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comments62.xml" ContentType="application/vnd.openxmlformats-officedocument.spreadsheetml.comments+xml"/>
  <Override PartName="/xl/comments63.xml" ContentType="application/vnd.openxmlformats-officedocument.spreadsheetml.comments+xml"/>
  <Override PartName="/xl/comments64.xml" ContentType="application/vnd.openxmlformats-officedocument.spreadsheetml.comments+xml"/>
  <Override PartName="/xl/comments65.xml" ContentType="application/vnd.openxmlformats-officedocument.spreadsheetml.comments+xml"/>
  <Override PartName="/xl/comments66.xml" ContentType="application/vnd.openxmlformats-officedocument.spreadsheetml.comments+xml"/>
  <Override PartName="/xl/comments67.xml" ContentType="application/vnd.openxmlformats-officedocument.spreadsheetml.comments+xml"/>
  <Override PartName="/xl/comments68.xml" ContentType="application/vnd.openxmlformats-officedocument.spreadsheetml.comments+xml"/>
  <Override PartName="/xl/comments69.xml" ContentType="application/vnd.openxmlformats-officedocument.spreadsheetml.comments+xml"/>
  <Override PartName="/xl/comments70.xml" ContentType="application/vnd.openxmlformats-officedocument.spreadsheetml.comments+xml"/>
  <Override PartName="/xl/comments71.xml" ContentType="application/vnd.openxmlformats-officedocument.spreadsheetml.comments+xml"/>
  <Override PartName="/xl/comments72.xml" ContentType="application/vnd.openxmlformats-officedocument.spreadsheetml.comments+xml"/>
  <Override PartName="/xl/comments73.xml" ContentType="application/vnd.openxmlformats-officedocument.spreadsheetml.comments+xml"/>
  <Override PartName="/xl/comments74.xml" ContentType="application/vnd.openxmlformats-officedocument.spreadsheetml.comments+xml"/>
  <Override PartName="/xl/comments75.xml" ContentType="application/vnd.openxmlformats-officedocument.spreadsheetml.comments+xml"/>
  <Override PartName="/xl/comments76.xml" ContentType="application/vnd.openxmlformats-officedocument.spreadsheetml.comments+xml"/>
  <Override PartName="/xl/comments77.xml" ContentType="application/vnd.openxmlformats-officedocument.spreadsheetml.comments+xml"/>
  <Override PartName="/xl/comments78.xml" ContentType="application/vnd.openxmlformats-officedocument.spreadsheetml.comments+xml"/>
  <Override PartName="/xl/comments79.xml" ContentType="application/vnd.openxmlformats-officedocument.spreadsheetml.comments+xml"/>
  <Override PartName="/xl/comments80.xml" ContentType="application/vnd.openxmlformats-officedocument.spreadsheetml.comments+xml"/>
  <Override PartName="/xl/comments81.xml" ContentType="application/vnd.openxmlformats-officedocument.spreadsheetml.comments+xml"/>
  <Override PartName="/xl/comments82.xml" ContentType="application/vnd.openxmlformats-officedocument.spreadsheetml.comments+xml"/>
  <Override PartName="/xl/comments83.xml" ContentType="application/vnd.openxmlformats-officedocument.spreadsheetml.comments+xml"/>
  <Override PartName="/xl/comments84.xml" ContentType="application/vnd.openxmlformats-officedocument.spreadsheetml.comments+xml"/>
  <Override PartName="/xl/comments85.xml" ContentType="application/vnd.openxmlformats-officedocument.spreadsheetml.comments+xml"/>
  <Override PartName="/xl/comments86.xml" ContentType="application/vnd.openxmlformats-officedocument.spreadsheetml.comments+xml"/>
  <Override PartName="/xl/comments87.xml" ContentType="application/vnd.openxmlformats-officedocument.spreadsheetml.comments+xml"/>
  <Override PartName="/xl/comments88.xml" ContentType="application/vnd.openxmlformats-officedocument.spreadsheetml.comments+xml"/>
  <Override PartName="/xl/comments89.xml" ContentType="application/vnd.openxmlformats-officedocument.spreadsheetml.comments+xml"/>
  <Override PartName="/xl/comments90.xml" ContentType="application/vnd.openxmlformats-officedocument.spreadsheetml.comments+xml"/>
  <Override PartName="/xl/comments91.xml" ContentType="application/vnd.openxmlformats-officedocument.spreadsheetml.comments+xml"/>
  <Override PartName="/xl/comments92.xml" ContentType="application/vnd.openxmlformats-officedocument.spreadsheetml.comments+xml"/>
  <Override PartName="/xl/comments93.xml" ContentType="application/vnd.openxmlformats-officedocument.spreadsheetml.comments+xml"/>
  <Override PartName="/xl/comments94.xml" ContentType="application/vnd.openxmlformats-officedocument.spreadsheetml.comments+xml"/>
  <Override PartName="/xl/comments95.xml" ContentType="application/vnd.openxmlformats-officedocument.spreadsheetml.comments+xml"/>
  <Override PartName="/xl/comments9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C:\Users\jonolo\Downloads\"/>
    </mc:Choice>
  </mc:AlternateContent>
  <xr:revisionPtr revIDLastSave="0" documentId="13_ncr:1_{C3501EBA-671A-418B-ABDD-2A81A90941D9}" xr6:coauthVersionLast="47" xr6:coauthVersionMax="47" xr10:uidLastSave="{00000000-0000-0000-0000-000000000000}"/>
  <bookViews>
    <workbookView xWindow="-120" yWindow="-120" windowWidth="38640" windowHeight="21120" tabRatio="547" firstSheet="90" activeTab="94" xr2:uid="{D02FED59-A7E4-4DE7-AD59-675DB48D18EC}"/>
  </bookViews>
  <sheets>
    <sheet name="UBL-CommonLibrary-2.4" sheetId="1" r:id="rId1"/>
    <sheet name="UBL-PurchaseReceipt-2.4" sheetId="2" r:id="rId2"/>
    <sheet name="UBL-ApplicationResponse-2.4" sheetId="3" r:id="rId3"/>
    <sheet name="UBL-AttachedDocument-2.4" sheetId="4" r:id="rId4"/>
    <sheet name="UBL-AwardedNotification-2.4" sheetId="5" r:id="rId5"/>
    <sheet name="UBL-BillOfLading-2.4" sheetId="6" r:id="rId6"/>
    <sheet name="UBL-BusinessCard-2.4" sheetId="7" r:id="rId7"/>
    <sheet name="UBL-BusinessInformation-2.4" sheetId="8" r:id="rId8"/>
    <sheet name="UBL-CallForTenders-2.4" sheetId="9" r:id="rId9"/>
    <sheet name="UBL-Catalogue-2.4" sheetId="10" r:id="rId10"/>
    <sheet name="UBL-CatalogueDeletion-2.4" sheetId="11" r:id="rId11"/>
    <sheet name="UBL-CatalogueItemSpecificationU" sheetId="12" r:id="rId12"/>
    <sheet name="UBL-CataloguePricingUpdate-2.4" sheetId="13" r:id="rId13"/>
    <sheet name="UBL-CatalogueRequest-2.4" sheetId="14" r:id="rId14"/>
    <sheet name="UBL-CertificateOfOrigin-2.4" sheetId="15" r:id="rId15"/>
    <sheet name="UBL-CommonTransportationReport-" sheetId="16" r:id="rId16"/>
    <sheet name="UBL-ContractAwardNotice-2.4" sheetId="17" r:id="rId17"/>
    <sheet name="UBL-ContractNotice-2.4" sheetId="18" r:id="rId18"/>
    <sheet name="UBL-CreditNote-2.4" sheetId="19" r:id="rId19"/>
    <sheet name="UBL-DebitNote-2.4" sheetId="20" r:id="rId20"/>
    <sheet name="UBL-DespatchAdvice-2.4" sheetId="21" r:id="rId21"/>
    <sheet name="UBL-DigitalAgreement-2.4" sheetId="22" r:id="rId22"/>
    <sheet name="UBL-DigitalCapability-2.4" sheetId="23" r:id="rId23"/>
    <sheet name="UBL-DocumentStatus-2.4" sheetId="24" r:id="rId24"/>
    <sheet name="UBL-DocumentStatusRequest-2.4" sheetId="25" r:id="rId25"/>
    <sheet name="UBL-Enquiry-2.4" sheetId="26" r:id="rId26"/>
    <sheet name="UBL-EnquiryResponse-2.4" sheetId="27" r:id="rId27"/>
    <sheet name="UBL-ExceptionCriteria-2.4" sheetId="28" r:id="rId28"/>
    <sheet name="UBL-ExceptionNotification-2.4" sheetId="29" r:id="rId29"/>
    <sheet name="UBL-ExportCustomsDeclaration-2." sheetId="30" r:id="rId30"/>
    <sheet name="UBL-ExpressionOfInterestRequest" sheetId="31" r:id="rId31"/>
    <sheet name="UBL-ExpressionOfInterestRespons" sheetId="32" r:id="rId32"/>
    <sheet name="UBL-Forecast-2.4" sheetId="33" r:id="rId33"/>
    <sheet name="UBL-ForecastRevision-2.4" sheetId="34" r:id="rId34"/>
    <sheet name="UBL-ForwardingInstructions-2.4" sheetId="35" r:id="rId35"/>
    <sheet name="UBL-FreightInvoice-2.4" sheetId="36" r:id="rId36"/>
    <sheet name="UBL-FulfilmentCancellation-2.4" sheetId="37" r:id="rId37"/>
    <sheet name="UBL-GoodsCertificate-2.4" sheetId="38" r:id="rId38"/>
    <sheet name="UBL-GoodsItemItinerary-2.4" sheetId="39" r:id="rId39"/>
    <sheet name="UBL-GoodsItemPassport-2.4" sheetId="40" r:id="rId40"/>
    <sheet name="UBL-GuaranteeCertificate-2.4" sheetId="41" r:id="rId41"/>
    <sheet name="UBL-ImportCustomsDeclaration-2." sheetId="42" r:id="rId42"/>
    <sheet name="UBL-InstructionForReturns-2.4" sheetId="43" r:id="rId43"/>
    <sheet name="UBL-InventoryReport-2.4" sheetId="44" r:id="rId44"/>
    <sheet name="UBL-Invoice-2.4" sheetId="45" r:id="rId45"/>
    <sheet name="UBL-ItemInformationRequest-2.4" sheetId="46" r:id="rId46"/>
    <sheet name="UBL-Manifest-2.4" sheetId="47" r:id="rId47"/>
    <sheet name="UBL-Order-2.4" sheetId="48" r:id="rId48"/>
    <sheet name="UBL-OrderCancellation-2.4" sheetId="49" r:id="rId49"/>
    <sheet name="UBL-OrderChange-2.4" sheetId="50" r:id="rId50"/>
    <sheet name="UBL-OrderResponse-2.4" sheetId="51" r:id="rId51"/>
    <sheet name="UBL-OrderResponseSimple-2.4" sheetId="52" r:id="rId52"/>
    <sheet name="UBL-PackingList-2.4" sheetId="53" r:id="rId53"/>
    <sheet name="UBL-PriorInformationNotice-2.4" sheetId="54" r:id="rId54"/>
    <sheet name="UBL-ProductActivity-2.4" sheetId="55" r:id="rId55"/>
    <sheet name="UBL-ProofOfReexportation-2.4" sheetId="56" r:id="rId56"/>
    <sheet name="UBL-ProofOfReexportationReminde" sheetId="57" r:id="rId57"/>
    <sheet name="UBL-ProofOfReexportationRequest" sheetId="58" r:id="rId58"/>
    <sheet name="UBL-QualificationApplicationReq" sheetId="59" r:id="rId59"/>
    <sheet name="UBL-QualificationApplicationRes" sheetId="60" r:id="rId60"/>
    <sheet name="UBL-Quotation-2.4" sheetId="61" r:id="rId61"/>
    <sheet name="UBL-ReceiptAdvice-2.4" sheetId="62" r:id="rId62"/>
    <sheet name="UBL-Reminder-2.4" sheetId="63" r:id="rId63"/>
    <sheet name="UBL-RemittanceAdvice-2.4" sheetId="64" r:id="rId64"/>
    <sheet name="UBL-RequestForQuotation-2.4" sheetId="65" r:id="rId65"/>
    <sheet name="UBL-RetailEvent-2.4" sheetId="66" r:id="rId66"/>
    <sheet name="UBL-SelfBilledCreditNote-2.4" sheetId="67" r:id="rId67"/>
    <sheet name="UBL-SelfBilledInvoice-2.4" sheetId="68" r:id="rId68"/>
    <sheet name="UBL-Statement-2.4" sheetId="69" r:id="rId69"/>
    <sheet name="UBL-StockAvailabilityReport-2.4" sheetId="70" r:id="rId70"/>
    <sheet name="UBL-Tender-2.4" sheetId="71" r:id="rId71"/>
    <sheet name="UBL-TenderContract-2.4" sheetId="72" r:id="rId72"/>
    <sheet name="UBL-TenderReceipt-2.4" sheetId="73" r:id="rId73"/>
    <sheet name="UBL-TenderStatus-2.4" sheetId="74" r:id="rId74"/>
    <sheet name="UBL-TenderStatusRequest-2.4" sheetId="75" r:id="rId75"/>
    <sheet name="UBL-TenderWithdrawal-2.4" sheetId="76" r:id="rId76"/>
    <sheet name="UBL-TendererQualification-2.4" sheetId="77" r:id="rId77"/>
    <sheet name="UBL-TendererQualificationRespon" sheetId="78" r:id="rId78"/>
    <sheet name="UBL-TradeItemLocationProfile-2." sheetId="79" r:id="rId79"/>
    <sheet name="UBL-TransitCustomsDeclaration-2" sheetId="80" r:id="rId80"/>
    <sheet name="UBL-TransportExecutionPlan-2.4" sheetId="81" r:id="rId81"/>
    <sheet name="UBL-TransportExecutionPlanReque" sheetId="82" r:id="rId82"/>
    <sheet name="UBL-TransportProgressStatus-2.4" sheetId="83" r:id="rId83"/>
    <sheet name="UBL-TransportProgressStatusRequ" sheetId="84" r:id="rId84"/>
    <sheet name="UBL-TransportServiceDescription" sheetId="85" r:id="rId85"/>
    <sheet name="Återskapad_Blad1" sheetId="86" r:id="rId86"/>
    <sheet name="UBL-TransportationStatus-2.4" sheetId="87" r:id="rId87"/>
    <sheet name="UBL-TransportationStatusRequest" sheetId="88" r:id="rId88"/>
    <sheet name="UBL-UnawardedNotification-2.4" sheetId="89" r:id="rId89"/>
    <sheet name="UBL-UnsubscribeFromProcedureReq" sheetId="90" r:id="rId90"/>
    <sheet name="UBL-UnsubscribeFromProcedureRes" sheetId="91" r:id="rId91"/>
    <sheet name="UBL-UtilityStatement-2.4" sheetId="92" r:id="rId92"/>
    <sheet name="UBL-Waybill-2.4" sheetId="93" r:id="rId93"/>
    <sheet name="UBL-WeightStatement-2.4" sheetId="94" r:id="rId94"/>
    <sheet name="UBL-WasteMovement-2.5" sheetId="95" r:id="rId95"/>
    <sheet name="UBL-WasteNotification-2.5" sheetId="96" r:id="rId96"/>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4" i="95" l="1"/>
  <c r="G24" i="95"/>
  <c r="A24" i="95"/>
  <c r="N22" i="95"/>
  <c r="G22" i="95"/>
  <c r="A22" i="95"/>
  <c r="N25" i="95"/>
  <c r="G25" i="95"/>
  <c r="A25" i="95"/>
  <c r="M460" i="1"/>
  <c r="N460" i="1" s="1"/>
  <c r="G460" i="1"/>
  <c r="A460" i="1"/>
  <c r="P12" i="96"/>
  <c r="M12" i="96"/>
  <c r="G12" i="96"/>
  <c r="A12" i="96"/>
  <c r="A11" i="96"/>
  <c r="P11" i="96"/>
  <c r="M11" i="96"/>
  <c r="G11" i="96"/>
  <c r="M17" i="96"/>
  <c r="N17" i="96" s="1"/>
  <c r="G17" i="96"/>
  <c r="A17" i="96"/>
  <c r="A2" i="96"/>
  <c r="G2" i="96"/>
  <c r="A3" i="96"/>
  <c r="M3" i="96"/>
  <c r="G3" i="96" s="1"/>
  <c r="P3" i="96"/>
  <c r="A4" i="96"/>
  <c r="M4" i="96"/>
  <c r="G4" i="96" s="1"/>
  <c r="P4" i="96"/>
  <c r="A5" i="96"/>
  <c r="M5" i="96"/>
  <c r="G5" i="96" s="1"/>
  <c r="P5" i="96"/>
  <c r="A6" i="96"/>
  <c r="M6" i="96"/>
  <c r="G6" i="96" s="1"/>
  <c r="P6" i="96"/>
  <c r="A7" i="96"/>
  <c r="M7" i="96"/>
  <c r="G7" i="96" s="1"/>
  <c r="P7" i="96"/>
  <c r="A8" i="96"/>
  <c r="M8" i="96"/>
  <c r="G8" i="96" s="1"/>
  <c r="P8" i="96"/>
  <c r="A9" i="96"/>
  <c r="M9" i="96"/>
  <c r="G9" i="96" s="1"/>
  <c r="P9" i="96"/>
  <c r="A10" i="96"/>
  <c r="M10" i="96"/>
  <c r="G10" i="96" s="1"/>
  <c r="P10" i="96"/>
  <c r="M13" i="96"/>
  <c r="N13" i="96"/>
  <c r="M14" i="96"/>
  <c r="N14" i="96"/>
  <c r="M15" i="96"/>
  <c r="N15" i="96"/>
  <c r="M16" i="96"/>
  <c r="N16" i="96"/>
  <c r="M18" i="96"/>
  <c r="N18" i="96"/>
  <c r="M19" i="96"/>
  <c r="N19" i="96"/>
  <c r="M20" i="96"/>
  <c r="N20" i="96"/>
  <c r="M21" i="96"/>
  <c r="N21" i="96"/>
  <c r="A22" i="96"/>
  <c r="N22" i="96"/>
  <c r="G22" i="96" s="1"/>
  <c r="A2" i="95"/>
  <c r="G2" i="95"/>
  <c r="A3" i="95"/>
  <c r="M3" i="95"/>
  <c r="G3" i="95" s="1"/>
  <c r="P3" i="95"/>
  <c r="A4" i="95"/>
  <c r="M4" i="95"/>
  <c r="G4" i="95" s="1"/>
  <c r="P4" i="95"/>
  <c r="A5" i="95"/>
  <c r="M5" i="95"/>
  <c r="G5" i="95" s="1"/>
  <c r="P5" i="95"/>
  <c r="A6" i="95"/>
  <c r="M6" i="95"/>
  <c r="G6" i="95" s="1"/>
  <c r="P6" i="95"/>
  <c r="A7" i="95"/>
  <c r="M7" i="95"/>
  <c r="G7" i="95" s="1"/>
  <c r="P7" i="95"/>
  <c r="A8" i="95"/>
  <c r="M8" i="95"/>
  <c r="G8" i="95" s="1"/>
  <c r="P8" i="95"/>
  <c r="A9" i="95"/>
  <c r="M9" i="95"/>
  <c r="G9" i="95" s="1"/>
  <c r="P9" i="95"/>
  <c r="A10" i="95"/>
  <c r="M10" i="95"/>
  <c r="G10" i="95" s="1"/>
  <c r="P10" i="95"/>
  <c r="A11" i="95"/>
  <c r="M11" i="95"/>
  <c r="G11" i="95" s="1"/>
  <c r="P11" i="95"/>
  <c r="A12" i="95"/>
  <c r="M12" i="95"/>
  <c r="G12" i="95" s="1"/>
  <c r="P12" i="95"/>
  <c r="A13" i="95"/>
  <c r="M13" i="95"/>
  <c r="G13" i="95" s="1"/>
  <c r="P13" i="95"/>
  <c r="M14" i="95"/>
  <c r="N14" i="95"/>
  <c r="M15" i="95"/>
  <c r="N15" i="95"/>
  <c r="M16" i="95"/>
  <c r="N16" i="95"/>
  <c r="M17" i="95"/>
  <c r="N17" i="95"/>
  <c r="M18" i="95"/>
  <c r="N18" i="95"/>
  <c r="M19" i="95"/>
  <c r="N19" i="95"/>
  <c r="M20" i="95"/>
  <c r="N20" i="95"/>
  <c r="M21" i="95"/>
  <c r="N21" i="95"/>
  <c r="A23" i="95"/>
  <c r="N23" i="95"/>
  <c r="G23" i="95" s="1"/>
  <c r="A2" i="94"/>
  <c r="G2" i="94"/>
  <c r="A3" i="94"/>
  <c r="G3" i="94"/>
  <c r="M3" i="94"/>
  <c r="P3" i="94"/>
  <c r="A4" i="94"/>
  <c r="G4" i="94"/>
  <c r="M4" i="94"/>
  <c r="P4" i="94"/>
  <c r="A5" i="94"/>
  <c r="G5" i="94"/>
  <c r="M5" i="94"/>
  <c r="P5" i="94"/>
  <c r="A6" i="94"/>
  <c r="G6" i="94"/>
  <c r="M6" i="94"/>
  <c r="P6" i="94"/>
  <c r="A7" i="94"/>
  <c r="G7" i="94"/>
  <c r="M7" i="94"/>
  <c r="P7" i="94"/>
  <c r="A8" i="94"/>
  <c r="G8" i="94"/>
  <c r="M8" i="94"/>
  <c r="P8" i="94"/>
  <c r="A9" i="94"/>
  <c r="G9" i="94"/>
  <c r="M9" i="94"/>
  <c r="P9" i="94"/>
  <c r="A10" i="94"/>
  <c r="G10" i="94"/>
  <c r="M10" i="94"/>
  <c r="P10" i="94"/>
  <c r="A11" i="94"/>
  <c r="G11" i="94"/>
  <c r="M11" i="94"/>
  <c r="P11" i="94"/>
  <c r="A12" i="94"/>
  <c r="G12" i="94"/>
  <c r="M12" i="94"/>
  <c r="N12" i="94"/>
  <c r="A13" i="94"/>
  <c r="G13" i="94"/>
  <c r="M13" i="94"/>
  <c r="N13" i="94"/>
  <c r="A14" i="94"/>
  <c r="G14" i="94"/>
  <c r="M14" i="94"/>
  <c r="N14" i="94"/>
  <c r="A15" i="94"/>
  <c r="G15" i="94"/>
  <c r="M15" i="94"/>
  <c r="N15" i="94"/>
  <c r="A16" i="94"/>
  <c r="G16" i="94"/>
  <c r="M16" i="94"/>
  <c r="N16" i="94"/>
  <c r="A17" i="94"/>
  <c r="G17" i="94"/>
  <c r="M17" i="94"/>
  <c r="N17" i="94"/>
  <c r="A18" i="94"/>
  <c r="G18" i="94"/>
  <c r="M18" i="94"/>
  <c r="N18" i="94"/>
  <c r="A2" i="93"/>
  <c r="G2" i="93"/>
  <c r="A3" i="93"/>
  <c r="G3" i="93"/>
  <c r="M3" i="93"/>
  <c r="P3" i="93"/>
  <c r="A4" i="93"/>
  <c r="G4" i="93"/>
  <c r="M4" i="93"/>
  <c r="P4" i="93"/>
  <c r="A5" i="93"/>
  <c r="G5" i="93"/>
  <c r="M5" i="93"/>
  <c r="P5" i="93"/>
  <c r="A6" i="93"/>
  <c r="G6" i="93"/>
  <c r="M6" i="93"/>
  <c r="P6" i="93"/>
  <c r="A7" i="93"/>
  <c r="G7" i="93"/>
  <c r="M7" i="93"/>
  <c r="P7" i="93"/>
  <c r="A8" i="93"/>
  <c r="G8" i="93"/>
  <c r="M8" i="93"/>
  <c r="P8" i="93"/>
  <c r="A9" i="93"/>
  <c r="G9" i="93"/>
  <c r="M9" i="93"/>
  <c r="P9" i="93"/>
  <c r="A10" i="93"/>
  <c r="G10" i="93"/>
  <c r="M10" i="93"/>
  <c r="P10" i="93"/>
  <c r="A11" i="93"/>
  <c r="G11" i="93"/>
  <c r="M11" i="93"/>
  <c r="P11" i="93"/>
  <c r="A12" i="93"/>
  <c r="G12" i="93"/>
  <c r="M12" i="93"/>
  <c r="P12" i="93"/>
  <c r="A13" i="93"/>
  <c r="G13" i="93"/>
  <c r="M13" i="93"/>
  <c r="P13" i="93"/>
  <c r="A14" i="93"/>
  <c r="G14" i="93"/>
  <c r="M14" i="93"/>
  <c r="P14" i="93"/>
  <c r="A15" i="93"/>
  <c r="G15" i="93"/>
  <c r="M15" i="93"/>
  <c r="P15" i="93"/>
  <c r="A16" i="93"/>
  <c r="G16" i="93"/>
  <c r="M16" i="93"/>
  <c r="P16" i="93"/>
  <c r="A17" i="93"/>
  <c r="G17" i="93"/>
  <c r="M17" i="93"/>
  <c r="P17" i="93"/>
  <c r="A18" i="93"/>
  <c r="G18" i="93"/>
  <c r="M18" i="93"/>
  <c r="P18" i="93"/>
  <c r="A19" i="93"/>
  <c r="G19" i="93"/>
  <c r="M19" i="93"/>
  <c r="P19" i="93"/>
  <c r="A20" i="93"/>
  <c r="G20" i="93"/>
  <c r="M20" i="93"/>
  <c r="P20" i="93"/>
  <c r="A21" i="93"/>
  <c r="G21" i="93"/>
  <c r="M21" i="93"/>
  <c r="P21" i="93"/>
  <c r="A22" i="93"/>
  <c r="G22" i="93"/>
  <c r="M22" i="93"/>
  <c r="P22" i="93"/>
  <c r="A23" i="93"/>
  <c r="G23" i="93"/>
  <c r="M23" i="93"/>
  <c r="N23" i="93"/>
  <c r="A24" i="93"/>
  <c r="G24" i="93"/>
  <c r="M24" i="93"/>
  <c r="N24" i="93"/>
  <c r="A25" i="93"/>
  <c r="G25" i="93"/>
  <c r="M25" i="93"/>
  <c r="N25" i="93"/>
  <c r="A26" i="93"/>
  <c r="G26" i="93"/>
  <c r="M26" i="93"/>
  <c r="N26" i="93"/>
  <c r="A27" i="93"/>
  <c r="G27" i="93"/>
  <c r="M27" i="93"/>
  <c r="N27" i="93"/>
  <c r="A28" i="93"/>
  <c r="G28" i="93"/>
  <c r="M28" i="93"/>
  <c r="N28" i="93"/>
  <c r="A29" i="93"/>
  <c r="G29" i="93"/>
  <c r="M29" i="93"/>
  <c r="N29" i="93"/>
  <c r="A30" i="93"/>
  <c r="G30" i="93"/>
  <c r="M30" i="93"/>
  <c r="N30" i="93"/>
  <c r="A31" i="93"/>
  <c r="G31" i="93"/>
  <c r="M31" i="93"/>
  <c r="N31" i="93"/>
  <c r="A32" i="93"/>
  <c r="G32" i="93"/>
  <c r="M32" i="93"/>
  <c r="N32" i="93"/>
  <c r="A33" i="93"/>
  <c r="G33" i="93"/>
  <c r="M33" i="93"/>
  <c r="N33" i="93"/>
  <c r="A2" i="92"/>
  <c r="G2" i="92"/>
  <c r="A3" i="92"/>
  <c r="G3" i="92"/>
  <c r="M3" i="92"/>
  <c r="P3" i="92"/>
  <c r="A4" i="92"/>
  <c r="G4" i="92"/>
  <c r="M4" i="92"/>
  <c r="P4" i="92"/>
  <c r="A5" i="92"/>
  <c r="G5" i="92"/>
  <c r="M5" i="92"/>
  <c r="P5" i="92"/>
  <c r="A6" i="92"/>
  <c r="G6" i="92"/>
  <c r="M6" i="92"/>
  <c r="P6" i="92"/>
  <c r="A7" i="92"/>
  <c r="G7" i="92"/>
  <c r="M7" i="92"/>
  <c r="P7" i="92"/>
  <c r="A8" i="92"/>
  <c r="G8" i="92"/>
  <c r="M8" i="92"/>
  <c r="P8" i="92"/>
  <c r="A9" i="92"/>
  <c r="G9" i="92"/>
  <c r="M9" i="92"/>
  <c r="P9" i="92"/>
  <c r="A10" i="92"/>
  <c r="G10" i="92"/>
  <c r="M10" i="92"/>
  <c r="P10" i="92"/>
  <c r="A11" i="92"/>
  <c r="G11" i="92"/>
  <c r="M11" i="92"/>
  <c r="P11" i="92"/>
  <c r="A12" i="92"/>
  <c r="G12" i="92"/>
  <c r="M12" i="92"/>
  <c r="P12" i="92"/>
  <c r="A13" i="92"/>
  <c r="G13" i="92"/>
  <c r="M13" i="92"/>
  <c r="P13" i="92"/>
  <c r="A14" i="92"/>
  <c r="G14" i="92"/>
  <c r="M14" i="92"/>
  <c r="P14" i="92"/>
  <c r="A15" i="92"/>
  <c r="G15" i="92"/>
  <c r="M15" i="92"/>
  <c r="P15" i="92"/>
  <c r="A16" i="92"/>
  <c r="G16" i="92"/>
  <c r="M16" i="92"/>
  <c r="P16" i="92"/>
  <c r="A17" i="92"/>
  <c r="G17" i="92"/>
  <c r="M17" i="92"/>
  <c r="N17" i="92"/>
  <c r="A18" i="92"/>
  <c r="G18" i="92"/>
  <c r="M18" i="92"/>
  <c r="N18" i="92"/>
  <c r="A19" i="92"/>
  <c r="G19" i="92"/>
  <c r="M19" i="92"/>
  <c r="N19" i="92"/>
  <c r="A20" i="92"/>
  <c r="G20" i="92"/>
  <c r="M20" i="92"/>
  <c r="N20" i="92"/>
  <c r="A21" i="92"/>
  <c r="G21" i="92"/>
  <c r="M21" i="92"/>
  <c r="N21" i="92"/>
  <c r="A22" i="92"/>
  <c r="G22" i="92"/>
  <c r="M22" i="92"/>
  <c r="N22" i="92"/>
  <c r="A23" i="92"/>
  <c r="G23" i="92"/>
  <c r="M23" i="92"/>
  <c r="N23" i="92"/>
  <c r="A24" i="92"/>
  <c r="G24" i="92"/>
  <c r="M24" i="92"/>
  <c r="N24" i="92"/>
  <c r="A25" i="92"/>
  <c r="G25" i="92"/>
  <c r="M25" i="92"/>
  <c r="N25" i="92"/>
  <c r="A2" i="91"/>
  <c r="G2" i="91"/>
  <c r="A3" i="91"/>
  <c r="G3" i="91"/>
  <c r="M3" i="91"/>
  <c r="P3" i="91"/>
  <c r="A4" i="91"/>
  <c r="G4" i="91"/>
  <c r="M4" i="91"/>
  <c r="P4" i="91"/>
  <c r="A5" i="91"/>
  <c r="G5" i="91"/>
  <c r="M5" i="91"/>
  <c r="P5" i="91"/>
  <c r="A6" i="91"/>
  <c r="G6" i="91"/>
  <c r="M6" i="91"/>
  <c r="P6" i="91"/>
  <c r="A7" i="91"/>
  <c r="G7" i="91"/>
  <c r="M7" i="91"/>
  <c r="P7" i="91"/>
  <c r="A8" i="91"/>
  <c r="G8" i="91"/>
  <c r="M8" i="91"/>
  <c r="P8" i="91"/>
  <c r="A9" i="91"/>
  <c r="G9" i="91"/>
  <c r="M9" i="91"/>
  <c r="P9" i="91"/>
  <c r="A10" i="91"/>
  <c r="G10" i="91"/>
  <c r="M10" i="91"/>
  <c r="P10" i="91"/>
  <c r="A11" i="91"/>
  <c r="G11" i="91"/>
  <c r="M11" i="91"/>
  <c r="P11" i="91"/>
  <c r="A12" i="91"/>
  <c r="G12" i="91"/>
  <c r="M12" i="91"/>
  <c r="P12" i="91"/>
  <c r="A13" i="91"/>
  <c r="G13" i="91"/>
  <c r="M13" i="91"/>
  <c r="P13" i="91"/>
  <c r="A14" i="91"/>
  <c r="G14" i="91"/>
  <c r="M14" i="91"/>
  <c r="N14" i="91"/>
  <c r="A15" i="91"/>
  <c r="G15" i="91"/>
  <c r="M15" i="91"/>
  <c r="N15" i="91"/>
  <c r="A16" i="91"/>
  <c r="G16" i="91"/>
  <c r="M16" i="91"/>
  <c r="N16" i="91"/>
  <c r="A17" i="91"/>
  <c r="G17" i="91"/>
  <c r="M17" i="91"/>
  <c r="N17" i="91"/>
  <c r="A18" i="91"/>
  <c r="G18" i="91"/>
  <c r="M18" i="91"/>
  <c r="N18" i="91"/>
  <c r="A19" i="91"/>
  <c r="G19" i="91"/>
  <c r="M19" i="91"/>
  <c r="N19" i="91"/>
  <c r="A2" i="90"/>
  <c r="G2" i="90"/>
  <c r="A3" i="90"/>
  <c r="G3" i="90"/>
  <c r="M3" i="90"/>
  <c r="P3" i="90"/>
  <c r="A4" i="90"/>
  <c r="G4" i="90"/>
  <c r="M4" i="90"/>
  <c r="P4" i="90"/>
  <c r="A5" i="90"/>
  <c r="G5" i="90"/>
  <c r="M5" i="90"/>
  <c r="P5" i="90"/>
  <c r="A6" i="90"/>
  <c r="G6" i="90"/>
  <c r="M6" i="90"/>
  <c r="P6" i="90"/>
  <c r="A7" i="90"/>
  <c r="G7" i="90"/>
  <c r="M7" i="90"/>
  <c r="P7" i="90"/>
  <c r="A8" i="90"/>
  <c r="G8" i="90"/>
  <c r="M8" i="90"/>
  <c r="P8" i="90"/>
  <c r="A9" i="90"/>
  <c r="G9" i="90"/>
  <c r="M9" i="90"/>
  <c r="P9" i="90"/>
  <c r="A10" i="90"/>
  <c r="G10" i="90"/>
  <c r="M10" i="90"/>
  <c r="P10" i="90"/>
  <c r="A11" i="90"/>
  <c r="G11" i="90"/>
  <c r="M11" i="90"/>
  <c r="P11" i="90"/>
  <c r="A12" i="90"/>
  <c r="G12" i="90"/>
  <c r="M12" i="90"/>
  <c r="P12" i="90"/>
  <c r="A13" i="90"/>
  <c r="G13" i="90"/>
  <c r="M13" i="90"/>
  <c r="P13" i="90"/>
  <c r="A14" i="90"/>
  <c r="G14" i="90"/>
  <c r="M14" i="90"/>
  <c r="N14" i="90"/>
  <c r="A15" i="90"/>
  <c r="G15" i="90"/>
  <c r="M15" i="90"/>
  <c r="N15" i="90"/>
  <c r="A16" i="90"/>
  <c r="G16" i="90"/>
  <c r="M16" i="90"/>
  <c r="N16" i="90"/>
  <c r="A17" i="90"/>
  <c r="G17" i="90"/>
  <c r="M17" i="90"/>
  <c r="N17" i="90"/>
  <c r="A18" i="90"/>
  <c r="G18" i="90"/>
  <c r="M18" i="90"/>
  <c r="N18" i="90"/>
  <c r="A2" i="89"/>
  <c r="G2" i="89"/>
  <c r="A3" i="89"/>
  <c r="G3" i="89"/>
  <c r="M3" i="89"/>
  <c r="P3" i="89"/>
  <c r="A4" i="89"/>
  <c r="G4" i="89"/>
  <c r="M4" i="89"/>
  <c r="P4" i="89"/>
  <c r="A5" i="89"/>
  <c r="G5" i="89"/>
  <c r="M5" i="89"/>
  <c r="P5" i="89"/>
  <c r="A6" i="89"/>
  <c r="G6" i="89"/>
  <c r="M6" i="89"/>
  <c r="P6" i="89"/>
  <c r="A7" i="89"/>
  <c r="G7" i="89"/>
  <c r="M7" i="89"/>
  <c r="P7" i="89"/>
  <c r="A8" i="89"/>
  <c r="G8" i="89"/>
  <c r="M8" i="89"/>
  <c r="P8" i="89"/>
  <c r="A9" i="89"/>
  <c r="G9" i="89"/>
  <c r="M9" i="89"/>
  <c r="P9" i="89"/>
  <c r="A10" i="89"/>
  <c r="G10" i="89"/>
  <c r="M10" i="89"/>
  <c r="P10" i="89"/>
  <c r="A11" i="89"/>
  <c r="G11" i="89"/>
  <c r="M11" i="89"/>
  <c r="P11" i="89"/>
  <c r="A12" i="89"/>
  <c r="G12" i="89"/>
  <c r="M12" i="89"/>
  <c r="P12" i="89"/>
  <c r="A13" i="89"/>
  <c r="G13" i="89"/>
  <c r="M13" i="89"/>
  <c r="P13" i="89"/>
  <c r="A14" i="89"/>
  <c r="G14" i="89"/>
  <c r="M14" i="89"/>
  <c r="P14" i="89"/>
  <c r="A15" i="89"/>
  <c r="G15" i="89"/>
  <c r="M15" i="89"/>
  <c r="N15" i="89"/>
  <c r="A16" i="89"/>
  <c r="G16" i="89"/>
  <c r="M16" i="89"/>
  <c r="N16" i="89"/>
  <c r="A17" i="89"/>
  <c r="G17" i="89"/>
  <c r="M17" i="89"/>
  <c r="N17" i="89"/>
  <c r="A18" i="89"/>
  <c r="G18" i="89"/>
  <c r="M18" i="89"/>
  <c r="N18" i="89"/>
  <c r="A19" i="89"/>
  <c r="G19" i="89"/>
  <c r="M19" i="89"/>
  <c r="N19" i="89"/>
  <c r="A20" i="89"/>
  <c r="G20" i="89"/>
  <c r="M20" i="89"/>
  <c r="N20" i="89"/>
  <c r="A21" i="89"/>
  <c r="G21" i="89"/>
  <c r="M21" i="89"/>
  <c r="N21" i="89"/>
  <c r="A2" i="88"/>
  <c r="G2" i="88"/>
  <c r="A3" i="88"/>
  <c r="G3" i="88"/>
  <c r="M3" i="88"/>
  <c r="P3" i="88"/>
  <c r="A4" i="88"/>
  <c r="G4" i="88"/>
  <c r="M4" i="88"/>
  <c r="P4" i="88"/>
  <c r="A5" i="88"/>
  <c r="G5" i="88"/>
  <c r="M5" i="88"/>
  <c r="P5" i="88"/>
  <c r="A6" i="88"/>
  <c r="G6" i="88"/>
  <c r="M6" i="88"/>
  <c r="P6" i="88"/>
  <c r="A7" i="88"/>
  <c r="G7" i="88"/>
  <c r="M7" i="88"/>
  <c r="P7" i="88"/>
  <c r="A8" i="88"/>
  <c r="G8" i="88"/>
  <c r="M8" i="88"/>
  <c r="P8" i="88"/>
  <c r="A9" i="88"/>
  <c r="G9" i="88"/>
  <c r="M9" i="88"/>
  <c r="P9" i="88"/>
  <c r="A10" i="88"/>
  <c r="G10" i="88"/>
  <c r="M10" i="88"/>
  <c r="P10" i="88"/>
  <c r="A11" i="88"/>
  <c r="G11" i="88"/>
  <c r="M11" i="88"/>
  <c r="P11" i="88"/>
  <c r="A12" i="88"/>
  <c r="G12" i="88"/>
  <c r="M12" i="88"/>
  <c r="P12" i="88"/>
  <c r="A13" i="88"/>
  <c r="G13" i="88"/>
  <c r="M13" i="88"/>
  <c r="P13" i="88"/>
  <c r="A14" i="88"/>
  <c r="G14" i="88"/>
  <c r="M14" i="88"/>
  <c r="P14" i="88"/>
  <c r="A15" i="88"/>
  <c r="G15" i="88"/>
  <c r="M15" i="88"/>
  <c r="P15" i="88"/>
  <c r="A16" i="88"/>
  <c r="G16" i="88"/>
  <c r="M16" i="88"/>
  <c r="P16" i="88"/>
  <c r="A17" i="88"/>
  <c r="G17" i="88"/>
  <c r="M17" i="88"/>
  <c r="P17" i="88"/>
  <c r="A18" i="88"/>
  <c r="G18" i="88"/>
  <c r="M18" i="88"/>
  <c r="N18" i="88"/>
  <c r="A19" i="88"/>
  <c r="G19" i="88"/>
  <c r="M19" i="88"/>
  <c r="N19" i="88"/>
  <c r="A20" i="88"/>
  <c r="G20" i="88"/>
  <c r="M20" i="88"/>
  <c r="N20" i="88"/>
  <c r="A21" i="88"/>
  <c r="G21" i="88"/>
  <c r="M21" i="88"/>
  <c r="N21" i="88"/>
  <c r="A22" i="88"/>
  <c r="G22" i="88"/>
  <c r="M22" i="88"/>
  <c r="N22" i="88"/>
  <c r="A23" i="88"/>
  <c r="G23" i="88"/>
  <c r="M23" i="88"/>
  <c r="N23" i="88"/>
  <c r="A24" i="88"/>
  <c r="G24" i="88"/>
  <c r="M24" i="88"/>
  <c r="N24" i="88"/>
  <c r="A25" i="88"/>
  <c r="G25" i="88"/>
  <c r="M25" i="88"/>
  <c r="N25" i="88"/>
  <c r="A2" i="87"/>
  <c r="G2" i="87"/>
  <c r="A3" i="87"/>
  <c r="G3" i="87"/>
  <c r="M3" i="87"/>
  <c r="P3" i="87"/>
  <c r="A4" i="87"/>
  <c r="G4" i="87"/>
  <c r="M4" i="87"/>
  <c r="P4" i="87"/>
  <c r="A5" i="87"/>
  <c r="G5" i="87"/>
  <c r="M5" i="87"/>
  <c r="P5" i="87"/>
  <c r="A6" i="87"/>
  <c r="G6" i="87"/>
  <c r="M6" i="87"/>
  <c r="P6" i="87"/>
  <c r="A7" i="87"/>
  <c r="G7" i="87"/>
  <c r="M7" i="87"/>
  <c r="P7" i="87"/>
  <c r="A8" i="87"/>
  <c r="G8" i="87"/>
  <c r="M8" i="87"/>
  <c r="P8" i="87"/>
  <c r="A9" i="87"/>
  <c r="G9" i="87"/>
  <c r="M9" i="87"/>
  <c r="P9" i="87"/>
  <c r="A10" i="87"/>
  <c r="G10" i="87"/>
  <c r="M10" i="87"/>
  <c r="P10" i="87"/>
  <c r="A11" i="87"/>
  <c r="G11" i="87"/>
  <c r="M11" i="87"/>
  <c r="P11" i="87"/>
  <c r="A12" i="87"/>
  <c r="G12" i="87"/>
  <c r="M12" i="87"/>
  <c r="P12" i="87"/>
  <c r="A13" i="87"/>
  <c r="G13" i="87"/>
  <c r="M13" i="87"/>
  <c r="P13" i="87"/>
  <c r="A14" i="87"/>
  <c r="G14" i="87"/>
  <c r="M14" i="87"/>
  <c r="P14" i="87"/>
  <c r="A15" i="87"/>
  <c r="G15" i="87"/>
  <c r="M15" i="87"/>
  <c r="P15" i="87"/>
  <c r="A16" i="87"/>
  <c r="G16" i="87"/>
  <c r="M16" i="87"/>
  <c r="P16" i="87"/>
  <c r="A17" i="87"/>
  <c r="G17" i="87"/>
  <c r="M17" i="87"/>
  <c r="P17" i="87"/>
  <c r="A18" i="87"/>
  <c r="G18" i="87"/>
  <c r="M18" i="87"/>
  <c r="P18" i="87"/>
  <c r="A19" i="87"/>
  <c r="G19" i="87"/>
  <c r="M19" i="87"/>
  <c r="N19" i="87"/>
  <c r="A20" i="87"/>
  <c r="G20" i="87"/>
  <c r="M20" i="87"/>
  <c r="N20" i="87"/>
  <c r="A21" i="87"/>
  <c r="G21" i="87"/>
  <c r="M21" i="87"/>
  <c r="N21" i="87"/>
  <c r="A22" i="87"/>
  <c r="G22" i="87"/>
  <c r="M22" i="87"/>
  <c r="N22" i="87"/>
  <c r="A23" i="87"/>
  <c r="G23" i="87"/>
  <c r="M23" i="87"/>
  <c r="N23" i="87"/>
  <c r="A24" i="87"/>
  <c r="G24" i="87"/>
  <c r="M24" i="87"/>
  <c r="N24" i="87"/>
  <c r="A25" i="87"/>
  <c r="G25" i="87"/>
  <c r="M25" i="87"/>
  <c r="N25" i="87"/>
  <c r="A26" i="87"/>
  <c r="G26" i="87"/>
  <c r="M26" i="87"/>
  <c r="N26" i="87"/>
  <c r="A27" i="87"/>
  <c r="G27" i="87"/>
  <c r="M27" i="87"/>
  <c r="N27" i="87"/>
  <c r="A28" i="87"/>
  <c r="G28" i="87"/>
  <c r="M28" i="87"/>
  <c r="N28" i="87"/>
  <c r="A29" i="87"/>
  <c r="G29" i="87"/>
  <c r="M29" i="87"/>
  <c r="N29" i="87"/>
  <c r="A30" i="87"/>
  <c r="G30" i="87"/>
  <c r="M30" i="87"/>
  <c r="N30" i="87"/>
  <c r="A2" i="86"/>
  <c r="G2" i="86"/>
  <c r="A3" i="86"/>
  <c r="G3" i="86"/>
  <c r="M3" i="86"/>
  <c r="P3" i="86"/>
  <c r="A4" i="86"/>
  <c r="G4" i="86"/>
  <c r="M4" i="86"/>
  <c r="P4" i="86"/>
  <c r="A5" i="86"/>
  <c r="G5" i="86"/>
  <c r="M5" i="86"/>
  <c r="P5" i="86"/>
  <c r="A6" i="86"/>
  <c r="G6" i="86"/>
  <c r="M6" i="86"/>
  <c r="P6" i="86"/>
  <c r="A7" i="86"/>
  <c r="G7" i="86"/>
  <c r="M7" i="86"/>
  <c r="P7" i="86"/>
  <c r="A8" i="86"/>
  <c r="G8" i="86"/>
  <c r="M8" i="86"/>
  <c r="P8" i="86"/>
  <c r="A9" i="86"/>
  <c r="G9" i="86"/>
  <c r="M9" i="86"/>
  <c r="P9" i="86"/>
  <c r="A10" i="86"/>
  <c r="G10" i="86"/>
  <c r="M10" i="86"/>
  <c r="P10" i="86"/>
  <c r="A11" i="86"/>
  <c r="G11" i="86"/>
  <c r="M11" i="86"/>
  <c r="P11" i="86"/>
  <c r="A12" i="86"/>
  <c r="G12" i="86"/>
  <c r="M12" i="86"/>
  <c r="P12" i="86"/>
  <c r="A13" i="86"/>
  <c r="G13" i="86"/>
  <c r="M13" i="86"/>
  <c r="P13" i="86"/>
  <c r="A14" i="86"/>
  <c r="G14" i="86"/>
  <c r="M14" i="86"/>
  <c r="N14" i="86"/>
  <c r="A15" i="86"/>
  <c r="G15" i="86"/>
  <c r="M15" i="86"/>
  <c r="N15" i="86"/>
  <c r="A16" i="86"/>
  <c r="G16" i="86"/>
  <c r="M16" i="86"/>
  <c r="N16" i="86"/>
  <c r="A17" i="86"/>
  <c r="G17" i="86"/>
  <c r="M17" i="86"/>
  <c r="N17" i="86"/>
  <c r="A18" i="86"/>
  <c r="G18" i="86"/>
  <c r="M18" i="86"/>
  <c r="N18" i="86"/>
  <c r="A2" i="85"/>
  <c r="G2" i="85"/>
  <c r="A3" i="85"/>
  <c r="G3" i="85"/>
  <c r="M3" i="85"/>
  <c r="P3" i="85"/>
  <c r="A4" i="85"/>
  <c r="G4" i="85"/>
  <c r="M4" i="85"/>
  <c r="P4" i="85"/>
  <c r="A5" i="85"/>
  <c r="G5" i="85"/>
  <c r="M5" i="85"/>
  <c r="P5" i="85"/>
  <c r="A6" i="85"/>
  <c r="G6" i="85"/>
  <c r="M6" i="85"/>
  <c r="P6" i="85"/>
  <c r="A7" i="85"/>
  <c r="G7" i="85"/>
  <c r="M7" i="85"/>
  <c r="P7" i="85"/>
  <c r="A8" i="85"/>
  <c r="G8" i="85"/>
  <c r="M8" i="85"/>
  <c r="P8" i="85"/>
  <c r="A9" i="85"/>
  <c r="G9" i="85"/>
  <c r="M9" i="85"/>
  <c r="P9" i="85"/>
  <c r="A10" i="85"/>
  <c r="G10" i="85"/>
  <c r="M10" i="85"/>
  <c r="P10" i="85"/>
  <c r="A11" i="85"/>
  <c r="G11" i="85"/>
  <c r="M11" i="85"/>
  <c r="P11" i="85"/>
  <c r="A12" i="85"/>
  <c r="G12" i="85"/>
  <c r="M12" i="85"/>
  <c r="P12" i="85"/>
  <c r="A13" i="85"/>
  <c r="G13" i="85"/>
  <c r="M13" i="85"/>
  <c r="P13" i="85"/>
  <c r="A14" i="85"/>
  <c r="G14" i="85"/>
  <c r="M14" i="85"/>
  <c r="P14" i="85"/>
  <c r="A15" i="85"/>
  <c r="G15" i="85"/>
  <c r="M15" i="85"/>
  <c r="N15" i="85"/>
  <c r="A16" i="85"/>
  <c r="G16" i="85"/>
  <c r="M16" i="85"/>
  <c r="N16" i="85"/>
  <c r="A17" i="85"/>
  <c r="G17" i="85"/>
  <c r="M17" i="85"/>
  <c r="N17" i="85"/>
  <c r="A18" i="85"/>
  <c r="G18" i="85"/>
  <c r="M18" i="85"/>
  <c r="N18" i="85"/>
  <c r="A19" i="85"/>
  <c r="G19" i="85"/>
  <c r="M19" i="85"/>
  <c r="N19" i="85"/>
  <c r="A20" i="85"/>
  <c r="G20" i="85"/>
  <c r="M20" i="85"/>
  <c r="N20" i="85"/>
  <c r="A21" i="85"/>
  <c r="G21" i="85"/>
  <c r="M21" i="85"/>
  <c r="N21" i="85"/>
  <c r="A22" i="85"/>
  <c r="G22" i="85"/>
  <c r="M22" i="85"/>
  <c r="N22" i="85"/>
  <c r="A2" i="84"/>
  <c r="G2" i="84"/>
  <c r="A3" i="84"/>
  <c r="G3" i="84"/>
  <c r="M3" i="84"/>
  <c r="P3" i="84"/>
  <c r="A4" i="84"/>
  <c r="G4" i="84"/>
  <c r="M4" i="84"/>
  <c r="P4" i="84"/>
  <c r="A5" i="84"/>
  <c r="G5" i="84"/>
  <c r="M5" i="84"/>
  <c r="P5" i="84"/>
  <c r="A6" i="84"/>
  <c r="G6" i="84"/>
  <c r="M6" i="84"/>
  <c r="P6" i="84"/>
  <c r="A7" i="84"/>
  <c r="G7" i="84"/>
  <c r="M7" i="84"/>
  <c r="P7" i="84"/>
  <c r="A8" i="84"/>
  <c r="G8" i="84"/>
  <c r="M8" i="84"/>
  <c r="P8" i="84"/>
  <c r="A9" i="84"/>
  <c r="G9" i="84"/>
  <c r="M9" i="84"/>
  <c r="P9" i="84"/>
  <c r="A10" i="84"/>
  <c r="G10" i="84"/>
  <c r="M10" i="84"/>
  <c r="P10" i="84"/>
  <c r="A11" i="84"/>
  <c r="G11" i="84"/>
  <c r="M11" i="84"/>
  <c r="P11" i="84"/>
  <c r="A12" i="84"/>
  <c r="G12" i="84"/>
  <c r="M12" i="84"/>
  <c r="P12" i="84"/>
  <c r="A13" i="84"/>
  <c r="G13" i="84"/>
  <c r="M13" i="84"/>
  <c r="N13" i="84"/>
  <c r="A14" i="84"/>
  <c r="G14" i="84"/>
  <c r="M14" i="84"/>
  <c r="N14" i="84"/>
  <c r="A15" i="84"/>
  <c r="G15" i="84"/>
  <c r="M15" i="84"/>
  <c r="N15" i="84"/>
  <c r="A16" i="84"/>
  <c r="G16" i="84"/>
  <c r="M16" i="84"/>
  <c r="N16" i="84"/>
  <c r="A17" i="84"/>
  <c r="G17" i="84"/>
  <c r="M17" i="84"/>
  <c r="N17" i="84"/>
  <c r="A2" i="83"/>
  <c r="G2" i="83"/>
  <c r="A3" i="83"/>
  <c r="G3" i="83"/>
  <c r="M3" i="83"/>
  <c r="P3" i="83"/>
  <c r="A4" i="83"/>
  <c r="G4" i="83"/>
  <c r="M4" i="83"/>
  <c r="P4" i="83"/>
  <c r="A5" i="83"/>
  <c r="G5" i="83"/>
  <c r="M5" i="83"/>
  <c r="P5" i="83"/>
  <c r="A6" i="83"/>
  <c r="G6" i="83"/>
  <c r="M6" i="83"/>
  <c r="P6" i="83"/>
  <c r="A7" i="83"/>
  <c r="G7" i="83"/>
  <c r="M7" i="83"/>
  <c r="P7" i="83"/>
  <c r="A8" i="83"/>
  <c r="G8" i="83"/>
  <c r="M8" i="83"/>
  <c r="P8" i="83"/>
  <c r="A9" i="83"/>
  <c r="G9" i="83"/>
  <c r="M9" i="83"/>
  <c r="P9" i="83"/>
  <c r="A10" i="83"/>
  <c r="G10" i="83"/>
  <c r="M10" i="83"/>
  <c r="P10" i="83"/>
  <c r="A11" i="83"/>
  <c r="G11" i="83"/>
  <c r="M11" i="83"/>
  <c r="P11" i="83"/>
  <c r="A12" i="83"/>
  <c r="G12" i="83"/>
  <c r="M12" i="83"/>
  <c r="P12" i="83"/>
  <c r="A13" i="83"/>
  <c r="G13" i="83"/>
  <c r="M13" i="83"/>
  <c r="P13" i="83"/>
  <c r="A14" i="83"/>
  <c r="G14" i="83"/>
  <c r="M14" i="83"/>
  <c r="N14" i="83"/>
  <c r="A15" i="83"/>
  <c r="G15" i="83"/>
  <c r="M15" i="83"/>
  <c r="N15" i="83"/>
  <c r="A16" i="83"/>
  <c r="G16" i="83"/>
  <c r="M16" i="83"/>
  <c r="N16" i="83"/>
  <c r="A17" i="83"/>
  <c r="G17" i="83"/>
  <c r="M17" i="83"/>
  <c r="N17" i="83"/>
  <c r="A18" i="83"/>
  <c r="G18" i="83"/>
  <c r="M18" i="83"/>
  <c r="N18" i="83"/>
  <c r="A19" i="83"/>
  <c r="G19" i="83"/>
  <c r="M19" i="83"/>
  <c r="N19" i="83"/>
  <c r="A20" i="83"/>
  <c r="G20" i="83"/>
  <c r="M20" i="83"/>
  <c r="N20" i="83"/>
  <c r="A2" i="82"/>
  <c r="G2" i="82"/>
  <c r="A3" i="82"/>
  <c r="G3" i="82"/>
  <c r="M3" i="82"/>
  <c r="P3" i="82"/>
  <c r="A4" i="82"/>
  <c r="G4" i="82"/>
  <c r="M4" i="82"/>
  <c r="P4" i="82"/>
  <c r="A5" i="82"/>
  <c r="G5" i="82"/>
  <c r="M5" i="82"/>
  <c r="P5" i="82"/>
  <c r="A6" i="82"/>
  <c r="G6" i="82"/>
  <c r="M6" i="82"/>
  <c r="P6" i="82"/>
  <c r="A7" i="82"/>
  <c r="G7" i="82"/>
  <c r="M7" i="82"/>
  <c r="P7" i="82"/>
  <c r="A8" i="82"/>
  <c r="G8" i="82"/>
  <c r="M8" i="82"/>
  <c r="P8" i="82"/>
  <c r="A9" i="82"/>
  <c r="G9" i="82"/>
  <c r="M9" i="82"/>
  <c r="P9" i="82"/>
  <c r="A10" i="82"/>
  <c r="G10" i="82"/>
  <c r="M10" i="82"/>
  <c r="P10" i="82"/>
  <c r="A11" i="82"/>
  <c r="G11" i="82"/>
  <c r="M11" i="82"/>
  <c r="P11" i="82"/>
  <c r="A12" i="82"/>
  <c r="G12" i="82"/>
  <c r="M12" i="82"/>
  <c r="P12" i="82"/>
  <c r="A13" i="82"/>
  <c r="G13" i="82"/>
  <c r="M13" i="82"/>
  <c r="P13" i="82"/>
  <c r="A14" i="82"/>
  <c r="G14" i="82"/>
  <c r="M14" i="82"/>
  <c r="P14" i="82"/>
  <c r="A15" i="82"/>
  <c r="G15" i="82"/>
  <c r="M15" i="82"/>
  <c r="P15" i="82"/>
  <c r="A16" i="82"/>
  <c r="G16" i="82"/>
  <c r="M16" i="82"/>
  <c r="P16" i="82"/>
  <c r="A17" i="82"/>
  <c r="G17" i="82"/>
  <c r="M17" i="82"/>
  <c r="P17" i="82"/>
  <c r="A18" i="82"/>
  <c r="G18" i="82"/>
  <c r="M18" i="82"/>
  <c r="N18" i="82"/>
  <c r="A19" i="82"/>
  <c r="G19" i="82"/>
  <c r="M19" i="82"/>
  <c r="N19" i="82"/>
  <c r="A20" i="82"/>
  <c r="G20" i="82"/>
  <c r="M20" i="82"/>
  <c r="N20" i="82"/>
  <c r="A21" i="82"/>
  <c r="G21" i="82"/>
  <c r="M21" i="82"/>
  <c r="N21" i="82"/>
  <c r="A22" i="82"/>
  <c r="G22" i="82"/>
  <c r="M22" i="82"/>
  <c r="N22" i="82"/>
  <c r="A23" i="82"/>
  <c r="G23" i="82"/>
  <c r="M23" i="82"/>
  <c r="N23" i="82"/>
  <c r="A24" i="82"/>
  <c r="G24" i="82"/>
  <c r="M24" i="82"/>
  <c r="N24" i="82"/>
  <c r="A25" i="82"/>
  <c r="G25" i="82"/>
  <c r="M25" i="82"/>
  <c r="N25" i="82"/>
  <c r="A26" i="82"/>
  <c r="G26" i="82"/>
  <c r="M26" i="82"/>
  <c r="N26" i="82"/>
  <c r="A27" i="82"/>
  <c r="G27" i="82"/>
  <c r="M27" i="82"/>
  <c r="N27" i="82"/>
  <c r="A28" i="82"/>
  <c r="G28" i="82"/>
  <c r="M28" i="82"/>
  <c r="N28" i="82"/>
  <c r="A29" i="82"/>
  <c r="G29" i="82"/>
  <c r="M29" i="82"/>
  <c r="N29" i="82"/>
  <c r="A30" i="82"/>
  <c r="G30" i="82"/>
  <c r="M30" i="82"/>
  <c r="N30" i="82"/>
  <c r="A31" i="82"/>
  <c r="G31" i="82"/>
  <c r="M31" i="82"/>
  <c r="N31" i="82"/>
  <c r="A32" i="82"/>
  <c r="G32" i="82"/>
  <c r="M32" i="82"/>
  <c r="N32" i="82"/>
  <c r="A33" i="82"/>
  <c r="G33" i="82"/>
  <c r="M33" i="82"/>
  <c r="N33" i="82"/>
  <c r="A34" i="82"/>
  <c r="G34" i="82"/>
  <c r="M34" i="82"/>
  <c r="N34" i="82"/>
  <c r="A35" i="82"/>
  <c r="G35" i="82"/>
  <c r="M35" i="82"/>
  <c r="N35" i="82"/>
  <c r="A36" i="82"/>
  <c r="G36" i="82"/>
  <c r="M36" i="82"/>
  <c r="N36" i="82"/>
  <c r="A37" i="82"/>
  <c r="G37" i="82"/>
  <c r="M37" i="82"/>
  <c r="N37" i="82"/>
  <c r="A2" i="81"/>
  <c r="G2" i="81"/>
  <c r="A3" i="81"/>
  <c r="G3" i="81"/>
  <c r="M3" i="81"/>
  <c r="P3" i="81"/>
  <c r="A4" i="81"/>
  <c r="G4" i="81"/>
  <c r="M4" i="81"/>
  <c r="P4" i="81"/>
  <c r="A5" i="81"/>
  <c r="G5" i="81"/>
  <c r="M5" i="81"/>
  <c r="P5" i="81"/>
  <c r="A6" i="81"/>
  <c r="G6" i="81"/>
  <c r="M6" i="81"/>
  <c r="P6" i="81"/>
  <c r="A7" i="81"/>
  <c r="G7" i="81"/>
  <c r="M7" i="81"/>
  <c r="P7" i="81"/>
  <c r="A8" i="81"/>
  <c r="G8" i="81"/>
  <c r="M8" i="81"/>
  <c r="P8" i="81"/>
  <c r="A9" i="81"/>
  <c r="G9" i="81"/>
  <c r="M9" i="81"/>
  <c r="P9" i="81"/>
  <c r="A10" i="81"/>
  <c r="G10" i="81"/>
  <c r="M10" i="81"/>
  <c r="P10" i="81"/>
  <c r="A11" i="81"/>
  <c r="G11" i="81"/>
  <c r="M11" i="81"/>
  <c r="P11" i="81"/>
  <c r="A12" i="81"/>
  <c r="G12" i="81"/>
  <c r="M12" i="81"/>
  <c r="P12" i="81"/>
  <c r="A13" i="81"/>
  <c r="G13" i="81"/>
  <c r="M13" i="81"/>
  <c r="P13" i="81"/>
  <c r="A14" i="81"/>
  <c r="G14" i="81"/>
  <c r="M14" i="81"/>
  <c r="P14" i="81"/>
  <c r="A15" i="81"/>
  <c r="G15" i="81"/>
  <c r="M15" i="81"/>
  <c r="P15" i="81"/>
  <c r="A16" i="81"/>
  <c r="G16" i="81"/>
  <c r="M16" i="81"/>
  <c r="P16" i="81"/>
  <c r="A17" i="81"/>
  <c r="G17" i="81"/>
  <c r="M17" i="81"/>
  <c r="P17" i="81"/>
  <c r="A18" i="81"/>
  <c r="G18" i="81"/>
  <c r="M18" i="81"/>
  <c r="P18" i="81"/>
  <c r="A19" i="81"/>
  <c r="G19" i="81"/>
  <c r="M19" i="81"/>
  <c r="N19" i="81"/>
  <c r="A20" i="81"/>
  <c r="G20" i="81"/>
  <c r="M20" i="81"/>
  <c r="N20" i="81"/>
  <c r="A21" i="81"/>
  <c r="G21" i="81"/>
  <c r="M21" i="81"/>
  <c r="N21" i="81"/>
  <c r="A22" i="81"/>
  <c r="G22" i="81"/>
  <c r="M22" i="81"/>
  <c r="N22" i="81"/>
  <c r="A23" i="81"/>
  <c r="G23" i="81"/>
  <c r="M23" i="81"/>
  <c r="N23" i="81"/>
  <c r="A24" i="81"/>
  <c r="G24" i="81"/>
  <c r="M24" i="81"/>
  <c r="N24" i="81"/>
  <c r="A25" i="81"/>
  <c r="G25" i="81"/>
  <c r="M25" i="81"/>
  <c r="N25" i="81"/>
  <c r="A26" i="81"/>
  <c r="G26" i="81"/>
  <c r="M26" i="81"/>
  <c r="N26" i="81"/>
  <c r="A27" i="81"/>
  <c r="G27" i="81"/>
  <c r="M27" i="81"/>
  <c r="N27" i="81"/>
  <c r="A28" i="81"/>
  <c r="G28" i="81"/>
  <c r="M28" i="81"/>
  <c r="N28" i="81"/>
  <c r="A29" i="81"/>
  <c r="G29" i="81"/>
  <c r="M29" i="81"/>
  <c r="N29" i="81"/>
  <c r="A30" i="81"/>
  <c r="G30" i="81"/>
  <c r="M30" i="81"/>
  <c r="N30" i="81"/>
  <c r="A31" i="81"/>
  <c r="G31" i="81"/>
  <c r="M31" i="81"/>
  <c r="N31" i="81"/>
  <c r="A32" i="81"/>
  <c r="G32" i="81"/>
  <c r="M32" i="81"/>
  <c r="N32" i="81"/>
  <c r="A33" i="81"/>
  <c r="G33" i="81"/>
  <c r="M33" i="81"/>
  <c r="N33" i="81"/>
  <c r="A34" i="81"/>
  <c r="G34" i="81"/>
  <c r="M34" i="81"/>
  <c r="N34" i="81"/>
  <c r="A35" i="81"/>
  <c r="G35" i="81"/>
  <c r="M35" i="81"/>
  <c r="N35" i="81"/>
  <c r="A36" i="81"/>
  <c r="G36" i="81"/>
  <c r="M36" i="81"/>
  <c r="N36" i="81"/>
  <c r="A37" i="81"/>
  <c r="G37" i="81"/>
  <c r="M37" i="81"/>
  <c r="N37" i="81"/>
  <c r="A38" i="81"/>
  <c r="G38" i="81"/>
  <c r="M38" i="81"/>
  <c r="N38" i="81"/>
  <c r="A39" i="81"/>
  <c r="G39" i="81"/>
  <c r="M39" i="81"/>
  <c r="N39" i="81"/>
  <c r="A40" i="81"/>
  <c r="G40" i="81"/>
  <c r="M40" i="81"/>
  <c r="N40" i="81"/>
  <c r="A41" i="81"/>
  <c r="G41" i="81"/>
  <c r="M41" i="81"/>
  <c r="N41" i="81"/>
  <c r="A2" i="80"/>
  <c r="G2" i="80"/>
  <c r="A3" i="80"/>
  <c r="G3" i="80"/>
  <c r="M3" i="80"/>
  <c r="P3" i="80"/>
  <c r="A4" i="80"/>
  <c r="G4" i="80"/>
  <c r="M4" i="80"/>
  <c r="P4" i="80"/>
  <c r="A5" i="80"/>
  <c r="G5" i="80"/>
  <c r="M5" i="80"/>
  <c r="P5" i="80"/>
  <c r="A6" i="80"/>
  <c r="G6" i="80"/>
  <c r="M6" i="80"/>
  <c r="P6" i="80"/>
  <c r="A7" i="80"/>
  <c r="G7" i="80"/>
  <c r="M7" i="80"/>
  <c r="P7" i="80"/>
  <c r="A8" i="80"/>
  <c r="G8" i="80"/>
  <c r="M8" i="80"/>
  <c r="P8" i="80"/>
  <c r="A9" i="80"/>
  <c r="G9" i="80"/>
  <c r="M9" i="80"/>
  <c r="P9" i="80"/>
  <c r="A10" i="80"/>
  <c r="G10" i="80"/>
  <c r="M10" i="80"/>
  <c r="P10" i="80"/>
  <c r="A11" i="80"/>
  <c r="G11" i="80"/>
  <c r="M11" i="80"/>
  <c r="P11" i="80"/>
  <c r="A12" i="80"/>
  <c r="G12" i="80"/>
  <c r="M12" i="80"/>
  <c r="P12" i="80"/>
  <c r="A13" i="80"/>
  <c r="G13" i="80"/>
  <c r="M13" i="80"/>
  <c r="P13" i="80"/>
  <c r="A14" i="80"/>
  <c r="G14" i="80"/>
  <c r="M14" i="80"/>
  <c r="P14" i="80"/>
  <c r="A15" i="80"/>
  <c r="G15" i="80"/>
  <c r="M15" i="80"/>
  <c r="P15" i="80"/>
  <c r="A16" i="80"/>
  <c r="G16" i="80"/>
  <c r="M16" i="80"/>
  <c r="N16" i="80"/>
  <c r="A17" i="80"/>
  <c r="G17" i="80"/>
  <c r="M17" i="80"/>
  <c r="N17" i="80"/>
  <c r="A18" i="80"/>
  <c r="G18" i="80"/>
  <c r="M18" i="80"/>
  <c r="N18" i="80"/>
  <c r="A19" i="80"/>
  <c r="G19" i="80"/>
  <c r="M19" i="80"/>
  <c r="N19" i="80"/>
  <c r="A20" i="80"/>
  <c r="G20" i="80"/>
  <c r="M20" i="80"/>
  <c r="N20" i="80"/>
  <c r="A21" i="80"/>
  <c r="G21" i="80"/>
  <c r="M21" i="80"/>
  <c r="N21" i="80"/>
  <c r="A22" i="80"/>
  <c r="G22" i="80"/>
  <c r="M22" i="80"/>
  <c r="N22" i="80"/>
  <c r="A23" i="80"/>
  <c r="G23" i="80"/>
  <c r="M23" i="80"/>
  <c r="N23" i="80"/>
  <c r="A24" i="80"/>
  <c r="G24" i="80"/>
  <c r="M24" i="80"/>
  <c r="N24" i="80"/>
  <c r="A25" i="80"/>
  <c r="G25" i="80"/>
  <c r="M25" i="80"/>
  <c r="N25" i="80"/>
  <c r="A26" i="80"/>
  <c r="G26" i="80"/>
  <c r="M26" i="80"/>
  <c r="N26" i="80"/>
  <c r="A27" i="80"/>
  <c r="G27" i="80"/>
  <c r="M27" i="80"/>
  <c r="N27" i="80"/>
  <c r="A28" i="80"/>
  <c r="G28" i="80"/>
  <c r="M28" i="80"/>
  <c r="N28" i="80"/>
  <c r="A29" i="80"/>
  <c r="G29" i="80"/>
  <c r="M29" i="80"/>
  <c r="N29" i="80"/>
  <c r="A30" i="80"/>
  <c r="G30" i="80"/>
  <c r="M30" i="80"/>
  <c r="N30" i="80"/>
  <c r="A2" i="79"/>
  <c r="G2" i="79"/>
  <c r="A3" i="79"/>
  <c r="G3" i="79"/>
  <c r="M3" i="79"/>
  <c r="P3" i="79"/>
  <c r="A4" i="79"/>
  <c r="G4" i="79"/>
  <c r="M4" i="79"/>
  <c r="P4" i="79"/>
  <c r="A5" i="79"/>
  <c r="G5" i="79"/>
  <c r="M5" i="79"/>
  <c r="P5" i="79"/>
  <c r="A6" i="79"/>
  <c r="G6" i="79"/>
  <c r="M6" i="79"/>
  <c r="P6" i="79"/>
  <c r="A7" i="79"/>
  <c r="G7" i="79"/>
  <c r="M7" i="79"/>
  <c r="P7" i="79"/>
  <c r="A8" i="79"/>
  <c r="G8" i="79"/>
  <c r="M8" i="79"/>
  <c r="P8" i="79"/>
  <c r="A9" i="79"/>
  <c r="G9" i="79"/>
  <c r="M9" i="79"/>
  <c r="P9" i="79"/>
  <c r="A10" i="79"/>
  <c r="G10" i="79"/>
  <c r="M10" i="79"/>
  <c r="P10" i="79"/>
  <c r="A11" i="79"/>
  <c r="G11" i="79"/>
  <c r="M11" i="79"/>
  <c r="P11" i="79"/>
  <c r="A12" i="79"/>
  <c r="G12" i="79"/>
  <c r="M12" i="79"/>
  <c r="P12" i="79"/>
  <c r="A13" i="79"/>
  <c r="G13" i="79"/>
  <c r="M13" i="79"/>
  <c r="P13" i="79"/>
  <c r="A14" i="79"/>
  <c r="G14" i="79"/>
  <c r="M14" i="79"/>
  <c r="N14" i="79"/>
  <c r="A15" i="79"/>
  <c r="G15" i="79"/>
  <c r="M15" i="79"/>
  <c r="N15" i="79"/>
  <c r="A16" i="79"/>
  <c r="G16" i="79"/>
  <c r="M16" i="79"/>
  <c r="N16" i="79"/>
  <c r="A17" i="79"/>
  <c r="G17" i="79"/>
  <c r="M17" i="79"/>
  <c r="N17" i="79"/>
  <c r="A18" i="79"/>
  <c r="G18" i="79"/>
  <c r="M18" i="79"/>
  <c r="N18" i="79"/>
  <c r="A19" i="79"/>
  <c r="G19" i="79"/>
  <c r="M19" i="79"/>
  <c r="N19" i="79"/>
  <c r="A20" i="79"/>
  <c r="G20" i="79"/>
  <c r="M20" i="79"/>
  <c r="N20" i="79"/>
  <c r="A21" i="79"/>
  <c r="G21" i="79"/>
  <c r="M21" i="79"/>
  <c r="N21" i="79"/>
  <c r="A2" i="78"/>
  <c r="G2" i="78"/>
  <c r="A3" i="78"/>
  <c r="G3" i="78"/>
  <c r="M3" i="78"/>
  <c r="P3" i="78"/>
  <c r="A4" i="78"/>
  <c r="G4" i="78"/>
  <c r="M4" i="78"/>
  <c r="P4" i="78"/>
  <c r="A5" i="78"/>
  <c r="G5" i="78"/>
  <c r="M5" i="78"/>
  <c r="P5" i="78"/>
  <c r="A6" i="78"/>
  <c r="G6" i="78"/>
  <c r="M6" i="78"/>
  <c r="P6" i="78"/>
  <c r="A7" i="78"/>
  <c r="G7" i="78"/>
  <c r="M7" i="78"/>
  <c r="P7" i="78"/>
  <c r="A8" i="78"/>
  <c r="G8" i="78"/>
  <c r="M8" i="78"/>
  <c r="P8" i="78"/>
  <c r="A9" i="78"/>
  <c r="G9" i="78"/>
  <c r="M9" i="78"/>
  <c r="P9" i="78"/>
  <c r="A10" i="78"/>
  <c r="G10" i="78"/>
  <c r="M10" i="78"/>
  <c r="P10" i="78"/>
  <c r="A11" i="78"/>
  <c r="G11" i="78"/>
  <c r="M11" i="78"/>
  <c r="P11" i="78"/>
  <c r="A12" i="78"/>
  <c r="G12" i="78"/>
  <c r="M12" i="78"/>
  <c r="P12" i="78"/>
  <c r="A13" i="78"/>
  <c r="G13" i="78"/>
  <c r="M13" i="78"/>
  <c r="P13" i="78"/>
  <c r="A14" i="78"/>
  <c r="G14" i="78"/>
  <c r="M14" i="78"/>
  <c r="P14" i="78"/>
  <c r="A15" i="78"/>
  <c r="G15" i="78"/>
  <c r="M15" i="78"/>
  <c r="N15" i="78"/>
  <c r="A16" i="78"/>
  <c r="G16" i="78"/>
  <c r="M16" i="78"/>
  <c r="N16" i="78"/>
  <c r="A17" i="78"/>
  <c r="G17" i="78"/>
  <c r="M17" i="78"/>
  <c r="N17" i="78"/>
  <c r="A18" i="78"/>
  <c r="G18" i="78"/>
  <c r="M18" i="78"/>
  <c r="N18" i="78"/>
  <c r="A19" i="78"/>
  <c r="G19" i="78"/>
  <c r="M19" i="78"/>
  <c r="N19" i="78"/>
  <c r="A20" i="78"/>
  <c r="G20" i="78"/>
  <c r="M20" i="78"/>
  <c r="N20" i="78"/>
  <c r="A2" i="77"/>
  <c r="G2" i="77"/>
  <c r="A3" i="77"/>
  <c r="G3" i="77"/>
  <c r="M3" i="77"/>
  <c r="P3" i="77"/>
  <c r="A4" i="77"/>
  <c r="G4" i="77"/>
  <c r="M4" i="77"/>
  <c r="P4" i="77"/>
  <c r="A5" i="77"/>
  <c r="G5" i="77"/>
  <c r="M5" i="77"/>
  <c r="P5" i="77"/>
  <c r="A6" i="77"/>
  <c r="G6" i="77"/>
  <c r="M6" i="77"/>
  <c r="P6" i="77"/>
  <c r="A7" i="77"/>
  <c r="G7" i="77"/>
  <c r="M7" i="77"/>
  <c r="P7" i="77"/>
  <c r="A8" i="77"/>
  <c r="G8" i="77"/>
  <c r="M8" i="77"/>
  <c r="P8" i="77"/>
  <c r="A9" i="77"/>
  <c r="G9" i="77"/>
  <c r="M9" i="77"/>
  <c r="P9" i="77"/>
  <c r="A10" i="77"/>
  <c r="G10" i="77"/>
  <c r="M10" i="77"/>
  <c r="P10" i="77"/>
  <c r="A11" i="77"/>
  <c r="G11" i="77"/>
  <c r="M11" i="77"/>
  <c r="P11" i="77"/>
  <c r="A12" i="77"/>
  <c r="G12" i="77"/>
  <c r="M12" i="77"/>
  <c r="P12" i="77"/>
  <c r="A13" i="77"/>
  <c r="G13" i="77"/>
  <c r="M13" i="77"/>
  <c r="P13" i="77"/>
  <c r="A14" i="77"/>
  <c r="G14" i="77"/>
  <c r="M14" i="77"/>
  <c r="P14" i="77"/>
  <c r="A15" i="77"/>
  <c r="G15" i="77"/>
  <c r="M15" i="77"/>
  <c r="P15" i="77"/>
  <c r="A16" i="77"/>
  <c r="G16" i="77"/>
  <c r="M16" i="77"/>
  <c r="N16" i="77"/>
  <c r="A17" i="77"/>
  <c r="G17" i="77"/>
  <c r="M17" i="77"/>
  <c r="N17" i="77"/>
  <c r="A18" i="77"/>
  <c r="G18" i="77"/>
  <c r="M18" i="77"/>
  <c r="N18" i="77"/>
  <c r="A19" i="77"/>
  <c r="G19" i="77"/>
  <c r="M19" i="77"/>
  <c r="N19" i="77"/>
  <c r="A20" i="77"/>
  <c r="G20" i="77"/>
  <c r="M20" i="77"/>
  <c r="N20" i="77"/>
  <c r="A2" i="76"/>
  <c r="G2" i="76"/>
  <c r="A3" i="76"/>
  <c r="G3" i="76"/>
  <c r="M3" i="76"/>
  <c r="P3" i="76"/>
  <c r="A4" i="76"/>
  <c r="G4" i="76"/>
  <c r="M4" i="76"/>
  <c r="P4" i="76"/>
  <c r="A5" i="76"/>
  <c r="G5" i="76"/>
  <c r="M5" i="76"/>
  <c r="P5" i="76"/>
  <c r="A6" i="76"/>
  <c r="G6" i="76"/>
  <c r="M6" i="76"/>
  <c r="P6" i="76"/>
  <c r="A7" i="76"/>
  <c r="G7" i="76"/>
  <c r="M7" i="76"/>
  <c r="P7" i="76"/>
  <c r="A8" i="76"/>
  <c r="G8" i="76"/>
  <c r="M8" i="76"/>
  <c r="P8" i="76"/>
  <c r="A9" i="76"/>
  <c r="G9" i="76"/>
  <c r="M9" i="76"/>
  <c r="P9" i="76"/>
  <c r="A10" i="76"/>
  <c r="G10" i="76"/>
  <c r="M10" i="76"/>
  <c r="P10" i="76"/>
  <c r="A11" i="76"/>
  <c r="G11" i="76"/>
  <c r="M11" i="76"/>
  <c r="P11" i="76"/>
  <c r="A12" i="76"/>
  <c r="G12" i="76"/>
  <c r="M12" i="76"/>
  <c r="P12" i="76"/>
  <c r="A13" i="76"/>
  <c r="G13" i="76"/>
  <c r="M13" i="76"/>
  <c r="P13" i="76"/>
  <c r="A14" i="76"/>
  <c r="G14" i="76"/>
  <c r="M14" i="76"/>
  <c r="P14" i="76"/>
  <c r="A15" i="76"/>
  <c r="G15" i="76"/>
  <c r="M15" i="76"/>
  <c r="P15" i="76"/>
  <c r="A16" i="76"/>
  <c r="G16" i="76"/>
  <c r="M16" i="76"/>
  <c r="N16" i="76"/>
  <c r="A17" i="76"/>
  <c r="G17" i="76"/>
  <c r="M17" i="76"/>
  <c r="N17" i="76"/>
  <c r="A18" i="76"/>
  <c r="G18" i="76"/>
  <c r="M18" i="76"/>
  <c r="N18" i="76"/>
  <c r="A19" i="76"/>
  <c r="G19" i="76"/>
  <c r="M19" i="76"/>
  <c r="N19" i="76"/>
  <c r="A20" i="76"/>
  <c r="G20" i="76"/>
  <c r="M20" i="76"/>
  <c r="N20" i="76"/>
  <c r="A2" i="75"/>
  <c r="G2" i="75"/>
  <c r="A3" i="75"/>
  <c r="G3" i="75"/>
  <c r="M3" i="75"/>
  <c r="P3" i="75"/>
  <c r="A4" i="75"/>
  <c r="G4" i="75"/>
  <c r="M4" i="75"/>
  <c r="P4" i="75"/>
  <c r="A5" i="75"/>
  <c r="G5" i="75"/>
  <c r="M5" i="75"/>
  <c r="P5" i="75"/>
  <c r="A6" i="75"/>
  <c r="G6" i="75"/>
  <c r="M6" i="75"/>
  <c r="P6" i="75"/>
  <c r="A7" i="75"/>
  <c r="G7" i="75"/>
  <c r="M7" i="75"/>
  <c r="P7" i="75"/>
  <c r="A8" i="75"/>
  <c r="G8" i="75"/>
  <c r="M8" i="75"/>
  <c r="P8" i="75"/>
  <c r="A9" i="75"/>
  <c r="G9" i="75"/>
  <c r="M9" i="75"/>
  <c r="P9" i="75"/>
  <c r="A10" i="75"/>
  <c r="G10" i="75"/>
  <c r="M10" i="75"/>
  <c r="P10" i="75"/>
  <c r="A11" i="75"/>
  <c r="G11" i="75"/>
  <c r="M11" i="75"/>
  <c r="P11" i="75"/>
  <c r="A12" i="75"/>
  <c r="G12" i="75"/>
  <c r="M12" i="75"/>
  <c r="P12" i="75"/>
  <c r="A13" i="75"/>
  <c r="G13" i="75"/>
  <c r="M13" i="75"/>
  <c r="P13" i="75"/>
  <c r="A14" i="75"/>
  <c r="G14" i="75"/>
  <c r="M14" i="75"/>
  <c r="P14" i="75"/>
  <c r="A15" i="75"/>
  <c r="G15" i="75"/>
  <c r="M15" i="75"/>
  <c r="N15" i="75"/>
  <c r="A16" i="75"/>
  <c r="G16" i="75"/>
  <c r="M16" i="75"/>
  <c r="N16" i="75"/>
  <c r="A17" i="75"/>
  <c r="G17" i="75"/>
  <c r="M17" i="75"/>
  <c r="N17" i="75"/>
  <c r="A18" i="75"/>
  <c r="G18" i="75"/>
  <c r="M18" i="75"/>
  <c r="N18" i="75"/>
  <c r="A19" i="75"/>
  <c r="G19" i="75"/>
  <c r="M19" i="75"/>
  <c r="N19" i="75"/>
  <c r="A2" i="74"/>
  <c r="G2" i="74"/>
  <c r="A3" i="74"/>
  <c r="G3" i="74"/>
  <c r="M3" i="74"/>
  <c r="P3" i="74"/>
  <c r="A4" i="74"/>
  <c r="G4" i="74"/>
  <c r="M4" i="74"/>
  <c r="P4" i="74"/>
  <c r="A5" i="74"/>
  <c r="G5" i="74"/>
  <c r="M5" i="74"/>
  <c r="P5" i="74"/>
  <c r="A6" i="74"/>
  <c r="G6" i="74"/>
  <c r="M6" i="74"/>
  <c r="P6" i="74"/>
  <c r="A7" i="74"/>
  <c r="G7" i="74"/>
  <c r="M7" i="74"/>
  <c r="P7" i="74"/>
  <c r="A8" i="74"/>
  <c r="G8" i="74"/>
  <c r="M8" i="74"/>
  <c r="P8" i="74"/>
  <c r="A9" i="74"/>
  <c r="G9" i="74"/>
  <c r="M9" i="74"/>
  <c r="P9" i="74"/>
  <c r="A10" i="74"/>
  <c r="G10" i="74"/>
  <c r="M10" i="74"/>
  <c r="P10" i="74"/>
  <c r="A11" i="74"/>
  <c r="G11" i="74"/>
  <c r="M11" i="74"/>
  <c r="P11" i="74"/>
  <c r="A12" i="74"/>
  <c r="G12" i="74"/>
  <c r="M12" i="74"/>
  <c r="P12" i="74"/>
  <c r="A13" i="74"/>
  <c r="G13" i="74"/>
  <c r="M13" i="74"/>
  <c r="P13" i="74"/>
  <c r="A14" i="74"/>
  <c r="G14" i="74"/>
  <c r="M14" i="74"/>
  <c r="P14" i="74"/>
  <c r="A15" i="74"/>
  <c r="G15" i="74"/>
  <c r="M15" i="74"/>
  <c r="P15" i="74"/>
  <c r="A16" i="74"/>
  <c r="G16" i="74"/>
  <c r="M16" i="74"/>
  <c r="N16" i="74"/>
  <c r="A17" i="74"/>
  <c r="G17" i="74"/>
  <c r="M17" i="74"/>
  <c r="N17" i="74"/>
  <c r="A18" i="74"/>
  <c r="G18" i="74"/>
  <c r="M18" i="74"/>
  <c r="N18" i="74"/>
  <c r="A19" i="74"/>
  <c r="G19" i="74"/>
  <c r="M19" i="74"/>
  <c r="N19" i="74"/>
  <c r="A20" i="74"/>
  <c r="G20" i="74"/>
  <c r="M20" i="74"/>
  <c r="N20" i="74"/>
  <c r="A21" i="74"/>
  <c r="G21" i="74"/>
  <c r="M21" i="74"/>
  <c r="N21" i="74"/>
  <c r="A22" i="74"/>
  <c r="G22" i="74"/>
  <c r="M22" i="74"/>
  <c r="N22" i="74"/>
  <c r="A23" i="74"/>
  <c r="G23" i="74"/>
  <c r="M23" i="74"/>
  <c r="N23" i="74"/>
  <c r="A24" i="74"/>
  <c r="G24" i="74"/>
  <c r="M24" i="74"/>
  <c r="N24" i="74"/>
  <c r="A25" i="74"/>
  <c r="G25" i="74"/>
  <c r="M25" i="74"/>
  <c r="N25" i="74"/>
  <c r="A26" i="74"/>
  <c r="G26" i="74"/>
  <c r="M26" i="74"/>
  <c r="N26" i="74"/>
  <c r="A27" i="74"/>
  <c r="G27" i="74"/>
  <c r="M27" i="74"/>
  <c r="N27" i="74"/>
  <c r="A28" i="74"/>
  <c r="G28" i="74"/>
  <c r="M28" i="74"/>
  <c r="N28" i="74"/>
  <c r="A29" i="74"/>
  <c r="G29" i="74"/>
  <c r="M29" i="74"/>
  <c r="N29" i="74"/>
  <c r="A30" i="74"/>
  <c r="G30" i="74"/>
  <c r="M30" i="74"/>
  <c r="N30" i="74"/>
  <c r="A2" i="73"/>
  <c r="G2" i="73"/>
  <c r="A3" i="73"/>
  <c r="G3" i="73"/>
  <c r="M3" i="73"/>
  <c r="P3" i="73"/>
  <c r="A4" i="73"/>
  <c r="G4" i="73"/>
  <c r="M4" i="73"/>
  <c r="P4" i="73"/>
  <c r="A5" i="73"/>
  <c r="G5" i="73"/>
  <c r="M5" i="73"/>
  <c r="P5" i="73"/>
  <c r="A6" i="73"/>
  <c r="G6" i="73"/>
  <c r="M6" i="73"/>
  <c r="P6" i="73"/>
  <c r="A7" i="73"/>
  <c r="G7" i="73"/>
  <c r="M7" i="73"/>
  <c r="P7" i="73"/>
  <c r="A8" i="73"/>
  <c r="G8" i="73"/>
  <c r="M8" i="73"/>
  <c r="P8" i="73"/>
  <c r="A9" i="73"/>
  <c r="G9" i="73"/>
  <c r="M9" i="73"/>
  <c r="P9" i="73"/>
  <c r="A10" i="73"/>
  <c r="G10" i="73"/>
  <c r="M10" i="73"/>
  <c r="P10" i="73"/>
  <c r="A11" i="73"/>
  <c r="G11" i="73"/>
  <c r="M11" i="73"/>
  <c r="P11" i="73"/>
  <c r="A12" i="73"/>
  <c r="G12" i="73"/>
  <c r="M12" i="73"/>
  <c r="P12" i="73"/>
  <c r="A13" i="73"/>
  <c r="G13" i="73"/>
  <c r="M13" i="73"/>
  <c r="P13" i="73"/>
  <c r="A14" i="73"/>
  <c r="G14" i="73"/>
  <c r="M14" i="73"/>
  <c r="P14" i="73"/>
  <c r="A15" i="73"/>
  <c r="G15" i="73"/>
  <c r="M15" i="73"/>
  <c r="P15" i="73"/>
  <c r="A16" i="73"/>
  <c r="G16" i="73"/>
  <c r="M16" i="73"/>
  <c r="P16" i="73"/>
  <c r="A17" i="73"/>
  <c r="G17" i="73"/>
  <c r="M17" i="73"/>
  <c r="N17" i="73"/>
  <c r="A18" i="73"/>
  <c r="G18" i="73"/>
  <c r="M18" i="73"/>
  <c r="N18" i="73"/>
  <c r="A19" i="73"/>
  <c r="G19" i="73"/>
  <c r="M19" i="73"/>
  <c r="N19" i="73"/>
  <c r="A20" i="73"/>
  <c r="G20" i="73"/>
  <c r="M20" i="73"/>
  <c r="N20" i="73"/>
  <c r="A2" i="72"/>
  <c r="G2" i="72"/>
  <c r="A3" i="72"/>
  <c r="G3" i="72"/>
  <c r="M3" i="72"/>
  <c r="P3" i="72"/>
  <c r="A4" i="72"/>
  <c r="G4" i="72"/>
  <c r="M4" i="72"/>
  <c r="P4" i="72"/>
  <c r="A5" i="72"/>
  <c r="G5" i="72"/>
  <c r="M5" i="72"/>
  <c r="P5" i="72"/>
  <c r="A6" i="72"/>
  <c r="G6" i="72"/>
  <c r="M6" i="72"/>
  <c r="P6" i="72"/>
  <c r="A7" i="72"/>
  <c r="G7" i="72"/>
  <c r="M7" i="72"/>
  <c r="P7" i="72"/>
  <c r="A8" i="72"/>
  <c r="G8" i="72"/>
  <c r="M8" i="72"/>
  <c r="P8" i="72"/>
  <c r="A9" i="72"/>
  <c r="G9" i="72"/>
  <c r="M9" i="72"/>
  <c r="P9" i="72"/>
  <c r="A10" i="72"/>
  <c r="G10" i="72"/>
  <c r="M10" i="72"/>
  <c r="P10" i="72"/>
  <c r="A11" i="72"/>
  <c r="G11" i="72"/>
  <c r="M11" i="72"/>
  <c r="P11" i="72"/>
  <c r="A12" i="72"/>
  <c r="G12" i="72"/>
  <c r="M12" i="72"/>
  <c r="P12" i="72"/>
  <c r="A13" i="72"/>
  <c r="G13" i="72"/>
  <c r="M13" i="72"/>
  <c r="P13" i="72"/>
  <c r="A14" i="72"/>
  <c r="G14" i="72"/>
  <c r="M14" i="72"/>
  <c r="P14" i="72"/>
  <c r="A15" i="72"/>
  <c r="G15" i="72"/>
  <c r="M15" i="72"/>
  <c r="P15" i="72"/>
  <c r="A16" i="72"/>
  <c r="G16" i="72"/>
  <c r="M16" i="72"/>
  <c r="P16" i="72"/>
  <c r="A17" i="72"/>
  <c r="G17" i="72"/>
  <c r="M17" i="72"/>
  <c r="N17" i="72"/>
  <c r="A18" i="72"/>
  <c r="G18" i="72"/>
  <c r="M18" i="72"/>
  <c r="N18" i="72"/>
  <c r="A19" i="72"/>
  <c r="G19" i="72"/>
  <c r="M19" i="72"/>
  <c r="N19" i="72"/>
  <c r="A20" i="72"/>
  <c r="G20" i="72"/>
  <c r="M20" i="72"/>
  <c r="N20" i="72"/>
  <c r="A21" i="72"/>
  <c r="G21" i="72"/>
  <c r="M21" i="72"/>
  <c r="N21" i="72"/>
  <c r="A22" i="72"/>
  <c r="G22" i="72"/>
  <c r="M22" i="72"/>
  <c r="N22" i="72"/>
  <c r="A23" i="72"/>
  <c r="G23" i="72"/>
  <c r="M23" i="72"/>
  <c r="N23" i="72"/>
  <c r="A24" i="72"/>
  <c r="G24" i="72"/>
  <c r="M24" i="72"/>
  <c r="N24" i="72"/>
  <c r="A25" i="72"/>
  <c r="G25" i="72"/>
  <c r="M25" i="72"/>
  <c r="N25" i="72"/>
  <c r="A26" i="72"/>
  <c r="G26" i="72"/>
  <c r="M26" i="72"/>
  <c r="N26" i="72"/>
  <c r="A27" i="72"/>
  <c r="G27" i="72"/>
  <c r="M27" i="72"/>
  <c r="N27" i="72"/>
  <c r="A2" i="71"/>
  <c r="G2" i="71"/>
  <c r="A3" i="71"/>
  <c r="G3" i="71"/>
  <c r="M3" i="71"/>
  <c r="P3" i="71"/>
  <c r="A4" i="71"/>
  <c r="G4" i="71"/>
  <c r="M4" i="71"/>
  <c r="P4" i="71"/>
  <c r="A5" i="71"/>
  <c r="G5" i="71"/>
  <c r="M5" i="71"/>
  <c r="P5" i="71"/>
  <c r="A6" i="71"/>
  <c r="G6" i="71"/>
  <c r="M6" i="71"/>
  <c r="P6" i="71"/>
  <c r="A7" i="71"/>
  <c r="G7" i="71"/>
  <c r="M7" i="71"/>
  <c r="P7" i="71"/>
  <c r="A8" i="71"/>
  <c r="G8" i="71"/>
  <c r="M8" i="71"/>
  <c r="P8" i="71"/>
  <c r="A9" i="71"/>
  <c r="G9" i="71"/>
  <c r="M9" i="71"/>
  <c r="P9" i="71"/>
  <c r="A10" i="71"/>
  <c r="G10" i="71"/>
  <c r="M10" i="71"/>
  <c r="P10" i="71"/>
  <c r="A11" i="71"/>
  <c r="G11" i="71"/>
  <c r="M11" i="71"/>
  <c r="P11" i="71"/>
  <c r="A12" i="71"/>
  <c r="G12" i="71"/>
  <c r="M12" i="71"/>
  <c r="P12" i="71"/>
  <c r="A13" i="71"/>
  <c r="G13" i="71"/>
  <c r="M13" i="71"/>
  <c r="P13" i="71"/>
  <c r="A14" i="71"/>
  <c r="G14" i="71"/>
  <c r="M14" i="71"/>
  <c r="P14" i="71"/>
  <c r="A15" i="71"/>
  <c r="G15" i="71"/>
  <c r="M15" i="71"/>
  <c r="P15" i="71"/>
  <c r="A16" i="71"/>
  <c r="G16" i="71"/>
  <c r="M16" i="71"/>
  <c r="N16" i="71"/>
  <c r="A17" i="71"/>
  <c r="G17" i="71"/>
  <c r="M17" i="71"/>
  <c r="N17" i="71"/>
  <c r="A18" i="71"/>
  <c r="G18" i="71"/>
  <c r="M18" i="71"/>
  <c r="N18" i="71"/>
  <c r="A19" i="71"/>
  <c r="G19" i="71"/>
  <c r="M19" i="71"/>
  <c r="N19" i="71"/>
  <c r="A20" i="71"/>
  <c r="G20" i="71"/>
  <c r="M20" i="71"/>
  <c r="N20" i="71"/>
  <c r="A21" i="71"/>
  <c r="G21" i="71"/>
  <c r="M21" i="71"/>
  <c r="N21" i="71"/>
  <c r="A22" i="71"/>
  <c r="G22" i="71"/>
  <c r="M22" i="71"/>
  <c r="N22" i="71"/>
  <c r="A23" i="71"/>
  <c r="G23" i="71"/>
  <c r="M23" i="71"/>
  <c r="N23" i="71"/>
  <c r="A24" i="71"/>
  <c r="G24" i="71"/>
  <c r="M24" i="71"/>
  <c r="N24" i="71"/>
  <c r="A25" i="71"/>
  <c r="G25" i="71"/>
  <c r="M25" i="71"/>
  <c r="N25" i="71"/>
  <c r="A2" i="70"/>
  <c r="G2" i="70"/>
  <c r="A3" i="70"/>
  <c r="G3" i="70"/>
  <c r="M3" i="70"/>
  <c r="P3" i="70"/>
  <c r="A4" i="70"/>
  <c r="G4" i="70"/>
  <c r="M4" i="70"/>
  <c r="P4" i="70"/>
  <c r="A5" i="70"/>
  <c r="G5" i="70"/>
  <c r="M5" i="70"/>
  <c r="P5" i="70"/>
  <c r="A6" i="70"/>
  <c r="G6" i="70"/>
  <c r="M6" i="70"/>
  <c r="P6" i="70"/>
  <c r="A7" i="70"/>
  <c r="G7" i="70"/>
  <c r="M7" i="70"/>
  <c r="P7" i="70"/>
  <c r="A8" i="70"/>
  <c r="G8" i="70"/>
  <c r="M8" i="70"/>
  <c r="P8" i="70"/>
  <c r="A9" i="70"/>
  <c r="G9" i="70"/>
  <c r="M9" i="70"/>
  <c r="P9" i="70"/>
  <c r="A10" i="70"/>
  <c r="G10" i="70"/>
  <c r="M10" i="70"/>
  <c r="P10" i="70"/>
  <c r="A11" i="70"/>
  <c r="G11" i="70"/>
  <c r="M11" i="70"/>
  <c r="P11" i="70"/>
  <c r="A12" i="70"/>
  <c r="G12" i="70"/>
  <c r="M12" i="70"/>
  <c r="P12" i="70"/>
  <c r="A13" i="70"/>
  <c r="G13" i="70"/>
  <c r="M13" i="70"/>
  <c r="P13" i="70"/>
  <c r="A14" i="70"/>
  <c r="G14" i="70"/>
  <c r="M14" i="70"/>
  <c r="N14" i="70"/>
  <c r="A15" i="70"/>
  <c r="G15" i="70"/>
  <c r="M15" i="70"/>
  <c r="N15" i="70"/>
  <c r="A16" i="70"/>
  <c r="G16" i="70"/>
  <c r="M16" i="70"/>
  <c r="N16" i="70"/>
  <c r="A17" i="70"/>
  <c r="G17" i="70"/>
  <c r="M17" i="70"/>
  <c r="N17" i="70"/>
  <c r="A18" i="70"/>
  <c r="G18" i="70"/>
  <c r="M18" i="70"/>
  <c r="N18" i="70"/>
  <c r="A19" i="70"/>
  <c r="G19" i="70"/>
  <c r="M19" i="70"/>
  <c r="N19" i="70"/>
  <c r="A20" i="70"/>
  <c r="G20" i="70"/>
  <c r="M20" i="70"/>
  <c r="N20" i="70"/>
  <c r="A2" i="69"/>
  <c r="G2" i="69"/>
  <c r="A3" i="69"/>
  <c r="G3" i="69"/>
  <c r="M3" i="69"/>
  <c r="P3" i="69"/>
  <c r="A4" i="69"/>
  <c r="G4" i="69"/>
  <c r="M4" i="69"/>
  <c r="P4" i="69"/>
  <c r="A5" i="69"/>
  <c r="G5" i="69"/>
  <c r="M5" i="69"/>
  <c r="P5" i="69"/>
  <c r="A6" i="69"/>
  <c r="G6" i="69"/>
  <c r="M6" i="69"/>
  <c r="P6" i="69"/>
  <c r="A7" i="69"/>
  <c r="G7" i="69"/>
  <c r="M7" i="69"/>
  <c r="P7" i="69"/>
  <c r="A8" i="69"/>
  <c r="G8" i="69"/>
  <c r="M8" i="69"/>
  <c r="P8" i="69"/>
  <c r="A9" i="69"/>
  <c r="G9" i="69"/>
  <c r="M9" i="69"/>
  <c r="P9" i="69"/>
  <c r="A10" i="69"/>
  <c r="G10" i="69"/>
  <c r="M10" i="69"/>
  <c r="P10" i="69"/>
  <c r="A11" i="69"/>
  <c r="G11" i="69"/>
  <c r="M11" i="69"/>
  <c r="P11" i="69"/>
  <c r="A12" i="69"/>
  <c r="G12" i="69"/>
  <c r="M12" i="69"/>
  <c r="P12" i="69"/>
  <c r="A13" i="69"/>
  <c r="G13" i="69"/>
  <c r="M13" i="69"/>
  <c r="P13" i="69"/>
  <c r="A14" i="69"/>
  <c r="G14" i="69"/>
  <c r="M14" i="69"/>
  <c r="P14" i="69"/>
  <c r="A15" i="69"/>
  <c r="G15" i="69"/>
  <c r="M15" i="69"/>
  <c r="P15" i="69"/>
  <c r="A16" i="69"/>
  <c r="G16" i="69"/>
  <c r="M16" i="69"/>
  <c r="P16" i="69"/>
  <c r="A17" i="69"/>
  <c r="G17" i="69"/>
  <c r="M17" i="69"/>
  <c r="P17" i="69"/>
  <c r="A18" i="69"/>
  <c r="G18" i="69"/>
  <c r="M18" i="69"/>
  <c r="P18" i="69"/>
  <c r="A19" i="69"/>
  <c r="G19" i="69"/>
  <c r="M19" i="69"/>
  <c r="N19" i="69"/>
  <c r="A20" i="69"/>
  <c r="G20" i="69"/>
  <c r="M20" i="69"/>
  <c r="N20" i="69"/>
  <c r="A21" i="69"/>
  <c r="G21" i="69"/>
  <c r="M21" i="69"/>
  <c r="N21" i="69"/>
  <c r="A22" i="69"/>
  <c r="G22" i="69"/>
  <c r="M22" i="69"/>
  <c r="N22" i="69"/>
  <c r="A23" i="69"/>
  <c r="G23" i="69"/>
  <c r="M23" i="69"/>
  <c r="N23" i="69"/>
  <c r="A24" i="69"/>
  <c r="G24" i="69"/>
  <c r="M24" i="69"/>
  <c r="N24" i="69"/>
  <c r="A25" i="69"/>
  <c r="G25" i="69"/>
  <c r="M25" i="69"/>
  <c r="N25" i="69"/>
  <c r="A26" i="69"/>
  <c r="G26" i="69"/>
  <c r="M26" i="69"/>
  <c r="N26" i="69"/>
  <c r="A27" i="69"/>
  <c r="G27" i="69"/>
  <c r="M27" i="69"/>
  <c r="N27" i="69"/>
  <c r="A28" i="69"/>
  <c r="G28" i="69"/>
  <c r="M28" i="69"/>
  <c r="N28" i="69"/>
  <c r="A29" i="69"/>
  <c r="G29" i="69"/>
  <c r="M29" i="69"/>
  <c r="N29" i="69"/>
  <c r="A30" i="69"/>
  <c r="G30" i="69"/>
  <c r="M30" i="69"/>
  <c r="N30" i="69"/>
  <c r="A31" i="69"/>
  <c r="G31" i="69"/>
  <c r="M31" i="69"/>
  <c r="N31" i="69"/>
  <c r="A32" i="69"/>
  <c r="G32" i="69"/>
  <c r="M32" i="69"/>
  <c r="N32" i="69"/>
  <c r="A2" i="68"/>
  <c r="G2" i="68"/>
  <c r="A3" i="68"/>
  <c r="G3" i="68"/>
  <c r="M3" i="68"/>
  <c r="P3" i="68"/>
  <c r="A4" i="68"/>
  <c r="G4" i="68"/>
  <c r="M4" i="68"/>
  <c r="P4" i="68"/>
  <c r="A5" i="68"/>
  <c r="G5" i="68"/>
  <c r="M5" i="68"/>
  <c r="P5" i="68"/>
  <c r="A6" i="68"/>
  <c r="G6" i="68"/>
  <c r="M6" i="68"/>
  <c r="P6" i="68"/>
  <c r="A7" i="68"/>
  <c r="G7" i="68"/>
  <c r="M7" i="68"/>
  <c r="P7" i="68"/>
  <c r="A8" i="68"/>
  <c r="G8" i="68"/>
  <c r="M8" i="68"/>
  <c r="P8" i="68"/>
  <c r="A9" i="68"/>
  <c r="G9" i="68"/>
  <c r="M9" i="68"/>
  <c r="P9" i="68"/>
  <c r="A10" i="68"/>
  <c r="G10" i="68"/>
  <c r="M10" i="68"/>
  <c r="P10" i="68"/>
  <c r="A11" i="68"/>
  <c r="G11" i="68"/>
  <c r="M11" i="68"/>
  <c r="P11" i="68"/>
  <c r="A12" i="68"/>
  <c r="G12" i="68"/>
  <c r="M12" i="68"/>
  <c r="P12" i="68"/>
  <c r="A13" i="68"/>
  <c r="G13" i="68"/>
  <c r="M13" i="68"/>
  <c r="P13" i="68"/>
  <c r="A14" i="68"/>
  <c r="G14" i="68"/>
  <c r="M14" i="68"/>
  <c r="P14" i="68"/>
  <c r="A15" i="68"/>
  <c r="G15" i="68"/>
  <c r="M15" i="68"/>
  <c r="P15" i="68"/>
  <c r="A16" i="68"/>
  <c r="G16" i="68"/>
  <c r="M16" i="68"/>
  <c r="P16" i="68"/>
  <c r="A17" i="68"/>
  <c r="G17" i="68"/>
  <c r="M17" i="68"/>
  <c r="P17" i="68"/>
  <c r="A18" i="68"/>
  <c r="G18" i="68"/>
  <c r="M18" i="68"/>
  <c r="P18" i="68"/>
  <c r="A19" i="68"/>
  <c r="G19" i="68"/>
  <c r="M19" i="68"/>
  <c r="P19" i="68"/>
  <c r="A20" i="68"/>
  <c r="G20" i="68"/>
  <c r="M20" i="68"/>
  <c r="P20" i="68"/>
  <c r="A21" i="68"/>
  <c r="G21" i="68"/>
  <c r="M21" i="68"/>
  <c r="P21" i="68"/>
  <c r="A22" i="68"/>
  <c r="G22" i="68"/>
  <c r="M22" i="68"/>
  <c r="P22" i="68"/>
  <c r="A23" i="68"/>
  <c r="G23" i="68"/>
  <c r="M23" i="68"/>
  <c r="P23" i="68"/>
  <c r="A24" i="68"/>
  <c r="G24" i="68"/>
  <c r="M24" i="68"/>
  <c r="P24" i="68"/>
  <c r="A25" i="68"/>
  <c r="G25" i="68"/>
  <c r="M25" i="68"/>
  <c r="N25" i="68"/>
  <c r="A26" i="68"/>
  <c r="G26" i="68"/>
  <c r="M26" i="68"/>
  <c r="N26" i="68"/>
  <c r="A27" i="68"/>
  <c r="G27" i="68"/>
  <c r="M27" i="68"/>
  <c r="N27" i="68"/>
  <c r="A28" i="68"/>
  <c r="G28" i="68"/>
  <c r="M28" i="68"/>
  <c r="N28" i="68"/>
  <c r="A29" i="68"/>
  <c r="G29" i="68"/>
  <c r="M29" i="68"/>
  <c r="N29" i="68"/>
  <c r="A30" i="68"/>
  <c r="G30" i="68"/>
  <c r="M30" i="68"/>
  <c r="N30" i="68"/>
  <c r="A31" i="68"/>
  <c r="G31" i="68"/>
  <c r="M31" i="68"/>
  <c r="N31" i="68"/>
  <c r="A32" i="68"/>
  <c r="G32" i="68"/>
  <c r="M32" i="68"/>
  <c r="N32" i="68"/>
  <c r="A33" i="68"/>
  <c r="G33" i="68"/>
  <c r="M33" i="68"/>
  <c r="N33" i="68"/>
  <c r="A34" i="68"/>
  <c r="G34" i="68"/>
  <c r="M34" i="68"/>
  <c r="N34" i="68"/>
  <c r="A35" i="68"/>
  <c r="G35" i="68"/>
  <c r="M35" i="68"/>
  <c r="N35" i="68"/>
  <c r="A36" i="68"/>
  <c r="G36" i="68"/>
  <c r="M36" i="68"/>
  <c r="N36" i="68"/>
  <c r="A37" i="68"/>
  <c r="G37" i="68"/>
  <c r="M37" i="68"/>
  <c r="N37" i="68"/>
  <c r="A38" i="68"/>
  <c r="G38" i="68"/>
  <c r="M38" i="68"/>
  <c r="N38" i="68"/>
  <c r="A39" i="68"/>
  <c r="G39" i="68"/>
  <c r="M39" i="68"/>
  <c r="N39" i="68"/>
  <c r="A40" i="68"/>
  <c r="G40" i="68"/>
  <c r="M40" i="68"/>
  <c r="N40" i="68"/>
  <c r="A41" i="68"/>
  <c r="G41" i="68"/>
  <c r="M41" i="68"/>
  <c r="N41" i="68"/>
  <c r="A42" i="68"/>
  <c r="G42" i="68"/>
  <c r="M42" i="68"/>
  <c r="N42" i="68"/>
  <c r="A43" i="68"/>
  <c r="G43" i="68"/>
  <c r="M43" i="68"/>
  <c r="N43" i="68"/>
  <c r="A44" i="68"/>
  <c r="G44" i="68"/>
  <c r="M44" i="68"/>
  <c r="N44" i="68"/>
  <c r="A45" i="68"/>
  <c r="G45" i="68"/>
  <c r="M45" i="68"/>
  <c r="N45" i="68"/>
  <c r="A46" i="68"/>
  <c r="G46" i="68"/>
  <c r="M46" i="68"/>
  <c r="N46" i="68"/>
  <c r="A47" i="68"/>
  <c r="G47" i="68"/>
  <c r="M47" i="68"/>
  <c r="N47" i="68"/>
  <c r="A48" i="68"/>
  <c r="G48" i="68"/>
  <c r="M48" i="68"/>
  <c r="N48" i="68"/>
  <c r="A49" i="68"/>
  <c r="G49" i="68"/>
  <c r="M49" i="68"/>
  <c r="N49" i="68"/>
  <c r="A50" i="68"/>
  <c r="G50" i="68"/>
  <c r="M50" i="68"/>
  <c r="N50" i="68"/>
  <c r="A51" i="68"/>
  <c r="G51" i="68"/>
  <c r="M51" i="68"/>
  <c r="N51" i="68"/>
  <c r="A52" i="68"/>
  <c r="G52" i="68"/>
  <c r="M52" i="68"/>
  <c r="N52" i="68"/>
  <c r="A53" i="68"/>
  <c r="G53" i="68"/>
  <c r="M53" i="68"/>
  <c r="N53" i="68"/>
  <c r="A54" i="68"/>
  <c r="G54" i="68"/>
  <c r="M54" i="68"/>
  <c r="N54" i="68"/>
  <c r="A55" i="68"/>
  <c r="G55" i="68"/>
  <c r="M55" i="68"/>
  <c r="N55" i="68"/>
  <c r="A2" i="67"/>
  <c r="G2" i="67"/>
  <c r="A3" i="67"/>
  <c r="G3" i="67"/>
  <c r="M3" i="67"/>
  <c r="P3" i="67"/>
  <c r="A4" i="67"/>
  <c r="G4" i="67"/>
  <c r="M4" i="67"/>
  <c r="P4" i="67"/>
  <c r="A5" i="67"/>
  <c r="G5" i="67"/>
  <c r="M5" i="67"/>
  <c r="P5" i="67"/>
  <c r="A6" i="67"/>
  <c r="G6" i="67"/>
  <c r="M6" i="67"/>
  <c r="P6" i="67"/>
  <c r="A7" i="67"/>
  <c r="G7" i="67"/>
  <c r="M7" i="67"/>
  <c r="P7" i="67"/>
  <c r="A8" i="67"/>
  <c r="G8" i="67"/>
  <c r="M8" i="67"/>
  <c r="P8" i="67"/>
  <c r="A9" i="67"/>
  <c r="G9" i="67"/>
  <c r="M9" i="67"/>
  <c r="P9" i="67"/>
  <c r="A10" i="67"/>
  <c r="G10" i="67"/>
  <c r="M10" i="67"/>
  <c r="P10" i="67"/>
  <c r="A11" i="67"/>
  <c r="G11" i="67"/>
  <c r="M11" i="67"/>
  <c r="P11" i="67"/>
  <c r="A12" i="67"/>
  <c r="G12" i="67"/>
  <c r="M12" i="67"/>
  <c r="P12" i="67"/>
  <c r="A13" i="67"/>
  <c r="G13" i="67"/>
  <c r="M13" i="67"/>
  <c r="P13" i="67"/>
  <c r="A14" i="67"/>
  <c r="G14" i="67"/>
  <c r="M14" i="67"/>
  <c r="P14" i="67"/>
  <c r="A15" i="67"/>
  <c r="G15" i="67"/>
  <c r="M15" i="67"/>
  <c r="P15" i="67"/>
  <c r="A16" i="67"/>
  <c r="G16" i="67"/>
  <c r="M16" i="67"/>
  <c r="P16" i="67"/>
  <c r="A17" i="67"/>
  <c r="G17" i="67"/>
  <c r="M17" i="67"/>
  <c r="P17" i="67"/>
  <c r="A18" i="67"/>
  <c r="G18" i="67"/>
  <c r="M18" i="67"/>
  <c r="P18" i="67"/>
  <c r="A19" i="67"/>
  <c r="G19" i="67"/>
  <c r="M19" i="67"/>
  <c r="P19" i="67"/>
  <c r="A20" i="67"/>
  <c r="G20" i="67"/>
  <c r="M20" i="67"/>
  <c r="P20" i="67"/>
  <c r="A21" i="67"/>
  <c r="G21" i="67"/>
  <c r="M21" i="67"/>
  <c r="P21" i="67"/>
  <c r="A22" i="67"/>
  <c r="G22" i="67"/>
  <c r="M22" i="67"/>
  <c r="P22" i="67"/>
  <c r="A23" i="67"/>
  <c r="G23" i="67"/>
  <c r="M23" i="67"/>
  <c r="P23" i="67"/>
  <c r="A24" i="67"/>
  <c r="G24" i="67"/>
  <c r="M24" i="67"/>
  <c r="P24" i="67"/>
  <c r="A25" i="67"/>
  <c r="G25" i="67"/>
  <c r="M25" i="67"/>
  <c r="N25" i="67"/>
  <c r="A26" i="67"/>
  <c r="G26" i="67"/>
  <c r="M26" i="67"/>
  <c r="N26" i="67"/>
  <c r="A27" i="67"/>
  <c r="G27" i="67"/>
  <c r="M27" i="67"/>
  <c r="N27" i="67"/>
  <c r="A28" i="67"/>
  <c r="G28" i="67"/>
  <c r="M28" i="67"/>
  <c r="N28" i="67"/>
  <c r="A29" i="67"/>
  <c r="G29" i="67"/>
  <c r="M29" i="67"/>
  <c r="N29" i="67"/>
  <c r="A30" i="67"/>
  <c r="G30" i="67"/>
  <c r="M30" i="67"/>
  <c r="N30" i="67"/>
  <c r="A31" i="67"/>
  <c r="G31" i="67"/>
  <c r="M31" i="67"/>
  <c r="N31" i="67"/>
  <c r="A32" i="67"/>
  <c r="G32" i="67"/>
  <c r="M32" i="67"/>
  <c r="N32" i="67"/>
  <c r="A33" i="67"/>
  <c r="G33" i="67"/>
  <c r="M33" i="67"/>
  <c r="N33" i="67"/>
  <c r="A34" i="67"/>
  <c r="G34" i="67"/>
  <c r="M34" i="67"/>
  <c r="N34" i="67"/>
  <c r="A35" i="67"/>
  <c r="G35" i="67"/>
  <c r="M35" i="67"/>
  <c r="N35" i="67"/>
  <c r="A36" i="67"/>
  <c r="G36" i="67"/>
  <c r="M36" i="67"/>
  <c r="N36" i="67"/>
  <c r="A37" i="67"/>
  <c r="G37" i="67"/>
  <c r="M37" i="67"/>
  <c r="N37" i="67"/>
  <c r="A38" i="67"/>
  <c r="G38" i="67"/>
  <c r="M38" i="67"/>
  <c r="N38" i="67"/>
  <c r="A39" i="67"/>
  <c r="G39" i="67"/>
  <c r="M39" i="67"/>
  <c r="N39" i="67"/>
  <c r="A40" i="67"/>
  <c r="G40" i="67"/>
  <c r="M40" i="67"/>
  <c r="N40" i="67"/>
  <c r="A41" i="67"/>
  <c r="G41" i="67"/>
  <c r="M41" i="67"/>
  <c r="N41" i="67"/>
  <c r="A42" i="67"/>
  <c r="G42" i="67"/>
  <c r="M42" i="67"/>
  <c r="N42" i="67"/>
  <c r="A43" i="67"/>
  <c r="G43" i="67"/>
  <c r="M43" i="67"/>
  <c r="N43" i="67"/>
  <c r="A44" i="67"/>
  <c r="G44" i="67"/>
  <c r="M44" i="67"/>
  <c r="N44" i="67"/>
  <c r="A45" i="67"/>
  <c r="G45" i="67"/>
  <c r="M45" i="67"/>
  <c r="N45" i="67"/>
  <c r="A46" i="67"/>
  <c r="G46" i="67"/>
  <c r="M46" i="67"/>
  <c r="N46" i="67"/>
  <c r="A47" i="67"/>
  <c r="G47" i="67"/>
  <c r="M47" i="67"/>
  <c r="N47" i="67"/>
  <c r="A48" i="67"/>
  <c r="G48" i="67"/>
  <c r="M48" i="67"/>
  <c r="N48" i="67"/>
  <c r="A49" i="67"/>
  <c r="G49" i="67"/>
  <c r="M49" i="67"/>
  <c r="N49" i="67"/>
  <c r="A50" i="67"/>
  <c r="G50" i="67"/>
  <c r="M50" i="67"/>
  <c r="N50" i="67"/>
  <c r="A51" i="67"/>
  <c r="G51" i="67"/>
  <c r="M51" i="67"/>
  <c r="N51" i="67"/>
  <c r="A52" i="67"/>
  <c r="G52" i="67"/>
  <c r="M52" i="67"/>
  <c r="N52" i="67"/>
  <c r="A53" i="67"/>
  <c r="G53" i="67"/>
  <c r="M53" i="67"/>
  <c r="N53" i="67"/>
  <c r="A54" i="67"/>
  <c r="G54" i="67"/>
  <c r="M54" i="67"/>
  <c r="N54" i="67"/>
  <c r="A55" i="67"/>
  <c r="G55" i="67"/>
  <c r="M55" i="67"/>
  <c r="N55" i="67"/>
  <c r="A2" i="66"/>
  <c r="G2" i="66"/>
  <c r="A3" i="66"/>
  <c r="G3" i="66"/>
  <c r="M3" i="66"/>
  <c r="P3" i="66"/>
  <c r="A4" i="66"/>
  <c r="G4" i="66"/>
  <c r="M4" i="66"/>
  <c r="P4" i="66"/>
  <c r="A5" i="66"/>
  <c r="G5" i="66"/>
  <c r="M5" i="66"/>
  <c r="P5" i="66"/>
  <c r="A6" i="66"/>
  <c r="G6" i="66"/>
  <c r="M6" i="66"/>
  <c r="P6" i="66"/>
  <c r="A7" i="66"/>
  <c r="G7" i="66"/>
  <c r="M7" i="66"/>
  <c r="P7" i="66"/>
  <c r="A8" i="66"/>
  <c r="G8" i="66"/>
  <c r="M8" i="66"/>
  <c r="P8" i="66"/>
  <c r="A9" i="66"/>
  <c r="G9" i="66"/>
  <c r="M9" i="66"/>
  <c r="P9" i="66"/>
  <c r="A10" i="66"/>
  <c r="G10" i="66"/>
  <c r="M10" i="66"/>
  <c r="P10" i="66"/>
  <c r="A11" i="66"/>
  <c r="G11" i="66"/>
  <c r="M11" i="66"/>
  <c r="P11" i="66"/>
  <c r="A12" i="66"/>
  <c r="G12" i="66"/>
  <c r="M12" i="66"/>
  <c r="P12" i="66"/>
  <c r="A13" i="66"/>
  <c r="G13" i="66"/>
  <c r="M13" i="66"/>
  <c r="P13" i="66"/>
  <c r="A14" i="66"/>
  <c r="G14" i="66"/>
  <c r="M14" i="66"/>
  <c r="P14" i="66"/>
  <c r="A15" i="66"/>
  <c r="G15" i="66"/>
  <c r="M15" i="66"/>
  <c r="P15" i="66"/>
  <c r="A16" i="66"/>
  <c r="G16" i="66"/>
  <c r="M16" i="66"/>
  <c r="P16" i="66"/>
  <c r="A17" i="66"/>
  <c r="G17" i="66"/>
  <c r="M17" i="66"/>
  <c r="P17" i="66"/>
  <c r="A18" i="66"/>
  <c r="G18" i="66"/>
  <c r="M18" i="66"/>
  <c r="N18" i="66"/>
  <c r="A19" i="66"/>
  <c r="G19" i="66"/>
  <c r="M19" i="66"/>
  <c r="N19" i="66"/>
  <c r="A20" i="66"/>
  <c r="G20" i="66"/>
  <c r="M20" i="66"/>
  <c r="N20" i="66"/>
  <c r="A21" i="66"/>
  <c r="G21" i="66"/>
  <c r="M21" i="66"/>
  <c r="N21" i="66"/>
  <c r="A22" i="66"/>
  <c r="G22" i="66"/>
  <c r="M22" i="66"/>
  <c r="N22" i="66"/>
  <c r="A23" i="66"/>
  <c r="G23" i="66"/>
  <c r="M23" i="66"/>
  <c r="N23" i="66"/>
  <c r="A24" i="66"/>
  <c r="G24" i="66"/>
  <c r="M24" i="66"/>
  <c r="N24" i="66"/>
  <c r="A25" i="66"/>
  <c r="G25" i="66"/>
  <c r="M25" i="66"/>
  <c r="N25" i="66"/>
  <c r="A26" i="66"/>
  <c r="G26" i="66"/>
  <c r="M26" i="66"/>
  <c r="N26" i="66"/>
  <c r="A27" i="66"/>
  <c r="G27" i="66"/>
  <c r="M27" i="66"/>
  <c r="N27" i="66"/>
  <c r="A2" i="65"/>
  <c r="G2" i="65"/>
  <c r="A3" i="65"/>
  <c r="G3" i="65"/>
  <c r="M3" i="65"/>
  <c r="P3" i="65"/>
  <c r="A4" i="65"/>
  <c r="G4" i="65"/>
  <c r="M4" i="65"/>
  <c r="P4" i="65"/>
  <c r="A5" i="65"/>
  <c r="G5" i="65"/>
  <c r="M5" i="65"/>
  <c r="P5" i="65"/>
  <c r="A6" i="65"/>
  <c r="G6" i="65"/>
  <c r="M6" i="65"/>
  <c r="P6" i="65"/>
  <c r="A7" i="65"/>
  <c r="G7" i="65"/>
  <c r="M7" i="65"/>
  <c r="P7" i="65"/>
  <c r="A8" i="65"/>
  <c r="G8" i="65"/>
  <c r="M8" i="65"/>
  <c r="P8" i="65"/>
  <c r="A9" i="65"/>
  <c r="G9" i="65"/>
  <c r="M9" i="65"/>
  <c r="P9" i="65"/>
  <c r="A10" i="65"/>
  <c r="G10" i="65"/>
  <c r="M10" i="65"/>
  <c r="P10" i="65"/>
  <c r="A11" i="65"/>
  <c r="G11" i="65"/>
  <c r="M11" i="65"/>
  <c r="P11" i="65"/>
  <c r="A12" i="65"/>
  <c r="G12" i="65"/>
  <c r="M12" i="65"/>
  <c r="P12" i="65"/>
  <c r="A13" i="65"/>
  <c r="G13" i="65"/>
  <c r="M13" i="65"/>
  <c r="P13" i="65"/>
  <c r="A14" i="65"/>
  <c r="G14" i="65"/>
  <c r="M14" i="65"/>
  <c r="P14" i="65"/>
  <c r="A15" i="65"/>
  <c r="G15" i="65"/>
  <c r="M15" i="65"/>
  <c r="P15" i="65"/>
  <c r="A16" i="65"/>
  <c r="G16" i="65"/>
  <c r="M16" i="65"/>
  <c r="N16" i="65"/>
  <c r="A17" i="65"/>
  <c r="G17" i="65"/>
  <c r="M17" i="65"/>
  <c r="N17" i="65"/>
  <c r="A18" i="65"/>
  <c r="G18" i="65"/>
  <c r="M18" i="65"/>
  <c r="N18" i="65"/>
  <c r="A19" i="65"/>
  <c r="G19" i="65"/>
  <c r="M19" i="65"/>
  <c r="N19" i="65"/>
  <c r="A20" i="65"/>
  <c r="G20" i="65"/>
  <c r="M20" i="65"/>
  <c r="N20" i="65"/>
  <c r="A21" i="65"/>
  <c r="G21" i="65"/>
  <c r="M21" i="65"/>
  <c r="N21" i="65"/>
  <c r="A22" i="65"/>
  <c r="G22" i="65"/>
  <c r="M22" i="65"/>
  <c r="N22" i="65"/>
  <c r="A23" i="65"/>
  <c r="G23" i="65"/>
  <c r="M23" i="65"/>
  <c r="N23" i="65"/>
  <c r="A24" i="65"/>
  <c r="G24" i="65"/>
  <c r="M24" i="65"/>
  <c r="N24" i="65"/>
  <c r="A25" i="65"/>
  <c r="G25" i="65"/>
  <c r="M25" i="65"/>
  <c r="N25" i="65"/>
  <c r="A26" i="65"/>
  <c r="G26" i="65"/>
  <c r="M26" i="65"/>
  <c r="N26" i="65"/>
  <c r="A27" i="65"/>
  <c r="G27" i="65"/>
  <c r="M27" i="65"/>
  <c r="N27" i="65"/>
  <c r="A2" i="64"/>
  <c r="G2" i="64"/>
  <c r="A3" i="64"/>
  <c r="G3" i="64"/>
  <c r="M3" i="64"/>
  <c r="P3" i="64"/>
  <c r="A4" i="64"/>
  <c r="G4" i="64"/>
  <c r="M4" i="64"/>
  <c r="P4" i="64"/>
  <c r="A5" i="64"/>
  <c r="G5" i="64"/>
  <c r="M5" i="64"/>
  <c r="P5" i="64"/>
  <c r="A6" i="64"/>
  <c r="G6" i="64"/>
  <c r="M6" i="64"/>
  <c r="P6" i="64"/>
  <c r="A7" i="64"/>
  <c r="G7" i="64"/>
  <c r="M7" i="64"/>
  <c r="P7" i="64"/>
  <c r="A8" i="64"/>
  <c r="G8" i="64"/>
  <c r="M8" i="64"/>
  <c r="P8" i="64"/>
  <c r="A9" i="64"/>
  <c r="G9" i="64"/>
  <c r="M9" i="64"/>
  <c r="P9" i="64"/>
  <c r="A10" i="64"/>
  <c r="G10" i="64"/>
  <c r="M10" i="64"/>
  <c r="P10" i="64"/>
  <c r="A11" i="64"/>
  <c r="G11" i="64"/>
  <c r="M11" i="64"/>
  <c r="P11" i="64"/>
  <c r="A12" i="64"/>
  <c r="G12" i="64"/>
  <c r="M12" i="64"/>
  <c r="P12" i="64"/>
  <c r="A13" i="64"/>
  <c r="G13" i="64"/>
  <c r="M13" i="64"/>
  <c r="P13" i="64"/>
  <c r="A14" i="64"/>
  <c r="G14" i="64"/>
  <c r="M14" i="64"/>
  <c r="P14" i="64"/>
  <c r="A15" i="64"/>
  <c r="G15" i="64"/>
  <c r="M15" i="64"/>
  <c r="P15" i="64"/>
  <c r="A16" i="64"/>
  <c r="G16" i="64"/>
  <c r="M16" i="64"/>
  <c r="P16" i="64"/>
  <c r="A17" i="64"/>
  <c r="G17" i="64"/>
  <c r="M17" i="64"/>
  <c r="P17" i="64"/>
  <c r="A18" i="64"/>
  <c r="G18" i="64"/>
  <c r="M18" i="64"/>
  <c r="P18" i="64"/>
  <c r="A19" i="64"/>
  <c r="G19" i="64"/>
  <c r="M19" i="64"/>
  <c r="P19" i="64"/>
  <c r="A20" i="64"/>
  <c r="G20" i="64"/>
  <c r="M20" i="64"/>
  <c r="P20" i="64"/>
  <c r="A21" i="64"/>
  <c r="G21" i="64"/>
  <c r="M21" i="64"/>
  <c r="N21" i="64"/>
  <c r="A22" i="64"/>
  <c r="G22" i="64"/>
  <c r="M22" i="64"/>
  <c r="N22" i="64"/>
  <c r="A23" i="64"/>
  <c r="G23" i="64"/>
  <c r="M23" i="64"/>
  <c r="N23" i="64"/>
  <c r="A24" i="64"/>
  <c r="G24" i="64"/>
  <c r="M24" i="64"/>
  <c r="N24" i="64"/>
  <c r="A25" i="64"/>
  <c r="G25" i="64"/>
  <c r="M25" i="64"/>
  <c r="N25" i="64"/>
  <c r="A26" i="64"/>
  <c r="G26" i="64"/>
  <c r="M26" i="64"/>
  <c r="N26" i="64"/>
  <c r="A27" i="64"/>
  <c r="G27" i="64"/>
  <c r="M27" i="64"/>
  <c r="N27" i="64"/>
  <c r="A28" i="64"/>
  <c r="G28" i="64"/>
  <c r="M28" i="64"/>
  <c r="N28" i="64"/>
  <c r="A29" i="64"/>
  <c r="G29" i="64"/>
  <c r="M29" i="64"/>
  <c r="N29" i="64"/>
  <c r="A30" i="64"/>
  <c r="G30" i="64"/>
  <c r="M30" i="64"/>
  <c r="N30" i="64"/>
  <c r="A2" i="63"/>
  <c r="G2" i="63"/>
  <c r="A3" i="63"/>
  <c r="G3" i="63"/>
  <c r="M3" i="63"/>
  <c r="P3" i="63"/>
  <c r="A4" i="63"/>
  <c r="G4" i="63"/>
  <c r="M4" i="63"/>
  <c r="P4" i="63"/>
  <c r="A5" i="63"/>
  <c r="G5" i="63"/>
  <c r="M5" i="63"/>
  <c r="P5" i="63"/>
  <c r="A6" i="63"/>
  <c r="G6" i="63"/>
  <c r="M6" i="63"/>
  <c r="P6" i="63"/>
  <c r="A7" i="63"/>
  <c r="G7" i="63"/>
  <c r="M7" i="63"/>
  <c r="P7" i="63"/>
  <c r="A8" i="63"/>
  <c r="G8" i="63"/>
  <c r="M8" i="63"/>
  <c r="P8" i="63"/>
  <c r="A9" i="63"/>
  <c r="G9" i="63"/>
  <c r="M9" i="63"/>
  <c r="P9" i="63"/>
  <c r="A10" i="63"/>
  <c r="G10" i="63"/>
  <c r="M10" i="63"/>
  <c r="P10" i="63"/>
  <c r="A11" i="63"/>
  <c r="G11" i="63"/>
  <c r="M11" i="63"/>
  <c r="P11" i="63"/>
  <c r="A12" i="63"/>
  <c r="G12" i="63"/>
  <c r="M12" i="63"/>
  <c r="P12" i="63"/>
  <c r="A13" i="63"/>
  <c r="G13" i="63"/>
  <c r="M13" i="63"/>
  <c r="P13" i="63"/>
  <c r="A14" i="63"/>
  <c r="G14" i="63"/>
  <c r="M14" i="63"/>
  <c r="P14" i="63"/>
  <c r="A15" i="63"/>
  <c r="G15" i="63"/>
  <c r="M15" i="63"/>
  <c r="P15" i="63"/>
  <c r="A16" i="63"/>
  <c r="G16" i="63"/>
  <c r="M16" i="63"/>
  <c r="P16" i="63"/>
  <c r="A17" i="63"/>
  <c r="G17" i="63"/>
  <c r="M17" i="63"/>
  <c r="P17" i="63"/>
  <c r="A18" i="63"/>
  <c r="G18" i="63"/>
  <c r="M18" i="63"/>
  <c r="P18" i="63"/>
  <c r="A19" i="63"/>
  <c r="G19" i="63"/>
  <c r="M19" i="63"/>
  <c r="P19" i="63"/>
  <c r="A20" i="63"/>
  <c r="G20" i="63"/>
  <c r="M20" i="63"/>
  <c r="P20" i="63"/>
  <c r="A21" i="63"/>
  <c r="G21" i="63"/>
  <c r="M21" i="63"/>
  <c r="P21" i="63"/>
  <c r="A22" i="63"/>
  <c r="G22" i="63"/>
  <c r="M22" i="63"/>
  <c r="P22" i="63"/>
  <c r="A23" i="63"/>
  <c r="G23" i="63"/>
  <c r="M23" i="63"/>
  <c r="P23" i="63"/>
  <c r="A24" i="63"/>
  <c r="G24" i="63"/>
  <c r="M24" i="63"/>
  <c r="N24" i="63"/>
  <c r="A25" i="63"/>
  <c r="G25" i="63"/>
  <c r="M25" i="63"/>
  <c r="N25" i="63"/>
  <c r="A26" i="63"/>
  <c r="G26" i="63"/>
  <c r="M26" i="63"/>
  <c r="N26" i="63"/>
  <c r="A27" i="63"/>
  <c r="G27" i="63"/>
  <c r="M27" i="63"/>
  <c r="N27" i="63"/>
  <c r="A28" i="63"/>
  <c r="G28" i="63"/>
  <c r="M28" i="63"/>
  <c r="N28" i="63"/>
  <c r="A29" i="63"/>
  <c r="G29" i="63"/>
  <c r="M29" i="63"/>
  <c r="N29" i="63"/>
  <c r="A30" i="63"/>
  <c r="G30" i="63"/>
  <c r="M30" i="63"/>
  <c r="N30" i="63"/>
  <c r="A31" i="63"/>
  <c r="G31" i="63"/>
  <c r="M31" i="63"/>
  <c r="N31" i="63"/>
  <c r="A32" i="63"/>
  <c r="G32" i="63"/>
  <c r="M32" i="63"/>
  <c r="N32" i="63"/>
  <c r="A33" i="63"/>
  <c r="G33" i="63"/>
  <c r="M33" i="63"/>
  <c r="N33" i="63"/>
  <c r="A34" i="63"/>
  <c r="G34" i="63"/>
  <c r="M34" i="63"/>
  <c r="N34" i="63"/>
  <c r="A35" i="63"/>
  <c r="G35" i="63"/>
  <c r="M35" i="63"/>
  <c r="N35" i="63"/>
  <c r="A36" i="63"/>
  <c r="G36" i="63"/>
  <c r="M36" i="63"/>
  <c r="N36" i="63"/>
  <c r="A37" i="63"/>
  <c r="G37" i="63"/>
  <c r="M37" i="63"/>
  <c r="N37" i="63"/>
  <c r="A38" i="63"/>
  <c r="G38" i="63"/>
  <c r="M38" i="63"/>
  <c r="N38" i="63"/>
  <c r="A39" i="63"/>
  <c r="G39" i="63"/>
  <c r="M39" i="63"/>
  <c r="N39" i="63"/>
  <c r="A40" i="63"/>
  <c r="G40" i="63"/>
  <c r="M40" i="63"/>
  <c r="N40" i="63"/>
  <c r="A41" i="63"/>
  <c r="G41" i="63"/>
  <c r="M41" i="63"/>
  <c r="N41" i="63"/>
  <c r="A2" i="62"/>
  <c r="G2" i="62"/>
  <c r="A3" i="62"/>
  <c r="G3" i="62"/>
  <c r="M3" i="62"/>
  <c r="P3" i="62"/>
  <c r="A4" i="62"/>
  <c r="G4" i="62"/>
  <c r="M4" i="62"/>
  <c r="P4" i="62"/>
  <c r="A5" i="62"/>
  <c r="G5" i="62"/>
  <c r="M5" i="62"/>
  <c r="P5" i="62"/>
  <c r="A6" i="62"/>
  <c r="G6" i="62"/>
  <c r="M6" i="62"/>
  <c r="P6" i="62"/>
  <c r="A7" i="62"/>
  <c r="G7" i="62"/>
  <c r="M7" i="62"/>
  <c r="P7" i="62"/>
  <c r="A8" i="62"/>
  <c r="G8" i="62"/>
  <c r="M8" i="62"/>
  <c r="P8" i="62"/>
  <c r="A9" i="62"/>
  <c r="G9" i="62"/>
  <c r="M9" i="62"/>
  <c r="P9" i="62"/>
  <c r="A10" i="62"/>
  <c r="G10" i="62"/>
  <c r="M10" i="62"/>
  <c r="P10" i="62"/>
  <c r="A11" i="62"/>
  <c r="G11" i="62"/>
  <c r="M11" i="62"/>
  <c r="P11" i="62"/>
  <c r="A12" i="62"/>
  <c r="G12" i="62"/>
  <c r="M12" i="62"/>
  <c r="P12" i="62"/>
  <c r="A13" i="62"/>
  <c r="G13" i="62"/>
  <c r="M13" i="62"/>
  <c r="P13" i="62"/>
  <c r="A14" i="62"/>
  <c r="G14" i="62"/>
  <c r="M14" i="62"/>
  <c r="P14" i="62"/>
  <c r="A15" i="62"/>
  <c r="G15" i="62"/>
  <c r="M15" i="62"/>
  <c r="P15" i="62"/>
  <c r="A16" i="62"/>
  <c r="G16" i="62"/>
  <c r="M16" i="62"/>
  <c r="P16" i="62"/>
  <c r="A17" i="62"/>
  <c r="G17" i="62"/>
  <c r="M17" i="62"/>
  <c r="P17" i="62"/>
  <c r="A18" i="62"/>
  <c r="G18" i="62"/>
  <c r="M18" i="62"/>
  <c r="P18" i="62"/>
  <c r="A19" i="62"/>
  <c r="G19" i="62"/>
  <c r="M19" i="62"/>
  <c r="P19" i="62"/>
  <c r="A20" i="62"/>
  <c r="G20" i="62"/>
  <c r="M20" i="62"/>
  <c r="N20" i="62"/>
  <c r="A21" i="62"/>
  <c r="G21" i="62"/>
  <c r="M21" i="62"/>
  <c r="N21" i="62"/>
  <c r="A22" i="62"/>
  <c r="G22" i="62"/>
  <c r="M22" i="62"/>
  <c r="N22" i="62"/>
  <c r="A23" i="62"/>
  <c r="G23" i="62"/>
  <c r="M23" i="62"/>
  <c r="N23" i="62"/>
  <c r="A24" i="62"/>
  <c r="G24" i="62"/>
  <c r="M24" i="62"/>
  <c r="N24" i="62"/>
  <c r="A25" i="62"/>
  <c r="G25" i="62"/>
  <c r="M25" i="62"/>
  <c r="N25" i="62"/>
  <c r="A26" i="62"/>
  <c r="G26" i="62"/>
  <c r="M26" i="62"/>
  <c r="N26" i="62"/>
  <c r="A27" i="62"/>
  <c r="G27" i="62"/>
  <c r="M27" i="62"/>
  <c r="N27" i="62"/>
  <c r="A28" i="62"/>
  <c r="G28" i="62"/>
  <c r="M28" i="62"/>
  <c r="N28" i="62"/>
  <c r="A29" i="62"/>
  <c r="G29" i="62"/>
  <c r="M29" i="62"/>
  <c r="N29" i="62"/>
  <c r="A2" i="61"/>
  <c r="G2" i="61"/>
  <c r="A3" i="61"/>
  <c r="G3" i="61"/>
  <c r="M3" i="61"/>
  <c r="P3" i="61"/>
  <c r="A4" i="61"/>
  <c r="G4" i="61"/>
  <c r="M4" i="61"/>
  <c r="P4" i="61"/>
  <c r="A5" i="61"/>
  <c r="G5" i="61"/>
  <c r="M5" i="61"/>
  <c r="P5" i="61"/>
  <c r="A6" i="61"/>
  <c r="G6" i="61"/>
  <c r="M6" i="61"/>
  <c r="P6" i="61"/>
  <c r="A7" i="61"/>
  <c r="G7" i="61"/>
  <c r="M7" i="61"/>
  <c r="P7" i="61"/>
  <c r="A8" i="61"/>
  <c r="G8" i="61"/>
  <c r="M8" i="61"/>
  <c r="P8" i="61"/>
  <c r="A9" i="61"/>
  <c r="G9" i="61"/>
  <c r="M9" i="61"/>
  <c r="P9" i="61"/>
  <c r="A10" i="61"/>
  <c r="G10" i="61"/>
  <c r="M10" i="61"/>
  <c r="P10" i="61"/>
  <c r="A11" i="61"/>
  <c r="G11" i="61"/>
  <c r="M11" i="61"/>
  <c r="P11" i="61"/>
  <c r="A12" i="61"/>
  <c r="G12" i="61"/>
  <c r="M12" i="61"/>
  <c r="P12" i="61"/>
  <c r="A13" i="61"/>
  <c r="G13" i="61"/>
  <c r="M13" i="61"/>
  <c r="P13" i="61"/>
  <c r="A14" i="61"/>
  <c r="G14" i="61"/>
  <c r="M14" i="61"/>
  <c r="P14" i="61"/>
  <c r="A15" i="61"/>
  <c r="G15" i="61"/>
  <c r="M15" i="61"/>
  <c r="N15" i="61"/>
  <c r="A16" i="61"/>
  <c r="G16" i="61"/>
  <c r="M16" i="61"/>
  <c r="N16" i="61"/>
  <c r="A17" i="61"/>
  <c r="G17" i="61"/>
  <c r="M17" i="61"/>
  <c r="N17" i="61"/>
  <c r="A18" i="61"/>
  <c r="G18" i="61"/>
  <c r="M18" i="61"/>
  <c r="N18" i="61"/>
  <c r="A19" i="61"/>
  <c r="G19" i="61"/>
  <c r="M19" i="61"/>
  <c r="N19" i="61"/>
  <c r="A20" i="61"/>
  <c r="G20" i="61"/>
  <c r="M20" i="61"/>
  <c r="N20" i="61"/>
  <c r="A21" i="61"/>
  <c r="G21" i="61"/>
  <c r="M21" i="61"/>
  <c r="N21" i="61"/>
  <c r="A22" i="61"/>
  <c r="G22" i="61"/>
  <c r="M22" i="61"/>
  <c r="N22" i="61"/>
  <c r="A23" i="61"/>
  <c r="G23" i="61"/>
  <c r="M23" i="61"/>
  <c r="N23" i="61"/>
  <c r="A24" i="61"/>
  <c r="G24" i="61"/>
  <c r="M24" i="61"/>
  <c r="N24" i="61"/>
  <c r="A25" i="61"/>
  <c r="G25" i="61"/>
  <c r="M25" i="61"/>
  <c r="N25" i="61"/>
  <c r="A26" i="61"/>
  <c r="G26" i="61"/>
  <c r="M26" i="61"/>
  <c r="N26" i="61"/>
  <c r="A27" i="61"/>
  <c r="G27" i="61"/>
  <c r="M27" i="61"/>
  <c r="N27" i="61"/>
  <c r="A28" i="61"/>
  <c r="G28" i="61"/>
  <c r="M28" i="61"/>
  <c r="N28" i="61"/>
  <c r="A29" i="61"/>
  <c r="G29" i="61"/>
  <c r="M29" i="61"/>
  <c r="N29" i="61"/>
  <c r="A30" i="61"/>
  <c r="G30" i="61"/>
  <c r="M30" i="61"/>
  <c r="N30" i="61"/>
  <c r="A31" i="61"/>
  <c r="G31" i="61"/>
  <c r="M31" i="61"/>
  <c r="N31" i="61"/>
  <c r="A2" i="60"/>
  <c r="G2" i="60"/>
  <c r="A3" i="60"/>
  <c r="G3" i="60"/>
  <c r="M3" i="60"/>
  <c r="P3" i="60"/>
  <c r="A4" i="60"/>
  <c r="G4" i="60"/>
  <c r="M4" i="60"/>
  <c r="P4" i="60"/>
  <c r="A5" i="60"/>
  <c r="G5" i="60"/>
  <c r="M5" i="60"/>
  <c r="P5" i="60"/>
  <c r="A6" i="60"/>
  <c r="G6" i="60"/>
  <c r="M6" i="60"/>
  <c r="P6" i="60"/>
  <c r="A7" i="60"/>
  <c r="G7" i="60"/>
  <c r="M7" i="60"/>
  <c r="P7" i="60"/>
  <c r="A8" i="60"/>
  <c r="G8" i="60"/>
  <c r="M8" i="60"/>
  <c r="P8" i="60"/>
  <c r="A9" i="60"/>
  <c r="G9" i="60"/>
  <c r="M9" i="60"/>
  <c r="P9" i="60"/>
  <c r="A10" i="60"/>
  <c r="G10" i="60"/>
  <c r="M10" i="60"/>
  <c r="P10" i="60"/>
  <c r="A11" i="60"/>
  <c r="G11" i="60"/>
  <c r="M11" i="60"/>
  <c r="P11" i="60"/>
  <c r="A12" i="60"/>
  <c r="G12" i="60"/>
  <c r="M12" i="60"/>
  <c r="P12" i="60"/>
  <c r="A13" i="60"/>
  <c r="G13" i="60"/>
  <c r="M13" i="60"/>
  <c r="P13" i="60"/>
  <c r="A14" i="60"/>
  <c r="G14" i="60"/>
  <c r="M14" i="60"/>
  <c r="P14" i="60"/>
  <c r="A15" i="60"/>
  <c r="G15" i="60"/>
  <c r="M15" i="60"/>
  <c r="P15" i="60"/>
  <c r="A16" i="60"/>
  <c r="G16" i="60"/>
  <c r="M16" i="60"/>
  <c r="P16" i="60"/>
  <c r="A17" i="60"/>
  <c r="G17" i="60"/>
  <c r="M17" i="60"/>
  <c r="P17" i="60"/>
  <c r="A18" i="60"/>
  <c r="G18" i="60"/>
  <c r="M18" i="60"/>
  <c r="P18" i="60"/>
  <c r="A19" i="60"/>
  <c r="G19" i="60"/>
  <c r="M19" i="60"/>
  <c r="P19" i="60"/>
  <c r="A20" i="60"/>
  <c r="G20" i="60"/>
  <c r="M20" i="60"/>
  <c r="P20" i="60"/>
  <c r="A21" i="60"/>
  <c r="G21" i="60"/>
  <c r="M21" i="60"/>
  <c r="P21" i="60"/>
  <c r="A22" i="60"/>
  <c r="G22" i="60"/>
  <c r="M22" i="60"/>
  <c r="N22" i="60"/>
  <c r="A23" i="60"/>
  <c r="G23" i="60"/>
  <c r="M23" i="60"/>
  <c r="N23" i="60"/>
  <c r="A24" i="60"/>
  <c r="G24" i="60"/>
  <c r="M24" i="60"/>
  <c r="N24" i="60"/>
  <c r="A25" i="60"/>
  <c r="G25" i="60"/>
  <c r="M25" i="60"/>
  <c r="N25" i="60"/>
  <c r="A26" i="60"/>
  <c r="G26" i="60"/>
  <c r="M26" i="60"/>
  <c r="N26" i="60"/>
  <c r="A27" i="60"/>
  <c r="G27" i="60"/>
  <c r="M27" i="60"/>
  <c r="N27" i="60"/>
  <c r="A28" i="60"/>
  <c r="G28" i="60"/>
  <c r="M28" i="60"/>
  <c r="N28" i="60"/>
  <c r="A29" i="60"/>
  <c r="G29" i="60"/>
  <c r="M29" i="60"/>
  <c r="N29" i="60"/>
  <c r="A30" i="60"/>
  <c r="G30" i="60"/>
  <c r="M30" i="60"/>
  <c r="N30" i="60"/>
  <c r="A2" i="59"/>
  <c r="G2" i="59"/>
  <c r="A3" i="59"/>
  <c r="G3" i="59"/>
  <c r="M3" i="59"/>
  <c r="P3" i="59"/>
  <c r="A4" i="59"/>
  <c r="G4" i="59"/>
  <c r="M4" i="59"/>
  <c r="P4" i="59"/>
  <c r="A5" i="59"/>
  <c r="G5" i="59"/>
  <c r="M5" i="59"/>
  <c r="P5" i="59"/>
  <c r="A6" i="59"/>
  <c r="G6" i="59"/>
  <c r="M6" i="59"/>
  <c r="P6" i="59"/>
  <c r="A7" i="59"/>
  <c r="G7" i="59"/>
  <c r="M7" i="59"/>
  <c r="P7" i="59"/>
  <c r="A8" i="59"/>
  <c r="G8" i="59"/>
  <c r="M8" i="59"/>
  <c r="P8" i="59"/>
  <c r="A9" i="59"/>
  <c r="G9" i="59"/>
  <c r="M9" i="59"/>
  <c r="P9" i="59"/>
  <c r="A10" i="59"/>
  <c r="G10" i="59"/>
  <c r="M10" i="59"/>
  <c r="P10" i="59"/>
  <c r="A11" i="59"/>
  <c r="G11" i="59"/>
  <c r="M11" i="59"/>
  <c r="P11" i="59"/>
  <c r="A12" i="59"/>
  <c r="G12" i="59"/>
  <c r="M12" i="59"/>
  <c r="P12" i="59"/>
  <c r="A13" i="59"/>
  <c r="G13" i="59"/>
  <c r="M13" i="59"/>
  <c r="P13" i="59"/>
  <c r="A14" i="59"/>
  <c r="G14" i="59"/>
  <c r="M14" i="59"/>
  <c r="P14" i="59"/>
  <c r="A15" i="59"/>
  <c r="G15" i="59"/>
  <c r="M15" i="59"/>
  <c r="P15" i="59"/>
  <c r="A16" i="59"/>
  <c r="G16" i="59"/>
  <c r="M16" i="59"/>
  <c r="P16" i="59"/>
  <c r="A17" i="59"/>
  <c r="G17" i="59"/>
  <c r="M17" i="59"/>
  <c r="P17" i="59"/>
  <c r="A18" i="59"/>
  <c r="G18" i="59"/>
  <c r="M18" i="59"/>
  <c r="P18" i="59"/>
  <c r="A19" i="59"/>
  <c r="G19" i="59"/>
  <c r="M19" i="59"/>
  <c r="P19" i="59"/>
  <c r="A20" i="59"/>
  <c r="G20" i="59"/>
  <c r="M20" i="59"/>
  <c r="P20" i="59"/>
  <c r="A21" i="59"/>
  <c r="G21" i="59"/>
  <c r="M21" i="59"/>
  <c r="N21" i="59"/>
  <c r="A22" i="59"/>
  <c r="G22" i="59"/>
  <c r="M22" i="59"/>
  <c r="N22" i="59"/>
  <c r="A23" i="59"/>
  <c r="G23" i="59"/>
  <c r="M23" i="59"/>
  <c r="N23" i="59"/>
  <c r="A24" i="59"/>
  <c r="G24" i="59"/>
  <c r="M24" i="59"/>
  <c r="N24" i="59"/>
  <c r="A25" i="59"/>
  <c r="G25" i="59"/>
  <c r="M25" i="59"/>
  <c r="N25" i="59"/>
  <c r="A26" i="59"/>
  <c r="G26" i="59"/>
  <c r="M26" i="59"/>
  <c r="N26" i="59"/>
  <c r="A27" i="59"/>
  <c r="G27" i="59"/>
  <c r="M27" i="59"/>
  <c r="N27" i="59"/>
  <c r="A2" i="58"/>
  <c r="G2" i="58"/>
  <c r="A3" i="58"/>
  <c r="G3" i="58"/>
  <c r="M3" i="58"/>
  <c r="P3" i="58"/>
  <c r="A4" i="58"/>
  <c r="G4" i="58"/>
  <c r="M4" i="58"/>
  <c r="P4" i="58"/>
  <c r="A5" i="58"/>
  <c r="G5" i="58"/>
  <c r="M5" i="58"/>
  <c r="P5" i="58"/>
  <c r="A6" i="58"/>
  <c r="G6" i="58"/>
  <c r="M6" i="58"/>
  <c r="P6" i="58"/>
  <c r="A7" i="58"/>
  <c r="G7" i="58"/>
  <c r="M7" i="58"/>
  <c r="P7" i="58"/>
  <c r="A8" i="58"/>
  <c r="G8" i="58"/>
  <c r="M8" i="58"/>
  <c r="P8" i="58"/>
  <c r="A9" i="58"/>
  <c r="G9" i="58"/>
  <c r="M9" i="58"/>
  <c r="P9" i="58"/>
  <c r="A10" i="58"/>
  <c r="G10" i="58"/>
  <c r="M10" i="58"/>
  <c r="P10" i="58"/>
  <c r="A11" i="58"/>
  <c r="G11" i="58"/>
  <c r="M11" i="58"/>
  <c r="P11" i="58"/>
  <c r="A12" i="58"/>
  <c r="G12" i="58"/>
  <c r="M12" i="58"/>
  <c r="P12" i="58"/>
  <c r="A13" i="58"/>
  <c r="G13" i="58"/>
  <c r="M13" i="58"/>
  <c r="P13" i="58"/>
  <c r="A14" i="58"/>
  <c r="G14" i="58"/>
  <c r="M14" i="58"/>
  <c r="P14" i="58"/>
  <c r="A15" i="58"/>
  <c r="G15" i="58"/>
  <c r="M15" i="58"/>
  <c r="N15" i="58"/>
  <c r="A16" i="58"/>
  <c r="G16" i="58"/>
  <c r="M16" i="58"/>
  <c r="N16" i="58"/>
  <c r="A17" i="58"/>
  <c r="G17" i="58"/>
  <c r="M17" i="58"/>
  <c r="N17" i="58"/>
  <c r="A18" i="58"/>
  <c r="G18" i="58"/>
  <c r="M18" i="58"/>
  <c r="N18" i="58"/>
  <c r="A19" i="58"/>
  <c r="G19" i="58"/>
  <c r="M19" i="58"/>
  <c r="N19" i="58"/>
  <c r="A2" i="57"/>
  <c r="G2" i="57"/>
  <c r="A3" i="57"/>
  <c r="G3" i="57"/>
  <c r="M3" i="57"/>
  <c r="P3" i="57"/>
  <c r="A4" i="57"/>
  <c r="G4" i="57"/>
  <c r="M4" i="57"/>
  <c r="P4" i="57"/>
  <c r="A5" i="57"/>
  <c r="G5" i="57"/>
  <c r="M5" i="57"/>
  <c r="P5" i="57"/>
  <c r="A6" i="57"/>
  <c r="G6" i="57"/>
  <c r="M6" i="57"/>
  <c r="P6" i="57"/>
  <c r="A7" i="57"/>
  <c r="G7" i="57"/>
  <c r="M7" i="57"/>
  <c r="P7" i="57"/>
  <c r="A8" i="57"/>
  <c r="G8" i="57"/>
  <c r="M8" i="57"/>
  <c r="P8" i="57"/>
  <c r="A9" i="57"/>
  <c r="G9" i="57"/>
  <c r="M9" i="57"/>
  <c r="P9" i="57"/>
  <c r="A10" i="57"/>
  <c r="G10" i="57"/>
  <c r="M10" i="57"/>
  <c r="P10" i="57"/>
  <c r="A11" i="57"/>
  <c r="G11" i="57"/>
  <c r="M11" i="57"/>
  <c r="P11" i="57"/>
  <c r="A12" i="57"/>
  <c r="G12" i="57"/>
  <c r="M12" i="57"/>
  <c r="P12" i="57"/>
  <c r="A13" i="57"/>
  <c r="G13" i="57"/>
  <c r="M13" i="57"/>
  <c r="P13" i="57"/>
  <c r="A14" i="57"/>
  <c r="G14" i="57"/>
  <c r="M14" i="57"/>
  <c r="P14" i="57"/>
  <c r="A15" i="57"/>
  <c r="G15" i="57"/>
  <c r="M15" i="57"/>
  <c r="P15" i="57"/>
  <c r="A16" i="57"/>
  <c r="G16" i="57"/>
  <c r="M16" i="57"/>
  <c r="N16" i="57"/>
  <c r="A17" i="57"/>
  <c r="G17" i="57"/>
  <c r="M17" i="57"/>
  <c r="N17" i="57"/>
  <c r="A18" i="57"/>
  <c r="G18" i="57"/>
  <c r="M18" i="57"/>
  <c r="N18" i="57"/>
  <c r="A19" i="57"/>
  <c r="G19" i="57"/>
  <c r="M19" i="57"/>
  <c r="N19" i="57"/>
  <c r="A20" i="57"/>
  <c r="G20" i="57"/>
  <c r="M20" i="57"/>
  <c r="N20" i="57"/>
  <c r="A21" i="57"/>
  <c r="G21" i="57"/>
  <c r="M21" i="57"/>
  <c r="N21" i="57"/>
  <c r="A22" i="57"/>
  <c r="G22" i="57"/>
  <c r="M22" i="57"/>
  <c r="N22" i="57"/>
  <c r="A23" i="57"/>
  <c r="G23" i="57"/>
  <c r="M23" i="57"/>
  <c r="N23" i="57"/>
  <c r="A24" i="57"/>
  <c r="G24" i="57"/>
  <c r="M24" i="57"/>
  <c r="N24" i="57"/>
  <c r="A2" i="56"/>
  <c r="G2" i="56"/>
  <c r="A3" i="56"/>
  <c r="G3" i="56"/>
  <c r="M3" i="56"/>
  <c r="P3" i="56"/>
  <c r="A4" i="56"/>
  <c r="G4" i="56"/>
  <c r="M4" i="56"/>
  <c r="P4" i="56"/>
  <c r="A5" i="56"/>
  <c r="G5" i="56"/>
  <c r="M5" i="56"/>
  <c r="P5" i="56"/>
  <c r="A6" i="56"/>
  <c r="G6" i="56"/>
  <c r="M6" i="56"/>
  <c r="P6" i="56"/>
  <c r="A7" i="56"/>
  <c r="G7" i="56"/>
  <c r="M7" i="56"/>
  <c r="P7" i="56"/>
  <c r="A8" i="56"/>
  <c r="G8" i="56"/>
  <c r="M8" i="56"/>
  <c r="P8" i="56"/>
  <c r="A9" i="56"/>
  <c r="G9" i="56"/>
  <c r="M9" i="56"/>
  <c r="P9" i="56"/>
  <c r="A10" i="56"/>
  <c r="G10" i="56"/>
  <c r="M10" i="56"/>
  <c r="P10" i="56"/>
  <c r="A11" i="56"/>
  <c r="G11" i="56"/>
  <c r="M11" i="56"/>
  <c r="P11" i="56"/>
  <c r="A12" i="56"/>
  <c r="G12" i="56"/>
  <c r="M12" i="56"/>
  <c r="P12" i="56"/>
  <c r="A13" i="56"/>
  <c r="G13" i="56"/>
  <c r="M13" i="56"/>
  <c r="N13" i="56"/>
  <c r="A14" i="56"/>
  <c r="G14" i="56"/>
  <c r="M14" i="56"/>
  <c r="N14" i="56"/>
  <c r="A15" i="56"/>
  <c r="G15" i="56"/>
  <c r="M15" i="56"/>
  <c r="N15" i="56"/>
  <c r="A16" i="56"/>
  <c r="G16" i="56"/>
  <c r="M16" i="56"/>
  <c r="N16" i="56"/>
  <c r="A17" i="56"/>
  <c r="G17" i="56"/>
  <c r="M17" i="56"/>
  <c r="N17" i="56"/>
  <c r="A18" i="56"/>
  <c r="G18" i="56"/>
  <c r="M18" i="56"/>
  <c r="N18" i="56"/>
  <c r="A19" i="56"/>
  <c r="G19" i="56"/>
  <c r="M19" i="56"/>
  <c r="N19" i="56"/>
  <c r="A20" i="56"/>
  <c r="G20" i="56"/>
  <c r="M20" i="56"/>
  <c r="N20" i="56"/>
  <c r="A2" i="55"/>
  <c r="G2" i="55"/>
  <c r="A3" i="55"/>
  <c r="G3" i="55"/>
  <c r="M3" i="55"/>
  <c r="P3" i="55"/>
  <c r="A4" i="55"/>
  <c r="G4" i="55"/>
  <c r="M4" i="55"/>
  <c r="P4" i="55"/>
  <c r="A5" i="55"/>
  <c r="G5" i="55"/>
  <c r="M5" i="55"/>
  <c r="P5" i="55"/>
  <c r="A6" i="55"/>
  <c r="G6" i="55"/>
  <c r="M6" i="55"/>
  <c r="P6" i="55"/>
  <c r="A7" i="55"/>
  <c r="G7" i="55"/>
  <c r="M7" i="55"/>
  <c r="P7" i="55"/>
  <c r="A8" i="55"/>
  <c r="G8" i="55"/>
  <c r="M8" i="55"/>
  <c r="P8" i="55"/>
  <c r="A9" i="55"/>
  <c r="G9" i="55"/>
  <c r="M9" i="55"/>
  <c r="P9" i="55"/>
  <c r="A10" i="55"/>
  <c r="G10" i="55"/>
  <c r="M10" i="55"/>
  <c r="P10" i="55"/>
  <c r="A11" i="55"/>
  <c r="G11" i="55"/>
  <c r="M11" i="55"/>
  <c r="P11" i="55"/>
  <c r="A12" i="55"/>
  <c r="G12" i="55"/>
  <c r="M12" i="55"/>
  <c r="P12" i="55"/>
  <c r="A13" i="55"/>
  <c r="G13" i="55"/>
  <c r="M13" i="55"/>
  <c r="P13" i="55"/>
  <c r="A14" i="55"/>
  <c r="G14" i="55"/>
  <c r="M14" i="55"/>
  <c r="N14" i="55"/>
  <c r="A15" i="55"/>
  <c r="G15" i="55"/>
  <c r="M15" i="55"/>
  <c r="N15" i="55"/>
  <c r="A16" i="55"/>
  <c r="G16" i="55"/>
  <c r="M16" i="55"/>
  <c r="N16" i="55"/>
  <c r="A17" i="55"/>
  <c r="G17" i="55"/>
  <c r="M17" i="55"/>
  <c r="N17" i="55"/>
  <c r="A18" i="55"/>
  <c r="G18" i="55"/>
  <c r="M18" i="55"/>
  <c r="N18" i="55"/>
  <c r="A19" i="55"/>
  <c r="G19" i="55"/>
  <c r="M19" i="55"/>
  <c r="N19" i="55"/>
  <c r="A2" i="54"/>
  <c r="G2" i="54"/>
  <c r="A3" i="54"/>
  <c r="G3" i="54"/>
  <c r="M3" i="54"/>
  <c r="P3" i="54"/>
  <c r="A4" i="54"/>
  <c r="G4" i="54"/>
  <c r="M4" i="54"/>
  <c r="P4" i="54"/>
  <c r="A5" i="54"/>
  <c r="G5" i="54"/>
  <c r="M5" i="54"/>
  <c r="P5" i="54"/>
  <c r="A6" i="54"/>
  <c r="G6" i="54"/>
  <c r="M6" i="54"/>
  <c r="P6" i="54"/>
  <c r="A7" i="54"/>
  <c r="G7" i="54"/>
  <c r="M7" i="54"/>
  <c r="P7" i="54"/>
  <c r="A8" i="54"/>
  <c r="G8" i="54"/>
  <c r="M8" i="54"/>
  <c r="P8" i="54"/>
  <c r="A9" i="54"/>
  <c r="G9" i="54"/>
  <c r="M9" i="54"/>
  <c r="P9" i="54"/>
  <c r="A10" i="54"/>
  <c r="G10" i="54"/>
  <c r="M10" i="54"/>
  <c r="P10" i="54"/>
  <c r="A11" i="54"/>
  <c r="G11" i="54"/>
  <c r="M11" i="54"/>
  <c r="P11" i="54"/>
  <c r="A12" i="54"/>
  <c r="G12" i="54"/>
  <c r="M12" i="54"/>
  <c r="P12" i="54"/>
  <c r="A13" i="54"/>
  <c r="G13" i="54"/>
  <c r="M13" i="54"/>
  <c r="P13" i="54"/>
  <c r="A14" i="54"/>
  <c r="G14" i="54"/>
  <c r="M14" i="54"/>
  <c r="P14" i="54"/>
  <c r="A15" i="54"/>
  <c r="G15" i="54"/>
  <c r="M15" i="54"/>
  <c r="P15" i="54"/>
  <c r="A16" i="54"/>
  <c r="G16" i="54"/>
  <c r="M16" i="54"/>
  <c r="P16" i="54"/>
  <c r="A17" i="54"/>
  <c r="G17" i="54"/>
  <c r="M17" i="54"/>
  <c r="P17" i="54"/>
  <c r="A18" i="54"/>
  <c r="G18" i="54"/>
  <c r="M18" i="54"/>
  <c r="P18" i="54"/>
  <c r="A19" i="54"/>
  <c r="G19" i="54"/>
  <c r="M19" i="54"/>
  <c r="P19" i="54"/>
  <c r="A20" i="54"/>
  <c r="G20" i="54"/>
  <c r="M20" i="54"/>
  <c r="P20" i="54"/>
  <c r="A21" i="54"/>
  <c r="G21" i="54"/>
  <c r="M21" i="54"/>
  <c r="N21" i="54"/>
  <c r="A22" i="54"/>
  <c r="G22" i="54"/>
  <c r="M22" i="54"/>
  <c r="N22" i="54"/>
  <c r="A23" i="54"/>
  <c r="G23" i="54"/>
  <c r="M23" i="54"/>
  <c r="N23" i="54"/>
  <c r="A24" i="54"/>
  <c r="G24" i="54"/>
  <c r="M24" i="54"/>
  <c r="N24" i="54"/>
  <c r="A25" i="54"/>
  <c r="G25" i="54"/>
  <c r="M25" i="54"/>
  <c r="N25" i="54"/>
  <c r="A26" i="54"/>
  <c r="G26" i="54"/>
  <c r="M26" i="54"/>
  <c r="N26" i="54"/>
  <c r="A27" i="54"/>
  <c r="G27" i="54"/>
  <c r="M27" i="54"/>
  <c r="N27" i="54"/>
  <c r="A28" i="54"/>
  <c r="G28" i="54"/>
  <c r="M28" i="54"/>
  <c r="N28" i="54"/>
  <c r="A29" i="54"/>
  <c r="G29" i="54"/>
  <c r="M29" i="54"/>
  <c r="N29" i="54"/>
  <c r="A30" i="54"/>
  <c r="G30" i="54"/>
  <c r="M30" i="54"/>
  <c r="N30" i="54"/>
  <c r="A2" i="53"/>
  <c r="G2" i="53"/>
  <c r="A3" i="53"/>
  <c r="G3" i="53"/>
  <c r="M3" i="53"/>
  <c r="P3" i="53"/>
  <c r="A4" i="53"/>
  <c r="G4" i="53"/>
  <c r="M4" i="53"/>
  <c r="P4" i="53"/>
  <c r="A5" i="53"/>
  <c r="G5" i="53"/>
  <c r="M5" i="53"/>
  <c r="P5" i="53"/>
  <c r="A6" i="53"/>
  <c r="G6" i="53"/>
  <c r="M6" i="53"/>
  <c r="P6" i="53"/>
  <c r="A7" i="53"/>
  <c r="G7" i="53"/>
  <c r="M7" i="53"/>
  <c r="P7" i="53"/>
  <c r="A8" i="53"/>
  <c r="G8" i="53"/>
  <c r="M8" i="53"/>
  <c r="P8" i="53"/>
  <c r="A9" i="53"/>
  <c r="G9" i="53"/>
  <c r="M9" i="53"/>
  <c r="P9" i="53"/>
  <c r="A10" i="53"/>
  <c r="G10" i="53"/>
  <c r="M10" i="53"/>
  <c r="P10" i="53"/>
  <c r="A11" i="53"/>
  <c r="G11" i="53"/>
  <c r="M11" i="53"/>
  <c r="P11" i="53"/>
  <c r="A12" i="53"/>
  <c r="G12" i="53"/>
  <c r="M12" i="53"/>
  <c r="P12" i="53"/>
  <c r="A13" i="53"/>
  <c r="G13" i="53"/>
  <c r="M13" i="53"/>
  <c r="P13" i="53"/>
  <c r="A14" i="53"/>
  <c r="G14" i="53"/>
  <c r="M14" i="53"/>
  <c r="P14" i="53"/>
  <c r="A15" i="53"/>
  <c r="G15" i="53"/>
  <c r="M15" i="53"/>
  <c r="P15" i="53"/>
  <c r="A16" i="53"/>
  <c r="G16" i="53"/>
  <c r="M16" i="53"/>
  <c r="N16" i="53"/>
  <c r="A17" i="53"/>
  <c r="G17" i="53"/>
  <c r="M17" i="53"/>
  <c r="N17" i="53"/>
  <c r="A18" i="53"/>
  <c r="G18" i="53"/>
  <c r="M18" i="53"/>
  <c r="N18" i="53"/>
  <c r="A19" i="53"/>
  <c r="G19" i="53"/>
  <c r="M19" i="53"/>
  <c r="N19" i="53"/>
  <c r="A20" i="53"/>
  <c r="G20" i="53"/>
  <c r="M20" i="53"/>
  <c r="N20" i="53"/>
  <c r="A21" i="53"/>
  <c r="G21" i="53"/>
  <c r="M21" i="53"/>
  <c r="N21" i="53"/>
  <c r="A22" i="53"/>
  <c r="G22" i="53"/>
  <c r="M22" i="53"/>
  <c r="N22" i="53"/>
  <c r="A2" i="52"/>
  <c r="G2" i="52"/>
  <c r="A3" i="52"/>
  <c r="G3" i="52"/>
  <c r="M3" i="52"/>
  <c r="P3" i="52"/>
  <c r="A4" i="52"/>
  <c r="G4" i="52"/>
  <c r="M4" i="52"/>
  <c r="P4" i="52"/>
  <c r="A5" i="52"/>
  <c r="G5" i="52"/>
  <c r="M5" i="52"/>
  <c r="P5" i="52"/>
  <c r="A6" i="52"/>
  <c r="G6" i="52"/>
  <c r="M6" i="52"/>
  <c r="P6" i="52"/>
  <c r="A7" i="52"/>
  <c r="G7" i="52"/>
  <c r="M7" i="52"/>
  <c r="P7" i="52"/>
  <c r="A8" i="52"/>
  <c r="G8" i="52"/>
  <c r="M8" i="52"/>
  <c r="P8" i="52"/>
  <c r="A9" i="52"/>
  <c r="G9" i="52"/>
  <c r="M9" i="52"/>
  <c r="P9" i="52"/>
  <c r="A10" i="52"/>
  <c r="G10" i="52"/>
  <c r="M10" i="52"/>
  <c r="P10" i="52"/>
  <c r="A11" i="52"/>
  <c r="G11" i="52"/>
  <c r="M11" i="52"/>
  <c r="P11" i="52"/>
  <c r="A12" i="52"/>
  <c r="G12" i="52"/>
  <c r="M12" i="52"/>
  <c r="P12" i="52"/>
  <c r="A13" i="52"/>
  <c r="G13" i="52"/>
  <c r="M13" i="52"/>
  <c r="P13" i="52"/>
  <c r="A14" i="52"/>
  <c r="G14" i="52"/>
  <c r="M14" i="52"/>
  <c r="P14" i="52"/>
  <c r="A15" i="52"/>
  <c r="G15" i="52"/>
  <c r="M15" i="52"/>
  <c r="P15" i="52"/>
  <c r="A16" i="52"/>
  <c r="G16" i="52"/>
  <c r="M16" i="52"/>
  <c r="P16" i="52"/>
  <c r="A17" i="52"/>
  <c r="G17" i="52"/>
  <c r="M17" i="52"/>
  <c r="P17" i="52"/>
  <c r="A18" i="52"/>
  <c r="G18" i="52"/>
  <c r="M18" i="52"/>
  <c r="N18" i="52"/>
  <c r="A19" i="52"/>
  <c r="G19" i="52"/>
  <c r="M19" i="52"/>
  <c r="N19" i="52"/>
  <c r="A20" i="52"/>
  <c r="G20" i="52"/>
  <c r="M20" i="52"/>
  <c r="N20" i="52"/>
  <c r="A21" i="52"/>
  <c r="G21" i="52"/>
  <c r="M21" i="52"/>
  <c r="N21" i="52"/>
  <c r="A22" i="52"/>
  <c r="G22" i="52"/>
  <c r="M22" i="52"/>
  <c r="N22" i="52"/>
  <c r="A23" i="52"/>
  <c r="G23" i="52"/>
  <c r="M23" i="52"/>
  <c r="N23" i="52"/>
  <c r="A24" i="52"/>
  <c r="G24" i="52"/>
  <c r="M24" i="52"/>
  <c r="N24" i="52"/>
  <c r="A25" i="52"/>
  <c r="G25" i="52"/>
  <c r="M25" i="52"/>
  <c r="N25" i="52"/>
  <c r="A26" i="52"/>
  <c r="G26" i="52"/>
  <c r="M26" i="52"/>
  <c r="N26" i="52"/>
  <c r="A2" i="51"/>
  <c r="G2" i="51"/>
  <c r="A3" i="51"/>
  <c r="G3" i="51"/>
  <c r="M3" i="51"/>
  <c r="P3" i="51"/>
  <c r="A4" i="51"/>
  <c r="G4" i="51"/>
  <c r="M4" i="51"/>
  <c r="P4" i="51"/>
  <c r="A5" i="51"/>
  <c r="G5" i="51"/>
  <c r="M5" i="51"/>
  <c r="P5" i="51"/>
  <c r="A6" i="51"/>
  <c r="G6" i="51"/>
  <c r="M6" i="51"/>
  <c r="P6" i="51"/>
  <c r="A7" i="51"/>
  <c r="G7" i="51"/>
  <c r="M7" i="51"/>
  <c r="P7" i="51"/>
  <c r="A8" i="51"/>
  <c r="G8" i="51"/>
  <c r="M8" i="51"/>
  <c r="P8" i="51"/>
  <c r="A9" i="51"/>
  <c r="G9" i="51"/>
  <c r="M9" i="51"/>
  <c r="P9" i="51"/>
  <c r="A10" i="51"/>
  <c r="G10" i="51"/>
  <c r="M10" i="51"/>
  <c r="P10" i="51"/>
  <c r="A11" i="51"/>
  <c r="G11" i="51"/>
  <c r="M11" i="51"/>
  <c r="P11" i="51"/>
  <c r="A12" i="51"/>
  <c r="G12" i="51"/>
  <c r="M12" i="51"/>
  <c r="P12" i="51"/>
  <c r="A13" i="51"/>
  <c r="G13" i="51"/>
  <c r="M13" i="51"/>
  <c r="P13" i="51"/>
  <c r="A14" i="51"/>
  <c r="G14" i="51"/>
  <c r="M14" i="51"/>
  <c r="P14" i="51"/>
  <c r="A15" i="51"/>
  <c r="G15" i="51"/>
  <c r="M15" i="51"/>
  <c r="P15" i="51"/>
  <c r="A16" i="51"/>
  <c r="G16" i="51"/>
  <c r="M16" i="51"/>
  <c r="P16" i="51"/>
  <c r="A17" i="51"/>
  <c r="G17" i="51"/>
  <c r="M17" i="51"/>
  <c r="P17" i="51"/>
  <c r="A18" i="51"/>
  <c r="G18" i="51"/>
  <c r="M18" i="51"/>
  <c r="P18" i="51"/>
  <c r="A19" i="51"/>
  <c r="G19" i="51"/>
  <c r="M19" i="51"/>
  <c r="P19" i="51"/>
  <c r="A20" i="51"/>
  <c r="G20" i="51"/>
  <c r="M20" i="51"/>
  <c r="P20" i="51"/>
  <c r="A21" i="51"/>
  <c r="G21" i="51"/>
  <c r="M21" i="51"/>
  <c r="P21" i="51"/>
  <c r="A22" i="51"/>
  <c r="G22" i="51"/>
  <c r="M22" i="51"/>
  <c r="P22" i="51"/>
  <c r="A23" i="51"/>
  <c r="G23" i="51"/>
  <c r="M23" i="51"/>
  <c r="P23" i="51"/>
  <c r="A24" i="51"/>
  <c r="G24" i="51"/>
  <c r="M24" i="51"/>
  <c r="P24" i="51"/>
  <c r="A25" i="51"/>
  <c r="G25" i="51"/>
  <c r="M25" i="51"/>
  <c r="P25" i="51"/>
  <c r="A26" i="51"/>
  <c r="G26" i="51"/>
  <c r="M26" i="51"/>
  <c r="P26" i="51"/>
  <c r="A27" i="51"/>
  <c r="G27" i="51"/>
  <c r="M27" i="51"/>
  <c r="P27" i="51"/>
  <c r="A28" i="51"/>
  <c r="G28" i="51"/>
  <c r="M28" i="51"/>
  <c r="N28" i="51"/>
  <c r="A29" i="51"/>
  <c r="G29" i="51"/>
  <c r="M29" i="51"/>
  <c r="N29" i="51"/>
  <c r="A30" i="51"/>
  <c r="G30" i="51"/>
  <c r="M30" i="51"/>
  <c r="N30" i="51"/>
  <c r="A31" i="51"/>
  <c r="G31" i="51"/>
  <c r="M31" i="51"/>
  <c r="N31" i="51"/>
  <c r="A32" i="51"/>
  <c r="G32" i="51"/>
  <c r="M32" i="51"/>
  <c r="N32" i="51"/>
  <c r="A33" i="51"/>
  <c r="G33" i="51"/>
  <c r="M33" i="51"/>
  <c r="N33" i="51"/>
  <c r="A34" i="51"/>
  <c r="G34" i="51"/>
  <c r="M34" i="51"/>
  <c r="N34" i="51"/>
  <c r="A35" i="51"/>
  <c r="G35" i="51"/>
  <c r="M35" i="51"/>
  <c r="N35" i="51"/>
  <c r="A36" i="51"/>
  <c r="G36" i="51"/>
  <c r="M36" i="51"/>
  <c r="N36" i="51"/>
  <c r="A37" i="51"/>
  <c r="G37" i="51"/>
  <c r="M37" i="51"/>
  <c r="N37" i="51"/>
  <c r="A38" i="51"/>
  <c r="G38" i="51"/>
  <c r="M38" i="51"/>
  <c r="N38" i="51"/>
  <c r="A39" i="51"/>
  <c r="G39" i="51"/>
  <c r="M39" i="51"/>
  <c r="N39" i="51"/>
  <c r="A40" i="51"/>
  <c r="G40" i="51"/>
  <c r="M40" i="51"/>
  <c r="N40" i="51"/>
  <c r="A41" i="51"/>
  <c r="G41" i="51"/>
  <c r="M41" i="51"/>
  <c r="N41" i="51"/>
  <c r="A42" i="51"/>
  <c r="G42" i="51"/>
  <c r="M42" i="51"/>
  <c r="N42" i="51"/>
  <c r="A43" i="51"/>
  <c r="G43" i="51"/>
  <c r="M43" i="51"/>
  <c r="N43" i="51"/>
  <c r="A44" i="51"/>
  <c r="G44" i="51"/>
  <c r="M44" i="51"/>
  <c r="N44" i="51"/>
  <c r="A45" i="51"/>
  <c r="G45" i="51"/>
  <c r="M45" i="51"/>
  <c r="N45" i="51"/>
  <c r="A46" i="51"/>
  <c r="G46" i="51"/>
  <c r="M46" i="51"/>
  <c r="N46" i="51"/>
  <c r="A47" i="51"/>
  <c r="G47" i="51"/>
  <c r="M47" i="51"/>
  <c r="N47" i="51"/>
  <c r="A48" i="51"/>
  <c r="G48" i="51"/>
  <c r="M48" i="51"/>
  <c r="N48" i="51"/>
  <c r="A49" i="51"/>
  <c r="G49" i="51"/>
  <c r="M49" i="51"/>
  <c r="N49" i="51"/>
  <c r="A50" i="51"/>
  <c r="G50" i="51"/>
  <c r="M50" i="51"/>
  <c r="N50" i="51"/>
  <c r="A51" i="51"/>
  <c r="G51" i="51"/>
  <c r="M51" i="51"/>
  <c r="N51" i="51"/>
  <c r="A52" i="51"/>
  <c r="G52" i="51"/>
  <c r="M52" i="51"/>
  <c r="N52" i="51"/>
  <c r="A53" i="51"/>
  <c r="G53" i="51"/>
  <c r="M53" i="51"/>
  <c r="N53" i="51"/>
  <c r="A54" i="51"/>
  <c r="G54" i="51"/>
  <c r="M54" i="51"/>
  <c r="N54" i="51"/>
  <c r="A2" i="50"/>
  <c r="G2" i="50"/>
  <c r="A3" i="50"/>
  <c r="G3" i="50"/>
  <c r="M3" i="50"/>
  <c r="P3" i="50"/>
  <c r="A4" i="50"/>
  <c r="G4" i="50"/>
  <c r="M4" i="50"/>
  <c r="P4" i="50"/>
  <c r="A5" i="50"/>
  <c r="G5" i="50"/>
  <c r="M5" i="50"/>
  <c r="P5" i="50"/>
  <c r="A6" i="50"/>
  <c r="G6" i="50"/>
  <c r="M6" i="50"/>
  <c r="P6" i="50"/>
  <c r="A7" i="50"/>
  <c r="G7" i="50"/>
  <c r="M7" i="50"/>
  <c r="P7" i="50"/>
  <c r="A8" i="50"/>
  <c r="G8" i="50"/>
  <c r="M8" i="50"/>
  <c r="P8" i="50"/>
  <c r="A9" i="50"/>
  <c r="G9" i="50"/>
  <c r="M9" i="50"/>
  <c r="P9" i="50"/>
  <c r="A10" i="50"/>
  <c r="G10" i="50"/>
  <c r="M10" i="50"/>
  <c r="P10" i="50"/>
  <c r="A11" i="50"/>
  <c r="G11" i="50"/>
  <c r="M11" i="50"/>
  <c r="P11" i="50"/>
  <c r="A12" i="50"/>
  <c r="G12" i="50"/>
  <c r="M12" i="50"/>
  <c r="P12" i="50"/>
  <c r="A13" i="50"/>
  <c r="G13" i="50"/>
  <c r="M13" i="50"/>
  <c r="P13" i="50"/>
  <c r="A14" i="50"/>
  <c r="G14" i="50"/>
  <c r="M14" i="50"/>
  <c r="P14" i="50"/>
  <c r="A15" i="50"/>
  <c r="G15" i="50"/>
  <c r="M15" i="50"/>
  <c r="P15" i="50"/>
  <c r="A16" i="50"/>
  <c r="G16" i="50"/>
  <c r="M16" i="50"/>
  <c r="P16" i="50"/>
  <c r="A17" i="50"/>
  <c r="G17" i="50"/>
  <c r="M17" i="50"/>
  <c r="P17" i="50"/>
  <c r="A18" i="50"/>
  <c r="G18" i="50"/>
  <c r="M18" i="50"/>
  <c r="P18" i="50"/>
  <c r="A19" i="50"/>
  <c r="G19" i="50"/>
  <c r="M19" i="50"/>
  <c r="P19" i="50"/>
  <c r="A20" i="50"/>
  <c r="G20" i="50"/>
  <c r="M20" i="50"/>
  <c r="P20" i="50"/>
  <c r="A21" i="50"/>
  <c r="G21" i="50"/>
  <c r="M21" i="50"/>
  <c r="P21" i="50"/>
  <c r="A22" i="50"/>
  <c r="G22" i="50"/>
  <c r="M22" i="50"/>
  <c r="P22" i="50"/>
  <c r="A23" i="50"/>
  <c r="G23" i="50"/>
  <c r="M23" i="50"/>
  <c r="N23" i="50"/>
  <c r="A24" i="50"/>
  <c r="G24" i="50"/>
  <c r="M24" i="50"/>
  <c r="N24" i="50"/>
  <c r="A25" i="50"/>
  <c r="G25" i="50"/>
  <c r="M25" i="50"/>
  <c r="N25" i="50"/>
  <c r="A26" i="50"/>
  <c r="G26" i="50"/>
  <c r="M26" i="50"/>
  <c r="N26" i="50"/>
  <c r="A27" i="50"/>
  <c r="G27" i="50"/>
  <c r="M27" i="50"/>
  <c r="N27" i="50"/>
  <c r="A28" i="50"/>
  <c r="G28" i="50"/>
  <c r="M28" i="50"/>
  <c r="N28" i="50"/>
  <c r="A29" i="50"/>
  <c r="G29" i="50"/>
  <c r="M29" i="50"/>
  <c r="N29" i="50"/>
  <c r="A30" i="50"/>
  <c r="G30" i="50"/>
  <c r="M30" i="50"/>
  <c r="N30" i="50"/>
  <c r="A31" i="50"/>
  <c r="G31" i="50"/>
  <c r="M31" i="50"/>
  <c r="N31" i="50"/>
  <c r="A32" i="50"/>
  <c r="G32" i="50"/>
  <c r="M32" i="50"/>
  <c r="N32" i="50"/>
  <c r="A33" i="50"/>
  <c r="G33" i="50"/>
  <c r="M33" i="50"/>
  <c r="N33" i="50"/>
  <c r="A34" i="50"/>
  <c r="G34" i="50"/>
  <c r="M34" i="50"/>
  <c r="N34" i="50"/>
  <c r="A35" i="50"/>
  <c r="G35" i="50"/>
  <c r="M35" i="50"/>
  <c r="N35" i="50"/>
  <c r="A36" i="50"/>
  <c r="G36" i="50"/>
  <c r="M36" i="50"/>
  <c r="N36" i="50"/>
  <c r="A37" i="50"/>
  <c r="G37" i="50"/>
  <c r="M37" i="50"/>
  <c r="N37" i="50"/>
  <c r="A38" i="50"/>
  <c r="G38" i="50"/>
  <c r="M38" i="50"/>
  <c r="N38" i="50"/>
  <c r="A39" i="50"/>
  <c r="G39" i="50"/>
  <c r="M39" i="50"/>
  <c r="N39" i="50"/>
  <c r="A40" i="50"/>
  <c r="G40" i="50"/>
  <c r="M40" i="50"/>
  <c r="N40" i="50"/>
  <c r="A41" i="50"/>
  <c r="G41" i="50"/>
  <c r="M41" i="50"/>
  <c r="N41" i="50"/>
  <c r="A42" i="50"/>
  <c r="G42" i="50"/>
  <c r="M42" i="50"/>
  <c r="N42" i="50"/>
  <c r="A43" i="50"/>
  <c r="G43" i="50"/>
  <c r="M43" i="50"/>
  <c r="N43" i="50"/>
  <c r="A44" i="50"/>
  <c r="G44" i="50"/>
  <c r="M44" i="50"/>
  <c r="N44" i="50"/>
  <c r="A45" i="50"/>
  <c r="G45" i="50"/>
  <c r="M45" i="50"/>
  <c r="N45" i="50"/>
  <c r="A46" i="50"/>
  <c r="G46" i="50"/>
  <c r="M46" i="50"/>
  <c r="N46" i="50"/>
  <c r="A47" i="50"/>
  <c r="G47" i="50"/>
  <c r="M47" i="50"/>
  <c r="N47" i="50"/>
  <c r="A48" i="50"/>
  <c r="G48" i="50"/>
  <c r="M48" i="50"/>
  <c r="N48" i="50"/>
  <c r="A2" i="49"/>
  <c r="G2" i="49"/>
  <c r="A3" i="49"/>
  <c r="G3" i="49"/>
  <c r="M3" i="49"/>
  <c r="P3" i="49"/>
  <c r="A4" i="49"/>
  <c r="G4" i="49"/>
  <c r="M4" i="49"/>
  <c r="P4" i="49"/>
  <c r="A5" i="49"/>
  <c r="G5" i="49"/>
  <c r="M5" i="49"/>
  <c r="P5" i="49"/>
  <c r="A6" i="49"/>
  <c r="G6" i="49"/>
  <c r="M6" i="49"/>
  <c r="P6" i="49"/>
  <c r="A7" i="49"/>
  <c r="G7" i="49"/>
  <c r="M7" i="49"/>
  <c r="P7" i="49"/>
  <c r="A8" i="49"/>
  <c r="G8" i="49"/>
  <c r="M8" i="49"/>
  <c r="P8" i="49"/>
  <c r="A9" i="49"/>
  <c r="G9" i="49"/>
  <c r="M9" i="49"/>
  <c r="P9" i="49"/>
  <c r="A10" i="49"/>
  <c r="G10" i="49"/>
  <c r="M10" i="49"/>
  <c r="P10" i="49"/>
  <c r="A11" i="49"/>
  <c r="G11" i="49"/>
  <c r="M11" i="49"/>
  <c r="P11" i="49"/>
  <c r="A12" i="49"/>
  <c r="G12" i="49"/>
  <c r="M12" i="49"/>
  <c r="P12" i="49"/>
  <c r="A13" i="49"/>
  <c r="G13" i="49"/>
  <c r="M13" i="49"/>
  <c r="P13" i="49"/>
  <c r="A14" i="49"/>
  <c r="G14" i="49"/>
  <c r="M14" i="49"/>
  <c r="N14" i="49"/>
  <c r="A15" i="49"/>
  <c r="G15" i="49"/>
  <c r="M15" i="49"/>
  <c r="N15" i="49"/>
  <c r="A16" i="49"/>
  <c r="G16" i="49"/>
  <c r="M16" i="49"/>
  <c r="N16" i="49"/>
  <c r="A17" i="49"/>
  <c r="G17" i="49"/>
  <c r="M17" i="49"/>
  <c r="N17" i="49"/>
  <c r="A18" i="49"/>
  <c r="G18" i="49"/>
  <c r="M18" i="49"/>
  <c r="N18" i="49"/>
  <c r="A19" i="49"/>
  <c r="G19" i="49"/>
  <c r="M19" i="49"/>
  <c r="N19" i="49"/>
  <c r="A20" i="49"/>
  <c r="G20" i="49"/>
  <c r="M20" i="49"/>
  <c r="N20" i="49"/>
  <c r="A21" i="49"/>
  <c r="G21" i="49"/>
  <c r="M21" i="49"/>
  <c r="N21" i="49"/>
  <c r="A2" i="48"/>
  <c r="G2" i="48"/>
  <c r="A3" i="48"/>
  <c r="G3" i="48"/>
  <c r="M3" i="48"/>
  <c r="P3" i="48"/>
  <c r="A4" i="48"/>
  <c r="G4" i="48"/>
  <c r="M4" i="48"/>
  <c r="P4" i="48"/>
  <c r="A5" i="48"/>
  <c r="G5" i="48"/>
  <c r="M5" i="48"/>
  <c r="P5" i="48"/>
  <c r="A6" i="48"/>
  <c r="G6" i="48"/>
  <c r="M6" i="48"/>
  <c r="P6" i="48"/>
  <c r="A7" i="48"/>
  <c r="G7" i="48"/>
  <c r="M7" i="48"/>
  <c r="P7" i="48"/>
  <c r="A8" i="48"/>
  <c r="G8" i="48"/>
  <c r="M8" i="48"/>
  <c r="P8" i="48"/>
  <c r="A9" i="48"/>
  <c r="G9" i="48"/>
  <c r="M9" i="48"/>
  <c r="P9" i="48"/>
  <c r="A10" i="48"/>
  <c r="G10" i="48"/>
  <c r="M10" i="48"/>
  <c r="P10" i="48"/>
  <c r="A11" i="48"/>
  <c r="G11" i="48"/>
  <c r="M11" i="48"/>
  <c r="P11" i="48"/>
  <c r="A12" i="48"/>
  <c r="G12" i="48"/>
  <c r="M12" i="48"/>
  <c r="P12" i="48"/>
  <c r="A13" i="48"/>
  <c r="G13" i="48"/>
  <c r="M13" i="48"/>
  <c r="P13" i="48"/>
  <c r="A14" i="48"/>
  <c r="G14" i="48"/>
  <c r="M14" i="48"/>
  <c r="P14" i="48"/>
  <c r="A15" i="48"/>
  <c r="G15" i="48"/>
  <c r="M15" i="48"/>
  <c r="P15" i="48"/>
  <c r="A16" i="48"/>
  <c r="G16" i="48"/>
  <c r="M16" i="48"/>
  <c r="P16" i="48"/>
  <c r="A17" i="48"/>
  <c r="G17" i="48"/>
  <c r="M17" i="48"/>
  <c r="P17" i="48"/>
  <c r="A18" i="48"/>
  <c r="G18" i="48"/>
  <c r="M18" i="48"/>
  <c r="P18" i="48"/>
  <c r="A19" i="48"/>
  <c r="G19" i="48"/>
  <c r="M19" i="48"/>
  <c r="P19" i="48"/>
  <c r="A20" i="48"/>
  <c r="G20" i="48"/>
  <c r="M20" i="48"/>
  <c r="P20" i="48"/>
  <c r="A21" i="48"/>
  <c r="G21" i="48"/>
  <c r="M21" i="48"/>
  <c r="P21" i="48"/>
  <c r="A22" i="48"/>
  <c r="G22" i="48"/>
  <c r="M22" i="48"/>
  <c r="P22" i="48"/>
  <c r="A23" i="48"/>
  <c r="G23" i="48"/>
  <c r="M23" i="48"/>
  <c r="N23" i="48"/>
  <c r="A24" i="48"/>
  <c r="G24" i="48"/>
  <c r="M24" i="48"/>
  <c r="N24" i="48"/>
  <c r="A25" i="48"/>
  <c r="G25" i="48"/>
  <c r="M25" i="48"/>
  <c r="N25" i="48"/>
  <c r="A26" i="48"/>
  <c r="G26" i="48"/>
  <c r="M26" i="48"/>
  <c r="N26" i="48"/>
  <c r="A27" i="48"/>
  <c r="G27" i="48"/>
  <c r="M27" i="48"/>
  <c r="N27" i="48"/>
  <c r="A28" i="48"/>
  <c r="G28" i="48"/>
  <c r="M28" i="48"/>
  <c r="N28" i="48"/>
  <c r="A29" i="48"/>
  <c r="G29" i="48"/>
  <c r="M29" i="48"/>
  <c r="N29" i="48"/>
  <c r="A30" i="48"/>
  <c r="G30" i="48"/>
  <c r="M30" i="48"/>
  <c r="N30" i="48"/>
  <c r="A31" i="48"/>
  <c r="G31" i="48"/>
  <c r="M31" i="48"/>
  <c r="N31" i="48"/>
  <c r="A32" i="48"/>
  <c r="G32" i="48"/>
  <c r="M32" i="48"/>
  <c r="N32" i="48"/>
  <c r="A33" i="48"/>
  <c r="G33" i="48"/>
  <c r="M33" i="48"/>
  <c r="N33" i="48"/>
  <c r="A34" i="48"/>
  <c r="G34" i="48"/>
  <c r="M34" i="48"/>
  <c r="N34" i="48"/>
  <c r="A35" i="48"/>
  <c r="G35" i="48"/>
  <c r="M35" i="48"/>
  <c r="N35" i="48"/>
  <c r="A36" i="48"/>
  <c r="G36" i="48"/>
  <c r="M36" i="48"/>
  <c r="N36" i="48"/>
  <c r="A37" i="48"/>
  <c r="G37" i="48"/>
  <c r="M37" i="48"/>
  <c r="N37" i="48"/>
  <c r="A38" i="48"/>
  <c r="G38" i="48"/>
  <c r="M38" i="48"/>
  <c r="N38" i="48"/>
  <c r="A39" i="48"/>
  <c r="G39" i="48"/>
  <c r="M39" i="48"/>
  <c r="N39" i="48"/>
  <c r="A40" i="48"/>
  <c r="G40" i="48"/>
  <c r="M40" i="48"/>
  <c r="N40" i="48"/>
  <c r="A41" i="48"/>
  <c r="G41" i="48"/>
  <c r="M41" i="48"/>
  <c r="N41" i="48"/>
  <c r="A42" i="48"/>
  <c r="G42" i="48"/>
  <c r="M42" i="48"/>
  <c r="N42" i="48"/>
  <c r="A43" i="48"/>
  <c r="G43" i="48"/>
  <c r="M43" i="48"/>
  <c r="N43" i="48"/>
  <c r="A44" i="48"/>
  <c r="G44" i="48"/>
  <c r="M44" i="48"/>
  <c r="N44" i="48"/>
  <c r="A45" i="48"/>
  <c r="G45" i="48"/>
  <c r="M45" i="48"/>
  <c r="N45" i="48"/>
  <c r="A46" i="48"/>
  <c r="G46" i="48"/>
  <c r="M46" i="48"/>
  <c r="N46" i="48"/>
  <c r="A47" i="48"/>
  <c r="G47" i="48"/>
  <c r="M47" i="48"/>
  <c r="N47" i="48"/>
  <c r="A48" i="48"/>
  <c r="G48" i="48"/>
  <c r="M48" i="48"/>
  <c r="N48" i="48"/>
  <c r="A49" i="48"/>
  <c r="G49" i="48"/>
  <c r="M49" i="48"/>
  <c r="N49" i="48"/>
  <c r="A2" i="47"/>
  <c r="G2" i="47"/>
  <c r="A3" i="47"/>
  <c r="G3" i="47"/>
  <c r="M3" i="47"/>
  <c r="P3" i="47"/>
  <c r="A4" i="47"/>
  <c r="G4" i="47"/>
  <c r="M4" i="47"/>
  <c r="P4" i="47"/>
  <c r="A5" i="47"/>
  <c r="G5" i="47"/>
  <c r="M5" i="47"/>
  <c r="P5" i="47"/>
  <c r="A6" i="47"/>
  <c r="G6" i="47"/>
  <c r="M6" i="47"/>
  <c r="P6" i="47"/>
  <c r="A7" i="47"/>
  <c r="G7" i="47"/>
  <c r="M7" i="47"/>
  <c r="P7" i="47"/>
  <c r="A8" i="47"/>
  <c r="G8" i="47"/>
  <c r="M8" i="47"/>
  <c r="P8" i="47"/>
  <c r="A9" i="47"/>
  <c r="G9" i="47"/>
  <c r="M9" i="47"/>
  <c r="P9" i="47"/>
  <c r="A10" i="47"/>
  <c r="G10" i="47"/>
  <c r="M10" i="47"/>
  <c r="P10" i="47"/>
  <c r="A11" i="47"/>
  <c r="G11" i="47"/>
  <c r="M11" i="47"/>
  <c r="P11" i="47"/>
  <c r="A12" i="47"/>
  <c r="G12" i="47"/>
  <c r="M12" i="47"/>
  <c r="P12" i="47"/>
  <c r="A13" i="47"/>
  <c r="G13" i="47"/>
  <c r="M13" i="47"/>
  <c r="P13" i="47"/>
  <c r="A14" i="47"/>
  <c r="G14" i="47"/>
  <c r="M14" i="47"/>
  <c r="P14" i="47"/>
  <c r="A15" i="47"/>
  <c r="G15" i="47"/>
  <c r="M15" i="47"/>
  <c r="P15" i="47"/>
  <c r="A16" i="47"/>
  <c r="G16" i="47"/>
  <c r="M16" i="47"/>
  <c r="P16" i="47"/>
  <c r="A17" i="47"/>
  <c r="G17" i="47"/>
  <c r="M17" i="47"/>
  <c r="P17" i="47"/>
  <c r="A18" i="47"/>
  <c r="G18" i="47"/>
  <c r="M18" i="47"/>
  <c r="N18" i="47"/>
  <c r="A19" i="47"/>
  <c r="G19" i="47"/>
  <c r="M19" i="47"/>
  <c r="N19" i="47"/>
  <c r="A20" i="47"/>
  <c r="G20" i="47"/>
  <c r="M20" i="47"/>
  <c r="N20" i="47"/>
  <c r="A21" i="47"/>
  <c r="G21" i="47"/>
  <c r="M21" i="47"/>
  <c r="N21" i="47"/>
  <c r="A22" i="47"/>
  <c r="G22" i="47"/>
  <c r="M22" i="47"/>
  <c r="N22" i="47"/>
  <c r="A23" i="47"/>
  <c r="G23" i="47"/>
  <c r="M23" i="47"/>
  <c r="N23" i="47"/>
  <c r="A24" i="47"/>
  <c r="G24" i="47"/>
  <c r="M24" i="47"/>
  <c r="N24" i="47"/>
  <c r="A25" i="47"/>
  <c r="G25" i="47"/>
  <c r="M25" i="47"/>
  <c r="N25" i="47"/>
  <c r="A26" i="47"/>
  <c r="G26" i="47"/>
  <c r="M26" i="47"/>
  <c r="N26" i="47"/>
  <c r="A27" i="47"/>
  <c r="G27" i="47"/>
  <c r="M27" i="47"/>
  <c r="N27" i="47"/>
  <c r="A2" i="46"/>
  <c r="G2" i="46"/>
  <c r="A3" i="46"/>
  <c r="G3" i="46"/>
  <c r="M3" i="46"/>
  <c r="P3" i="46"/>
  <c r="A4" i="46"/>
  <c r="G4" i="46"/>
  <c r="M4" i="46"/>
  <c r="P4" i="46"/>
  <c r="A5" i="46"/>
  <c r="G5" i="46"/>
  <c r="M5" i="46"/>
  <c r="P5" i="46"/>
  <c r="A6" i="46"/>
  <c r="G6" i="46"/>
  <c r="M6" i="46"/>
  <c r="P6" i="46"/>
  <c r="A7" i="46"/>
  <c r="G7" i="46"/>
  <c r="M7" i="46"/>
  <c r="P7" i="46"/>
  <c r="A8" i="46"/>
  <c r="G8" i="46"/>
  <c r="M8" i="46"/>
  <c r="P8" i="46"/>
  <c r="A9" i="46"/>
  <c r="G9" i="46"/>
  <c r="M9" i="46"/>
  <c r="P9" i="46"/>
  <c r="A10" i="46"/>
  <c r="G10" i="46"/>
  <c r="M10" i="46"/>
  <c r="P10" i="46"/>
  <c r="A11" i="46"/>
  <c r="G11" i="46"/>
  <c r="M11" i="46"/>
  <c r="P11" i="46"/>
  <c r="A12" i="46"/>
  <c r="G12" i="46"/>
  <c r="M12" i="46"/>
  <c r="P12" i="46"/>
  <c r="A13" i="46"/>
  <c r="G13" i="46"/>
  <c r="M13" i="46"/>
  <c r="N13" i="46"/>
  <c r="A14" i="46"/>
  <c r="G14" i="46"/>
  <c r="M14" i="46"/>
  <c r="N14" i="46"/>
  <c r="A15" i="46"/>
  <c r="G15" i="46"/>
  <c r="M15" i="46"/>
  <c r="N15" i="46"/>
  <c r="A16" i="46"/>
  <c r="G16" i="46"/>
  <c r="M16" i="46"/>
  <c r="N16" i="46"/>
  <c r="A17" i="46"/>
  <c r="G17" i="46"/>
  <c r="M17" i="46"/>
  <c r="N17" i="46"/>
  <c r="A18" i="46"/>
  <c r="G18" i="46"/>
  <c r="M18" i="46"/>
  <c r="N18" i="46"/>
  <c r="A19" i="46"/>
  <c r="G19" i="46"/>
  <c r="M19" i="46"/>
  <c r="N19" i="46"/>
  <c r="A20" i="46"/>
  <c r="G20" i="46"/>
  <c r="M20" i="46"/>
  <c r="N20" i="46"/>
  <c r="A2" i="45"/>
  <c r="G2" i="45"/>
  <c r="A3" i="45"/>
  <c r="G3" i="45"/>
  <c r="M3" i="45"/>
  <c r="P3" i="45"/>
  <c r="A4" i="45"/>
  <c r="G4" i="45"/>
  <c r="M4" i="45"/>
  <c r="P4" i="45"/>
  <c r="A5" i="45"/>
  <c r="G5" i="45"/>
  <c r="M5" i="45"/>
  <c r="P5" i="45"/>
  <c r="A6" i="45"/>
  <c r="G6" i="45"/>
  <c r="M6" i="45"/>
  <c r="P6" i="45"/>
  <c r="A7" i="45"/>
  <c r="G7" i="45"/>
  <c r="M7" i="45"/>
  <c r="P7" i="45"/>
  <c r="A8" i="45"/>
  <c r="G8" i="45"/>
  <c r="M8" i="45"/>
  <c r="P8" i="45"/>
  <c r="A9" i="45"/>
  <c r="G9" i="45"/>
  <c r="M9" i="45"/>
  <c r="P9" i="45"/>
  <c r="A10" i="45"/>
  <c r="G10" i="45"/>
  <c r="M10" i="45"/>
  <c r="P10" i="45"/>
  <c r="A11" i="45"/>
  <c r="G11" i="45"/>
  <c r="M11" i="45"/>
  <c r="P11" i="45"/>
  <c r="A12" i="45"/>
  <c r="G12" i="45"/>
  <c r="M12" i="45"/>
  <c r="P12" i="45"/>
  <c r="A13" i="45"/>
  <c r="G13" i="45"/>
  <c r="M13" i="45"/>
  <c r="P13" i="45"/>
  <c r="A14" i="45"/>
  <c r="G14" i="45"/>
  <c r="M14" i="45"/>
  <c r="P14" i="45"/>
  <c r="A15" i="45"/>
  <c r="G15" i="45"/>
  <c r="M15" i="45"/>
  <c r="P15" i="45"/>
  <c r="A16" i="45"/>
  <c r="G16" i="45"/>
  <c r="M16" i="45"/>
  <c r="P16" i="45"/>
  <c r="A17" i="45"/>
  <c r="G17" i="45"/>
  <c r="M17" i="45"/>
  <c r="P17" i="45"/>
  <c r="A18" i="45"/>
  <c r="G18" i="45"/>
  <c r="M18" i="45"/>
  <c r="P18" i="45"/>
  <c r="A19" i="45"/>
  <c r="G19" i="45"/>
  <c r="M19" i="45"/>
  <c r="P19" i="45"/>
  <c r="A20" i="45"/>
  <c r="G20" i="45"/>
  <c r="M20" i="45"/>
  <c r="P20" i="45"/>
  <c r="A21" i="45"/>
  <c r="G21" i="45"/>
  <c r="M21" i="45"/>
  <c r="P21" i="45"/>
  <c r="A22" i="45"/>
  <c r="G22" i="45"/>
  <c r="M22" i="45"/>
  <c r="P22" i="45"/>
  <c r="A23" i="45"/>
  <c r="G23" i="45"/>
  <c r="M23" i="45"/>
  <c r="P23" i="45"/>
  <c r="A24" i="45"/>
  <c r="G24" i="45"/>
  <c r="M24" i="45"/>
  <c r="P24" i="45"/>
  <c r="A25" i="45"/>
  <c r="G25" i="45"/>
  <c r="M25" i="45"/>
  <c r="N25" i="45"/>
  <c r="A26" i="45"/>
  <c r="G26" i="45"/>
  <c r="M26" i="45"/>
  <c r="N26" i="45"/>
  <c r="A27" i="45"/>
  <c r="G27" i="45"/>
  <c r="M27" i="45"/>
  <c r="N27" i="45"/>
  <c r="A28" i="45"/>
  <c r="G28" i="45"/>
  <c r="M28" i="45"/>
  <c r="N28" i="45"/>
  <c r="A29" i="45"/>
  <c r="G29" i="45"/>
  <c r="M29" i="45"/>
  <c r="N29" i="45"/>
  <c r="A30" i="45"/>
  <c r="G30" i="45"/>
  <c r="M30" i="45"/>
  <c r="N30" i="45"/>
  <c r="A31" i="45"/>
  <c r="G31" i="45"/>
  <c r="M31" i="45"/>
  <c r="N31" i="45"/>
  <c r="A32" i="45"/>
  <c r="G32" i="45"/>
  <c r="M32" i="45"/>
  <c r="N32" i="45"/>
  <c r="A33" i="45"/>
  <c r="G33" i="45"/>
  <c r="M33" i="45"/>
  <c r="N33" i="45"/>
  <c r="A34" i="45"/>
  <c r="G34" i="45"/>
  <c r="M34" i="45"/>
  <c r="N34" i="45"/>
  <c r="A35" i="45"/>
  <c r="G35" i="45"/>
  <c r="M35" i="45"/>
  <c r="N35" i="45"/>
  <c r="A36" i="45"/>
  <c r="G36" i="45"/>
  <c r="M36" i="45"/>
  <c r="N36" i="45"/>
  <c r="A37" i="45"/>
  <c r="G37" i="45"/>
  <c r="M37" i="45"/>
  <c r="N37" i="45"/>
  <c r="A38" i="45"/>
  <c r="G38" i="45"/>
  <c r="M38" i="45"/>
  <c r="N38" i="45"/>
  <c r="A39" i="45"/>
  <c r="G39" i="45"/>
  <c r="M39" i="45"/>
  <c r="N39" i="45"/>
  <c r="A40" i="45"/>
  <c r="G40" i="45"/>
  <c r="M40" i="45"/>
  <c r="N40" i="45"/>
  <c r="A41" i="45"/>
  <c r="G41" i="45"/>
  <c r="M41" i="45"/>
  <c r="N41" i="45"/>
  <c r="A42" i="45"/>
  <c r="G42" i="45"/>
  <c r="M42" i="45"/>
  <c r="N42" i="45"/>
  <c r="A43" i="45"/>
  <c r="G43" i="45"/>
  <c r="M43" i="45"/>
  <c r="N43" i="45"/>
  <c r="A44" i="45"/>
  <c r="G44" i="45"/>
  <c r="M44" i="45"/>
  <c r="N44" i="45"/>
  <c r="A45" i="45"/>
  <c r="G45" i="45"/>
  <c r="M45" i="45"/>
  <c r="N45" i="45"/>
  <c r="A46" i="45"/>
  <c r="G46" i="45"/>
  <c r="M46" i="45"/>
  <c r="N46" i="45"/>
  <c r="A47" i="45"/>
  <c r="G47" i="45"/>
  <c r="M47" i="45"/>
  <c r="N47" i="45"/>
  <c r="A48" i="45"/>
  <c r="G48" i="45"/>
  <c r="M48" i="45"/>
  <c r="N48" i="45"/>
  <c r="A49" i="45"/>
  <c r="G49" i="45"/>
  <c r="M49" i="45"/>
  <c r="N49" i="45"/>
  <c r="A50" i="45"/>
  <c r="G50" i="45"/>
  <c r="M50" i="45"/>
  <c r="N50" i="45"/>
  <c r="A51" i="45"/>
  <c r="G51" i="45"/>
  <c r="M51" i="45"/>
  <c r="N51" i="45"/>
  <c r="A52" i="45"/>
  <c r="G52" i="45"/>
  <c r="M52" i="45"/>
  <c r="N52" i="45"/>
  <c r="A53" i="45"/>
  <c r="G53" i="45"/>
  <c r="M53" i="45"/>
  <c r="N53" i="45"/>
  <c r="A54" i="45"/>
  <c r="G54" i="45"/>
  <c r="M54" i="45"/>
  <c r="N54" i="45"/>
  <c r="A55" i="45"/>
  <c r="G55" i="45"/>
  <c r="M55" i="45"/>
  <c r="N55" i="45"/>
  <c r="A2" i="44"/>
  <c r="G2" i="44"/>
  <c r="A3" i="44"/>
  <c r="G3" i="44"/>
  <c r="M3" i="44"/>
  <c r="P3" i="44"/>
  <c r="A4" i="44"/>
  <c r="G4" i="44"/>
  <c r="M4" i="44"/>
  <c r="P4" i="44"/>
  <c r="A5" i="44"/>
  <c r="G5" i="44"/>
  <c r="M5" i="44"/>
  <c r="P5" i="44"/>
  <c r="A6" i="44"/>
  <c r="G6" i="44"/>
  <c r="M6" i="44"/>
  <c r="P6" i="44"/>
  <c r="A7" i="44"/>
  <c r="G7" i="44"/>
  <c r="M7" i="44"/>
  <c r="P7" i="44"/>
  <c r="A8" i="44"/>
  <c r="G8" i="44"/>
  <c r="M8" i="44"/>
  <c r="P8" i="44"/>
  <c r="A9" i="44"/>
  <c r="G9" i="44"/>
  <c r="M9" i="44"/>
  <c r="P9" i="44"/>
  <c r="A10" i="44"/>
  <c r="G10" i="44"/>
  <c r="M10" i="44"/>
  <c r="P10" i="44"/>
  <c r="A11" i="44"/>
  <c r="G11" i="44"/>
  <c r="M11" i="44"/>
  <c r="P11" i="44"/>
  <c r="A12" i="44"/>
  <c r="G12" i="44"/>
  <c r="M12" i="44"/>
  <c r="P12" i="44"/>
  <c r="A13" i="44"/>
  <c r="G13" i="44"/>
  <c r="M13" i="44"/>
  <c r="P13" i="44"/>
  <c r="A14" i="44"/>
  <c r="G14" i="44"/>
  <c r="M14" i="44"/>
  <c r="N14" i="44"/>
  <c r="A15" i="44"/>
  <c r="G15" i="44"/>
  <c r="M15" i="44"/>
  <c r="N15" i="44"/>
  <c r="A16" i="44"/>
  <c r="G16" i="44"/>
  <c r="M16" i="44"/>
  <c r="N16" i="44"/>
  <c r="A17" i="44"/>
  <c r="G17" i="44"/>
  <c r="M17" i="44"/>
  <c r="N17" i="44"/>
  <c r="A18" i="44"/>
  <c r="G18" i="44"/>
  <c r="M18" i="44"/>
  <c r="N18" i="44"/>
  <c r="A19" i="44"/>
  <c r="G19" i="44"/>
  <c r="M19" i="44"/>
  <c r="N19" i="44"/>
  <c r="A20" i="44"/>
  <c r="G20" i="44"/>
  <c r="M20" i="44"/>
  <c r="N20" i="44"/>
  <c r="A2" i="43"/>
  <c r="G2" i="43"/>
  <c r="A3" i="43"/>
  <c r="G3" i="43"/>
  <c r="M3" i="43"/>
  <c r="P3" i="43"/>
  <c r="A4" i="43"/>
  <c r="G4" i="43"/>
  <c r="M4" i="43"/>
  <c r="P4" i="43"/>
  <c r="A5" i="43"/>
  <c r="G5" i="43"/>
  <c r="M5" i="43"/>
  <c r="P5" i="43"/>
  <c r="A6" i="43"/>
  <c r="G6" i="43"/>
  <c r="M6" i="43"/>
  <c r="P6" i="43"/>
  <c r="A7" i="43"/>
  <c r="G7" i="43"/>
  <c r="M7" i="43"/>
  <c r="P7" i="43"/>
  <c r="A8" i="43"/>
  <c r="G8" i="43"/>
  <c r="M8" i="43"/>
  <c r="P8" i="43"/>
  <c r="A9" i="43"/>
  <c r="G9" i="43"/>
  <c r="M9" i="43"/>
  <c r="P9" i="43"/>
  <c r="A10" i="43"/>
  <c r="G10" i="43"/>
  <c r="M10" i="43"/>
  <c r="P10" i="43"/>
  <c r="A11" i="43"/>
  <c r="G11" i="43"/>
  <c r="M11" i="43"/>
  <c r="P11" i="43"/>
  <c r="A12" i="43"/>
  <c r="G12" i="43"/>
  <c r="M12" i="43"/>
  <c r="P12" i="43"/>
  <c r="A13" i="43"/>
  <c r="G13" i="43"/>
  <c r="M13" i="43"/>
  <c r="N13" i="43"/>
  <c r="A14" i="43"/>
  <c r="G14" i="43"/>
  <c r="M14" i="43"/>
  <c r="N14" i="43"/>
  <c r="A15" i="43"/>
  <c r="G15" i="43"/>
  <c r="M15" i="43"/>
  <c r="N15" i="43"/>
  <c r="A16" i="43"/>
  <c r="G16" i="43"/>
  <c r="M16" i="43"/>
  <c r="N16" i="43"/>
  <c r="A17" i="43"/>
  <c r="G17" i="43"/>
  <c r="M17" i="43"/>
  <c r="N17" i="43"/>
  <c r="A18" i="43"/>
  <c r="G18" i="43"/>
  <c r="M18" i="43"/>
  <c r="N18" i="43"/>
  <c r="A19" i="43"/>
  <c r="G19" i="43"/>
  <c r="M19" i="43"/>
  <c r="N19" i="43"/>
  <c r="A2" i="42"/>
  <c r="G2" i="42"/>
  <c r="A3" i="42"/>
  <c r="G3" i="42"/>
  <c r="M3" i="42"/>
  <c r="P3" i="42"/>
  <c r="A4" i="42"/>
  <c r="G4" i="42"/>
  <c r="M4" i="42"/>
  <c r="P4" i="42"/>
  <c r="A5" i="42"/>
  <c r="G5" i="42"/>
  <c r="M5" i="42"/>
  <c r="P5" i="42"/>
  <c r="A6" i="42"/>
  <c r="G6" i="42"/>
  <c r="M6" i="42"/>
  <c r="P6" i="42"/>
  <c r="A7" i="42"/>
  <c r="G7" i="42"/>
  <c r="M7" i="42"/>
  <c r="P7" i="42"/>
  <c r="A8" i="42"/>
  <c r="G8" i="42"/>
  <c r="M8" i="42"/>
  <c r="P8" i="42"/>
  <c r="A9" i="42"/>
  <c r="G9" i="42"/>
  <c r="M9" i="42"/>
  <c r="P9" i="42"/>
  <c r="A10" i="42"/>
  <c r="G10" i="42"/>
  <c r="M10" i="42"/>
  <c r="P10" i="42"/>
  <c r="A11" i="42"/>
  <c r="G11" i="42"/>
  <c r="M11" i="42"/>
  <c r="P11" i="42"/>
  <c r="A12" i="42"/>
  <c r="G12" i="42"/>
  <c r="M12" i="42"/>
  <c r="P12" i="42"/>
  <c r="A13" i="42"/>
  <c r="G13" i="42"/>
  <c r="M13" i="42"/>
  <c r="P13" i="42"/>
  <c r="A14" i="42"/>
  <c r="G14" i="42"/>
  <c r="M14" i="42"/>
  <c r="P14" i="42"/>
  <c r="A15" i="42"/>
  <c r="G15" i="42"/>
  <c r="M15" i="42"/>
  <c r="P15" i="42"/>
  <c r="A16" i="42"/>
  <c r="G16" i="42"/>
  <c r="M16" i="42"/>
  <c r="N16" i="42"/>
  <c r="A17" i="42"/>
  <c r="G17" i="42"/>
  <c r="M17" i="42"/>
  <c r="N17" i="42"/>
  <c r="A18" i="42"/>
  <c r="G18" i="42"/>
  <c r="M18" i="42"/>
  <c r="N18" i="42"/>
  <c r="A19" i="42"/>
  <c r="G19" i="42"/>
  <c r="M19" i="42"/>
  <c r="N19" i="42"/>
  <c r="A20" i="42"/>
  <c r="G20" i="42"/>
  <c r="M20" i="42"/>
  <c r="N20" i="42"/>
  <c r="A21" i="42"/>
  <c r="G21" i="42"/>
  <c r="M21" i="42"/>
  <c r="N21" i="42"/>
  <c r="A22" i="42"/>
  <c r="G22" i="42"/>
  <c r="M22" i="42"/>
  <c r="N22" i="42"/>
  <c r="A23" i="42"/>
  <c r="G23" i="42"/>
  <c r="M23" i="42"/>
  <c r="N23" i="42"/>
  <c r="A24" i="42"/>
  <c r="G24" i="42"/>
  <c r="M24" i="42"/>
  <c r="N24" i="42"/>
  <c r="A25" i="42"/>
  <c r="G25" i="42"/>
  <c r="M25" i="42"/>
  <c r="N25" i="42"/>
  <c r="A26" i="42"/>
  <c r="G26" i="42"/>
  <c r="M26" i="42"/>
  <c r="N26" i="42"/>
  <c r="A27" i="42"/>
  <c r="G27" i="42"/>
  <c r="M27" i="42"/>
  <c r="N27" i="42"/>
  <c r="A28" i="42"/>
  <c r="G28" i="42"/>
  <c r="M28" i="42"/>
  <c r="N28" i="42"/>
  <c r="A2" i="41"/>
  <c r="G2" i="41"/>
  <c r="A3" i="41"/>
  <c r="G3" i="41"/>
  <c r="M3" i="41"/>
  <c r="P3" i="41"/>
  <c r="A4" i="41"/>
  <c r="G4" i="41"/>
  <c r="M4" i="41"/>
  <c r="P4" i="41"/>
  <c r="A5" i="41"/>
  <c r="G5" i="41"/>
  <c r="M5" i="41"/>
  <c r="P5" i="41"/>
  <c r="A6" i="41"/>
  <c r="G6" i="41"/>
  <c r="M6" i="41"/>
  <c r="P6" i="41"/>
  <c r="A7" i="41"/>
  <c r="G7" i="41"/>
  <c r="M7" i="41"/>
  <c r="P7" i="41"/>
  <c r="A8" i="41"/>
  <c r="G8" i="41"/>
  <c r="M8" i="41"/>
  <c r="P8" i="41"/>
  <c r="A9" i="41"/>
  <c r="G9" i="41"/>
  <c r="M9" i="41"/>
  <c r="P9" i="41"/>
  <c r="A10" i="41"/>
  <c r="G10" i="41"/>
  <c r="M10" i="41"/>
  <c r="P10" i="41"/>
  <c r="A11" i="41"/>
  <c r="G11" i="41"/>
  <c r="M11" i="41"/>
  <c r="P11" i="41"/>
  <c r="A12" i="41"/>
  <c r="G12" i="41"/>
  <c r="M12" i="41"/>
  <c r="P12" i="41"/>
  <c r="A13" i="41"/>
  <c r="G13" i="41"/>
  <c r="M13" i="41"/>
  <c r="P13" i="41"/>
  <c r="A14" i="41"/>
  <c r="G14" i="41"/>
  <c r="M14" i="41"/>
  <c r="P14" i="41"/>
  <c r="A15" i="41"/>
  <c r="G15" i="41"/>
  <c r="M15" i="41"/>
  <c r="P15" i="41"/>
  <c r="A16" i="41"/>
  <c r="G16" i="41"/>
  <c r="M16" i="41"/>
  <c r="P16" i="41"/>
  <c r="A17" i="41"/>
  <c r="G17" i="41"/>
  <c r="M17" i="41"/>
  <c r="P17" i="41"/>
  <c r="A18" i="41"/>
  <c r="G18" i="41"/>
  <c r="M18" i="41"/>
  <c r="N18" i="41"/>
  <c r="A19" i="41"/>
  <c r="G19" i="41"/>
  <c r="M19" i="41"/>
  <c r="N19" i="41"/>
  <c r="A20" i="41"/>
  <c r="G20" i="41"/>
  <c r="M20" i="41"/>
  <c r="N20" i="41"/>
  <c r="A21" i="41"/>
  <c r="G21" i="41"/>
  <c r="M21" i="41"/>
  <c r="N21" i="41"/>
  <c r="A22" i="41"/>
  <c r="G22" i="41"/>
  <c r="M22" i="41"/>
  <c r="N22" i="41"/>
  <c r="A23" i="41"/>
  <c r="G23" i="41"/>
  <c r="M23" i="41"/>
  <c r="N23" i="41"/>
  <c r="A24" i="41"/>
  <c r="G24" i="41"/>
  <c r="M24" i="41"/>
  <c r="N24" i="41"/>
  <c r="A25" i="41"/>
  <c r="G25" i="41"/>
  <c r="M25" i="41"/>
  <c r="N25" i="41"/>
  <c r="A2" i="40"/>
  <c r="G2" i="40"/>
  <c r="A3" i="40"/>
  <c r="G3" i="40"/>
  <c r="M3" i="40"/>
  <c r="P3" i="40"/>
  <c r="A4" i="40"/>
  <c r="G4" i="40"/>
  <c r="M4" i="40"/>
  <c r="P4" i="40"/>
  <c r="A5" i="40"/>
  <c r="G5" i="40"/>
  <c r="M5" i="40"/>
  <c r="P5" i="40"/>
  <c r="A6" i="40"/>
  <c r="G6" i="40"/>
  <c r="M6" i="40"/>
  <c r="P6" i="40"/>
  <c r="A7" i="40"/>
  <c r="G7" i="40"/>
  <c r="M7" i="40"/>
  <c r="P7" i="40"/>
  <c r="A8" i="40"/>
  <c r="G8" i="40"/>
  <c r="M8" i="40"/>
  <c r="P8" i="40"/>
  <c r="A9" i="40"/>
  <c r="G9" i="40"/>
  <c r="M9" i="40"/>
  <c r="P9" i="40"/>
  <c r="A10" i="40"/>
  <c r="G10" i="40"/>
  <c r="M10" i="40"/>
  <c r="P10" i="40"/>
  <c r="A11" i="40"/>
  <c r="G11" i="40"/>
  <c r="M11" i="40"/>
  <c r="P11" i="40"/>
  <c r="A12" i="40"/>
  <c r="G12" i="40"/>
  <c r="M12" i="40"/>
  <c r="P12" i="40"/>
  <c r="A13" i="40"/>
  <c r="G13" i="40"/>
  <c r="M13" i="40"/>
  <c r="P13" i="40"/>
  <c r="A14" i="40"/>
  <c r="G14" i="40"/>
  <c r="M14" i="40"/>
  <c r="P14" i="40"/>
  <c r="A15" i="40"/>
  <c r="G15" i="40"/>
  <c r="M15" i="40"/>
  <c r="P15" i="40"/>
  <c r="A16" i="40"/>
  <c r="G16" i="40"/>
  <c r="M16" i="40"/>
  <c r="P16" i="40"/>
  <c r="A17" i="40"/>
  <c r="G17" i="40"/>
  <c r="M17" i="40"/>
  <c r="N17" i="40"/>
  <c r="A18" i="40"/>
  <c r="G18" i="40"/>
  <c r="M18" i="40"/>
  <c r="N18" i="40"/>
  <c r="A19" i="40"/>
  <c r="G19" i="40"/>
  <c r="M19" i="40"/>
  <c r="N19" i="40"/>
  <c r="A20" i="40"/>
  <c r="G20" i="40"/>
  <c r="M20" i="40"/>
  <c r="N20" i="40"/>
  <c r="A21" i="40"/>
  <c r="G21" i="40"/>
  <c r="M21" i="40"/>
  <c r="N21" i="40"/>
  <c r="A22" i="40"/>
  <c r="G22" i="40"/>
  <c r="M22" i="40"/>
  <c r="N22" i="40"/>
  <c r="A23" i="40"/>
  <c r="G23" i="40"/>
  <c r="M23" i="40"/>
  <c r="N23" i="40"/>
  <c r="A24" i="40"/>
  <c r="G24" i="40"/>
  <c r="M24" i="40"/>
  <c r="N24" i="40"/>
  <c r="A25" i="40"/>
  <c r="G25" i="40"/>
  <c r="M25" i="40"/>
  <c r="N25" i="40"/>
  <c r="A26" i="40"/>
  <c r="G26" i="40"/>
  <c r="M26" i="40"/>
  <c r="N26" i="40"/>
  <c r="A27" i="40"/>
  <c r="G27" i="40"/>
  <c r="M27" i="40"/>
  <c r="N27" i="40"/>
  <c r="A28" i="40"/>
  <c r="G28" i="40"/>
  <c r="M28" i="40"/>
  <c r="N28" i="40"/>
  <c r="A29" i="40"/>
  <c r="G29" i="40"/>
  <c r="M29" i="40"/>
  <c r="N29" i="40"/>
  <c r="A30" i="40"/>
  <c r="G30" i="40"/>
  <c r="M30" i="40"/>
  <c r="N30" i="40"/>
  <c r="A2" i="39"/>
  <c r="G2" i="39"/>
  <c r="A3" i="39"/>
  <c r="G3" i="39"/>
  <c r="M3" i="39"/>
  <c r="P3" i="39"/>
  <c r="A4" i="39"/>
  <c r="G4" i="39"/>
  <c r="M4" i="39"/>
  <c r="P4" i="39"/>
  <c r="A5" i="39"/>
  <c r="G5" i="39"/>
  <c r="M5" i="39"/>
  <c r="P5" i="39"/>
  <c r="A6" i="39"/>
  <c r="G6" i="39"/>
  <c r="M6" i="39"/>
  <c r="P6" i="39"/>
  <c r="A7" i="39"/>
  <c r="G7" i="39"/>
  <c r="M7" i="39"/>
  <c r="P7" i="39"/>
  <c r="A8" i="39"/>
  <c r="G8" i="39"/>
  <c r="M8" i="39"/>
  <c r="P8" i="39"/>
  <c r="A9" i="39"/>
  <c r="G9" i="39"/>
  <c r="M9" i="39"/>
  <c r="P9" i="39"/>
  <c r="A10" i="39"/>
  <c r="G10" i="39"/>
  <c r="M10" i="39"/>
  <c r="P10" i="39"/>
  <c r="A11" i="39"/>
  <c r="G11" i="39"/>
  <c r="M11" i="39"/>
  <c r="P11" i="39"/>
  <c r="A12" i="39"/>
  <c r="G12" i="39"/>
  <c r="M12" i="39"/>
  <c r="P12" i="39"/>
  <c r="A13" i="39"/>
  <c r="G13" i="39"/>
  <c r="M13" i="39"/>
  <c r="P13" i="39"/>
  <c r="A14" i="39"/>
  <c r="G14" i="39"/>
  <c r="M14" i="39"/>
  <c r="P14" i="39"/>
  <c r="A15" i="39"/>
  <c r="G15" i="39"/>
  <c r="M15" i="39"/>
  <c r="N15" i="39"/>
  <c r="A16" i="39"/>
  <c r="G16" i="39"/>
  <c r="M16" i="39"/>
  <c r="N16" i="39"/>
  <c r="A17" i="39"/>
  <c r="G17" i="39"/>
  <c r="M17" i="39"/>
  <c r="N17" i="39"/>
  <c r="A18" i="39"/>
  <c r="G18" i="39"/>
  <c r="M18" i="39"/>
  <c r="N18" i="39"/>
  <c r="A19" i="39"/>
  <c r="G19" i="39"/>
  <c r="M19" i="39"/>
  <c r="N19" i="39"/>
  <c r="A20" i="39"/>
  <c r="G20" i="39"/>
  <c r="M20" i="39"/>
  <c r="N20" i="39"/>
  <c r="A21" i="39"/>
  <c r="G21" i="39"/>
  <c r="M21" i="39"/>
  <c r="N21" i="39"/>
  <c r="A22" i="39"/>
  <c r="G22" i="39"/>
  <c r="M22" i="39"/>
  <c r="N22" i="39"/>
  <c r="A2" i="38"/>
  <c r="G2" i="38"/>
  <c r="A3" i="38"/>
  <c r="G3" i="38"/>
  <c r="M3" i="38"/>
  <c r="P3" i="38"/>
  <c r="A4" i="38"/>
  <c r="G4" i="38"/>
  <c r="M4" i="38"/>
  <c r="P4" i="38"/>
  <c r="A5" i="38"/>
  <c r="G5" i="38"/>
  <c r="M5" i="38"/>
  <c r="P5" i="38"/>
  <c r="A6" i="38"/>
  <c r="G6" i="38"/>
  <c r="M6" i="38"/>
  <c r="P6" i="38"/>
  <c r="A7" i="38"/>
  <c r="G7" i="38"/>
  <c r="M7" i="38"/>
  <c r="P7" i="38"/>
  <c r="A8" i="38"/>
  <c r="G8" i="38"/>
  <c r="M8" i="38"/>
  <c r="P8" i="38"/>
  <c r="A9" i="38"/>
  <c r="G9" i="38"/>
  <c r="M9" i="38"/>
  <c r="P9" i="38"/>
  <c r="A10" i="38"/>
  <c r="G10" i="38"/>
  <c r="M10" i="38"/>
  <c r="P10" i="38"/>
  <c r="A11" i="38"/>
  <c r="G11" i="38"/>
  <c r="M11" i="38"/>
  <c r="P11" i="38"/>
  <c r="A12" i="38"/>
  <c r="G12" i="38"/>
  <c r="M12" i="38"/>
  <c r="P12" i="38"/>
  <c r="A13" i="38"/>
  <c r="G13" i="38"/>
  <c r="M13" i="38"/>
  <c r="P13" i="38"/>
  <c r="A14" i="38"/>
  <c r="G14" i="38"/>
  <c r="M14" i="38"/>
  <c r="P14" i="38"/>
  <c r="A15" i="38"/>
  <c r="G15" i="38"/>
  <c r="M15" i="38"/>
  <c r="N15" i="38"/>
  <c r="A16" i="38"/>
  <c r="G16" i="38"/>
  <c r="M16" i="38"/>
  <c r="N16" i="38"/>
  <c r="A17" i="38"/>
  <c r="G17" i="38"/>
  <c r="M17" i="38"/>
  <c r="N17" i="38"/>
  <c r="A18" i="38"/>
  <c r="G18" i="38"/>
  <c r="M18" i="38"/>
  <c r="N18" i="38"/>
  <c r="A19" i="38"/>
  <c r="G19" i="38"/>
  <c r="M19" i="38"/>
  <c r="N19" i="38"/>
  <c r="A20" i="38"/>
  <c r="G20" i="38"/>
  <c r="M20" i="38"/>
  <c r="N20" i="38"/>
  <c r="A21" i="38"/>
  <c r="G21" i="38"/>
  <c r="M21" i="38"/>
  <c r="N21" i="38"/>
  <c r="A22" i="38"/>
  <c r="G22" i="38"/>
  <c r="M22" i="38"/>
  <c r="N22" i="38"/>
  <c r="A23" i="38"/>
  <c r="G23" i="38"/>
  <c r="M23" i="38"/>
  <c r="N23" i="38"/>
  <c r="A24" i="38"/>
  <c r="G24" i="38"/>
  <c r="M24" i="38"/>
  <c r="N24" i="38"/>
  <c r="A25" i="38"/>
  <c r="G25" i="38"/>
  <c r="M25" i="38"/>
  <c r="N25" i="38"/>
  <c r="A26" i="38"/>
  <c r="G26" i="38"/>
  <c r="M26" i="38"/>
  <c r="N26" i="38"/>
  <c r="A27" i="38"/>
  <c r="G27" i="38"/>
  <c r="M27" i="38"/>
  <c r="N27" i="38"/>
  <c r="A28" i="38"/>
  <c r="G28" i="38"/>
  <c r="M28" i="38"/>
  <c r="N28" i="38"/>
  <c r="A29" i="38"/>
  <c r="G29" i="38"/>
  <c r="M29" i="38"/>
  <c r="N29" i="38"/>
  <c r="A30" i="38"/>
  <c r="G30" i="38"/>
  <c r="M30" i="38"/>
  <c r="N30" i="38"/>
  <c r="A31" i="38"/>
  <c r="G31" i="38"/>
  <c r="M31" i="38"/>
  <c r="N31" i="38"/>
  <c r="A32" i="38"/>
  <c r="G32" i="38"/>
  <c r="M32" i="38"/>
  <c r="N32" i="38"/>
  <c r="A2" i="37"/>
  <c r="G2" i="37"/>
  <c r="A3" i="37"/>
  <c r="G3" i="37"/>
  <c r="M3" i="37"/>
  <c r="P3" i="37"/>
  <c r="A4" i="37"/>
  <c r="G4" i="37"/>
  <c r="M4" i="37"/>
  <c r="P4" i="37"/>
  <c r="A5" i="37"/>
  <c r="G5" i="37"/>
  <c r="M5" i="37"/>
  <c r="P5" i="37"/>
  <c r="A6" i="37"/>
  <c r="G6" i="37"/>
  <c r="M6" i="37"/>
  <c r="P6" i="37"/>
  <c r="A7" i="37"/>
  <c r="G7" i="37"/>
  <c r="M7" i="37"/>
  <c r="P7" i="37"/>
  <c r="A8" i="37"/>
  <c r="G8" i="37"/>
  <c r="M8" i="37"/>
  <c r="P8" i="37"/>
  <c r="A9" i="37"/>
  <c r="G9" i="37"/>
  <c r="M9" i="37"/>
  <c r="P9" i="37"/>
  <c r="A10" i="37"/>
  <c r="G10" i="37"/>
  <c r="M10" i="37"/>
  <c r="P10" i="37"/>
  <c r="A11" i="37"/>
  <c r="G11" i="37"/>
  <c r="M11" i="37"/>
  <c r="P11" i="37"/>
  <c r="A12" i="37"/>
  <c r="G12" i="37"/>
  <c r="M12" i="37"/>
  <c r="P12" i="37"/>
  <c r="A13" i="37"/>
  <c r="G13" i="37"/>
  <c r="M13" i="37"/>
  <c r="P13" i="37"/>
  <c r="A14" i="37"/>
  <c r="G14" i="37"/>
  <c r="M14" i="37"/>
  <c r="N14" i="37"/>
  <c r="A15" i="37"/>
  <c r="G15" i="37"/>
  <c r="M15" i="37"/>
  <c r="N15" i="37"/>
  <c r="A16" i="37"/>
  <c r="G16" i="37"/>
  <c r="M16" i="37"/>
  <c r="N16" i="37"/>
  <c r="A17" i="37"/>
  <c r="G17" i="37"/>
  <c r="M17" i="37"/>
  <c r="N17" i="37"/>
  <c r="A18" i="37"/>
  <c r="G18" i="37"/>
  <c r="M18" i="37"/>
  <c r="N18" i="37"/>
  <c r="A19" i="37"/>
  <c r="G19" i="37"/>
  <c r="M19" i="37"/>
  <c r="N19" i="37"/>
  <c r="A20" i="37"/>
  <c r="G20" i="37"/>
  <c r="M20" i="37"/>
  <c r="N20" i="37"/>
  <c r="A21" i="37"/>
  <c r="G21" i="37"/>
  <c r="M21" i="37"/>
  <c r="N21" i="37"/>
  <c r="A22" i="37"/>
  <c r="G22" i="37"/>
  <c r="M22" i="37"/>
  <c r="N22" i="37"/>
  <c r="A23" i="37"/>
  <c r="G23" i="37"/>
  <c r="M23" i="37"/>
  <c r="N23" i="37"/>
  <c r="A24" i="37"/>
  <c r="G24" i="37"/>
  <c r="M24" i="37"/>
  <c r="N24" i="37"/>
  <c r="A2" i="36"/>
  <c r="G2" i="36"/>
  <c r="A3" i="36"/>
  <c r="G3" i="36"/>
  <c r="M3" i="36"/>
  <c r="P3" i="36"/>
  <c r="A4" i="36"/>
  <c r="G4" i="36"/>
  <c r="M4" i="36"/>
  <c r="P4" i="36"/>
  <c r="A5" i="36"/>
  <c r="G5" i="36"/>
  <c r="M5" i="36"/>
  <c r="P5" i="36"/>
  <c r="A6" i="36"/>
  <c r="G6" i="36"/>
  <c r="M6" i="36"/>
  <c r="P6" i="36"/>
  <c r="A7" i="36"/>
  <c r="G7" i="36"/>
  <c r="M7" i="36"/>
  <c r="P7" i="36"/>
  <c r="A8" i="36"/>
  <c r="G8" i="36"/>
  <c r="M8" i="36"/>
  <c r="P8" i="36"/>
  <c r="A9" i="36"/>
  <c r="G9" i="36"/>
  <c r="M9" i="36"/>
  <c r="P9" i="36"/>
  <c r="A10" i="36"/>
  <c r="G10" i="36"/>
  <c r="M10" i="36"/>
  <c r="P10" i="36"/>
  <c r="A11" i="36"/>
  <c r="G11" i="36"/>
  <c r="M11" i="36"/>
  <c r="P11" i="36"/>
  <c r="A12" i="36"/>
  <c r="G12" i="36"/>
  <c r="M12" i="36"/>
  <c r="P12" i="36"/>
  <c r="A13" i="36"/>
  <c r="G13" i="36"/>
  <c r="M13" i="36"/>
  <c r="P13" i="36"/>
  <c r="A14" i="36"/>
  <c r="G14" i="36"/>
  <c r="M14" i="36"/>
  <c r="P14" i="36"/>
  <c r="A15" i="36"/>
  <c r="G15" i="36"/>
  <c r="M15" i="36"/>
  <c r="P15" i="36"/>
  <c r="A16" i="36"/>
  <c r="G16" i="36"/>
  <c r="M16" i="36"/>
  <c r="P16" i="36"/>
  <c r="A17" i="36"/>
  <c r="G17" i="36"/>
  <c r="M17" i="36"/>
  <c r="P17" i="36"/>
  <c r="A18" i="36"/>
  <c r="G18" i="36"/>
  <c r="M18" i="36"/>
  <c r="P18" i="36"/>
  <c r="A19" i="36"/>
  <c r="G19" i="36"/>
  <c r="M19" i="36"/>
  <c r="P19" i="36"/>
  <c r="A20" i="36"/>
  <c r="G20" i="36"/>
  <c r="M20" i="36"/>
  <c r="P20" i="36"/>
  <c r="A21" i="36"/>
  <c r="G21" i="36"/>
  <c r="M21" i="36"/>
  <c r="P21" i="36"/>
  <c r="A22" i="36"/>
  <c r="G22" i="36"/>
  <c r="M22" i="36"/>
  <c r="P22" i="36"/>
  <c r="A23" i="36"/>
  <c r="G23" i="36"/>
  <c r="M23" i="36"/>
  <c r="P23" i="36"/>
  <c r="A24" i="36"/>
  <c r="G24" i="36"/>
  <c r="M24" i="36"/>
  <c r="N24" i="36"/>
  <c r="A25" i="36"/>
  <c r="G25" i="36"/>
  <c r="M25" i="36"/>
  <c r="N25" i="36"/>
  <c r="A26" i="36"/>
  <c r="G26" i="36"/>
  <c r="M26" i="36"/>
  <c r="N26" i="36"/>
  <c r="A27" i="36"/>
  <c r="G27" i="36"/>
  <c r="M27" i="36"/>
  <c r="N27" i="36"/>
  <c r="A28" i="36"/>
  <c r="G28" i="36"/>
  <c r="M28" i="36"/>
  <c r="N28" i="36"/>
  <c r="A29" i="36"/>
  <c r="G29" i="36"/>
  <c r="M29" i="36"/>
  <c r="N29" i="36"/>
  <c r="A30" i="36"/>
  <c r="G30" i="36"/>
  <c r="M30" i="36"/>
  <c r="N30" i="36"/>
  <c r="A31" i="36"/>
  <c r="G31" i="36"/>
  <c r="M31" i="36"/>
  <c r="N31" i="36"/>
  <c r="A32" i="36"/>
  <c r="G32" i="36"/>
  <c r="M32" i="36"/>
  <c r="N32" i="36"/>
  <c r="A33" i="36"/>
  <c r="G33" i="36"/>
  <c r="M33" i="36"/>
  <c r="N33" i="36"/>
  <c r="A34" i="36"/>
  <c r="G34" i="36"/>
  <c r="M34" i="36"/>
  <c r="N34" i="36"/>
  <c r="A35" i="36"/>
  <c r="G35" i="36"/>
  <c r="M35" i="36"/>
  <c r="N35" i="36"/>
  <c r="A36" i="36"/>
  <c r="G36" i="36"/>
  <c r="M36" i="36"/>
  <c r="N36" i="36"/>
  <c r="A37" i="36"/>
  <c r="G37" i="36"/>
  <c r="M37" i="36"/>
  <c r="N37" i="36"/>
  <c r="A38" i="36"/>
  <c r="G38" i="36"/>
  <c r="M38" i="36"/>
  <c r="N38" i="36"/>
  <c r="A39" i="36"/>
  <c r="G39" i="36"/>
  <c r="M39" i="36"/>
  <c r="N39" i="36"/>
  <c r="A40" i="36"/>
  <c r="G40" i="36"/>
  <c r="M40" i="36"/>
  <c r="N40" i="36"/>
  <c r="A41" i="36"/>
  <c r="G41" i="36"/>
  <c r="M41" i="36"/>
  <c r="N41" i="36"/>
  <c r="A42" i="36"/>
  <c r="G42" i="36"/>
  <c r="M42" i="36"/>
  <c r="N42" i="36"/>
  <c r="A43" i="36"/>
  <c r="G43" i="36"/>
  <c r="M43" i="36"/>
  <c r="N43" i="36"/>
  <c r="A44" i="36"/>
  <c r="G44" i="36"/>
  <c r="M44" i="36"/>
  <c r="N44" i="36"/>
  <c r="A45" i="36"/>
  <c r="G45" i="36"/>
  <c r="M45" i="36"/>
  <c r="N45" i="36"/>
  <c r="A46" i="36"/>
  <c r="G46" i="36"/>
  <c r="M46" i="36"/>
  <c r="N46" i="36"/>
  <c r="A47" i="36"/>
  <c r="G47" i="36"/>
  <c r="M47" i="36"/>
  <c r="N47" i="36"/>
  <c r="A48" i="36"/>
  <c r="G48" i="36"/>
  <c r="M48" i="36"/>
  <c r="N48" i="36"/>
  <c r="A49" i="36"/>
  <c r="G49" i="36"/>
  <c r="M49" i="36"/>
  <c r="N49" i="36"/>
  <c r="A50" i="36"/>
  <c r="G50" i="36"/>
  <c r="M50" i="36"/>
  <c r="N50" i="36"/>
  <c r="A2" i="35"/>
  <c r="G2" i="35"/>
  <c r="A3" i="35"/>
  <c r="G3" i="35"/>
  <c r="M3" i="35"/>
  <c r="P3" i="35"/>
  <c r="A4" i="35"/>
  <c r="G4" i="35"/>
  <c r="M4" i="35"/>
  <c r="P4" i="35"/>
  <c r="A5" i="35"/>
  <c r="G5" i="35"/>
  <c r="M5" i="35"/>
  <c r="P5" i="35"/>
  <c r="A6" i="35"/>
  <c r="G6" i="35"/>
  <c r="M6" i="35"/>
  <c r="P6" i="35"/>
  <c r="A7" i="35"/>
  <c r="G7" i="35"/>
  <c r="M7" i="35"/>
  <c r="P7" i="35"/>
  <c r="A8" i="35"/>
  <c r="G8" i="35"/>
  <c r="M8" i="35"/>
  <c r="P8" i="35"/>
  <c r="A9" i="35"/>
  <c r="G9" i="35"/>
  <c r="M9" i="35"/>
  <c r="P9" i="35"/>
  <c r="A10" i="35"/>
  <c r="G10" i="35"/>
  <c r="M10" i="35"/>
  <c r="P10" i="35"/>
  <c r="A11" i="35"/>
  <c r="G11" i="35"/>
  <c r="M11" i="35"/>
  <c r="P11" i="35"/>
  <c r="A12" i="35"/>
  <c r="G12" i="35"/>
  <c r="M12" i="35"/>
  <c r="P12" i="35"/>
  <c r="A13" i="35"/>
  <c r="G13" i="35"/>
  <c r="M13" i="35"/>
  <c r="P13" i="35"/>
  <c r="A14" i="35"/>
  <c r="G14" i="35"/>
  <c r="M14" i="35"/>
  <c r="P14" i="35"/>
  <c r="A15" i="35"/>
  <c r="G15" i="35"/>
  <c r="M15" i="35"/>
  <c r="P15" i="35"/>
  <c r="A16" i="35"/>
  <c r="G16" i="35"/>
  <c r="M16" i="35"/>
  <c r="P16" i="35"/>
  <c r="A17" i="35"/>
  <c r="G17" i="35"/>
  <c r="M17" i="35"/>
  <c r="P17" i="35"/>
  <c r="A18" i="35"/>
  <c r="G18" i="35"/>
  <c r="M18" i="35"/>
  <c r="P18" i="35"/>
  <c r="A19" i="35"/>
  <c r="G19" i="35"/>
  <c r="M19" i="35"/>
  <c r="P19" i="35"/>
  <c r="A20" i="35"/>
  <c r="G20" i="35"/>
  <c r="M20" i="35"/>
  <c r="P20" i="35"/>
  <c r="A21" i="35"/>
  <c r="G21" i="35"/>
  <c r="M21" i="35"/>
  <c r="N21" i="35"/>
  <c r="A22" i="35"/>
  <c r="G22" i="35"/>
  <c r="M22" i="35"/>
  <c r="N22" i="35"/>
  <c r="A23" i="35"/>
  <c r="G23" i="35"/>
  <c r="M23" i="35"/>
  <c r="N23" i="35"/>
  <c r="A24" i="35"/>
  <c r="G24" i="35"/>
  <c r="M24" i="35"/>
  <c r="N24" i="35"/>
  <c r="A25" i="35"/>
  <c r="G25" i="35"/>
  <c r="M25" i="35"/>
  <c r="N25" i="35"/>
  <c r="A26" i="35"/>
  <c r="G26" i="35"/>
  <c r="M26" i="35"/>
  <c r="N26" i="35"/>
  <c r="A27" i="35"/>
  <c r="G27" i="35"/>
  <c r="M27" i="35"/>
  <c r="N27" i="35"/>
  <c r="A28" i="35"/>
  <c r="G28" i="35"/>
  <c r="M28" i="35"/>
  <c r="N28" i="35"/>
  <c r="A2" i="34"/>
  <c r="G2" i="34"/>
  <c r="A3" i="34"/>
  <c r="G3" i="34"/>
  <c r="M3" i="34"/>
  <c r="P3" i="34"/>
  <c r="A4" i="34"/>
  <c r="G4" i="34"/>
  <c r="M4" i="34"/>
  <c r="P4" i="34"/>
  <c r="A5" i="34"/>
  <c r="G5" i="34"/>
  <c r="M5" i="34"/>
  <c r="P5" i="34"/>
  <c r="A6" i="34"/>
  <c r="G6" i="34"/>
  <c r="M6" i="34"/>
  <c r="P6" i="34"/>
  <c r="A7" i="34"/>
  <c r="G7" i="34"/>
  <c r="M7" i="34"/>
  <c r="P7" i="34"/>
  <c r="A8" i="34"/>
  <c r="G8" i="34"/>
  <c r="M8" i="34"/>
  <c r="P8" i="34"/>
  <c r="A9" i="34"/>
  <c r="G9" i="34"/>
  <c r="M9" i="34"/>
  <c r="P9" i="34"/>
  <c r="A10" i="34"/>
  <c r="G10" i="34"/>
  <c r="M10" i="34"/>
  <c r="P10" i="34"/>
  <c r="A11" i="34"/>
  <c r="G11" i="34"/>
  <c r="M11" i="34"/>
  <c r="P11" i="34"/>
  <c r="A12" i="34"/>
  <c r="G12" i="34"/>
  <c r="M12" i="34"/>
  <c r="P12" i="34"/>
  <c r="A13" i="34"/>
  <c r="G13" i="34"/>
  <c r="M13" i="34"/>
  <c r="P13" i="34"/>
  <c r="A14" i="34"/>
  <c r="G14" i="34"/>
  <c r="M14" i="34"/>
  <c r="P14" i="34"/>
  <c r="A15" i="34"/>
  <c r="G15" i="34"/>
  <c r="M15" i="34"/>
  <c r="P15" i="34"/>
  <c r="A16" i="34"/>
  <c r="G16" i="34"/>
  <c r="M16" i="34"/>
  <c r="N16" i="34"/>
  <c r="A17" i="34"/>
  <c r="G17" i="34"/>
  <c r="M17" i="34"/>
  <c r="N17" i="34"/>
  <c r="A18" i="34"/>
  <c r="G18" i="34"/>
  <c r="M18" i="34"/>
  <c r="N18" i="34"/>
  <c r="A19" i="34"/>
  <c r="G19" i="34"/>
  <c r="M19" i="34"/>
  <c r="N19" i="34"/>
  <c r="A20" i="34"/>
  <c r="G20" i="34"/>
  <c r="M20" i="34"/>
  <c r="N20" i="34"/>
  <c r="A21" i="34"/>
  <c r="G21" i="34"/>
  <c r="M21" i="34"/>
  <c r="N21" i="34"/>
  <c r="A22" i="34"/>
  <c r="G22" i="34"/>
  <c r="M22" i="34"/>
  <c r="N22" i="34"/>
  <c r="A23" i="34"/>
  <c r="G23" i="34"/>
  <c r="M23" i="34"/>
  <c r="N23" i="34"/>
  <c r="A2" i="33"/>
  <c r="G2" i="33"/>
  <c r="A3" i="33"/>
  <c r="G3" i="33"/>
  <c r="M3" i="33"/>
  <c r="P3" i="33"/>
  <c r="A4" i="33"/>
  <c r="G4" i="33"/>
  <c r="M4" i="33"/>
  <c r="P4" i="33"/>
  <c r="A5" i="33"/>
  <c r="G5" i="33"/>
  <c r="M5" i="33"/>
  <c r="P5" i="33"/>
  <c r="A6" i="33"/>
  <c r="G6" i="33"/>
  <c r="M6" i="33"/>
  <c r="P6" i="33"/>
  <c r="A7" i="33"/>
  <c r="G7" i="33"/>
  <c r="M7" i="33"/>
  <c r="P7" i="33"/>
  <c r="A8" i="33"/>
  <c r="G8" i="33"/>
  <c r="M8" i="33"/>
  <c r="P8" i="33"/>
  <c r="A9" i="33"/>
  <c r="G9" i="33"/>
  <c r="M9" i="33"/>
  <c r="P9" i="33"/>
  <c r="A10" i="33"/>
  <c r="G10" i="33"/>
  <c r="M10" i="33"/>
  <c r="P10" i="33"/>
  <c r="A11" i="33"/>
  <c r="G11" i="33"/>
  <c r="M11" i="33"/>
  <c r="P11" i="33"/>
  <c r="A12" i="33"/>
  <c r="G12" i="33"/>
  <c r="M12" i="33"/>
  <c r="P12" i="33"/>
  <c r="A13" i="33"/>
  <c r="G13" i="33"/>
  <c r="M13" i="33"/>
  <c r="P13" i="33"/>
  <c r="A14" i="33"/>
  <c r="G14" i="33"/>
  <c r="M14" i="33"/>
  <c r="P14" i="33"/>
  <c r="A15" i="33"/>
  <c r="G15" i="33"/>
  <c r="M15" i="33"/>
  <c r="P15" i="33"/>
  <c r="A16" i="33"/>
  <c r="G16" i="33"/>
  <c r="M16" i="33"/>
  <c r="N16" i="33"/>
  <c r="A17" i="33"/>
  <c r="G17" i="33"/>
  <c r="M17" i="33"/>
  <c r="N17" i="33"/>
  <c r="A18" i="33"/>
  <c r="G18" i="33"/>
  <c r="M18" i="33"/>
  <c r="N18" i="33"/>
  <c r="A19" i="33"/>
  <c r="G19" i="33"/>
  <c r="M19" i="33"/>
  <c r="N19" i="33"/>
  <c r="A20" i="33"/>
  <c r="G20" i="33"/>
  <c r="M20" i="33"/>
  <c r="N20" i="33"/>
  <c r="A21" i="33"/>
  <c r="G21" i="33"/>
  <c r="M21" i="33"/>
  <c r="N21" i="33"/>
  <c r="A22" i="33"/>
  <c r="G22" i="33"/>
  <c r="M22" i="33"/>
  <c r="N22" i="33"/>
  <c r="A23" i="33"/>
  <c r="G23" i="33"/>
  <c r="M23" i="33"/>
  <c r="N23" i="33"/>
  <c r="A2" i="32"/>
  <c r="G2" i="32"/>
  <c r="A3" i="32"/>
  <c r="G3" i="32"/>
  <c r="M3" i="32"/>
  <c r="P3" i="32"/>
  <c r="A4" i="32"/>
  <c r="G4" i="32"/>
  <c r="M4" i="32"/>
  <c r="P4" i="32"/>
  <c r="A5" i="32"/>
  <c r="G5" i="32"/>
  <c r="M5" i="32"/>
  <c r="P5" i="32"/>
  <c r="A6" i="32"/>
  <c r="G6" i="32"/>
  <c r="M6" i="32"/>
  <c r="P6" i="32"/>
  <c r="A7" i="32"/>
  <c r="G7" i="32"/>
  <c r="M7" i="32"/>
  <c r="P7" i="32"/>
  <c r="A8" i="32"/>
  <c r="G8" i="32"/>
  <c r="M8" i="32"/>
  <c r="P8" i="32"/>
  <c r="A9" i="32"/>
  <c r="G9" i="32"/>
  <c r="M9" i="32"/>
  <c r="P9" i="32"/>
  <c r="A10" i="32"/>
  <c r="G10" i="32"/>
  <c r="M10" i="32"/>
  <c r="P10" i="32"/>
  <c r="A11" i="32"/>
  <c r="G11" i="32"/>
  <c r="M11" i="32"/>
  <c r="P11" i="32"/>
  <c r="A12" i="32"/>
  <c r="G12" i="32"/>
  <c r="M12" i="32"/>
  <c r="P12" i="32"/>
  <c r="A13" i="32"/>
  <c r="G13" i="32"/>
  <c r="M13" i="32"/>
  <c r="P13" i="32"/>
  <c r="A14" i="32"/>
  <c r="G14" i="32"/>
  <c r="M14" i="32"/>
  <c r="P14" i="32"/>
  <c r="A15" i="32"/>
  <c r="G15" i="32"/>
  <c r="M15" i="32"/>
  <c r="P15" i="32"/>
  <c r="A16" i="32"/>
  <c r="G16" i="32"/>
  <c r="M16" i="32"/>
  <c r="N16" i="32"/>
  <c r="A17" i="32"/>
  <c r="G17" i="32"/>
  <c r="M17" i="32"/>
  <c r="N17" i="32"/>
  <c r="A18" i="32"/>
  <c r="G18" i="32"/>
  <c r="M18" i="32"/>
  <c r="N18" i="32"/>
  <c r="A19" i="32"/>
  <c r="G19" i="32"/>
  <c r="M19" i="32"/>
  <c r="N19" i="32"/>
  <c r="A20" i="32"/>
  <c r="G20" i="32"/>
  <c r="M20" i="32"/>
  <c r="N20" i="32"/>
  <c r="A21" i="32"/>
  <c r="G21" i="32"/>
  <c r="M21" i="32"/>
  <c r="N21" i="32"/>
  <c r="A2" i="31"/>
  <c r="G2" i="31"/>
  <c r="A3" i="31"/>
  <c r="G3" i="31"/>
  <c r="M3" i="31"/>
  <c r="P3" i="31"/>
  <c r="A4" i="31"/>
  <c r="G4" i="31"/>
  <c r="M4" i="31"/>
  <c r="P4" i="31"/>
  <c r="A5" i="31"/>
  <c r="G5" i="31"/>
  <c r="M5" i="31"/>
  <c r="P5" i="31"/>
  <c r="A6" i="31"/>
  <c r="G6" i="31"/>
  <c r="M6" i="31"/>
  <c r="P6" i="31"/>
  <c r="A7" i="31"/>
  <c r="G7" i="31"/>
  <c r="M7" i="31"/>
  <c r="P7" i="31"/>
  <c r="A8" i="31"/>
  <c r="G8" i="31"/>
  <c r="M8" i="31"/>
  <c r="P8" i="31"/>
  <c r="A9" i="31"/>
  <c r="G9" i="31"/>
  <c r="M9" i="31"/>
  <c r="P9" i="31"/>
  <c r="A10" i="31"/>
  <c r="G10" i="31"/>
  <c r="M10" i="31"/>
  <c r="P10" i="31"/>
  <c r="A11" i="31"/>
  <c r="G11" i="31"/>
  <c r="M11" i="31"/>
  <c r="P11" i="31"/>
  <c r="A12" i="31"/>
  <c r="G12" i="31"/>
  <c r="M12" i="31"/>
  <c r="P12" i="31"/>
  <c r="A13" i="31"/>
  <c r="G13" i="31"/>
  <c r="M13" i="31"/>
  <c r="P13" i="31"/>
  <c r="A14" i="31"/>
  <c r="G14" i="31"/>
  <c r="M14" i="31"/>
  <c r="P14" i="31"/>
  <c r="A15" i="31"/>
  <c r="G15" i="31"/>
  <c r="M15" i="31"/>
  <c r="P15" i="31"/>
  <c r="A16" i="31"/>
  <c r="G16" i="31"/>
  <c r="M16" i="31"/>
  <c r="N16" i="31"/>
  <c r="A17" i="31"/>
  <c r="G17" i="31"/>
  <c r="M17" i="31"/>
  <c r="N17" i="31"/>
  <c r="A18" i="31"/>
  <c r="G18" i="31"/>
  <c r="M18" i="31"/>
  <c r="N18" i="31"/>
  <c r="A19" i="31"/>
  <c r="G19" i="31"/>
  <c r="M19" i="31"/>
  <c r="N19" i="31"/>
  <c r="A20" i="31"/>
  <c r="G20" i="31"/>
  <c r="M20" i="31"/>
  <c r="N20" i="31"/>
  <c r="A21" i="31"/>
  <c r="G21" i="31"/>
  <c r="M21" i="31"/>
  <c r="N21" i="31"/>
  <c r="A22" i="31"/>
  <c r="G22" i="31"/>
  <c r="M22" i="31"/>
  <c r="N22" i="31"/>
  <c r="A2" i="30"/>
  <c r="G2" i="30"/>
  <c r="A3" i="30"/>
  <c r="G3" i="30"/>
  <c r="M3" i="30"/>
  <c r="P3" i="30"/>
  <c r="A4" i="30"/>
  <c r="G4" i="30"/>
  <c r="M4" i="30"/>
  <c r="P4" i="30"/>
  <c r="A5" i="30"/>
  <c r="G5" i="30"/>
  <c r="M5" i="30"/>
  <c r="P5" i="30"/>
  <c r="A6" i="30"/>
  <c r="G6" i="30"/>
  <c r="M6" i="30"/>
  <c r="P6" i="30"/>
  <c r="A7" i="30"/>
  <c r="G7" i="30"/>
  <c r="M7" i="30"/>
  <c r="P7" i="30"/>
  <c r="A8" i="30"/>
  <c r="G8" i="30"/>
  <c r="M8" i="30"/>
  <c r="P8" i="30"/>
  <c r="A9" i="30"/>
  <c r="G9" i="30"/>
  <c r="M9" i="30"/>
  <c r="P9" i="30"/>
  <c r="A10" i="30"/>
  <c r="G10" i="30"/>
  <c r="M10" i="30"/>
  <c r="P10" i="30"/>
  <c r="A11" i="30"/>
  <c r="G11" i="30"/>
  <c r="M11" i="30"/>
  <c r="P11" i="30"/>
  <c r="A12" i="30"/>
  <c r="G12" i="30"/>
  <c r="M12" i="30"/>
  <c r="P12" i="30"/>
  <c r="A13" i="30"/>
  <c r="G13" i="30"/>
  <c r="M13" i="30"/>
  <c r="P13" i="30"/>
  <c r="A14" i="30"/>
  <c r="G14" i="30"/>
  <c r="M14" i="30"/>
  <c r="P14" i="30"/>
  <c r="A15" i="30"/>
  <c r="G15" i="30"/>
  <c r="M15" i="30"/>
  <c r="N15" i="30"/>
  <c r="A16" i="30"/>
  <c r="G16" i="30"/>
  <c r="M16" i="30"/>
  <c r="N16" i="30"/>
  <c r="A17" i="30"/>
  <c r="G17" i="30"/>
  <c r="M17" i="30"/>
  <c r="N17" i="30"/>
  <c r="A2" i="29"/>
  <c r="G2" i="29"/>
  <c r="A3" i="29"/>
  <c r="G3" i="29"/>
  <c r="M3" i="29"/>
  <c r="P3" i="29"/>
  <c r="A4" i="29"/>
  <c r="G4" i="29"/>
  <c r="M4" i="29"/>
  <c r="P4" i="29"/>
  <c r="A5" i="29"/>
  <c r="G5" i="29"/>
  <c r="M5" i="29"/>
  <c r="P5" i="29"/>
  <c r="A6" i="29"/>
  <c r="G6" i="29"/>
  <c r="M6" i="29"/>
  <c r="P6" i="29"/>
  <c r="A7" i="29"/>
  <c r="G7" i="29"/>
  <c r="M7" i="29"/>
  <c r="P7" i="29"/>
  <c r="A8" i="29"/>
  <c r="G8" i="29"/>
  <c r="M8" i="29"/>
  <c r="P8" i="29"/>
  <c r="A9" i="29"/>
  <c r="G9" i="29"/>
  <c r="M9" i="29"/>
  <c r="P9" i="29"/>
  <c r="A10" i="29"/>
  <c r="G10" i="29"/>
  <c r="M10" i="29"/>
  <c r="P10" i="29"/>
  <c r="A11" i="29"/>
  <c r="G11" i="29"/>
  <c r="M11" i="29"/>
  <c r="P11" i="29"/>
  <c r="A12" i="29"/>
  <c r="G12" i="29"/>
  <c r="M12" i="29"/>
  <c r="P12" i="29"/>
  <c r="A13" i="29"/>
  <c r="G13" i="29"/>
  <c r="M13" i="29"/>
  <c r="N13" i="29"/>
  <c r="A14" i="29"/>
  <c r="G14" i="29"/>
  <c r="M14" i="29"/>
  <c r="N14" i="29"/>
  <c r="A15" i="29"/>
  <c r="G15" i="29"/>
  <c r="M15" i="29"/>
  <c r="N15" i="29"/>
  <c r="A16" i="29"/>
  <c r="G16" i="29"/>
  <c r="M16" i="29"/>
  <c r="N16" i="29"/>
  <c r="A17" i="29"/>
  <c r="G17" i="29"/>
  <c r="M17" i="29"/>
  <c r="N17" i="29"/>
  <c r="A18" i="29"/>
  <c r="G18" i="29"/>
  <c r="M18" i="29"/>
  <c r="N18" i="29"/>
  <c r="A19" i="29"/>
  <c r="G19" i="29"/>
  <c r="M19" i="29"/>
  <c r="N19" i="29"/>
  <c r="A20" i="29"/>
  <c r="G20" i="29"/>
  <c r="M20" i="29"/>
  <c r="N20" i="29"/>
  <c r="A2" i="28"/>
  <c r="G2" i="28"/>
  <c r="A3" i="28"/>
  <c r="G3" i="28"/>
  <c r="M3" i="28"/>
  <c r="P3" i="28"/>
  <c r="A4" i="28"/>
  <c r="G4" i="28"/>
  <c r="M4" i="28"/>
  <c r="P4" i="28"/>
  <c r="A5" i="28"/>
  <c r="G5" i="28"/>
  <c r="M5" i="28"/>
  <c r="P5" i="28"/>
  <c r="A6" i="28"/>
  <c r="G6" i="28"/>
  <c r="M6" i="28"/>
  <c r="P6" i="28"/>
  <c r="A7" i="28"/>
  <c r="G7" i="28"/>
  <c r="M7" i="28"/>
  <c r="P7" i="28"/>
  <c r="A8" i="28"/>
  <c r="G8" i="28"/>
  <c r="M8" i="28"/>
  <c r="P8" i="28"/>
  <c r="A9" i="28"/>
  <c r="G9" i="28"/>
  <c r="M9" i="28"/>
  <c r="P9" i="28"/>
  <c r="A10" i="28"/>
  <c r="G10" i="28"/>
  <c r="M10" i="28"/>
  <c r="P10" i="28"/>
  <c r="A11" i="28"/>
  <c r="G11" i="28"/>
  <c r="M11" i="28"/>
  <c r="P11" i="28"/>
  <c r="A12" i="28"/>
  <c r="G12" i="28"/>
  <c r="M12" i="28"/>
  <c r="P12" i="28"/>
  <c r="A13" i="28"/>
  <c r="G13" i="28"/>
  <c r="M13" i="28"/>
  <c r="P13" i="28"/>
  <c r="A14" i="28"/>
  <c r="G14" i="28"/>
  <c r="M14" i="28"/>
  <c r="N14" i="28"/>
  <c r="A15" i="28"/>
  <c r="G15" i="28"/>
  <c r="M15" i="28"/>
  <c r="N15" i="28"/>
  <c r="A16" i="28"/>
  <c r="G16" i="28"/>
  <c r="M16" i="28"/>
  <c r="N16" i="28"/>
  <c r="A17" i="28"/>
  <c r="G17" i="28"/>
  <c r="M17" i="28"/>
  <c r="N17" i="28"/>
  <c r="A18" i="28"/>
  <c r="G18" i="28"/>
  <c r="M18" i="28"/>
  <c r="N18" i="28"/>
  <c r="A19" i="28"/>
  <c r="G19" i="28"/>
  <c r="M19" i="28"/>
  <c r="N19" i="28"/>
  <c r="A20" i="28"/>
  <c r="G20" i="28"/>
  <c r="M20" i="28"/>
  <c r="N20" i="28"/>
  <c r="A21" i="28"/>
  <c r="G21" i="28"/>
  <c r="M21" i="28"/>
  <c r="N21" i="28"/>
  <c r="A2" i="27"/>
  <c r="G2" i="27"/>
  <c r="A3" i="27"/>
  <c r="G3" i="27"/>
  <c r="M3" i="27"/>
  <c r="P3" i="27"/>
  <c r="A4" i="27"/>
  <c r="G4" i="27"/>
  <c r="M4" i="27"/>
  <c r="P4" i="27"/>
  <c r="A5" i="27"/>
  <c r="G5" i="27"/>
  <c r="M5" i="27"/>
  <c r="P5" i="27"/>
  <c r="A6" i="27"/>
  <c r="G6" i="27"/>
  <c r="M6" i="27"/>
  <c r="P6" i="27"/>
  <c r="A7" i="27"/>
  <c r="G7" i="27"/>
  <c r="M7" i="27"/>
  <c r="P7" i="27"/>
  <c r="A8" i="27"/>
  <c r="G8" i="27"/>
  <c r="M8" i="27"/>
  <c r="P8" i="27"/>
  <c r="A9" i="27"/>
  <c r="G9" i="27"/>
  <c r="M9" i="27"/>
  <c r="P9" i="27"/>
  <c r="A10" i="27"/>
  <c r="G10" i="27"/>
  <c r="M10" i="27"/>
  <c r="P10" i="27"/>
  <c r="A11" i="27"/>
  <c r="G11" i="27"/>
  <c r="M11" i="27"/>
  <c r="P11" i="27"/>
  <c r="A12" i="27"/>
  <c r="G12" i="27"/>
  <c r="M12" i="27"/>
  <c r="P12" i="27"/>
  <c r="A13" i="27"/>
  <c r="G13" i="27"/>
  <c r="M13" i="27"/>
  <c r="N13" i="27"/>
  <c r="A14" i="27"/>
  <c r="G14" i="27"/>
  <c r="M14" i="27"/>
  <c r="N14" i="27"/>
  <c r="A15" i="27"/>
  <c r="G15" i="27"/>
  <c r="M15" i="27"/>
  <c r="N15" i="27"/>
  <c r="A16" i="27"/>
  <c r="G16" i="27"/>
  <c r="M16" i="27"/>
  <c r="N16" i="27"/>
  <c r="A17" i="27"/>
  <c r="G17" i="27"/>
  <c r="M17" i="27"/>
  <c r="N17" i="27"/>
  <c r="A18" i="27"/>
  <c r="G18" i="27"/>
  <c r="M18" i="27"/>
  <c r="N18" i="27"/>
  <c r="A2" i="26"/>
  <c r="G2" i="26"/>
  <c r="A3" i="26"/>
  <c r="G3" i="26"/>
  <c r="M3" i="26"/>
  <c r="P3" i="26"/>
  <c r="A4" i="26"/>
  <c r="G4" i="26"/>
  <c r="M4" i="26"/>
  <c r="P4" i="26"/>
  <c r="A5" i="26"/>
  <c r="G5" i="26"/>
  <c r="M5" i="26"/>
  <c r="P5" i="26"/>
  <c r="A6" i="26"/>
  <c r="G6" i="26"/>
  <c r="M6" i="26"/>
  <c r="P6" i="26"/>
  <c r="A7" i="26"/>
  <c r="G7" i="26"/>
  <c r="M7" i="26"/>
  <c r="P7" i="26"/>
  <c r="A8" i="26"/>
  <c r="G8" i="26"/>
  <c r="M8" i="26"/>
  <c r="P8" i="26"/>
  <c r="A9" i="26"/>
  <c r="G9" i="26"/>
  <c r="M9" i="26"/>
  <c r="P9" i="26"/>
  <c r="A10" i="26"/>
  <c r="G10" i="26"/>
  <c r="M10" i="26"/>
  <c r="P10" i="26"/>
  <c r="A11" i="26"/>
  <c r="G11" i="26"/>
  <c r="M11" i="26"/>
  <c r="P11" i="26"/>
  <c r="A12" i="26"/>
  <c r="G12" i="26"/>
  <c r="M12" i="26"/>
  <c r="P12" i="26"/>
  <c r="A13" i="26"/>
  <c r="G13" i="26"/>
  <c r="M13" i="26"/>
  <c r="P13" i="26"/>
  <c r="A14" i="26"/>
  <c r="G14" i="26"/>
  <c r="M14" i="26"/>
  <c r="P14" i="26"/>
  <c r="A15" i="26"/>
  <c r="G15" i="26"/>
  <c r="M15" i="26"/>
  <c r="N15" i="26"/>
  <c r="A16" i="26"/>
  <c r="G16" i="26"/>
  <c r="M16" i="26"/>
  <c r="N16" i="26"/>
  <c r="A17" i="26"/>
  <c r="G17" i="26"/>
  <c r="M17" i="26"/>
  <c r="N17" i="26"/>
  <c r="A18" i="26"/>
  <c r="G18" i="26"/>
  <c r="M18" i="26"/>
  <c r="N18" i="26"/>
  <c r="A19" i="26"/>
  <c r="G19" i="26"/>
  <c r="M19" i="26"/>
  <c r="N19" i="26"/>
  <c r="A2" i="25"/>
  <c r="G2" i="25"/>
  <c r="A3" i="25"/>
  <c r="G3" i="25"/>
  <c r="M3" i="25"/>
  <c r="P3" i="25"/>
  <c r="A4" i="25"/>
  <c r="G4" i="25"/>
  <c r="M4" i="25"/>
  <c r="P4" i="25"/>
  <c r="A5" i="25"/>
  <c r="G5" i="25"/>
  <c r="M5" i="25"/>
  <c r="P5" i="25"/>
  <c r="A6" i="25"/>
  <c r="G6" i="25"/>
  <c r="M6" i="25"/>
  <c r="P6" i="25"/>
  <c r="A7" i="25"/>
  <c r="G7" i="25"/>
  <c r="M7" i="25"/>
  <c r="P7" i="25"/>
  <c r="A8" i="25"/>
  <c r="G8" i="25"/>
  <c r="M8" i="25"/>
  <c r="P8" i="25"/>
  <c r="A9" i="25"/>
  <c r="G9" i="25"/>
  <c r="M9" i="25"/>
  <c r="P9" i="25"/>
  <c r="A10" i="25"/>
  <c r="G10" i="25"/>
  <c r="M10" i="25"/>
  <c r="P10" i="25"/>
  <c r="A11" i="25"/>
  <c r="G11" i="25"/>
  <c r="M11" i="25"/>
  <c r="P11" i="25"/>
  <c r="A12" i="25"/>
  <c r="G12" i="25"/>
  <c r="M12" i="25"/>
  <c r="P12" i="25"/>
  <c r="A13" i="25"/>
  <c r="G13" i="25"/>
  <c r="M13" i="25"/>
  <c r="P13" i="25"/>
  <c r="A14" i="25"/>
  <c r="G14" i="25"/>
  <c r="M14" i="25"/>
  <c r="N14" i="25"/>
  <c r="A15" i="25"/>
  <c r="G15" i="25"/>
  <c r="M15" i="25"/>
  <c r="N15" i="25"/>
  <c r="A16" i="25"/>
  <c r="G16" i="25"/>
  <c r="M16" i="25"/>
  <c r="N16" i="25"/>
  <c r="A17" i="25"/>
  <c r="G17" i="25"/>
  <c r="M17" i="25"/>
  <c r="N17" i="25"/>
  <c r="A2" i="24"/>
  <c r="G2" i="24"/>
  <c r="A3" i="24"/>
  <c r="G3" i="24"/>
  <c r="M3" i="24"/>
  <c r="P3" i="24"/>
  <c r="A4" i="24"/>
  <c r="G4" i="24"/>
  <c r="M4" i="24"/>
  <c r="P4" i="24"/>
  <c r="A5" i="24"/>
  <c r="G5" i="24"/>
  <c r="M5" i="24"/>
  <c r="P5" i="24"/>
  <c r="A6" i="24"/>
  <c r="G6" i="24"/>
  <c r="M6" i="24"/>
  <c r="P6" i="24"/>
  <c r="A7" i="24"/>
  <c r="G7" i="24"/>
  <c r="M7" i="24"/>
  <c r="P7" i="24"/>
  <c r="A8" i="24"/>
  <c r="G8" i="24"/>
  <c r="M8" i="24"/>
  <c r="P8" i="24"/>
  <c r="A9" i="24"/>
  <c r="G9" i="24"/>
  <c r="M9" i="24"/>
  <c r="P9" i="24"/>
  <c r="A10" i="24"/>
  <c r="G10" i="24"/>
  <c r="M10" i="24"/>
  <c r="P10" i="24"/>
  <c r="A11" i="24"/>
  <c r="G11" i="24"/>
  <c r="M11" i="24"/>
  <c r="P11" i="24"/>
  <c r="A12" i="24"/>
  <c r="G12" i="24"/>
  <c r="M12" i="24"/>
  <c r="P12" i="24"/>
  <c r="A13" i="24"/>
  <c r="G13" i="24"/>
  <c r="M13" i="24"/>
  <c r="N13" i="24"/>
  <c r="A14" i="24"/>
  <c r="G14" i="24"/>
  <c r="M14" i="24"/>
  <c r="N14" i="24"/>
  <c r="A15" i="24"/>
  <c r="G15" i="24"/>
  <c r="M15" i="24"/>
  <c r="N15" i="24"/>
  <c r="A16" i="24"/>
  <c r="G16" i="24"/>
  <c r="M16" i="24"/>
  <c r="N16" i="24"/>
  <c r="A17" i="24"/>
  <c r="G17" i="24"/>
  <c r="M17" i="24"/>
  <c r="N17" i="24"/>
  <c r="A2" i="23"/>
  <c r="G2" i="23"/>
  <c r="A3" i="23"/>
  <c r="G3" i="23"/>
  <c r="M3" i="23"/>
  <c r="P3" i="23"/>
  <c r="A4" i="23"/>
  <c r="G4" i="23"/>
  <c r="M4" i="23"/>
  <c r="P4" i="23"/>
  <c r="A5" i="23"/>
  <c r="G5" i="23"/>
  <c r="M5" i="23"/>
  <c r="P5" i="23"/>
  <c r="A6" i="23"/>
  <c r="G6" i="23"/>
  <c r="M6" i="23"/>
  <c r="P6" i="23"/>
  <c r="A7" i="23"/>
  <c r="G7" i="23"/>
  <c r="M7" i="23"/>
  <c r="P7" i="23"/>
  <c r="A8" i="23"/>
  <c r="G8" i="23"/>
  <c r="M8" i="23"/>
  <c r="P8" i="23"/>
  <c r="A9" i="23"/>
  <c r="G9" i="23"/>
  <c r="M9" i="23"/>
  <c r="P9" i="23"/>
  <c r="A10" i="23"/>
  <c r="G10" i="23"/>
  <c r="M10" i="23"/>
  <c r="P10" i="23"/>
  <c r="A11" i="23"/>
  <c r="G11" i="23"/>
  <c r="M11" i="23"/>
  <c r="P11" i="23"/>
  <c r="A12" i="23"/>
  <c r="G12" i="23"/>
  <c r="M12" i="23"/>
  <c r="P12" i="23"/>
  <c r="A13" i="23"/>
  <c r="G13" i="23"/>
  <c r="M13" i="23"/>
  <c r="N13" i="23"/>
  <c r="A14" i="23"/>
  <c r="G14" i="23"/>
  <c r="M14" i="23"/>
  <c r="N14" i="23"/>
  <c r="A15" i="23"/>
  <c r="G15" i="23"/>
  <c r="M15" i="23"/>
  <c r="N15" i="23"/>
  <c r="A16" i="23"/>
  <c r="G16" i="23"/>
  <c r="M16" i="23"/>
  <c r="N16" i="23"/>
  <c r="A17" i="23"/>
  <c r="G17" i="23"/>
  <c r="M17" i="23"/>
  <c r="N17" i="23"/>
  <c r="A2" i="22"/>
  <c r="G2" i="22"/>
  <c r="A3" i="22"/>
  <c r="G3" i="22"/>
  <c r="M3" i="22"/>
  <c r="P3" i="22"/>
  <c r="A4" i="22"/>
  <c r="G4" i="22"/>
  <c r="M4" i="22"/>
  <c r="P4" i="22"/>
  <c r="A5" i="22"/>
  <c r="G5" i="22"/>
  <c r="M5" i="22"/>
  <c r="P5" i="22"/>
  <c r="A6" i="22"/>
  <c r="G6" i="22"/>
  <c r="M6" i="22"/>
  <c r="P6" i="22"/>
  <c r="A7" i="22"/>
  <c r="G7" i="22"/>
  <c r="M7" i="22"/>
  <c r="P7" i="22"/>
  <c r="A8" i="22"/>
  <c r="G8" i="22"/>
  <c r="M8" i="22"/>
  <c r="P8" i="22"/>
  <c r="A9" i="22"/>
  <c r="G9" i="22"/>
  <c r="M9" i="22"/>
  <c r="P9" i="22"/>
  <c r="A10" i="22"/>
  <c r="G10" i="22"/>
  <c r="M10" i="22"/>
  <c r="P10" i="22"/>
  <c r="A11" i="22"/>
  <c r="G11" i="22"/>
  <c r="M11" i="22"/>
  <c r="P11" i="22"/>
  <c r="A12" i="22"/>
  <c r="G12" i="22"/>
  <c r="M12" i="22"/>
  <c r="P12" i="22"/>
  <c r="A13" i="22"/>
  <c r="G13" i="22"/>
  <c r="M13" i="22"/>
  <c r="P13" i="22"/>
  <c r="A14" i="22"/>
  <c r="G14" i="22"/>
  <c r="M14" i="22"/>
  <c r="P14" i="22"/>
  <c r="A15" i="22"/>
  <c r="G15" i="22"/>
  <c r="M15" i="22"/>
  <c r="N15" i="22"/>
  <c r="A16" i="22"/>
  <c r="G16" i="22"/>
  <c r="M16" i="22"/>
  <c r="N16" i="22"/>
  <c r="A17" i="22"/>
  <c r="G17" i="22"/>
  <c r="M17" i="22"/>
  <c r="N17" i="22"/>
  <c r="A18" i="22"/>
  <c r="G18" i="22"/>
  <c r="M18" i="22"/>
  <c r="N18" i="22"/>
  <c r="A19" i="22"/>
  <c r="G19" i="22"/>
  <c r="M19" i="22"/>
  <c r="N19" i="22"/>
  <c r="A20" i="22"/>
  <c r="G20" i="22"/>
  <c r="M20" i="22"/>
  <c r="N20" i="22"/>
  <c r="A21" i="22"/>
  <c r="G21" i="22"/>
  <c r="M21" i="22"/>
  <c r="N21" i="22"/>
  <c r="A2" i="21"/>
  <c r="G2" i="21"/>
  <c r="A3" i="21"/>
  <c r="G3" i="21"/>
  <c r="M3" i="21"/>
  <c r="P3" i="21"/>
  <c r="A4" i="21"/>
  <c r="G4" i="21"/>
  <c r="M4" i="21"/>
  <c r="P4" i="21"/>
  <c r="A5" i="21"/>
  <c r="G5" i="21"/>
  <c r="M5" i="21"/>
  <c r="P5" i="21"/>
  <c r="A6" i="21"/>
  <c r="G6" i="21"/>
  <c r="M6" i="21"/>
  <c r="P6" i="21"/>
  <c r="A7" i="21"/>
  <c r="G7" i="21"/>
  <c r="M7" i="21"/>
  <c r="P7" i="21"/>
  <c r="A8" i="21"/>
  <c r="G8" i="21"/>
  <c r="M8" i="21"/>
  <c r="P8" i="21"/>
  <c r="A9" i="21"/>
  <c r="G9" i="21"/>
  <c r="M9" i="21"/>
  <c r="P9" i="21"/>
  <c r="A10" i="21"/>
  <c r="G10" i="21"/>
  <c r="M10" i="21"/>
  <c r="P10" i="21"/>
  <c r="A11" i="21"/>
  <c r="G11" i="21"/>
  <c r="M11" i="21"/>
  <c r="P11" i="21"/>
  <c r="A12" i="21"/>
  <c r="G12" i="21"/>
  <c r="M12" i="21"/>
  <c r="P12" i="21"/>
  <c r="A13" i="21"/>
  <c r="G13" i="21"/>
  <c r="M13" i="21"/>
  <c r="P13" i="21"/>
  <c r="A14" i="21"/>
  <c r="G14" i="21"/>
  <c r="M14" i="21"/>
  <c r="P14" i="21"/>
  <c r="A15" i="21"/>
  <c r="G15" i="21"/>
  <c r="M15" i="21"/>
  <c r="P15" i="21"/>
  <c r="A16" i="21"/>
  <c r="G16" i="21"/>
  <c r="M16" i="21"/>
  <c r="P16" i="21"/>
  <c r="A17" i="21"/>
  <c r="G17" i="21"/>
  <c r="M17" i="21"/>
  <c r="P17" i="21"/>
  <c r="A18" i="21"/>
  <c r="G18" i="21"/>
  <c r="M18" i="21"/>
  <c r="N18" i="21"/>
  <c r="A19" i="21"/>
  <c r="G19" i="21"/>
  <c r="M19" i="21"/>
  <c r="N19" i="21"/>
  <c r="A20" i="21"/>
  <c r="G20" i="21"/>
  <c r="M20" i="21"/>
  <c r="N20" i="21"/>
  <c r="A21" i="21"/>
  <c r="G21" i="21"/>
  <c r="M21" i="21"/>
  <c r="N21" i="21"/>
  <c r="A22" i="21"/>
  <c r="G22" i="21"/>
  <c r="M22" i="21"/>
  <c r="N22" i="21"/>
  <c r="A23" i="21"/>
  <c r="G23" i="21"/>
  <c r="M23" i="21"/>
  <c r="N23" i="21"/>
  <c r="A24" i="21"/>
  <c r="G24" i="21"/>
  <c r="M24" i="21"/>
  <c r="N24" i="21"/>
  <c r="A25" i="21"/>
  <c r="G25" i="21"/>
  <c r="M25" i="21"/>
  <c r="N25" i="21"/>
  <c r="A26" i="21"/>
  <c r="G26" i="21"/>
  <c r="M26" i="21"/>
  <c r="N26" i="21"/>
  <c r="A27" i="21"/>
  <c r="G27" i="21"/>
  <c r="M27" i="21"/>
  <c r="N27" i="21"/>
  <c r="A28" i="21"/>
  <c r="G28" i="21"/>
  <c r="M28" i="21"/>
  <c r="N28" i="21"/>
  <c r="A2" i="20"/>
  <c r="G2" i="20"/>
  <c r="A3" i="20"/>
  <c r="G3" i="20"/>
  <c r="M3" i="20"/>
  <c r="P3" i="20"/>
  <c r="A4" i="20"/>
  <c r="G4" i="20"/>
  <c r="M4" i="20"/>
  <c r="P4" i="20"/>
  <c r="A5" i="20"/>
  <c r="G5" i="20"/>
  <c r="M5" i="20"/>
  <c r="P5" i="20"/>
  <c r="A6" i="20"/>
  <c r="G6" i="20"/>
  <c r="M6" i="20"/>
  <c r="P6" i="20"/>
  <c r="A7" i="20"/>
  <c r="G7" i="20"/>
  <c r="M7" i="20"/>
  <c r="P7" i="20"/>
  <c r="A8" i="20"/>
  <c r="G8" i="20"/>
  <c r="M8" i="20"/>
  <c r="P8" i="20"/>
  <c r="A9" i="20"/>
  <c r="G9" i="20"/>
  <c r="M9" i="20"/>
  <c r="P9" i="20"/>
  <c r="A10" i="20"/>
  <c r="G10" i="20"/>
  <c r="M10" i="20"/>
  <c r="P10" i="20"/>
  <c r="A11" i="20"/>
  <c r="G11" i="20"/>
  <c r="M11" i="20"/>
  <c r="P11" i="20"/>
  <c r="A12" i="20"/>
  <c r="G12" i="20"/>
  <c r="M12" i="20"/>
  <c r="P12" i="20"/>
  <c r="A13" i="20"/>
  <c r="G13" i="20"/>
  <c r="M13" i="20"/>
  <c r="P13" i="20"/>
  <c r="A14" i="20"/>
  <c r="G14" i="20"/>
  <c r="M14" i="20"/>
  <c r="P14" i="20"/>
  <c r="A15" i="20"/>
  <c r="G15" i="20"/>
  <c r="M15" i="20"/>
  <c r="P15" i="20"/>
  <c r="A16" i="20"/>
  <c r="G16" i="20"/>
  <c r="M16" i="20"/>
  <c r="P16" i="20"/>
  <c r="A17" i="20"/>
  <c r="G17" i="20"/>
  <c r="M17" i="20"/>
  <c r="P17" i="20"/>
  <c r="A18" i="20"/>
  <c r="G18" i="20"/>
  <c r="M18" i="20"/>
  <c r="P18" i="20"/>
  <c r="A19" i="20"/>
  <c r="G19" i="20"/>
  <c r="M19" i="20"/>
  <c r="P19" i="20"/>
  <c r="A20" i="20"/>
  <c r="G20" i="20"/>
  <c r="M20" i="20"/>
  <c r="P20" i="20"/>
  <c r="A21" i="20"/>
  <c r="G21" i="20"/>
  <c r="M21" i="20"/>
  <c r="P21" i="20"/>
  <c r="A22" i="20"/>
  <c r="G22" i="20"/>
  <c r="M22" i="20"/>
  <c r="N22" i="20"/>
  <c r="A23" i="20"/>
  <c r="G23" i="20"/>
  <c r="M23" i="20"/>
  <c r="N23" i="20"/>
  <c r="A24" i="20"/>
  <c r="G24" i="20"/>
  <c r="M24" i="20"/>
  <c r="N24" i="20"/>
  <c r="A25" i="20"/>
  <c r="G25" i="20"/>
  <c r="M25" i="20"/>
  <c r="N25" i="20"/>
  <c r="A26" i="20"/>
  <c r="G26" i="20"/>
  <c r="M26" i="20"/>
  <c r="N26" i="20"/>
  <c r="A27" i="20"/>
  <c r="G27" i="20"/>
  <c r="M27" i="20"/>
  <c r="N27" i="20"/>
  <c r="A28" i="20"/>
  <c r="G28" i="20"/>
  <c r="M28" i="20"/>
  <c r="N28" i="20"/>
  <c r="A29" i="20"/>
  <c r="G29" i="20"/>
  <c r="M29" i="20"/>
  <c r="N29" i="20"/>
  <c r="A30" i="20"/>
  <c r="G30" i="20"/>
  <c r="M30" i="20"/>
  <c r="N30" i="20"/>
  <c r="A31" i="20"/>
  <c r="G31" i="20"/>
  <c r="M31" i="20"/>
  <c r="N31" i="20"/>
  <c r="A32" i="20"/>
  <c r="G32" i="20"/>
  <c r="M32" i="20"/>
  <c r="N32" i="20"/>
  <c r="A33" i="20"/>
  <c r="G33" i="20"/>
  <c r="M33" i="20"/>
  <c r="N33" i="20"/>
  <c r="A34" i="20"/>
  <c r="G34" i="20"/>
  <c r="M34" i="20"/>
  <c r="N34" i="20"/>
  <c r="A35" i="20"/>
  <c r="G35" i="20"/>
  <c r="M35" i="20"/>
  <c r="N35" i="20"/>
  <c r="A36" i="20"/>
  <c r="G36" i="20"/>
  <c r="M36" i="20"/>
  <c r="N36" i="20"/>
  <c r="A37" i="20"/>
  <c r="G37" i="20"/>
  <c r="M37" i="20"/>
  <c r="N37" i="20"/>
  <c r="A38" i="20"/>
  <c r="G38" i="20"/>
  <c r="M38" i="20"/>
  <c r="N38" i="20"/>
  <c r="A39" i="20"/>
  <c r="G39" i="20"/>
  <c r="M39" i="20"/>
  <c r="N39" i="20"/>
  <c r="A40" i="20"/>
  <c r="G40" i="20"/>
  <c r="M40" i="20"/>
  <c r="N40" i="20"/>
  <c r="A41" i="20"/>
  <c r="G41" i="20"/>
  <c r="M41" i="20"/>
  <c r="N41" i="20"/>
  <c r="A42" i="20"/>
  <c r="G42" i="20"/>
  <c r="M42" i="20"/>
  <c r="N42" i="20"/>
  <c r="A43" i="20"/>
  <c r="G43" i="20"/>
  <c r="M43" i="20"/>
  <c r="N43" i="20"/>
  <c r="A44" i="20"/>
  <c r="G44" i="20"/>
  <c r="M44" i="20"/>
  <c r="N44" i="20"/>
  <c r="A45" i="20"/>
  <c r="G45" i="20"/>
  <c r="M45" i="20"/>
  <c r="N45" i="20"/>
  <c r="A46" i="20"/>
  <c r="G46" i="20"/>
  <c r="M46" i="20"/>
  <c r="N46" i="20"/>
  <c r="A47" i="20"/>
  <c r="G47" i="20"/>
  <c r="M47" i="20"/>
  <c r="N47" i="20"/>
  <c r="A48" i="20"/>
  <c r="G48" i="20"/>
  <c r="M48" i="20"/>
  <c r="N48" i="20"/>
  <c r="A49" i="20"/>
  <c r="G49" i="20"/>
  <c r="M49" i="20"/>
  <c r="N49" i="20"/>
  <c r="A50" i="20"/>
  <c r="G50" i="20"/>
  <c r="M50" i="20"/>
  <c r="N50" i="20"/>
  <c r="A51" i="20"/>
  <c r="G51" i="20"/>
  <c r="M51" i="20"/>
  <c r="N51" i="20"/>
  <c r="A2" i="19"/>
  <c r="G2" i="19"/>
  <c r="A3" i="19"/>
  <c r="G3" i="19"/>
  <c r="M3" i="19"/>
  <c r="P3" i="19"/>
  <c r="A4" i="19"/>
  <c r="G4" i="19"/>
  <c r="M4" i="19"/>
  <c r="P4" i="19"/>
  <c r="A5" i="19"/>
  <c r="G5" i="19"/>
  <c r="M5" i="19"/>
  <c r="P5" i="19"/>
  <c r="A6" i="19"/>
  <c r="G6" i="19"/>
  <c r="M6" i="19"/>
  <c r="P6" i="19"/>
  <c r="A7" i="19"/>
  <c r="G7" i="19"/>
  <c r="M7" i="19"/>
  <c r="P7" i="19"/>
  <c r="A8" i="19"/>
  <c r="G8" i="19"/>
  <c r="M8" i="19"/>
  <c r="P8" i="19"/>
  <c r="A9" i="19"/>
  <c r="G9" i="19"/>
  <c r="M9" i="19"/>
  <c r="P9" i="19"/>
  <c r="A10" i="19"/>
  <c r="G10" i="19"/>
  <c r="M10" i="19"/>
  <c r="P10" i="19"/>
  <c r="A11" i="19"/>
  <c r="G11" i="19"/>
  <c r="M11" i="19"/>
  <c r="P11" i="19"/>
  <c r="A12" i="19"/>
  <c r="G12" i="19"/>
  <c r="M12" i="19"/>
  <c r="P12" i="19"/>
  <c r="A13" i="19"/>
  <c r="G13" i="19"/>
  <c r="M13" i="19"/>
  <c r="P13" i="19"/>
  <c r="A14" i="19"/>
  <c r="G14" i="19"/>
  <c r="M14" i="19"/>
  <c r="P14" i="19"/>
  <c r="A15" i="19"/>
  <c r="G15" i="19"/>
  <c r="M15" i="19"/>
  <c r="P15" i="19"/>
  <c r="A16" i="19"/>
  <c r="G16" i="19"/>
  <c r="M16" i="19"/>
  <c r="P16" i="19"/>
  <c r="A17" i="19"/>
  <c r="G17" i="19"/>
  <c r="M17" i="19"/>
  <c r="P17" i="19"/>
  <c r="A18" i="19"/>
  <c r="G18" i="19"/>
  <c r="M18" i="19"/>
  <c r="P18" i="19"/>
  <c r="A19" i="19"/>
  <c r="G19" i="19"/>
  <c r="M19" i="19"/>
  <c r="P19" i="19"/>
  <c r="A20" i="19"/>
  <c r="G20" i="19"/>
  <c r="M20" i="19"/>
  <c r="P20" i="19"/>
  <c r="A21" i="19"/>
  <c r="G21" i="19"/>
  <c r="M21" i="19"/>
  <c r="P21" i="19"/>
  <c r="A22" i="19"/>
  <c r="G22" i="19"/>
  <c r="M22" i="19"/>
  <c r="P22" i="19"/>
  <c r="A23" i="19"/>
  <c r="G23" i="19"/>
  <c r="M23" i="19"/>
  <c r="P23" i="19"/>
  <c r="A24" i="19"/>
  <c r="G24" i="19"/>
  <c r="M24" i="19"/>
  <c r="P24" i="19"/>
  <c r="A25" i="19"/>
  <c r="G25" i="19"/>
  <c r="M25" i="19"/>
  <c r="N25" i="19"/>
  <c r="A26" i="19"/>
  <c r="G26" i="19"/>
  <c r="M26" i="19"/>
  <c r="N26" i="19"/>
  <c r="A27" i="19"/>
  <c r="G27" i="19"/>
  <c r="M27" i="19"/>
  <c r="N27" i="19"/>
  <c r="A28" i="19"/>
  <c r="G28" i="19"/>
  <c r="M28" i="19"/>
  <c r="N28" i="19"/>
  <c r="A29" i="19"/>
  <c r="G29" i="19"/>
  <c r="M29" i="19"/>
  <c r="N29" i="19"/>
  <c r="A30" i="19"/>
  <c r="G30" i="19"/>
  <c r="M30" i="19"/>
  <c r="N30" i="19"/>
  <c r="A31" i="19"/>
  <c r="G31" i="19"/>
  <c r="M31" i="19"/>
  <c r="N31" i="19"/>
  <c r="A32" i="19"/>
  <c r="G32" i="19"/>
  <c r="M32" i="19"/>
  <c r="N32" i="19"/>
  <c r="A33" i="19"/>
  <c r="G33" i="19"/>
  <c r="M33" i="19"/>
  <c r="N33" i="19"/>
  <c r="A34" i="19"/>
  <c r="G34" i="19"/>
  <c r="M34" i="19"/>
  <c r="N34" i="19"/>
  <c r="A35" i="19"/>
  <c r="G35" i="19"/>
  <c r="M35" i="19"/>
  <c r="N35" i="19"/>
  <c r="A36" i="19"/>
  <c r="G36" i="19"/>
  <c r="M36" i="19"/>
  <c r="N36" i="19"/>
  <c r="A37" i="19"/>
  <c r="G37" i="19"/>
  <c r="M37" i="19"/>
  <c r="N37" i="19"/>
  <c r="A38" i="19"/>
  <c r="G38" i="19"/>
  <c r="M38" i="19"/>
  <c r="N38" i="19"/>
  <c r="A39" i="19"/>
  <c r="G39" i="19"/>
  <c r="M39" i="19"/>
  <c r="N39" i="19"/>
  <c r="A40" i="19"/>
  <c r="G40" i="19"/>
  <c r="M40" i="19"/>
  <c r="N40" i="19"/>
  <c r="A41" i="19"/>
  <c r="G41" i="19"/>
  <c r="M41" i="19"/>
  <c r="N41" i="19"/>
  <c r="A42" i="19"/>
  <c r="G42" i="19"/>
  <c r="M42" i="19"/>
  <c r="N42" i="19"/>
  <c r="A43" i="19"/>
  <c r="G43" i="19"/>
  <c r="M43" i="19"/>
  <c r="N43" i="19"/>
  <c r="A44" i="19"/>
  <c r="G44" i="19"/>
  <c r="M44" i="19"/>
  <c r="N44" i="19"/>
  <c r="A45" i="19"/>
  <c r="G45" i="19"/>
  <c r="M45" i="19"/>
  <c r="N45" i="19"/>
  <c r="A46" i="19"/>
  <c r="G46" i="19"/>
  <c r="M46" i="19"/>
  <c r="N46" i="19"/>
  <c r="A47" i="19"/>
  <c r="G47" i="19"/>
  <c r="M47" i="19"/>
  <c r="N47" i="19"/>
  <c r="A48" i="19"/>
  <c r="G48" i="19"/>
  <c r="M48" i="19"/>
  <c r="N48" i="19"/>
  <c r="A49" i="19"/>
  <c r="G49" i="19"/>
  <c r="M49" i="19"/>
  <c r="N49" i="19"/>
  <c r="A50" i="19"/>
  <c r="G50" i="19"/>
  <c r="M50" i="19"/>
  <c r="N50" i="19"/>
  <c r="A51" i="19"/>
  <c r="G51" i="19"/>
  <c r="M51" i="19"/>
  <c r="N51" i="19"/>
  <c r="A52" i="19"/>
  <c r="G52" i="19"/>
  <c r="M52" i="19"/>
  <c r="N52" i="19"/>
  <c r="A53" i="19"/>
  <c r="G53" i="19"/>
  <c r="M53" i="19"/>
  <c r="N53" i="19"/>
  <c r="A54" i="19"/>
  <c r="G54" i="19"/>
  <c r="M54" i="19"/>
  <c r="N54" i="19"/>
  <c r="A55" i="19"/>
  <c r="G55" i="19"/>
  <c r="M55" i="19"/>
  <c r="N55" i="19"/>
  <c r="A2" i="18"/>
  <c r="G2" i="18"/>
  <c r="A3" i="18"/>
  <c r="G3" i="18"/>
  <c r="M3" i="18"/>
  <c r="P3" i="18"/>
  <c r="A4" i="18"/>
  <c r="G4" i="18"/>
  <c r="M4" i="18"/>
  <c r="P4" i="18"/>
  <c r="A5" i="18"/>
  <c r="G5" i="18"/>
  <c r="M5" i="18"/>
  <c r="P5" i="18"/>
  <c r="A6" i="18"/>
  <c r="G6" i="18"/>
  <c r="M6" i="18"/>
  <c r="P6" i="18"/>
  <c r="A7" i="18"/>
  <c r="G7" i="18"/>
  <c r="M7" i="18"/>
  <c r="P7" i="18"/>
  <c r="A8" i="18"/>
  <c r="G8" i="18"/>
  <c r="M8" i="18"/>
  <c r="P8" i="18"/>
  <c r="A9" i="18"/>
  <c r="G9" i="18"/>
  <c r="M9" i="18"/>
  <c r="P9" i="18"/>
  <c r="A10" i="18"/>
  <c r="G10" i="18"/>
  <c r="M10" i="18"/>
  <c r="P10" i="18"/>
  <c r="A11" i="18"/>
  <c r="G11" i="18"/>
  <c r="M11" i="18"/>
  <c r="P11" i="18"/>
  <c r="A12" i="18"/>
  <c r="G12" i="18"/>
  <c r="M12" i="18"/>
  <c r="P12" i="18"/>
  <c r="A13" i="18"/>
  <c r="G13" i="18"/>
  <c r="M13" i="18"/>
  <c r="P13" i="18"/>
  <c r="A14" i="18"/>
  <c r="G14" i="18"/>
  <c r="M14" i="18"/>
  <c r="P14" i="18"/>
  <c r="A15" i="18"/>
  <c r="G15" i="18"/>
  <c r="M15" i="18"/>
  <c r="P15" i="18"/>
  <c r="A16" i="18"/>
  <c r="G16" i="18"/>
  <c r="M16" i="18"/>
  <c r="P16" i="18"/>
  <c r="A17" i="18"/>
  <c r="G17" i="18"/>
  <c r="M17" i="18"/>
  <c r="P17" i="18"/>
  <c r="A18" i="18"/>
  <c r="G18" i="18"/>
  <c r="M18" i="18"/>
  <c r="P18" i="18"/>
  <c r="A19" i="18"/>
  <c r="G19" i="18"/>
  <c r="M19" i="18"/>
  <c r="P19" i="18"/>
  <c r="A20" i="18"/>
  <c r="G20" i="18"/>
  <c r="M20" i="18"/>
  <c r="N20" i="18"/>
  <c r="A21" i="18"/>
  <c r="G21" i="18"/>
  <c r="M21" i="18"/>
  <c r="N21" i="18"/>
  <c r="A22" i="18"/>
  <c r="G22" i="18"/>
  <c r="M22" i="18"/>
  <c r="N22" i="18"/>
  <c r="A23" i="18"/>
  <c r="G23" i="18"/>
  <c r="M23" i="18"/>
  <c r="N23" i="18"/>
  <c r="A24" i="18"/>
  <c r="G24" i="18"/>
  <c r="M24" i="18"/>
  <c r="N24" i="18"/>
  <c r="A25" i="18"/>
  <c r="G25" i="18"/>
  <c r="M25" i="18"/>
  <c r="N25" i="18"/>
  <c r="A26" i="18"/>
  <c r="G26" i="18"/>
  <c r="M26" i="18"/>
  <c r="N26" i="18"/>
  <c r="A27" i="18"/>
  <c r="G27" i="18"/>
  <c r="M27" i="18"/>
  <c r="N27" i="18"/>
  <c r="A28" i="18"/>
  <c r="G28" i="18"/>
  <c r="M28" i="18"/>
  <c r="N28" i="18"/>
  <c r="A29" i="18"/>
  <c r="G29" i="18"/>
  <c r="M29" i="18"/>
  <c r="N29" i="18"/>
  <c r="A2" i="17"/>
  <c r="G2" i="17"/>
  <c r="A3" i="17"/>
  <c r="G3" i="17"/>
  <c r="M3" i="17"/>
  <c r="P3" i="17"/>
  <c r="A4" i="17"/>
  <c r="G4" i="17"/>
  <c r="M4" i="17"/>
  <c r="P4" i="17"/>
  <c r="A5" i="17"/>
  <c r="G5" i="17"/>
  <c r="M5" i="17"/>
  <c r="P5" i="17"/>
  <c r="A6" i="17"/>
  <c r="G6" i="17"/>
  <c r="M6" i="17"/>
  <c r="P6" i="17"/>
  <c r="A7" i="17"/>
  <c r="G7" i="17"/>
  <c r="M7" i="17"/>
  <c r="P7" i="17"/>
  <c r="A8" i="17"/>
  <c r="G8" i="17"/>
  <c r="M8" i="17"/>
  <c r="P8" i="17"/>
  <c r="A9" i="17"/>
  <c r="G9" i="17"/>
  <c r="M9" i="17"/>
  <c r="P9" i="17"/>
  <c r="A10" i="17"/>
  <c r="G10" i="17"/>
  <c r="M10" i="17"/>
  <c r="P10" i="17"/>
  <c r="A11" i="17"/>
  <c r="G11" i="17"/>
  <c r="M11" i="17"/>
  <c r="P11" i="17"/>
  <c r="A12" i="17"/>
  <c r="G12" i="17"/>
  <c r="M12" i="17"/>
  <c r="P12" i="17"/>
  <c r="A13" i="17"/>
  <c r="G13" i="17"/>
  <c r="M13" i="17"/>
  <c r="P13" i="17"/>
  <c r="A14" i="17"/>
  <c r="G14" i="17"/>
  <c r="M14" i="17"/>
  <c r="P14" i="17"/>
  <c r="A15" i="17"/>
  <c r="G15" i="17"/>
  <c r="M15" i="17"/>
  <c r="P15" i="17"/>
  <c r="A16" i="17"/>
  <c r="G16" i="17"/>
  <c r="M16" i="17"/>
  <c r="P16" i="17"/>
  <c r="A17" i="17"/>
  <c r="G17" i="17"/>
  <c r="M17" i="17"/>
  <c r="P17" i="17"/>
  <c r="A18" i="17"/>
  <c r="G18" i="17"/>
  <c r="M18" i="17"/>
  <c r="P18" i="17"/>
  <c r="A19" i="17"/>
  <c r="G19" i="17"/>
  <c r="M19" i="17"/>
  <c r="P19" i="17"/>
  <c r="A20" i="17"/>
  <c r="G20" i="17"/>
  <c r="M20" i="17"/>
  <c r="P20" i="17"/>
  <c r="A21" i="17"/>
  <c r="G21" i="17"/>
  <c r="M21" i="17"/>
  <c r="N21" i="17"/>
  <c r="A22" i="17"/>
  <c r="G22" i="17"/>
  <c r="M22" i="17"/>
  <c r="N22" i="17"/>
  <c r="A23" i="17"/>
  <c r="G23" i="17"/>
  <c r="M23" i="17"/>
  <c r="N23" i="17"/>
  <c r="A24" i="17"/>
  <c r="G24" i="17"/>
  <c r="M24" i="17"/>
  <c r="N24" i="17"/>
  <c r="A25" i="17"/>
  <c r="G25" i="17"/>
  <c r="M25" i="17"/>
  <c r="N25" i="17"/>
  <c r="A26" i="17"/>
  <c r="G26" i="17"/>
  <c r="M26" i="17"/>
  <c r="N26" i="17"/>
  <c r="A27" i="17"/>
  <c r="G27" i="17"/>
  <c r="M27" i="17"/>
  <c r="N27" i="17"/>
  <c r="A28" i="17"/>
  <c r="G28" i="17"/>
  <c r="M28" i="17"/>
  <c r="N28" i="17"/>
  <c r="A29" i="17"/>
  <c r="G29" i="17"/>
  <c r="M29" i="17"/>
  <c r="N29" i="17"/>
  <c r="A30" i="17"/>
  <c r="G30" i="17"/>
  <c r="M30" i="17"/>
  <c r="N30" i="17"/>
  <c r="A31" i="17"/>
  <c r="G31" i="17"/>
  <c r="M31" i="17"/>
  <c r="N31" i="17"/>
  <c r="A32" i="17"/>
  <c r="G32" i="17"/>
  <c r="M32" i="17"/>
  <c r="N32" i="17"/>
  <c r="A2" i="16"/>
  <c r="G2" i="16"/>
  <c r="A3" i="16"/>
  <c r="G3" i="16"/>
  <c r="M3" i="16"/>
  <c r="P3" i="16"/>
  <c r="A4" i="16"/>
  <c r="G4" i="16"/>
  <c r="M4" i="16"/>
  <c r="P4" i="16"/>
  <c r="A5" i="16"/>
  <c r="G5" i="16"/>
  <c r="M5" i="16"/>
  <c r="P5" i="16"/>
  <c r="A6" i="16"/>
  <c r="G6" i="16"/>
  <c r="M6" i="16"/>
  <c r="P6" i="16"/>
  <c r="A7" i="16"/>
  <c r="G7" i="16"/>
  <c r="M7" i="16"/>
  <c r="P7" i="16"/>
  <c r="A8" i="16"/>
  <c r="G8" i="16"/>
  <c r="M8" i="16"/>
  <c r="P8" i="16"/>
  <c r="A9" i="16"/>
  <c r="G9" i="16"/>
  <c r="M9" i="16"/>
  <c r="P9" i="16"/>
  <c r="A10" i="16"/>
  <c r="G10" i="16"/>
  <c r="M10" i="16"/>
  <c r="P10" i="16"/>
  <c r="A11" i="16"/>
  <c r="G11" i="16"/>
  <c r="M11" i="16"/>
  <c r="P11" i="16"/>
  <c r="A12" i="16"/>
  <c r="G12" i="16"/>
  <c r="M12" i="16"/>
  <c r="P12" i="16"/>
  <c r="A13" i="16"/>
  <c r="G13" i="16"/>
  <c r="M13" i="16"/>
  <c r="P13" i="16"/>
  <c r="A14" i="16"/>
  <c r="G14" i="16"/>
  <c r="M14" i="16"/>
  <c r="P14" i="16"/>
  <c r="A15" i="16"/>
  <c r="G15" i="16"/>
  <c r="M15" i="16"/>
  <c r="P15" i="16"/>
  <c r="A16" i="16"/>
  <c r="G16" i="16"/>
  <c r="M16" i="16"/>
  <c r="P16" i="16"/>
  <c r="A17" i="16"/>
  <c r="G17" i="16"/>
  <c r="M17" i="16"/>
  <c r="N17" i="16"/>
  <c r="A18" i="16"/>
  <c r="G18" i="16"/>
  <c r="M18" i="16"/>
  <c r="N18" i="16"/>
  <c r="A19" i="16"/>
  <c r="G19" i="16"/>
  <c r="M19" i="16"/>
  <c r="N19" i="16"/>
  <c r="A20" i="16"/>
  <c r="G20" i="16"/>
  <c r="M20" i="16"/>
  <c r="N20" i="16"/>
  <c r="A21" i="16"/>
  <c r="G21" i="16"/>
  <c r="M21" i="16"/>
  <c r="N21" i="16"/>
  <c r="A22" i="16"/>
  <c r="G22" i="16"/>
  <c r="M22" i="16"/>
  <c r="N22" i="16"/>
  <c r="A23" i="16"/>
  <c r="G23" i="16"/>
  <c r="M23" i="16"/>
  <c r="N23" i="16"/>
  <c r="A24" i="16"/>
  <c r="G24" i="16"/>
  <c r="M24" i="16"/>
  <c r="N24" i="16"/>
  <c r="A25" i="16"/>
  <c r="G25" i="16"/>
  <c r="M25" i="16"/>
  <c r="N25" i="16"/>
  <c r="A2" i="15"/>
  <c r="G2" i="15"/>
  <c r="A3" i="15"/>
  <c r="G3" i="15"/>
  <c r="M3" i="15"/>
  <c r="P3" i="15"/>
  <c r="A4" i="15"/>
  <c r="G4" i="15"/>
  <c r="M4" i="15"/>
  <c r="P4" i="15"/>
  <c r="A5" i="15"/>
  <c r="G5" i="15"/>
  <c r="M5" i="15"/>
  <c r="P5" i="15"/>
  <c r="A6" i="15"/>
  <c r="G6" i="15"/>
  <c r="M6" i="15"/>
  <c r="P6" i="15"/>
  <c r="A7" i="15"/>
  <c r="G7" i="15"/>
  <c r="M7" i="15"/>
  <c r="P7" i="15"/>
  <c r="A8" i="15"/>
  <c r="G8" i="15"/>
  <c r="M8" i="15"/>
  <c r="P8" i="15"/>
  <c r="A9" i="15"/>
  <c r="G9" i="15"/>
  <c r="M9" i="15"/>
  <c r="P9" i="15"/>
  <c r="A10" i="15"/>
  <c r="G10" i="15"/>
  <c r="M10" i="15"/>
  <c r="P10" i="15"/>
  <c r="A11" i="15"/>
  <c r="G11" i="15"/>
  <c r="M11" i="15"/>
  <c r="P11" i="15"/>
  <c r="A12" i="15"/>
  <c r="G12" i="15"/>
  <c r="M12" i="15"/>
  <c r="P12" i="15"/>
  <c r="A13" i="15"/>
  <c r="G13" i="15"/>
  <c r="M13" i="15"/>
  <c r="P13" i="15"/>
  <c r="A14" i="15"/>
  <c r="G14" i="15"/>
  <c r="M14" i="15"/>
  <c r="N14" i="15"/>
  <c r="A15" i="15"/>
  <c r="G15" i="15"/>
  <c r="M15" i="15"/>
  <c r="N15" i="15"/>
  <c r="A16" i="15"/>
  <c r="G16" i="15"/>
  <c r="M16" i="15"/>
  <c r="N16" i="15"/>
  <c r="A17" i="15"/>
  <c r="G17" i="15"/>
  <c r="M17" i="15"/>
  <c r="N17" i="15"/>
  <c r="A18" i="15"/>
  <c r="G18" i="15"/>
  <c r="M18" i="15"/>
  <c r="N18" i="15"/>
  <c r="A19" i="15"/>
  <c r="G19" i="15"/>
  <c r="M19" i="15"/>
  <c r="N19" i="15"/>
  <c r="A20" i="15"/>
  <c r="G20" i="15"/>
  <c r="M20" i="15"/>
  <c r="N20" i="15"/>
  <c r="A21" i="15"/>
  <c r="G21" i="15"/>
  <c r="M21" i="15"/>
  <c r="N21" i="15"/>
  <c r="A2" i="14"/>
  <c r="G2" i="14"/>
  <c r="A3" i="14"/>
  <c r="G3" i="14"/>
  <c r="M3" i="14"/>
  <c r="P3" i="14"/>
  <c r="A4" i="14"/>
  <c r="G4" i="14"/>
  <c r="M4" i="14"/>
  <c r="P4" i="14"/>
  <c r="A5" i="14"/>
  <c r="G5" i="14"/>
  <c r="M5" i="14"/>
  <c r="P5" i="14"/>
  <c r="A6" i="14"/>
  <c r="G6" i="14"/>
  <c r="M6" i="14"/>
  <c r="P6" i="14"/>
  <c r="A7" i="14"/>
  <c r="G7" i="14"/>
  <c r="M7" i="14"/>
  <c r="P7" i="14"/>
  <c r="A8" i="14"/>
  <c r="G8" i="14"/>
  <c r="M8" i="14"/>
  <c r="P8" i="14"/>
  <c r="A9" i="14"/>
  <c r="G9" i="14"/>
  <c r="M9" i="14"/>
  <c r="P9" i="14"/>
  <c r="A10" i="14"/>
  <c r="G10" i="14"/>
  <c r="M10" i="14"/>
  <c r="P10" i="14"/>
  <c r="A11" i="14"/>
  <c r="G11" i="14"/>
  <c r="M11" i="14"/>
  <c r="P11" i="14"/>
  <c r="A12" i="14"/>
  <c r="G12" i="14"/>
  <c r="M12" i="14"/>
  <c r="P12" i="14"/>
  <c r="A13" i="14"/>
  <c r="G13" i="14"/>
  <c r="M13" i="14"/>
  <c r="P13" i="14"/>
  <c r="A14" i="14"/>
  <c r="G14" i="14"/>
  <c r="M14" i="14"/>
  <c r="P14" i="14"/>
  <c r="A15" i="14"/>
  <c r="G15" i="14"/>
  <c r="M15" i="14"/>
  <c r="P15" i="14"/>
  <c r="A16" i="14"/>
  <c r="G16" i="14"/>
  <c r="M16" i="14"/>
  <c r="P16" i="14"/>
  <c r="A17" i="14"/>
  <c r="G17" i="14"/>
  <c r="M17" i="14"/>
  <c r="N17" i="14"/>
  <c r="A18" i="14"/>
  <c r="G18" i="14"/>
  <c r="M18" i="14"/>
  <c r="N18" i="14"/>
  <c r="A19" i="14"/>
  <c r="G19" i="14"/>
  <c r="M19" i="14"/>
  <c r="N19" i="14"/>
  <c r="A20" i="14"/>
  <c r="G20" i="14"/>
  <c r="M20" i="14"/>
  <c r="N20" i="14"/>
  <c r="A21" i="14"/>
  <c r="G21" i="14"/>
  <c r="M21" i="14"/>
  <c r="N21" i="14"/>
  <c r="A22" i="14"/>
  <c r="G22" i="14"/>
  <c r="M22" i="14"/>
  <c r="N22" i="14"/>
  <c r="A23" i="14"/>
  <c r="G23" i="14"/>
  <c r="M23" i="14"/>
  <c r="N23" i="14"/>
  <c r="A24" i="14"/>
  <c r="G24" i="14"/>
  <c r="M24" i="14"/>
  <c r="N24" i="14"/>
  <c r="A25" i="14"/>
  <c r="G25" i="14"/>
  <c r="M25" i="14"/>
  <c r="N25" i="14"/>
  <c r="A26" i="14"/>
  <c r="G26" i="14"/>
  <c r="M26" i="14"/>
  <c r="N26" i="14"/>
  <c r="A27" i="14"/>
  <c r="G27" i="14"/>
  <c r="M27" i="14"/>
  <c r="N27" i="14"/>
  <c r="A28" i="14"/>
  <c r="G28" i="14"/>
  <c r="M28" i="14"/>
  <c r="N28" i="14"/>
  <c r="A29" i="14"/>
  <c r="G29" i="14"/>
  <c r="M29" i="14"/>
  <c r="N29" i="14"/>
  <c r="A30" i="14"/>
  <c r="G30" i="14"/>
  <c r="M30" i="14"/>
  <c r="N30" i="14"/>
  <c r="A2" i="13"/>
  <c r="G2" i="13"/>
  <c r="A3" i="13"/>
  <c r="G3" i="13"/>
  <c r="M3" i="13"/>
  <c r="P3" i="13"/>
  <c r="A4" i="13"/>
  <c r="G4" i="13"/>
  <c r="M4" i="13"/>
  <c r="P4" i="13"/>
  <c r="A5" i="13"/>
  <c r="G5" i="13"/>
  <c r="M5" i="13"/>
  <c r="P5" i="13"/>
  <c r="A6" i="13"/>
  <c r="G6" i="13"/>
  <c r="M6" i="13"/>
  <c r="P6" i="13"/>
  <c r="A7" i="13"/>
  <c r="G7" i="13"/>
  <c r="M7" i="13"/>
  <c r="P7" i="13"/>
  <c r="A8" i="13"/>
  <c r="G8" i="13"/>
  <c r="M8" i="13"/>
  <c r="P8" i="13"/>
  <c r="A9" i="13"/>
  <c r="G9" i="13"/>
  <c r="M9" i="13"/>
  <c r="P9" i="13"/>
  <c r="A10" i="13"/>
  <c r="G10" i="13"/>
  <c r="M10" i="13"/>
  <c r="P10" i="13"/>
  <c r="A11" i="13"/>
  <c r="G11" i="13"/>
  <c r="M11" i="13"/>
  <c r="P11" i="13"/>
  <c r="A12" i="13"/>
  <c r="G12" i="13"/>
  <c r="M12" i="13"/>
  <c r="P12" i="13"/>
  <c r="A13" i="13"/>
  <c r="G13" i="13"/>
  <c r="M13" i="13"/>
  <c r="P13" i="13"/>
  <c r="A14" i="13"/>
  <c r="G14" i="13"/>
  <c r="M14" i="13"/>
  <c r="P14" i="13"/>
  <c r="A15" i="13"/>
  <c r="G15" i="13"/>
  <c r="M15" i="13"/>
  <c r="P15" i="13"/>
  <c r="A16" i="13"/>
  <c r="G16" i="13"/>
  <c r="M16" i="13"/>
  <c r="P16" i="13"/>
  <c r="A17" i="13"/>
  <c r="G17" i="13"/>
  <c r="M17" i="13"/>
  <c r="P17" i="13"/>
  <c r="A18" i="13"/>
  <c r="G18" i="13"/>
  <c r="M18" i="13"/>
  <c r="N18" i="13"/>
  <c r="A19" i="13"/>
  <c r="G19" i="13"/>
  <c r="M19" i="13"/>
  <c r="N19" i="13"/>
  <c r="A20" i="13"/>
  <c r="G20" i="13"/>
  <c r="M20" i="13"/>
  <c r="N20" i="13"/>
  <c r="A21" i="13"/>
  <c r="G21" i="13"/>
  <c r="M21" i="13"/>
  <c r="N21" i="13"/>
  <c r="A22" i="13"/>
  <c r="G22" i="13"/>
  <c r="M22" i="13"/>
  <c r="N22" i="13"/>
  <c r="A23" i="13"/>
  <c r="G23" i="13"/>
  <c r="M23" i="13"/>
  <c r="N23" i="13"/>
  <c r="A24" i="13"/>
  <c r="G24" i="13"/>
  <c r="M24" i="13"/>
  <c r="N24" i="13"/>
  <c r="A25" i="13"/>
  <c r="G25" i="13"/>
  <c r="M25" i="13"/>
  <c r="N25" i="13"/>
  <c r="A26" i="13"/>
  <c r="G26" i="13"/>
  <c r="M26" i="13"/>
  <c r="N26" i="13"/>
  <c r="A27" i="13"/>
  <c r="G27" i="13"/>
  <c r="M27" i="13"/>
  <c r="N27" i="13"/>
  <c r="A28" i="13"/>
  <c r="G28" i="13"/>
  <c r="M28" i="13"/>
  <c r="N28" i="13"/>
  <c r="A2" i="12"/>
  <c r="G2" i="12"/>
  <c r="A3" i="12"/>
  <c r="G3" i="12"/>
  <c r="M3" i="12"/>
  <c r="P3" i="12"/>
  <c r="A4" i="12"/>
  <c r="G4" i="12"/>
  <c r="M4" i="12"/>
  <c r="P4" i="12"/>
  <c r="A5" i="12"/>
  <c r="G5" i="12"/>
  <c r="M5" i="12"/>
  <c r="P5" i="12"/>
  <c r="A6" i="12"/>
  <c r="G6" i="12"/>
  <c r="M6" i="12"/>
  <c r="P6" i="12"/>
  <c r="A7" i="12"/>
  <c r="G7" i="12"/>
  <c r="M7" i="12"/>
  <c r="P7" i="12"/>
  <c r="A8" i="12"/>
  <c r="G8" i="12"/>
  <c r="M8" i="12"/>
  <c r="P8" i="12"/>
  <c r="A9" i="12"/>
  <c r="G9" i="12"/>
  <c r="M9" i="12"/>
  <c r="P9" i="12"/>
  <c r="A10" i="12"/>
  <c r="G10" i="12"/>
  <c r="M10" i="12"/>
  <c r="P10" i="12"/>
  <c r="A11" i="12"/>
  <c r="G11" i="12"/>
  <c r="M11" i="12"/>
  <c r="P11" i="12"/>
  <c r="A12" i="12"/>
  <c r="G12" i="12"/>
  <c r="M12" i="12"/>
  <c r="P12" i="12"/>
  <c r="A13" i="12"/>
  <c r="G13" i="12"/>
  <c r="M13" i="12"/>
  <c r="P13" i="12"/>
  <c r="A14" i="12"/>
  <c r="G14" i="12"/>
  <c r="M14" i="12"/>
  <c r="P14" i="12"/>
  <c r="A15" i="12"/>
  <c r="G15" i="12"/>
  <c r="M15" i="12"/>
  <c r="P15" i="12"/>
  <c r="A16" i="12"/>
  <c r="G16" i="12"/>
  <c r="M16" i="12"/>
  <c r="P16" i="12"/>
  <c r="A17" i="12"/>
  <c r="G17" i="12"/>
  <c r="M17" i="12"/>
  <c r="P17" i="12"/>
  <c r="A18" i="12"/>
  <c r="G18" i="12"/>
  <c r="M18" i="12"/>
  <c r="N18" i="12"/>
  <c r="A19" i="12"/>
  <c r="G19" i="12"/>
  <c r="M19" i="12"/>
  <c r="N19" i="12"/>
  <c r="A20" i="12"/>
  <c r="G20" i="12"/>
  <c r="M20" i="12"/>
  <c r="N20" i="12"/>
  <c r="A21" i="12"/>
  <c r="G21" i="12"/>
  <c r="M21" i="12"/>
  <c r="N21" i="12"/>
  <c r="A22" i="12"/>
  <c r="G22" i="12"/>
  <c r="M22" i="12"/>
  <c r="N22" i="12"/>
  <c r="A23" i="12"/>
  <c r="G23" i="12"/>
  <c r="M23" i="12"/>
  <c r="N23" i="12"/>
  <c r="A24" i="12"/>
  <c r="G24" i="12"/>
  <c r="M24" i="12"/>
  <c r="N24" i="12"/>
  <c r="A25" i="12"/>
  <c r="G25" i="12"/>
  <c r="M25" i="12"/>
  <c r="N25" i="12"/>
  <c r="A26" i="12"/>
  <c r="G26" i="12"/>
  <c r="M26" i="12"/>
  <c r="N26" i="12"/>
  <c r="A27" i="12"/>
  <c r="G27" i="12"/>
  <c r="M27" i="12"/>
  <c r="N27" i="12"/>
  <c r="A28" i="12"/>
  <c r="G28" i="12"/>
  <c r="M28" i="12"/>
  <c r="N28" i="12"/>
  <c r="A2" i="11"/>
  <c r="G2" i="11"/>
  <c r="A3" i="11"/>
  <c r="G3" i="11"/>
  <c r="M3" i="11"/>
  <c r="P3" i="11"/>
  <c r="A4" i="11"/>
  <c r="G4" i="11"/>
  <c r="M4" i="11"/>
  <c r="P4" i="11"/>
  <c r="A5" i="11"/>
  <c r="G5" i="11"/>
  <c r="M5" i="11"/>
  <c r="P5" i="11"/>
  <c r="A6" i="11"/>
  <c r="G6" i="11"/>
  <c r="M6" i="11"/>
  <c r="P6" i="11"/>
  <c r="A7" i="11"/>
  <c r="G7" i="11"/>
  <c r="M7" i="11"/>
  <c r="P7" i="11"/>
  <c r="A8" i="11"/>
  <c r="G8" i="11"/>
  <c r="M8" i="11"/>
  <c r="P8" i="11"/>
  <c r="A9" i="11"/>
  <c r="G9" i="11"/>
  <c r="M9" i="11"/>
  <c r="P9" i="11"/>
  <c r="A10" i="11"/>
  <c r="G10" i="11"/>
  <c r="M10" i="11"/>
  <c r="P10" i="11"/>
  <c r="A11" i="11"/>
  <c r="G11" i="11"/>
  <c r="M11" i="11"/>
  <c r="P11" i="11"/>
  <c r="A12" i="11"/>
  <c r="G12" i="11"/>
  <c r="M12" i="11"/>
  <c r="P12" i="11"/>
  <c r="A13" i="11"/>
  <c r="G13" i="11"/>
  <c r="M13" i="11"/>
  <c r="P13" i="11"/>
  <c r="A14" i="11"/>
  <c r="G14" i="11"/>
  <c r="M14" i="11"/>
  <c r="P14" i="11"/>
  <c r="A15" i="11"/>
  <c r="G15" i="11"/>
  <c r="M15" i="11"/>
  <c r="P15" i="11"/>
  <c r="A16" i="11"/>
  <c r="G16" i="11"/>
  <c r="M16" i="11"/>
  <c r="P16" i="11"/>
  <c r="A17" i="11"/>
  <c r="G17" i="11"/>
  <c r="M17" i="11"/>
  <c r="N17" i="11"/>
  <c r="A18" i="11"/>
  <c r="G18" i="11"/>
  <c r="M18" i="11"/>
  <c r="N18" i="11"/>
  <c r="A19" i="11"/>
  <c r="G19" i="11"/>
  <c r="M19" i="11"/>
  <c r="N19" i="11"/>
  <c r="A20" i="11"/>
  <c r="G20" i="11"/>
  <c r="M20" i="11"/>
  <c r="N20" i="11"/>
  <c r="A21" i="11"/>
  <c r="G21" i="11"/>
  <c r="M21" i="11"/>
  <c r="N21" i="11"/>
  <c r="A22" i="11"/>
  <c r="G22" i="11"/>
  <c r="M22" i="11"/>
  <c r="N22" i="11"/>
  <c r="A23" i="11"/>
  <c r="G23" i="11"/>
  <c r="M23" i="11"/>
  <c r="N23" i="11"/>
  <c r="A24" i="11"/>
  <c r="G24" i="11"/>
  <c r="M24" i="11"/>
  <c r="N24" i="11"/>
  <c r="A2" i="10"/>
  <c r="G2" i="10"/>
  <c r="A3" i="10"/>
  <c r="G3" i="10"/>
  <c r="M3" i="10"/>
  <c r="P3" i="10"/>
  <c r="A4" i="10"/>
  <c r="G4" i="10"/>
  <c r="M4" i="10"/>
  <c r="P4" i="10"/>
  <c r="A5" i="10"/>
  <c r="G5" i="10"/>
  <c r="M5" i="10"/>
  <c r="P5" i="10"/>
  <c r="A6" i="10"/>
  <c r="G6" i="10"/>
  <c r="M6" i="10"/>
  <c r="P6" i="10"/>
  <c r="A7" i="10"/>
  <c r="G7" i="10"/>
  <c r="M7" i="10"/>
  <c r="P7" i="10"/>
  <c r="A8" i="10"/>
  <c r="G8" i="10"/>
  <c r="M8" i="10"/>
  <c r="P8" i="10"/>
  <c r="A9" i="10"/>
  <c r="G9" i="10"/>
  <c r="M9" i="10"/>
  <c r="P9" i="10"/>
  <c r="A10" i="10"/>
  <c r="G10" i="10"/>
  <c r="M10" i="10"/>
  <c r="P10" i="10"/>
  <c r="A11" i="10"/>
  <c r="G11" i="10"/>
  <c r="M11" i="10"/>
  <c r="P11" i="10"/>
  <c r="A12" i="10"/>
  <c r="G12" i="10"/>
  <c r="M12" i="10"/>
  <c r="P12" i="10"/>
  <c r="A13" i="10"/>
  <c r="G13" i="10"/>
  <c r="M13" i="10"/>
  <c r="P13" i="10"/>
  <c r="A14" i="10"/>
  <c r="G14" i="10"/>
  <c r="M14" i="10"/>
  <c r="P14" i="10"/>
  <c r="A15" i="10"/>
  <c r="G15" i="10"/>
  <c r="M15" i="10"/>
  <c r="P15" i="10"/>
  <c r="A16" i="10"/>
  <c r="G16" i="10"/>
  <c r="M16" i="10"/>
  <c r="P16" i="10"/>
  <c r="A17" i="10"/>
  <c r="G17" i="10"/>
  <c r="M17" i="10"/>
  <c r="P17" i="10"/>
  <c r="A18" i="10"/>
  <c r="G18" i="10"/>
  <c r="M18" i="10"/>
  <c r="P18" i="10"/>
  <c r="A19" i="10"/>
  <c r="G19" i="10"/>
  <c r="M19" i="10"/>
  <c r="P19" i="10"/>
  <c r="A20" i="10"/>
  <c r="G20" i="10"/>
  <c r="M20" i="10"/>
  <c r="N20" i="10"/>
  <c r="A21" i="10"/>
  <c r="G21" i="10"/>
  <c r="M21" i="10"/>
  <c r="N21" i="10"/>
  <c r="A22" i="10"/>
  <c r="G22" i="10"/>
  <c r="M22" i="10"/>
  <c r="N22" i="10"/>
  <c r="A23" i="10"/>
  <c r="G23" i="10"/>
  <c r="M23" i="10"/>
  <c r="N23" i="10"/>
  <c r="A24" i="10"/>
  <c r="G24" i="10"/>
  <c r="M24" i="10"/>
  <c r="N24" i="10"/>
  <c r="A25" i="10"/>
  <c r="G25" i="10"/>
  <c r="M25" i="10"/>
  <c r="N25" i="10"/>
  <c r="A26" i="10"/>
  <c r="G26" i="10"/>
  <c r="M26" i="10"/>
  <c r="N26" i="10"/>
  <c r="A27" i="10"/>
  <c r="G27" i="10"/>
  <c r="M27" i="10"/>
  <c r="N27" i="10"/>
  <c r="A28" i="10"/>
  <c r="G28" i="10"/>
  <c r="M28" i="10"/>
  <c r="N28" i="10"/>
  <c r="A29" i="10"/>
  <c r="G29" i="10"/>
  <c r="M29" i="10"/>
  <c r="N29" i="10"/>
  <c r="A30" i="10"/>
  <c r="G30" i="10"/>
  <c r="M30" i="10"/>
  <c r="N30" i="10"/>
  <c r="A2" i="9"/>
  <c r="G2" i="9"/>
  <c r="A3" i="9"/>
  <c r="G3" i="9"/>
  <c r="M3" i="9"/>
  <c r="P3" i="9"/>
  <c r="A4" i="9"/>
  <c r="G4" i="9"/>
  <c r="M4" i="9"/>
  <c r="P4" i="9"/>
  <c r="A5" i="9"/>
  <c r="G5" i="9"/>
  <c r="M5" i="9"/>
  <c r="P5" i="9"/>
  <c r="A6" i="9"/>
  <c r="G6" i="9"/>
  <c r="M6" i="9"/>
  <c r="P6" i="9"/>
  <c r="A7" i="9"/>
  <c r="G7" i="9"/>
  <c r="M7" i="9"/>
  <c r="P7" i="9"/>
  <c r="A8" i="9"/>
  <c r="G8" i="9"/>
  <c r="M8" i="9"/>
  <c r="P8" i="9"/>
  <c r="A9" i="9"/>
  <c r="G9" i="9"/>
  <c r="M9" i="9"/>
  <c r="P9" i="9"/>
  <c r="A10" i="9"/>
  <c r="G10" i="9"/>
  <c r="M10" i="9"/>
  <c r="P10" i="9"/>
  <c r="A11" i="9"/>
  <c r="G11" i="9"/>
  <c r="M11" i="9"/>
  <c r="P11" i="9"/>
  <c r="A12" i="9"/>
  <c r="G12" i="9"/>
  <c r="M12" i="9"/>
  <c r="P12" i="9"/>
  <c r="A13" i="9"/>
  <c r="G13" i="9"/>
  <c r="M13" i="9"/>
  <c r="P13" i="9"/>
  <c r="A14" i="9"/>
  <c r="G14" i="9"/>
  <c r="M14" i="9"/>
  <c r="P14" i="9"/>
  <c r="A15" i="9"/>
  <c r="G15" i="9"/>
  <c r="M15" i="9"/>
  <c r="P15" i="9"/>
  <c r="A16" i="9"/>
  <c r="G16" i="9"/>
  <c r="M16" i="9"/>
  <c r="P16" i="9"/>
  <c r="A17" i="9"/>
  <c r="G17" i="9"/>
  <c r="M17" i="9"/>
  <c r="N17" i="9"/>
  <c r="A18" i="9"/>
  <c r="G18" i="9"/>
  <c r="M18" i="9"/>
  <c r="N18" i="9"/>
  <c r="A19" i="9"/>
  <c r="G19" i="9"/>
  <c r="M19" i="9"/>
  <c r="N19" i="9"/>
  <c r="A20" i="9"/>
  <c r="G20" i="9"/>
  <c r="M20" i="9"/>
  <c r="N20" i="9"/>
  <c r="A21" i="9"/>
  <c r="G21" i="9"/>
  <c r="M21" i="9"/>
  <c r="N21" i="9"/>
  <c r="A22" i="9"/>
  <c r="G22" i="9"/>
  <c r="M22" i="9"/>
  <c r="N22" i="9"/>
  <c r="A23" i="9"/>
  <c r="G23" i="9"/>
  <c r="M23" i="9"/>
  <c r="N23" i="9"/>
  <c r="A24" i="9"/>
  <c r="G24" i="9"/>
  <c r="M24" i="9"/>
  <c r="N24" i="9"/>
  <c r="A25" i="9"/>
  <c r="G25" i="9"/>
  <c r="M25" i="9"/>
  <c r="N25" i="9"/>
  <c r="A26" i="9"/>
  <c r="G26" i="9"/>
  <c r="M26" i="9"/>
  <c r="N26" i="9"/>
  <c r="A27" i="9"/>
  <c r="G27" i="9"/>
  <c r="M27" i="9"/>
  <c r="N27" i="9"/>
  <c r="A28" i="9"/>
  <c r="G28" i="9"/>
  <c r="M28" i="9"/>
  <c r="N28" i="9"/>
  <c r="A29" i="9"/>
  <c r="G29" i="9"/>
  <c r="M29" i="9"/>
  <c r="N29" i="9"/>
  <c r="A2" i="8"/>
  <c r="G2" i="8"/>
  <c r="A3" i="8"/>
  <c r="G3" i="8"/>
  <c r="M3" i="8"/>
  <c r="P3" i="8"/>
  <c r="A4" i="8"/>
  <c r="G4" i="8"/>
  <c r="M4" i="8"/>
  <c r="P4" i="8"/>
  <c r="A5" i="8"/>
  <c r="G5" i="8"/>
  <c r="M5" i="8"/>
  <c r="P5" i="8"/>
  <c r="A6" i="8"/>
  <c r="G6" i="8"/>
  <c r="M6" i="8"/>
  <c r="P6" i="8"/>
  <c r="A7" i="8"/>
  <c r="G7" i="8"/>
  <c r="M7" i="8"/>
  <c r="P7" i="8"/>
  <c r="A8" i="8"/>
  <c r="G8" i="8"/>
  <c r="M8" i="8"/>
  <c r="P8" i="8"/>
  <c r="A9" i="8"/>
  <c r="G9" i="8"/>
  <c r="M9" i="8"/>
  <c r="P9" i="8"/>
  <c r="A10" i="8"/>
  <c r="G10" i="8"/>
  <c r="M10" i="8"/>
  <c r="P10" i="8"/>
  <c r="A11" i="8"/>
  <c r="G11" i="8"/>
  <c r="M11" i="8"/>
  <c r="P11" i="8"/>
  <c r="A12" i="8"/>
  <c r="G12" i="8"/>
  <c r="M12" i="8"/>
  <c r="P12" i="8"/>
  <c r="A13" i="8"/>
  <c r="G13" i="8"/>
  <c r="M13" i="8"/>
  <c r="P13" i="8"/>
  <c r="A14" i="8"/>
  <c r="G14" i="8"/>
  <c r="M14" i="8"/>
  <c r="P14" i="8"/>
  <c r="A15" i="8"/>
  <c r="G15" i="8"/>
  <c r="M15" i="8"/>
  <c r="P15" i="8"/>
  <c r="A16" i="8"/>
  <c r="G16" i="8"/>
  <c r="M16" i="8"/>
  <c r="P16" i="8"/>
  <c r="A17" i="8"/>
  <c r="G17" i="8"/>
  <c r="M17" i="8"/>
  <c r="P17" i="8"/>
  <c r="A18" i="8"/>
  <c r="G18" i="8"/>
  <c r="M18" i="8"/>
  <c r="P18" i="8"/>
  <c r="A19" i="8"/>
  <c r="G19" i="8"/>
  <c r="M19" i="8"/>
  <c r="N19" i="8"/>
  <c r="A20" i="8"/>
  <c r="G20" i="8"/>
  <c r="M20" i="8"/>
  <c r="N20" i="8"/>
  <c r="A21" i="8"/>
  <c r="G21" i="8"/>
  <c r="M21" i="8"/>
  <c r="N21" i="8"/>
  <c r="A22" i="8"/>
  <c r="G22" i="8"/>
  <c r="M22" i="8"/>
  <c r="N22" i="8"/>
  <c r="A23" i="8"/>
  <c r="G23" i="8"/>
  <c r="M23" i="8"/>
  <c r="N23" i="8"/>
  <c r="A24" i="8"/>
  <c r="G24" i="8"/>
  <c r="M24" i="8"/>
  <c r="N24" i="8"/>
  <c r="A25" i="8"/>
  <c r="G25" i="8"/>
  <c r="M25" i="8"/>
  <c r="N25" i="8"/>
  <c r="A26" i="8"/>
  <c r="G26" i="8"/>
  <c r="M26" i="8"/>
  <c r="N26" i="8"/>
  <c r="A27" i="8"/>
  <c r="G27" i="8"/>
  <c r="M27" i="8"/>
  <c r="N27" i="8"/>
  <c r="A28" i="8"/>
  <c r="G28" i="8"/>
  <c r="M28" i="8"/>
  <c r="N28" i="8"/>
  <c r="A29" i="8"/>
  <c r="G29" i="8"/>
  <c r="M29" i="8"/>
  <c r="N29" i="8"/>
  <c r="A2" i="7"/>
  <c r="G2" i="7"/>
  <c r="A3" i="7"/>
  <c r="G3" i="7"/>
  <c r="M3" i="7"/>
  <c r="P3" i="7"/>
  <c r="A4" i="7"/>
  <c r="G4" i="7"/>
  <c r="M4" i="7"/>
  <c r="P4" i="7"/>
  <c r="A5" i="7"/>
  <c r="G5" i="7"/>
  <c r="M5" i="7"/>
  <c r="P5" i="7"/>
  <c r="A6" i="7"/>
  <c r="G6" i="7"/>
  <c r="M6" i="7"/>
  <c r="P6" i="7"/>
  <c r="A7" i="7"/>
  <c r="G7" i="7"/>
  <c r="M7" i="7"/>
  <c r="P7" i="7"/>
  <c r="A8" i="7"/>
  <c r="G8" i="7"/>
  <c r="M8" i="7"/>
  <c r="P8" i="7"/>
  <c r="A9" i="7"/>
  <c r="G9" i="7"/>
  <c r="M9" i="7"/>
  <c r="P9" i="7"/>
  <c r="A10" i="7"/>
  <c r="G10" i="7"/>
  <c r="M10" i="7"/>
  <c r="P10" i="7"/>
  <c r="A11" i="7"/>
  <c r="G11" i="7"/>
  <c r="M11" i="7"/>
  <c r="P11" i="7"/>
  <c r="A12" i="7"/>
  <c r="G12" i="7"/>
  <c r="M12" i="7"/>
  <c r="P12" i="7"/>
  <c r="A13" i="7"/>
  <c r="G13" i="7"/>
  <c r="M13" i="7"/>
  <c r="P13" i="7"/>
  <c r="A14" i="7"/>
  <c r="G14" i="7"/>
  <c r="M14" i="7"/>
  <c r="N14" i="7"/>
  <c r="A15" i="7"/>
  <c r="G15" i="7"/>
  <c r="M15" i="7"/>
  <c r="N15" i="7"/>
  <c r="A16" i="7"/>
  <c r="G16" i="7"/>
  <c r="M16" i="7"/>
  <c r="N16" i="7"/>
  <c r="A17" i="7"/>
  <c r="G17" i="7"/>
  <c r="M17" i="7"/>
  <c r="N17" i="7"/>
  <c r="A18" i="7"/>
  <c r="G18" i="7"/>
  <c r="M18" i="7"/>
  <c r="N18" i="7"/>
  <c r="A19" i="7"/>
  <c r="G19" i="7"/>
  <c r="M19" i="7"/>
  <c r="N19" i="7"/>
  <c r="A20" i="7"/>
  <c r="G20" i="7"/>
  <c r="M20" i="7"/>
  <c r="N20" i="7"/>
  <c r="A2" i="6"/>
  <c r="G2" i="6"/>
  <c r="A3" i="6"/>
  <c r="G3" i="6"/>
  <c r="M3" i="6"/>
  <c r="P3" i="6"/>
  <c r="A4" i="6"/>
  <c r="G4" i="6"/>
  <c r="M4" i="6"/>
  <c r="P4" i="6"/>
  <c r="A5" i="6"/>
  <c r="G5" i="6"/>
  <c r="M5" i="6"/>
  <c r="P5" i="6"/>
  <c r="A6" i="6"/>
  <c r="G6" i="6"/>
  <c r="M6" i="6"/>
  <c r="P6" i="6"/>
  <c r="A7" i="6"/>
  <c r="G7" i="6"/>
  <c r="M7" i="6"/>
  <c r="P7" i="6"/>
  <c r="A8" i="6"/>
  <c r="G8" i="6"/>
  <c r="M8" i="6"/>
  <c r="P8" i="6"/>
  <c r="A9" i="6"/>
  <c r="G9" i="6"/>
  <c r="M9" i="6"/>
  <c r="P9" i="6"/>
  <c r="A10" i="6"/>
  <c r="G10" i="6"/>
  <c r="M10" i="6"/>
  <c r="P10" i="6"/>
  <c r="A11" i="6"/>
  <c r="G11" i="6"/>
  <c r="M11" i="6"/>
  <c r="P11" i="6"/>
  <c r="A12" i="6"/>
  <c r="G12" i="6"/>
  <c r="M12" i="6"/>
  <c r="P12" i="6"/>
  <c r="A13" i="6"/>
  <c r="G13" i="6"/>
  <c r="M13" i="6"/>
  <c r="P13" i="6"/>
  <c r="A14" i="6"/>
  <c r="G14" i="6"/>
  <c r="M14" i="6"/>
  <c r="P14" i="6"/>
  <c r="A15" i="6"/>
  <c r="G15" i="6"/>
  <c r="M15" i="6"/>
  <c r="P15" i="6"/>
  <c r="A16" i="6"/>
  <c r="G16" i="6"/>
  <c r="M16" i="6"/>
  <c r="P16" i="6"/>
  <c r="A17" i="6"/>
  <c r="G17" i="6"/>
  <c r="M17" i="6"/>
  <c r="P17" i="6"/>
  <c r="A18" i="6"/>
  <c r="G18" i="6"/>
  <c r="M18" i="6"/>
  <c r="P18" i="6"/>
  <c r="A19" i="6"/>
  <c r="G19" i="6"/>
  <c r="M19" i="6"/>
  <c r="P19" i="6"/>
  <c r="A20" i="6"/>
  <c r="G20" i="6"/>
  <c r="M20" i="6"/>
  <c r="P20" i="6"/>
  <c r="A21" i="6"/>
  <c r="G21" i="6"/>
  <c r="M21" i="6"/>
  <c r="N21" i="6"/>
  <c r="A22" i="6"/>
  <c r="G22" i="6"/>
  <c r="M22" i="6"/>
  <c r="N22" i="6"/>
  <c r="A23" i="6"/>
  <c r="G23" i="6"/>
  <c r="M23" i="6"/>
  <c r="N23" i="6"/>
  <c r="A24" i="6"/>
  <c r="G24" i="6"/>
  <c r="M24" i="6"/>
  <c r="N24" i="6"/>
  <c r="A25" i="6"/>
  <c r="G25" i="6"/>
  <c r="M25" i="6"/>
  <c r="N25" i="6"/>
  <c r="A26" i="6"/>
  <c r="G26" i="6"/>
  <c r="M26" i="6"/>
  <c r="N26" i="6"/>
  <c r="A27" i="6"/>
  <c r="G27" i="6"/>
  <c r="M27" i="6"/>
  <c r="N27" i="6"/>
  <c r="A28" i="6"/>
  <c r="G28" i="6"/>
  <c r="M28" i="6"/>
  <c r="N28" i="6"/>
  <c r="A2" i="5"/>
  <c r="G2" i="5"/>
  <c r="A3" i="5"/>
  <c r="G3" i="5"/>
  <c r="M3" i="5"/>
  <c r="P3" i="5"/>
  <c r="A4" i="5"/>
  <c r="G4" i="5"/>
  <c r="M4" i="5"/>
  <c r="P4" i="5"/>
  <c r="A5" i="5"/>
  <c r="G5" i="5"/>
  <c r="M5" i="5"/>
  <c r="P5" i="5"/>
  <c r="A6" i="5"/>
  <c r="G6" i="5"/>
  <c r="M6" i="5"/>
  <c r="P6" i="5"/>
  <c r="A7" i="5"/>
  <c r="G7" i="5"/>
  <c r="M7" i="5"/>
  <c r="P7" i="5"/>
  <c r="A8" i="5"/>
  <c r="G8" i="5"/>
  <c r="M8" i="5"/>
  <c r="P8" i="5"/>
  <c r="A9" i="5"/>
  <c r="G9" i="5"/>
  <c r="M9" i="5"/>
  <c r="P9" i="5"/>
  <c r="A10" i="5"/>
  <c r="G10" i="5"/>
  <c r="M10" i="5"/>
  <c r="P10" i="5"/>
  <c r="A11" i="5"/>
  <c r="G11" i="5"/>
  <c r="M11" i="5"/>
  <c r="P11" i="5"/>
  <c r="A12" i="5"/>
  <c r="G12" i="5"/>
  <c r="M12" i="5"/>
  <c r="P12" i="5"/>
  <c r="A13" i="5"/>
  <c r="G13" i="5"/>
  <c r="M13" i="5"/>
  <c r="P13" i="5"/>
  <c r="A14" i="5"/>
  <c r="G14" i="5"/>
  <c r="M14" i="5"/>
  <c r="P14" i="5"/>
  <c r="A15" i="5"/>
  <c r="G15" i="5"/>
  <c r="M15" i="5"/>
  <c r="N15" i="5"/>
  <c r="A16" i="5"/>
  <c r="G16" i="5"/>
  <c r="M16" i="5"/>
  <c r="N16" i="5"/>
  <c r="A17" i="5"/>
  <c r="G17" i="5"/>
  <c r="M17" i="5"/>
  <c r="N17" i="5"/>
  <c r="A18" i="5"/>
  <c r="G18" i="5"/>
  <c r="M18" i="5"/>
  <c r="N18" i="5"/>
  <c r="A19" i="5"/>
  <c r="G19" i="5"/>
  <c r="M19" i="5"/>
  <c r="N19" i="5"/>
  <c r="A20" i="5"/>
  <c r="G20" i="5"/>
  <c r="M20" i="5"/>
  <c r="N20" i="5"/>
  <c r="A21" i="5"/>
  <c r="G21" i="5"/>
  <c r="M21" i="5"/>
  <c r="N21" i="5"/>
  <c r="A2" i="4"/>
  <c r="G2" i="4"/>
  <c r="A3" i="4"/>
  <c r="G3" i="4"/>
  <c r="M3" i="4"/>
  <c r="P3" i="4"/>
  <c r="A4" i="4"/>
  <c r="G4" i="4"/>
  <c r="M4" i="4"/>
  <c r="P4" i="4"/>
  <c r="A5" i="4"/>
  <c r="G5" i="4"/>
  <c r="M5" i="4"/>
  <c r="P5" i="4"/>
  <c r="A6" i="4"/>
  <c r="G6" i="4"/>
  <c r="M6" i="4"/>
  <c r="P6" i="4"/>
  <c r="A7" i="4"/>
  <c r="G7" i="4"/>
  <c r="M7" i="4"/>
  <c r="P7" i="4"/>
  <c r="A8" i="4"/>
  <c r="G8" i="4"/>
  <c r="M8" i="4"/>
  <c r="P8" i="4"/>
  <c r="A9" i="4"/>
  <c r="G9" i="4"/>
  <c r="M9" i="4"/>
  <c r="P9" i="4"/>
  <c r="A10" i="4"/>
  <c r="G10" i="4"/>
  <c r="M10" i="4"/>
  <c r="P10" i="4"/>
  <c r="A11" i="4"/>
  <c r="G11" i="4"/>
  <c r="M11" i="4"/>
  <c r="P11" i="4"/>
  <c r="A12" i="4"/>
  <c r="G12" i="4"/>
  <c r="M12" i="4"/>
  <c r="P12" i="4"/>
  <c r="A13" i="4"/>
  <c r="G13" i="4"/>
  <c r="M13" i="4"/>
  <c r="P13" i="4"/>
  <c r="A14" i="4"/>
  <c r="G14" i="4"/>
  <c r="M14" i="4"/>
  <c r="P14" i="4"/>
  <c r="A15" i="4"/>
  <c r="G15" i="4"/>
  <c r="M15" i="4"/>
  <c r="P15" i="4"/>
  <c r="A16" i="4"/>
  <c r="G16" i="4"/>
  <c r="M16" i="4"/>
  <c r="P16" i="4"/>
  <c r="A17" i="4"/>
  <c r="G17" i="4"/>
  <c r="M17" i="4"/>
  <c r="N17" i="4"/>
  <c r="A18" i="4"/>
  <c r="G18" i="4"/>
  <c r="M18" i="4"/>
  <c r="N18" i="4"/>
  <c r="A19" i="4"/>
  <c r="G19" i="4"/>
  <c r="M19" i="4"/>
  <c r="N19" i="4"/>
  <c r="A20" i="4"/>
  <c r="G20" i="4"/>
  <c r="M20" i="4"/>
  <c r="N20" i="4"/>
  <c r="A21" i="4"/>
  <c r="G21" i="4"/>
  <c r="M21" i="4"/>
  <c r="N21" i="4"/>
  <c r="A2" i="3"/>
  <c r="G2" i="3"/>
  <c r="A3" i="3"/>
  <c r="G3" i="3"/>
  <c r="M3" i="3"/>
  <c r="P3" i="3"/>
  <c r="A4" i="3"/>
  <c r="G4" i="3"/>
  <c r="M4" i="3"/>
  <c r="P4" i="3"/>
  <c r="A5" i="3"/>
  <c r="G5" i="3"/>
  <c r="M5" i="3"/>
  <c r="P5" i="3"/>
  <c r="A6" i="3"/>
  <c r="G6" i="3"/>
  <c r="M6" i="3"/>
  <c r="P6" i="3"/>
  <c r="A7" i="3"/>
  <c r="G7" i="3"/>
  <c r="M7" i="3"/>
  <c r="P7" i="3"/>
  <c r="A8" i="3"/>
  <c r="G8" i="3"/>
  <c r="M8" i="3"/>
  <c r="P8" i="3"/>
  <c r="A9" i="3"/>
  <c r="G9" i="3"/>
  <c r="M9" i="3"/>
  <c r="P9" i="3"/>
  <c r="A10" i="3"/>
  <c r="G10" i="3"/>
  <c r="M10" i="3"/>
  <c r="P10" i="3"/>
  <c r="A11" i="3"/>
  <c r="G11" i="3"/>
  <c r="M11" i="3"/>
  <c r="P11" i="3"/>
  <c r="A12" i="3"/>
  <c r="G12" i="3"/>
  <c r="M12" i="3"/>
  <c r="P12" i="3"/>
  <c r="A13" i="3"/>
  <c r="G13" i="3"/>
  <c r="M13" i="3"/>
  <c r="P13" i="3"/>
  <c r="A14" i="3"/>
  <c r="G14" i="3"/>
  <c r="M14" i="3"/>
  <c r="P14" i="3"/>
  <c r="A15" i="3"/>
  <c r="G15" i="3"/>
  <c r="M15" i="3"/>
  <c r="N15" i="3"/>
  <c r="A16" i="3"/>
  <c r="G16" i="3"/>
  <c r="M16" i="3"/>
  <c r="N16" i="3"/>
  <c r="A17" i="3"/>
  <c r="G17" i="3"/>
  <c r="M17" i="3"/>
  <c r="N17" i="3"/>
  <c r="A18" i="3"/>
  <c r="G18" i="3"/>
  <c r="M18" i="3"/>
  <c r="N18" i="3"/>
  <c r="A2" i="2"/>
  <c r="G2" i="2"/>
  <c r="A3" i="2"/>
  <c r="G3" i="2"/>
  <c r="M3" i="2"/>
  <c r="P3" i="2"/>
  <c r="A4" i="2"/>
  <c r="G4" i="2"/>
  <c r="M4" i="2"/>
  <c r="P4" i="2"/>
  <c r="A5" i="2"/>
  <c r="G5" i="2"/>
  <c r="M5" i="2"/>
  <c r="P5" i="2"/>
  <c r="A6" i="2"/>
  <c r="G6" i="2"/>
  <c r="M6" i="2"/>
  <c r="P6" i="2"/>
  <c r="A7" i="2"/>
  <c r="G7" i="2"/>
  <c r="M7" i="2"/>
  <c r="P7" i="2"/>
  <c r="A8" i="2"/>
  <c r="G8" i="2"/>
  <c r="M8" i="2"/>
  <c r="P8" i="2"/>
  <c r="A9" i="2"/>
  <c r="G9" i="2"/>
  <c r="M9" i="2"/>
  <c r="P9" i="2"/>
  <c r="A10" i="2"/>
  <c r="G10" i="2"/>
  <c r="M10" i="2"/>
  <c r="P10" i="2"/>
  <c r="A11" i="2"/>
  <c r="G11" i="2"/>
  <c r="M11" i="2"/>
  <c r="P11" i="2"/>
  <c r="A12" i="2"/>
  <c r="G12" i="2"/>
  <c r="M12" i="2"/>
  <c r="P12" i="2"/>
  <c r="A13" i="2"/>
  <c r="G13" i="2"/>
  <c r="M13" i="2"/>
  <c r="P13" i="2"/>
  <c r="A14" i="2"/>
  <c r="G14" i="2"/>
  <c r="M14" i="2"/>
  <c r="P14" i="2"/>
  <c r="A15" i="2"/>
  <c r="G15" i="2"/>
  <c r="M15" i="2"/>
  <c r="P15" i="2"/>
  <c r="A16" i="2"/>
  <c r="G16" i="2"/>
  <c r="M16" i="2"/>
  <c r="P16" i="2"/>
  <c r="A17" i="2"/>
  <c r="G17" i="2"/>
  <c r="M17" i="2"/>
  <c r="N17" i="2"/>
  <c r="A18" i="2"/>
  <c r="G18" i="2"/>
  <c r="M18" i="2"/>
  <c r="N18" i="2"/>
  <c r="A19" i="2"/>
  <c r="G19" i="2"/>
  <c r="M19" i="2"/>
  <c r="N19" i="2"/>
  <c r="A20" i="2"/>
  <c r="G20" i="2"/>
  <c r="M20" i="2"/>
  <c r="N20" i="2"/>
  <c r="A21" i="2"/>
  <c r="G21" i="2"/>
  <c r="M21" i="2"/>
  <c r="N21" i="2"/>
  <c r="A22" i="2"/>
  <c r="G22" i="2"/>
  <c r="M22" i="2"/>
  <c r="N22" i="2"/>
  <c r="A23" i="2"/>
  <c r="G23" i="2"/>
  <c r="M23" i="2"/>
  <c r="N23" i="2"/>
  <c r="A24" i="2"/>
  <c r="G24" i="2"/>
  <c r="M24" i="2"/>
  <c r="N24" i="2"/>
  <c r="A25" i="2"/>
  <c r="G25" i="2"/>
  <c r="M25" i="2"/>
  <c r="N25" i="2"/>
  <c r="A26" i="2"/>
  <c r="G26" i="2"/>
  <c r="M26" i="2"/>
  <c r="N26" i="2"/>
  <c r="A27" i="2"/>
  <c r="G27" i="2"/>
  <c r="M27" i="2"/>
  <c r="N27" i="2"/>
  <c r="A28" i="2"/>
  <c r="G28" i="2"/>
  <c r="M28" i="2"/>
  <c r="N28" i="2"/>
  <c r="A29" i="2"/>
  <c r="G29" i="2"/>
  <c r="M29" i="2"/>
  <c r="N29" i="2"/>
  <c r="A30" i="2"/>
  <c r="G30" i="2"/>
  <c r="M30" i="2"/>
  <c r="N30" i="2"/>
  <c r="A31" i="2"/>
  <c r="G31" i="2"/>
  <c r="M31" i="2"/>
  <c r="N31" i="2"/>
  <c r="A32" i="2"/>
  <c r="G32" i="2"/>
  <c r="M32" i="2"/>
  <c r="N32" i="2"/>
  <c r="A33" i="2"/>
  <c r="G33" i="2"/>
  <c r="M33" i="2"/>
  <c r="N33" i="2"/>
  <c r="A34" i="2"/>
  <c r="G34" i="2"/>
  <c r="M34" i="2"/>
  <c r="N34" i="2"/>
  <c r="A35" i="2"/>
  <c r="G35" i="2"/>
  <c r="M35" i="2"/>
  <c r="N35" i="2"/>
  <c r="A2" i="1"/>
  <c r="G2" i="1"/>
  <c r="A3" i="1"/>
  <c r="M3" i="1"/>
  <c r="G3" i="1" s="1"/>
  <c r="P3" i="1"/>
  <c r="A4" i="1"/>
  <c r="M4" i="1"/>
  <c r="G4" i="1" s="1"/>
  <c r="P4" i="1"/>
  <c r="M5" i="1"/>
  <c r="N5" i="1"/>
  <c r="M6" i="1"/>
  <c r="N6" i="1"/>
  <c r="M7" i="1"/>
  <c r="N7" i="1"/>
  <c r="M8" i="1"/>
  <c r="N8" i="1"/>
  <c r="M9" i="1"/>
  <c r="N9" i="1"/>
  <c r="M10" i="1"/>
  <c r="N10" i="1"/>
  <c r="A11" i="1"/>
  <c r="G11" i="1"/>
  <c r="A12" i="1"/>
  <c r="M12" i="1"/>
  <c r="G12" i="1" s="1"/>
  <c r="P12" i="1"/>
  <c r="A13" i="1"/>
  <c r="M13" i="1"/>
  <c r="G13" i="1" s="1"/>
  <c r="P13" i="1"/>
  <c r="A14" i="1"/>
  <c r="G14" i="1"/>
  <c r="A15" i="1"/>
  <c r="M15" i="1"/>
  <c r="G15" i="1" s="1"/>
  <c r="P15" i="1"/>
  <c r="A16" i="1"/>
  <c r="M16" i="1"/>
  <c r="G16" i="1" s="1"/>
  <c r="P16" i="1"/>
  <c r="A17" i="1"/>
  <c r="M17" i="1"/>
  <c r="G17" i="1" s="1"/>
  <c r="P17" i="1"/>
  <c r="A18" i="1"/>
  <c r="M18" i="1"/>
  <c r="G18" i="1" s="1"/>
  <c r="P18" i="1"/>
  <c r="A19" i="1"/>
  <c r="M19" i="1"/>
  <c r="G19" i="1" s="1"/>
  <c r="P19" i="1"/>
  <c r="A20" i="1"/>
  <c r="M20" i="1"/>
  <c r="G20" i="1" s="1"/>
  <c r="P20" i="1"/>
  <c r="A21" i="1"/>
  <c r="M21" i="1"/>
  <c r="G21" i="1" s="1"/>
  <c r="P21" i="1"/>
  <c r="A22" i="1"/>
  <c r="M22" i="1"/>
  <c r="G22" i="1" s="1"/>
  <c r="P22" i="1"/>
  <c r="A23" i="1"/>
  <c r="M23" i="1"/>
  <c r="G23" i="1" s="1"/>
  <c r="P23" i="1"/>
  <c r="A24" i="1"/>
  <c r="M24" i="1"/>
  <c r="G24" i="1" s="1"/>
  <c r="P24" i="1"/>
  <c r="A25" i="1"/>
  <c r="M25" i="1"/>
  <c r="G25" i="1" s="1"/>
  <c r="P25" i="1"/>
  <c r="A26" i="1"/>
  <c r="M26" i="1"/>
  <c r="G26" i="1" s="1"/>
  <c r="P26" i="1"/>
  <c r="A27" i="1"/>
  <c r="M27" i="1"/>
  <c r="G27" i="1" s="1"/>
  <c r="P27" i="1"/>
  <c r="A28" i="1"/>
  <c r="M28" i="1"/>
  <c r="G28" i="1" s="1"/>
  <c r="P28" i="1"/>
  <c r="A29" i="1"/>
  <c r="M29" i="1"/>
  <c r="G29" i="1" s="1"/>
  <c r="P29" i="1"/>
  <c r="A30" i="1"/>
  <c r="M30" i="1"/>
  <c r="G30" i="1" s="1"/>
  <c r="P30" i="1"/>
  <c r="A31" i="1"/>
  <c r="M31" i="1"/>
  <c r="G31" i="1" s="1"/>
  <c r="P31" i="1"/>
  <c r="A32" i="1"/>
  <c r="M32" i="1"/>
  <c r="G32" i="1" s="1"/>
  <c r="P32" i="1"/>
  <c r="A33" i="1"/>
  <c r="M33" i="1"/>
  <c r="G33" i="1" s="1"/>
  <c r="P33" i="1"/>
  <c r="A34" i="1"/>
  <c r="M34" i="1"/>
  <c r="G34" i="1" s="1"/>
  <c r="P34" i="1"/>
  <c r="A35" i="1"/>
  <c r="M35" i="1"/>
  <c r="G35" i="1" s="1"/>
  <c r="P35" i="1"/>
  <c r="A36" i="1"/>
  <c r="M36" i="1"/>
  <c r="G36" i="1" s="1"/>
  <c r="P36" i="1"/>
  <c r="A37" i="1"/>
  <c r="M37" i="1"/>
  <c r="G37" i="1" s="1"/>
  <c r="P37" i="1"/>
  <c r="A38" i="1"/>
  <c r="M38" i="1"/>
  <c r="G38" i="1" s="1"/>
  <c r="P38" i="1"/>
  <c r="A39" i="1"/>
  <c r="M39" i="1"/>
  <c r="G39" i="1" s="1"/>
  <c r="P39" i="1"/>
  <c r="M40" i="1"/>
  <c r="N40" i="1"/>
  <c r="M41" i="1"/>
  <c r="N41" i="1"/>
  <c r="M42" i="1"/>
  <c r="N42" i="1"/>
  <c r="A43" i="1"/>
  <c r="G43" i="1"/>
  <c r="A44" i="1"/>
  <c r="M44" i="1"/>
  <c r="G44" i="1" s="1"/>
  <c r="P44" i="1"/>
  <c r="A45" i="1"/>
  <c r="G45" i="1"/>
  <c r="A46" i="1"/>
  <c r="M46" i="1"/>
  <c r="G46" i="1" s="1"/>
  <c r="P46" i="1"/>
  <c r="A47" i="1"/>
  <c r="G47" i="1"/>
  <c r="A48" i="1"/>
  <c r="M48" i="1"/>
  <c r="G48" i="1" s="1"/>
  <c r="P48" i="1"/>
  <c r="A49" i="1"/>
  <c r="M49" i="1"/>
  <c r="G49" i="1" s="1"/>
  <c r="P49" i="1"/>
  <c r="A50" i="1"/>
  <c r="M50" i="1"/>
  <c r="G50" i="1" s="1"/>
  <c r="P50" i="1"/>
  <c r="A51" i="1"/>
  <c r="M51" i="1"/>
  <c r="G51" i="1" s="1"/>
  <c r="P51" i="1"/>
  <c r="A52" i="1"/>
  <c r="M52" i="1"/>
  <c r="G52" i="1" s="1"/>
  <c r="P52" i="1"/>
  <c r="A53" i="1"/>
  <c r="M53" i="1"/>
  <c r="G53" i="1" s="1"/>
  <c r="P53" i="1"/>
  <c r="A54" i="1"/>
  <c r="M54" i="1"/>
  <c r="G54" i="1" s="1"/>
  <c r="P54" i="1"/>
  <c r="A55" i="1"/>
  <c r="M55" i="1"/>
  <c r="G55" i="1" s="1"/>
  <c r="P55" i="1"/>
  <c r="A56" i="1"/>
  <c r="M56" i="1"/>
  <c r="G56" i="1" s="1"/>
  <c r="P56" i="1"/>
  <c r="A57" i="1"/>
  <c r="M57" i="1"/>
  <c r="G57" i="1" s="1"/>
  <c r="P57" i="1"/>
  <c r="A58" i="1"/>
  <c r="M58" i="1"/>
  <c r="G58" i="1" s="1"/>
  <c r="P58" i="1"/>
  <c r="A59" i="1"/>
  <c r="M59" i="1"/>
  <c r="G59" i="1" s="1"/>
  <c r="P59" i="1"/>
  <c r="A60" i="1"/>
  <c r="M60" i="1"/>
  <c r="G60" i="1" s="1"/>
  <c r="P60" i="1"/>
  <c r="M61" i="1"/>
  <c r="N61" i="1"/>
  <c r="M62" i="1"/>
  <c r="N62" i="1"/>
  <c r="M63" i="1"/>
  <c r="N63" i="1"/>
  <c r="A64" i="1"/>
  <c r="G64" i="1"/>
  <c r="A65" i="1"/>
  <c r="M65" i="1"/>
  <c r="G65" i="1" s="1"/>
  <c r="P65" i="1"/>
  <c r="M66" i="1"/>
  <c r="N66" i="1"/>
  <c r="M67" i="1"/>
  <c r="N67" i="1"/>
  <c r="M68" i="1"/>
  <c r="N68" i="1"/>
  <c r="M69" i="1"/>
  <c r="N69" i="1"/>
  <c r="A70" i="1"/>
  <c r="G70" i="1"/>
  <c r="A71" i="1"/>
  <c r="M71" i="1"/>
  <c r="G71" i="1" s="1"/>
  <c r="P71" i="1"/>
  <c r="A72" i="1"/>
  <c r="M72" i="1"/>
  <c r="G72" i="1" s="1"/>
  <c r="P72" i="1"/>
  <c r="M73" i="1"/>
  <c r="N73" i="1"/>
  <c r="A74" i="1"/>
  <c r="G74" i="1"/>
  <c r="A75" i="1"/>
  <c r="M75" i="1"/>
  <c r="G75" i="1" s="1"/>
  <c r="P75" i="1"/>
  <c r="A76" i="1"/>
  <c r="M76" i="1"/>
  <c r="G76" i="1" s="1"/>
  <c r="P76" i="1"/>
  <c r="A77" i="1"/>
  <c r="M77" i="1"/>
  <c r="G77" i="1" s="1"/>
  <c r="P77" i="1"/>
  <c r="A78" i="1"/>
  <c r="M78" i="1"/>
  <c r="G78" i="1" s="1"/>
  <c r="P78" i="1"/>
  <c r="A79" i="1"/>
  <c r="M79" i="1"/>
  <c r="G79" i="1" s="1"/>
  <c r="P79" i="1"/>
  <c r="M80" i="1"/>
  <c r="N80" i="1"/>
  <c r="M81" i="1"/>
  <c r="N81" i="1"/>
  <c r="M82" i="1"/>
  <c r="N82" i="1"/>
  <c r="A83" i="1"/>
  <c r="G83" i="1"/>
  <c r="A84" i="1"/>
  <c r="M84" i="1"/>
  <c r="G84" i="1" s="1"/>
  <c r="P84" i="1"/>
  <c r="A85" i="1"/>
  <c r="M85" i="1"/>
  <c r="G85" i="1" s="1"/>
  <c r="P85" i="1"/>
  <c r="A86" i="1"/>
  <c r="M86" i="1"/>
  <c r="G86" i="1" s="1"/>
  <c r="P86" i="1"/>
  <c r="M87" i="1"/>
  <c r="N87" i="1"/>
  <c r="M88" i="1"/>
  <c r="N88" i="1"/>
  <c r="A89" i="1"/>
  <c r="G89" i="1"/>
  <c r="A90" i="1"/>
  <c r="M90" i="1"/>
  <c r="G90" i="1" s="1"/>
  <c r="P90" i="1"/>
  <c r="A91" i="1"/>
  <c r="M91" i="1"/>
  <c r="G91" i="1" s="1"/>
  <c r="P91" i="1"/>
  <c r="A92" i="1"/>
  <c r="M92" i="1"/>
  <c r="G92" i="1" s="1"/>
  <c r="P92" i="1"/>
  <c r="A93" i="1"/>
  <c r="M93" i="1"/>
  <c r="G93" i="1" s="1"/>
  <c r="P93" i="1"/>
  <c r="A94" i="1"/>
  <c r="M94" i="1"/>
  <c r="G94" i="1" s="1"/>
  <c r="P94" i="1"/>
  <c r="A95" i="1"/>
  <c r="M95" i="1"/>
  <c r="G95" i="1" s="1"/>
  <c r="P95" i="1"/>
  <c r="A96" i="1"/>
  <c r="M96" i="1"/>
  <c r="G96" i="1" s="1"/>
  <c r="P96" i="1"/>
  <c r="A97" i="1"/>
  <c r="G97" i="1"/>
  <c r="A98" i="1"/>
  <c r="M98" i="1"/>
  <c r="G98" i="1" s="1"/>
  <c r="P98" i="1"/>
  <c r="A99" i="1"/>
  <c r="M99" i="1"/>
  <c r="G99" i="1" s="1"/>
  <c r="P99" i="1"/>
  <c r="M100" i="1"/>
  <c r="N100" i="1"/>
  <c r="M101" i="1"/>
  <c r="N101" i="1"/>
  <c r="A102" i="1"/>
  <c r="G102" i="1"/>
  <c r="A103" i="1"/>
  <c r="M103" i="1"/>
  <c r="G103" i="1" s="1"/>
  <c r="P103" i="1"/>
  <c r="A104" i="1"/>
  <c r="M104" i="1"/>
  <c r="G104" i="1" s="1"/>
  <c r="P104" i="1"/>
  <c r="A105" i="1"/>
  <c r="M105" i="1"/>
  <c r="G105" i="1" s="1"/>
  <c r="P105" i="1"/>
  <c r="A106" i="1"/>
  <c r="M106" i="1"/>
  <c r="G106" i="1" s="1"/>
  <c r="P106" i="1"/>
  <c r="A107" i="1"/>
  <c r="M107" i="1"/>
  <c r="G107" i="1" s="1"/>
  <c r="P107" i="1"/>
  <c r="A108" i="1"/>
  <c r="M108" i="1"/>
  <c r="G108" i="1" s="1"/>
  <c r="P108" i="1"/>
  <c r="A109" i="1"/>
  <c r="M109" i="1"/>
  <c r="G109" i="1" s="1"/>
  <c r="P109" i="1"/>
  <c r="A110" i="1"/>
  <c r="M110" i="1"/>
  <c r="G110" i="1" s="1"/>
  <c r="P110" i="1"/>
  <c r="A111" i="1"/>
  <c r="M111" i="1"/>
  <c r="G111" i="1" s="1"/>
  <c r="P111" i="1"/>
  <c r="A112" i="1"/>
  <c r="M112" i="1"/>
  <c r="G112" i="1" s="1"/>
  <c r="P112" i="1"/>
  <c r="A113" i="1"/>
  <c r="M113" i="1"/>
  <c r="G113" i="1" s="1"/>
  <c r="P113" i="1"/>
  <c r="A114" i="1"/>
  <c r="M114" i="1"/>
  <c r="G114" i="1" s="1"/>
  <c r="P114" i="1"/>
  <c r="A115" i="1"/>
  <c r="M115" i="1"/>
  <c r="G115" i="1" s="1"/>
  <c r="P115" i="1"/>
  <c r="M116" i="1"/>
  <c r="N116" i="1"/>
  <c r="A117" i="1"/>
  <c r="G117" i="1"/>
  <c r="A118" i="1"/>
  <c r="M118" i="1"/>
  <c r="G118" i="1" s="1"/>
  <c r="P118" i="1"/>
  <c r="A119" i="1"/>
  <c r="M119" i="1"/>
  <c r="G119" i="1" s="1"/>
  <c r="P119" i="1"/>
  <c r="A120" i="1"/>
  <c r="M120" i="1"/>
  <c r="G120" i="1" s="1"/>
  <c r="P120" i="1"/>
  <c r="A121" i="1"/>
  <c r="M121" i="1"/>
  <c r="G121" i="1" s="1"/>
  <c r="P121" i="1"/>
  <c r="A122" i="1"/>
  <c r="M122" i="1"/>
  <c r="G122" i="1" s="1"/>
  <c r="P122" i="1"/>
  <c r="A123" i="1"/>
  <c r="M123" i="1"/>
  <c r="G123" i="1" s="1"/>
  <c r="P123" i="1"/>
  <c r="M124" i="1"/>
  <c r="N124" i="1"/>
  <c r="A125" i="1"/>
  <c r="G125" i="1"/>
  <c r="A126" i="1"/>
  <c r="M126" i="1"/>
  <c r="G126" i="1" s="1"/>
  <c r="P126" i="1"/>
  <c r="A127" i="1"/>
  <c r="M127" i="1"/>
  <c r="G127" i="1" s="1"/>
  <c r="P127" i="1"/>
  <c r="A128" i="1"/>
  <c r="M128" i="1"/>
  <c r="G128" i="1" s="1"/>
  <c r="P128" i="1"/>
  <c r="A129" i="1"/>
  <c r="M129" i="1"/>
  <c r="G129" i="1" s="1"/>
  <c r="P129" i="1"/>
  <c r="A130" i="1"/>
  <c r="M130" i="1"/>
  <c r="G130" i="1" s="1"/>
  <c r="P130" i="1"/>
  <c r="A131" i="1"/>
  <c r="M131" i="1"/>
  <c r="G131" i="1" s="1"/>
  <c r="P131" i="1"/>
  <c r="A132" i="1"/>
  <c r="M132" i="1"/>
  <c r="G132" i="1" s="1"/>
  <c r="P132" i="1"/>
  <c r="A133" i="1"/>
  <c r="M133" i="1"/>
  <c r="G133" i="1" s="1"/>
  <c r="P133" i="1"/>
  <c r="A134" i="1"/>
  <c r="M134" i="1"/>
  <c r="G134" i="1" s="1"/>
  <c r="P134" i="1"/>
  <c r="A135" i="1"/>
  <c r="M135" i="1"/>
  <c r="G135" i="1" s="1"/>
  <c r="P135" i="1"/>
  <c r="M136" i="1"/>
  <c r="N136" i="1"/>
  <c r="M137" i="1"/>
  <c r="N137" i="1"/>
  <c r="M138" i="1"/>
  <c r="N138" i="1"/>
  <c r="A139" i="1"/>
  <c r="G139" i="1"/>
  <c r="A140" i="1"/>
  <c r="M140" i="1"/>
  <c r="G140" i="1" s="1"/>
  <c r="P140" i="1"/>
  <c r="A141" i="1"/>
  <c r="M141" i="1"/>
  <c r="G141" i="1" s="1"/>
  <c r="P141" i="1"/>
  <c r="A142" i="1"/>
  <c r="M142" i="1"/>
  <c r="G142" i="1" s="1"/>
  <c r="P142" i="1"/>
  <c r="A143" i="1"/>
  <c r="M143" i="1"/>
  <c r="G143" i="1" s="1"/>
  <c r="P143" i="1"/>
  <c r="A144" i="1"/>
  <c r="M144" i="1"/>
  <c r="G144" i="1" s="1"/>
  <c r="P144" i="1"/>
  <c r="A145" i="1"/>
  <c r="M145" i="1"/>
  <c r="G145" i="1" s="1"/>
  <c r="P145" i="1"/>
  <c r="A146" i="1"/>
  <c r="M146" i="1"/>
  <c r="G146" i="1" s="1"/>
  <c r="P146" i="1"/>
  <c r="A147" i="1"/>
  <c r="M147" i="1"/>
  <c r="G147" i="1" s="1"/>
  <c r="P147" i="1"/>
  <c r="A148" i="1"/>
  <c r="M148" i="1"/>
  <c r="G148" i="1" s="1"/>
  <c r="P148" i="1"/>
  <c r="A149" i="1"/>
  <c r="M149" i="1"/>
  <c r="G149" i="1" s="1"/>
  <c r="P149" i="1"/>
  <c r="A150" i="1"/>
  <c r="M150" i="1"/>
  <c r="G150" i="1" s="1"/>
  <c r="P150" i="1"/>
  <c r="A151" i="1"/>
  <c r="M151" i="1"/>
  <c r="G151" i="1" s="1"/>
  <c r="P151" i="1"/>
  <c r="M152" i="1"/>
  <c r="N152" i="1"/>
  <c r="M153" i="1"/>
  <c r="N153" i="1"/>
  <c r="M154" i="1"/>
  <c r="N154" i="1"/>
  <c r="M155" i="1"/>
  <c r="N155" i="1"/>
  <c r="A156" i="1"/>
  <c r="G156" i="1"/>
  <c r="A157" i="1"/>
  <c r="M157" i="1"/>
  <c r="G157" i="1" s="1"/>
  <c r="P157" i="1"/>
  <c r="A158" i="1"/>
  <c r="M158" i="1"/>
  <c r="G158" i="1" s="1"/>
  <c r="P158" i="1"/>
  <c r="A159" i="1"/>
  <c r="M159" i="1"/>
  <c r="G159" i="1" s="1"/>
  <c r="P159" i="1"/>
  <c r="A160" i="1"/>
  <c r="M160" i="1"/>
  <c r="G160" i="1" s="1"/>
  <c r="P160" i="1"/>
  <c r="A161" i="1"/>
  <c r="M161" i="1"/>
  <c r="G161" i="1" s="1"/>
  <c r="P161" i="1"/>
  <c r="A162" i="1"/>
  <c r="M162" i="1"/>
  <c r="G162" i="1" s="1"/>
  <c r="P162" i="1"/>
  <c r="A163" i="1"/>
  <c r="M163" i="1"/>
  <c r="G163" i="1" s="1"/>
  <c r="P163" i="1"/>
  <c r="A164" i="1"/>
  <c r="M164" i="1"/>
  <c r="G164" i="1" s="1"/>
  <c r="P164" i="1"/>
  <c r="M165" i="1"/>
  <c r="N165" i="1"/>
  <c r="M166" i="1"/>
  <c r="N166" i="1"/>
  <c r="A167" i="1"/>
  <c r="G167" i="1"/>
  <c r="M168" i="1"/>
  <c r="N168" i="1"/>
  <c r="M169" i="1"/>
  <c r="N169" i="1"/>
  <c r="M170" i="1"/>
  <c r="N170" i="1"/>
  <c r="M171" i="1"/>
  <c r="N171" i="1"/>
  <c r="M172" i="1"/>
  <c r="N172" i="1"/>
  <c r="M173" i="1"/>
  <c r="N173" i="1"/>
  <c r="M174" i="1"/>
  <c r="N174" i="1"/>
  <c r="M175" i="1"/>
  <c r="N175" i="1"/>
  <c r="A176" i="1"/>
  <c r="G176" i="1"/>
  <c r="A177" i="1"/>
  <c r="M177" i="1"/>
  <c r="G177" i="1" s="1"/>
  <c r="P177" i="1"/>
  <c r="A178" i="1"/>
  <c r="M178" i="1"/>
  <c r="G178" i="1" s="1"/>
  <c r="P178" i="1"/>
  <c r="M179" i="1"/>
  <c r="N179" i="1"/>
  <c r="A180" i="1"/>
  <c r="G180" i="1"/>
  <c r="A181" i="1"/>
  <c r="M181" i="1"/>
  <c r="G181" i="1" s="1"/>
  <c r="P181" i="1"/>
  <c r="A182" i="1"/>
  <c r="M182" i="1"/>
  <c r="G182" i="1" s="1"/>
  <c r="P182" i="1"/>
  <c r="M183" i="1"/>
  <c r="N183" i="1"/>
  <c r="M184" i="1"/>
  <c r="N184" i="1"/>
  <c r="A185" i="1"/>
  <c r="G185" i="1"/>
  <c r="A186" i="1"/>
  <c r="M186" i="1"/>
  <c r="G186" i="1" s="1"/>
  <c r="P186" i="1"/>
  <c r="A187" i="1"/>
  <c r="M187" i="1"/>
  <c r="G187" i="1" s="1"/>
  <c r="P187" i="1"/>
  <c r="M188" i="1"/>
  <c r="N188" i="1"/>
  <c r="A189" i="1"/>
  <c r="G189" i="1"/>
  <c r="A190" i="1"/>
  <c r="M190" i="1"/>
  <c r="G190" i="1" s="1"/>
  <c r="P190" i="1"/>
  <c r="A191" i="1"/>
  <c r="M191" i="1"/>
  <c r="G191" i="1" s="1"/>
  <c r="P191" i="1"/>
  <c r="M192" i="1"/>
  <c r="N192" i="1"/>
  <c r="A193" i="1"/>
  <c r="G193" i="1"/>
  <c r="A194" i="1"/>
  <c r="M194" i="1"/>
  <c r="G194" i="1" s="1"/>
  <c r="P194" i="1"/>
  <c r="A195" i="1"/>
  <c r="M195" i="1"/>
  <c r="G195" i="1" s="1"/>
  <c r="P195" i="1"/>
  <c r="A196" i="1"/>
  <c r="M196" i="1"/>
  <c r="G196" i="1" s="1"/>
  <c r="P196" i="1"/>
  <c r="A197" i="1"/>
  <c r="M197" i="1"/>
  <c r="G197" i="1" s="1"/>
  <c r="P197" i="1"/>
  <c r="M198" i="1"/>
  <c r="N198" i="1"/>
  <c r="M199" i="1"/>
  <c r="N199" i="1"/>
  <c r="M200" i="1"/>
  <c r="N200" i="1"/>
  <c r="A201" i="1"/>
  <c r="G201" i="1"/>
  <c r="A202" i="1"/>
  <c r="M202" i="1"/>
  <c r="G202" i="1" s="1"/>
  <c r="P202" i="1"/>
  <c r="A203" i="1"/>
  <c r="M203" i="1"/>
  <c r="G203" i="1" s="1"/>
  <c r="P203" i="1"/>
  <c r="A204" i="1"/>
  <c r="M204" i="1"/>
  <c r="G204" i="1" s="1"/>
  <c r="P204" i="1"/>
  <c r="A205" i="1"/>
  <c r="M205" i="1"/>
  <c r="G205" i="1" s="1"/>
  <c r="P205" i="1"/>
  <c r="A206" i="1"/>
  <c r="M206" i="1"/>
  <c r="G206" i="1" s="1"/>
  <c r="P206" i="1"/>
  <c r="A207" i="1"/>
  <c r="M207" i="1"/>
  <c r="G207" i="1" s="1"/>
  <c r="P207" i="1"/>
  <c r="A208" i="1"/>
  <c r="M208" i="1"/>
  <c r="G208" i="1" s="1"/>
  <c r="P208" i="1"/>
  <c r="A209" i="1"/>
  <c r="M209" i="1"/>
  <c r="G209" i="1" s="1"/>
  <c r="P209" i="1"/>
  <c r="A210" i="1"/>
  <c r="M210" i="1"/>
  <c r="G210" i="1" s="1"/>
  <c r="P210" i="1"/>
  <c r="A211" i="1"/>
  <c r="M211" i="1"/>
  <c r="G211" i="1" s="1"/>
  <c r="P211" i="1"/>
  <c r="A212" i="1"/>
  <c r="M212" i="1"/>
  <c r="G212" i="1" s="1"/>
  <c r="P212" i="1"/>
  <c r="A213" i="1"/>
  <c r="M213" i="1"/>
  <c r="G213" i="1" s="1"/>
  <c r="P213" i="1"/>
  <c r="A214" i="1"/>
  <c r="G214" i="1"/>
  <c r="A215" i="1"/>
  <c r="M215" i="1"/>
  <c r="G215" i="1" s="1"/>
  <c r="P215" i="1"/>
  <c r="A216" i="1"/>
  <c r="M216" i="1"/>
  <c r="G216" i="1" s="1"/>
  <c r="P216" i="1"/>
  <c r="A217" i="1"/>
  <c r="G217" i="1"/>
  <c r="A218" i="1"/>
  <c r="M218" i="1"/>
  <c r="G218" i="1" s="1"/>
  <c r="P218" i="1"/>
  <c r="M219" i="1"/>
  <c r="N219" i="1"/>
  <c r="M220" i="1"/>
  <c r="N220" i="1"/>
  <c r="M221" i="1"/>
  <c r="N221" i="1"/>
  <c r="A222" i="1"/>
  <c r="G222" i="1"/>
  <c r="A223" i="1"/>
  <c r="M223" i="1"/>
  <c r="G223" i="1" s="1"/>
  <c r="P223" i="1"/>
  <c r="A224" i="1"/>
  <c r="M224" i="1"/>
  <c r="G224" i="1" s="1"/>
  <c r="P224" i="1"/>
  <c r="A225" i="1"/>
  <c r="M225" i="1"/>
  <c r="G225" i="1" s="1"/>
  <c r="P225" i="1"/>
  <c r="A226" i="1"/>
  <c r="M226" i="1"/>
  <c r="G226" i="1" s="1"/>
  <c r="P226" i="1"/>
  <c r="A227" i="1"/>
  <c r="M227" i="1"/>
  <c r="G227" i="1" s="1"/>
  <c r="P227" i="1"/>
  <c r="A228" i="1"/>
  <c r="M228" i="1"/>
  <c r="G228" i="1" s="1"/>
  <c r="P228" i="1"/>
  <c r="A229" i="1"/>
  <c r="M229" i="1"/>
  <c r="G229" i="1" s="1"/>
  <c r="P229" i="1"/>
  <c r="A230" i="1"/>
  <c r="M230" i="1"/>
  <c r="G230" i="1" s="1"/>
  <c r="P230" i="1"/>
  <c r="A231" i="1"/>
  <c r="M231" i="1"/>
  <c r="G231" i="1" s="1"/>
  <c r="P231" i="1"/>
  <c r="A232" i="1"/>
  <c r="M232" i="1"/>
  <c r="G232" i="1" s="1"/>
  <c r="P232" i="1"/>
  <c r="A233" i="1"/>
  <c r="M233" i="1"/>
  <c r="G233" i="1" s="1"/>
  <c r="P233" i="1"/>
  <c r="A234" i="1"/>
  <c r="M234" i="1"/>
  <c r="G234" i="1" s="1"/>
  <c r="P234" i="1"/>
  <c r="A235" i="1"/>
  <c r="M235" i="1"/>
  <c r="G235" i="1" s="1"/>
  <c r="P235" i="1"/>
  <c r="M236" i="1"/>
  <c r="N236" i="1"/>
  <c r="M237" i="1"/>
  <c r="N237" i="1"/>
  <c r="M238" i="1"/>
  <c r="N238" i="1"/>
  <c r="M239" i="1"/>
  <c r="N239" i="1"/>
  <c r="M240" i="1"/>
  <c r="N240" i="1"/>
  <c r="M241" i="1"/>
  <c r="N241" i="1"/>
  <c r="M242" i="1"/>
  <c r="N242" i="1"/>
  <c r="M243" i="1"/>
  <c r="N243" i="1"/>
  <c r="M244" i="1"/>
  <c r="N244" i="1"/>
  <c r="M245" i="1"/>
  <c r="N245" i="1"/>
  <c r="M246" i="1"/>
  <c r="N246" i="1"/>
  <c r="M247" i="1"/>
  <c r="N247" i="1"/>
  <c r="M248" i="1"/>
  <c r="N248" i="1"/>
  <c r="M249" i="1"/>
  <c r="N249" i="1"/>
  <c r="M250" i="1"/>
  <c r="N250" i="1"/>
  <c r="M251" i="1"/>
  <c r="N251" i="1"/>
  <c r="M252" i="1"/>
  <c r="N252" i="1"/>
  <c r="M253" i="1"/>
  <c r="N253" i="1"/>
  <c r="A254" i="1"/>
  <c r="G254" i="1"/>
  <c r="A255" i="1"/>
  <c r="M255" i="1"/>
  <c r="G255" i="1" s="1"/>
  <c r="P255" i="1"/>
  <c r="M256" i="1"/>
  <c r="N256" i="1"/>
  <c r="M257" i="1"/>
  <c r="N257" i="1"/>
  <c r="M258" i="1"/>
  <c r="N258" i="1"/>
  <c r="A259" i="1"/>
  <c r="G259" i="1"/>
  <c r="A260" i="1"/>
  <c r="M260" i="1"/>
  <c r="G260" i="1" s="1"/>
  <c r="P260" i="1"/>
  <c r="A261" i="1"/>
  <c r="M261" i="1"/>
  <c r="G261" i="1" s="1"/>
  <c r="P261" i="1"/>
  <c r="A262" i="1"/>
  <c r="M262" i="1"/>
  <c r="G262" i="1" s="1"/>
  <c r="P262" i="1"/>
  <c r="A263" i="1"/>
  <c r="M263" i="1"/>
  <c r="G263" i="1" s="1"/>
  <c r="P263" i="1"/>
  <c r="A264" i="1"/>
  <c r="M264" i="1"/>
  <c r="G264" i="1" s="1"/>
  <c r="P264" i="1"/>
  <c r="A265" i="1"/>
  <c r="M265" i="1"/>
  <c r="G265" i="1" s="1"/>
  <c r="P265" i="1"/>
  <c r="A266" i="1"/>
  <c r="M266" i="1"/>
  <c r="G266" i="1" s="1"/>
  <c r="P266" i="1"/>
  <c r="A267" i="1"/>
  <c r="M267" i="1"/>
  <c r="G267" i="1" s="1"/>
  <c r="P267" i="1"/>
  <c r="A268" i="1"/>
  <c r="M268" i="1"/>
  <c r="G268" i="1" s="1"/>
  <c r="P268" i="1"/>
  <c r="A269" i="1"/>
  <c r="M269" i="1"/>
  <c r="G269" i="1" s="1"/>
  <c r="P269" i="1"/>
  <c r="A270" i="1"/>
  <c r="G270" i="1"/>
  <c r="A271" i="1"/>
  <c r="M271" i="1"/>
  <c r="G271" i="1" s="1"/>
  <c r="P271" i="1"/>
  <c r="A272" i="1"/>
  <c r="M272" i="1"/>
  <c r="G272" i="1" s="1"/>
  <c r="P272" i="1"/>
  <c r="A273" i="1"/>
  <c r="M273" i="1"/>
  <c r="G273" i="1" s="1"/>
  <c r="P273" i="1"/>
  <c r="M274" i="1"/>
  <c r="N274" i="1"/>
  <c r="M275" i="1"/>
  <c r="N275" i="1"/>
  <c r="M276" i="1"/>
  <c r="N276" i="1"/>
  <c r="A277" i="1"/>
  <c r="G277" i="1"/>
  <c r="A278" i="1"/>
  <c r="M278" i="1"/>
  <c r="G278" i="1" s="1"/>
  <c r="P278" i="1"/>
  <c r="A279" i="1"/>
  <c r="M279" i="1"/>
  <c r="G279" i="1" s="1"/>
  <c r="P279" i="1"/>
  <c r="A280" i="1"/>
  <c r="M280" i="1"/>
  <c r="G280" i="1" s="1"/>
  <c r="P280" i="1"/>
  <c r="A281" i="1"/>
  <c r="M281" i="1"/>
  <c r="G281" i="1" s="1"/>
  <c r="P281" i="1"/>
  <c r="M282" i="1"/>
  <c r="N282" i="1"/>
  <c r="M283" i="1"/>
  <c r="N283" i="1"/>
  <c r="M284" i="1"/>
  <c r="N284" i="1"/>
  <c r="A285" i="1"/>
  <c r="G285" i="1"/>
  <c r="A286" i="1"/>
  <c r="M286" i="1"/>
  <c r="G286" i="1" s="1"/>
  <c r="P286" i="1"/>
  <c r="A287" i="1"/>
  <c r="M287" i="1"/>
  <c r="G287" i="1" s="1"/>
  <c r="P287" i="1"/>
  <c r="A288" i="1"/>
  <c r="M288" i="1"/>
  <c r="G288" i="1" s="1"/>
  <c r="P288" i="1"/>
  <c r="A289" i="1"/>
  <c r="M289" i="1"/>
  <c r="G289" i="1" s="1"/>
  <c r="P289" i="1"/>
  <c r="A290" i="1"/>
  <c r="M290" i="1"/>
  <c r="G290" i="1" s="1"/>
  <c r="P290" i="1"/>
  <c r="A291" i="1"/>
  <c r="M291" i="1"/>
  <c r="G291" i="1" s="1"/>
  <c r="P291" i="1"/>
  <c r="M292" i="1"/>
  <c r="N292" i="1"/>
  <c r="M293" i="1"/>
  <c r="N293" i="1"/>
  <c r="M294" i="1"/>
  <c r="N294" i="1"/>
  <c r="M295" i="1"/>
  <c r="N295" i="1"/>
  <c r="M296" i="1"/>
  <c r="N296" i="1"/>
  <c r="M297" i="1"/>
  <c r="N297" i="1"/>
  <c r="M298" i="1"/>
  <c r="N298" i="1"/>
  <c r="M299" i="1"/>
  <c r="N299" i="1"/>
  <c r="M300" i="1"/>
  <c r="N300" i="1"/>
  <c r="M301" i="1"/>
  <c r="N301" i="1"/>
  <c r="A302" i="1"/>
  <c r="G302" i="1"/>
  <c r="A303" i="1"/>
  <c r="M303" i="1"/>
  <c r="G303" i="1" s="1"/>
  <c r="P303" i="1"/>
  <c r="A304" i="1"/>
  <c r="M304" i="1"/>
  <c r="G304" i="1" s="1"/>
  <c r="P304" i="1"/>
  <c r="A305" i="1"/>
  <c r="M305" i="1"/>
  <c r="G305" i="1" s="1"/>
  <c r="P305" i="1"/>
  <c r="M306" i="1"/>
  <c r="N306" i="1"/>
  <c r="A307" i="1"/>
  <c r="G307" i="1"/>
  <c r="A308" i="1"/>
  <c r="M308" i="1"/>
  <c r="G308" i="1" s="1"/>
  <c r="P308" i="1"/>
  <c r="A309" i="1"/>
  <c r="M309" i="1"/>
  <c r="G309" i="1" s="1"/>
  <c r="P309" i="1"/>
  <c r="A310" i="1"/>
  <c r="M310" i="1"/>
  <c r="G310" i="1" s="1"/>
  <c r="P310" i="1"/>
  <c r="A311" i="1"/>
  <c r="M311" i="1"/>
  <c r="G311" i="1" s="1"/>
  <c r="P311" i="1"/>
  <c r="A312" i="1"/>
  <c r="M312" i="1"/>
  <c r="G312" i="1" s="1"/>
  <c r="P312" i="1"/>
  <c r="A313" i="1"/>
  <c r="M313" i="1"/>
  <c r="G313" i="1" s="1"/>
  <c r="P313" i="1"/>
  <c r="A314" i="1"/>
  <c r="M314" i="1"/>
  <c r="G314" i="1" s="1"/>
  <c r="P314" i="1"/>
  <c r="A315" i="1"/>
  <c r="M315" i="1"/>
  <c r="G315" i="1" s="1"/>
  <c r="P315" i="1"/>
  <c r="A316" i="1"/>
  <c r="M316" i="1"/>
  <c r="G316" i="1" s="1"/>
  <c r="P316" i="1"/>
  <c r="A317" i="1"/>
  <c r="M317" i="1"/>
  <c r="G317" i="1" s="1"/>
  <c r="P317" i="1"/>
  <c r="A318" i="1"/>
  <c r="M318" i="1"/>
  <c r="G318" i="1" s="1"/>
  <c r="P318" i="1"/>
  <c r="A319" i="1"/>
  <c r="M319" i="1"/>
  <c r="G319" i="1" s="1"/>
  <c r="P319" i="1"/>
  <c r="A320" i="1"/>
  <c r="M320" i="1"/>
  <c r="G320" i="1" s="1"/>
  <c r="P320" i="1"/>
  <c r="M321" i="1"/>
  <c r="N321" i="1"/>
  <c r="A322" i="1"/>
  <c r="G322" i="1"/>
  <c r="A323" i="1"/>
  <c r="M323" i="1"/>
  <c r="G323" i="1" s="1"/>
  <c r="P323" i="1"/>
  <c r="A324" i="1"/>
  <c r="M324" i="1"/>
  <c r="G324" i="1" s="1"/>
  <c r="P324" i="1"/>
  <c r="A325" i="1"/>
  <c r="G325" i="1"/>
  <c r="A326" i="1"/>
  <c r="M326" i="1"/>
  <c r="G326" i="1" s="1"/>
  <c r="P326" i="1"/>
  <c r="A327" i="1"/>
  <c r="M327" i="1"/>
  <c r="G327" i="1" s="1"/>
  <c r="P327" i="1"/>
  <c r="A328" i="1"/>
  <c r="M328" i="1"/>
  <c r="G328" i="1" s="1"/>
  <c r="P328" i="1"/>
  <c r="A329" i="1"/>
  <c r="M329" i="1"/>
  <c r="G329" i="1" s="1"/>
  <c r="P329" i="1"/>
  <c r="A330" i="1"/>
  <c r="G330" i="1"/>
  <c r="A331" i="1"/>
  <c r="M331" i="1"/>
  <c r="G331" i="1" s="1"/>
  <c r="P331" i="1"/>
  <c r="A332" i="1"/>
  <c r="M332" i="1"/>
  <c r="G332" i="1" s="1"/>
  <c r="P332" i="1"/>
  <c r="A333" i="1"/>
  <c r="M333" i="1"/>
  <c r="G333" i="1" s="1"/>
  <c r="P333" i="1"/>
  <c r="A334" i="1"/>
  <c r="G334" i="1"/>
  <c r="A335" i="1"/>
  <c r="M335" i="1"/>
  <c r="G335" i="1" s="1"/>
  <c r="P335" i="1"/>
  <c r="A336" i="1"/>
  <c r="M336" i="1"/>
  <c r="G336" i="1" s="1"/>
  <c r="P336" i="1"/>
  <c r="A337" i="1"/>
  <c r="M337" i="1"/>
  <c r="G337" i="1" s="1"/>
  <c r="P337" i="1"/>
  <c r="A338" i="1"/>
  <c r="M338" i="1"/>
  <c r="G338" i="1" s="1"/>
  <c r="P338" i="1"/>
  <c r="M339" i="1"/>
  <c r="N339" i="1"/>
  <c r="M340" i="1"/>
  <c r="N340" i="1"/>
  <c r="M341" i="1"/>
  <c r="N341" i="1"/>
  <c r="A342" i="1"/>
  <c r="G342" i="1"/>
  <c r="A343" i="1"/>
  <c r="M343" i="1"/>
  <c r="G343" i="1" s="1"/>
  <c r="P343" i="1"/>
  <c r="A344" i="1"/>
  <c r="M344" i="1"/>
  <c r="G344" i="1" s="1"/>
  <c r="P344" i="1"/>
  <c r="A345" i="1"/>
  <c r="M345" i="1"/>
  <c r="G345" i="1" s="1"/>
  <c r="P345" i="1"/>
  <c r="A346" i="1"/>
  <c r="M346" i="1"/>
  <c r="G346" i="1" s="1"/>
  <c r="P346" i="1"/>
  <c r="A347" i="1"/>
  <c r="M347" i="1"/>
  <c r="G347" i="1" s="1"/>
  <c r="P347" i="1"/>
  <c r="A348" i="1"/>
  <c r="G348" i="1"/>
  <c r="A349" i="1"/>
  <c r="M349" i="1"/>
  <c r="G349" i="1" s="1"/>
  <c r="P349" i="1"/>
  <c r="A350" i="1"/>
  <c r="M350" i="1"/>
  <c r="G350" i="1" s="1"/>
  <c r="P350" i="1"/>
  <c r="A351" i="1"/>
  <c r="M351" i="1"/>
  <c r="G351" i="1" s="1"/>
  <c r="P351" i="1"/>
  <c r="A352" i="1"/>
  <c r="M352" i="1"/>
  <c r="G352" i="1" s="1"/>
  <c r="P352" i="1"/>
  <c r="A353" i="1"/>
  <c r="M353" i="1"/>
  <c r="G353" i="1" s="1"/>
  <c r="P353" i="1"/>
  <c r="A354" i="1"/>
  <c r="M354" i="1"/>
  <c r="G354" i="1" s="1"/>
  <c r="P354" i="1"/>
  <c r="A355" i="1"/>
  <c r="M355" i="1"/>
  <c r="G355" i="1" s="1"/>
  <c r="P355" i="1"/>
  <c r="A356" i="1"/>
  <c r="M356" i="1"/>
  <c r="G356" i="1" s="1"/>
  <c r="P356" i="1"/>
  <c r="A357" i="1"/>
  <c r="M357" i="1"/>
  <c r="G357" i="1" s="1"/>
  <c r="P357" i="1"/>
  <c r="A358" i="1"/>
  <c r="M358" i="1"/>
  <c r="G358" i="1" s="1"/>
  <c r="P358" i="1"/>
  <c r="A359" i="1"/>
  <c r="M359" i="1"/>
  <c r="G359" i="1" s="1"/>
  <c r="P359" i="1"/>
  <c r="A360" i="1"/>
  <c r="M360" i="1"/>
  <c r="G360" i="1" s="1"/>
  <c r="P360" i="1"/>
  <c r="A361" i="1"/>
  <c r="M361" i="1"/>
  <c r="G361" i="1" s="1"/>
  <c r="P361" i="1"/>
  <c r="A362" i="1"/>
  <c r="M362" i="1"/>
  <c r="G362" i="1" s="1"/>
  <c r="P362" i="1"/>
  <c r="A363" i="1"/>
  <c r="M363" i="1"/>
  <c r="G363" i="1" s="1"/>
  <c r="P363" i="1"/>
  <c r="A364" i="1"/>
  <c r="M364" i="1"/>
  <c r="G364" i="1" s="1"/>
  <c r="P364" i="1"/>
  <c r="A365" i="1"/>
  <c r="M365" i="1"/>
  <c r="G365" i="1" s="1"/>
  <c r="P365" i="1"/>
  <c r="A366" i="1"/>
  <c r="M366" i="1"/>
  <c r="G366" i="1" s="1"/>
  <c r="P366" i="1"/>
  <c r="A367" i="1"/>
  <c r="M367" i="1"/>
  <c r="G367" i="1" s="1"/>
  <c r="P367" i="1"/>
  <c r="A368" i="1"/>
  <c r="M368" i="1"/>
  <c r="G368" i="1" s="1"/>
  <c r="P368" i="1"/>
  <c r="A369" i="1"/>
  <c r="M369" i="1"/>
  <c r="G369" i="1" s="1"/>
  <c r="P369" i="1"/>
  <c r="A370" i="1"/>
  <c r="M370" i="1"/>
  <c r="G370" i="1" s="1"/>
  <c r="P370" i="1"/>
  <c r="A371" i="1"/>
  <c r="M371" i="1"/>
  <c r="G371" i="1" s="1"/>
  <c r="P371" i="1"/>
  <c r="A372" i="1"/>
  <c r="M372" i="1"/>
  <c r="G372" i="1" s="1"/>
  <c r="P372" i="1"/>
  <c r="A373" i="1"/>
  <c r="M373" i="1"/>
  <c r="G373" i="1" s="1"/>
  <c r="P373" i="1"/>
  <c r="A374" i="1"/>
  <c r="M374" i="1"/>
  <c r="G374" i="1" s="1"/>
  <c r="P374" i="1"/>
  <c r="A375" i="1"/>
  <c r="M375" i="1"/>
  <c r="G375" i="1" s="1"/>
  <c r="P375" i="1"/>
  <c r="A376" i="1"/>
  <c r="M376" i="1"/>
  <c r="G376" i="1" s="1"/>
  <c r="P376" i="1"/>
  <c r="A377" i="1"/>
  <c r="M377" i="1"/>
  <c r="G377" i="1" s="1"/>
  <c r="P377" i="1"/>
  <c r="A378" i="1"/>
  <c r="M378" i="1"/>
  <c r="G378" i="1" s="1"/>
  <c r="P378" i="1"/>
  <c r="A379" i="1"/>
  <c r="M379" i="1"/>
  <c r="G379" i="1" s="1"/>
  <c r="P379" i="1"/>
  <c r="A380" i="1"/>
  <c r="M380" i="1"/>
  <c r="G380" i="1" s="1"/>
  <c r="P380" i="1"/>
  <c r="A381" i="1"/>
  <c r="M381" i="1"/>
  <c r="G381" i="1" s="1"/>
  <c r="P381" i="1"/>
  <c r="A382" i="1"/>
  <c r="M382" i="1"/>
  <c r="G382" i="1" s="1"/>
  <c r="P382" i="1"/>
  <c r="A383" i="1"/>
  <c r="M383" i="1"/>
  <c r="G383" i="1" s="1"/>
  <c r="P383" i="1"/>
  <c r="A384" i="1"/>
  <c r="M384" i="1"/>
  <c r="G384" i="1" s="1"/>
  <c r="P384" i="1"/>
  <c r="A385" i="1"/>
  <c r="M385" i="1"/>
  <c r="G385" i="1" s="1"/>
  <c r="P385" i="1"/>
  <c r="A386" i="1"/>
  <c r="M386" i="1"/>
  <c r="G386" i="1" s="1"/>
  <c r="P386" i="1"/>
  <c r="A387" i="1"/>
  <c r="M387" i="1"/>
  <c r="G387" i="1" s="1"/>
  <c r="P387" i="1"/>
  <c r="A388" i="1"/>
  <c r="M388" i="1"/>
  <c r="G388" i="1" s="1"/>
  <c r="P388" i="1"/>
  <c r="A389" i="1"/>
  <c r="M389" i="1"/>
  <c r="G389" i="1" s="1"/>
  <c r="P389" i="1"/>
  <c r="A390" i="1"/>
  <c r="M390" i="1"/>
  <c r="G390" i="1" s="1"/>
  <c r="P390" i="1"/>
  <c r="A391" i="1"/>
  <c r="M391" i="1"/>
  <c r="G391" i="1" s="1"/>
  <c r="P391" i="1"/>
  <c r="A392" i="1"/>
  <c r="M392" i="1"/>
  <c r="G392" i="1" s="1"/>
  <c r="P392" i="1"/>
  <c r="A393" i="1"/>
  <c r="M393" i="1"/>
  <c r="G393" i="1" s="1"/>
  <c r="P393" i="1"/>
  <c r="A394" i="1"/>
  <c r="M394" i="1"/>
  <c r="G394" i="1" s="1"/>
  <c r="P394" i="1"/>
  <c r="A395" i="1"/>
  <c r="M395" i="1"/>
  <c r="G395" i="1" s="1"/>
  <c r="P395" i="1"/>
  <c r="A396" i="1"/>
  <c r="M396" i="1"/>
  <c r="G396" i="1" s="1"/>
  <c r="P396" i="1"/>
  <c r="A397" i="1"/>
  <c r="M397" i="1"/>
  <c r="G397" i="1" s="1"/>
  <c r="P397" i="1"/>
  <c r="A398" i="1"/>
  <c r="M398" i="1"/>
  <c r="G398" i="1" s="1"/>
  <c r="P398" i="1"/>
  <c r="A399" i="1"/>
  <c r="M399" i="1"/>
  <c r="G399" i="1" s="1"/>
  <c r="P399" i="1"/>
  <c r="A400" i="1"/>
  <c r="M400" i="1"/>
  <c r="G400" i="1" s="1"/>
  <c r="P400" i="1"/>
  <c r="A401" i="1"/>
  <c r="M401" i="1"/>
  <c r="G401" i="1" s="1"/>
  <c r="P401" i="1"/>
  <c r="A402" i="1"/>
  <c r="M402" i="1"/>
  <c r="G402" i="1" s="1"/>
  <c r="P402" i="1"/>
  <c r="A403" i="1"/>
  <c r="M403" i="1"/>
  <c r="G403" i="1" s="1"/>
  <c r="P403" i="1"/>
  <c r="M404" i="1"/>
  <c r="N404" i="1"/>
  <c r="M405" i="1"/>
  <c r="N405" i="1"/>
  <c r="M406" i="1"/>
  <c r="N406" i="1"/>
  <c r="M407" i="1"/>
  <c r="N407" i="1"/>
  <c r="M408" i="1"/>
  <c r="N408" i="1"/>
  <c r="M409" i="1"/>
  <c r="N409" i="1"/>
  <c r="M410" i="1"/>
  <c r="N410" i="1"/>
  <c r="M411" i="1"/>
  <c r="N411" i="1"/>
  <c r="M412" i="1"/>
  <c r="N412" i="1"/>
  <c r="M413" i="1"/>
  <c r="N413" i="1"/>
  <c r="M414" i="1"/>
  <c r="N414" i="1"/>
  <c r="M415" i="1"/>
  <c r="N415" i="1"/>
  <c r="M416" i="1"/>
  <c r="N416" i="1"/>
  <c r="M417" i="1"/>
  <c r="N417" i="1"/>
  <c r="M418" i="1"/>
  <c r="N418" i="1"/>
  <c r="M419" i="1"/>
  <c r="N419" i="1"/>
  <c r="M420" i="1"/>
  <c r="N420" i="1"/>
  <c r="M421" i="1"/>
  <c r="N421" i="1"/>
  <c r="M422" i="1"/>
  <c r="N422" i="1"/>
  <c r="M423" i="1"/>
  <c r="N423" i="1"/>
  <c r="M424" i="1"/>
  <c r="N424" i="1"/>
  <c r="M425" i="1"/>
  <c r="N425" i="1"/>
  <c r="M426" i="1"/>
  <c r="N426" i="1"/>
  <c r="M427" i="1"/>
  <c r="N427" i="1"/>
  <c r="M428" i="1"/>
  <c r="N428" i="1"/>
  <c r="M429" i="1"/>
  <c r="N429" i="1"/>
  <c r="M430" i="1"/>
  <c r="N430" i="1"/>
  <c r="M431" i="1"/>
  <c r="N431" i="1"/>
  <c r="M432" i="1"/>
  <c r="N432" i="1"/>
  <c r="M433" i="1"/>
  <c r="N433" i="1"/>
  <c r="M434" i="1"/>
  <c r="N434" i="1"/>
  <c r="M435" i="1"/>
  <c r="N435" i="1"/>
  <c r="M436" i="1"/>
  <c r="N436" i="1"/>
  <c r="M437" i="1"/>
  <c r="N437" i="1"/>
  <c r="M438" i="1"/>
  <c r="N438" i="1"/>
  <c r="M439" i="1"/>
  <c r="N439" i="1"/>
  <c r="M440" i="1"/>
  <c r="N440" i="1"/>
  <c r="M441" i="1"/>
  <c r="N441" i="1"/>
  <c r="M442" i="1"/>
  <c r="N442" i="1"/>
  <c r="M443" i="1"/>
  <c r="N443" i="1"/>
  <c r="M444" i="1"/>
  <c r="N444" i="1"/>
  <c r="M445" i="1"/>
  <c r="N445" i="1"/>
  <c r="M446" i="1"/>
  <c r="N446" i="1"/>
  <c r="M447" i="1"/>
  <c r="N447" i="1"/>
  <c r="M448" i="1"/>
  <c r="N448" i="1"/>
  <c r="M449" i="1"/>
  <c r="N449" i="1"/>
  <c r="M450" i="1"/>
  <c r="N450" i="1"/>
  <c r="M451" i="1"/>
  <c r="N451" i="1"/>
  <c r="M452" i="1"/>
  <c r="N452" i="1"/>
  <c r="M453" i="1"/>
  <c r="N453" i="1"/>
  <c r="M454" i="1"/>
  <c r="N454" i="1"/>
  <c r="M455" i="1"/>
  <c r="N455" i="1"/>
  <c r="M456" i="1"/>
  <c r="N456" i="1"/>
  <c r="M457" i="1"/>
  <c r="N457" i="1"/>
  <c r="M458" i="1"/>
  <c r="N458" i="1"/>
  <c r="M459" i="1"/>
  <c r="N459" i="1"/>
  <c r="A461" i="1"/>
  <c r="G461" i="1"/>
  <c r="A462" i="1"/>
  <c r="M462" i="1"/>
  <c r="G462" i="1" s="1"/>
  <c r="P462" i="1"/>
  <c r="M463" i="1"/>
  <c r="N463" i="1"/>
  <c r="M464" i="1"/>
  <c r="N464" i="1"/>
  <c r="M465" i="1"/>
  <c r="N465" i="1"/>
  <c r="M466" i="1"/>
  <c r="N466" i="1"/>
  <c r="M467" i="1"/>
  <c r="N467" i="1"/>
  <c r="M468" i="1"/>
  <c r="N468" i="1"/>
  <c r="A469" i="1"/>
  <c r="G469" i="1"/>
  <c r="A470" i="1"/>
  <c r="M470" i="1"/>
  <c r="G470" i="1" s="1"/>
  <c r="P470" i="1"/>
  <c r="A471" i="1"/>
  <c r="M471" i="1"/>
  <c r="G471" i="1" s="1"/>
  <c r="P471" i="1"/>
  <c r="A472" i="1"/>
  <c r="G472" i="1"/>
  <c r="A473" i="1"/>
  <c r="M473" i="1"/>
  <c r="G473" i="1" s="1"/>
  <c r="P473" i="1"/>
  <c r="A474" i="1"/>
  <c r="M474" i="1"/>
  <c r="G474" i="1" s="1"/>
  <c r="P474" i="1"/>
  <c r="A475" i="1"/>
  <c r="M475" i="1"/>
  <c r="G475" i="1" s="1"/>
  <c r="P475" i="1"/>
  <c r="A476" i="1"/>
  <c r="M476" i="1"/>
  <c r="G476" i="1" s="1"/>
  <c r="P476" i="1"/>
  <c r="A477" i="1"/>
  <c r="M477" i="1"/>
  <c r="G477" i="1" s="1"/>
  <c r="P477" i="1"/>
  <c r="A478" i="1"/>
  <c r="M478" i="1"/>
  <c r="G478" i="1" s="1"/>
  <c r="P478" i="1"/>
  <c r="A479" i="1"/>
  <c r="M479" i="1"/>
  <c r="G479" i="1" s="1"/>
  <c r="P479" i="1"/>
  <c r="A480" i="1"/>
  <c r="M480" i="1"/>
  <c r="G480" i="1" s="1"/>
  <c r="P480" i="1"/>
  <c r="A481" i="1"/>
  <c r="M481" i="1"/>
  <c r="G481" i="1" s="1"/>
  <c r="P481" i="1"/>
  <c r="A482" i="1"/>
  <c r="M482" i="1"/>
  <c r="G482" i="1" s="1"/>
  <c r="P482" i="1"/>
  <c r="A483" i="1"/>
  <c r="M483" i="1"/>
  <c r="G483" i="1" s="1"/>
  <c r="P483" i="1"/>
  <c r="A484" i="1"/>
  <c r="M484" i="1"/>
  <c r="G484" i="1" s="1"/>
  <c r="P484" i="1"/>
  <c r="A485" i="1"/>
  <c r="G485" i="1"/>
  <c r="A486" i="1"/>
  <c r="M486" i="1"/>
  <c r="G486" i="1" s="1"/>
  <c r="P486" i="1"/>
  <c r="A487" i="1"/>
  <c r="M487" i="1"/>
  <c r="G487" i="1" s="1"/>
  <c r="P487" i="1"/>
  <c r="A488" i="1"/>
  <c r="M488" i="1"/>
  <c r="G488" i="1" s="1"/>
  <c r="P488" i="1"/>
  <c r="A489" i="1"/>
  <c r="M489" i="1"/>
  <c r="G489" i="1" s="1"/>
  <c r="P489" i="1"/>
  <c r="A490" i="1"/>
  <c r="M490" i="1"/>
  <c r="G490" i="1" s="1"/>
  <c r="P490" i="1"/>
  <c r="A491" i="1"/>
  <c r="M491" i="1"/>
  <c r="G491" i="1" s="1"/>
  <c r="P491" i="1"/>
  <c r="M492" i="1"/>
  <c r="N492" i="1"/>
  <c r="A493" i="1"/>
  <c r="G493" i="1"/>
  <c r="A494" i="1"/>
  <c r="M494" i="1"/>
  <c r="G494" i="1" s="1"/>
  <c r="P494" i="1"/>
  <c r="A495" i="1"/>
  <c r="M495" i="1"/>
  <c r="G495" i="1" s="1"/>
  <c r="P495" i="1"/>
  <c r="A496" i="1"/>
  <c r="M496" i="1"/>
  <c r="G496" i="1" s="1"/>
  <c r="P496" i="1"/>
  <c r="A497" i="1"/>
  <c r="M497" i="1"/>
  <c r="G497" i="1" s="1"/>
  <c r="P497" i="1"/>
  <c r="A498" i="1"/>
  <c r="M498" i="1"/>
  <c r="G498" i="1" s="1"/>
  <c r="P498" i="1"/>
  <c r="M499" i="1"/>
  <c r="N499" i="1"/>
  <c r="M500" i="1"/>
  <c r="N500" i="1"/>
  <c r="M501" i="1"/>
  <c r="N501" i="1"/>
  <c r="M502" i="1"/>
  <c r="N502" i="1"/>
  <c r="M503" i="1"/>
  <c r="N503" i="1"/>
  <c r="M504" i="1"/>
  <c r="N504" i="1"/>
  <c r="M505" i="1"/>
  <c r="N505" i="1"/>
  <c r="A506" i="1"/>
  <c r="G506" i="1"/>
  <c r="A507" i="1"/>
  <c r="M507" i="1"/>
  <c r="G507" i="1" s="1"/>
  <c r="P507" i="1"/>
  <c r="A508" i="1"/>
  <c r="M508" i="1"/>
  <c r="G508" i="1" s="1"/>
  <c r="P508" i="1"/>
  <c r="A509" i="1"/>
  <c r="M509" i="1"/>
  <c r="G509" i="1" s="1"/>
  <c r="P509" i="1"/>
  <c r="A510" i="1"/>
  <c r="M510" i="1"/>
  <c r="G510" i="1" s="1"/>
  <c r="P510" i="1"/>
  <c r="A511" i="1"/>
  <c r="M511" i="1"/>
  <c r="G511" i="1" s="1"/>
  <c r="P511" i="1"/>
  <c r="A512" i="1"/>
  <c r="M512" i="1"/>
  <c r="G512" i="1" s="1"/>
  <c r="P512" i="1"/>
  <c r="M513" i="1"/>
  <c r="N513" i="1"/>
  <c r="M514" i="1"/>
  <c r="N514" i="1"/>
  <c r="M515" i="1"/>
  <c r="N515" i="1"/>
  <c r="A516" i="1"/>
  <c r="G516" i="1"/>
  <c r="A517" i="1"/>
  <c r="M517" i="1"/>
  <c r="G517" i="1" s="1"/>
  <c r="P517" i="1"/>
  <c r="A518" i="1"/>
  <c r="M518" i="1"/>
  <c r="G518" i="1" s="1"/>
  <c r="P518" i="1"/>
  <c r="A519" i="1"/>
  <c r="M519" i="1"/>
  <c r="G519" i="1" s="1"/>
  <c r="P519" i="1"/>
  <c r="A520" i="1"/>
  <c r="M520" i="1"/>
  <c r="G520" i="1" s="1"/>
  <c r="P520" i="1"/>
  <c r="A521" i="1"/>
  <c r="M521" i="1"/>
  <c r="G521" i="1" s="1"/>
  <c r="P521" i="1"/>
  <c r="A522" i="1"/>
  <c r="M522" i="1"/>
  <c r="G522" i="1" s="1"/>
  <c r="P522" i="1"/>
  <c r="A523" i="1"/>
  <c r="M523" i="1"/>
  <c r="G523" i="1" s="1"/>
  <c r="P523" i="1"/>
  <c r="A524" i="1"/>
  <c r="M524" i="1"/>
  <c r="G524" i="1" s="1"/>
  <c r="P524" i="1"/>
  <c r="A525" i="1"/>
  <c r="M525" i="1"/>
  <c r="G525" i="1" s="1"/>
  <c r="P525" i="1"/>
  <c r="A526" i="1"/>
  <c r="M526" i="1"/>
  <c r="G526" i="1" s="1"/>
  <c r="P526" i="1"/>
  <c r="A527" i="1"/>
  <c r="M527" i="1"/>
  <c r="G527" i="1" s="1"/>
  <c r="P527" i="1"/>
  <c r="A528" i="1"/>
  <c r="M528" i="1"/>
  <c r="G528" i="1" s="1"/>
  <c r="P528" i="1"/>
  <c r="A529" i="1"/>
  <c r="M529" i="1"/>
  <c r="G529" i="1" s="1"/>
  <c r="P529" i="1"/>
  <c r="M530" i="1"/>
  <c r="N530" i="1"/>
  <c r="M531" i="1"/>
  <c r="N531" i="1"/>
  <c r="M532" i="1"/>
  <c r="N532" i="1"/>
  <c r="M533" i="1"/>
  <c r="N533" i="1"/>
  <c r="M534" i="1"/>
  <c r="N534" i="1"/>
  <c r="A535" i="1"/>
  <c r="G535" i="1"/>
  <c r="A536" i="1"/>
  <c r="M536" i="1"/>
  <c r="G536" i="1" s="1"/>
  <c r="P536" i="1"/>
  <c r="A537" i="1"/>
  <c r="M537" i="1"/>
  <c r="G537" i="1" s="1"/>
  <c r="P537" i="1"/>
  <c r="A538" i="1"/>
  <c r="M538" i="1"/>
  <c r="G538" i="1" s="1"/>
  <c r="P538" i="1"/>
  <c r="A539" i="1"/>
  <c r="M539" i="1"/>
  <c r="G539" i="1" s="1"/>
  <c r="P539" i="1"/>
  <c r="M540" i="1"/>
  <c r="N540" i="1"/>
  <c r="A541" i="1"/>
  <c r="G541" i="1"/>
  <c r="A542" i="1"/>
  <c r="M542" i="1"/>
  <c r="G542" i="1" s="1"/>
  <c r="P542" i="1"/>
  <c r="A543" i="1"/>
  <c r="M543" i="1"/>
  <c r="G543" i="1" s="1"/>
  <c r="P543" i="1"/>
  <c r="A544" i="1"/>
  <c r="M544" i="1"/>
  <c r="G544" i="1" s="1"/>
  <c r="P544" i="1"/>
  <c r="A545" i="1"/>
  <c r="M545" i="1"/>
  <c r="G545" i="1" s="1"/>
  <c r="P545" i="1"/>
  <c r="A546" i="1"/>
  <c r="M546" i="1"/>
  <c r="G546" i="1" s="1"/>
  <c r="P546" i="1"/>
  <c r="A547" i="1"/>
  <c r="M547" i="1"/>
  <c r="G547" i="1" s="1"/>
  <c r="P547" i="1"/>
  <c r="A548" i="1"/>
  <c r="M548" i="1"/>
  <c r="G548" i="1" s="1"/>
  <c r="P548" i="1"/>
  <c r="A549" i="1"/>
  <c r="M549" i="1"/>
  <c r="G549" i="1" s="1"/>
  <c r="P549" i="1"/>
  <c r="M550" i="1"/>
  <c r="N550" i="1"/>
  <c r="A551" i="1"/>
  <c r="G551" i="1"/>
  <c r="A552" i="1"/>
  <c r="M552" i="1"/>
  <c r="G552" i="1" s="1"/>
  <c r="P552" i="1"/>
  <c r="A553" i="1"/>
  <c r="M553" i="1"/>
  <c r="G553" i="1" s="1"/>
  <c r="P553" i="1"/>
  <c r="A554" i="1"/>
  <c r="M554" i="1"/>
  <c r="G554" i="1" s="1"/>
  <c r="P554" i="1"/>
  <c r="A555" i="1"/>
  <c r="M555" i="1"/>
  <c r="G555" i="1" s="1"/>
  <c r="P555" i="1"/>
  <c r="A556" i="1"/>
  <c r="M556" i="1"/>
  <c r="G556" i="1" s="1"/>
  <c r="P556" i="1"/>
  <c r="A557" i="1"/>
  <c r="M557" i="1"/>
  <c r="G557" i="1" s="1"/>
  <c r="P557" i="1"/>
  <c r="A558" i="1"/>
  <c r="M558" i="1"/>
  <c r="G558" i="1" s="1"/>
  <c r="P558" i="1"/>
  <c r="A559" i="1"/>
  <c r="M559" i="1"/>
  <c r="G559" i="1" s="1"/>
  <c r="P559" i="1"/>
  <c r="A560" i="1"/>
  <c r="M560" i="1"/>
  <c r="G560" i="1" s="1"/>
  <c r="P560" i="1"/>
  <c r="A561" i="1"/>
  <c r="M561" i="1"/>
  <c r="G561" i="1" s="1"/>
  <c r="P561" i="1"/>
  <c r="A562" i="1"/>
  <c r="M562" i="1"/>
  <c r="G562" i="1" s="1"/>
  <c r="P562" i="1"/>
  <c r="A563" i="1"/>
  <c r="M563" i="1"/>
  <c r="G563" i="1" s="1"/>
  <c r="P563" i="1"/>
  <c r="M564" i="1"/>
  <c r="N564" i="1"/>
  <c r="M565" i="1"/>
  <c r="N565" i="1"/>
  <c r="M566" i="1"/>
  <c r="N566" i="1"/>
  <c r="M567" i="1"/>
  <c r="N567" i="1"/>
  <c r="A568" i="1"/>
  <c r="G568" i="1"/>
  <c r="A569" i="1"/>
  <c r="M569" i="1"/>
  <c r="G569" i="1" s="1"/>
  <c r="P569" i="1"/>
  <c r="A570" i="1"/>
  <c r="M570" i="1"/>
  <c r="G570" i="1" s="1"/>
  <c r="P570" i="1"/>
  <c r="A571" i="1"/>
  <c r="M571" i="1"/>
  <c r="G571" i="1" s="1"/>
  <c r="P571" i="1"/>
  <c r="A572" i="1"/>
  <c r="G572" i="1"/>
  <c r="A573" i="1"/>
  <c r="M573" i="1"/>
  <c r="G573" i="1" s="1"/>
  <c r="P573" i="1"/>
  <c r="A574" i="1"/>
  <c r="M574" i="1"/>
  <c r="G574" i="1" s="1"/>
  <c r="P574" i="1"/>
  <c r="A575" i="1"/>
  <c r="M575" i="1"/>
  <c r="G575" i="1" s="1"/>
  <c r="P575" i="1"/>
  <c r="A576" i="1"/>
  <c r="M576" i="1"/>
  <c r="G576" i="1" s="1"/>
  <c r="P576" i="1"/>
  <c r="M577" i="1"/>
  <c r="N577" i="1"/>
  <c r="M578" i="1"/>
  <c r="N578" i="1"/>
  <c r="A579" i="1"/>
  <c r="G579" i="1"/>
  <c r="A580" i="1"/>
  <c r="M580" i="1"/>
  <c r="G580" i="1" s="1"/>
  <c r="P580" i="1"/>
  <c r="A581" i="1"/>
  <c r="M581" i="1"/>
  <c r="G581" i="1" s="1"/>
  <c r="P581" i="1"/>
  <c r="A582" i="1"/>
  <c r="G582" i="1"/>
  <c r="A583" i="1"/>
  <c r="M583" i="1"/>
  <c r="G583" i="1" s="1"/>
  <c r="P583" i="1"/>
  <c r="M584" i="1"/>
  <c r="N584" i="1"/>
  <c r="M585" i="1"/>
  <c r="N585" i="1"/>
  <c r="M586" i="1"/>
  <c r="N586" i="1"/>
  <c r="M587" i="1"/>
  <c r="N587" i="1"/>
  <c r="A588" i="1"/>
  <c r="G588" i="1"/>
  <c r="A589" i="1"/>
  <c r="M589" i="1"/>
  <c r="G589" i="1" s="1"/>
  <c r="P589" i="1"/>
  <c r="A590" i="1"/>
  <c r="M590" i="1"/>
  <c r="G590" i="1" s="1"/>
  <c r="P590" i="1"/>
  <c r="A591" i="1"/>
  <c r="G591" i="1"/>
  <c r="A592" i="1"/>
  <c r="M592" i="1"/>
  <c r="G592" i="1" s="1"/>
  <c r="P592" i="1"/>
  <c r="A593" i="1"/>
  <c r="M593" i="1"/>
  <c r="G593" i="1" s="1"/>
  <c r="P593" i="1"/>
  <c r="A594" i="1"/>
  <c r="G594" i="1"/>
  <c r="A595" i="1"/>
  <c r="M595" i="1"/>
  <c r="G595" i="1" s="1"/>
  <c r="P595" i="1"/>
  <c r="A596" i="1"/>
  <c r="M596" i="1"/>
  <c r="G596" i="1" s="1"/>
  <c r="P596" i="1"/>
  <c r="A597" i="1"/>
  <c r="M597" i="1"/>
  <c r="G597" i="1" s="1"/>
  <c r="P597" i="1"/>
  <c r="A598" i="1"/>
  <c r="G598" i="1"/>
  <c r="A599" i="1"/>
  <c r="M599" i="1"/>
  <c r="G599" i="1" s="1"/>
  <c r="P599" i="1"/>
  <c r="A600" i="1"/>
  <c r="M600" i="1"/>
  <c r="G600" i="1" s="1"/>
  <c r="P600" i="1"/>
  <c r="A601" i="1"/>
  <c r="M601" i="1"/>
  <c r="G601" i="1" s="1"/>
  <c r="P601" i="1"/>
  <c r="M602" i="1"/>
  <c r="N602" i="1"/>
  <c r="A603" i="1"/>
  <c r="G603" i="1"/>
  <c r="A604" i="1"/>
  <c r="M604" i="1"/>
  <c r="G604" i="1" s="1"/>
  <c r="P604" i="1"/>
  <c r="A605" i="1"/>
  <c r="M605" i="1"/>
  <c r="G605" i="1" s="1"/>
  <c r="P605" i="1"/>
  <c r="A606" i="1"/>
  <c r="G606" i="1"/>
  <c r="A607" i="1"/>
  <c r="M607" i="1"/>
  <c r="G607" i="1" s="1"/>
  <c r="P607" i="1"/>
  <c r="A608" i="1"/>
  <c r="G608" i="1"/>
  <c r="A609" i="1"/>
  <c r="M609" i="1"/>
  <c r="G609" i="1" s="1"/>
  <c r="P609" i="1"/>
  <c r="A610" i="1"/>
  <c r="M610" i="1"/>
  <c r="G610" i="1" s="1"/>
  <c r="P610" i="1"/>
  <c r="A611" i="1"/>
  <c r="M611" i="1"/>
  <c r="G611" i="1" s="1"/>
  <c r="P611" i="1"/>
  <c r="A612" i="1"/>
  <c r="M612" i="1"/>
  <c r="G612" i="1" s="1"/>
  <c r="P612" i="1"/>
  <c r="A613" i="1"/>
  <c r="M613" i="1"/>
  <c r="G613" i="1" s="1"/>
  <c r="P613" i="1"/>
  <c r="A614" i="1"/>
  <c r="M614" i="1"/>
  <c r="G614" i="1" s="1"/>
  <c r="P614" i="1"/>
  <c r="A615" i="1"/>
  <c r="M615" i="1"/>
  <c r="G615" i="1" s="1"/>
  <c r="P615" i="1"/>
  <c r="A616" i="1"/>
  <c r="M616" i="1"/>
  <c r="G616" i="1" s="1"/>
  <c r="P616" i="1"/>
  <c r="A617" i="1"/>
  <c r="M617" i="1"/>
  <c r="G617" i="1" s="1"/>
  <c r="P617" i="1"/>
  <c r="A618" i="1"/>
  <c r="M618" i="1"/>
  <c r="G618" i="1" s="1"/>
  <c r="P618" i="1"/>
  <c r="A619" i="1"/>
  <c r="M619" i="1"/>
  <c r="G619" i="1" s="1"/>
  <c r="P619" i="1"/>
  <c r="M620" i="1"/>
  <c r="N620" i="1"/>
  <c r="M621" i="1"/>
  <c r="N621" i="1"/>
  <c r="M622" i="1"/>
  <c r="N622" i="1"/>
  <c r="M623" i="1"/>
  <c r="N623" i="1"/>
  <c r="M624" i="1"/>
  <c r="N624" i="1"/>
  <c r="M625" i="1"/>
  <c r="N625" i="1"/>
  <c r="M626" i="1"/>
  <c r="N626" i="1"/>
  <c r="M627" i="1"/>
  <c r="N627" i="1"/>
  <c r="M628" i="1"/>
  <c r="N628" i="1"/>
  <c r="M629" i="1"/>
  <c r="N629" i="1"/>
  <c r="M630" i="1"/>
  <c r="N630" i="1"/>
  <c r="M631" i="1"/>
  <c r="N631" i="1"/>
  <c r="M632" i="1"/>
  <c r="N632" i="1"/>
  <c r="M633" i="1"/>
  <c r="N633" i="1"/>
  <c r="M634" i="1"/>
  <c r="N634" i="1"/>
  <c r="M635" i="1"/>
  <c r="N635" i="1"/>
  <c r="M636" i="1"/>
  <c r="N636" i="1"/>
  <c r="M637" i="1"/>
  <c r="N637" i="1"/>
  <c r="M638" i="1"/>
  <c r="N638" i="1"/>
  <c r="A639" i="1"/>
  <c r="G639" i="1"/>
  <c r="A640" i="1"/>
  <c r="M640" i="1"/>
  <c r="G640" i="1" s="1"/>
  <c r="P640" i="1"/>
  <c r="M641" i="1"/>
  <c r="N641" i="1"/>
  <c r="A642" i="1"/>
  <c r="G642" i="1"/>
  <c r="A643" i="1"/>
  <c r="M643" i="1"/>
  <c r="G643" i="1" s="1"/>
  <c r="P643" i="1"/>
  <c r="A644" i="1"/>
  <c r="M644" i="1"/>
  <c r="G644" i="1" s="1"/>
  <c r="P644" i="1"/>
  <c r="A645" i="1"/>
  <c r="M645" i="1"/>
  <c r="G645" i="1" s="1"/>
  <c r="P645" i="1"/>
  <c r="M646" i="1"/>
  <c r="N646" i="1"/>
  <c r="A647" i="1"/>
  <c r="G647" i="1"/>
  <c r="A648" i="1"/>
  <c r="M648" i="1"/>
  <c r="G648" i="1" s="1"/>
  <c r="P648" i="1"/>
  <c r="A649" i="1"/>
  <c r="M649" i="1"/>
  <c r="G649" i="1" s="1"/>
  <c r="P649" i="1"/>
  <c r="A650" i="1"/>
  <c r="M650" i="1"/>
  <c r="G650" i="1" s="1"/>
  <c r="P650" i="1"/>
  <c r="M651" i="1"/>
  <c r="N651" i="1"/>
  <c r="M652" i="1"/>
  <c r="N652" i="1"/>
  <c r="M653" i="1"/>
  <c r="N653" i="1"/>
  <c r="M654" i="1"/>
  <c r="N654" i="1"/>
  <c r="A655" i="1"/>
  <c r="G655" i="1"/>
  <c r="A656" i="1"/>
  <c r="M656" i="1"/>
  <c r="G656" i="1" s="1"/>
  <c r="P656" i="1"/>
  <c r="A657" i="1"/>
  <c r="M657" i="1"/>
  <c r="G657" i="1" s="1"/>
  <c r="P657" i="1"/>
  <c r="M658" i="1"/>
  <c r="N658" i="1"/>
  <c r="M659" i="1"/>
  <c r="N659" i="1"/>
  <c r="M660" i="1"/>
  <c r="N660" i="1"/>
  <c r="M661" i="1"/>
  <c r="N661" i="1"/>
  <c r="M662" i="1"/>
  <c r="N662" i="1"/>
  <c r="M663" i="1"/>
  <c r="N663" i="1"/>
  <c r="M664" i="1"/>
  <c r="N664" i="1"/>
  <c r="M665" i="1"/>
  <c r="N665" i="1"/>
  <c r="M666" i="1"/>
  <c r="N666" i="1"/>
  <c r="M667" i="1"/>
  <c r="N667" i="1"/>
  <c r="M668" i="1"/>
  <c r="N668" i="1"/>
  <c r="A669" i="1"/>
  <c r="G669" i="1"/>
  <c r="A670" i="1"/>
  <c r="M670" i="1"/>
  <c r="G670" i="1" s="1"/>
  <c r="P670" i="1"/>
  <c r="A671" i="1"/>
  <c r="M671" i="1"/>
  <c r="G671" i="1" s="1"/>
  <c r="P671" i="1"/>
  <c r="A672" i="1"/>
  <c r="M672" i="1"/>
  <c r="G672" i="1" s="1"/>
  <c r="P672" i="1"/>
  <c r="A673" i="1"/>
  <c r="M673" i="1"/>
  <c r="G673" i="1" s="1"/>
  <c r="P673" i="1"/>
  <c r="A674" i="1"/>
  <c r="M674" i="1"/>
  <c r="G674" i="1" s="1"/>
  <c r="P674" i="1"/>
  <c r="A675" i="1"/>
  <c r="M675" i="1"/>
  <c r="G675" i="1" s="1"/>
  <c r="P675" i="1"/>
  <c r="A676" i="1"/>
  <c r="M676" i="1"/>
  <c r="G676" i="1" s="1"/>
  <c r="P676" i="1"/>
  <c r="A677" i="1"/>
  <c r="M677" i="1"/>
  <c r="G677" i="1" s="1"/>
  <c r="P677" i="1"/>
  <c r="A678" i="1"/>
  <c r="M678" i="1"/>
  <c r="G678" i="1" s="1"/>
  <c r="P678" i="1"/>
  <c r="A679" i="1"/>
  <c r="M679" i="1"/>
  <c r="G679" i="1" s="1"/>
  <c r="P679" i="1"/>
  <c r="M680" i="1"/>
  <c r="N680" i="1"/>
  <c r="M681" i="1"/>
  <c r="N681" i="1"/>
  <c r="M682" i="1"/>
  <c r="N682" i="1"/>
  <c r="M683" i="1"/>
  <c r="N683" i="1"/>
  <c r="M684" i="1"/>
  <c r="N684" i="1"/>
  <c r="M685" i="1"/>
  <c r="N685" i="1"/>
  <c r="M686" i="1"/>
  <c r="N686" i="1"/>
  <c r="M687" i="1"/>
  <c r="N687" i="1"/>
  <c r="M688" i="1"/>
  <c r="N688" i="1"/>
  <c r="M689" i="1"/>
  <c r="N689" i="1"/>
  <c r="M690" i="1"/>
  <c r="N690" i="1"/>
  <c r="M691" i="1"/>
  <c r="N691" i="1"/>
  <c r="M692" i="1"/>
  <c r="N692" i="1"/>
  <c r="A693" i="1"/>
  <c r="G693" i="1"/>
  <c r="A694" i="1"/>
  <c r="M694" i="1"/>
  <c r="G694" i="1" s="1"/>
  <c r="P694" i="1"/>
  <c r="A695" i="1"/>
  <c r="M695" i="1"/>
  <c r="G695" i="1" s="1"/>
  <c r="P695" i="1"/>
  <c r="A696" i="1"/>
  <c r="M696" i="1"/>
  <c r="G696" i="1" s="1"/>
  <c r="P696" i="1"/>
  <c r="M697" i="1"/>
  <c r="N697" i="1"/>
  <c r="A698" i="1"/>
  <c r="G698" i="1"/>
  <c r="A699" i="1"/>
  <c r="M699" i="1"/>
  <c r="G699" i="1" s="1"/>
  <c r="P699" i="1"/>
  <c r="A700" i="1"/>
  <c r="M700" i="1"/>
  <c r="G700" i="1" s="1"/>
  <c r="P700" i="1"/>
  <c r="A701" i="1"/>
  <c r="M701" i="1"/>
  <c r="G701" i="1" s="1"/>
  <c r="P701" i="1"/>
  <c r="A702" i="1"/>
  <c r="M702" i="1"/>
  <c r="G702" i="1" s="1"/>
  <c r="P702" i="1"/>
  <c r="A703" i="1"/>
  <c r="M703" i="1"/>
  <c r="G703" i="1" s="1"/>
  <c r="P703" i="1"/>
  <c r="A704" i="1"/>
  <c r="M704" i="1"/>
  <c r="G704" i="1" s="1"/>
  <c r="P704" i="1"/>
  <c r="A705" i="1"/>
  <c r="M705" i="1"/>
  <c r="G705" i="1" s="1"/>
  <c r="P705" i="1"/>
  <c r="A706" i="1"/>
  <c r="M706" i="1"/>
  <c r="G706" i="1" s="1"/>
  <c r="P706" i="1"/>
  <c r="A707" i="1"/>
  <c r="M707" i="1"/>
  <c r="G707" i="1" s="1"/>
  <c r="P707" i="1"/>
  <c r="A708" i="1"/>
  <c r="M708" i="1"/>
  <c r="G708" i="1" s="1"/>
  <c r="P708" i="1"/>
  <c r="M709" i="1"/>
  <c r="N709" i="1"/>
  <c r="M710" i="1"/>
  <c r="N710" i="1"/>
  <c r="M711" i="1"/>
  <c r="N711" i="1"/>
  <c r="M712" i="1"/>
  <c r="N712" i="1"/>
  <c r="M713" i="1"/>
  <c r="N713" i="1"/>
  <c r="M714" i="1"/>
  <c r="N714" i="1"/>
  <c r="M715" i="1"/>
  <c r="N715" i="1"/>
  <c r="M716" i="1"/>
  <c r="N716" i="1"/>
  <c r="M717" i="1"/>
  <c r="N717" i="1"/>
  <c r="M718" i="1"/>
  <c r="N718" i="1"/>
  <c r="M719" i="1"/>
  <c r="N719" i="1"/>
  <c r="M720" i="1"/>
  <c r="N720" i="1"/>
  <c r="M721" i="1"/>
  <c r="N721" i="1"/>
  <c r="M722" i="1"/>
  <c r="N722" i="1"/>
  <c r="M723" i="1"/>
  <c r="N723" i="1"/>
  <c r="A724" i="1"/>
  <c r="G724" i="1"/>
  <c r="A725" i="1"/>
  <c r="M725" i="1"/>
  <c r="G725" i="1" s="1"/>
  <c r="P725" i="1"/>
  <c r="A726" i="1"/>
  <c r="M726" i="1"/>
  <c r="G726" i="1" s="1"/>
  <c r="P726" i="1"/>
  <c r="A727" i="1"/>
  <c r="M727" i="1"/>
  <c r="G727" i="1" s="1"/>
  <c r="P727" i="1"/>
  <c r="M728" i="1"/>
  <c r="N728" i="1"/>
  <c r="M729" i="1"/>
  <c r="N729" i="1"/>
  <c r="A730" i="1"/>
  <c r="G730" i="1"/>
  <c r="A731" i="1"/>
  <c r="M731" i="1"/>
  <c r="G731" i="1" s="1"/>
  <c r="P731" i="1"/>
  <c r="A732" i="1"/>
  <c r="M732" i="1"/>
  <c r="G732" i="1" s="1"/>
  <c r="P732" i="1"/>
  <c r="A733" i="1"/>
  <c r="M733" i="1"/>
  <c r="G733" i="1" s="1"/>
  <c r="P733" i="1"/>
  <c r="A734" i="1"/>
  <c r="M734" i="1"/>
  <c r="G734" i="1" s="1"/>
  <c r="P734" i="1"/>
  <c r="A735" i="1"/>
  <c r="M735" i="1"/>
  <c r="G735" i="1" s="1"/>
  <c r="P735" i="1"/>
  <c r="M736" i="1"/>
  <c r="N736" i="1"/>
  <c r="M737" i="1"/>
  <c r="N737" i="1"/>
  <c r="A738" i="1"/>
  <c r="G738" i="1"/>
  <c r="A739" i="1"/>
  <c r="M739" i="1"/>
  <c r="G739" i="1" s="1"/>
  <c r="P739" i="1"/>
  <c r="A740" i="1"/>
  <c r="M740" i="1"/>
  <c r="G740" i="1" s="1"/>
  <c r="P740" i="1"/>
  <c r="A741" i="1"/>
  <c r="M741" i="1"/>
  <c r="G741" i="1" s="1"/>
  <c r="P741" i="1"/>
  <c r="A742" i="1"/>
  <c r="G742" i="1"/>
  <c r="A743" i="1"/>
  <c r="M743" i="1"/>
  <c r="G743" i="1" s="1"/>
  <c r="P743" i="1"/>
  <c r="M744" i="1"/>
  <c r="N744" i="1"/>
  <c r="M745" i="1"/>
  <c r="N745" i="1"/>
  <c r="A746" i="1"/>
  <c r="G746" i="1"/>
  <c r="A747" i="1"/>
  <c r="M747" i="1"/>
  <c r="G747" i="1" s="1"/>
  <c r="P747" i="1"/>
  <c r="A748" i="1"/>
  <c r="M748" i="1"/>
  <c r="G748" i="1" s="1"/>
  <c r="P748" i="1"/>
  <c r="A749" i="1"/>
  <c r="M749" i="1"/>
  <c r="G749" i="1" s="1"/>
  <c r="P749" i="1"/>
  <c r="A750" i="1"/>
  <c r="M750" i="1"/>
  <c r="G750" i="1" s="1"/>
  <c r="P750" i="1"/>
  <c r="A751" i="1"/>
  <c r="M751" i="1"/>
  <c r="G751" i="1" s="1"/>
  <c r="P751" i="1"/>
  <c r="A752" i="1"/>
  <c r="M752" i="1"/>
  <c r="G752" i="1" s="1"/>
  <c r="P752" i="1"/>
  <c r="A753" i="1"/>
  <c r="M753" i="1"/>
  <c r="G753" i="1" s="1"/>
  <c r="P753" i="1"/>
  <c r="A754" i="1"/>
  <c r="M754" i="1"/>
  <c r="G754" i="1" s="1"/>
  <c r="P754" i="1"/>
  <c r="A755" i="1"/>
  <c r="M755" i="1"/>
  <c r="G755" i="1" s="1"/>
  <c r="P755" i="1"/>
  <c r="A756" i="1"/>
  <c r="M756" i="1"/>
  <c r="G756" i="1" s="1"/>
  <c r="P756" i="1"/>
  <c r="A757" i="1"/>
  <c r="M757" i="1"/>
  <c r="G757" i="1" s="1"/>
  <c r="P757" i="1"/>
  <c r="M758" i="1"/>
  <c r="N758" i="1"/>
  <c r="M759" i="1"/>
  <c r="N759" i="1"/>
  <c r="M760" i="1"/>
  <c r="N760" i="1"/>
  <c r="M761" i="1"/>
  <c r="N761" i="1"/>
  <c r="M762" i="1"/>
  <c r="N762" i="1"/>
  <c r="M763" i="1"/>
  <c r="N763" i="1"/>
  <c r="M764" i="1"/>
  <c r="N764" i="1"/>
  <c r="M765" i="1"/>
  <c r="N765" i="1"/>
  <c r="M766" i="1"/>
  <c r="N766" i="1"/>
  <c r="A767" i="1"/>
  <c r="G767" i="1"/>
  <c r="A768" i="1"/>
  <c r="M768" i="1"/>
  <c r="G768" i="1" s="1"/>
  <c r="P768" i="1"/>
  <c r="A769" i="1"/>
  <c r="M769" i="1"/>
  <c r="G769" i="1" s="1"/>
  <c r="P769" i="1"/>
  <c r="A770" i="1"/>
  <c r="M770" i="1"/>
  <c r="G770" i="1" s="1"/>
  <c r="P770" i="1"/>
  <c r="A771" i="1"/>
  <c r="M771" i="1"/>
  <c r="G771" i="1" s="1"/>
  <c r="P771" i="1"/>
  <c r="A772" i="1"/>
  <c r="M772" i="1"/>
  <c r="G772" i="1" s="1"/>
  <c r="P772" i="1"/>
  <c r="A773" i="1"/>
  <c r="M773" i="1"/>
  <c r="G773" i="1" s="1"/>
  <c r="P773" i="1"/>
  <c r="A774" i="1"/>
  <c r="M774" i="1"/>
  <c r="G774" i="1" s="1"/>
  <c r="P774" i="1"/>
  <c r="A775" i="1"/>
  <c r="M775" i="1"/>
  <c r="G775" i="1" s="1"/>
  <c r="P775" i="1"/>
  <c r="A776" i="1"/>
  <c r="M776" i="1"/>
  <c r="G776" i="1" s="1"/>
  <c r="P776" i="1"/>
  <c r="A777" i="1"/>
  <c r="M777" i="1"/>
  <c r="G777" i="1" s="1"/>
  <c r="P777" i="1"/>
  <c r="A778" i="1"/>
  <c r="M778" i="1"/>
  <c r="G778" i="1" s="1"/>
  <c r="P778" i="1"/>
  <c r="A779" i="1"/>
  <c r="M779" i="1"/>
  <c r="G779" i="1" s="1"/>
  <c r="P779" i="1"/>
  <c r="M780" i="1"/>
  <c r="N780" i="1"/>
  <c r="M781" i="1"/>
  <c r="N781" i="1"/>
  <c r="M782" i="1"/>
  <c r="N782" i="1"/>
  <c r="M783" i="1"/>
  <c r="N783" i="1"/>
  <c r="M784" i="1"/>
  <c r="N784" i="1"/>
  <c r="A785" i="1"/>
  <c r="G785" i="1"/>
  <c r="A786" i="1"/>
  <c r="M786" i="1"/>
  <c r="G786" i="1" s="1"/>
  <c r="P786" i="1"/>
  <c r="M787" i="1"/>
  <c r="N787" i="1"/>
  <c r="M788" i="1"/>
  <c r="N788" i="1"/>
  <c r="M789" i="1"/>
  <c r="N789" i="1"/>
  <c r="A790" i="1"/>
  <c r="G790" i="1"/>
  <c r="A791" i="1"/>
  <c r="M791" i="1"/>
  <c r="G791" i="1" s="1"/>
  <c r="P791" i="1"/>
  <c r="M792" i="1"/>
  <c r="N792" i="1"/>
  <c r="M793" i="1"/>
  <c r="N793" i="1"/>
  <c r="A794" i="1"/>
  <c r="G794" i="1"/>
  <c r="A795" i="1"/>
  <c r="M795" i="1"/>
  <c r="G795" i="1" s="1"/>
  <c r="P795" i="1"/>
  <c r="A796" i="1"/>
  <c r="M796" i="1"/>
  <c r="G796" i="1" s="1"/>
  <c r="P796" i="1"/>
  <c r="A797" i="1"/>
  <c r="M797" i="1"/>
  <c r="G797" i="1" s="1"/>
  <c r="P797" i="1"/>
  <c r="M798" i="1"/>
  <c r="N798" i="1"/>
  <c r="M799" i="1"/>
  <c r="N799" i="1"/>
  <c r="A800" i="1"/>
  <c r="G800" i="1"/>
  <c r="A801" i="1"/>
  <c r="M801" i="1"/>
  <c r="G801" i="1" s="1"/>
  <c r="P801" i="1"/>
  <c r="A802" i="1"/>
  <c r="M802" i="1"/>
  <c r="G802" i="1" s="1"/>
  <c r="P802" i="1"/>
  <c r="M803" i="1"/>
  <c r="N803" i="1"/>
  <c r="M804" i="1"/>
  <c r="N804" i="1"/>
  <c r="M805" i="1"/>
  <c r="N805" i="1"/>
  <c r="A806" i="1"/>
  <c r="G806" i="1"/>
  <c r="A807" i="1"/>
  <c r="M807" i="1"/>
  <c r="G807" i="1" s="1"/>
  <c r="P807" i="1"/>
  <c r="A808" i="1"/>
  <c r="M808" i="1"/>
  <c r="G808" i="1" s="1"/>
  <c r="P808" i="1"/>
  <c r="A809" i="1"/>
  <c r="M809" i="1"/>
  <c r="G809" i="1" s="1"/>
  <c r="P809" i="1"/>
  <c r="A810" i="1"/>
  <c r="M810" i="1"/>
  <c r="G810" i="1" s="1"/>
  <c r="P810" i="1"/>
  <c r="A811" i="1"/>
  <c r="M811" i="1"/>
  <c r="G811" i="1" s="1"/>
  <c r="P811" i="1"/>
  <c r="A812" i="1"/>
  <c r="G812" i="1"/>
  <c r="A813" i="1"/>
  <c r="M813" i="1"/>
  <c r="G813" i="1" s="1"/>
  <c r="P813" i="1"/>
  <c r="A814" i="1"/>
  <c r="M814" i="1"/>
  <c r="G814" i="1" s="1"/>
  <c r="P814" i="1"/>
  <c r="A815" i="1"/>
  <c r="M815" i="1"/>
  <c r="G815" i="1" s="1"/>
  <c r="P815" i="1"/>
  <c r="A816" i="1"/>
  <c r="M816" i="1"/>
  <c r="G816" i="1" s="1"/>
  <c r="P816" i="1"/>
  <c r="A817" i="1"/>
  <c r="M817" i="1"/>
  <c r="G817" i="1" s="1"/>
  <c r="P817" i="1"/>
  <c r="A818" i="1"/>
  <c r="M818" i="1"/>
  <c r="G818" i="1" s="1"/>
  <c r="P818" i="1"/>
  <c r="A819" i="1"/>
  <c r="M819" i="1"/>
  <c r="G819" i="1" s="1"/>
  <c r="P819" i="1"/>
  <c r="A820" i="1"/>
  <c r="M820" i="1"/>
  <c r="G820" i="1" s="1"/>
  <c r="P820" i="1"/>
  <c r="M821" i="1"/>
  <c r="N821" i="1"/>
  <c r="M822" i="1"/>
  <c r="N822" i="1"/>
  <c r="A823" i="1"/>
  <c r="G823" i="1"/>
  <c r="A824" i="1"/>
  <c r="M824" i="1"/>
  <c r="G824" i="1" s="1"/>
  <c r="P824" i="1"/>
  <c r="A825" i="1"/>
  <c r="M825" i="1"/>
  <c r="G825" i="1" s="1"/>
  <c r="P825" i="1"/>
  <c r="A826" i="1"/>
  <c r="M826" i="1"/>
  <c r="G826" i="1" s="1"/>
  <c r="P826" i="1"/>
  <c r="A827" i="1"/>
  <c r="M827" i="1"/>
  <c r="G827" i="1" s="1"/>
  <c r="P827" i="1"/>
  <c r="A828" i="1"/>
  <c r="M828" i="1"/>
  <c r="G828" i="1" s="1"/>
  <c r="P828" i="1"/>
  <c r="A829" i="1"/>
  <c r="G829" i="1"/>
  <c r="A830" i="1"/>
  <c r="M830" i="1"/>
  <c r="G830" i="1" s="1"/>
  <c r="P830" i="1"/>
  <c r="A831" i="1"/>
  <c r="M831" i="1"/>
  <c r="G831" i="1" s="1"/>
  <c r="P831" i="1"/>
  <c r="A832" i="1"/>
  <c r="M832" i="1"/>
  <c r="G832" i="1" s="1"/>
  <c r="P832" i="1"/>
  <c r="A833" i="1"/>
  <c r="M833" i="1"/>
  <c r="G833" i="1" s="1"/>
  <c r="P833" i="1"/>
  <c r="A834" i="1"/>
  <c r="M834" i="1"/>
  <c r="G834" i="1" s="1"/>
  <c r="P834" i="1"/>
  <c r="A835" i="1"/>
  <c r="M835" i="1"/>
  <c r="G835" i="1" s="1"/>
  <c r="P835" i="1"/>
  <c r="A836" i="1"/>
  <c r="M836" i="1"/>
  <c r="G836" i="1" s="1"/>
  <c r="P836" i="1"/>
  <c r="A837" i="1"/>
  <c r="M837" i="1"/>
  <c r="G837" i="1" s="1"/>
  <c r="P837" i="1"/>
  <c r="A838" i="1"/>
  <c r="M838" i="1"/>
  <c r="G838" i="1" s="1"/>
  <c r="P838" i="1"/>
  <c r="A839" i="1"/>
  <c r="M839" i="1"/>
  <c r="G839" i="1" s="1"/>
  <c r="P839" i="1"/>
  <c r="A840" i="1"/>
  <c r="M840" i="1"/>
  <c r="G840" i="1" s="1"/>
  <c r="P840" i="1"/>
  <c r="A841" i="1"/>
  <c r="M841" i="1"/>
  <c r="G841" i="1" s="1"/>
  <c r="P841" i="1"/>
  <c r="A842" i="1"/>
  <c r="M842" i="1"/>
  <c r="G842" i="1" s="1"/>
  <c r="P842" i="1"/>
  <c r="A843" i="1"/>
  <c r="M843" i="1"/>
  <c r="G843" i="1" s="1"/>
  <c r="P843" i="1"/>
  <c r="M844" i="1"/>
  <c r="N844" i="1"/>
  <c r="M845" i="1"/>
  <c r="N845" i="1"/>
  <c r="M846" i="1"/>
  <c r="N846" i="1"/>
  <c r="M847" i="1"/>
  <c r="N847" i="1"/>
  <c r="A848" i="1"/>
  <c r="G848" i="1"/>
  <c r="M849" i="1"/>
  <c r="N849" i="1"/>
  <c r="M850" i="1"/>
  <c r="N850" i="1"/>
  <c r="M851" i="1"/>
  <c r="N851" i="1"/>
  <c r="M852" i="1"/>
  <c r="N852" i="1"/>
  <c r="M853" i="1"/>
  <c r="N853" i="1"/>
  <c r="A854" i="1"/>
  <c r="G854" i="1"/>
  <c r="A855" i="1"/>
  <c r="M855" i="1"/>
  <c r="G855" i="1" s="1"/>
  <c r="P855" i="1"/>
  <c r="A856" i="1"/>
  <c r="M856" i="1"/>
  <c r="G856" i="1" s="1"/>
  <c r="P856" i="1"/>
  <c r="A857" i="1"/>
  <c r="M857" i="1"/>
  <c r="G857" i="1" s="1"/>
  <c r="P857" i="1"/>
  <c r="M858" i="1"/>
  <c r="N858" i="1"/>
  <c r="A859" i="1"/>
  <c r="G859" i="1"/>
  <c r="M860" i="1"/>
  <c r="N860" i="1"/>
  <c r="M861" i="1"/>
  <c r="N861" i="1"/>
  <c r="M862" i="1"/>
  <c r="N862" i="1"/>
  <c r="A863" i="1"/>
  <c r="G863" i="1"/>
  <c r="A864" i="1"/>
  <c r="M864" i="1"/>
  <c r="G864" i="1" s="1"/>
  <c r="P864" i="1"/>
  <c r="A865" i="1"/>
  <c r="M865" i="1"/>
  <c r="G865" i="1" s="1"/>
  <c r="P865" i="1"/>
  <c r="A866" i="1"/>
  <c r="G866" i="1"/>
  <c r="A867" i="1"/>
  <c r="M867" i="1"/>
  <c r="G867" i="1" s="1"/>
  <c r="P867" i="1"/>
  <c r="A868" i="1"/>
  <c r="M868" i="1"/>
  <c r="G868" i="1" s="1"/>
  <c r="P868" i="1"/>
  <c r="A869" i="1"/>
  <c r="M869" i="1"/>
  <c r="G869" i="1" s="1"/>
  <c r="P869" i="1"/>
  <c r="A870" i="1"/>
  <c r="M870" i="1"/>
  <c r="G870" i="1" s="1"/>
  <c r="P870" i="1"/>
  <c r="M871" i="1"/>
  <c r="N871" i="1"/>
  <c r="A872" i="1"/>
  <c r="G872" i="1"/>
  <c r="A873" i="1"/>
  <c r="M873" i="1"/>
  <c r="G873" i="1" s="1"/>
  <c r="P873" i="1"/>
  <c r="A874" i="1"/>
  <c r="M874" i="1"/>
  <c r="G874" i="1" s="1"/>
  <c r="P874" i="1"/>
  <c r="M875" i="1"/>
  <c r="N875" i="1"/>
  <c r="M876" i="1"/>
  <c r="N876" i="1"/>
  <c r="A877" i="1"/>
  <c r="G877" i="1"/>
  <c r="A878" i="1"/>
  <c r="M878" i="1"/>
  <c r="G878" i="1" s="1"/>
  <c r="P878" i="1"/>
  <c r="A879" i="1"/>
  <c r="M879" i="1"/>
  <c r="G879" i="1" s="1"/>
  <c r="P879" i="1"/>
  <c r="A880" i="1"/>
  <c r="G880" i="1"/>
  <c r="A881" i="1"/>
  <c r="M881" i="1"/>
  <c r="G881" i="1" s="1"/>
  <c r="P881" i="1"/>
  <c r="M882" i="1"/>
  <c r="N882" i="1"/>
  <c r="M883" i="1"/>
  <c r="N883" i="1"/>
  <c r="M884" i="1"/>
  <c r="N884" i="1"/>
  <c r="A885" i="1"/>
  <c r="G885" i="1"/>
  <c r="A886" i="1"/>
  <c r="M886" i="1"/>
  <c r="G886" i="1" s="1"/>
  <c r="P886" i="1"/>
  <c r="A887" i="1"/>
  <c r="M887" i="1"/>
  <c r="G887" i="1" s="1"/>
  <c r="P887" i="1"/>
  <c r="A888" i="1"/>
  <c r="G888" i="1"/>
  <c r="A889" i="1"/>
  <c r="M889" i="1"/>
  <c r="G889" i="1" s="1"/>
  <c r="P889" i="1"/>
  <c r="A890" i="1"/>
  <c r="M890" i="1"/>
  <c r="G890" i="1" s="1"/>
  <c r="P890" i="1"/>
  <c r="A891" i="1"/>
  <c r="M891" i="1"/>
  <c r="G891" i="1" s="1"/>
  <c r="P891" i="1"/>
  <c r="M892" i="1"/>
  <c r="N892" i="1"/>
  <c r="M893" i="1"/>
  <c r="N893" i="1"/>
  <c r="A894" i="1"/>
  <c r="G894" i="1"/>
  <c r="A895" i="1"/>
  <c r="M895" i="1"/>
  <c r="G895" i="1" s="1"/>
  <c r="P895" i="1"/>
  <c r="A896" i="1"/>
  <c r="M896" i="1"/>
  <c r="G896" i="1" s="1"/>
  <c r="P896" i="1"/>
  <c r="M897" i="1"/>
  <c r="N897" i="1"/>
  <c r="M898" i="1"/>
  <c r="N898" i="1"/>
  <c r="A899" i="1"/>
  <c r="G899" i="1"/>
  <c r="A900" i="1"/>
  <c r="M900" i="1"/>
  <c r="G900" i="1" s="1"/>
  <c r="P900" i="1"/>
  <c r="A901" i="1"/>
  <c r="M901" i="1"/>
  <c r="G901" i="1" s="1"/>
  <c r="P901" i="1"/>
  <c r="A902" i="1"/>
  <c r="M902" i="1"/>
  <c r="G902" i="1" s="1"/>
  <c r="P902" i="1"/>
  <c r="M903" i="1"/>
  <c r="N903" i="1"/>
  <c r="A904" i="1"/>
  <c r="G904" i="1"/>
  <c r="M905" i="1"/>
  <c r="N905" i="1"/>
  <c r="M906" i="1"/>
  <c r="N906" i="1"/>
  <c r="M907" i="1"/>
  <c r="N907" i="1"/>
  <c r="M908" i="1"/>
  <c r="N908" i="1"/>
  <c r="A909" i="1"/>
  <c r="G909" i="1"/>
  <c r="A910" i="1"/>
  <c r="M910" i="1"/>
  <c r="G910" i="1" s="1"/>
  <c r="P910" i="1"/>
  <c r="A911" i="1"/>
  <c r="M911" i="1"/>
  <c r="G911" i="1" s="1"/>
  <c r="P911" i="1"/>
  <c r="A912" i="1"/>
  <c r="M912" i="1"/>
  <c r="G912" i="1" s="1"/>
  <c r="P912" i="1"/>
  <c r="M913" i="1"/>
  <c r="N913" i="1"/>
  <c r="A914" i="1"/>
  <c r="G914" i="1"/>
  <c r="A915" i="1"/>
  <c r="M915" i="1"/>
  <c r="G915" i="1" s="1"/>
  <c r="P915" i="1"/>
  <c r="A916" i="1"/>
  <c r="M916" i="1"/>
  <c r="G916" i="1" s="1"/>
  <c r="P916" i="1"/>
  <c r="A917" i="1"/>
  <c r="M917" i="1"/>
  <c r="G917" i="1" s="1"/>
  <c r="P917" i="1"/>
  <c r="A918" i="1"/>
  <c r="M918" i="1"/>
  <c r="G918" i="1" s="1"/>
  <c r="P918" i="1"/>
  <c r="A919" i="1"/>
  <c r="M919" i="1"/>
  <c r="G919" i="1" s="1"/>
  <c r="P919" i="1"/>
  <c r="A920" i="1"/>
  <c r="M920" i="1"/>
  <c r="G920" i="1" s="1"/>
  <c r="P920" i="1"/>
  <c r="M921" i="1"/>
  <c r="N921" i="1"/>
  <c r="M922" i="1"/>
  <c r="N922" i="1"/>
  <c r="A923" i="1"/>
  <c r="G923" i="1"/>
  <c r="A924" i="1"/>
  <c r="M924" i="1"/>
  <c r="G924" i="1" s="1"/>
  <c r="P924" i="1"/>
  <c r="A925" i="1"/>
  <c r="M925" i="1"/>
  <c r="G925" i="1" s="1"/>
  <c r="P925" i="1"/>
  <c r="A926" i="1"/>
  <c r="M926" i="1"/>
  <c r="G926" i="1" s="1"/>
  <c r="P926" i="1"/>
  <c r="A927" i="1"/>
  <c r="M927" i="1"/>
  <c r="G927" i="1" s="1"/>
  <c r="P927" i="1"/>
  <c r="A928" i="1"/>
  <c r="M928" i="1"/>
  <c r="G928" i="1" s="1"/>
  <c r="P928" i="1"/>
  <c r="A929" i="1"/>
  <c r="M929" i="1"/>
  <c r="G929" i="1" s="1"/>
  <c r="P929" i="1"/>
  <c r="M930" i="1"/>
  <c r="N930" i="1"/>
  <c r="M931" i="1"/>
  <c r="N931" i="1"/>
  <c r="M932" i="1"/>
  <c r="N932" i="1"/>
  <c r="A933" i="1"/>
  <c r="G933" i="1"/>
  <c r="A934" i="1"/>
  <c r="M934" i="1"/>
  <c r="G934" i="1" s="1"/>
  <c r="P934" i="1"/>
  <c r="A935" i="1"/>
  <c r="M935" i="1"/>
  <c r="G935" i="1" s="1"/>
  <c r="P935" i="1"/>
  <c r="A936" i="1"/>
  <c r="M936" i="1"/>
  <c r="G936" i="1" s="1"/>
  <c r="P936" i="1"/>
  <c r="A937" i="1"/>
  <c r="G937" i="1"/>
  <c r="A938" i="1"/>
  <c r="M938" i="1"/>
  <c r="G938" i="1" s="1"/>
  <c r="P938" i="1"/>
  <c r="M939" i="1"/>
  <c r="N939" i="1"/>
  <c r="M940" i="1"/>
  <c r="N940" i="1"/>
  <c r="M941" i="1"/>
  <c r="N941" i="1"/>
  <c r="A942" i="1"/>
  <c r="G942" i="1"/>
  <c r="A943" i="1"/>
  <c r="M943" i="1"/>
  <c r="G943" i="1" s="1"/>
  <c r="P943" i="1"/>
  <c r="A944" i="1"/>
  <c r="M944" i="1"/>
  <c r="G944" i="1" s="1"/>
  <c r="P944" i="1"/>
  <c r="M945" i="1"/>
  <c r="N945" i="1"/>
  <c r="M946" i="1"/>
  <c r="N946" i="1"/>
  <c r="A947" i="1"/>
  <c r="G947" i="1"/>
  <c r="A948" i="1"/>
  <c r="M948" i="1"/>
  <c r="G948" i="1" s="1"/>
  <c r="P948" i="1"/>
  <c r="A949" i="1"/>
  <c r="M949" i="1"/>
  <c r="G949" i="1" s="1"/>
  <c r="P949" i="1"/>
  <c r="A950" i="1"/>
  <c r="M950" i="1"/>
  <c r="G950" i="1" s="1"/>
  <c r="P950" i="1"/>
  <c r="A951" i="1"/>
  <c r="M951" i="1"/>
  <c r="G951" i="1" s="1"/>
  <c r="P951" i="1"/>
  <c r="A952" i="1"/>
  <c r="G952" i="1"/>
  <c r="A953" i="1"/>
  <c r="M953" i="1"/>
  <c r="G953" i="1" s="1"/>
  <c r="P953" i="1"/>
  <c r="A954" i="1"/>
  <c r="M954" i="1"/>
  <c r="G954" i="1" s="1"/>
  <c r="P954" i="1"/>
  <c r="A955" i="1"/>
  <c r="M955" i="1"/>
  <c r="G955" i="1" s="1"/>
  <c r="P955" i="1"/>
  <c r="A956" i="1"/>
  <c r="M956" i="1"/>
  <c r="G956" i="1" s="1"/>
  <c r="P956" i="1"/>
  <c r="A957" i="1"/>
  <c r="M957" i="1"/>
  <c r="G957" i="1" s="1"/>
  <c r="P957" i="1"/>
  <c r="A958" i="1"/>
  <c r="M958" i="1"/>
  <c r="G958" i="1" s="1"/>
  <c r="P958" i="1"/>
  <c r="M959" i="1"/>
  <c r="N959" i="1"/>
  <c r="M960" i="1"/>
  <c r="N960" i="1"/>
  <c r="M961" i="1"/>
  <c r="N961" i="1"/>
  <c r="A962" i="1"/>
  <c r="G962" i="1"/>
  <c r="A963" i="1"/>
  <c r="M963" i="1"/>
  <c r="G963" i="1" s="1"/>
  <c r="P963" i="1"/>
  <c r="A964" i="1"/>
  <c r="G964" i="1"/>
  <c r="A965" i="1"/>
  <c r="M965" i="1"/>
  <c r="G965" i="1" s="1"/>
  <c r="P965" i="1"/>
  <c r="A966" i="1"/>
  <c r="M966" i="1"/>
  <c r="G966" i="1" s="1"/>
  <c r="P966" i="1"/>
  <c r="A967" i="1"/>
  <c r="M967" i="1"/>
  <c r="G967" i="1" s="1"/>
  <c r="P967" i="1"/>
  <c r="A968" i="1"/>
  <c r="M968" i="1"/>
  <c r="G968" i="1" s="1"/>
  <c r="P968" i="1"/>
  <c r="A969" i="1"/>
  <c r="M969" i="1"/>
  <c r="G969" i="1" s="1"/>
  <c r="P969" i="1"/>
  <c r="A970" i="1"/>
  <c r="M970" i="1"/>
  <c r="G970" i="1" s="1"/>
  <c r="P970" i="1"/>
  <c r="A971" i="1"/>
  <c r="M971" i="1"/>
  <c r="G971" i="1" s="1"/>
  <c r="P971" i="1"/>
  <c r="A972" i="1"/>
  <c r="M972" i="1"/>
  <c r="G972" i="1" s="1"/>
  <c r="P972" i="1"/>
  <c r="A973" i="1"/>
  <c r="M973" i="1"/>
  <c r="G973" i="1" s="1"/>
  <c r="P973" i="1"/>
  <c r="M974" i="1"/>
  <c r="N974" i="1"/>
  <c r="M975" i="1"/>
  <c r="N975" i="1"/>
  <c r="M976" i="1"/>
  <c r="N976" i="1"/>
  <c r="A977" i="1"/>
  <c r="G977" i="1"/>
  <c r="A978" i="1"/>
  <c r="M978" i="1"/>
  <c r="G978" i="1" s="1"/>
  <c r="P978" i="1"/>
  <c r="A979" i="1"/>
  <c r="M979" i="1"/>
  <c r="G979" i="1" s="1"/>
  <c r="P979" i="1"/>
  <c r="A980" i="1"/>
  <c r="M980" i="1"/>
  <c r="G980" i="1" s="1"/>
  <c r="P980" i="1"/>
  <c r="A981" i="1"/>
  <c r="M981" i="1"/>
  <c r="G981" i="1" s="1"/>
  <c r="P981" i="1"/>
  <c r="A982" i="1"/>
  <c r="M982" i="1"/>
  <c r="G982" i="1" s="1"/>
  <c r="P982" i="1"/>
  <c r="A983" i="1"/>
  <c r="M983" i="1"/>
  <c r="G983" i="1" s="1"/>
  <c r="P983" i="1"/>
  <c r="A984" i="1"/>
  <c r="M984" i="1"/>
  <c r="G984" i="1" s="1"/>
  <c r="P984" i="1"/>
  <c r="A985" i="1"/>
  <c r="M985" i="1"/>
  <c r="G985" i="1" s="1"/>
  <c r="P985" i="1"/>
  <c r="A986" i="1"/>
  <c r="M986" i="1"/>
  <c r="G986" i="1" s="1"/>
  <c r="P986" i="1"/>
  <c r="A987" i="1"/>
  <c r="M987" i="1"/>
  <c r="G987" i="1" s="1"/>
  <c r="P987" i="1"/>
  <c r="A988" i="1"/>
  <c r="M988" i="1"/>
  <c r="G988" i="1" s="1"/>
  <c r="P988" i="1"/>
  <c r="M989" i="1"/>
  <c r="N989" i="1"/>
  <c r="M990" i="1"/>
  <c r="N990" i="1"/>
  <c r="M991" i="1"/>
  <c r="N991" i="1"/>
  <c r="M992" i="1"/>
  <c r="N992" i="1"/>
  <c r="A993" i="1"/>
  <c r="G993" i="1"/>
  <c r="A994" i="1"/>
  <c r="M994" i="1"/>
  <c r="G994" i="1" s="1"/>
  <c r="P994" i="1"/>
  <c r="A995" i="1"/>
  <c r="M995" i="1"/>
  <c r="G995" i="1" s="1"/>
  <c r="P995" i="1"/>
  <c r="A996" i="1"/>
  <c r="M996" i="1"/>
  <c r="G996" i="1" s="1"/>
  <c r="P996" i="1"/>
  <c r="A997" i="1"/>
  <c r="M997" i="1"/>
  <c r="G997" i="1" s="1"/>
  <c r="P997" i="1"/>
  <c r="A998" i="1"/>
  <c r="M998" i="1"/>
  <c r="G998" i="1" s="1"/>
  <c r="P998" i="1"/>
  <c r="A999" i="1"/>
  <c r="M999" i="1"/>
  <c r="G999" i="1" s="1"/>
  <c r="P999" i="1"/>
  <c r="A1000" i="1"/>
  <c r="M1000" i="1"/>
  <c r="G1000" i="1" s="1"/>
  <c r="P1000" i="1"/>
  <c r="A1001" i="1"/>
  <c r="M1001" i="1"/>
  <c r="G1001" i="1" s="1"/>
  <c r="P1001" i="1"/>
  <c r="M1002" i="1"/>
  <c r="N1002" i="1"/>
  <c r="A1003" i="1"/>
  <c r="G1003" i="1"/>
  <c r="A1004" i="1"/>
  <c r="M1004" i="1"/>
  <c r="G1004" i="1" s="1"/>
  <c r="P1004" i="1"/>
  <c r="A1005" i="1"/>
  <c r="M1005" i="1"/>
  <c r="G1005" i="1" s="1"/>
  <c r="P1005" i="1"/>
  <c r="A1006" i="1"/>
  <c r="M1006" i="1"/>
  <c r="G1006" i="1" s="1"/>
  <c r="P1006" i="1"/>
  <c r="A1007" i="1"/>
  <c r="M1007" i="1"/>
  <c r="G1007" i="1" s="1"/>
  <c r="P1007" i="1"/>
  <c r="A1008" i="1"/>
  <c r="M1008" i="1"/>
  <c r="G1008" i="1" s="1"/>
  <c r="P1008" i="1"/>
  <c r="A1009" i="1"/>
  <c r="M1009" i="1"/>
  <c r="G1009" i="1" s="1"/>
  <c r="P1009" i="1"/>
  <c r="A1010" i="1"/>
  <c r="M1010" i="1"/>
  <c r="G1010" i="1" s="1"/>
  <c r="P1010" i="1"/>
  <c r="A1011" i="1"/>
  <c r="M1011" i="1"/>
  <c r="G1011" i="1" s="1"/>
  <c r="P1011" i="1"/>
  <c r="A1012" i="1"/>
  <c r="M1012" i="1"/>
  <c r="G1012" i="1" s="1"/>
  <c r="P1012" i="1"/>
  <c r="A1013" i="1"/>
  <c r="M1013" i="1"/>
  <c r="G1013" i="1" s="1"/>
  <c r="P1013" i="1"/>
  <c r="A1014" i="1"/>
  <c r="M1014" i="1"/>
  <c r="G1014" i="1" s="1"/>
  <c r="P1014" i="1"/>
  <c r="A1015" i="1"/>
  <c r="G1015" i="1"/>
  <c r="A1016" i="1"/>
  <c r="M1016" i="1"/>
  <c r="G1016" i="1" s="1"/>
  <c r="P1016" i="1"/>
  <c r="A1017" i="1"/>
  <c r="M1017" i="1"/>
  <c r="G1017" i="1" s="1"/>
  <c r="P1017" i="1"/>
  <c r="A1018" i="1"/>
  <c r="M1018" i="1"/>
  <c r="G1018" i="1" s="1"/>
  <c r="P1018" i="1"/>
  <c r="A1019" i="1"/>
  <c r="G1019" i="1"/>
  <c r="A1020" i="1"/>
  <c r="M1020" i="1"/>
  <c r="G1020" i="1" s="1"/>
  <c r="P1020" i="1"/>
  <c r="A1021" i="1"/>
  <c r="M1021" i="1"/>
  <c r="G1021" i="1" s="1"/>
  <c r="P1021" i="1"/>
  <c r="A1022" i="1"/>
  <c r="M1022" i="1"/>
  <c r="G1022" i="1" s="1"/>
  <c r="P1022" i="1"/>
  <c r="A1023" i="1"/>
  <c r="M1023" i="1"/>
  <c r="G1023" i="1" s="1"/>
  <c r="P1023" i="1"/>
  <c r="A1024" i="1"/>
  <c r="M1024" i="1"/>
  <c r="G1024" i="1" s="1"/>
  <c r="P1024" i="1"/>
  <c r="A1025" i="1"/>
  <c r="M1025" i="1"/>
  <c r="G1025" i="1" s="1"/>
  <c r="P1025" i="1"/>
  <c r="A1026" i="1"/>
  <c r="M1026" i="1"/>
  <c r="G1026" i="1" s="1"/>
  <c r="P1026" i="1"/>
  <c r="M1027" i="1"/>
  <c r="N1027" i="1"/>
  <c r="M1028" i="1"/>
  <c r="N1028" i="1"/>
  <c r="A1029" i="1"/>
  <c r="G1029" i="1"/>
  <c r="A1030" i="1"/>
  <c r="M1030" i="1"/>
  <c r="G1030" i="1" s="1"/>
  <c r="P1030" i="1"/>
  <c r="A1031" i="1"/>
  <c r="M1031" i="1"/>
  <c r="G1031" i="1" s="1"/>
  <c r="P1031" i="1"/>
  <c r="A1032" i="1"/>
  <c r="M1032" i="1"/>
  <c r="G1032" i="1" s="1"/>
  <c r="P1032" i="1"/>
  <c r="A1033" i="1"/>
  <c r="M1033" i="1"/>
  <c r="G1033" i="1" s="1"/>
  <c r="P1033" i="1"/>
  <c r="M1034" i="1"/>
  <c r="N1034" i="1"/>
  <c r="A1035" i="1"/>
  <c r="G1035" i="1"/>
  <c r="A1036" i="1"/>
  <c r="M1036" i="1"/>
  <c r="G1036" i="1" s="1"/>
  <c r="P1036" i="1"/>
  <c r="A1037" i="1"/>
  <c r="M1037" i="1"/>
  <c r="G1037" i="1" s="1"/>
  <c r="P1037" i="1"/>
  <c r="M1038" i="1"/>
  <c r="N1038" i="1"/>
  <c r="A1039" i="1"/>
  <c r="G1039" i="1"/>
  <c r="A1040" i="1"/>
  <c r="M1040" i="1"/>
  <c r="G1040" i="1" s="1"/>
  <c r="P1040" i="1"/>
  <c r="A1041" i="1"/>
  <c r="M1041" i="1"/>
  <c r="G1041" i="1" s="1"/>
  <c r="P1041" i="1"/>
  <c r="A1042" i="1"/>
  <c r="M1042" i="1"/>
  <c r="G1042" i="1" s="1"/>
  <c r="P1042" i="1"/>
  <c r="A1043" i="1"/>
  <c r="M1043" i="1"/>
  <c r="G1043" i="1" s="1"/>
  <c r="P1043" i="1"/>
  <c r="A1044" i="1"/>
  <c r="M1044" i="1"/>
  <c r="G1044" i="1" s="1"/>
  <c r="P1044" i="1"/>
  <c r="A1045" i="1"/>
  <c r="M1045" i="1"/>
  <c r="G1045" i="1" s="1"/>
  <c r="P1045" i="1"/>
  <c r="A1046" i="1"/>
  <c r="M1046" i="1"/>
  <c r="G1046" i="1" s="1"/>
  <c r="P1046" i="1"/>
  <c r="A1047" i="1"/>
  <c r="M1047" i="1"/>
  <c r="G1047" i="1" s="1"/>
  <c r="P1047" i="1"/>
  <c r="A1048" i="1"/>
  <c r="G1048" i="1"/>
  <c r="A1049" i="1"/>
  <c r="M1049" i="1"/>
  <c r="G1049" i="1" s="1"/>
  <c r="P1049" i="1"/>
  <c r="A1050" i="1"/>
  <c r="M1050" i="1"/>
  <c r="G1050" i="1" s="1"/>
  <c r="P1050" i="1"/>
  <c r="A1051" i="1"/>
  <c r="M1051" i="1"/>
  <c r="G1051" i="1" s="1"/>
  <c r="P1051" i="1"/>
  <c r="A1052" i="1"/>
  <c r="M1052" i="1"/>
  <c r="G1052" i="1" s="1"/>
  <c r="P1052" i="1"/>
  <c r="A1053" i="1"/>
  <c r="M1053" i="1"/>
  <c r="G1053" i="1" s="1"/>
  <c r="P1053" i="1"/>
  <c r="A1054" i="1"/>
  <c r="G1054" i="1"/>
  <c r="A1055" i="1"/>
  <c r="M1055" i="1"/>
  <c r="G1055" i="1" s="1"/>
  <c r="P1055" i="1"/>
  <c r="A1056" i="1"/>
  <c r="M1056" i="1"/>
  <c r="G1056" i="1" s="1"/>
  <c r="P1056" i="1"/>
  <c r="A1057" i="1"/>
  <c r="M1057" i="1"/>
  <c r="G1057" i="1" s="1"/>
  <c r="P1057" i="1"/>
  <c r="A1058" i="1"/>
  <c r="M1058" i="1"/>
  <c r="G1058" i="1" s="1"/>
  <c r="P1058" i="1"/>
  <c r="M1059" i="1"/>
  <c r="N1059" i="1"/>
  <c r="M1060" i="1"/>
  <c r="N1060" i="1"/>
  <c r="A1061" i="1"/>
  <c r="G1061" i="1"/>
  <c r="A1062" i="1"/>
  <c r="M1062" i="1"/>
  <c r="G1062" i="1" s="1"/>
  <c r="P1062" i="1"/>
  <c r="A1063" i="1"/>
  <c r="M1063" i="1"/>
  <c r="G1063" i="1" s="1"/>
  <c r="P1063" i="1"/>
  <c r="A1064" i="1"/>
  <c r="M1064" i="1"/>
  <c r="G1064" i="1" s="1"/>
  <c r="P1064" i="1"/>
  <c r="A1065" i="1"/>
  <c r="M1065" i="1"/>
  <c r="G1065" i="1" s="1"/>
  <c r="P1065" i="1"/>
  <c r="A1066" i="1"/>
  <c r="M1066" i="1"/>
  <c r="G1066" i="1" s="1"/>
  <c r="P1066" i="1"/>
  <c r="A1067" i="1"/>
  <c r="M1067" i="1"/>
  <c r="G1067" i="1" s="1"/>
  <c r="P1067" i="1"/>
  <c r="A1068" i="1"/>
  <c r="M1068" i="1"/>
  <c r="G1068" i="1" s="1"/>
  <c r="P1068" i="1"/>
  <c r="M1069" i="1"/>
  <c r="N1069" i="1"/>
  <c r="M1070" i="1"/>
  <c r="N1070" i="1"/>
  <c r="A1071" i="1"/>
  <c r="G1071" i="1"/>
  <c r="A1072" i="1"/>
  <c r="M1072" i="1"/>
  <c r="G1072" i="1" s="1"/>
  <c r="P1072" i="1"/>
  <c r="A1073" i="1"/>
  <c r="M1073" i="1"/>
  <c r="G1073" i="1" s="1"/>
  <c r="P1073" i="1"/>
  <c r="A1074" i="1"/>
  <c r="M1074" i="1"/>
  <c r="G1074" i="1" s="1"/>
  <c r="P1074" i="1"/>
  <c r="A1075" i="1"/>
  <c r="M1075" i="1"/>
  <c r="G1075" i="1" s="1"/>
  <c r="P1075" i="1"/>
  <c r="A1076" i="1"/>
  <c r="M1076" i="1"/>
  <c r="G1076" i="1" s="1"/>
  <c r="P1076" i="1"/>
  <c r="A1077" i="1"/>
  <c r="M1077" i="1"/>
  <c r="G1077" i="1" s="1"/>
  <c r="P1077" i="1"/>
  <c r="M1078" i="1"/>
  <c r="N1078" i="1"/>
  <c r="M1079" i="1"/>
  <c r="N1079" i="1"/>
  <c r="A1080" i="1"/>
  <c r="G1080" i="1"/>
  <c r="A1081" i="1"/>
  <c r="M1081" i="1"/>
  <c r="G1081" i="1" s="1"/>
  <c r="P1081" i="1"/>
  <c r="A1082" i="1"/>
  <c r="M1082" i="1"/>
  <c r="G1082" i="1" s="1"/>
  <c r="P1082" i="1"/>
  <c r="A1083" i="1"/>
  <c r="M1083" i="1"/>
  <c r="G1083" i="1" s="1"/>
  <c r="P1083" i="1"/>
  <c r="A1084" i="1"/>
  <c r="M1084" i="1"/>
  <c r="G1084" i="1" s="1"/>
  <c r="P1084" i="1"/>
  <c r="M1085" i="1"/>
  <c r="N1085" i="1"/>
  <c r="M1086" i="1"/>
  <c r="N1086" i="1"/>
  <c r="M1087" i="1"/>
  <c r="N1087" i="1"/>
  <c r="M1088" i="1"/>
  <c r="N1088" i="1"/>
  <c r="A1089" i="1"/>
  <c r="G1089" i="1"/>
  <c r="A1090" i="1"/>
  <c r="M1090" i="1"/>
  <c r="G1090" i="1" s="1"/>
  <c r="P1090" i="1"/>
  <c r="A1091" i="1"/>
  <c r="M1091" i="1"/>
  <c r="G1091" i="1" s="1"/>
  <c r="P1091" i="1"/>
  <c r="A1092" i="1"/>
  <c r="G1092" i="1"/>
  <c r="A1093" i="1"/>
  <c r="M1093" i="1"/>
  <c r="G1093" i="1" s="1"/>
  <c r="P1093" i="1"/>
  <c r="A1094" i="1"/>
  <c r="M1094" i="1"/>
  <c r="G1094" i="1" s="1"/>
  <c r="P1094" i="1"/>
  <c r="A1095" i="1"/>
  <c r="G1095" i="1"/>
  <c r="A1096" i="1"/>
  <c r="M1096" i="1"/>
  <c r="G1096" i="1" s="1"/>
  <c r="P1096" i="1"/>
  <c r="A1097" i="1"/>
  <c r="M1097" i="1"/>
  <c r="G1097" i="1" s="1"/>
  <c r="P1097" i="1"/>
  <c r="A1098" i="1"/>
  <c r="M1098" i="1"/>
  <c r="G1098" i="1" s="1"/>
  <c r="P1098" i="1"/>
  <c r="A1099" i="1"/>
  <c r="M1099" i="1"/>
  <c r="G1099" i="1" s="1"/>
  <c r="P1099" i="1"/>
  <c r="A1100" i="1"/>
  <c r="M1100" i="1"/>
  <c r="G1100" i="1" s="1"/>
  <c r="P1100" i="1"/>
  <c r="A1101" i="1"/>
  <c r="M1101" i="1"/>
  <c r="G1101" i="1" s="1"/>
  <c r="P1101" i="1"/>
  <c r="A1102" i="1"/>
  <c r="M1102" i="1"/>
  <c r="G1102" i="1" s="1"/>
  <c r="P1102" i="1"/>
  <c r="A1103" i="1"/>
  <c r="M1103" i="1"/>
  <c r="G1103" i="1" s="1"/>
  <c r="P1103" i="1"/>
  <c r="A1104" i="1"/>
  <c r="M1104" i="1"/>
  <c r="G1104" i="1" s="1"/>
  <c r="P1104" i="1"/>
  <c r="A1105" i="1"/>
  <c r="M1105" i="1"/>
  <c r="G1105" i="1" s="1"/>
  <c r="P1105" i="1"/>
  <c r="A1106" i="1"/>
  <c r="M1106" i="1"/>
  <c r="G1106" i="1" s="1"/>
  <c r="P1106" i="1"/>
  <c r="A1107" i="1"/>
  <c r="M1107" i="1"/>
  <c r="G1107" i="1" s="1"/>
  <c r="P1107" i="1"/>
  <c r="A1108" i="1"/>
  <c r="M1108" i="1"/>
  <c r="G1108" i="1" s="1"/>
  <c r="P1108" i="1"/>
  <c r="A1109" i="1"/>
  <c r="M1109" i="1"/>
  <c r="G1109" i="1" s="1"/>
  <c r="P1109" i="1"/>
  <c r="A1110" i="1"/>
  <c r="M1110" i="1"/>
  <c r="G1110" i="1" s="1"/>
  <c r="P1110" i="1"/>
  <c r="A1111" i="1"/>
  <c r="M1111" i="1"/>
  <c r="G1111" i="1" s="1"/>
  <c r="P1111" i="1"/>
  <c r="A1112" i="1"/>
  <c r="M1112" i="1"/>
  <c r="G1112" i="1" s="1"/>
  <c r="P1112" i="1"/>
  <c r="A1113" i="1"/>
  <c r="M1113" i="1"/>
  <c r="G1113" i="1" s="1"/>
  <c r="P1113" i="1"/>
  <c r="A1114" i="1"/>
  <c r="M1114" i="1"/>
  <c r="G1114" i="1" s="1"/>
  <c r="P1114" i="1"/>
  <c r="A1115" i="1"/>
  <c r="M1115" i="1"/>
  <c r="G1115" i="1" s="1"/>
  <c r="P1115" i="1"/>
  <c r="A1116" i="1"/>
  <c r="M1116" i="1"/>
  <c r="G1116" i="1" s="1"/>
  <c r="P1116" i="1"/>
  <c r="A1117" i="1"/>
  <c r="M1117" i="1"/>
  <c r="G1117" i="1" s="1"/>
  <c r="P1117" i="1"/>
  <c r="A1118" i="1"/>
  <c r="M1118" i="1"/>
  <c r="G1118" i="1" s="1"/>
  <c r="P1118" i="1"/>
  <c r="A1119" i="1"/>
  <c r="M1119" i="1"/>
  <c r="G1119" i="1" s="1"/>
  <c r="P1119" i="1"/>
  <c r="A1120" i="1"/>
  <c r="M1120" i="1"/>
  <c r="G1120" i="1" s="1"/>
  <c r="P1120" i="1"/>
  <c r="A1121" i="1"/>
  <c r="M1121" i="1"/>
  <c r="G1121" i="1" s="1"/>
  <c r="P1121" i="1"/>
  <c r="M1122" i="1"/>
  <c r="N1122" i="1"/>
  <c r="M1123" i="1"/>
  <c r="N1123" i="1"/>
  <c r="M1124" i="1"/>
  <c r="N1124" i="1"/>
  <c r="M1125" i="1"/>
  <c r="N1125" i="1"/>
  <c r="M1126" i="1"/>
  <c r="N1126" i="1"/>
  <c r="M1127" i="1"/>
  <c r="N1127" i="1"/>
  <c r="M1128" i="1"/>
  <c r="N1128" i="1"/>
  <c r="M1129" i="1"/>
  <c r="N1129" i="1"/>
  <c r="M1130" i="1"/>
  <c r="N1130" i="1"/>
  <c r="M1131" i="1"/>
  <c r="N1131" i="1"/>
  <c r="M1132" i="1"/>
  <c r="N1132" i="1"/>
  <c r="M1133" i="1"/>
  <c r="N1133" i="1"/>
  <c r="M1134" i="1"/>
  <c r="N1134" i="1"/>
  <c r="M1135" i="1"/>
  <c r="N1135" i="1"/>
  <c r="M1136" i="1"/>
  <c r="N1136" i="1"/>
  <c r="M1137" i="1"/>
  <c r="N1137" i="1"/>
  <c r="M1138" i="1"/>
  <c r="N1138" i="1"/>
  <c r="M1139" i="1"/>
  <c r="N1139" i="1"/>
  <c r="M1140" i="1"/>
  <c r="N1140" i="1"/>
  <c r="M1141" i="1"/>
  <c r="N1141" i="1"/>
  <c r="A1142" i="1"/>
  <c r="G1142" i="1"/>
  <c r="A1143" i="1"/>
  <c r="M1143" i="1"/>
  <c r="G1143" i="1" s="1"/>
  <c r="P1143" i="1"/>
  <c r="A1144" i="1"/>
  <c r="M1144" i="1"/>
  <c r="G1144" i="1" s="1"/>
  <c r="P1144" i="1"/>
  <c r="M1145" i="1"/>
  <c r="N1145" i="1"/>
  <c r="A1146" i="1"/>
  <c r="G1146" i="1"/>
  <c r="A1147" i="1"/>
  <c r="M1147" i="1"/>
  <c r="G1147" i="1" s="1"/>
  <c r="P1147" i="1"/>
  <c r="A1148" i="1"/>
  <c r="M1148" i="1"/>
  <c r="G1148" i="1" s="1"/>
  <c r="P1148" i="1"/>
  <c r="A1149" i="1"/>
  <c r="M1149" i="1"/>
  <c r="G1149" i="1" s="1"/>
  <c r="P1149" i="1"/>
  <c r="A1150" i="1"/>
  <c r="M1150" i="1"/>
  <c r="G1150" i="1" s="1"/>
  <c r="P1150" i="1"/>
  <c r="M1151" i="1"/>
  <c r="N1151" i="1"/>
  <c r="M1152" i="1"/>
  <c r="N1152" i="1"/>
  <c r="M1153" i="1"/>
  <c r="N1153" i="1"/>
  <c r="M1154" i="1"/>
  <c r="N1154" i="1"/>
  <c r="M1155" i="1"/>
  <c r="N1155" i="1"/>
  <c r="M1156" i="1"/>
  <c r="N1156" i="1"/>
  <c r="M1157" i="1"/>
  <c r="N1157" i="1"/>
  <c r="A1158" i="1"/>
  <c r="G1158" i="1"/>
  <c r="A1159" i="1"/>
  <c r="M1159" i="1"/>
  <c r="G1159" i="1" s="1"/>
  <c r="P1159" i="1"/>
  <c r="A1160" i="1"/>
  <c r="M1160" i="1"/>
  <c r="G1160" i="1" s="1"/>
  <c r="P1160" i="1"/>
  <c r="A1161" i="1"/>
  <c r="M1161" i="1"/>
  <c r="G1161" i="1" s="1"/>
  <c r="P1161" i="1"/>
  <c r="A1162" i="1"/>
  <c r="M1162" i="1"/>
  <c r="G1162" i="1" s="1"/>
  <c r="P1162" i="1"/>
  <c r="M1163" i="1"/>
  <c r="N1163" i="1"/>
  <c r="M1164" i="1"/>
  <c r="N1164" i="1"/>
  <c r="M1165" i="1"/>
  <c r="N1165" i="1"/>
  <c r="M1166" i="1"/>
  <c r="N1166" i="1"/>
  <c r="A1167" i="1"/>
  <c r="G1167" i="1"/>
  <c r="A1168" i="1"/>
  <c r="M1168" i="1"/>
  <c r="G1168" i="1" s="1"/>
  <c r="P1168" i="1"/>
  <c r="A1169" i="1"/>
  <c r="M1169" i="1"/>
  <c r="G1169" i="1" s="1"/>
  <c r="P1169" i="1"/>
  <c r="A1170" i="1"/>
  <c r="M1170" i="1"/>
  <c r="G1170" i="1" s="1"/>
  <c r="P1170" i="1"/>
  <c r="A1171" i="1"/>
  <c r="M1171" i="1"/>
  <c r="G1171" i="1" s="1"/>
  <c r="P1171" i="1"/>
  <c r="A1172" i="1"/>
  <c r="M1172" i="1"/>
  <c r="G1172" i="1" s="1"/>
  <c r="P1172" i="1"/>
  <c r="A1173" i="1"/>
  <c r="M1173" i="1"/>
  <c r="G1173" i="1" s="1"/>
  <c r="P1173" i="1"/>
  <c r="M1174" i="1"/>
  <c r="N1174" i="1"/>
  <c r="M1175" i="1"/>
  <c r="N1175" i="1"/>
  <c r="A1176" i="1"/>
  <c r="G1176" i="1"/>
  <c r="A1177" i="1"/>
  <c r="M1177" i="1"/>
  <c r="G1177" i="1" s="1"/>
  <c r="P1177" i="1"/>
  <c r="A1178" i="1"/>
  <c r="M1178" i="1"/>
  <c r="G1178" i="1" s="1"/>
  <c r="P1178" i="1"/>
  <c r="A1179" i="1"/>
  <c r="M1179" i="1"/>
  <c r="G1179" i="1" s="1"/>
  <c r="P1179" i="1"/>
  <c r="A1180" i="1"/>
  <c r="M1180" i="1"/>
  <c r="G1180" i="1" s="1"/>
  <c r="P1180" i="1"/>
  <c r="A1181" i="1"/>
  <c r="M1181" i="1"/>
  <c r="G1181" i="1" s="1"/>
  <c r="P1181" i="1"/>
  <c r="A1182" i="1"/>
  <c r="M1182" i="1"/>
  <c r="G1182" i="1" s="1"/>
  <c r="P1182" i="1"/>
  <c r="A1183" i="1"/>
  <c r="M1183" i="1"/>
  <c r="G1183" i="1" s="1"/>
  <c r="P1183" i="1"/>
  <c r="A1184" i="1"/>
  <c r="M1184" i="1"/>
  <c r="G1184" i="1" s="1"/>
  <c r="P1184" i="1"/>
  <c r="A1185" i="1"/>
  <c r="M1185" i="1"/>
  <c r="G1185" i="1" s="1"/>
  <c r="P1185" i="1"/>
  <c r="A1186" i="1"/>
  <c r="M1186" i="1"/>
  <c r="G1186" i="1" s="1"/>
  <c r="P1186" i="1"/>
  <c r="A1187" i="1"/>
  <c r="M1187" i="1"/>
  <c r="G1187" i="1" s="1"/>
  <c r="P1187" i="1"/>
  <c r="A1188" i="1"/>
  <c r="M1188" i="1"/>
  <c r="G1188" i="1" s="1"/>
  <c r="P1188" i="1"/>
  <c r="A1189" i="1"/>
  <c r="M1189" i="1"/>
  <c r="G1189" i="1" s="1"/>
  <c r="P1189" i="1"/>
  <c r="A1190" i="1"/>
  <c r="M1190" i="1"/>
  <c r="G1190" i="1" s="1"/>
  <c r="P1190" i="1"/>
  <c r="A1191" i="1"/>
  <c r="M1191" i="1"/>
  <c r="G1191" i="1" s="1"/>
  <c r="P1191" i="1"/>
  <c r="A1192" i="1"/>
  <c r="M1192" i="1"/>
  <c r="G1192" i="1" s="1"/>
  <c r="P1192" i="1"/>
  <c r="A1193" i="1"/>
  <c r="M1193" i="1"/>
  <c r="G1193" i="1" s="1"/>
  <c r="P1193" i="1"/>
  <c r="A1194" i="1"/>
  <c r="M1194" i="1"/>
  <c r="G1194" i="1" s="1"/>
  <c r="P1194" i="1"/>
  <c r="A1195" i="1"/>
  <c r="M1195" i="1"/>
  <c r="G1195" i="1" s="1"/>
  <c r="P1195" i="1"/>
  <c r="A1196" i="1"/>
  <c r="M1196" i="1"/>
  <c r="G1196" i="1" s="1"/>
  <c r="P1196" i="1"/>
  <c r="A1197" i="1"/>
  <c r="M1197" i="1"/>
  <c r="G1197" i="1" s="1"/>
  <c r="P1197" i="1"/>
  <c r="M1198" i="1"/>
  <c r="N1198" i="1"/>
  <c r="M1199" i="1"/>
  <c r="N1199" i="1"/>
  <c r="M1200" i="1"/>
  <c r="N1200" i="1"/>
  <c r="M1201" i="1"/>
  <c r="N1201" i="1"/>
  <c r="M1202" i="1"/>
  <c r="N1202" i="1"/>
  <c r="M1203" i="1"/>
  <c r="N1203" i="1"/>
  <c r="M1204" i="1"/>
  <c r="N1204" i="1"/>
  <c r="A1205" i="1"/>
  <c r="G1205" i="1"/>
  <c r="A1206" i="1"/>
  <c r="M1206" i="1"/>
  <c r="G1206" i="1" s="1"/>
  <c r="P1206" i="1"/>
  <c r="A1207" i="1"/>
  <c r="M1207" i="1"/>
  <c r="G1207" i="1" s="1"/>
  <c r="P1207" i="1"/>
  <c r="A1208" i="1"/>
  <c r="M1208" i="1"/>
  <c r="G1208" i="1" s="1"/>
  <c r="P1208" i="1"/>
  <c r="A1209" i="1"/>
  <c r="M1209" i="1"/>
  <c r="G1209" i="1" s="1"/>
  <c r="P1209" i="1"/>
  <c r="A1210" i="1"/>
  <c r="M1210" i="1"/>
  <c r="G1210" i="1" s="1"/>
  <c r="P1210" i="1"/>
  <c r="A1211" i="1"/>
  <c r="M1211" i="1"/>
  <c r="G1211" i="1" s="1"/>
  <c r="P1211" i="1"/>
  <c r="A1212" i="1"/>
  <c r="M1212" i="1"/>
  <c r="G1212" i="1" s="1"/>
  <c r="P1212" i="1"/>
  <c r="A1213" i="1"/>
  <c r="M1213" i="1"/>
  <c r="G1213" i="1" s="1"/>
  <c r="P1213" i="1"/>
  <c r="M1214" i="1"/>
  <c r="N1214" i="1"/>
  <c r="M1215" i="1"/>
  <c r="N1215" i="1"/>
  <c r="M1216" i="1"/>
  <c r="N1216" i="1"/>
  <c r="M1217" i="1"/>
  <c r="N1217" i="1"/>
  <c r="M1218" i="1"/>
  <c r="N1218" i="1"/>
  <c r="M1219" i="1"/>
  <c r="N1219" i="1"/>
  <c r="A1220" i="1"/>
  <c r="G1220" i="1"/>
  <c r="A1221" i="1"/>
  <c r="M1221" i="1"/>
  <c r="G1221" i="1" s="1"/>
  <c r="P1221" i="1"/>
  <c r="A1222" i="1"/>
  <c r="M1222" i="1"/>
  <c r="G1222" i="1" s="1"/>
  <c r="P1222" i="1"/>
  <c r="A1223" i="1"/>
  <c r="M1223" i="1"/>
  <c r="G1223" i="1" s="1"/>
  <c r="P1223" i="1"/>
  <c r="A1224" i="1"/>
  <c r="M1224" i="1"/>
  <c r="G1224" i="1" s="1"/>
  <c r="P1224" i="1"/>
  <c r="A1225" i="1"/>
  <c r="M1225" i="1"/>
  <c r="G1225" i="1" s="1"/>
  <c r="P1225" i="1"/>
  <c r="A1226" i="1"/>
  <c r="M1226" i="1"/>
  <c r="G1226" i="1" s="1"/>
  <c r="P1226" i="1"/>
  <c r="M1227" i="1"/>
  <c r="N1227" i="1"/>
  <c r="A1228" i="1"/>
  <c r="G1228" i="1"/>
  <c r="A1229" i="1"/>
  <c r="M1229" i="1"/>
  <c r="G1229" i="1" s="1"/>
  <c r="P1229" i="1"/>
  <c r="A1230" i="1"/>
  <c r="M1230" i="1"/>
  <c r="G1230" i="1" s="1"/>
  <c r="P1230" i="1"/>
  <c r="A1231" i="1"/>
  <c r="M1231" i="1"/>
  <c r="G1231" i="1" s="1"/>
  <c r="P1231" i="1"/>
  <c r="M1232" i="1"/>
  <c r="N1232" i="1"/>
  <c r="M1233" i="1"/>
  <c r="N1233" i="1"/>
  <c r="A1234" i="1"/>
  <c r="G1234" i="1"/>
  <c r="A1235" i="1"/>
  <c r="M1235" i="1"/>
  <c r="G1235" i="1" s="1"/>
  <c r="P1235" i="1"/>
  <c r="A1236" i="1"/>
  <c r="M1236" i="1"/>
  <c r="G1236" i="1" s="1"/>
  <c r="P1236" i="1"/>
  <c r="A1237" i="1"/>
  <c r="M1237" i="1"/>
  <c r="G1237" i="1" s="1"/>
  <c r="P1237" i="1"/>
  <c r="A1238" i="1"/>
  <c r="M1238" i="1"/>
  <c r="G1238" i="1" s="1"/>
  <c r="P1238" i="1"/>
  <c r="A1239" i="1"/>
  <c r="M1239" i="1"/>
  <c r="G1239" i="1" s="1"/>
  <c r="P1239" i="1"/>
  <c r="A1240" i="1"/>
  <c r="M1240" i="1"/>
  <c r="G1240" i="1" s="1"/>
  <c r="P1240" i="1"/>
  <c r="M1241" i="1"/>
  <c r="N1241" i="1"/>
  <c r="M1242" i="1"/>
  <c r="N1242" i="1"/>
  <c r="A1243" i="1"/>
  <c r="G1243" i="1"/>
  <c r="A1244" i="1"/>
  <c r="M1244" i="1"/>
  <c r="G1244" i="1" s="1"/>
  <c r="P1244" i="1"/>
  <c r="A1245" i="1"/>
  <c r="M1245" i="1"/>
  <c r="G1245" i="1" s="1"/>
  <c r="P1245" i="1"/>
  <c r="A1246" i="1"/>
  <c r="M1246" i="1"/>
  <c r="G1246" i="1" s="1"/>
  <c r="P1246" i="1"/>
  <c r="A1247" i="1"/>
  <c r="M1247" i="1"/>
  <c r="G1247" i="1" s="1"/>
  <c r="P1247" i="1"/>
  <c r="A1248" i="1"/>
  <c r="M1248" i="1"/>
  <c r="G1248" i="1" s="1"/>
  <c r="P1248" i="1"/>
  <c r="A1249" i="1"/>
  <c r="M1249" i="1"/>
  <c r="G1249" i="1" s="1"/>
  <c r="P1249" i="1"/>
  <c r="A1250" i="1"/>
  <c r="M1250" i="1"/>
  <c r="G1250" i="1" s="1"/>
  <c r="P1250" i="1"/>
  <c r="A1251" i="1"/>
  <c r="M1251" i="1"/>
  <c r="G1251" i="1" s="1"/>
  <c r="P1251" i="1"/>
  <c r="A1252" i="1"/>
  <c r="M1252" i="1"/>
  <c r="G1252" i="1" s="1"/>
  <c r="P1252" i="1"/>
  <c r="A1253" i="1"/>
  <c r="M1253" i="1"/>
  <c r="G1253" i="1" s="1"/>
  <c r="P1253" i="1"/>
  <c r="A1254" i="1"/>
  <c r="M1254" i="1"/>
  <c r="G1254" i="1" s="1"/>
  <c r="P1254" i="1"/>
  <c r="M1255" i="1"/>
  <c r="N1255" i="1"/>
  <c r="M1256" i="1"/>
  <c r="N1256" i="1"/>
  <c r="M1257" i="1"/>
  <c r="N1257" i="1"/>
  <c r="M1258" i="1"/>
  <c r="N1258" i="1"/>
  <c r="M1259" i="1"/>
  <c r="N1259" i="1"/>
  <c r="M1260" i="1"/>
  <c r="N1260" i="1"/>
  <c r="M1261" i="1"/>
  <c r="N1261" i="1"/>
  <c r="M1262" i="1"/>
  <c r="N1262" i="1"/>
  <c r="M1263" i="1"/>
  <c r="N1263" i="1"/>
  <c r="M1264" i="1"/>
  <c r="N1264" i="1"/>
  <c r="M1265" i="1"/>
  <c r="N1265" i="1"/>
  <c r="M1266" i="1"/>
  <c r="N1266" i="1"/>
  <c r="M1267" i="1"/>
  <c r="N1267" i="1"/>
  <c r="M1268" i="1"/>
  <c r="N1268" i="1"/>
  <c r="M1269" i="1"/>
  <c r="N1269" i="1"/>
  <c r="M1270" i="1"/>
  <c r="N1270" i="1"/>
  <c r="M1271" i="1"/>
  <c r="N1271" i="1"/>
  <c r="M1272" i="1"/>
  <c r="N1272" i="1"/>
  <c r="A1273" i="1"/>
  <c r="G1273" i="1"/>
  <c r="A1274" i="1"/>
  <c r="M1274" i="1"/>
  <c r="G1274" i="1" s="1"/>
  <c r="P1274" i="1"/>
  <c r="A1275" i="1"/>
  <c r="M1275" i="1"/>
  <c r="G1275" i="1" s="1"/>
  <c r="P1275" i="1"/>
  <c r="A1276" i="1"/>
  <c r="M1276" i="1"/>
  <c r="G1276" i="1" s="1"/>
  <c r="P1276" i="1"/>
  <c r="A1277" i="1"/>
  <c r="M1277" i="1"/>
  <c r="G1277" i="1" s="1"/>
  <c r="P1277" i="1"/>
  <c r="A1278" i="1"/>
  <c r="M1278" i="1"/>
  <c r="G1278" i="1" s="1"/>
  <c r="P1278" i="1"/>
  <c r="A1279" i="1"/>
  <c r="M1279" i="1"/>
  <c r="G1279" i="1" s="1"/>
  <c r="P1279" i="1"/>
  <c r="A1280" i="1"/>
  <c r="M1280" i="1"/>
  <c r="G1280" i="1" s="1"/>
  <c r="P1280" i="1"/>
  <c r="A1281" i="1"/>
  <c r="M1281" i="1"/>
  <c r="G1281" i="1" s="1"/>
  <c r="P1281" i="1"/>
  <c r="A1282" i="1"/>
  <c r="M1282" i="1"/>
  <c r="G1282" i="1" s="1"/>
  <c r="P1282" i="1"/>
  <c r="A1283" i="1"/>
  <c r="M1283" i="1"/>
  <c r="G1283" i="1" s="1"/>
  <c r="P1283" i="1"/>
  <c r="A1284" i="1"/>
  <c r="M1284" i="1"/>
  <c r="G1284" i="1" s="1"/>
  <c r="P1284" i="1"/>
  <c r="A1285" i="1"/>
  <c r="M1285" i="1"/>
  <c r="G1285" i="1" s="1"/>
  <c r="P1285" i="1"/>
  <c r="M1286" i="1"/>
  <c r="N1286" i="1"/>
  <c r="M1287" i="1"/>
  <c r="N1287" i="1"/>
  <c r="M1288" i="1"/>
  <c r="N1288" i="1"/>
  <c r="M1289" i="1"/>
  <c r="N1289" i="1"/>
  <c r="M1290" i="1"/>
  <c r="N1290" i="1"/>
  <c r="M1291" i="1"/>
  <c r="N1291" i="1"/>
  <c r="M1292" i="1"/>
  <c r="N1292" i="1"/>
  <c r="M1293" i="1"/>
  <c r="N1293" i="1"/>
  <c r="M1294" i="1"/>
  <c r="N1294" i="1"/>
  <c r="M1295" i="1"/>
  <c r="N1295" i="1"/>
  <c r="M1296" i="1"/>
  <c r="N1296" i="1"/>
  <c r="M1297" i="1"/>
  <c r="N1297" i="1"/>
  <c r="M1298" i="1"/>
  <c r="N1298" i="1"/>
  <c r="M1299" i="1"/>
  <c r="N1299" i="1"/>
  <c r="M1300" i="1"/>
  <c r="N1300" i="1"/>
  <c r="M1301" i="1"/>
  <c r="N1301" i="1"/>
  <c r="M1302" i="1"/>
  <c r="N1302" i="1"/>
  <c r="M1303" i="1"/>
  <c r="N1303" i="1"/>
  <c r="M1304" i="1"/>
  <c r="N1304" i="1"/>
  <c r="M1305" i="1"/>
  <c r="N1305" i="1"/>
  <c r="M1306" i="1"/>
  <c r="N1306" i="1"/>
  <c r="A1307" i="1"/>
  <c r="G1307" i="1"/>
  <c r="A1308" i="1"/>
  <c r="M1308" i="1"/>
  <c r="G1308" i="1" s="1"/>
  <c r="P1308" i="1"/>
  <c r="A1309" i="1"/>
  <c r="M1309" i="1"/>
  <c r="G1309" i="1" s="1"/>
  <c r="P1309" i="1"/>
  <c r="A1310" i="1"/>
  <c r="G1310" i="1"/>
  <c r="A1311" i="1"/>
  <c r="M1311" i="1"/>
  <c r="G1311" i="1" s="1"/>
  <c r="P1311" i="1"/>
  <c r="A1312" i="1"/>
  <c r="M1312" i="1"/>
  <c r="G1312" i="1" s="1"/>
  <c r="P1312" i="1"/>
  <c r="A1313" i="1"/>
  <c r="M1313" i="1"/>
  <c r="G1313" i="1" s="1"/>
  <c r="P1313" i="1"/>
  <c r="A1314" i="1"/>
  <c r="M1314" i="1"/>
  <c r="G1314" i="1" s="1"/>
  <c r="P1314" i="1"/>
  <c r="M1315" i="1"/>
  <c r="N1315" i="1"/>
  <c r="M1316" i="1"/>
  <c r="N1316" i="1"/>
  <c r="M1317" i="1"/>
  <c r="N1317" i="1"/>
  <c r="A1318" i="1"/>
  <c r="G1318" i="1"/>
  <c r="A1319" i="1"/>
  <c r="M1319" i="1"/>
  <c r="G1319" i="1" s="1"/>
  <c r="P1319" i="1"/>
  <c r="A1320" i="1"/>
  <c r="M1320" i="1"/>
  <c r="G1320" i="1" s="1"/>
  <c r="P1320" i="1"/>
  <c r="A1321" i="1"/>
  <c r="M1321" i="1"/>
  <c r="G1321" i="1" s="1"/>
  <c r="P1321" i="1"/>
  <c r="A1322" i="1"/>
  <c r="M1322" i="1"/>
  <c r="G1322" i="1" s="1"/>
  <c r="P1322" i="1"/>
  <c r="M1323" i="1"/>
  <c r="N1323" i="1"/>
  <c r="M1324" i="1"/>
  <c r="N1324" i="1"/>
  <c r="A1325" i="1"/>
  <c r="G1325" i="1"/>
  <c r="A1326" i="1"/>
  <c r="M1326" i="1"/>
  <c r="G1326" i="1" s="1"/>
  <c r="P1326" i="1"/>
  <c r="A1327" i="1"/>
  <c r="M1327" i="1"/>
  <c r="G1327" i="1" s="1"/>
  <c r="P1327" i="1"/>
  <c r="A1328" i="1"/>
  <c r="M1328" i="1"/>
  <c r="G1328" i="1" s="1"/>
  <c r="P1328" i="1"/>
  <c r="A1329" i="1"/>
  <c r="M1329" i="1"/>
  <c r="G1329" i="1" s="1"/>
  <c r="P1329" i="1"/>
  <c r="A1330" i="1"/>
  <c r="M1330" i="1"/>
  <c r="G1330" i="1" s="1"/>
  <c r="P1330" i="1"/>
  <c r="A1331" i="1"/>
  <c r="M1331" i="1"/>
  <c r="G1331" i="1" s="1"/>
  <c r="P1331" i="1"/>
  <c r="M1332" i="1"/>
  <c r="N1332" i="1"/>
  <c r="M1333" i="1"/>
  <c r="N1333" i="1"/>
  <c r="A1334" i="1"/>
  <c r="G1334" i="1"/>
  <c r="A1335" i="1"/>
  <c r="M1335" i="1"/>
  <c r="G1335" i="1" s="1"/>
  <c r="P1335" i="1"/>
  <c r="A1336" i="1"/>
  <c r="M1336" i="1"/>
  <c r="G1336" i="1" s="1"/>
  <c r="P1336" i="1"/>
  <c r="A1337" i="1"/>
  <c r="M1337" i="1"/>
  <c r="G1337" i="1" s="1"/>
  <c r="P1337" i="1"/>
  <c r="A1338" i="1"/>
  <c r="M1338" i="1"/>
  <c r="G1338" i="1" s="1"/>
  <c r="P1338" i="1"/>
  <c r="A1339" i="1"/>
  <c r="M1339" i="1"/>
  <c r="G1339" i="1" s="1"/>
  <c r="P1339" i="1"/>
  <c r="M1340" i="1"/>
  <c r="N1340" i="1"/>
  <c r="M1341" i="1"/>
  <c r="N1341" i="1"/>
  <c r="M1342" i="1"/>
  <c r="N1342" i="1"/>
  <c r="M1343" i="1"/>
  <c r="N1343" i="1"/>
  <c r="M1344" i="1"/>
  <c r="N1344" i="1"/>
  <c r="M1345" i="1"/>
  <c r="N1345" i="1"/>
  <c r="M1346" i="1"/>
  <c r="N1346" i="1"/>
  <c r="M1347" i="1"/>
  <c r="N1347" i="1"/>
  <c r="A1348" i="1"/>
  <c r="G1348" i="1"/>
  <c r="A1349" i="1"/>
  <c r="M1349" i="1"/>
  <c r="G1349" i="1" s="1"/>
  <c r="P1349" i="1"/>
  <c r="A1350" i="1"/>
  <c r="M1350" i="1"/>
  <c r="G1350" i="1" s="1"/>
  <c r="P1350" i="1"/>
  <c r="A1351" i="1"/>
  <c r="M1351" i="1"/>
  <c r="G1351" i="1" s="1"/>
  <c r="P1351" i="1"/>
  <c r="A1352" i="1"/>
  <c r="M1352" i="1"/>
  <c r="G1352" i="1" s="1"/>
  <c r="P1352" i="1"/>
  <c r="A1353" i="1"/>
  <c r="M1353" i="1"/>
  <c r="G1353" i="1" s="1"/>
  <c r="P1353" i="1"/>
  <c r="A1354" i="1"/>
  <c r="M1354" i="1"/>
  <c r="G1354" i="1" s="1"/>
  <c r="P1354" i="1"/>
  <c r="A1355" i="1"/>
  <c r="M1355" i="1"/>
  <c r="G1355" i="1" s="1"/>
  <c r="P1355" i="1"/>
  <c r="M1356" i="1"/>
  <c r="N1356" i="1"/>
  <c r="M1357" i="1"/>
  <c r="N1357" i="1"/>
  <c r="M1358" i="1"/>
  <c r="N1358" i="1"/>
  <c r="A1359" i="1"/>
  <c r="G1359" i="1"/>
  <c r="A1360" i="1"/>
  <c r="M1360" i="1"/>
  <c r="G1360" i="1" s="1"/>
  <c r="P1360" i="1"/>
  <c r="A1361" i="1"/>
  <c r="M1361" i="1"/>
  <c r="G1361" i="1" s="1"/>
  <c r="P1361" i="1"/>
  <c r="A1362" i="1"/>
  <c r="M1362" i="1"/>
  <c r="G1362" i="1" s="1"/>
  <c r="P1362" i="1"/>
  <c r="A1363" i="1"/>
  <c r="M1363" i="1"/>
  <c r="G1363" i="1" s="1"/>
  <c r="P1363" i="1"/>
  <c r="A1364" i="1"/>
  <c r="M1364" i="1"/>
  <c r="G1364" i="1" s="1"/>
  <c r="P1364" i="1"/>
  <c r="A1365" i="1"/>
  <c r="M1365" i="1"/>
  <c r="G1365" i="1" s="1"/>
  <c r="P1365" i="1"/>
  <c r="A1366" i="1"/>
  <c r="M1366" i="1"/>
  <c r="G1366" i="1" s="1"/>
  <c r="P1366" i="1"/>
  <c r="A1367" i="1"/>
  <c r="M1367" i="1"/>
  <c r="G1367" i="1" s="1"/>
  <c r="P1367" i="1"/>
  <c r="A1368" i="1"/>
  <c r="M1368" i="1"/>
  <c r="G1368" i="1" s="1"/>
  <c r="P1368" i="1"/>
  <c r="M1369" i="1"/>
  <c r="N1369" i="1"/>
  <c r="M1370" i="1"/>
  <c r="N1370" i="1"/>
  <c r="M1371" i="1"/>
  <c r="N1371" i="1"/>
  <c r="M1372" i="1"/>
  <c r="N1372" i="1"/>
  <c r="M1373" i="1"/>
  <c r="N1373" i="1"/>
  <c r="M1374" i="1"/>
  <c r="N1374" i="1"/>
  <c r="A1375" i="1"/>
  <c r="G1375" i="1"/>
  <c r="A1376" i="1"/>
  <c r="M1376" i="1"/>
  <c r="G1376" i="1" s="1"/>
  <c r="P1376" i="1"/>
  <c r="A1377" i="1"/>
  <c r="M1377" i="1"/>
  <c r="G1377" i="1" s="1"/>
  <c r="P1377" i="1"/>
  <c r="A1378" i="1"/>
  <c r="M1378" i="1"/>
  <c r="G1378" i="1" s="1"/>
  <c r="P1378" i="1"/>
  <c r="A1379" i="1"/>
  <c r="G1379" i="1"/>
  <c r="A1380" i="1"/>
  <c r="M1380" i="1"/>
  <c r="G1380" i="1" s="1"/>
  <c r="P1380" i="1"/>
  <c r="A1381" i="1"/>
  <c r="M1381" i="1"/>
  <c r="G1381" i="1" s="1"/>
  <c r="P1381" i="1"/>
  <c r="A1382" i="1"/>
  <c r="G1382" i="1"/>
  <c r="A1383" i="1"/>
  <c r="M1383" i="1"/>
  <c r="G1383" i="1" s="1"/>
  <c r="P1383" i="1"/>
  <c r="A1384" i="1"/>
  <c r="M1384" i="1"/>
  <c r="G1384" i="1" s="1"/>
  <c r="P1384" i="1"/>
  <c r="A1385" i="1"/>
  <c r="M1385" i="1"/>
  <c r="G1385" i="1" s="1"/>
  <c r="P1385" i="1"/>
  <c r="A1386" i="1"/>
  <c r="G1386" i="1"/>
  <c r="A1387" i="1"/>
  <c r="M1387" i="1"/>
  <c r="G1387" i="1" s="1"/>
  <c r="P1387" i="1"/>
  <c r="A1388" i="1"/>
  <c r="M1388" i="1"/>
  <c r="G1388" i="1" s="1"/>
  <c r="P1388" i="1"/>
  <c r="A1389" i="1"/>
  <c r="M1389" i="1"/>
  <c r="G1389" i="1" s="1"/>
  <c r="P1389" i="1"/>
  <c r="A1390" i="1"/>
  <c r="M1390" i="1"/>
  <c r="G1390" i="1" s="1"/>
  <c r="P1390" i="1"/>
  <c r="A1391" i="1"/>
  <c r="M1391" i="1"/>
  <c r="G1391" i="1" s="1"/>
  <c r="P1391" i="1"/>
  <c r="A1392" i="1"/>
  <c r="M1392" i="1"/>
  <c r="G1392" i="1" s="1"/>
  <c r="P1392" i="1"/>
  <c r="M1393" i="1"/>
  <c r="N1393" i="1"/>
  <c r="M1394" i="1"/>
  <c r="N1394" i="1"/>
  <c r="A1395" i="1"/>
  <c r="G1395" i="1"/>
  <c r="A1396" i="1"/>
  <c r="M1396" i="1"/>
  <c r="G1396" i="1" s="1"/>
  <c r="P1396" i="1"/>
  <c r="A1397" i="1"/>
  <c r="M1397" i="1"/>
  <c r="G1397" i="1" s="1"/>
  <c r="P1397" i="1"/>
  <c r="A1398" i="1"/>
  <c r="M1398" i="1"/>
  <c r="G1398" i="1" s="1"/>
  <c r="P1398" i="1"/>
  <c r="A1399" i="1"/>
  <c r="M1399" i="1"/>
  <c r="G1399" i="1" s="1"/>
  <c r="P1399" i="1"/>
  <c r="A1400" i="1"/>
  <c r="M1400" i="1"/>
  <c r="G1400" i="1" s="1"/>
  <c r="P1400" i="1"/>
  <c r="A1401" i="1"/>
  <c r="M1401" i="1"/>
  <c r="G1401" i="1" s="1"/>
  <c r="P1401" i="1"/>
  <c r="A1402" i="1"/>
  <c r="M1402" i="1"/>
  <c r="G1402" i="1" s="1"/>
  <c r="P1402" i="1"/>
  <c r="A1403" i="1"/>
  <c r="M1403" i="1"/>
  <c r="G1403" i="1" s="1"/>
  <c r="P1403" i="1"/>
  <c r="A1404" i="1"/>
  <c r="M1404" i="1"/>
  <c r="G1404" i="1" s="1"/>
  <c r="P1404" i="1"/>
  <c r="A1405" i="1"/>
  <c r="M1405" i="1"/>
  <c r="G1405" i="1" s="1"/>
  <c r="P1405" i="1"/>
  <c r="A1406" i="1"/>
  <c r="M1406" i="1"/>
  <c r="G1406" i="1" s="1"/>
  <c r="P1406" i="1"/>
  <c r="A1407" i="1"/>
  <c r="M1407" i="1"/>
  <c r="G1407" i="1" s="1"/>
  <c r="P1407" i="1"/>
  <c r="A1408" i="1"/>
  <c r="M1408" i="1"/>
  <c r="G1408" i="1" s="1"/>
  <c r="P1408" i="1"/>
  <c r="A1409" i="1"/>
  <c r="M1409" i="1"/>
  <c r="G1409" i="1" s="1"/>
  <c r="P1409" i="1"/>
  <c r="A1410" i="1"/>
  <c r="M1410" i="1"/>
  <c r="G1410" i="1" s="1"/>
  <c r="P1410" i="1"/>
  <c r="A1411" i="1"/>
  <c r="M1411" i="1"/>
  <c r="G1411" i="1" s="1"/>
  <c r="P1411" i="1"/>
  <c r="A1412" i="1"/>
  <c r="M1412" i="1"/>
  <c r="G1412" i="1" s="1"/>
  <c r="P1412" i="1"/>
  <c r="A1413" i="1"/>
  <c r="M1413" i="1"/>
  <c r="G1413" i="1" s="1"/>
  <c r="P1413" i="1"/>
  <c r="A1414" i="1"/>
  <c r="M1414" i="1"/>
  <c r="G1414" i="1" s="1"/>
  <c r="P1414" i="1"/>
  <c r="M1415" i="1"/>
  <c r="N1415" i="1"/>
  <c r="M1416" i="1"/>
  <c r="N1416" i="1"/>
  <c r="M1417" i="1"/>
  <c r="N1417" i="1"/>
  <c r="M1418" i="1"/>
  <c r="N1418" i="1"/>
  <c r="M1419" i="1"/>
  <c r="N1419" i="1"/>
  <c r="M1420" i="1"/>
  <c r="N1420" i="1"/>
  <c r="M1421" i="1"/>
  <c r="N1421" i="1"/>
  <c r="M1422" i="1"/>
  <c r="N1422" i="1"/>
  <c r="M1423" i="1"/>
  <c r="N1423" i="1"/>
  <c r="M1424" i="1"/>
  <c r="N1424" i="1"/>
  <c r="M1425" i="1"/>
  <c r="N1425" i="1"/>
  <c r="M1426" i="1"/>
  <c r="N1426" i="1"/>
  <c r="M1427" i="1"/>
  <c r="N1427" i="1"/>
  <c r="M1428" i="1"/>
  <c r="N1428" i="1"/>
  <c r="A1429" i="1"/>
  <c r="G1429" i="1"/>
  <c r="A1430" i="1"/>
  <c r="M1430" i="1"/>
  <c r="G1430" i="1" s="1"/>
  <c r="P1430" i="1"/>
  <c r="A1431" i="1"/>
  <c r="M1431" i="1"/>
  <c r="G1431" i="1" s="1"/>
  <c r="P1431" i="1"/>
  <c r="A1432" i="1"/>
  <c r="M1432" i="1"/>
  <c r="G1432" i="1" s="1"/>
  <c r="P1432" i="1"/>
  <c r="M1433" i="1"/>
  <c r="N1433" i="1"/>
  <c r="A1434" i="1"/>
  <c r="G1434" i="1"/>
  <c r="M1435" i="1"/>
  <c r="N1435" i="1"/>
  <c r="M1436" i="1"/>
  <c r="N1436" i="1"/>
  <c r="A1437" i="1"/>
  <c r="G1437" i="1"/>
  <c r="A1438" i="1"/>
  <c r="M1438" i="1"/>
  <c r="G1438" i="1" s="1"/>
  <c r="P1438" i="1"/>
  <c r="A1439" i="1"/>
  <c r="M1439" i="1"/>
  <c r="G1439" i="1" s="1"/>
  <c r="P1439" i="1"/>
  <c r="A1440" i="1"/>
  <c r="M1440" i="1"/>
  <c r="G1440" i="1" s="1"/>
  <c r="P1440" i="1"/>
  <c r="A1441" i="1"/>
  <c r="M1441" i="1"/>
  <c r="G1441" i="1" s="1"/>
  <c r="P1441" i="1"/>
  <c r="A1442" i="1"/>
  <c r="M1442" i="1"/>
  <c r="G1442" i="1" s="1"/>
  <c r="P1442" i="1"/>
  <c r="A1443" i="1"/>
  <c r="M1443" i="1"/>
  <c r="G1443" i="1" s="1"/>
  <c r="P1443" i="1"/>
  <c r="A1444" i="1"/>
  <c r="M1444" i="1"/>
  <c r="G1444" i="1" s="1"/>
  <c r="P1444" i="1"/>
  <c r="A1445" i="1"/>
  <c r="M1445" i="1"/>
  <c r="G1445" i="1" s="1"/>
  <c r="P1445" i="1"/>
  <c r="M1446" i="1"/>
  <c r="N1446" i="1"/>
  <c r="M1447" i="1"/>
  <c r="N1447" i="1"/>
  <c r="M1448" i="1"/>
  <c r="N1448" i="1"/>
  <c r="M1449" i="1"/>
  <c r="N1449" i="1"/>
  <c r="M1450" i="1"/>
  <c r="N1450" i="1"/>
  <c r="A1451" i="1"/>
  <c r="G1451" i="1"/>
  <c r="A1452" i="1"/>
  <c r="M1452" i="1"/>
  <c r="G1452" i="1" s="1"/>
  <c r="P1452" i="1"/>
  <c r="A1453" i="1"/>
  <c r="M1453" i="1"/>
  <c r="G1453" i="1" s="1"/>
  <c r="P1453" i="1"/>
  <c r="A1454" i="1"/>
  <c r="M1454" i="1"/>
  <c r="G1454" i="1" s="1"/>
  <c r="P1454" i="1"/>
  <c r="A1455" i="1"/>
  <c r="M1455" i="1"/>
  <c r="G1455" i="1" s="1"/>
  <c r="P1455" i="1"/>
  <c r="A1456" i="1"/>
  <c r="M1456" i="1"/>
  <c r="G1456" i="1" s="1"/>
  <c r="P1456" i="1"/>
  <c r="A1457" i="1"/>
  <c r="M1457" i="1"/>
  <c r="G1457" i="1" s="1"/>
  <c r="P1457" i="1"/>
  <c r="A1458" i="1"/>
  <c r="M1458" i="1"/>
  <c r="G1458" i="1" s="1"/>
  <c r="P1458" i="1"/>
  <c r="A1459" i="1"/>
  <c r="M1459" i="1"/>
  <c r="G1459" i="1" s="1"/>
  <c r="P1459" i="1"/>
  <c r="A1460" i="1"/>
  <c r="G1460" i="1"/>
  <c r="A1461" i="1"/>
  <c r="M1461" i="1"/>
  <c r="G1461" i="1" s="1"/>
  <c r="P1461" i="1"/>
  <c r="A1462" i="1"/>
  <c r="M1462" i="1"/>
  <c r="G1462" i="1" s="1"/>
  <c r="P1462" i="1"/>
  <c r="A1463" i="1"/>
  <c r="M1463" i="1"/>
  <c r="G1463" i="1" s="1"/>
  <c r="P1463" i="1"/>
  <c r="M1464" i="1"/>
  <c r="N1464" i="1"/>
  <c r="A1465" i="1"/>
  <c r="G1465" i="1"/>
  <c r="A1466" i="1"/>
  <c r="M1466" i="1"/>
  <c r="G1466" i="1" s="1"/>
  <c r="P1466" i="1"/>
  <c r="A1467" i="1"/>
  <c r="M1467" i="1"/>
  <c r="G1467" i="1" s="1"/>
  <c r="P1467" i="1"/>
  <c r="M1468" i="1"/>
  <c r="N1468" i="1"/>
  <c r="A1469" i="1"/>
  <c r="G1469" i="1"/>
  <c r="A1470" i="1"/>
  <c r="M1470" i="1"/>
  <c r="G1470" i="1" s="1"/>
  <c r="P1470" i="1"/>
  <c r="M1471" i="1"/>
  <c r="N1471" i="1"/>
  <c r="A1472" i="1"/>
  <c r="G1472" i="1"/>
  <c r="A1473" i="1"/>
  <c r="M1473" i="1"/>
  <c r="G1473" i="1" s="1"/>
  <c r="P1473" i="1"/>
  <c r="A1474" i="1"/>
  <c r="M1474" i="1"/>
  <c r="G1474" i="1" s="1"/>
  <c r="P1474" i="1"/>
  <c r="A1475" i="1"/>
  <c r="M1475" i="1"/>
  <c r="G1475" i="1" s="1"/>
  <c r="P1475" i="1"/>
  <c r="A1476" i="1"/>
  <c r="M1476" i="1"/>
  <c r="G1476" i="1" s="1"/>
  <c r="P1476" i="1"/>
  <c r="A1477" i="1"/>
  <c r="M1477" i="1"/>
  <c r="G1477" i="1" s="1"/>
  <c r="P1477" i="1"/>
  <c r="A1478" i="1"/>
  <c r="M1478" i="1"/>
  <c r="G1478" i="1" s="1"/>
  <c r="P1478" i="1"/>
  <c r="A1479" i="1"/>
  <c r="M1479" i="1"/>
  <c r="G1479" i="1" s="1"/>
  <c r="P1479" i="1"/>
  <c r="A1480" i="1"/>
  <c r="M1480" i="1"/>
  <c r="G1480" i="1" s="1"/>
  <c r="P1480" i="1"/>
  <c r="A1481" i="1"/>
  <c r="M1481" i="1"/>
  <c r="G1481" i="1" s="1"/>
  <c r="P1481" i="1"/>
  <c r="A1482" i="1"/>
  <c r="M1482" i="1"/>
  <c r="G1482" i="1" s="1"/>
  <c r="P1482" i="1"/>
  <c r="A1483" i="1"/>
  <c r="M1483" i="1"/>
  <c r="G1483" i="1" s="1"/>
  <c r="P1483" i="1"/>
  <c r="A1484" i="1"/>
  <c r="M1484" i="1"/>
  <c r="G1484" i="1" s="1"/>
  <c r="P1484" i="1"/>
  <c r="A1485" i="1"/>
  <c r="M1485" i="1"/>
  <c r="G1485" i="1" s="1"/>
  <c r="P1485" i="1"/>
  <c r="A1486" i="1"/>
  <c r="M1486" i="1"/>
  <c r="G1486" i="1" s="1"/>
  <c r="P1486" i="1"/>
  <c r="A1487" i="1"/>
  <c r="M1487" i="1"/>
  <c r="G1487" i="1" s="1"/>
  <c r="P1487" i="1"/>
  <c r="M1488" i="1"/>
  <c r="N1488" i="1"/>
  <c r="M1489" i="1"/>
  <c r="N1489" i="1"/>
  <c r="M1490" i="1"/>
  <c r="N1490" i="1"/>
  <c r="M1491" i="1"/>
  <c r="N1491" i="1"/>
  <c r="M1492" i="1"/>
  <c r="N1492" i="1"/>
  <c r="M1493" i="1"/>
  <c r="N1493" i="1"/>
  <c r="M1494" i="1"/>
  <c r="N1494" i="1"/>
  <c r="A1495" i="1"/>
  <c r="G1495" i="1"/>
  <c r="A1496" i="1"/>
  <c r="M1496" i="1"/>
  <c r="G1496" i="1" s="1"/>
  <c r="P1496" i="1"/>
  <c r="A1497" i="1"/>
  <c r="M1497" i="1"/>
  <c r="G1497" i="1" s="1"/>
  <c r="P1497" i="1"/>
  <c r="A1498" i="1"/>
  <c r="M1498" i="1"/>
  <c r="G1498" i="1" s="1"/>
  <c r="P1498" i="1"/>
  <c r="A1499" i="1"/>
  <c r="M1499" i="1"/>
  <c r="G1499" i="1" s="1"/>
  <c r="P1499" i="1"/>
  <c r="A1500" i="1"/>
  <c r="M1500" i="1"/>
  <c r="G1500" i="1" s="1"/>
  <c r="P1500" i="1"/>
  <c r="A1501" i="1"/>
  <c r="M1501" i="1"/>
  <c r="G1501" i="1" s="1"/>
  <c r="P1501" i="1"/>
  <c r="A1502" i="1"/>
  <c r="M1502" i="1"/>
  <c r="G1502" i="1" s="1"/>
  <c r="P1502" i="1"/>
  <c r="A1503" i="1"/>
  <c r="M1503" i="1"/>
  <c r="G1503" i="1" s="1"/>
  <c r="P1503" i="1"/>
  <c r="A1504" i="1"/>
  <c r="M1504" i="1"/>
  <c r="G1504" i="1" s="1"/>
  <c r="P1504" i="1"/>
  <c r="A1505" i="1"/>
  <c r="M1505" i="1"/>
  <c r="G1505" i="1" s="1"/>
  <c r="P1505" i="1"/>
  <c r="A1506" i="1"/>
  <c r="M1506" i="1"/>
  <c r="G1506" i="1" s="1"/>
  <c r="P1506" i="1"/>
  <c r="M1507" i="1"/>
  <c r="N1507" i="1"/>
  <c r="M1508" i="1"/>
  <c r="N1508" i="1"/>
  <c r="M1509" i="1"/>
  <c r="N1509" i="1"/>
  <c r="A1510" i="1"/>
  <c r="G1510" i="1"/>
  <c r="A1511" i="1"/>
  <c r="M1511" i="1"/>
  <c r="G1511" i="1" s="1"/>
  <c r="P1511" i="1"/>
  <c r="A1512" i="1"/>
  <c r="M1512" i="1"/>
  <c r="G1512" i="1" s="1"/>
  <c r="P1512" i="1"/>
  <c r="A1513" i="1"/>
  <c r="M1513" i="1"/>
  <c r="G1513" i="1" s="1"/>
  <c r="P1513" i="1"/>
  <c r="A1514" i="1"/>
  <c r="M1514" i="1"/>
  <c r="G1514" i="1" s="1"/>
  <c r="P1514" i="1"/>
  <c r="A1515" i="1"/>
  <c r="M1515" i="1"/>
  <c r="G1515" i="1" s="1"/>
  <c r="P1515" i="1"/>
  <c r="A1516" i="1"/>
  <c r="M1516" i="1"/>
  <c r="G1516" i="1" s="1"/>
  <c r="P1516" i="1"/>
  <c r="A1517" i="1"/>
  <c r="M1517" i="1"/>
  <c r="G1517" i="1" s="1"/>
  <c r="P1517" i="1"/>
  <c r="M1518" i="1"/>
  <c r="N1518" i="1"/>
  <c r="A1519" i="1"/>
  <c r="G1519" i="1"/>
  <c r="A1520" i="1"/>
  <c r="M1520" i="1"/>
  <c r="G1520" i="1" s="1"/>
  <c r="P1520" i="1"/>
  <c r="A1521" i="1"/>
  <c r="M1521" i="1"/>
  <c r="G1521" i="1" s="1"/>
  <c r="P1521" i="1"/>
  <c r="A1522" i="1"/>
  <c r="M1522" i="1"/>
  <c r="G1522" i="1" s="1"/>
  <c r="P1522" i="1"/>
  <c r="A1523" i="1"/>
  <c r="G1523" i="1"/>
  <c r="A1524" i="1"/>
  <c r="M1524" i="1"/>
  <c r="G1524" i="1" s="1"/>
  <c r="P1524" i="1"/>
  <c r="A1525" i="1"/>
  <c r="M1525" i="1"/>
  <c r="G1525" i="1" s="1"/>
  <c r="P1525" i="1"/>
  <c r="A1526" i="1"/>
  <c r="M1526" i="1"/>
  <c r="G1526" i="1" s="1"/>
  <c r="P1526" i="1"/>
  <c r="A1527" i="1"/>
  <c r="M1527" i="1"/>
  <c r="G1527" i="1" s="1"/>
  <c r="P1527" i="1"/>
  <c r="A1528" i="1"/>
  <c r="M1528" i="1"/>
  <c r="G1528" i="1" s="1"/>
  <c r="P1528" i="1"/>
  <c r="M1529" i="1"/>
  <c r="N1529" i="1"/>
  <c r="M1530" i="1"/>
  <c r="N1530" i="1"/>
  <c r="A1531" i="1"/>
  <c r="G1531" i="1"/>
  <c r="A1532" i="1"/>
  <c r="M1532" i="1"/>
  <c r="G1532" i="1" s="1"/>
  <c r="P1532" i="1"/>
  <c r="A1533" i="1"/>
  <c r="M1533" i="1"/>
  <c r="G1533" i="1" s="1"/>
  <c r="P1533" i="1"/>
  <c r="A1534" i="1"/>
  <c r="M1534" i="1"/>
  <c r="G1534" i="1" s="1"/>
  <c r="P1534" i="1"/>
  <c r="A1535" i="1"/>
  <c r="M1535" i="1"/>
  <c r="G1535" i="1" s="1"/>
  <c r="P1535" i="1"/>
  <c r="A1536" i="1"/>
  <c r="M1536" i="1"/>
  <c r="G1536" i="1" s="1"/>
  <c r="P1536" i="1"/>
  <c r="A1537" i="1"/>
  <c r="G1537" i="1"/>
  <c r="A1538" i="1"/>
  <c r="M1538" i="1"/>
  <c r="G1538" i="1" s="1"/>
  <c r="P1538" i="1"/>
  <c r="A1539" i="1"/>
  <c r="M1539" i="1"/>
  <c r="G1539" i="1" s="1"/>
  <c r="P1539" i="1"/>
  <c r="A1540" i="1"/>
  <c r="M1540" i="1"/>
  <c r="G1540" i="1" s="1"/>
  <c r="P1540" i="1"/>
  <c r="A1541" i="1"/>
  <c r="M1541" i="1"/>
  <c r="G1541" i="1" s="1"/>
  <c r="P1541" i="1"/>
  <c r="A1542" i="1"/>
  <c r="M1542" i="1"/>
  <c r="G1542" i="1" s="1"/>
  <c r="P1542" i="1"/>
  <c r="A1543" i="1"/>
  <c r="M1543" i="1"/>
  <c r="G1543" i="1" s="1"/>
  <c r="P1543" i="1"/>
  <c r="A1544" i="1"/>
  <c r="M1544" i="1"/>
  <c r="G1544" i="1" s="1"/>
  <c r="P1544" i="1"/>
  <c r="A1545" i="1"/>
  <c r="M1545" i="1"/>
  <c r="G1545" i="1" s="1"/>
  <c r="P1545" i="1"/>
  <c r="A1546" i="1"/>
  <c r="M1546" i="1"/>
  <c r="G1546" i="1" s="1"/>
  <c r="P1546" i="1"/>
  <c r="A1547" i="1"/>
  <c r="M1547" i="1"/>
  <c r="G1547" i="1" s="1"/>
  <c r="P1547" i="1"/>
  <c r="A1548" i="1"/>
  <c r="M1548" i="1"/>
  <c r="G1548" i="1" s="1"/>
  <c r="P1548" i="1"/>
  <c r="A1549" i="1"/>
  <c r="M1549" i="1"/>
  <c r="G1549" i="1" s="1"/>
  <c r="P1549" i="1"/>
  <c r="A1550" i="1"/>
  <c r="M1550" i="1"/>
  <c r="G1550" i="1" s="1"/>
  <c r="P1550" i="1"/>
  <c r="A1551" i="1"/>
  <c r="G1551" i="1"/>
  <c r="A1552" i="1"/>
  <c r="M1552" i="1"/>
  <c r="G1552" i="1" s="1"/>
  <c r="P1552" i="1"/>
  <c r="M1553" i="1"/>
  <c r="N1553" i="1"/>
  <c r="A1554" i="1"/>
  <c r="G1554" i="1"/>
  <c r="A1555" i="1"/>
  <c r="M1555" i="1"/>
  <c r="G1555" i="1" s="1"/>
  <c r="P1555" i="1"/>
  <c r="A1556" i="1"/>
  <c r="M1556" i="1"/>
  <c r="G1556" i="1" s="1"/>
  <c r="P1556" i="1"/>
  <c r="A1557" i="1"/>
  <c r="M1557" i="1"/>
  <c r="G1557" i="1" s="1"/>
  <c r="P1557" i="1"/>
  <c r="A1558" i="1"/>
  <c r="M1558" i="1"/>
  <c r="G1558" i="1" s="1"/>
  <c r="P1558" i="1"/>
  <c r="A1559" i="1"/>
  <c r="M1559" i="1"/>
  <c r="G1559" i="1" s="1"/>
  <c r="P1559" i="1"/>
  <c r="A1560" i="1"/>
  <c r="M1560" i="1"/>
  <c r="G1560" i="1" s="1"/>
  <c r="P1560" i="1"/>
  <c r="A1561" i="1"/>
  <c r="M1561" i="1"/>
  <c r="G1561" i="1" s="1"/>
  <c r="P1561" i="1"/>
  <c r="A1562" i="1"/>
  <c r="M1562" i="1"/>
  <c r="G1562" i="1" s="1"/>
  <c r="P1562" i="1"/>
  <c r="A1563" i="1"/>
  <c r="M1563" i="1"/>
  <c r="G1563" i="1" s="1"/>
  <c r="P1563" i="1"/>
  <c r="A1564" i="1"/>
  <c r="M1564" i="1"/>
  <c r="G1564" i="1" s="1"/>
  <c r="P1564" i="1"/>
  <c r="A1565" i="1"/>
  <c r="M1565" i="1"/>
  <c r="G1565" i="1" s="1"/>
  <c r="P1565" i="1"/>
  <c r="A1566" i="1"/>
  <c r="M1566" i="1"/>
  <c r="G1566" i="1" s="1"/>
  <c r="P1566" i="1"/>
  <c r="A1567" i="1"/>
  <c r="G1567" i="1"/>
  <c r="A1568" i="1"/>
  <c r="M1568" i="1"/>
  <c r="G1568" i="1" s="1"/>
  <c r="P1568" i="1"/>
  <c r="A1569" i="1"/>
  <c r="M1569" i="1"/>
  <c r="G1569" i="1" s="1"/>
  <c r="P1569" i="1"/>
  <c r="A1570" i="1"/>
  <c r="G1570" i="1"/>
  <c r="A1571" i="1"/>
  <c r="M1571" i="1"/>
  <c r="G1571" i="1" s="1"/>
  <c r="P1571" i="1"/>
  <c r="A1572" i="1"/>
  <c r="M1572" i="1"/>
  <c r="G1572" i="1" s="1"/>
  <c r="P1572" i="1"/>
  <c r="A1573" i="1"/>
  <c r="M1573" i="1"/>
  <c r="G1573" i="1" s="1"/>
  <c r="P1573" i="1"/>
  <c r="M1574" i="1"/>
  <c r="N1574" i="1"/>
  <c r="M1575" i="1"/>
  <c r="N1575" i="1"/>
  <c r="M1576" i="1"/>
  <c r="N1576" i="1"/>
  <c r="A1577" i="1"/>
  <c r="G1577" i="1"/>
  <c r="A1578" i="1"/>
  <c r="M1578" i="1"/>
  <c r="G1578" i="1" s="1"/>
  <c r="P1578" i="1"/>
  <c r="A1579" i="1"/>
  <c r="M1579" i="1"/>
  <c r="G1579" i="1" s="1"/>
  <c r="P1579" i="1"/>
  <c r="M1580" i="1"/>
  <c r="N1580" i="1"/>
  <c r="A1581" i="1"/>
  <c r="G1581" i="1"/>
  <c r="A1582" i="1"/>
  <c r="M1582" i="1"/>
  <c r="G1582" i="1" s="1"/>
  <c r="P1582" i="1"/>
  <c r="A1583" i="1"/>
  <c r="M1583" i="1"/>
  <c r="G1583" i="1" s="1"/>
  <c r="P1583" i="1"/>
  <c r="A1584" i="1"/>
  <c r="G1584" i="1"/>
  <c r="A1585" i="1"/>
  <c r="M1585" i="1"/>
  <c r="G1585" i="1" s="1"/>
  <c r="P1585" i="1"/>
  <c r="A1586" i="1"/>
  <c r="M1586" i="1"/>
  <c r="G1586" i="1" s="1"/>
  <c r="P1586" i="1"/>
  <c r="M1587" i="1"/>
  <c r="N1587" i="1"/>
  <c r="M1588" i="1"/>
  <c r="N1588" i="1"/>
  <c r="M1589" i="1"/>
  <c r="N1589" i="1"/>
  <c r="M1590" i="1"/>
  <c r="N1590" i="1"/>
  <c r="M1591" i="1"/>
  <c r="N1591" i="1"/>
  <c r="M1592" i="1"/>
  <c r="N1592" i="1"/>
  <c r="M1593" i="1"/>
  <c r="N1593" i="1"/>
  <c r="M1594" i="1"/>
  <c r="N1594" i="1"/>
  <c r="A1595" i="1"/>
  <c r="G1595" i="1"/>
  <c r="A1596" i="1"/>
  <c r="M1596" i="1"/>
  <c r="G1596" i="1" s="1"/>
  <c r="P1596" i="1"/>
  <c r="A1597" i="1"/>
  <c r="M1597" i="1"/>
  <c r="G1597" i="1" s="1"/>
  <c r="P1597" i="1"/>
  <c r="A1598" i="1"/>
  <c r="M1598" i="1"/>
  <c r="G1598" i="1" s="1"/>
  <c r="P1598" i="1"/>
  <c r="A1599" i="1"/>
  <c r="M1599" i="1"/>
  <c r="G1599" i="1" s="1"/>
  <c r="P1599" i="1"/>
  <c r="M1600" i="1"/>
  <c r="N1600" i="1"/>
  <c r="A1601" i="1"/>
  <c r="G1601" i="1"/>
  <c r="A1602" i="1"/>
  <c r="M1602" i="1"/>
  <c r="G1602" i="1" s="1"/>
  <c r="P1602" i="1"/>
  <c r="A1603" i="1"/>
  <c r="M1603" i="1"/>
  <c r="G1603" i="1" s="1"/>
  <c r="P1603" i="1"/>
  <c r="A1604" i="1"/>
  <c r="M1604" i="1"/>
  <c r="G1604" i="1" s="1"/>
  <c r="P1604" i="1"/>
  <c r="A1605" i="1"/>
  <c r="M1605" i="1"/>
  <c r="G1605" i="1" s="1"/>
  <c r="P1605" i="1"/>
  <c r="A1606" i="1"/>
  <c r="M1606" i="1"/>
  <c r="G1606" i="1" s="1"/>
  <c r="P1606" i="1"/>
  <c r="A1607" i="1"/>
  <c r="M1607" i="1"/>
  <c r="G1607" i="1" s="1"/>
  <c r="P1607" i="1"/>
  <c r="A1608" i="1"/>
  <c r="M1608" i="1"/>
  <c r="G1608" i="1" s="1"/>
  <c r="P1608" i="1"/>
  <c r="A1609" i="1"/>
  <c r="M1609" i="1"/>
  <c r="G1609" i="1" s="1"/>
  <c r="P1609" i="1"/>
  <c r="M1610" i="1"/>
  <c r="N1610" i="1"/>
  <c r="A1611" i="1"/>
  <c r="G1611" i="1"/>
  <c r="M1612" i="1"/>
  <c r="N1612" i="1"/>
  <c r="M1613" i="1"/>
  <c r="N1613" i="1"/>
  <c r="A1614" i="1"/>
  <c r="G1614" i="1"/>
  <c r="A1615" i="1"/>
  <c r="M1615" i="1"/>
  <c r="G1615" i="1" s="1"/>
  <c r="P1615" i="1"/>
  <c r="A1616" i="1"/>
  <c r="M1616" i="1"/>
  <c r="G1616" i="1" s="1"/>
  <c r="P1616" i="1"/>
  <c r="A1617" i="1"/>
  <c r="M1617" i="1"/>
  <c r="G1617" i="1" s="1"/>
  <c r="P1617" i="1"/>
  <c r="A1618" i="1"/>
  <c r="M1618" i="1"/>
  <c r="G1618" i="1" s="1"/>
  <c r="P1618" i="1"/>
  <c r="A1619" i="1"/>
  <c r="M1619" i="1"/>
  <c r="G1619" i="1" s="1"/>
  <c r="P1619" i="1"/>
  <c r="A1620" i="1"/>
  <c r="M1620" i="1"/>
  <c r="G1620" i="1" s="1"/>
  <c r="P1620" i="1"/>
  <c r="A1621" i="1"/>
  <c r="M1621" i="1"/>
  <c r="G1621" i="1" s="1"/>
  <c r="P1621" i="1"/>
  <c r="A1622" i="1"/>
  <c r="M1622" i="1"/>
  <c r="G1622" i="1" s="1"/>
  <c r="P1622" i="1"/>
  <c r="M1623" i="1"/>
  <c r="N1623" i="1"/>
  <c r="M1624" i="1"/>
  <c r="N1624" i="1"/>
  <c r="M1625" i="1"/>
  <c r="N1625" i="1"/>
  <c r="M1626" i="1"/>
  <c r="N1626" i="1"/>
  <c r="M1627" i="1"/>
  <c r="N1627" i="1"/>
  <c r="M1628" i="1"/>
  <c r="N1628" i="1"/>
  <c r="M1629" i="1"/>
  <c r="N1629" i="1"/>
  <c r="M1630" i="1"/>
  <c r="N1630" i="1"/>
  <c r="M1631" i="1"/>
  <c r="N1631" i="1"/>
  <c r="A1632" i="1"/>
  <c r="G1632" i="1"/>
  <c r="A1633" i="1"/>
  <c r="M1633" i="1"/>
  <c r="G1633" i="1" s="1"/>
  <c r="P1633" i="1"/>
  <c r="A1634" i="1"/>
  <c r="M1634" i="1"/>
  <c r="G1634" i="1" s="1"/>
  <c r="P1634" i="1"/>
  <c r="A1635" i="1"/>
  <c r="M1635" i="1"/>
  <c r="G1635" i="1" s="1"/>
  <c r="P1635" i="1"/>
  <c r="A1636" i="1"/>
  <c r="M1636" i="1"/>
  <c r="G1636" i="1" s="1"/>
  <c r="P1636" i="1"/>
  <c r="M1637" i="1"/>
  <c r="N1637" i="1"/>
  <c r="M1638" i="1"/>
  <c r="N1638" i="1"/>
  <c r="M1639" i="1"/>
  <c r="N1639" i="1"/>
  <c r="M1640" i="1"/>
  <c r="N1640" i="1"/>
  <c r="M1641" i="1"/>
  <c r="N1641" i="1"/>
  <c r="A1642" i="1"/>
  <c r="G1642" i="1"/>
  <c r="A1643" i="1"/>
  <c r="M1643" i="1"/>
  <c r="G1643" i="1" s="1"/>
  <c r="P1643" i="1"/>
  <c r="A1644" i="1"/>
  <c r="M1644" i="1"/>
  <c r="G1644" i="1" s="1"/>
  <c r="P1644" i="1"/>
  <c r="A1645" i="1"/>
  <c r="M1645" i="1"/>
  <c r="G1645" i="1" s="1"/>
  <c r="P1645" i="1"/>
  <c r="A1646" i="1"/>
  <c r="M1646" i="1"/>
  <c r="G1646" i="1" s="1"/>
  <c r="P1646" i="1"/>
  <c r="A1647" i="1"/>
  <c r="M1647" i="1"/>
  <c r="G1647" i="1" s="1"/>
  <c r="P1647" i="1"/>
  <c r="A1648" i="1"/>
  <c r="M1648" i="1"/>
  <c r="G1648" i="1" s="1"/>
  <c r="P1648" i="1"/>
  <c r="M1649" i="1"/>
  <c r="N1649" i="1"/>
  <c r="M1650" i="1"/>
  <c r="N1650" i="1"/>
  <c r="M1651" i="1"/>
  <c r="N1651" i="1"/>
  <c r="M1652" i="1"/>
  <c r="N1652" i="1"/>
  <c r="M1653" i="1"/>
  <c r="N1653" i="1"/>
  <c r="M1654" i="1"/>
  <c r="N1654" i="1"/>
  <c r="M1655" i="1"/>
  <c r="N1655" i="1"/>
  <c r="M1656" i="1"/>
  <c r="N1656" i="1"/>
  <c r="M1657" i="1"/>
  <c r="N1657" i="1"/>
  <c r="M1658" i="1"/>
  <c r="N1658" i="1"/>
  <c r="M1659" i="1"/>
  <c r="N1659" i="1"/>
  <c r="M1660" i="1"/>
  <c r="N1660" i="1"/>
  <c r="M1661" i="1"/>
  <c r="N1661" i="1"/>
  <c r="M1662" i="1"/>
  <c r="N1662" i="1"/>
  <c r="M1663" i="1"/>
  <c r="N1663" i="1"/>
  <c r="M1664" i="1"/>
  <c r="N1664" i="1"/>
  <c r="A1665" i="1"/>
  <c r="G1665" i="1"/>
  <c r="A1666" i="1"/>
  <c r="M1666" i="1"/>
  <c r="G1666" i="1" s="1"/>
  <c r="P1666" i="1"/>
  <c r="A1667" i="1"/>
  <c r="M1667" i="1"/>
  <c r="G1667" i="1" s="1"/>
  <c r="P1667" i="1"/>
  <c r="M1668" i="1"/>
  <c r="N1668" i="1"/>
  <c r="A1669" i="1"/>
  <c r="G1669" i="1"/>
  <c r="A1670" i="1"/>
  <c r="M1670" i="1"/>
  <c r="G1670" i="1" s="1"/>
  <c r="P1670" i="1"/>
  <c r="A1671" i="1"/>
  <c r="G1671" i="1"/>
  <c r="A1672" i="1"/>
  <c r="M1672" i="1"/>
  <c r="G1672" i="1" s="1"/>
  <c r="P1672" i="1"/>
  <c r="A1673" i="1"/>
  <c r="M1673" i="1"/>
  <c r="G1673" i="1" s="1"/>
  <c r="P1673" i="1"/>
  <c r="A1674" i="1"/>
  <c r="M1674" i="1"/>
  <c r="G1674" i="1" s="1"/>
  <c r="P1674" i="1"/>
  <c r="A1675" i="1"/>
  <c r="M1675" i="1"/>
  <c r="G1675" i="1" s="1"/>
  <c r="P1675" i="1"/>
  <c r="A1676" i="1"/>
  <c r="M1676" i="1"/>
  <c r="G1676" i="1" s="1"/>
  <c r="P1676" i="1"/>
  <c r="A1677" i="1"/>
  <c r="M1677" i="1"/>
  <c r="G1677" i="1" s="1"/>
  <c r="P1677" i="1"/>
  <c r="A1678" i="1"/>
  <c r="M1678" i="1"/>
  <c r="G1678" i="1" s="1"/>
  <c r="P1678" i="1"/>
  <c r="A1679" i="1"/>
  <c r="M1679" i="1"/>
  <c r="G1679" i="1" s="1"/>
  <c r="P1679" i="1"/>
  <c r="A1680" i="1"/>
  <c r="M1680" i="1"/>
  <c r="G1680" i="1" s="1"/>
  <c r="P1680" i="1"/>
  <c r="A1681" i="1"/>
  <c r="M1681" i="1"/>
  <c r="G1681" i="1" s="1"/>
  <c r="P1681" i="1"/>
  <c r="M1682" i="1"/>
  <c r="N1682" i="1"/>
  <c r="M1683" i="1"/>
  <c r="N1683" i="1"/>
  <c r="M1684" i="1"/>
  <c r="N1684" i="1"/>
  <c r="M1685" i="1"/>
  <c r="N1685" i="1"/>
  <c r="A1686" i="1"/>
  <c r="G1686" i="1"/>
  <c r="A1687" i="1"/>
  <c r="M1687" i="1"/>
  <c r="G1687" i="1" s="1"/>
  <c r="P1687" i="1"/>
  <c r="A1688" i="1"/>
  <c r="G1688" i="1"/>
  <c r="A1689" i="1"/>
  <c r="M1689" i="1"/>
  <c r="G1689" i="1" s="1"/>
  <c r="P1689" i="1"/>
  <c r="A1690" i="1"/>
  <c r="M1690" i="1"/>
  <c r="G1690" i="1" s="1"/>
  <c r="P1690" i="1"/>
  <c r="A1691" i="1"/>
  <c r="M1691" i="1"/>
  <c r="G1691" i="1" s="1"/>
  <c r="P1691" i="1"/>
  <c r="A1692" i="1"/>
  <c r="M1692" i="1"/>
  <c r="G1692" i="1" s="1"/>
  <c r="P1692" i="1"/>
  <c r="A1693" i="1"/>
  <c r="M1693" i="1"/>
  <c r="G1693" i="1" s="1"/>
  <c r="P1693" i="1"/>
  <c r="M1694" i="1"/>
  <c r="N1694" i="1"/>
  <c r="M1695" i="1"/>
  <c r="N1695" i="1"/>
  <c r="A1696" i="1"/>
  <c r="G1696" i="1"/>
  <c r="A1697" i="1"/>
  <c r="M1697" i="1"/>
  <c r="G1697" i="1" s="1"/>
  <c r="P1697" i="1"/>
  <c r="A1698" i="1"/>
  <c r="M1698" i="1"/>
  <c r="G1698" i="1" s="1"/>
  <c r="P1698" i="1"/>
  <c r="A1699" i="1"/>
  <c r="M1699" i="1"/>
  <c r="G1699" i="1" s="1"/>
  <c r="P1699" i="1"/>
  <c r="A1700" i="1"/>
  <c r="M1700" i="1"/>
  <c r="G1700" i="1" s="1"/>
  <c r="P1700" i="1"/>
  <c r="A1701" i="1"/>
  <c r="M1701" i="1"/>
  <c r="G1701" i="1" s="1"/>
  <c r="P1701" i="1"/>
  <c r="A1702" i="1"/>
  <c r="M1702" i="1"/>
  <c r="G1702" i="1" s="1"/>
  <c r="P1702" i="1"/>
  <c r="A1703" i="1"/>
  <c r="M1703" i="1"/>
  <c r="G1703" i="1" s="1"/>
  <c r="P1703" i="1"/>
  <c r="A1704" i="1"/>
  <c r="M1704" i="1"/>
  <c r="G1704" i="1" s="1"/>
  <c r="P1704" i="1"/>
  <c r="A1705" i="1"/>
  <c r="M1705" i="1"/>
  <c r="G1705" i="1" s="1"/>
  <c r="P1705" i="1"/>
  <c r="A1706" i="1"/>
  <c r="M1706" i="1"/>
  <c r="G1706" i="1" s="1"/>
  <c r="P1706" i="1"/>
  <c r="A1707" i="1"/>
  <c r="M1707" i="1"/>
  <c r="G1707" i="1" s="1"/>
  <c r="P1707" i="1"/>
  <c r="A1708" i="1"/>
  <c r="M1708" i="1"/>
  <c r="G1708" i="1" s="1"/>
  <c r="P1708" i="1"/>
  <c r="M1709" i="1"/>
  <c r="N1709" i="1"/>
  <c r="A1710" i="1"/>
  <c r="G1710" i="1"/>
  <c r="A1711" i="1"/>
  <c r="M1711" i="1"/>
  <c r="G1711" i="1" s="1"/>
  <c r="P1711" i="1"/>
  <c r="A1712" i="1"/>
  <c r="M1712" i="1"/>
  <c r="G1712" i="1" s="1"/>
  <c r="P1712" i="1"/>
  <c r="A1713" i="1"/>
  <c r="M1713" i="1"/>
  <c r="G1713" i="1" s="1"/>
  <c r="P1713" i="1"/>
  <c r="A1714" i="1"/>
  <c r="M1714" i="1"/>
  <c r="G1714" i="1" s="1"/>
  <c r="P1714" i="1"/>
  <c r="A1715" i="1"/>
  <c r="M1715" i="1"/>
  <c r="G1715" i="1" s="1"/>
  <c r="P1715" i="1"/>
  <c r="M1716" i="1"/>
  <c r="N1716" i="1"/>
  <c r="M1717" i="1"/>
  <c r="N1717" i="1"/>
  <c r="M1718" i="1"/>
  <c r="N1718" i="1"/>
  <c r="M1719" i="1"/>
  <c r="N1719" i="1"/>
  <c r="M1720" i="1"/>
  <c r="N1720" i="1"/>
  <c r="A1721" i="1"/>
  <c r="G1721" i="1"/>
  <c r="A1722" i="1"/>
  <c r="M1722" i="1"/>
  <c r="G1722" i="1" s="1"/>
  <c r="P1722" i="1"/>
  <c r="A1723" i="1"/>
  <c r="M1723" i="1"/>
  <c r="G1723" i="1" s="1"/>
  <c r="P1723" i="1"/>
  <c r="A1724" i="1"/>
  <c r="M1724" i="1"/>
  <c r="G1724" i="1" s="1"/>
  <c r="P1724" i="1"/>
  <c r="A1725" i="1"/>
  <c r="M1725" i="1"/>
  <c r="G1725" i="1" s="1"/>
  <c r="P1725" i="1"/>
  <c r="A1726" i="1"/>
  <c r="M1726" i="1"/>
  <c r="G1726" i="1" s="1"/>
  <c r="P1726" i="1"/>
  <c r="A1727" i="1"/>
  <c r="M1727" i="1"/>
  <c r="G1727" i="1" s="1"/>
  <c r="P1727" i="1"/>
  <c r="A1728" i="1"/>
  <c r="M1728" i="1"/>
  <c r="G1728" i="1" s="1"/>
  <c r="P1728" i="1"/>
  <c r="A1729" i="1"/>
  <c r="M1729" i="1"/>
  <c r="G1729" i="1" s="1"/>
  <c r="P1729" i="1"/>
  <c r="A1730" i="1"/>
  <c r="M1730" i="1"/>
  <c r="G1730" i="1" s="1"/>
  <c r="P1730" i="1"/>
  <c r="A1731" i="1"/>
  <c r="M1731" i="1"/>
  <c r="G1731" i="1" s="1"/>
  <c r="P1731" i="1"/>
  <c r="M1732" i="1"/>
  <c r="N1732" i="1"/>
  <c r="M1733" i="1"/>
  <c r="N1733" i="1"/>
  <c r="M1734" i="1"/>
  <c r="N1734" i="1"/>
  <c r="M1735" i="1"/>
  <c r="N1735" i="1"/>
  <c r="M1736" i="1"/>
  <c r="N1736" i="1"/>
  <c r="M1737" i="1"/>
  <c r="N1737" i="1"/>
  <c r="M1738" i="1"/>
  <c r="N1738" i="1"/>
  <c r="A1739" i="1"/>
  <c r="G1739" i="1"/>
  <c r="A1740" i="1"/>
  <c r="M1740" i="1"/>
  <c r="G1740" i="1" s="1"/>
  <c r="P1740" i="1"/>
  <c r="A1741" i="1"/>
  <c r="M1741" i="1"/>
  <c r="G1741" i="1" s="1"/>
  <c r="P1741" i="1"/>
  <c r="A1742" i="1"/>
  <c r="M1742" i="1"/>
  <c r="G1742" i="1" s="1"/>
  <c r="P1742" i="1"/>
  <c r="A1743" i="1"/>
  <c r="M1743" i="1"/>
  <c r="G1743" i="1" s="1"/>
  <c r="P1743" i="1"/>
  <c r="A1744" i="1"/>
  <c r="M1744" i="1"/>
  <c r="G1744" i="1" s="1"/>
  <c r="P1744" i="1"/>
  <c r="A1745" i="1"/>
  <c r="M1745" i="1"/>
  <c r="G1745" i="1" s="1"/>
  <c r="P1745" i="1"/>
  <c r="A1746" i="1"/>
  <c r="M1746" i="1"/>
  <c r="G1746" i="1" s="1"/>
  <c r="P1746" i="1"/>
  <c r="A1747" i="1"/>
  <c r="M1747" i="1"/>
  <c r="G1747" i="1" s="1"/>
  <c r="P1747" i="1"/>
  <c r="A1748" i="1"/>
  <c r="M1748" i="1"/>
  <c r="G1748" i="1" s="1"/>
  <c r="P1748" i="1"/>
  <c r="A1749" i="1"/>
  <c r="M1749" i="1"/>
  <c r="G1749" i="1" s="1"/>
  <c r="P1749" i="1"/>
  <c r="A1750" i="1"/>
  <c r="M1750" i="1"/>
  <c r="G1750" i="1" s="1"/>
  <c r="P1750" i="1"/>
  <c r="A1751" i="1"/>
  <c r="M1751" i="1"/>
  <c r="G1751" i="1" s="1"/>
  <c r="P1751" i="1"/>
  <c r="A1752" i="1"/>
  <c r="M1752" i="1"/>
  <c r="G1752" i="1" s="1"/>
  <c r="P1752" i="1"/>
  <c r="A1753" i="1"/>
  <c r="M1753" i="1"/>
  <c r="G1753" i="1" s="1"/>
  <c r="P1753" i="1"/>
  <c r="A1754" i="1"/>
  <c r="M1754" i="1"/>
  <c r="G1754" i="1" s="1"/>
  <c r="P1754" i="1"/>
  <c r="M1755" i="1"/>
  <c r="N1755" i="1"/>
  <c r="M1756" i="1"/>
  <c r="N1756" i="1"/>
  <c r="M1757" i="1"/>
  <c r="N1757" i="1"/>
  <c r="M1758" i="1"/>
  <c r="N1758" i="1"/>
  <c r="A1759" i="1"/>
  <c r="G1759" i="1"/>
  <c r="A1760" i="1"/>
  <c r="M1760" i="1"/>
  <c r="G1760" i="1" s="1"/>
  <c r="P1760" i="1"/>
  <c r="A1761" i="1"/>
  <c r="M1761" i="1"/>
  <c r="G1761" i="1" s="1"/>
  <c r="P1761" i="1"/>
  <c r="A1762" i="1"/>
  <c r="M1762" i="1"/>
  <c r="G1762" i="1" s="1"/>
  <c r="P1762" i="1"/>
  <c r="A1763" i="1"/>
  <c r="M1763" i="1"/>
  <c r="G1763" i="1" s="1"/>
  <c r="P1763" i="1"/>
  <c r="M1764" i="1"/>
  <c r="N1764" i="1"/>
  <c r="M1765" i="1"/>
  <c r="N1765" i="1"/>
  <c r="A1766" i="1"/>
  <c r="G1766" i="1"/>
  <c r="A1767" i="1"/>
  <c r="M1767" i="1"/>
  <c r="G1767" i="1" s="1"/>
  <c r="P1767" i="1"/>
  <c r="A1768" i="1"/>
  <c r="M1768" i="1"/>
  <c r="G1768" i="1" s="1"/>
  <c r="P1768" i="1"/>
  <c r="A1769" i="1"/>
  <c r="M1769" i="1"/>
  <c r="G1769" i="1" s="1"/>
  <c r="P1769" i="1"/>
  <c r="A1770" i="1"/>
  <c r="M1770" i="1"/>
  <c r="G1770" i="1" s="1"/>
  <c r="P1770" i="1"/>
  <c r="A1771" i="1"/>
  <c r="M1771" i="1"/>
  <c r="G1771" i="1" s="1"/>
  <c r="P1771" i="1"/>
  <c r="A1772" i="1"/>
  <c r="M1772" i="1"/>
  <c r="G1772" i="1" s="1"/>
  <c r="P1772" i="1"/>
  <c r="A1773" i="1"/>
  <c r="M1773" i="1"/>
  <c r="G1773" i="1" s="1"/>
  <c r="P1773" i="1"/>
  <c r="A1774" i="1"/>
  <c r="G1774" i="1"/>
  <c r="A1775" i="1"/>
  <c r="M1775" i="1"/>
  <c r="G1775" i="1" s="1"/>
  <c r="P1775" i="1"/>
  <c r="A1776" i="1"/>
  <c r="M1776" i="1"/>
  <c r="G1776" i="1" s="1"/>
  <c r="P1776" i="1"/>
  <c r="A1777" i="1"/>
  <c r="M1777" i="1"/>
  <c r="G1777" i="1" s="1"/>
  <c r="P1777" i="1"/>
  <c r="A1778" i="1"/>
  <c r="M1778" i="1"/>
  <c r="G1778" i="1" s="1"/>
  <c r="P1778" i="1"/>
  <c r="A1779" i="1"/>
  <c r="M1779" i="1"/>
  <c r="G1779" i="1" s="1"/>
  <c r="P1779" i="1"/>
  <c r="A1780" i="1"/>
  <c r="M1780" i="1"/>
  <c r="G1780" i="1" s="1"/>
  <c r="P1780" i="1"/>
  <c r="A1781" i="1"/>
  <c r="M1781" i="1"/>
  <c r="G1781" i="1" s="1"/>
  <c r="P1781" i="1"/>
  <c r="A1782" i="1"/>
  <c r="M1782" i="1"/>
  <c r="G1782" i="1" s="1"/>
  <c r="P1782" i="1"/>
  <c r="A1783" i="1"/>
  <c r="M1783" i="1"/>
  <c r="G1783" i="1" s="1"/>
  <c r="P1783" i="1"/>
  <c r="A1784" i="1"/>
  <c r="M1784" i="1"/>
  <c r="G1784" i="1" s="1"/>
  <c r="P1784" i="1"/>
  <c r="A1785" i="1"/>
  <c r="M1785" i="1"/>
  <c r="G1785" i="1" s="1"/>
  <c r="P1785" i="1"/>
  <c r="A1786" i="1"/>
  <c r="M1786" i="1"/>
  <c r="G1786" i="1" s="1"/>
  <c r="P1786" i="1"/>
  <c r="A1787" i="1"/>
  <c r="M1787" i="1"/>
  <c r="G1787" i="1" s="1"/>
  <c r="P1787" i="1"/>
  <c r="A1788" i="1"/>
  <c r="M1788" i="1"/>
  <c r="G1788" i="1" s="1"/>
  <c r="P1788" i="1"/>
  <c r="M1789" i="1"/>
  <c r="N1789" i="1"/>
  <c r="M1790" i="1"/>
  <c r="N1790" i="1"/>
  <c r="M1791" i="1"/>
  <c r="N1791" i="1"/>
  <c r="M1792" i="1"/>
  <c r="N1792" i="1"/>
  <c r="M1793" i="1"/>
  <c r="N1793" i="1"/>
  <c r="M1794" i="1"/>
  <c r="N1794" i="1"/>
  <c r="A1795" i="1"/>
  <c r="G1795" i="1"/>
  <c r="A1796" i="1"/>
  <c r="M1796" i="1"/>
  <c r="G1796" i="1" s="1"/>
  <c r="P1796" i="1"/>
  <c r="A1797" i="1"/>
  <c r="M1797" i="1"/>
  <c r="G1797" i="1" s="1"/>
  <c r="P1797" i="1"/>
  <c r="A1798" i="1"/>
  <c r="M1798" i="1"/>
  <c r="G1798" i="1" s="1"/>
  <c r="P1798" i="1"/>
  <c r="A1799" i="1"/>
  <c r="M1799" i="1"/>
  <c r="G1799" i="1" s="1"/>
  <c r="P1799" i="1"/>
  <c r="A1800" i="1"/>
  <c r="M1800" i="1"/>
  <c r="G1800" i="1" s="1"/>
  <c r="P1800" i="1"/>
  <c r="A1801" i="1"/>
  <c r="M1801" i="1"/>
  <c r="G1801" i="1" s="1"/>
  <c r="P1801" i="1"/>
  <c r="A1802" i="1"/>
  <c r="M1802" i="1"/>
  <c r="G1802" i="1" s="1"/>
  <c r="P1802" i="1"/>
  <c r="A1803" i="1"/>
  <c r="M1803" i="1"/>
  <c r="G1803" i="1" s="1"/>
  <c r="P1803" i="1"/>
  <c r="A1804" i="1"/>
  <c r="M1804" i="1"/>
  <c r="G1804" i="1" s="1"/>
  <c r="P1804" i="1"/>
  <c r="A1805" i="1"/>
  <c r="M1805" i="1"/>
  <c r="G1805" i="1" s="1"/>
  <c r="P1805" i="1"/>
  <c r="A1806" i="1"/>
  <c r="M1806" i="1"/>
  <c r="G1806" i="1" s="1"/>
  <c r="P1806" i="1"/>
  <c r="A1807" i="1"/>
  <c r="M1807" i="1"/>
  <c r="G1807" i="1" s="1"/>
  <c r="P1807" i="1"/>
  <c r="M1808" i="1"/>
  <c r="N1808" i="1"/>
  <c r="A1809" i="1"/>
  <c r="G1809" i="1"/>
  <c r="A1810" i="1"/>
  <c r="M1810" i="1"/>
  <c r="G1810" i="1" s="1"/>
  <c r="P1810" i="1"/>
  <c r="A1811" i="1"/>
  <c r="M1811" i="1"/>
  <c r="G1811" i="1" s="1"/>
  <c r="P1811" i="1"/>
  <c r="A1812" i="1"/>
  <c r="M1812" i="1"/>
  <c r="G1812" i="1" s="1"/>
  <c r="P1812" i="1"/>
  <c r="A1813" i="1"/>
  <c r="M1813" i="1"/>
  <c r="G1813" i="1" s="1"/>
  <c r="P1813" i="1"/>
  <c r="A1814" i="1"/>
  <c r="G1814" i="1"/>
  <c r="A1815" i="1"/>
  <c r="M1815" i="1"/>
  <c r="G1815" i="1" s="1"/>
  <c r="P1815" i="1"/>
  <c r="A1816" i="1"/>
  <c r="M1816" i="1"/>
  <c r="G1816" i="1" s="1"/>
  <c r="P1816" i="1"/>
  <c r="A1817" i="1"/>
  <c r="M1817" i="1"/>
  <c r="G1817" i="1" s="1"/>
  <c r="P1817" i="1"/>
  <c r="A1818" i="1"/>
  <c r="M1818" i="1"/>
  <c r="G1818" i="1" s="1"/>
  <c r="P1818" i="1"/>
  <c r="A1819" i="1"/>
  <c r="M1819" i="1"/>
  <c r="G1819" i="1" s="1"/>
  <c r="P1819" i="1"/>
  <c r="A1820" i="1"/>
  <c r="M1820" i="1"/>
  <c r="G1820" i="1" s="1"/>
  <c r="P1820" i="1"/>
  <c r="A1821" i="1"/>
  <c r="M1821" i="1"/>
  <c r="G1821" i="1" s="1"/>
  <c r="P1821" i="1"/>
  <c r="M1822" i="1"/>
  <c r="N1822" i="1"/>
  <c r="M1823" i="1"/>
  <c r="N1823" i="1"/>
  <c r="A1824" i="1"/>
  <c r="G1824" i="1"/>
  <c r="A1825" i="1"/>
  <c r="M1825" i="1"/>
  <c r="G1825" i="1" s="1"/>
  <c r="P1825" i="1"/>
  <c r="A1826" i="1"/>
  <c r="M1826" i="1"/>
  <c r="G1826" i="1" s="1"/>
  <c r="P1826" i="1"/>
  <c r="A1827" i="1"/>
  <c r="M1827" i="1"/>
  <c r="G1827" i="1" s="1"/>
  <c r="P1827" i="1"/>
  <c r="A1828" i="1"/>
  <c r="M1828" i="1"/>
  <c r="G1828" i="1" s="1"/>
  <c r="P1828" i="1"/>
  <c r="A1829" i="1"/>
  <c r="M1829" i="1"/>
  <c r="G1829" i="1" s="1"/>
  <c r="P1829" i="1"/>
  <c r="A1830" i="1"/>
  <c r="M1830" i="1"/>
  <c r="G1830" i="1" s="1"/>
  <c r="P1830" i="1"/>
  <c r="A1831" i="1"/>
  <c r="M1831" i="1"/>
  <c r="G1831" i="1" s="1"/>
  <c r="P1831" i="1"/>
  <c r="M1832" i="1"/>
  <c r="N1832" i="1"/>
  <c r="M1833" i="1"/>
  <c r="N1833" i="1"/>
  <c r="M1834" i="1"/>
  <c r="N1834" i="1"/>
  <c r="M1835" i="1"/>
  <c r="N1835" i="1"/>
  <c r="A1836" i="1"/>
  <c r="G1836" i="1"/>
  <c r="A1837" i="1"/>
  <c r="M1837" i="1"/>
  <c r="G1837" i="1" s="1"/>
  <c r="P1837" i="1"/>
  <c r="A1838" i="1"/>
  <c r="M1838" i="1"/>
  <c r="G1838" i="1" s="1"/>
  <c r="P1838" i="1"/>
  <c r="A1839" i="1"/>
  <c r="M1839" i="1"/>
  <c r="G1839" i="1" s="1"/>
  <c r="P1839" i="1"/>
  <c r="A1840" i="1"/>
  <c r="G1840" i="1"/>
  <c r="A1841" i="1"/>
  <c r="M1841" i="1"/>
  <c r="G1841" i="1" s="1"/>
  <c r="P1841" i="1"/>
  <c r="A1842" i="1"/>
  <c r="M1842" i="1"/>
  <c r="G1842" i="1" s="1"/>
  <c r="P1842" i="1"/>
  <c r="M1843" i="1"/>
  <c r="N1843" i="1"/>
  <c r="M1844" i="1"/>
  <c r="N1844" i="1"/>
  <c r="M1845" i="1"/>
  <c r="N1845" i="1"/>
  <c r="A1846" i="1"/>
  <c r="G1846" i="1"/>
  <c r="A1847" i="1"/>
  <c r="M1847" i="1"/>
  <c r="G1847" i="1" s="1"/>
  <c r="P1847" i="1"/>
  <c r="A1848" i="1"/>
  <c r="M1848" i="1"/>
  <c r="G1848" i="1" s="1"/>
  <c r="P1848" i="1"/>
  <c r="A1849" i="1"/>
  <c r="M1849" i="1"/>
  <c r="G1849" i="1" s="1"/>
  <c r="P1849" i="1"/>
  <c r="A1850" i="1"/>
  <c r="M1850" i="1"/>
  <c r="G1850" i="1" s="1"/>
  <c r="P1850" i="1"/>
  <c r="A1851" i="1"/>
  <c r="G1851" i="1"/>
  <c r="A1852" i="1"/>
  <c r="M1852" i="1"/>
  <c r="G1852" i="1" s="1"/>
  <c r="P1852" i="1"/>
  <c r="A1853" i="1"/>
  <c r="M1853" i="1"/>
  <c r="G1853" i="1" s="1"/>
  <c r="P1853" i="1"/>
  <c r="A1854" i="1"/>
  <c r="M1854" i="1"/>
  <c r="G1854" i="1" s="1"/>
  <c r="P1854" i="1"/>
  <c r="A1855" i="1"/>
  <c r="M1855" i="1"/>
  <c r="G1855" i="1" s="1"/>
  <c r="P1855" i="1"/>
  <c r="M1856" i="1"/>
  <c r="N1856" i="1"/>
  <c r="M1857" i="1"/>
  <c r="N1857" i="1"/>
  <c r="M1858" i="1"/>
  <c r="N1858" i="1"/>
  <c r="M1859" i="1"/>
  <c r="N1859" i="1"/>
  <c r="A1860" i="1"/>
  <c r="G1860" i="1"/>
  <c r="A1861" i="1"/>
  <c r="M1861" i="1"/>
  <c r="G1861" i="1" s="1"/>
  <c r="P1861" i="1"/>
  <c r="A1862" i="1"/>
  <c r="M1862" i="1"/>
  <c r="G1862" i="1" s="1"/>
  <c r="P1862" i="1"/>
  <c r="A1863" i="1"/>
  <c r="M1863" i="1"/>
  <c r="G1863" i="1" s="1"/>
  <c r="P1863" i="1"/>
  <c r="A1864" i="1"/>
  <c r="M1864" i="1"/>
  <c r="G1864" i="1" s="1"/>
  <c r="P1864" i="1"/>
  <c r="A1865" i="1"/>
  <c r="M1865" i="1"/>
  <c r="G1865" i="1" s="1"/>
  <c r="P1865" i="1"/>
  <c r="A1866" i="1"/>
  <c r="M1866" i="1"/>
  <c r="G1866" i="1" s="1"/>
  <c r="P1866" i="1"/>
  <c r="A1867" i="1"/>
  <c r="M1867" i="1"/>
  <c r="G1867" i="1" s="1"/>
  <c r="P1867" i="1"/>
  <c r="M1868" i="1"/>
  <c r="N1868" i="1"/>
  <c r="M1869" i="1"/>
  <c r="N1869" i="1"/>
  <c r="M1870" i="1"/>
  <c r="N1870" i="1"/>
  <c r="M1871" i="1"/>
  <c r="N1871" i="1"/>
  <c r="M1872" i="1"/>
  <c r="N1872" i="1"/>
  <c r="A1873" i="1"/>
  <c r="G1873" i="1"/>
  <c r="A1874" i="1"/>
  <c r="M1874" i="1"/>
  <c r="G1874" i="1" s="1"/>
  <c r="P1874" i="1"/>
  <c r="A1875" i="1"/>
  <c r="M1875" i="1"/>
  <c r="G1875" i="1" s="1"/>
  <c r="P1875" i="1"/>
  <c r="M1876" i="1"/>
  <c r="N1876" i="1"/>
  <c r="A1877" i="1"/>
  <c r="G1877" i="1"/>
  <c r="A1878" i="1"/>
  <c r="M1878" i="1"/>
  <c r="G1878" i="1" s="1"/>
  <c r="P1878" i="1"/>
  <c r="A1879" i="1"/>
  <c r="M1879" i="1"/>
  <c r="G1879" i="1" s="1"/>
  <c r="P1879" i="1"/>
  <c r="M1880" i="1"/>
  <c r="N1880" i="1"/>
  <c r="M1881" i="1"/>
  <c r="N1881" i="1"/>
  <c r="A1882" i="1"/>
  <c r="G1882" i="1"/>
  <c r="M1883" i="1"/>
  <c r="N1883" i="1"/>
  <c r="M1884" i="1"/>
  <c r="N1884" i="1"/>
  <c r="A1885" i="1"/>
  <c r="G1885" i="1"/>
  <c r="A1886" i="1"/>
  <c r="M1886" i="1"/>
  <c r="G1886" i="1" s="1"/>
  <c r="P1886" i="1"/>
  <c r="A1887" i="1"/>
  <c r="M1887" i="1"/>
  <c r="G1887" i="1" s="1"/>
  <c r="P1887" i="1"/>
  <c r="A1888" i="1"/>
  <c r="M1888" i="1"/>
  <c r="G1888" i="1" s="1"/>
  <c r="P1888" i="1"/>
  <c r="A1889" i="1"/>
  <c r="G1889" i="1"/>
  <c r="A1890" i="1"/>
  <c r="M1890" i="1"/>
  <c r="G1890" i="1" s="1"/>
  <c r="P1890" i="1"/>
  <c r="A1891" i="1"/>
  <c r="M1891" i="1"/>
  <c r="G1891" i="1" s="1"/>
  <c r="P1891" i="1"/>
  <c r="A1892" i="1"/>
  <c r="M1892" i="1"/>
  <c r="G1892" i="1" s="1"/>
  <c r="P1892" i="1"/>
  <c r="A1893" i="1"/>
  <c r="M1893" i="1"/>
  <c r="G1893" i="1" s="1"/>
  <c r="P1893" i="1"/>
  <c r="A1894" i="1"/>
  <c r="G1894" i="1"/>
  <c r="A1895" i="1"/>
  <c r="M1895" i="1"/>
  <c r="G1895" i="1" s="1"/>
  <c r="P1895" i="1"/>
  <c r="A1896" i="1"/>
  <c r="M1896" i="1"/>
  <c r="G1896" i="1" s="1"/>
  <c r="P1896" i="1"/>
  <c r="A1897" i="1"/>
  <c r="G1897" i="1"/>
  <c r="A1898" i="1"/>
  <c r="M1898" i="1"/>
  <c r="G1898" i="1" s="1"/>
  <c r="P1898" i="1"/>
  <c r="A1899" i="1"/>
  <c r="M1899" i="1"/>
  <c r="G1899" i="1" s="1"/>
  <c r="P1899" i="1"/>
  <c r="A1900" i="1"/>
  <c r="M1900" i="1"/>
  <c r="G1900" i="1" s="1"/>
  <c r="P1900" i="1"/>
  <c r="A1901" i="1"/>
  <c r="M1901" i="1"/>
  <c r="G1901" i="1" s="1"/>
  <c r="P1901" i="1"/>
  <c r="A1902" i="1"/>
  <c r="M1902" i="1"/>
  <c r="G1902" i="1" s="1"/>
  <c r="P1902" i="1"/>
  <c r="A1903" i="1"/>
  <c r="M1903" i="1"/>
  <c r="G1903" i="1" s="1"/>
  <c r="P1903" i="1"/>
  <c r="A1904" i="1"/>
  <c r="M1904" i="1"/>
  <c r="G1904" i="1" s="1"/>
  <c r="P1904" i="1"/>
  <c r="A1905" i="1"/>
  <c r="M1905" i="1"/>
  <c r="G1905" i="1" s="1"/>
  <c r="P1905" i="1"/>
  <c r="A1906" i="1"/>
  <c r="M1906" i="1"/>
  <c r="G1906" i="1" s="1"/>
  <c r="P1906" i="1"/>
  <c r="A1907" i="1"/>
  <c r="M1907" i="1"/>
  <c r="G1907" i="1" s="1"/>
  <c r="P1907" i="1"/>
  <c r="A1908" i="1"/>
  <c r="M1908" i="1"/>
  <c r="G1908" i="1" s="1"/>
  <c r="P1908" i="1"/>
  <c r="A1909" i="1"/>
  <c r="M1909" i="1"/>
  <c r="G1909" i="1" s="1"/>
  <c r="P1909" i="1"/>
  <c r="M1910" i="1"/>
  <c r="N1910" i="1"/>
  <c r="M1911" i="1"/>
  <c r="N1911" i="1"/>
  <c r="M1912" i="1"/>
  <c r="N1912" i="1"/>
  <c r="M1913" i="1"/>
  <c r="N1913" i="1"/>
  <c r="M1914" i="1"/>
  <c r="N1914" i="1"/>
  <c r="M1915" i="1"/>
  <c r="N1915" i="1"/>
  <c r="M1916" i="1"/>
  <c r="N1916" i="1"/>
  <c r="M1917" i="1"/>
  <c r="N1917" i="1"/>
  <c r="A1918" i="1"/>
  <c r="G1918" i="1"/>
  <c r="A1919" i="1"/>
  <c r="M1919" i="1"/>
  <c r="G1919" i="1" s="1"/>
  <c r="P1919" i="1"/>
  <c r="M1920" i="1"/>
  <c r="N1920" i="1"/>
  <c r="M1921" i="1"/>
  <c r="N1921" i="1"/>
  <c r="M1922" i="1"/>
  <c r="N1922" i="1"/>
  <c r="M1923" i="1"/>
  <c r="N1923" i="1"/>
  <c r="M1924" i="1"/>
  <c r="N1924" i="1"/>
  <c r="M1925" i="1"/>
  <c r="N1925" i="1"/>
  <c r="M1926" i="1"/>
  <c r="N1926" i="1"/>
  <c r="M1927" i="1"/>
  <c r="N1927" i="1"/>
  <c r="A1928" i="1"/>
  <c r="G1928" i="1"/>
  <c r="A1929" i="1"/>
  <c r="M1929" i="1"/>
  <c r="G1929" i="1" s="1"/>
  <c r="P1929" i="1"/>
  <c r="A1930" i="1"/>
  <c r="G1930" i="1"/>
  <c r="A1931" i="1"/>
  <c r="M1931" i="1"/>
  <c r="G1931" i="1" s="1"/>
  <c r="P1931" i="1"/>
  <c r="A1932" i="1"/>
  <c r="M1932" i="1"/>
  <c r="G1932" i="1" s="1"/>
  <c r="P1932" i="1"/>
  <c r="A1933" i="1"/>
  <c r="M1933" i="1"/>
  <c r="G1933" i="1" s="1"/>
  <c r="P1933" i="1"/>
  <c r="M1934" i="1"/>
  <c r="N1934" i="1"/>
  <c r="A1935" i="1"/>
  <c r="G1935" i="1"/>
  <c r="A1936" i="1"/>
  <c r="M1936" i="1"/>
  <c r="G1936" i="1" s="1"/>
  <c r="P1936" i="1"/>
  <c r="A1937" i="1"/>
  <c r="M1937" i="1"/>
  <c r="G1937" i="1" s="1"/>
  <c r="P1937" i="1"/>
  <c r="A1938" i="1"/>
  <c r="M1938" i="1"/>
  <c r="G1938" i="1" s="1"/>
  <c r="P1938" i="1"/>
  <c r="A1939" i="1"/>
  <c r="M1939" i="1"/>
  <c r="G1939" i="1" s="1"/>
  <c r="P1939" i="1"/>
  <c r="M1940" i="1"/>
  <c r="N1940" i="1"/>
  <c r="A1941" i="1"/>
  <c r="G1941" i="1"/>
  <c r="A1942" i="1"/>
  <c r="M1942" i="1"/>
  <c r="G1942" i="1" s="1"/>
  <c r="P1942" i="1"/>
  <c r="M1943" i="1"/>
  <c r="N1943" i="1"/>
  <c r="A1944" i="1"/>
  <c r="G1944" i="1"/>
  <c r="A1945" i="1"/>
  <c r="M1945" i="1"/>
  <c r="G1945" i="1" s="1"/>
  <c r="P1945" i="1"/>
  <c r="M1946" i="1"/>
  <c r="N1946" i="1"/>
  <c r="M1947" i="1"/>
  <c r="N1947" i="1"/>
  <c r="A1948" i="1"/>
  <c r="G1948" i="1"/>
  <c r="A1949" i="1"/>
  <c r="M1949" i="1"/>
  <c r="G1949" i="1" s="1"/>
  <c r="P1949" i="1"/>
  <c r="A1950" i="1"/>
  <c r="M1950" i="1"/>
  <c r="G1950" i="1" s="1"/>
  <c r="P1950" i="1"/>
  <c r="M1951" i="1"/>
  <c r="N1951" i="1"/>
  <c r="A1952" i="1"/>
  <c r="G1952" i="1"/>
  <c r="A1953" i="1"/>
  <c r="M1953" i="1"/>
  <c r="G1953" i="1" s="1"/>
  <c r="P1953" i="1"/>
  <c r="A1954" i="1"/>
  <c r="M1954" i="1"/>
  <c r="G1954" i="1" s="1"/>
  <c r="P1954" i="1"/>
  <c r="A1955" i="1"/>
  <c r="M1955" i="1"/>
  <c r="G1955" i="1" s="1"/>
  <c r="P1955" i="1"/>
  <c r="A1956" i="1"/>
  <c r="M1956" i="1"/>
  <c r="G1956" i="1" s="1"/>
  <c r="P1956" i="1"/>
  <c r="A1957" i="1"/>
  <c r="M1957" i="1"/>
  <c r="G1957" i="1" s="1"/>
  <c r="P1957" i="1"/>
  <c r="A1958" i="1"/>
  <c r="M1958" i="1"/>
  <c r="G1958" i="1" s="1"/>
  <c r="P1958" i="1"/>
  <c r="M1959" i="1"/>
  <c r="N1959" i="1"/>
  <c r="M1960" i="1"/>
  <c r="N1960" i="1"/>
  <c r="M1961" i="1"/>
  <c r="N1961" i="1"/>
  <c r="M1962" i="1"/>
  <c r="N1962" i="1"/>
  <c r="M1963" i="1"/>
  <c r="N1963" i="1"/>
  <c r="M1964" i="1"/>
  <c r="N1964" i="1"/>
  <c r="A1965" i="1"/>
  <c r="G1965" i="1"/>
  <c r="A1966" i="1"/>
  <c r="M1966" i="1"/>
  <c r="G1966" i="1" s="1"/>
  <c r="P1966" i="1"/>
  <c r="A1967" i="1"/>
  <c r="M1967" i="1"/>
  <c r="G1967" i="1" s="1"/>
  <c r="P1967" i="1"/>
  <c r="A1968" i="1"/>
  <c r="G1968" i="1"/>
  <c r="A1969" i="1"/>
  <c r="M1969" i="1"/>
  <c r="G1969" i="1" s="1"/>
  <c r="P1969" i="1"/>
  <c r="A1970" i="1"/>
  <c r="M1970" i="1"/>
  <c r="G1970" i="1" s="1"/>
  <c r="P1970" i="1"/>
  <c r="A1971" i="1"/>
  <c r="M1971" i="1"/>
  <c r="G1971" i="1" s="1"/>
  <c r="P1971" i="1"/>
  <c r="A1972" i="1"/>
  <c r="M1972" i="1"/>
  <c r="G1972" i="1" s="1"/>
  <c r="P1972" i="1"/>
  <c r="A1973" i="1"/>
  <c r="M1973" i="1"/>
  <c r="G1973" i="1" s="1"/>
  <c r="P1973" i="1"/>
  <c r="M1974" i="1"/>
  <c r="N1974" i="1"/>
  <c r="A1975" i="1"/>
  <c r="G1975" i="1"/>
  <c r="A1976" i="1"/>
  <c r="M1976" i="1"/>
  <c r="G1976" i="1" s="1"/>
  <c r="P1976" i="1"/>
  <c r="A1977" i="1"/>
  <c r="M1977" i="1"/>
  <c r="G1977" i="1" s="1"/>
  <c r="P1977" i="1"/>
  <c r="A1978" i="1"/>
  <c r="M1978" i="1"/>
  <c r="G1978" i="1" s="1"/>
  <c r="P1978" i="1"/>
  <c r="A1979" i="1"/>
  <c r="M1979" i="1"/>
  <c r="G1979" i="1" s="1"/>
  <c r="P1979" i="1"/>
  <c r="A1980" i="1"/>
  <c r="M1980" i="1"/>
  <c r="G1980" i="1" s="1"/>
  <c r="P1980" i="1"/>
  <c r="A1981" i="1"/>
  <c r="M1981" i="1"/>
  <c r="G1981" i="1" s="1"/>
  <c r="P1981" i="1"/>
  <c r="A1982" i="1"/>
  <c r="M1982" i="1"/>
  <c r="G1982" i="1" s="1"/>
  <c r="P1982" i="1"/>
  <c r="M1983" i="1"/>
  <c r="N1983" i="1"/>
  <c r="M1984" i="1"/>
  <c r="N1984" i="1"/>
  <c r="M1985" i="1"/>
  <c r="N1985" i="1"/>
  <c r="M1986" i="1"/>
  <c r="N1986" i="1"/>
  <c r="M1987" i="1"/>
  <c r="N1987" i="1"/>
  <c r="M1988" i="1"/>
  <c r="N1988" i="1"/>
  <c r="M1989" i="1"/>
  <c r="N1989" i="1"/>
  <c r="A1990" i="1"/>
  <c r="G1990" i="1"/>
  <c r="A1991" i="1"/>
  <c r="M1991" i="1"/>
  <c r="G1991" i="1" s="1"/>
  <c r="P1991" i="1"/>
  <c r="A1992" i="1"/>
  <c r="M1992" i="1"/>
  <c r="G1992" i="1" s="1"/>
  <c r="P1992" i="1"/>
  <c r="A1993" i="1"/>
  <c r="M1993" i="1"/>
  <c r="G1993" i="1" s="1"/>
  <c r="P1993" i="1"/>
  <c r="A1994" i="1"/>
  <c r="M1994" i="1"/>
  <c r="G1994" i="1" s="1"/>
  <c r="P1994" i="1"/>
  <c r="A1995" i="1"/>
  <c r="M1995" i="1"/>
  <c r="G1995" i="1" s="1"/>
  <c r="P1995" i="1"/>
  <c r="A1996" i="1"/>
  <c r="M1996" i="1"/>
  <c r="G1996" i="1" s="1"/>
  <c r="P1996" i="1"/>
  <c r="A1997" i="1"/>
  <c r="M1997" i="1"/>
  <c r="G1997" i="1" s="1"/>
  <c r="P1997" i="1"/>
  <c r="M1998" i="1"/>
  <c r="N1998" i="1"/>
  <c r="M1999" i="1"/>
  <c r="N1999" i="1"/>
  <c r="M2000" i="1"/>
  <c r="N2000" i="1"/>
  <c r="M2001" i="1"/>
  <c r="N2001" i="1"/>
  <c r="M2002" i="1"/>
  <c r="N2002" i="1"/>
  <c r="A2003" i="1"/>
  <c r="G2003" i="1"/>
  <c r="A2004" i="1"/>
  <c r="M2004" i="1"/>
  <c r="G2004" i="1" s="1"/>
  <c r="P2004" i="1"/>
  <c r="A2005" i="1"/>
  <c r="M2005" i="1"/>
  <c r="G2005" i="1" s="1"/>
  <c r="P2005" i="1"/>
  <c r="A2006" i="1"/>
  <c r="G2006" i="1"/>
  <c r="A2007" i="1"/>
  <c r="M2007" i="1"/>
  <c r="G2007" i="1" s="1"/>
  <c r="P2007" i="1"/>
  <c r="A2008" i="1"/>
  <c r="M2008" i="1"/>
  <c r="G2008" i="1" s="1"/>
  <c r="P2008" i="1"/>
  <c r="A2009" i="1"/>
  <c r="M2009" i="1"/>
  <c r="G2009" i="1" s="1"/>
  <c r="P2009" i="1"/>
  <c r="A2010" i="1"/>
  <c r="M2010" i="1"/>
  <c r="G2010" i="1" s="1"/>
  <c r="P2010" i="1"/>
  <c r="A2011" i="1"/>
  <c r="M2011" i="1"/>
  <c r="G2011" i="1" s="1"/>
  <c r="P2011" i="1"/>
  <c r="A2012" i="1"/>
  <c r="M2012" i="1"/>
  <c r="G2012" i="1" s="1"/>
  <c r="P2012" i="1"/>
  <c r="A2013" i="1"/>
  <c r="M2013" i="1"/>
  <c r="G2013" i="1" s="1"/>
  <c r="P2013" i="1"/>
  <c r="A2014" i="1"/>
  <c r="M2014" i="1"/>
  <c r="G2014" i="1" s="1"/>
  <c r="P2014" i="1"/>
  <c r="A2015" i="1"/>
  <c r="M2015" i="1"/>
  <c r="G2015" i="1" s="1"/>
  <c r="P2015" i="1"/>
  <c r="A2016" i="1"/>
  <c r="M2016" i="1"/>
  <c r="G2016" i="1" s="1"/>
  <c r="P2016" i="1"/>
  <c r="A2017" i="1"/>
  <c r="M2017" i="1"/>
  <c r="G2017" i="1" s="1"/>
  <c r="P2017" i="1"/>
  <c r="A2018" i="1"/>
  <c r="M2018" i="1"/>
  <c r="G2018" i="1" s="1"/>
  <c r="P2018" i="1"/>
  <c r="A2019" i="1"/>
  <c r="M2019" i="1"/>
  <c r="G2019" i="1" s="1"/>
  <c r="P2019" i="1"/>
  <c r="A2020" i="1"/>
  <c r="M2020" i="1"/>
  <c r="G2020" i="1" s="1"/>
  <c r="P2020" i="1"/>
  <c r="A2021" i="1"/>
  <c r="M2021" i="1"/>
  <c r="G2021" i="1" s="1"/>
  <c r="P2021" i="1"/>
  <c r="A2022" i="1"/>
  <c r="M2022" i="1"/>
  <c r="G2022" i="1" s="1"/>
  <c r="P2022" i="1"/>
  <c r="M2023" i="1"/>
  <c r="N2023" i="1"/>
  <c r="M2024" i="1"/>
  <c r="N2024" i="1"/>
  <c r="M2025" i="1"/>
  <c r="N2025" i="1"/>
  <c r="M2026" i="1"/>
  <c r="N2026" i="1"/>
  <c r="M2027" i="1"/>
  <c r="N2027" i="1"/>
  <c r="A2028" i="1"/>
  <c r="G2028" i="1"/>
  <c r="A2029" i="1"/>
  <c r="M2029" i="1"/>
  <c r="G2029" i="1" s="1"/>
  <c r="P2029" i="1"/>
  <c r="A2030" i="1"/>
  <c r="M2030" i="1"/>
  <c r="G2030" i="1" s="1"/>
  <c r="P2030" i="1"/>
  <c r="A2031" i="1"/>
  <c r="M2031" i="1"/>
  <c r="G2031" i="1" s="1"/>
  <c r="P2031" i="1"/>
  <c r="A2032" i="1"/>
  <c r="G2032" i="1"/>
  <c r="A2033" i="1"/>
  <c r="M2033" i="1"/>
  <c r="G2033" i="1" s="1"/>
  <c r="P2033" i="1"/>
  <c r="A2034" i="1"/>
  <c r="M2034" i="1"/>
  <c r="G2034" i="1" s="1"/>
  <c r="P2034" i="1"/>
  <c r="A2035" i="1"/>
  <c r="M2035" i="1"/>
  <c r="G2035" i="1" s="1"/>
  <c r="P2035" i="1"/>
  <c r="A2036" i="1"/>
  <c r="G2036" i="1"/>
  <c r="A2037" i="1"/>
  <c r="M2037" i="1"/>
  <c r="G2037" i="1" s="1"/>
  <c r="P2037" i="1"/>
  <c r="A2038" i="1"/>
  <c r="M2038" i="1"/>
  <c r="G2038" i="1" s="1"/>
  <c r="P2038" i="1"/>
  <c r="A2039" i="1"/>
  <c r="M2039" i="1"/>
  <c r="G2039" i="1" s="1"/>
  <c r="P2039" i="1"/>
  <c r="A2040" i="1"/>
  <c r="M2040" i="1"/>
  <c r="G2040" i="1" s="1"/>
  <c r="P2040" i="1"/>
  <c r="A2041" i="1"/>
  <c r="M2041" i="1"/>
  <c r="G2041" i="1" s="1"/>
  <c r="P2041" i="1"/>
  <c r="A2042" i="1"/>
  <c r="M2042" i="1"/>
  <c r="G2042" i="1" s="1"/>
  <c r="P2042" i="1"/>
  <c r="A2043" i="1"/>
  <c r="M2043" i="1"/>
  <c r="G2043" i="1" s="1"/>
  <c r="P2043" i="1"/>
  <c r="A2044" i="1"/>
  <c r="M2044" i="1"/>
  <c r="G2044" i="1" s="1"/>
  <c r="P2044" i="1"/>
  <c r="A2045" i="1"/>
  <c r="M2045" i="1"/>
  <c r="G2045" i="1" s="1"/>
  <c r="P2045" i="1"/>
  <c r="A2046" i="1"/>
  <c r="M2046" i="1"/>
  <c r="G2046" i="1" s="1"/>
  <c r="P2046" i="1"/>
  <c r="A2047" i="1"/>
  <c r="M2047" i="1"/>
  <c r="G2047" i="1" s="1"/>
  <c r="P2047" i="1"/>
  <c r="M2048" i="1"/>
  <c r="N2048" i="1"/>
  <c r="M2049" i="1"/>
  <c r="N2049" i="1"/>
  <c r="M2050" i="1"/>
  <c r="N2050" i="1"/>
  <c r="A2051" i="1"/>
  <c r="G2051" i="1"/>
  <c r="A2052" i="1"/>
  <c r="M2052" i="1"/>
  <c r="G2052" i="1" s="1"/>
  <c r="P2052" i="1"/>
  <c r="A2053" i="1"/>
  <c r="M2053" i="1"/>
  <c r="G2053" i="1" s="1"/>
  <c r="P2053" i="1"/>
  <c r="A2054" i="1"/>
  <c r="M2054" i="1"/>
  <c r="G2054" i="1" s="1"/>
  <c r="P2054" i="1"/>
  <c r="A2055" i="1"/>
  <c r="M2055" i="1"/>
  <c r="G2055" i="1" s="1"/>
  <c r="P2055" i="1"/>
  <c r="A2056" i="1"/>
  <c r="M2056" i="1"/>
  <c r="G2056" i="1" s="1"/>
  <c r="P2056" i="1"/>
  <c r="A2057" i="1"/>
  <c r="M2057" i="1"/>
  <c r="G2057" i="1" s="1"/>
  <c r="P2057" i="1"/>
  <c r="A2058" i="1"/>
  <c r="M2058" i="1"/>
  <c r="G2058" i="1" s="1"/>
  <c r="P2058" i="1"/>
  <c r="A2059" i="1"/>
  <c r="M2059" i="1"/>
  <c r="G2059" i="1" s="1"/>
  <c r="P2059" i="1"/>
  <c r="M2060" i="1"/>
  <c r="N2060" i="1"/>
  <c r="M2061" i="1"/>
  <c r="N2061" i="1"/>
  <c r="M2062" i="1"/>
  <c r="N2062" i="1"/>
  <c r="M2063" i="1"/>
  <c r="N2063" i="1"/>
  <c r="M2064" i="1"/>
  <c r="N2064" i="1"/>
  <c r="M2065" i="1"/>
  <c r="N2065" i="1"/>
  <c r="M2066" i="1"/>
  <c r="N2066" i="1"/>
  <c r="M2067" i="1"/>
  <c r="N2067" i="1"/>
  <c r="M2068" i="1"/>
  <c r="N2068" i="1"/>
  <c r="M2069" i="1"/>
  <c r="N2069" i="1"/>
  <c r="A2070" i="1"/>
  <c r="G2070" i="1"/>
  <c r="A2071" i="1"/>
  <c r="M2071" i="1"/>
  <c r="G2071" i="1" s="1"/>
  <c r="P2071" i="1"/>
  <c r="M2072" i="1"/>
  <c r="N2072" i="1"/>
  <c r="A2073" i="1"/>
  <c r="G2073" i="1"/>
  <c r="A2074" i="1"/>
  <c r="M2074" i="1"/>
  <c r="G2074" i="1" s="1"/>
  <c r="P2074" i="1"/>
  <c r="A2075" i="1"/>
  <c r="M2075" i="1"/>
  <c r="G2075" i="1" s="1"/>
  <c r="P2075" i="1"/>
  <c r="A2076" i="1"/>
  <c r="M2076" i="1"/>
  <c r="G2076" i="1" s="1"/>
  <c r="P2076" i="1"/>
  <c r="A2077" i="1"/>
  <c r="M2077" i="1"/>
  <c r="G2077" i="1" s="1"/>
  <c r="P2077" i="1"/>
  <c r="A2078" i="1"/>
  <c r="M2078" i="1"/>
  <c r="G2078" i="1" s="1"/>
  <c r="P2078" i="1"/>
  <c r="A2079" i="1"/>
  <c r="M2079" i="1"/>
  <c r="G2079" i="1" s="1"/>
  <c r="P2079" i="1"/>
  <c r="M2080" i="1"/>
  <c r="N2080" i="1"/>
  <c r="M2081" i="1"/>
  <c r="N2081" i="1"/>
  <c r="A2082" i="1"/>
  <c r="G2082" i="1"/>
  <c r="A2083" i="1"/>
  <c r="M2083" i="1"/>
  <c r="G2083" i="1" s="1"/>
  <c r="P2083" i="1"/>
  <c r="A2084" i="1"/>
  <c r="M2084" i="1"/>
  <c r="G2084" i="1" s="1"/>
  <c r="P2084" i="1"/>
  <c r="A2085" i="1"/>
  <c r="M2085" i="1"/>
  <c r="G2085" i="1" s="1"/>
  <c r="P2085" i="1"/>
  <c r="A2086" i="1"/>
  <c r="M2086" i="1"/>
  <c r="G2086" i="1" s="1"/>
  <c r="P2086" i="1"/>
  <c r="A2087" i="1"/>
  <c r="M2087" i="1"/>
  <c r="G2087" i="1" s="1"/>
  <c r="P2087" i="1"/>
  <c r="A2088" i="1"/>
  <c r="M2088" i="1"/>
  <c r="G2088" i="1" s="1"/>
  <c r="P2088" i="1"/>
  <c r="A2089" i="1"/>
  <c r="M2089" i="1"/>
  <c r="G2089" i="1" s="1"/>
  <c r="P2089" i="1"/>
  <c r="A2090" i="1"/>
  <c r="M2090" i="1"/>
  <c r="G2090" i="1" s="1"/>
  <c r="P2090" i="1"/>
  <c r="A2091" i="1"/>
  <c r="M2091" i="1"/>
  <c r="G2091" i="1" s="1"/>
  <c r="P2091" i="1"/>
  <c r="A2092" i="1"/>
  <c r="M2092" i="1"/>
  <c r="G2092" i="1" s="1"/>
  <c r="P2092" i="1"/>
  <c r="M2093" i="1"/>
  <c r="N2093" i="1"/>
  <c r="M2094" i="1"/>
  <c r="N2094" i="1"/>
  <c r="M2095" i="1"/>
  <c r="N2095" i="1"/>
  <c r="M2096" i="1"/>
  <c r="N2096" i="1"/>
  <c r="M2097" i="1"/>
  <c r="N2097" i="1"/>
  <c r="M2098" i="1"/>
  <c r="N2098" i="1"/>
  <c r="A2099" i="1"/>
  <c r="G2099" i="1"/>
  <c r="A2100" i="1"/>
  <c r="M2100" i="1"/>
  <c r="G2100" i="1" s="1"/>
  <c r="P2100" i="1"/>
  <c r="A2101" i="1"/>
  <c r="M2101" i="1"/>
  <c r="G2101" i="1" s="1"/>
  <c r="P2101" i="1"/>
  <c r="A2102" i="1"/>
  <c r="M2102" i="1"/>
  <c r="G2102" i="1" s="1"/>
  <c r="P2102" i="1"/>
  <c r="A2103" i="1"/>
  <c r="M2103" i="1"/>
  <c r="G2103" i="1" s="1"/>
  <c r="P2103" i="1"/>
  <c r="A2104" i="1"/>
  <c r="M2104" i="1"/>
  <c r="G2104" i="1" s="1"/>
  <c r="P2104" i="1"/>
  <c r="A2105" i="1"/>
  <c r="M2105" i="1"/>
  <c r="G2105" i="1" s="1"/>
  <c r="P2105" i="1"/>
  <c r="A2106" i="1"/>
  <c r="M2106" i="1"/>
  <c r="G2106" i="1" s="1"/>
  <c r="P2106" i="1"/>
  <c r="A2107" i="1"/>
  <c r="M2107" i="1"/>
  <c r="G2107" i="1" s="1"/>
  <c r="P2107" i="1"/>
  <c r="M2108" i="1"/>
  <c r="N2108" i="1"/>
  <c r="A2109" i="1"/>
  <c r="G2109" i="1"/>
  <c r="A2110" i="1"/>
  <c r="M2110" i="1"/>
  <c r="G2110" i="1" s="1"/>
  <c r="P2110" i="1"/>
  <c r="A2111" i="1"/>
  <c r="M2111" i="1"/>
  <c r="G2111" i="1" s="1"/>
  <c r="P2111" i="1"/>
  <c r="A2112" i="1"/>
  <c r="M2112" i="1"/>
  <c r="G2112" i="1" s="1"/>
  <c r="P2112" i="1"/>
  <c r="A2113" i="1"/>
  <c r="M2113" i="1"/>
  <c r="G2113" i="1" s="1"/>
  <c r="P2113" i="1"/>
  <c r="A2114" i="1"/>
  <c r="M2114" i="1"/>
  <c r="G2114" i="1" s="1"/>
  <c r="P2114" i="1"/>
  <c r="M2115" i="1"/>
  <c r="N2115" i="1"/>
  <c r="A2116" i="1"/>
  <c r="G2116" i="1"/>
  <c r="A2117" i="1"/>
  <c r="M2117" i="1"/>
  <c r="G2117" i="1" s="1"/>
  <c r="P2117" i="1"/>
  <c r="A2118" i="1"/>
  <c r="M2118" i="1"/>
  <c r="G2118" i="1" s="1"/>
  <c r="P2118" i="1"/>
  <c r="A2119" i="1"/>
  <c r="M2119" i="1"/>
  <c r="G2119" i="1" s="1"/>
  <c r="P2119" i="1"/>
  <c r="A2120" i="1"/>
  <c r="M2120" i="1"/>
  <c r="G2120" i="1" s="1"/>
  <c r="P2120" i="1"/>
  <c r="A2121" i="1"/>
  <c r="M2121" i="1"/>
  <c r="G2121" i="1" s="1"/>
  <c r="P2121" i="1"/>
  <c r="A2122" i="1"/>
  <c r="M2122" i="1"/>
  <c r="G2122" i="1" s="1"/>
  <c r="P2122" i="1"/>
  <c r="A2123" i="1"/>
  <c r="M2123" i="1"/>
  <c r="G2123" i="1" s="1"/>
  <c r="P2123" i="1"/>
  <c r="A2124" i="1"/>
  <c r="M2124" i="1"/>
  <c r="G2124" i="1" s="1"/>
  <c r="P2124" i="1"/>
  <c r="A2125" i="1"/>
  <c r="M2125" i="1"/>
  <c r="G2125" i="1" s="1"/>
  <c r="P2125" i="1"/>
  <c r="A2126" i="1"/>
  <c r="M2126" i="1"/>
  <c r="G2126" i="1" s="1"/>
  <c r="P2126" i="1"/>
  <c r="A2127" i="1"/>
  <c r="M2127" i="1"/>
  <c r="G2127" i="1" s="1"/>
  <c r="P2127" i="1"/>
  <c r="A2128" i="1"/>
  <c r="M2128" i="1"/>
  <c r="G2128" i="1" s="1"/>
  <c r="P2128" i="1"/>
  <c r="A2129" i="1"/>
  <c r="M2129" i="1"/>
  <c r="G2129" i="1" s="1"/>
  <c r="P2129" i="1"/>
  <c r="A2130" i="1"/>
  <c r="M2130" i="1"/>
  <c r="G2130" i="1" s="1"/>
  <c r="P2130" i="1"/>
  <c r="A2131" i="1"/>
  <c r="G2131" i="1"/>
  <c r="A2132" i="1"/>
  <c r="M2132" i="1"/>
  <c r="G2132" i="1" s="1"/>
  <c r="P2132" i="1"/>
  <c r="A2133" i="1"/>
  <c r="M2133" i="1"/>
  <c r="G2133" i="1" s="1"/>
  <c r="P2133" i="1"/>
  <c r="A2134" i="1"/>
  <c r="M2134" i="1"/>
  <c r="G2134" i="1" s="1"/>
  <c r="P2134" i="1"/>
  <c r="A2135" i="1"/>
  <c r="M2135" i="1"/>
  <c r="G2135" i="1" s="1"/>
  <c r="P2135" i="1"/>
  <c r="A2136" i="1"/>
  <c r="M2136" i="1"/>
  <c r="G2136" i="1" s="1"/>
  <c r="P2136" i="1"/>
  <c r="A2137" i="1"/>
  <c r="M2137" i="1"/>
  <c r="G2137" i="1" s="1"/>
  <c r="P2137" i="1"/>
  <c r="A2138" i="1"/>
  <c r="M2138" i="1"/>
  <c r="G2138" i="1" s="1"/>
  <c r="P2138" i="1"/>
  <c r="M2139" i="1"/>
  <c r="N2139" i="1"/>
  <c r="A2140" i="1"/>
  <c r="G2140" i="1"/>
  <c r="A2141" i="1"/>
  <c r="M2141" i="1"/>
  <c r="G2141" i="1" s="1"/>
  <c r="P2141" i="1"/>
  <c r="A2142" i="1"/>
  <c r="M2142" i="1"/>
  <c r="G2142" i="1" s="1"/>
  <c r="P2142" i="1"/>
  <c r="A2143" i="1"/>
  <c r="M2143" i="1"/>
  <c r="G2143" i="1" s="1"/>
  <c r="P2143" i="1"/>
  <c r="M2144" i="1"/>
  <c r="N2144" i="1"/>
  <c r="A2145" i="1"/>
  <c r="G2145" i="1"/>
  <c r="A2146" i="1"/>
  <c r="M2146" i="1"/>
  <c r="G2146" i="1" s="1"/>
  <c r="P2146" i="1"/>
  <c r="A2147" i="1"/>
  <c r="G2147" i="1"/>
  <c r="A2148" i="1"/>
  <c r="M2148" i="1"/>
  <c r="G2148" i="1" s="1"/>
  <c r="P2148" i="1"/>
  <c r="M2149" i="1"/>
  <c r="N2149" i="1"/>
  <c r="M2150" i="1"/>
  <c r="N2150" i="1"/>
  <c r="M2151" i="1"/>
  <c r="N2151" i="1"/>
  <c r="M2152" i="1"/>
  <c r="N2152" i="1"/>
  <c r="A2153" i="1"/>
  <c r="G2153" i="1"/>
  <c r="A2154" i="1"/>
  <c r="M2154" i="1"/>
  <c r="G2154" i="1" s="1"/>
  <c r="P2154" i="1"/>
  <c r="A2155" i="1"/>
  <c r="M2155" i="1"/>
  <c r="G2155" i="1" s="1"/>
  <c r="P2155" i="1"/>
  <c r="A2156" i="1"/>
  <c r="G2156" i="1"/>
  <c r="A2157" i="1"/>
  <c r="M2157" i="1"/>
  <c r="G2157" i="1" s="1"/>
  <c r="P2157" i="1"/>
  <c r="A2158" i="1"/>
  <c r="M2158" i="1"/>
  <c r="G2158" i="1" s="1"/>
  <c r="P2158" i="1"/>
  <c r="A2159" i="1"/>
  <c r="M2159" i="1"/>
  <c r="G2159" i="1" s="1"/>
  <c r="P2159" i="1"/>
  <c r="A2160" i="1"/>
  <c r="M2160" i="1"/>
  <c r="G2160" i="1" s="1"/>
  <c r="P2160" i="1"/>
  <c r="A2161" i="1"/>
  <c r="M2161" i="1"/>
  <c r="G2161" i="1" s="1"/>
  <c r="P2161" i="1"/>
  <c r="A2162" i="1"/>
  <c r="G2162" i="1"/>
  <c r="A2163" i="1"/>
  <c r="M2163" i="1"/>
  <c r="G2163" i="1" s="1"/>
  <c r="P2163" i="1"/>
  <c r="A2164" i="1"/>
  <c r="M2164" i="1"/>
  <c r="G2164" i="1" s="1"/>
  <c r="P2164" i="1"/>
  <c r="A2165" i="1"/>
  <c r="G2165" i="1"/>
  <c r="A2166" i="1"/>
  <c r="M2166" i="1"/>
  <c r="G2166" i="1" s="1"/>
  <c r="P2166" i="1"/>
  <c r="A2167" i="1"/>
  <c r="M2167" i="1"/>
  <c r="G2167" i="1" s="1"/>
  <c r="P2167" i="1"/>
  <c r="A2168" i="1"/>
  <c r="G2168" i="1"/>
  <c r="A2169" i="1"/>
  <c r="M2169" i="1"/>
  <c r="G2169" i="1" s="1"/>
  <c r="P2169" i="1"/>
  <c r="A2170" i="1"/>
  <c r="G2170" i="1"/>
  <c r="A2171" i="1"/>
  <c r="M2171" i="1"/>
  <c r="G2171" i="1" s="1"/>
  <c r="P2171" i="1"/>
  <c r="A2172" i="1"/>
  <c r="M2172" i="1"/>
  <c r="G2172" i="1" s="1"/>
  <c r="P2172" i="1"/>
  <c r="A2173" i="1"/>
  <c r="M2173" i="1"/>
  <c r="G2173" i="1" s="1"/>
  <c r="P2173" i="1"/>
  <c r="A2174" i="1"/>
  <c r="M2174" i="1"/>
  <c r="G2174" i="1" s="1"/>
  <c r="P2174" i="1"/>
  <c r="A2175" i="1"/>
  <c r="M2175" i="1"/>
  <c r="G2175" i="1" s="1"/>
  <c r="P2175" i="1"/>
  <c r="A2176" i="1"/>
  <c r="M2176" i="1"/>
  <c r="G2176" i="1" s="1"/>
  <c r="P2176" i="1"/>
  <c r="A2177" i="1"/>
  <c r="M2177" i="1"/>
  <c r="G2177" i="1" s="1"/>
  <c r="P2177" i="1"/>
  <c r="A2178" i="1"/>
  <c r="M2178" i="1"/>
  <c r="G2178" i="1" s="1"/>
  <c r="P2178" i="1"/>
  <c r="A2179" i="1"/>
  <c r="M2179" i="1"/>
  <c r="G2179" i="1" s="1"/>
  <c r="P2179" i="1"/>
  <c r="A2180" i="1"/>
  <c r="M2180" i="1"/>
  <c r="G2180" i="1" s="1"/>
  <c r="P2180" i="1"/>
  <c r="A2181" i="1"/>
  <c r="M2181" i="1"/>
  <c r="G2181" i="1" s="1"/>
  <c r="P2181" i="1"/>
  <c r="A2182" i="1"/>
  <c r="M2182" i="1"/>
  <c r="G2182" i="1" s="1"/>
  <c r="P2182" i="1"/>
  <c r="A2183" i="1"/>
  <c r="M2183" i="1"/>
  <c r="G2183" i="1" s="1"/>
  <c r="P2183" i="1"/>
  <c r="A2184" i="1"/>
  <c r="M2184" i="1"/>
  <c r="G2184" i="1" s="1"/>
  <c r="P2184" i="1"/>
  <c r="A2185" i="1"/>
  <c r="M2185" i="1"/>
  <c r="G2185" i="1" s="1"/>
  <c r="P2185" i="1"/>
  <c r="A2186" i="1"/>
  <c r="M2186" i="1"/>
  <c r="G2186" i="1" s="1"/>
  <c r="P2186" i="1"/>
  <c r="M2187" i="1"/>
  <c r="N2187" i="1"/>
  <c r="M2188" i="1"/>
  <c r="N2188" i="1"/>
  <c r="A2189" i="1"/>
  <c r="G2189" i="1"/>
  <c r="A2190" i="1"/>
  <c r="M2190" i="1"/>
  <c r="G2190" i="1" s="1"/>
  <c r="P2190" i="1"/>
  <c r="A2191" i="1"/>
  <c r="M2191" i="1"/>
  <c r="G2191" i="1" s="1"/>
  <c r="P2191" i="1"/>
  <c r="A2192" i="1"/>
  <c r="M2192" i="1"/>
  <c r="G2192" i="1" s="1"/>
  <c r="P2192" i="1"/>
  <c r="M2193" i="1"/>
  <c r="N2193" i="1"/>
  <c r="M2194" i="1"/>
  <c r="N2194" i="1"/>
  <c r="A2195" i="1"/>
  <c r="G2195" i="1"/>
  <c r="A2196" i="1"/>
  <c r="M2196" i="1"/>
  <c r="G2196" i="1" s="1"/>
  <c r="P2196" i="1"/>
  <c r="M2197" i="1"/>
  <c r="N2197" i="1"/>
  <c r="A2198" i="1"/>
  <c r="G2198" i="1"/>
  <c r="A2199" i="1"/>
  <c r="M2199" i="1"/>
  <c r="G2199" i="1" s="1"/>
  <c r="P2199" i="1"/>
  <c r="A2200" i="1"/>
  <c r="M2200" i="1"/>
  <c r="G2200" i="1" s="1"/>
  <c r="P2200" i="1"/>
  <c r="A2201" i="1"/>
  <c r="G2201" i="1"/>
  <c r="A2202" i="1"/>
  <c r="M2202" i="1"/>
  <c r="G2202" i="1" s="1"/>
  <c r="P2202" i="1"/>
  <c r="A2203" i="1"/>
  <c r="M2203" i="1"/>
  <c r="G2203" i="1" s="1"/>
  <c r="P2203" i="1"/>
  <c r="A2204" i="1"/>
  <c r="M2204" i="1"/>
  <c r="G2204" i="1" s="1"/>
  <c r="P2204" i="1"/>
  <c r="A2205" i="1"/>
  <c r="M2205" i="1"/>
  <c r="G2205" i="1" s="1"/>
  <c r="P2205" i="1"/>
  <c r="M2206" i="1"/>
  <c r="N2206" i="1"/>
  <c r="A2207" i="1"/>
  <c r="G2207" i="1"/>
  <c r="A2208" i="1"/>
  <c r="M2208" i="1"/>
  <c r="G2208" i="1" s="1"/>
  <c r="P2208" i="1"/>
  <c r="A2209" i="1"/>
  <c r="M2209" i="1"/>
  <c r="G2209" i="1" s="1"/>
  <c r="P2209" i="1"/>
  <c r="M2210" i="1"/>
  <c r="N2210" i="1"/>
  <c r="M2211" i="1"/>
  <c r="N2211" i="1"/>
  <c r="M2212" i="1"/>
  <c r="N2212" i="1"/>
  <c r="A2213" i="1"/>
  <c r="G2213" i="1"/>
  <c r="A2214" i="1"/>
  <c r="M2214" i="1"/>
  <c r="G2214" i="1" s="1"/>
  <c r="P2214" i="1"/>
  <c r="A2215" i="1"/>
  <c r="M2215" i="1"/>
  <c r="G2215" i="1" s="1"/>
  <c r="P2215" i="1"/>
  <c r="A2216" i="1"/>
  <c r="M2216" i="1"/>
  <c r="G2216" i="1" s="1"/>
  <c r="P2216" i="1"/>
  <c r="A2217" i="1"/>
  <c r="M2217" i="1"/>
  <c r="G2217" i="1" s="1"/>
  <c r="P2217" i="1"/>
  <c r="A2218" i="1"/>
  <c r="M2218" i="1"/>
  <c r="G2218" i="1" s="1"/>
  <c r="P2218" i="1"/>
  <c r="A2219" i="1"/>
  <c r="M2219" i="1"/>
  <c r="G2219" i="1" s="1"/>
  <c r="P2219" i="1"/>
  <c r="A2220" i="1"/>
  <c r="M2220" i="1"/>
  <c r="G2220" i="1" s="1"/>
  <c r="P2220" i="1"/>
  <c r="A2221" i="1"/>
  <c r="M2221" i="1"/>
  <c r="G2221" i="1" s="1"/>
  <c r="P2221" i="1"/>
  <c r="A2222" i="1"/>
  <c r="M2222" i="1"/>
  <c r="G2222" i="1" s="1"/>
  <c r="P2222" i="1"/>
  <c r="A2223" i="1"/>
  <c r="M2223" i="1"/>
  <c r="G2223" i="1" s="1"/>
  <c r="P2223" i="1"/>
  <c r="A2224" i="1"/>
  <c r="M2224" i="1"/>
  <c r="G2224" i="1" s="1"/>
  <c r="P2224" i="1"/>
  <c r="A2225" i="1"/>
  <c r="M2225" i="1"/>
  <c r="G2225" i="1" s="1"/>
  <c r="P2225" i="1"/>
  <c r="A2226" i="1"/>
  <c r="M2226" i="1"/>
  <c r="G2226" i="1" s="1"/>
  <c r="P2226" i="1"/>
  <c r="A2227" i="1"/>
  <c r="M2227" i="1"/>
  <c r="G2227" i="1" s="1"/>
  <c r="P2227" i="1"/>
  <c r="A2228" i="1"/>
  <c r="M2228" i="1"/>
  <c r="G2228" i="1" s="1"/>
  <c r="P2228" i="1"/>
  <c r="A2229" i="1"/>
  <c r="M2229" i="1"/>
  <c r="G2229" i="1" s="1"/>
  <c r="P2229" i="1"/>
  <c r="A2230" i="1"/>
  <c r="M2230" i="1"/>
  <c r="G2230" i="1" s="1"/>
  <c r="P2230" i="1"/>
  <c r="A2231" i="1"/>
  <c r="M2231" i="1"/>
  <c r="G2231" i="1" s="1"/>
  <c r="P2231" i="1"/>
  <c r="A2232" i="1"/>
  <c r="M2232" i="1"/>
  <c r="G2232" i="1" s="1"/>
  <c r="P2232" i="1"/>
  <c r="A2233" i="1"/>
  <c r="M2233" i="1"/>
  <c r="G2233" i="1" s="1"/>
  <c r="P2233" i="1"/>
  <c r="A2234" i="1"/>
  <c r="M2234" i="1"/>
  <c r="G2234" i="1" s="1"/>
  <c r="P2234" i="1"/>
  <c r="M2235" i="1"/>
  <c r="N2235" i="1"/>
  <c r="M2236" i="1"/>
  <c r="N2236" i="1"/>
  <c r="M2237" i="1"/>
  <c r="N2237" i="1"/>
  <c r="M2238" i="1"/>
  <c r="N2238" i="1"/>
  <c r="M2239" i="1"/>
  <c r="N2239" i="1"/>
  <c r="M2240" i="1"/>
  <c r="N2240" i="1"/>
  <c r="M2241" i="1"/>
  <c r="N2241" i="1"/>
  <c r="M2242" i="1"/>
  <c r="N2242" i="1"/>
  <c r="M2243" i="1"/>
  <c r="N2243" i="1"/>
  <c r="M2244" i="1"/>
  <c r="N2244" i="1"/>
  <c r="M2245" i="1"/>
  <c r="N2245" i="1"/>
  <c r="A2246" i="1"/>
  <c r="G2246" i="1"/>
  <c r="A2247" i="1"/>
  <c r="M2247" i="1"/>
  <c r="G2247" i="1" s="1"/>
  <c r="P2247" i="1"/>
  <c r="A2248" i="1"/>
  <c r="M2248" i="1"/>
  <c r="G2248" i="1" s="1"/>
  <c r="P2248" i="1"/>
  <c r="A2249" i="1"/>
  <c r="M2249" i="1"/>
  <c r="G2249" i="1" s="1"/>
  <c r="P2249" i="1"/>
  <c r="A2250" i="1"/>
  <c r="M2250" i="1"/>
  <c r="G2250" i="1" s="1"/>
  <c r="P2250" i="1"/>
  <c r="A2251" i="1"/>
  <c r="M2251" i="1"/>
  <c r="G2251" i="1" s="1"/>
  <c r="P2251" i="1"/>
  <c r="A2252" i="1"/>
  <c r="M2252" i="1"/>
  <c r="G2252" i="1" s="1"/>
  <c r="P2252" i="1"/>
  <c r="A2253" i="1"/>
  <c r="M2253" i="1"/>
  <c r="G2253" i="1" s="1"/>
  <c r="P2253" i="1"/>
  <c r="A2254" i="1"/>
  <c r="M2254" i="1"/>
  <c r="G2254" i="1" s="1"/>
  <c r="P2254" i="1"/>
  <c r="A2255" i="1"/>
  <c r="M2255" i="1"/>
  <c r="G2255" i="1" s="1"/>
  <c r="P2255" i="1"/>
  <c r="A2256" i="1"/>
  <c r="M2256" i="1"/>
  <c r="G2256" i="1" s="1"/>
  <c r="P2256" i="1"/>
  <c r="A2257" i="1"/>
  <c r="M2257" i="1"/>
  <c r="G2257" i="1" s="1"/>
  <c r="P2257" i="1"/>
  <c r="A2258" i="1"/>
  <c r="M2258" i="1"/>
  <c r="G2258" i="1" s="1"/>
  <c r="P2258" i="1"/>
  <c r="A2259" i="1"/>
  <c r="M2259" i="1"/>
  <c r="G2259" i="1" s="1"/>
  <c r="P2259" i="1"/>
  <c r="A2260" i="1"/>
  <c r="M2260" i="1"/>
  <c r="G2260" i="1" s="1"/>
  <c r="P2260" i="1"/>
  <c r="A2261" i="1"/>
  <c r="M2261" i="1"/>
  <c r="G2261" i="1" s="1"/>
  <c r="P2261" i="1"/>
  <c r="A2262" i="1"/>
  <c r="M2262" i="1"/>
  <c r="G2262" i="1" s="1"/>
  <c r="P2262" i="1"/>
  <c r="A2263" i="1"/>
  <c r="M2263" i="1"/>
  <c r="G2263" i="1" s="1"/>
  <c r="P2263" i="1"/>
  <c r="A2264" i="1"/>
  <c r="M2264" i="1"/>
  <c r="G2264" i="1" s="1"/>
  <c r="P2264" i="1"/>
  <c r="A2265" i="1"/>
  <c r="M2265" i="1"/>
  <c r="G2265" i="1" s="1"/>
  <c r="P2265" i="1"/>
  <c r="A2266" i="1"/>
  <c r="M2266" i="1"/>
  <c r="G2266" i="1" s="1"/>
  <c r="P2266" i="1"/>
  <c r="M2267" i="1"/>
  <c r="N2267" i="1"/>
  <c r="M2268" i="1"/>
  <c r="N2268" i="1"/>
  <c r="M2269" i="1"/>
  <c r="N2269" i="1"/>
  <c r="M2270" i="1"/>
  <c r="N2270" i="1"/>
  <c r="M2271" i="1"/>
  <c r="N2271" i="1"/>
  <c r="M2272" i="1"/>
  <c r="N2272" i="1"/>
  <c r="M2273" i="1"/>
  <c r="N2273" i="1"/>
  <c r="M2274" i="1"/>
  <c r="N2274" i="1"/>
  <c r="M2275" i="1"/>
  <c r="N2275" i="1"/>
  <c r="M2276" i="1"/>
  <c r="N2276" i="1"/>
  <c r="M2277" i="1"/>
  <c r="N2277" i="1"/>
  <c r="M2278" i="1"/>
  <c r="N2278" i="1"/>
  <c r="M2279" i="1"/>
  <c r="N2279" i="1"/>
  <c r="M2280" i="1"/>
  <c r="N2280" i="1"/>
  <c r="M2281" i="1"/>
  <c r="N2281" i="1"/>
  <c r="M2282" i="1"/>
  <c r="N2282" i="1"/>
  <c r="M2283" i="1"/>
  <c r="N2283" i="1"/>
  <c r="M2284" i="1"/>
  <c r="N2284" i="1"/>
  <c r="M2285" i="1"/>
  <c r="N2285" i="1"/>
  <c r="M2286" i="1"/>
  <c r="N2286" i="1"/>
  <c r="M2287" i="1"/>
  <c r="N2287" i="1"/>
  <c r="M2288" i="1"/>
  <c r="N2288" i="1"/>
  <c r="M2289" i="1"/>
  <c r="N2289" i="1"/>
  <c r="M2290" i="1"/>
  <c r="N2290" i="1"/>
  <c r="M2291" i="1"/>
  <c r="N2291" i="1"/>
  <c r="M2292" i="1"/>
  <c r="N2292" i="1"/>
  <c r="M2293" i="1"/>
  <c r="N2293" i="1"/>
  <c r="M2294" i="1"/>
  <c r="N2294" i="1"/>
  <c r="M2295" i="1"/>
  <c r="N2295" i="1"/>
  <c r="M2296" i="1"/>
  <c r="N2296" i="1"/>
  <c r="M2297" i="1"/>
  <c r="N2297" i="1"/>
  <c r="M2298" i="1"/>
  <c r="N2298" i="1"/>
  <c r="M2299" i="1"/>
  <c r="N2299" i="1"/>
  <c r="M2300" i="1"/>
  <c r="N2300" i="1"/>
  <c r="M2301" i="1"/>
  <c r="N2301" i="1"/>
  <c r="M2302" i="1"/>
  <c r="N2302" i="1"/>
  <c r="M2303" i="1"/>
  <c r="N2303" i="1"/>
  <c r="M2304" i="1"/>
  <c r="N2304" i="1"/>
  <c r="M2305" i="1"/>
  <c r="N2305" i="1"/>
  <c r="M2306" i="1"/>
  <c r="N2306" i="1"/>
  <c r="M2307" i="1"/>
  <c r="N2307" i="1"/>
  <c r="M2308" i="1"/>
  <c r="N2308" i="1"/>
  <c r="M2309" i="1"/>
  <c r="N2309" i="1"/>
  <c r="M2310" i="1"/>
  <c r="N2310" i="1"/>
  <c r="M2311" i="1"/>
  <c r="N2311" i="1"/>
  <c r="M2312" i="1"/>
  <c r="N2312" i="1"/>
  <c r="M2313" i="1"/>
  <c r="N2313" i="1"/>
  <c r="M2314" i="1"/>
  <c r="N2314" i="1"/>
  <c r="M2315" i="1"/>
  <c r="N2315" i="1"/>
  <c r="M2316" i="1"/>
  <c r="N2316" i="1"/>
  <c r="M2317" i="1"/>
  <c r="N2317" i="1"/>
  <c r="M2318" i="1"/>
  <c r="N2318" i="1"/>
  <c r="M2319" i="1"/>
  <c r="N2319" i="1"/>
  <c r="A2320" i="1"/>
  <c r="G2320" i="1"/>
  <c r="A2321" i="1"/>
  <c r="M2321" i="1"/>
  <c r="G2321" i="1" s="1"/>
  <c r="P2321" i="1"/>
  <c r="A2322" i="1"/>
  <c r="M2322" i="1"/>
  <c r="G2322" i="1" s="1"/>
  <c r="P2322" i="1"/>
  <c r="A2323" i="1"/>
  <c r="M2323" i="1"/>
  <c r="G2323" i="1" s="1"/>
  <c r="P2323" i="1"/>
  <c r="A2324" i="1"/>
  <c r="M2324" i="1"/>
  <c r="G2324" i="1" s="1"/>
  <c r="P2324" i="1"/>
  <c r="A2325" i="1"/>
  <c r="M2325" i="1"/>
  <c r="G2325" i="1" s="1"/>
  <c r="P2325" i="1"/>
  <c r="A2326" i="1"/>
  <c r="M2326" i="1"/>
  <c r="G2326" i="1" s="1"/>
  <c r="P2326" i="1"/>
  <c r="A2327" i="1"/>
  <c r="M2327" i="1"/>
  <c r="G2327" i="1" s="1"/>
  <c r="P2327" i="1"/>
  <c r="A2328" i="1"/>
  <c r="M2328" i="1"/>
  <c r="G2328" i="1" s="1"/>
  <c r="P2328" i="1"/>
  <c r="M2329" i="1"/>
  <c r="N2329" i="1"/>
  <c r="M2330" i="1"/>
  <c r="N2330" i="1"/>
  <c r="M2331" i="1"/>
  <c r="N2331" i="1"/>
  <c r="A2332" i="1"/>
  <c r="G2332" i="1"/>
  <c r="A2333" i="1"/>
  <c r="M2333" i="1"/>
  <c r="G2333" i="1" s="1"/>
  <c r="P2333" i="1"/>
  <c r="A2334" i="1"/>
  <c r="M2334" i="1"/>
  <c r="G2334" i="1" s="1"/>
  <c r="P2334" i="1"/>
  <c r="A2335" i="1"/>
  <c r="M2335" i="1"/>
  <c r="G2335" i="1" s="1"/>
  <c r="P2335" i="1"/>
  <c r="A2336" i="1"/>
  <c r="M2336" i="1"/>
  <c r="G2336" i="1" s="1"/>
  <c r="P2336" i="1"/>
  <c r="A2337" i="1"/>
  <c r="G2337" i="1"/>
  <c r="A2338" i="1"/>
  <c r="M2338" i="1"/>
  <c r="G2338" i="1" s="1"/>
  <c r="P2338" i="1"/>
  <c r="A2339" i="1"/>
  <c r="M2339" i="1"/>
  <c r="G2339" i="1" s="1"/>
  <c r="P2339" i="1"/>
  <c r="A2340" i="1"/>
  <c r="M2340" i="1"/>
  <c r="G2340" i="1" s="1"/>
  <c r="P2340" i="1"/>
  <c r="A2341" i="1"/>
  <c r="M2341" i="1"/>
  <c r="G2341" i="1" s="1"/>
  <c r="P2341" i="1"/>
  <c r="A2342" i="1"/>
  <c r="M2342" i="1"/>
  <c r="G2342" i="1" s="1"/>
  <c r="P2342" i="1"/>
  <c r="A2343" i="1"/>
  <c r="M2343" i="1"/>
  <c r="G2343" i="1" s="1"/>
  <c r="P2343" i="1"/>
  <c r="A2344" i="1"/>
  <c r="M2344" i="1"/>
  <c r="G2344" i="1" s="1"/>
  <c r="P2344" i="1"/>
  <c r="A2345" i="1"/>
  <c r="M2345" i="1"/>
  <c r="G2345" i="1" s="1"/>
  <c r="P2345" i="1"/>
  <c r="M2346" i="1"/>
  <c r="N2346" i="1"/>
  <c r="M2347" i="1"/>
  <c r="N2347" i="1"/>
  <c r="M2348" i="1"/>
  <c r="N2348" i="1"/>
  <c r="M2349" i="1"/>
  <c r="N2349" i="1"/>
  <c r="M2350" i="1"/>
  <c r="N2350" i="1"/>
  <c r="M2351" i="1"/>
  <c r="N2351" i="1"/>
  <c r="M2352" i="1"/>
  <c r="N2352" i="1"/>
  <c r="M2353" i="1"/>
  <c r="N2353" i="1"/>
  <c r="M2354" i="1"/>
  <c r="N2354" i="1"/>
  <c r="M2355" i="1"/>
  <c r="N2355" i="1"/>
  <c r="M2356" i="1"/>
  <c r="N2356" i="1"/>
  <c r="M2357" i="1"/>
  <c r="N2357" i="1"/>
  <c r="M2358" i="1"/>
  <c r="N2358" i="1"/>
  <c r="M2359" i="1"/>
  <c r="N2359" i="1"/>
  <c r="A2360" i="1"/>
  <c r="G2360" i="1"/>
  <c r="A2361" i="1"/>
  <c r="M2361" i="1"/>
  <c r="G2361" i="1" s="1"/>
  <c r="P2361" i="1"/>
  <c r="A2362" i="1"/>
  <c r="M2362" i="1"/>
  <c r="G2362" i="1" s="1"/>
  <c r="P2362" i="1"/>
  <c r="A2363" i="1"/>
  <c r="M2363" i="1"/>
  <c r="G2363" i="1" s="1"/>
  <c r="P2363" i="1"/>
  <c r="A2364" i="1"/>
  <c r="M2364" i="1"/>
  <c r="G2364" i="1" s="1"/>
  <c r="P2364" i="1"/>
  <c r="A2365" i="1"/>
  <c r="M2365" i="1"/>
  <c r="G2365" i="1" s="1"/>
  <c r="P2365" i="1"/>
  <c r="A2366" i="1"/>
  <c r="M2366" i="1"/>
  <c r="G2366" i="1" s="1"/>
  <c r="P2366" i="1"/>
  <c r="A2367" i="1"/>
  <c r="M2367" i="1"/>
  <c r="G2367" i="1" s="1"/>
  <c r="P2367" i="1"/>
  <c r="A2368" i="1"/>
  <c r="M2368" i="1"/>
  <c r="G2368" i="1" s="1"/>
  <c r="P2368" i="1"/>
  <c r="A2369" i="1"/>
  <c r="M2369" i="1"/>
  <c r="G2369" i="1" s="1"/>
  <c r="P2369" i="1"/>
  <c r="A2370" i="1"/>
  <c r="M2370" i="1"/>
  <c r="G2370" i="1" s="1"/>
  <c r="P2370" i="1"/>
  <c r="A2371" i="1"/>
  <c r="M2371" i="1"/>
  <c r="G2371" i="1" s="1"/>
  <c r="P2371" i="1"/>
  <c r="M2372" i="1"/>
  <c r="N2372" i="1"/>
  <c r="M2373" i="1"/>
  <c r="N2373" i="1"/>
  <c r="A2374" i="1"/>
  <c r="G2374" i="1"/>
  <c r="A2375" i="1"/>
  <c r="M2375" i="1"/>
  <c r="G2375" i="1" s="1"/>
  <c r="P2375" i="1"/>
  <c r="A2376" i="1"/>
  <c r="M2376" i="1"/>
  <c r="G2376" i="1" s="1"/>
  <c r="P2376" i="1"/>
  <c r="A2377" i="1"/>
  <c r="M2377" i="1"/>
  <c r="G2377" i="1" s="1"/>
  <c r="P2377" i="1"/>
  <c r="A2378" i="1"/>
  <c r="M2378" i="1"/>
  <c r="G2378" i="1" s="1"/>
  <c r="P2378" i="1"/>
  <c r="A2379" i="1"/>
  <c r="M2379" i="1"/>
  <c r="G2379" i="1" s="1"/>
  <c r="P2379" i="1"/>
  <c r="A2380" i="1"/>
  <c r="M2380" i="1"/>
  <c r="G2380" i="1" s="1"/>
  <c r="P2380" i="1"/>
  <c r="M2381" i="1"/>
  <c r="N2381" i="1"/>
  <c r="A2382" i="1"/>
  <c r="G2382" i="1"/>
  <c r="A2383" i="1"/>
  <c r="M2383" i="1"/>
  <c r="G2383" i="1" s="1"/>
  <c r="P2383" i="1"/>
  <c r="A2384" i="1"/>
  <c r="M2384" i="1"/>
  <c r="G2384" i="1" s="1"/>
  <c r="P2384" i="1"/>
  <c r="A2385" i="1"/>
  <c r="M2385" i="1"/>
  <c r="G2385" i="1" s="1"/>
  <c r="P2385" i="1"/>
  <c r="A2386" i="1"/>
  <c r="M2386" i="1"/>
  <c r="G2386" i="1" s="1"/>
  <c r="P2386" i="1"/>
  <c r="A2387" i="1"/>
  <c r="M2387" i="1"/>
  <c r="G2387" i="1" s="1"/>
  <c r="P2387" i="1"/>
  <c r="A2388" i="1"/>
  <c r="M2388" i="1"/>
  <c r="G2388" i="1" s="1"/>
  <c r="P2388" i="1"/>
  <c r="A2389" i="1"/>
  <c r="M2389" i="1"/>
  <c r="G2389" i="1" s="1"/>
  <c r="P2389" i="1"/>
  <c r="A2390" i="1"/>
  <c r="M2390" i="1"/>
  <c r="G2390" i="1" s="1"/>
  <c r="P2390" i="1"/>
  <c r="A2391" i="1"/>
  <c r="M2391" i="1"/>
  <c r="G2391" i="1" s="1"/>
  <c r="P2391" i="1"/>
  <c r="A2392" i="1"/>
  <c r="M2392" i="1"/>
  <c r="G2392" i="1" s="1"/>
  <c r="P2392" i="1"/>
  <c r="M2393" i="1"/>
  <c r="N2393" i="1"/>
  <c r="M2394" i="1"/>
  <c r="N2394" i="1"/>
  <c r="M2395" i="1"/>
  <c r="N2395" i="1"/>
  <c r="A2396" i="1"/>
  <c r="G2396" i="1"/>
  <c r="A2397" i="1"/>
  <c r="M2397" i="1"/>
  <c r="G2397" i="1" s="1"/>
  <c r="P2397" i="1"/>
  <c r="A2398" i="1"/>
  <c r="M2398" i="1"/>
  <c r="G2398" i="1" s="1"/>
  <c r="P2398" i="1"/>
  <c r="M2399" i="1"/>
  <c r="N2399" i="1"/>
  <c r="A2400" i="1"/>
  <c r="G2400" i="1"/>
  <c r="A2401" i="1"/>
  <c r="M2401" i="1"/>
  <c r="G2401" i="1" s="1"/>
  <c r="P2401" i="1"/>
  <c r="A2402" i="1"/>
  <c r="M2402" i="1"/>
  <c r="G2402" i="1" s="1"/>
  <c r="P2402" i="1"/>
  <c r="A2403" i="1"/>
  <c r="M2403" i="1"/>
  <c r="G2403" i="1" s="1"/>
  <c r="P2403" i="1"/>
  <c r="A2404" i="1"/>
  <c r="M2404" i="1"/>
  <c r="G2404" i="1" s="1"/>
  <c r="P2404" i="1"/>
  <c r="A2405" i="1"/>
  <c r="M2405" i="1"/>
  <c r="G2405" i="1" s="1"/>
  <c r="P2405" i="1"/>
  <c r="A2406" i="1"/>
  <c r="M2406" i="1"/>
  <c r="G2406" i="1" s="1"/>
  <c r="P2406" i="1"/>
  <c r="A2407" i="1"/>
  <c r="M2407" i="1"/>
  <c r="G2407" i="1" s="1"/>
  <c r="P2407" i="1"/>
  <c r="A2408" i="1"/>
  <c r="G2408" i="1"/>
  <c r="A2409" i="1"/>
  <c r="M2409" i="1"/>
  <c r="G2409" i="1" s="1"/>
  <c r="P2409" i="1"/>
  <c r="A2410" i="1"/>
  <c r="M2410" i="1"/>
  <c r="G2410" i="1" s="1"/>
  <c r="P2410" i="1"/>
  <c r="A2411" i="1"/>
  <c r="M2411" i="1"/>
  <c r="G2411" i="1" s="1"/>
  <c r="P2411" i="1"/>
  <c r="A2412" i="1"/>
  <c r="M2412" i="1"/>
  <c r="G2412" i="1" s="1"/>
  <c r="P2412" i="1"/>
  <c r="M2413" i="1"/>
  <c r="N2413" i="1"/>
  <c r="M2414" i="1"/>
  <c r="N2414" i="1"/>
  <c r="M2415" i="1"/>
  <c r="N2415" i="1"/>
  <c r="M2416" i="1"/>
  <c r="N2416" i="1"/>
  <c r="M2417" i="1"/>
  <c r="N2417" i="1"/>
  <c r="A2418" i="1"/>
  <c r="G2418" i="1"/>
  <c r="A2419" i="1"/>
  <c r="M2419" i="1"/>
  <c r="G2419" i="1" s="1"/>
  <c r="P2419" i="1"/>
  <c r="M2420" i="1"/>
  <c r="N2420" i="1"/>
  <c r="M2421" i="1"/>
  <c r="N2421" i="1"/>
  <c r="M2422" i="1"/>
  <c r="N2422" i="1"/>
  <c r="M2423" i="1"/>
  <c r="N2423" i="1"/>
  <c r="M2424" i="1"/>
  <c r="N2424" i="1"/>
  <c r="A2425" i="1"/>
  <c r="G2425" i="1"/>
  <c r="A2426" i="1"/>
  <c r="M2426" i="1"/>
  <c r="G2426" i="1" s="1"/>
  <c r="P2426" i="1"/>
  <c r="A2427" i="1"/>
  <c r="M2427" i="1"/>
  <c r="G2427" i="1" s="1"/>
  <c r="P2427" i="1"/>
  <c r="A2428" i="1"/>
  <c r="M2428" i="1"/>
  <c r="G2428" i="1" s="1"/>
  <c r="P2428" i="1"/>
  <c r="M2429" i="1"/>
  <c r="N2429" i="1"/>
  <c r="M2430" i="1"/>
  <c r="N2430" i="1"/>
  <c r="M2431" i="1"/>
  <c r="N2431" i="1"/>
  <c r="M2432" i="1"/>
  <c r="N2432" i="1"/>
  <c r="A2433" i="1"/>
  <c r="G2433" i="1"/>
  <c r="A2434" i="1"/>
  <c r="M2434" i="1"/>
  <c r="G2434" i="1" s="1"/>
  <c r="P2434" i="1"/>
  <c r="A2435" i="1"/>
  <c r="M2435" i="1"/>
  <c r="G2435" i="1" s="1"/>
  <c r="P2435" i="1"/>
  <c r="A2436" i="1"/>
  <c r="M2436" i="1"/>
  <c r="G2436" i="1" s="1"/>
  <c r="P2436" i="1"/>
  <c r="A2437" i="1"/>
  <c r="M2437" i="1"/>
  <c r="G2437" i="1" s="1"/>
  <c r="P2437" i="1"/>
  <c r="A2438" i="1"/>
  <c r="M2438" i="1"/>
  <c r="G2438" i="1" s="1"/>
  <c r="P2438" i="1"/>
  <c r="A2439" i="1"/>
  <c r="M2439" i="1"/>
  <c r="G2439" i="1" s="1"/>
  <c r="P2439" i="1"/>
  <c r="A2440" i="1"/>
  <c r="M2440" i="1"/>
  <c r="G2440" i="1" s="1"/>
  <c r="P2440" i="1"/>
  <c r="A2441" i="1"/>
  <c r="M2441" i="1"/>
  <c r="G2441" i="1" s="1"/>
  <c r="P2441" i="1"/>
  <c r="A2442" i="1"/>
  <c r="M2442" i="1"/>
  <c r="G2442" i="1" s="1"/>
  <c r="P2442" i="1"/>
  <c r="M2443" i="1"/>
  <c r="N2443" i="1"/>
  <c r="A2444" i="1"/>
  <c r="G2444" i="1"/>
  <c r="A2445" i="1"/>
  <c r="M2445" i="1"/>
  <c r="G2445" i="1" s="1"/>
  <c r="P2445" i="1"/>
  <c r="A2446" i="1"/>
  <c r="M2446" i="1"/>
  <c r="G2446" i="1" s="1"/>
  <c r="P2446" i="1"/>
  <c r="A2447" i="1"/>
  <c r="M2447" i="1"/>
  <c r="G2447" i="1" s="1"/>
  <c r="P2447" i="1"/>
  <c r="A2448" i="1"/>
  <c r="M2448" i="1"/>
  <c r="G2448" i="1" s="1"/>
  <c r="P2448" i="1"/>
  <c r="M2449" i="1"/>
  <c r="N2449" i="1"/>
  <c r="A2450" i="1"/>
  <c r="G2450" i="1"/>
  <c r="A2451" i="1"/>
  <c r="M2451" i="1"/>
  <c r="G2451" i="1" s="1"/>
  <c r="P2451" i="1"/>
  <c r="A2452" i="1"/>
  <c r="M2452" i="1"/>
  <c r="G2452" i="1" s="1"/>
  <c r="P2452" i="1"/>
  <c r="A2453" i="1"/>
  <c r="M2453" i="1"/>
  <c r="G2453" i="1" s="1"/>
  <c r="P2453" i="1"/>
  <c r="A2454" i="1"/>
  <c r="M2454" i="1"/>
  <c r="G2454" i="1" s="1"/>
  <c r="P2454" i="1"/>
  <c r="A2455" i="1"/>
  <c r="M2455" i="1"/>
  <c r="G2455" i="1" s="1"/>
  <c r="P2455" i="1"/>
  <c r="A2456" i="1"/>
  <c r="M2456" i="1"/>
  <c r="G2456" i="1" s="1"/>
  <c r="P2456" i="1"/>
  <c r="A2457" i="1"/>
  <c r="M2457" i="1"/>
  <c r="G2457" i="1" s="1"/>
  <c r="P2457" i="1"/>
  <c r="A2458" i="1"/>
  <c r="M2458" i="1"/>
  <c r="G2458" i="1" s="1"/>
  <c r="P2458" i="1"/>
  <c r="A2459" i="1"/>
  <c r="M2459" i="1"/>
  <c r="G2459" i="1" s="1"/>
  <c r="P2459" i="1"/>
  <c r="A2460" i="1"/>
  <c r="M2460" i="1"/>
  <c r="G2460" i="1" s="1"/>
  <c r="P2460" i="1"/>
  <c r="M2461" i="1"/>
  <c r="N2461" i="1"/>
  <c r="M2462" i="1"/>
  <c r="N2462" i="1"/>
  <c r="A2463" i="1"/>
  <c r="G2463" i="1"/>
  <c r="A2464" i="1"/>
  <c r="M2464" i="1"/>
  <c r="G2464" i="1" s="1"/>
  <c r="P2464" i="1"/>
  <c r="A2465" i="1"/>
  <c r="M2465" i="1"/>
  <c r="G2465" i="1" s="1"/>
  <c r="P2465" i="1"/>
  <c r="A2466" i="1"/>
  <c r="M2466" i="1"/>
  <c r="G2466" i="1" s="1"/>
  <c r="P2466" i="1"/>
  <c r="A2467" i="1"/>
  <c r="M2467" i="1"/>
  <c r="G2467" i="1" s="1"/>
  <c r="P2467" i="1"/>
  <c r="A2468" i="1"/>
  <c r="M2468" i="1"/>
  <c r="G2468" i="1" s="1"/>
  <c r="P2468" i="1"/>
  <c r="M2469" i="1"/>
  <c r="N2469" i="1"/>
  <c r="A2470" i="1"/>
  <c r="G2470" i="1"/>
  <c r="A2471" i="1"/>
  <c r="M2471" i="1"/>
  <c r="G2471" i="1" s="1"/>
  <c r="P2471" i="1"/>
  <c r="A2472" i="1"/>
  <c r="M2472" i="1"/>
  <c r="G2472" i="1" s="1"/>
  <c r="P2472" i="1"/>
  <c r="A2473" i="1"/>
  <c r="M2473" i="1"/>
  <c r="G2473" i="1" s="1"/>
  <c r="P2473" i="1"/>
  <c r="A2474" i="1"/>
  <c r="M2474" i="1"/>
  <c r="G2474" i="1" s="1"/>
  <c r="P2474" i="1"/>
  <c r="A2475" i="1"/>
  <c r="M2475" i="1"/>
  <c r="G2475" i="1" s="1"/>
  <c r="P2475" i="1"/>
  <c r="A2476" i="1"/>
  <c r="M2476" i="1"/>
  <c r="G2476" i="1" s="1"/>
  <c r="P2476" i="1"/>
  <c r="A2477" i="1"/>
  <c r="M2477" i="1"/>
  <c r="G2477" i="1" s="1"/>
  <c r="P2477" i="1"/>
  <c r="A2478" i="1"/>
  <c r="M2478" i="1"/>
  <c r="G2478" i="1" s="1"/>
  <c r="P2478" i="1"/>
  <c r="A2479" i="1"/>
  <c r="M2479" i="1"/>
  <c r="G2479" i="1" s="1"/>
  <c r="P2479" i="1"/>
  <c r="A2480" i="1"/>
  <c r="M2480" i="1"/>
  <c r="G2480" i="1" s="1"/>
  <c r="P2480" i="1"/>
  <c r="A2481" i="1"/>
  <c r="M2481" i="1"/>
  <c r="G2481" i="1" s="1"/>
  <c r="P2481" i="1"/>
  <c r="A2482" i="1"/>
  <c r="M2482" i="1"/>
  <c r="G2482" i="1" s="1"/>
  <c r="P2482" i="1"/>
  <c r="A2483" i="1"/>
  <c r="M2483" i="1"/>
  <c r="G2483" i="1" s="1"/>
  <c r="P2483" i="1"/>
  <c r="A2484" i="1"/>
  <c r="M2484" i="1"/>
  <c r="G2484" i="1" s="1"/>
  <c r="P2484" i="1"/>
  <c r="M2485" i="1"/>
  <c r="N2485" i="1"/>
  <c r="M2486" i="1"/>
  <c r="N2486" i="1"/>
  <c r="M2487" i="1"/>
  <c r="N2487" i="1"/>
  <c r="M2488" i="1"/>
  <c r="N2488" i="1"/>
  <c r="M2489" i="1"/>
  <c r="N2489" i="1"/>
  <c r="M2490" i="1"/>
  <c r="N2490" i="1"/>
  <c r="M2491" i="1"/>
  <c r="N2491" i="1"/>
  <c r="A2492" i="1"/>
  <c r="G2492" i="1"/>
  <c r="A2493" i="1"/>
  <c r="M2493" i="1"/>
  <c r="G2493" i="1" s="1"/>
  <c r="P2493" i="1"/>
  <c r="A2494" i="1"/>
  <c r="M2494" i="1"/>
  <c r="G2494" i="1" s="1"/>
  <c r="P2494" i="1"/>
  <c r="A2495" i="1"/>
  <c r="M2495" i="1"/>
  <c r="G2495" i="1" s="1"/>
  <c r="P2495" i="1"/>
  <c r="A2496" i="1"/>
  <c r="M2496" i="1"/>
  <c r="G2496" i="1" s="1"/>
  <c r="P2496" i="1"/>
  <c r="A2497" i="1"/>
  <c r="M2497" i="1"/>
  <c r="G2497" i="1" s="1"/>
  <c r="P2497" i="1"/>
  <c r="M2498" i="1"/>
  <c r="N2498" i="1"/>
  <c r="A2499" i="1"/>
  <c r="G2499" i="1"/>
  <c r="A2500" i="1"/>
  <c r="M2500" i="1"/>
  <c r="G2500" i="1" s="1"/>
  <c r="P2500" i="1"/>
  <c r="A2501" i="1"/>
  <c r="M2501" i="1"/>
  <c r="G2501" i="1" s="1"/>
  <c r="P2501" i="1"/>
  <c r="A2502" i="1"/>
  <c r="M2502" i="1"/>
  <c r="G2502" i="1" s="1"/>
  <c r="P2502" i="1"/>
  <c r="A2503" i="1"/>
  <c r="M2503" i="1"/>
  <c r="G2503" i="1" s="1"/>
  <c r="P2503" i="1"/>
  <c r="A2504" i="1"/>
  <c r="M2504" i="1"/>
  <c r="G2504" i="1" s="1"/>
  <c r="P2504" i="1"/>
  <c r="M2505" i="1"/>
  <c r="N2505" i="1"/>
  <c r="M2506" i="1"/>
  <c r="N2506" i="1"/>
  <c r="M2507" i="1"/>
  <c r="N2507" i="1"/>
  <c r="M2508" i="1"/>
  <c r="N2508" i="1"/>
  <c r="A2509" i="1"/>
  <c r="G2509" i="1"/>
  <c r="A2510" i="1"/>
  <c r="M2510" i="1"/>
  <c r="G2510" i="1" s="1"/>
  <c r="P2510" i="1"/>
  <c r="A2511" i="1"/>
  <c r="M2511" i="1"/>
  <c r="G2511" i="1" s="1"/>
  <c r="P2511" i="1"/>
  <c r="A2512" i="1"/>
  <c r="M2512" i="1"/>
  <c r="G2512" i="1" s="1"/>
  <c r="P2512" i="1"/>
  <c r="A2513" i="1"/>
  <c r="M2513" i="1"/>
  <c r="G2513" i="1" s="1"/>
  <c r="P2513" i="1"/>
  <c r="A2514" i="1"/>
  <c r="G2514" i="1"/>
  <c r="A2515" i="1"/>
  <c r="M2515" i="1"/>
  <c r="G2515" i="1" s="1"/>
  <c r="P2515" i="1"/>
  <c r="A2516" i="1"/>
  <c r="M2516" i="1"/>
  <c r="G2516" i="1" s="1"/>
  <c r="P2516" i="1"/>
  <c r="A2517" i="1"/>
  <c r="M2517" i="1"/>
  <c r="G2517" i="1" s="1"/>
  <c r="P2517" i="1"/>
  <c r="A2518" i="1"/>
  <c r="M2518" i="1"/>
  <c r="G2518" i="1" s="1"/>
  <c r="P2518" i="1"/>
  <c r="A2519" i="1"/>
  <c r="M2519" i="1"/>
  <c r="G2519" i="1" s="1"/>
  <c r="P2519" i="1"/>
  <c r="A2520" i="1"/>
  <c r="M2520" i="1"/>
  <c r="G2520" i="1" s="1"/>
  <c r="P2520" i="1"/>
  <c r="A2521" i="1"/>
  <c r="M2521" i="1"/>
  <c r="G2521" i="1" s="1"/>
  <c r="P2521" i="1"/>
  <c r="A2522" i="1"/>
  <c r="M2522" i="1"/>
  <c r="G2522" i="1" s="1"/>
  <c r="P2522" i="1"/>
  <c r="A2523" i="1"/>
  <c r="M2523" i="1"/>
  <c r="G2523" i="1" s="1"/>
  <c r="P2523" i="1"/>
  <c r="A2524" i="1"/>
  <c r="M2524" i="1"/>
  <c r="G2524" i="1" s="1"/>
  <c r="P2524" i="1"/>
  <c r="A2525" i="1"/>
  <c r="M2525" i="1"/>
  <c r="G2525" i="1" s="1"/>
  <c r="P2525" i="1"/>
  <c r="A2526" i="1"/>
  <c r="M2526" i="1"/>
  <c r="G2526" i="1" s="1"/>
  <c r="P2526" i="1"/>
  <c r="A2527" i="1"/>
  <c r="M2527" i="1"/>
  <c r="G2527" i="1" s="1"/>
  <c r="P2527" i="1"/>
  <c r="M2528" i="1"/>
  <c r="N2528" i="1"/>
  <c r="M2529" i="1"/>
  <c r="N2529" i="1"/>
  <c r="M2530" i="1"/>
  <c r="N2530" i="1"/>
  <c r="M2531" i="1"/>
  <c r="N2531" i="1"/>
  <c r="M2532" i="1"/>
  <c r="N2532" i="1"/>
  <c r="M2533" i="1"/>
  <c r="N2533" i="1"/>
  <c r="M2534" i="1"/>
  <c r="N2534" i="1"/>
  <c r="M2535" i="1"/>
  <c r="N2535" i="1"/>
  <c r="M2536" i="1"/>
  <c r="N2536" i="1"/>
  <c r="A2537" i="1"/>
  <c r="G2537" i="1"/>
  <c r="A2538" i="1"/>
  <c r="M2538" i="1"/>
  <c r="G2538" i="1" s="1"/>
  <c r="P2538" i="1"/>
  <c r="A2539" i="1"/>
  <c r="M2539" i="1"/>
  <c r="G2539" i="1" s="1"/>
  <c r="P2539" i="1"/>
  <c r="A2540" i="1"/>
  <c r="M2540" i="1"/>
  <c r="G2540" i="1" s="1"/>
  <c r="P2540" i="1"/>
  <c r="A2541" i="1"/>
  <c r="M2541" i="1"/>
  <c r="G2541" i="1" s="1"/>
  <c r="P2541" i="1"/>
  <c r="M2542" i="1"/>
  <c r="N2542" i="1"/>
  <c r="M2543" i="1"/>
  <c r="N2543" i="1"/>
  <c r="M2544" i="1"/>
  <c r="N2544" i="1"/>
  <c r="A2545" i="1"/>
  <c r="G2545" i="1"/>
  <c r="A2546" i="1"/>
  <c r="M2546" i="1"/>
  <c r="G2546" i="1" s="1"/>
  <c r="P2546" i="1"/>
  <c r="A2547" i="1"/>
  <c r="M2547" i="1"/>
  <c r="G2547" i="1" s="1"/>
  <c r="P2547" i="1"/>
  <c r="M2548" i="1"/>
  <c r="N2548" i="1"/>
  <c r="A2549" i="1"/>
  <c r="G2549" i="1"/>
  <c r="A2550" i="1"/>
  <c r="M2550" i="1"/>
  <c r="G2550" i="1" s="1"/>
  <c r="P2550" i="1"/>
  <c r="A2551" i="1"/>
  <c r="M2551" i="1"/>
  <c r="G2551" i="1" s="1"/>
  <c r="P2551" i="1"/>
  <c r="A2552" i="1"/>
  <c r="M2552" i="1"/>
  <c r="G2552" i="1" s="1"/>
  <c r="P2552" i="1"/>
  <c r="A2553" i="1"/>
  <c r="M2553" i="1"/>
  <c r="G2553" i="1" s="1"/>
  <c r="P2553" i="1"/>
  <c r="A2554" i="1"/>
  <c r="M2554" i="1"/>
  <c r="G2554" i="1" s="1"/>
  <c r="P2554" i="1"/>
  <c r="A2555" i="1"/>
  <c r="M2555" i="1"/>
  <c r="G2555" i="1" s="1"/>
  <c r="P2555" i="1"/>
  <c r="A2556" i="1"/>
  <c r="M2556" i="1"/>
  <c r="G2556" i="1" s="1"/>
  <c r="P2556" i="1"/>
  <c r="A2557" i="1"/>
  <c r="M2557" i="1"/>
  <c r="G2557" i="1" s="1"/>
  <c r="P2557" i="1"/>
  <c r="A2558" i="1"/>
  <c r="M2558" i="1"/>
  <c r="G2558" i="1" s="1"/>
  <c r="P2558" i="1"/>
  <c r="A2559" i="1"/>
  <c r="M2559" i="1"/>
  <c r="G2559" i="1" s="1"/>
  <c r="P2559" i="1"/>
  <c r="A2560" i="1"/>
  <c r="M2560" i="1"/>
  <c r="G2560" i="1" s="1"/>
  <c r="P2560" i="1"/>
  <c r="A2561" i="1"/>
  <c r="M2561" i="1"/>
  <c r="G2561" i="1" s="1"/>
  <c r="P2561" i="1"/>
  <c r="M2562" i="1"/>
  <c r="N2562" i="1"/>
  <c r="M2563" i="1"/>
  <c r="N2563" i="1"/>
  <c r="M2564" i="1"/>
  <c r="N2564" i="1"/>
  <c r="M2565" i="1"/>
  <c r="N2565" i="1"/>
  <c r="M2566" i="1"/>
  <c r="N2566" i="1"/>
  <c r="A2567" i="1"/>
  <c r="G2567" i="1"/>
  <c r="A2568" i="1"/>
  <c r="M2568" i="1"/>
  <c r="G2568" i="1" s="1"/>
  <c r="P2568" i="1"/>
  <c r="A2569" i="1"/>
  <c r="M2569" i="1"/>
  <c r="G2569" i="1" s="1"/>
  <c r="P2569" i="1"/>
  <c r="A2570" i="1"/>
  <c r="M2570" i="1"/>
  <c r="G2570" i="1" s="1"/>
  <c r="P2570" i="1"/>
  <c r="A2571" i="1"/>
  <c r="M2571" i="1"/>
  <c r="G2571" i="1" s="1"/>
  <c r="P2571" i="1"/>
  <c r="A2572" i="1"/>
  <c r="M2572" i="1"/>
  <c r="G2572" i="1" s="1"/>
  <c r="P2572" i="1"/>
  <c r="M2573" i="1"/>
  <c r="N2573" i="1"/>
  <c r="M2574" i="1"/>
  <c r="N2574" i="1"/>
  <c r="M2575" i="1"/>
  <c r="N2575" i="1"/>
  <c r="M2576" i="1"/>
  <c r="N2576" i="1"/>
  <c r="M2577" i="1"/>
  <c r="N2577" i="1"/>
  <c r="M2578" i="1"/>
  <c r="N2578" i="1"/>
  <c r="M2579" i="1"/>
  <c r="N2579" i="1"/>
  <c r="A2580" i="1"/>
  <c r="G2580" i="1"/>
  <c r="M2581" i="1"/>
  <c r="N2581" i="1"/>
  <c r="M2582" i="1"/>
  <c r="N2582" i="1"/>
  <c r="M2583" i="1"/>
  <c r="N2583" i="1"/>
  <c r="A2584" i="1"/>
  <c r="G2584" i="1"/>
  <c r="A2585" i="1"/>
  <c r="M2585" i="1"/>
  <c r="G2585" i="1" s="1"/>
  <c r="P2585" i="1"/>
  <c r="A2586" i="1"/>
  <c r="M2586" i="1"/>
  <c r="G2586" i="1" s="1"/>
  <c r="P2586" i="1"/>
  <c r="A2587" i="1"/>
  <c r="M2587" i="1"/>
  <c r="G2587" i="1" s="1"/>
  <c r="P2587" i="1"/>
  <c r="A2588" i="1"/>
  <c r="M2588" i="1"/>
  <c r="G2588" i="1" s="1"/>
  <c r="P2588" i="1"/>
  <c r="A2589" i="1"/>
  <c r="M2589" i="1"/>
  <c r="G2589" i="1" s="1"/>
  <c r="P2589" i="1"/>
  <c r="A2590" i="1"/>
  <c r="M2590" i="1"/>
  <c r="G2590" i="1" s="1"/>
  <c r="P2590" i="1"/>
  <c r="M2591" i="1"/>
  <c r="N2591" i="1"/>
  <c r="M2592" i="1"/>
  <c r="N2592" i="1"/>
  <c r="M2593" i="1"/>
  <c r="N2593" i="1"/>
  <c r="M2594" i="1"/>
  <c r="N2594" i="1"/>
  <c r="M2595" i="1"/>
  <c r="N2595" i="1"/>
  <c r="A2596" i="1"/>
  <c r="G2596" i="1"/>
  <c r="A2597" i="1"/>
  <c r="M2597" i="1"/>
  <c r="G2597" i="1" s="1"/>
  <c r="P2597" i="1"/>
  <c r="A2598" i="1"/>
  <c r="M2598" i="1"/>
  <c r="G2598" i="1" s="1"/>
  <c r="P2598" i="1"/>
  <c r="A2599" i="1"/>
  <c r="M2599" i="1"/>
  <c r="G2599" i="1" s="1"/>
  <c r="P2599" i="1"/>
  <c r="A2600" i="1"/>
  <c r="M2600" i="1"/>
  <c r="G2600" i="1" s="1"/>
  <c r="P2600" i="1"/>
  <c r="M2601" i="1"/>
  <c r="N2601" i="1"/>
  <c r="A2602" i="1"/>
  <c r="G2602" i="1"/>
  <c r="A2603" i="1"/>
  <c r="M2603" i="1"/>
  <c r="G2603" i="1" s="1"/>
  <c r="P2603" i="1"/>
  <c r="A2604" i="1"/>
  <c r="M2604" i="1"/>
  <c r="G2604" i="1" s="1"/>
  <c r="P2604" i="1"/>
  <c r="A2605" i="1"/>
  <c r="M2605" i="1"/>
  <c r="G2605" i="1" s="1"/>
  <c r="P2605" i="1"/>
  <c r="A2606" i="1"/>
  <c r="M2606" i="1"/>
  <c r="G2606" i="1" s="1"/>
  <c r="P2606" i="1"/>
  <c r="A2607" i="1"/>
  <c r="M2607" i="1"/>
  <c r="G2607" i="1" s="1"/>
  <c r="P2607" i="1"/>
  <c r="A2608" i="1"/>
  <c r="M2608" i="1"/>
  <c r="G2608" i="1" s="1"/>
  <c r="P2608" i="1"/>
  <c r="A2609" i="1"/>
  <c r="M2609" i="1"/>
  <c r="G2609" i="1" s="1"/>
  <c r="P2609" i="1"/>
  <c r="A2610" i="1"/>
  <c r="M2610" i="1"/>
  <c r="G2610" i="1" s="1"/>
  <c r="P2610" i="1"/>
  <c r="A2611" i="1"/>
  <c r="M2611" i="1"/>
  <c r="G2611" i="1" s="1"/>
  <c r="P2611" i="1"/>
  <c r="M2612" i="1"/>
  <c r="N2612" i="1"/>
  <c r="M2613" i="1"/>
  <c r="N2613" i="1"/>
  <c r="M2614" i="1"/>
  <c r="N2614" i="1"/>
  <c r="M2615" i="1"/>
  <c r="N2615" i="1"/>
  <c r="M2616" i="1"/>
  <c r="N2616" i="1"/>
  <c r="A2617" i="1"/>
  <c r="G2617" i="1"/>
  <c r="A2618" i="1"/>
  <c r="M2618" i="1"/>
  <c r="G2618" i="1" s="1"/>
  <c r="P2618" i="1"/>
  <c r="A2619" i="1"/>
  <c r="M2619" i="1"/>
  <c r="G2619" i="1" s="1"/>
  <c r="P2619" i="1"/>
  <c r="A2620" i="1"/>
  <c r="M2620" i="1"/>
  <c r="G2620" i="1" s="1"/>
  <c r="P2620" i="1"/>
  <c r="A2621" i="1"/>
  <c r="M2621" i="1"/>
  <c r="G2621" i="1" s="1"/>
  <c r="P2621" i="1"/>
  <c r="A2622" i="1"/>
  <c r="M2622" i="1"/>
  <c r="G2622" i="1" s="1"/>
  <c r="P2622" i="1"/>
  <c r="A2623" i="1"/>
  <c r="M2623" i="1"/>
  <c r="G2623" i="1" s="1"/>
  <c r="P2623" i="1"/>
  <c r="A2624" i="1"/>
  <c r="M2624" i="1"/>
  <c r="G2624" i="1" s="1"/>
  <c r="P2624" i="1"/>
  <c r="A2625" i="1"/>
  <c r="M2625" i="1"/>
  <c r="G2625" i="1" s="1"/>
  <c r="P2625" i="1"/>
  <c r="A2626" i="1"/>
  <c r="M2626" i="1"/>
  <c r="G2626" i="1" s="1"/>
  <c r="P2626" i="1"/>
  <c r="A2627" i="1"/>
  <c r="M2627" i="1"/>
  <c r="G2627" i="1" s="1"/>
  <c r="P2627" i="1"/>
  <c r="A2628" i="1"/>
  <c r="M2628" i="1"/>
  <c r="G2628" i="1" s="1"/>
  <c r="P2628" i="1"/>
  <c r="A2629" i="1"/>
  <c r="M2629" i="1"/>
  <c r="G2629" i="1" s="1"/>
  <c r="P2629" i="1"/>
  <c r="A2630" i="1"/>
  <c r="M2630" i="1"/>
  <c r="G2630" i="1" s="1"/>
  <c r="P2630" i="1"/>
  <c r="A2631" i="1"/>
  <c r="M2631" i="1"/>
  <c r="G2631" i="1" s="1"/>
  <c r="P2631" i="1"/>
  <c r="A2632" i="1"/>
  <c r="M2632" i="1"/>
  <c r="G2632" i="1" s="1"/>
  <c r="P2632" i="1"/>
  <c r="A2633" i="1"/>
  <c r="M2633" i="1"/>
  <c r="G2633" i="1" s="1"/>
  <c r="P2633" i="1"/>
  <c r="A2634" i="1"/>
  <c r="M2634" i="1"/>
  <c r="G2634" i="1" s="1"/>
  <c r="P2634" i="1"/>
  <c r="A2635" i="1"/>
  <c r="M2635" i="1"/>
  <c r="G2635" i="1" s="1"/>
  <c r="P2635" i="1"/>
  <c r="A2636" i="1"/>
  <c r="M2636" i="1"/>
  <c r="G2636" i="1" s="1"/>
  <c r="P2636" i="1"/>
  <c r="A2637" i="1"/>
  <c r="M2637" i="1"/>
  <c r="G2637" i="1" s="1"/>
  <c r="P2637" i="1"/>
  <c r="A2638" i="1"/>
  <c r="M2638" i="1"/>
  <c r="G2638" i="1" s="1"/>
  <c r="P2638" i="1"/>
  <c r="A2639" i="1"/>
  <c r="M2639" i="1"/>
  <c r="G2639" i="1" s="1"/>
  <c r="P2639" i="1"/>
  <c r="A2640" i="1"/>
  <c r="M2640" i="1"/>
  <c r="G2640" i="1" s="1"/>
  <c r="P2640" i="1"/>
  <c r="M2641" i="1"/>
  <c r="N2641" i="1"/>
  <c r="M2642" i="1"/>
  <c r="N2642" i="1"/>
  <c r="A2643" i="1"/>
  <c r="G2643" i="1"/>
  <c r="A2644" i="1"/>
  <c r="M2644" i="1"/>
  <c r="G2644" i="1" s="1"/>
  <c r="P2644" i="1"/>
  <c r="A2645" i="1"/>
  <c r="M2645" i="1"/>
  <c r="G2645" i="1" s="1"/>
  <c r="P2645" i="1"/>
  <c r="A2646" i="1"/>
  <c r="M2646" i="1"/>
  <c r="G2646" i="1" s="1"/>
  <c r="P2646" i="1"/>
  <c r="A2647" i="1"/>
  <c r="M2647" i="1"/>
  <c r="G2647" i="1" s="1"/>
  <c r="P2647" i="1"/>
  <c r="A2648" i="1"/>
  <c r="M2648" i="1"/>
  <c r="G2648" i="1" s="1"/>
  <c r="P2648" i="1"/>
  <c r="A2649" i="1"/>
  <c r="M2649" i="1"/>
  <c r="G2649" i="1" s="1"/>
  <c r="P2649" i="1"/>
  <c r="M2650" i="1"/>
  <c r="N2650" i="1"/>
  <c r="M2651" i="1"/>
  <c r="N2651" i="1"/>
  <c r="A2652" i="1"/>
  <c r="G2652" i="1"/>
  <c r="A2653" i="1"/>
  <c r="M2653" i="1"/>
  <c r="G2653" i="1" s="1"/>
  <c r="P2653" i="1"/>
  <c r="A2654" i="1"/>
  <c r="M2654" i="1"/>
  <c r="G2654" i="1" s="1"/>
  <c r="P2654" i="1"/>
  <c r="A2655" i="1"/>
  <c r="M2655" i="1"/>
  <c r="G2655" i="1" s="1"/>
  <c r="P2655" i="1"/>
  <c r="A2656" i="1"/>
  <c r="M2656" i="1"/>
  <c r="G2656" i="1" s="1"/>
  <c r="P2656" i="1"/>
  <c r="A2657" i="1"/>
  <c r="M2657" i="1"/>
  <c r="G2657" i="1" s="1"/>
  <c r="P2657" i="1"/>
  <c r="M2658" i="1"/>
  <c r="N2658" i="1"/>
  <c r="M2659" i="1"/>
  <c r="N2659" i="1"/>
  <c r="M2660" i="1"/>
  <c r="N2660" i="1"/>
  <c r="M2661" i="1"/>
  <c r="N2661" i="1"/>
  <c r="M2662" i="1"/>
  <c r="N2662" i="1"/>
  <c r="A2663" i="1"/>
  <c r="G2663" i="1"/>
  <c r="A2664" i="1"/>
  <c r="M2664" i="1"/>
  <c r="G2664" i="1" s="1"/>
  <c r="P2664" i="1"/>
  <c r="A2665" i="1"/>
  <c r="M2665" i="1"/>
  <c r="G2665" i="1" s="1"/>
  <c r="P2665" i="1"/>
  <c r="A2666" i="1"/>
  <c r="M2666" i="1"/>
  <c r="G2666" i="1" s="1"/>
  <c r="P2666" i="1"/>
  <c r="A2667" i="1"/>
  <c r="M2667" i="1"/>
  <c r="G2667" i="1" s="1"/>
  <c r="P2667" i="1"/>
  <c r="A2668" i="1"/>
  <c r="M2668" i="1"/>
  <c r="G2668" i="1" s="1"/>
  <c r="P2668" i="1"/>
  <c r="A2669" i="1"/>
  <c r="M2669" i="1"/>
  <c r="G2669" i="1" s="1"/>
  <c r="P2669" i="1"/>
  <c r="A2670" i="1"/>
  <c r="M2670" i="1"/>
  <c r="G2670" i="1" s="1"/>
  <c r="P2670" i="1"/>
  <c r="A2671" i="1"/>
  <c r="M2671" i="1"/>
  <c r="G2671" i="1" s="1"/>
  <c r="P2671" i="1"/>
  <c r="A2672" i="1"/>
  <c r="M2672" i="1"/>
  <c r="G2672" i="1" s="1"/>
  <c r="P2672" i="1"/>
  <c r="A2673" i="1"/>
  <c r="M2673" i="1"/>
  <c r="G2673" i="1" s="1"/>
  <c r="P2673" i="1"/>
  <c r="A2674" i="1"/>
  <c r="M2674" i="1"/>
  <c r="G2674" i="1" s="1"/>
  <c r="P2674" i="1"/>
  <c r="A2675" i="1"/>
  <c r="M2675" i="1"/>
  <c r="G2675" i="1" s="1"/>
  <c r="P2675" i="1"/>
  <c r="A2676" i="1"/>
  <c r="M2676" i="1"/>
  <c r="G2676" i="1" s="1"/>
  <c r="P2676" i="1"/>
  <c r="A2677" i="1"/>
  <c r="M2677" i="1"/>
  <c r="G2677" i="1" s="1"/>
  <c r="P2677" i="1"/>
  <c r="M2678" i="1"/>
  <c r="N2678" i="1"/>
  <c r="M2679" i="1"/>
  <c r="N2679" i="1"/>
  <c r="M2680" i="1"/>
  <c r="N2680" i="1"/>
  <c r="M2681" i="1"/>
  <c r="N2681" i="1"/>
  <c r="M2682" i="1"/>
  <c r="N2682" i="1"/>
  <c r="M2683" i="1"/>
  <c r="N2683" i="1"/>
  <c r="M2684" i="1"/>
  <c r="N2684" i="1"/>
  <c r="M2685" i="1"/>
  <c r="N2685" i="1"/>
  <c r="M2686" i="1"/>
  <c r="N2686" i="1"/>
  <c r="M2687" i="1"/>
  <c r="N2687" i="1"/>
  <c r="M2688" i="1"/>
  <c r="N2688" i="1"/>
  <c r="M2689" i="1"/>
  <c r="N2689" i="1"/>
  <c r="M2690" i="1"/>
  <c r="N2690" i="1"/>
  <c r="M2691" i="1"/>
  <c r="N2691" i="1"/>
  <c r="A2692" i="1"/>
  <c r="G2692" i="1"/>
  <c r="A2693" i="1"/>
  <c r="M2693" i="1"/>
  <c r="G2693" i="1" s="1"/>
  <c r="P2693" i="1"/>
  <c r="A2694" i="1"/>
  <c r="M2694" i="1"/>
  <c r="G2694" i="1" s="1"/>
  <c r="P2694" i="1"/>
  <c r="A2695" i="1"/>
  <c r="M2695" i="1"/>
  <c r="G2695" i="1" s="1"/>
  <c r="P2695" i="1"/>
  <c r="A2696" i="1"/>
  <c r="M2696" i="1"/>
  <c r="G2696" i="1" s="1"/>
  <c r="P2696" i="1"/>
  <c r="A2697" i="1"/>
  <c r="M2697" i="1"/>
  <c r="G2697" i="1" s="1"/>
  <c r="P2697" i="1"/>
  <c r="A2698" i="1"/>
  <c r="M2698" i="1"/>
  <c r="G2698" i="1" s="1"/>
  <c r="P2698" i="1"/>
  <c r="A2699" i="1"/>
  <c r="M2699" i="1"/>
  <c r="G2699" i="1" s="1"/>
  <c r="P2699" i="1"/>
  <c r="A2700" i="1"/>
  <c r="M2700" i="1"/>
  <c r="G2700" i="1" s="1"/>
  <c r="P2700" i="1"/>
  <c r="A2701" i="1"/>
  <c r="M2701" i="1"/>
  <c r="G2701" i="1" s="1"/>
  <c r="P2701" i="1"/>
  <c r="A2702" i="1"/>
  <c r="M2702" i="1"/>
  <c r="G2702" i="1" s="1"/>
  <c r="P2702" i="1"/>
  <c r="A2703" i="1"/>
  <c r="M2703" i="1"/>
  <c r="G2703" i="1" s="1"/>
  <c r="P2703" i="1"/>
  <c r="A2704" i="1"/>
  <c r="M2704" i="1"/>
  <c r="G2704" i="1" s="1"/>
  <c r="P2704" i="1"/>
  <c r="A2705" i="1"/>
  <c r="M2705" i="1"/>
  <c r="G2705" i="1" s="1"/>
  <c r="P2705" i="1"/>
  <c r="A2706" i="1"/>
  <c r="M2706" i="1"/>
  <c r="G2706" i="1" s="1"/>
  <c r="P2706" i="1"/>
  <c r="A2707" i="1"/>
  <c r="M2707" i="1"/>
  <c r="G2707" i="1" s="1"/>
  <c r="P2707" i="1"/>
  <c r="A2708" i="1"/>
  <c r="M2708" i="1"/>
  <c r="G2708" i="1" s="1"/>
  <c r="P2708" i="1"/>
  <c r="A2709" i="1"/>
  <c r="M2709" i="1"/>
  <c r="G2709" i="1" s="1"/>
  <c r="P2709" i="1"/>
  <c r="A2710" i="1"/>
  <c r="M2710" i="1"/>
  <c r="G2710" i="1" s="1"/>
  <c r="P2710" i="1"/>
  <c r="A2711" i="1"/>
  <c r="M2711" i="1"/>
  <c r="G2711" i="1" s="1"/>
  <c r="P2711" i="1"/>
  <c r="A2712" i="1"/>
  <c r="M2712" i="1"/>
  <c r="G2712" i="1" s="1"/>
  <c r="P2712" i="1"/>
  <c r="A2713" i="1"/>
  <c r="M2713" i="1"/>
  <c r="G2713" i="1" s="1"/>
  <c r="P2713" i="1"/>
  <c r="A2714" i="1"/>
  <c r="M2714" i="1"/>
  <c r="G2714" i="1" s="1"/>
  <c r="P2714" i="1"/>
  <c r="A2715" i="1"/>
  <c r="M2715" i="1"/>
  <c r="G2715" i="1" s="1"/>
  <c r="P2715" i="1"/>
  <c r="M2716" i="1"/>
  <c r="N2716" i="1"/>
  <c r="M2717" i="1"/>
  <c r="N2717" i="1"/>
  <c r="M2718" i="1"/>
  <c r="N2718" i="1"/>
  <c r="M2719" i="1"/>
  <c r="N2719" i="1"/>
  <c r="M2720" i="1"/>
  <c r="N2720" i="1"/>
  <c r="M2721" i="1"/>
  <c r="N2721" i="1"/>
  <c r="M2722" i="1"/>
  <c r="N2722" i="1"/>
  <c r="M2723" i="1"/>
  <c r="N2723" i="1"/>
  <c r="M2724" i="1"/>
  <c r="N2724" i="1"/>
  <c r="M2725" i="1"/>
  <c r="N2725" i="1"/>
  <c r="M2726" i="1"/>
  <c r="N2726" i="1"/>
  <c r="M2727" i="1"/>
  <c r="N2727" i="1"/>
  <c r="M2728" i="1"/>
  <c r="N2728" i="1"/>
  <c r="M2729" i="1"/>
  <c r="N2729" i="1"/>
  <c r="M2730" i="1"/>
  <c r="N2730" i="1"/>
  <c r="M2731" i="1"/>
  <c r="N2731" i="1"/>
  <c r="M2732" i="1"/>
  <c r="N2732" i="1"/>
  <c r="M2733" i="1"/>
  <c r="N2733" i="1"/>
  <c r="M2734" i="1"/>
  <c r="N2734" i="1"/>
  <c r="M2735" i="1"/>
  <c r="N2735" i="1"/>
  <c r="M2736" i="1"/>
  <c r="N2736" i="1"/>
  <c r="M2737" i="1"/>
  <c r="N2737" i="1"/>
  <c r="M2738" i="1"/>
  <c r="N2738" i="1"/>
  <c r="M2739" i="1"/>
  <c r="N2739" i="1"/>
  <c r="M2740" i="1"/>
  <c r="N2740" i="1"/>
  <c r="M2741" i="1"/>
  <c r="N2741" i="1"/>
  <c r="M2742" i="1"/>
  <c r="N2742" i="1"/>
  <c r="M2743" i="1"/>
  <c r="N2743" i="1"/>
  <c r="M2744" i="1"/>
  <c r="N2744" i="1"/>
  <c r="M2745" i="1"/>
  <c r="N2745" i="1"/>
  <c r="M2746" i="1"/>
  <c r="N2746" i="1"/>
  <c r="A2747" i="1"/>
  <c r="G2747" i="1"/>
  <c r="A2748" i="1"/>
  <c r="M2748" i="1"/>
  <c r="G2748" i="1" s="1"/>
  <c r="P2748" i="1"/>
  <c r="A2749" i="1"/>
  <c r="M2749" i="1"/>
  <c r="G2749" i="1" s="1"/>
  <c r="P2749" i="1"/>
  <c r="M2750" i="1"/>
  <c r="N2750" i="1"/>
  <c r="M2751" i="1"/>
  <c r="N2751" i="1"/>
  <c r="M2752" i="1"/>
  <c r="N2752" i="1"/>
  <c r="M2753" i="1"/>
  <c r="N2753" i="1"/>
  <c r="M2754" i="1"/>
  <c r="N2754" i="1"/>
  <c r="A2755" i="1"/>
  <c r="G2755" i="1"/>
  <c r="A2756" i="1"/>
  <c r="M2756" i="1"/>
  <c r="G2756" i="1" s="1"/>
  <c r="P2756" i="1"/>
  <c r="A2757" i="1"/>
  <c r="M2757" i="1"/>
  <c r="G2757" i="1" s="1"/>
  <c r="P2757" i="1"/>
  <c r="M2758" i="1"/>
  <c r="N2758" i="1"/>
  <c r="A2759" i="1"/>
  <c r="G2759" i="1"/>
  <c r="A2760" i="1"/>
  <c r="M2760" i="1"/>
  <c r="G2760" i="1" s="1"/>
  <c r="P2760" i="1"/>
  <c r="A2761" i="1"/>
  <c r="M2761" i="1"/>
  <c r="G2761" i="1" s="1"/>
  <c r="P2761" i="1"/>
  <c r="A2762" i="1"/>
  <c r="M2762" i="1"/>
  <c r="G2762" i="1" s="1"/>
  <c r="P2762" i="1"/>
  <c r="M2763" i="1"/>
  <c r="N2763" i="1"/>
  <c r="A2764" i="1"/>
  <c r="G2764" i="1"/>
  <c r="A2765" i="1"/>
  <c r="M2765" i="1"/>
  <c r="G2765" i="1" s="1"/>
  <c r="P2765" i="1"/>
  <c r="A2766" i="1"/>
  <c r="M2766" i="1"/>
  <c r="G2766" i="1" s="1"/>
  <c r="P2766" i="1"/>
  <c r="A2767" i="1"/>
  <c r="M2767" i="1"/>
  <c r="G2767" i="1" s="1"/>
  <c r="P2767" i="1"/>
  <c r="A2768" i="1"/>
  <c r="M2768" i="1"/>
  <c r="G2768" i="1" s="1"/>
  <c r="P2768" i="1"/>
  <c r="A2769" i="1"/>
  <c r="M2769" i="1"/>
  <c r="G2769" i="1" s="1"/>
  <c r="P2769" i="1"/>
  <c r="A2770" i="1"/>
  <c r="M2770" i="1"/>
  <c r="G2770" i="1" s="1"/>
  <c r="P2770" i="1"/>
  <c r="A2771" i="1"/>
  <c r="M2771" i="1"/>
  <c r="G2771" i="1" s="1"/>
  <c r="P2771" i="1"/>
  <c r="A2772" i="1"/>
  <c r="M2772" i="1"/>
  <c r="G2772" i="1" s="1"/>
  <c r="P2772" i="1"/>
  <c r="A2773" i="1"/>
  <c r="M2773" i="1"/>
  <c r="G2773" i="1" s="1"/>
  <c r="P2773" i="1"/>
  <c r="A2774" i="1"/>
  <c r="M2774" i="1"/>
  <c r="G2774" i="1" s="1"/>
  <c r="P2774" i="1"/>
  <c r="A2775" i="1"/>
  <c r="M2775" i="1"/>
  <c r="G2775" i="1" s="1"/>
  <c r="P2775" i="1"/>
  <c r="A2776" i="1"/>
  <c r="M2776" i="1"/>
  <c r="G2776" i="1" s="1"/>
  <c r="P2776" i="1"/>
  <c r="A2777" i="1"/>
  <c r="M2777" i="1"/>
  <c r="G2777" i="1" s="1"/>
  <c r="P2777" i="1"/>
  <c r="A2778" i="1"/>
  <c r="M2778" i="1"/>
  <c r="G2778" i="1" s="1"/>
  <c r="P2778" i="1"/>
  <c r="A2779" i="1"/>
  <c r="M2779" i="1"/>
  <c r="G2779" i="1" s="1"/>
  <c r="P2779" i="1"/>
  <c r="A2780" i="1"/>
  <c r="M2780" i="1"/>
  <c r="G2780" i="1" s="1"/>
  <c r="P2780" i="1"/>
  <c r="A2781" i="1"/>
  <c r="M2781" i="1"/>
  <c r="G2781" i="1" s="1"/>
  <c r="P2781" i="1"/>
  <c r="A2782" i="1"/>
  <c r="M2782" i="1"/>
  <c r="G2782" i="1" s="1"/>
  <c r="P2782" i="1"/>
  <c r="A2783" i="1"/>
  <c r="M2783" i="1"/>
  <c r="G2783" i="1" s="1"/>
  <c r="P2783" i="1"/>
  <c r="A2784" i="1"/>
  <c r="M2784" i="1"/>
  <c r="G2784" i="1" s="1"/>
  <c r="P2784" i="1"/>
  <c r="A2785" i="1"/>
  <c r="M2785" i="1"/>
  <c r="G2785" i="1" s="1"/>
  <c r="P2785" i="1"/>
  <c r="A2786" i="1"/>
  <c r="M2786" i="1"/>
  <c r="G2786" i="1" s="1"/>
  <c r="P2786" i="1"/>
  <c r="A2787" i="1"/>
  <c r="M2787" i="1"/>
  <c r="G2787" i="1" s="1"/>
  <c r="P2787" i="1"/>
  <c r="A2788" i="1"/>
  <c r="M2788" i="1"/>
  <c r="G2788" i="1" s="1"/>
  <c r="P2788" i="1"/>
  <c r="A2789" i="1"/>
  <c r="M2789" i="1"/>
  <c r="G2789" i="1" s="1"/>
  <c r="P2789" i="1"/>
  <c r="A2790" i="1"/>
  <c r="M2790" i="1"/>
  <c r="G2790" i="1" s="1"/>
  <c r="P2790" i="1"/>
  <c r="A2791" i="1"/>
  <c r="M2791" i="1"/>
  <c r="G2791" i="1" s="1"/>
  <c r="P2791" i="1"/>
  <c r="A2792" i="1"/>
  <c r="M2792" i="1"/>
  <c r="G2792" i="1" s="1"/>
  <c r="P2792" i="1"/>
  <c r="M2793" i="1"/>
  <c r="N2793" i="1"/>
  <c r="M2794" i="1"/>
  <c r="N2794" i="1"/>
  <c r="M2795" i="1"/>
  <c r="N2795" i="1"/>
  <c r="M2796" i="1"/>
  <c r="N2796" i="1"/>
  <c r="M2797" i="1"/>
  <c r="N2797" i="1"/>
  <c r="M2798" i="1"/>
  <c r="N2798" i="1"/>
  <c r="M2799" i="1"/>
  <c r="N2799" i="1"/>
  <c r="M2800" i="1"/>
  <c r="N2800" i="1"/>
  <c r="M2801" i="1"/>
  <c r="N2801" i="1"/>
  <c r="M2802" i="1"/>
  <c r="N2802" i="1"/>
  <c r="M2803" i="1"/>
  <c r="N2803" i="1"/>
  <c r="M2804" i="1"/>
  <c r="N2804" i="1"/>
  <c r="M2805" i="1"/>
  <c r="N2805" i="1"/>
  <c r="M2806" i="1"/>
  <c r="N2806" i="1"/>
  <c r="M2807" i="1"/>
  <c r="N2807" i="1"/>
  <c r="M2808" i="1"/>
  <c r="N2808" i="1"/>
  <c r="M2809" i="1"/>
  <c r="N2809" i="1"/>
  <c r="M2810" i="1"/>
  <c r="N2810" i="1"/>
  <c r="M2811" i="1"/>
  <c r="N2811" i="1"/>
  <c r="M2812" i="1"/>
  <c r="N2812" i="1"/>
  <c r="M2813" i="1"/>
  <c r="N2813" i="1"/>
  <c r="M2814" i="1"/>
  <c r="N2814" i="1"/>
  <c r="M2815" i="1"/>
  <c r="N2815" i="1"/>
  <c r="M2816" i="1"/>
  <c r="N2816" i="1"/>
  <c r="M2817" i="1"/>
  <c r="N2817" i="1"/>
  <c r="M2818" i="1"/>
  <c r="N2818" i="1"/>
  <c r="M2819" i="1"/>
  <c r="N2819" i="1"/>
  <c r="M2820" i="1"/>
  <c r="N2820" i="1"/>
  <c r="M2821" i="1"/>
  <c r="N2821" i="1"/>
  <c r="M2822" i="1"/>
  <c r="N2822" i="1"/>
  <c r="M2823" i="1"/>
  <c r="N2823" i="1"/>
  <c r="M2824" i="1"/>
  <c r="N2824" i="1"/>
  <c r="M2825" i="1"/>
  <c r="N2825" i="1"/>
  <c r="M2826" i="1"/>
  <c r="N2826" i="1"/>
  <c r="A2827" i="1"/>
  <c r="G2827" i="1"/>
  <c r="A2828" i="1"/>
  <c r="M2828" i="1"/>
  <c r="G2828" i="1" s="1"/>
  <c r="P2828" i="1"/>
  <c r="A2829" i="1"/>
  <c r="M2829" i="1"/>
  <c r="G2829" i="1" s="1"/>
  <c r="P2829" i="1"/>
  <c r="A2830" i="1"/>
  <c r="M2830" i="1"/>
  <c r="G2830" i="1" s="1"/>
  <c r="P2830" i="1"/>
  <c r="A2831" i="1"/>
  <c r="M2831" i="1"/>
  <c r="G2831" i="1" s="1"/>
  <c r="P2831" i="1"/>
  <c r="A2832" i="1"/>
  <c r="M2832" i="1"/>
  <c r="G2832" i="1" s="1"/>
  <c r="P2832" i="1"/>
  <c r="A2833" i="1"/>
  <c r="G2833" i="1"/>
  <c r="A2834" i="1"/>
  <c r="M2834" i="1"/>
  <c r="G2834" i="1" s="1"/>
  <c r="P2834" i="1"/>
  <c r="A2835" i="1"/>
  <c r="M2835" i="1"/>
  <c r="G2835" i="1" s="1"/>
  <c r="P2835" i="1"/>
  <c r="A2836" i="1"/>
  <c r="M2836" i="1"/>
  <c r="G2836" i="1" s="1"/>
  <c r="P2836" i="1"/>
  <c r="A2837" i="1"/>
  <c r="M2837" i="1"/>
  <c r="G2837" i="1" s="1"/>
  <c r="P2837" i="1"/>
  <c r="A2838" i="1"/>
  <c r="M2838" i="1"/>
  <c r="G2838" i="1" s="1"/>
  <c r="P2838" i="1"/>
  <c r="A2839" i="1"/>
  <c r="M2839" i="1"/>
  <c r="G2839" i="1" s="1"/>
  <c r="P2839" i="1"/>
  <c r="M2840" i="1"/>
  <c r="N2840" i="1"/>
  <c r="M2841" i="1"/>
  <c r="N2841" i="1"/>
  <c r="M2842" i="1"/>
  <c r="N2842" i="1"/>
  <c r="M2843" i="1"/>
  <c r="N2843" i="1"/>
  <c r="M2844" i="1"/>
  <c r="N2844" i="1"/>
  <c r="M2845" i="1"/>
  <c r="N2845" i="1"/>
  <c r="M2846" i="1"/>
  <c r="N2846" i="1"/>
  <c r="A2847" i="1"/>
  <c r="G2847" i="1"/>
  <c r="A2848" i="1"/>
  <c r="M2848" i="1"/>
  <c r="G2848" i="1" s="1"/>
  <c r="P2848" i="1"/>
  <c r="A2849" i="1"/>
  <c r="M2849" i="1"/>
  <c r="G2849" i="1" s="1"/>
  <c r="P2849" i="1"/>
  <c r="A2850" i="1"/>
  <c r="M2850" i="1"/>
  <c r="G2850" i="1" s="1"/>
  <c r="P2850" i="1"/>
  <c r="M2851" i="1"/>
  <c r="N2851" i="1"/>
  <c r="M2852" i="1"/>
  <c r="N2852" i="1"/>
  <c r="M2853" i="1"/>
  <c r="N2853" i="1"/>
  <c r="M2854" i="1"/>
  <c r="N2854" i="1"/>
  <c r="M2855" i="1"/>
  <c r="N2855" i="1"/>
  <c r="M2856" i="1"/>
  <c r="N2856" i="1"/>
  <c r="M2857" i="1"/>
  <c r="N2857" i="1"/>
  <c r="M2858" i="1"/>
  <c r="N2858" i="1"/>
  <c r="A2859" i="1"/>
  <c r="G2859" i="1"/>
  <c r="A2860" i="1"/>
  <c r="M2860" i="1"/>
  <c r="G2860" i="1" s="1"/>
  <c r="P2860" i="1"/>
  <c r="A2861" i="1"/>
  <c r="M2861" i="1"/>
  <c r="G2861" i="1" s="1"/>
  <c r="P2861" i="1"/>
  <c r="A2862" i="1"/>
  <c r="M2862" i="1"/>
  <c r="G2862" i="1" s="1"/>
  <c r="P2862" i="1"/>
  <c r="A2863" i="1"/>
  <c r="M2863" i="1"/>
  <c r="G2863" i="1" s="1"/>
  <c r="P2863" i="1"/>
  <c r="A2864" i="1"/>
  <c r="M2864" i="1"/>
  <c r="G2864" i="1" s="1"/>
  <c r="P2864" i="1"/>
  <c r="A2865" i="1"/>
  <c r="M2865" i="1"/>
  <c r="G2865" i="1" s="1"/>
  <c r="P2865" i="1"/>
  <c r="A2866" i="1"/>
  <c r="M2866" i="1"/>
  <c r="G2866" i="1" s="1"/>
  <c r="P2866" i="1"/>
  <c r="A2867" i="1"/>
  <c r="M2867" i="1"/>
  <c r="G2867" i="1" s="1"/>
  <c r="P2867" i="1"/>
  <c r="A2868" i="1"/>
  <c r="M2868" i="1"/>
  <c r="G2868" i="1" s="1"/>
  <c r="P2868" i="1"/>
  <c r="A2869" i="1"/>
  <c r="M2869" i="1"/>
  <c r="G2869" i="1" s="1"/>
  <c r="P2869" i="1"/>
  <c r="M2870" i="1"/>
  <c r="N2870" i="1"/>
  <c r="M2871" i="1"/>
  <c r="N2871" i="1"/>
  <c r="M2872" i="1"/>
  <c r="N2872" i="1"/>
  <c r="M2873" i="1"/>
  <c r="N2873" i="1"/>
  <c r="M2874" i="1"/>
  <c r="N2874" i="1"/>
  <c r="M2875" i="1"/>
  <c r="N2875" i="1"/>
  <c r="M2876" i="1"/>
  <c r="N2876" i="1"/>
  <c r="M2877" i="1"/>
  <c r="N2877" i="1"/>
  <c r="M2878" i="1"/>
  <c r="N2878" i="1"/>
  <c r="M2879" i="1"/>
  <c r="N2879" i="1"/>
  <c r="M2880" i="1"/>
  <c r="N2880" i="1"/>
  <c r="M2881" i="1"/>
  <c r="N2881" i="1"/>
  <c r="M2882" i="1"/>
  <c r="N2882" i="1"/>
  <c r="M2883" i="1"/>
  <c r="N2883" i="1"/>
  <c r="M2884" i="1"/>
  <c r="N2884" i="1"/>
  <c r="M2885" i="1"/>
  <c r="N2885" i="1"/>
  <c r="M2886" i="1"/>
  <c r="N2886" i="1"/>
  <c r="M2887" i="1"/>
  <c r="N2887" i="1"/>
  <c r="A2888" i="1"/>
  <c r="G2888" i="1"/>
  <c r="A2889" i="1"/>
  <c r="M2889" i="1"/>
  <c r="G2889" i="1" s="1"/>
  <c r="P2889" i="1"/>
  <c r="A2890" i="1"/>
  <c r="M2890" i="1"/>
  <c r="G2890" i="1" s="1"/>
  <c r="P2890" i="1"/>
  <c r="A2891" i="1"/>
  <c r="M2891" i="1"/>
  <c r="G2891" i="1" s="1"/>
  <c r="P2891" i="1"/>
  <c r="A2892" i="1"/>
  <c r="M2892" i="1"/>
  <c r="G2892" i="1" s="1"/>
  <c r="P2892" i="1"/>
  <c r="A2893" i="1"/>
  <c r="M2893" i="1"/>
  <c r="G2893" i="1" s="1"/>
  <c r="P2893" i="1"/>
  <c r="A2894" i="1"/>
  <c r="M2894" i="1"/>
  <c r="G2894" i="1" s="1"/>
  <c r="P2894" i="1"/>
  <c r="M2895" i="1"/>
  <c r="N2895" i="1"/>
  <c r="M2896" i="1"/>
  <c r="N2896" i="1"/>
  <c r="M2897" i="1"/>
  <c r="N2897" i="1"/>
  <c r="M2898" i="1"/>
  <c r="N2898" i="1"/>
  <c r="M2899" i="1"/>
  <c r="N2899" i="1"/>
  <c r="M2900" i="1"/>
  <c r="N2900" i="1"/>
  <c r="M2901" i="1"/>
  <c r="N2901" i="1"/>
  <c r="A2902" i="1"/>
  <c r="G2902" i="1"/>
  <c r="A2903" i="1"/>
  <c r="M2903" i="1"/>
  <c r="G2903" i="1" s="1"/>
  <c r="P2903" i="1"/>
  <c r="A2904" i="1"/>
  <c r="M2904" i="1"/>
  <c r="G2904" i="1" s="1"/>
  <c r="P2904" i="1"/>
  <c r="A2905" i="1"/>
  <c r="M2905" i="1"/>
  <c r="G2905" i="1" s="1"/>
  <c r="P2905" i="1"/>
  <c r="A2906" i="1"/>
  <c r="M2906" i="1"/>
  <c r="G2906" i="1" s="1"/>
  <c r="P2906" i="1"/>
  <c r="A2907" i="1"/>
  <c r="M2907" i="1"/>
  <c r="G2907" i="1" s="1"/>
  <c r="P2907" i="1"/>
  <c r="M2908" i="1"/>
  <c r="N2908" i="1"/>
  <c r="M2909" i="1"/>
  <c r="N2909" i="1"/>
  <c r="M2910" i="1"/>
  <c r="N2910" i="1"/>
  <c r="M2911" i="1"/>
  <c r="N2911" i="1"/>
  <c r="M2912" i="1"/>
  <c r="N2912" i="1"/>
  <c r="M2913" i="1"/>
  <c r="N2913" i="1"/>
  <c r="M2914" i="1"/>
  <c r="N2914" i="1"/>
  <c r="A2915" i="1"/>
  <c r="G2915" i="1"/>
  <c r="A2916" i="1"/>
  <c r="M2916" i="1"/>
  <c r="G2916" i="1" s="1"/>
  <c r="P2916" i="1"/>
  <c r="A2917" i="1"/>
  <c r="M2917" i="1"/>
  <c r="G2917" i="1" s="1"/>
  <c r="P2917" i="1"/>
  <c r="M2918" i="1"/>
  <c r="N2918" i="1"/>
  <c r="M2919" i="1"/>
  <c r="N2919" i="1"/>
  <c r="M2920" i="1"/>
  <c r="N2920" i="1"/>
  <c r="M2921" i="1"/>
  <c r="N2921" i="1"/>
  <c r="A2922" i="1"/>
  <c r="G2922" i="1"/>
  <c r="A2923" i="1"/>
  <c r="M2923" i="1"/>
  <c r="G2923" i="1" s="1"/>
  <c r="P2923" i="1"/>
  <c r="A2924" i="1"/>
  <c r="M2924" i="1"/>
  <c r="G2924" i="1" s="1"/>
  <c r="P2924" i="1"/>
  <c r="A2925" i="1"/>
  <c r="M2925" i="1"/>
  <c r="G2925" i="1" s="1"/>
  <c r="P2925" i="1"/>
  <c r="A2926" i="1"/>
  <c r="M2926" i="1"/>
  <c r="G2926" i="1" s="1"/>
  <c r="P2926" i="1"/>
  <c r="A2927" i="1"/>
  <c r="M2927" i="1"/>
  <c r="G2927" i="1" s="1"/>
  <c r="P2927" i="1"/>
  <c r="A2928" i="1"/>
  <c r="M2928" i="1"/>
  <c r="G2928" i="1" s="1"/>
  <c r="P2928" i="1"/>
  <c r="A2929" i="1"/>
  <c r="M2929" i="1"/>
  <c r="G2929" i="1" s="1"/>
  <c r="P2929" i="1"/>
  <c r="A2930" i="1"/>
  <c r="M2930" i="1"/>
  <c r="G2930" i="1" s="1"/>
  <c r="P2930" i="1"/>
  <c r="A2931" i="1"/>
  <c r="M2931" i="1"/>
  <c r="G2931" i="1" s="1"/>
  <c r="P2931" i="1"/>
  <c r="A2932" i="1"/>
  <c r="M2932" i="1"/>
  <c r="G2932" i="1" s="1"/>
  <c r="P2932" i="1"/>
  <c r="M2933" i="1"/>
  <c r="N2933" i="1"/>
  <c r="M2934" i="1"/>
  <c r="N2934" i="1"/>
  <c r="M2935" i="1"/>
  <c r="N2935" i="1"/>
  <c r="M2936" i="1"/>
  <c r="N2936" i="1"/>
  <c r="M2937" i="1"/>
  <c r="N2937" i="1"/>
  <c r="M2938" i="1"/>
  <c r="N2938" i="1"/>
  <c r="M2939" i="1"/>
  <c r="N2939" i="1"/>
  <c r="M2940" i="1"/>
  <c r="N2940" i="1"/>
  <c r="M2941" i="1"/>
  <c r="N2941" i="1"/>
  <c r="M2942" i="1"/>
  <c r="N2942" i="1"/>
  <c r="M2943" i="1"/>
  <c r="N2943" i="1"/>
  <c r="M2944" i="1"/>
  <c r="N2944" i="1"/>
  <c r="M2945" i="1"/>
  <c r="N2945" i="1"/>
  <c r="A2946" i="1"/>
  <c r="G2946" i="1"/>
  <c r="A2947" i="1"/>
  <c r="M2947" i="1"/>
  <c r="G2947" i="1" s="1"/>
  <c r="P2947" i="1"/>
  <c r="A2948" i="1"/>
  <c r="M2948" i="1"/>
  <c r="G2948" i="1" s="1"/>
  <c r="P2948" i="1"/>
  <c r="A2949" i="1"/>
  <c r="M2949" i="1"/>
  <c r="G2949" i="1" s="1"/>
  <c r="P2949" i="1"/>
  <c r="A2950" i="1"/>
  <c r="G2950" i="1"/>
  <c r="A2951" i="1"/>
  <c r="M2951" i="1"/>
  <c r="G2951" i="1" s="1"/>
  <c r="P2951" i="1"/>
  <c r="A2952" i="1"/>
  <c r="M2952" i="1"/>
  <c r="G2952" i="1" s="1"/>
  <c r="P2952" i="1"/>
  <c r="A2953" i="1"/>
  <c r="M2953" i="1"/>
  <c r="G2953" i="1" s="1"/>
  <c r="P2953" i="1"/>
  <c r="A2954" i="1"/>
  <c r="M2954" i="1"/>
  <c r="G2954" i="1" s="1"/>
  <c r="P2954" i="1"/>
  <c r="A2955" i="1"/>
  <c r="M2955" i="1"/>
  <c r="G2955" i="1" s="1"/>
  <c r="P2955" i="1"/>
  <c r="A2956" i="1"/>
  <c r="M2956" i="1"/>
  <c r="G2956" i="1" s="1"/>
  <c r="P2956" i="1"/>
  <c r="A2957" i="1"/>
  <c r="M2957" i="1"/>
  <c r="G2957" i="1" s="1"/>
  <c r="P2957" i="1"/>
  <c r="A2958" i="1"/>
  <c r="M2958" i="1"/>
  <c r="G2958" i="1" s="1"/>
  <c r="P2958" i="1"/>
  <c r="A2959" i="1"/>
  <c r="M2959" i="1"/>
  <c r="G2959" i="1" s="1"/>
  <c r="P2959" i="1"/>
  <c r="A2960" i="1"/>
  <c r="M2960" i="1"/>
  <c r="G2960" i="1" s="1"/>
  <c r="P2960" i="1"/>
  <c r="A2961" i="1"/>
  <c r="M2961" i="1"/>
  <c r="G2961" i="1" s="1"/>
  <c r="P2961" i="1"/>
  <c r="A2962" i="1"/>
  <c r="M2962" i="1"/>
  <c r="G2962" i="1" s="1"/>
  <c r="P2962" i="1"/>
  <c r="A2963" i="1"/>
  <c r="M2963" i="1"/>
  <c r="G2963" i="1" s="1"/>
  <c r="P2963" i="1"/>
  <c r="M2964" i="1"/>
  <c r="N2964" i="1"/>
  <c r="M2965" i="1"/>
  <c r="N2965" i="1"/>
  <c r="A2966" i="1"/>
  <c r="G2966" i="1"/>
  <c r="A2967" i="1"/>
  <c r="M2967" i="1"/>
  <c r="G2967" i="1" s="1"/>
  <c r="P2967" i="1"/>
  <c r="A2968" i="1"/>
  <c r="M2968" i="1"/>
  <c r="G2968" i="1" s="1"/>
  <c r="P2968" i="1"/>
  <c r="A2969" i="1"/>
  <c r="M2969" i="1"/>
  <c r="G2969" i="1" s="1"/>
  <c r="P2969" i="1"/>
  <c r="A2970" i="1"/>
  <c r="M2970" i="1"/>
  <c r="G2970" i="1" s="1"/>
  <c r="P2970" i="1"/>
  <c r="A2971" i="1"/>
  <c r="M2971" i="1"/>
  <c r="G2971" i="1" s="1"/>
  <c r="P2971" i="1"/>
  <c r="A2972" i="1"/>
  <c r="M2972" i="1"/>
  <c r="G2972" i="1" s="1"/>
  <c r="P2972" i="1"/>
  <c r="A2973" i="1"/>
  <c r="M2973" i="1"/>
  <c r="G2973" i="1" s="1"/>
  <c r="P2973" i="1"/>
  <c r="M2974" i="1"/>
  <c r="N2974" i="1"/>
  <c r="M2975" i="1"/>
  <c r="N2975" i="1"/>
  <c r="M2976" i="1"/>
  <c r="N2976" i="1"/>
  <c r="M2977" i="1"/>
  <c r="N2977" i="1"/>
  <c r="A2978" i="1"/>
  <c r="G2978" i="1"/>
  <c r="A2979" i="1"/>
  <c r="M2979" i="1"/>
  <c r="G2979" i="1" s="1"/>
  <c r="P2979" i="1"/>
  <c r="A2980" i="1"/>
  <c r="M2980" i="1"/>
  <c r="G2980" i="1" s="1"/>
  <c r="P2980" i="1"/>
  <c r="A2981" i="1"/>
  <c r="M2981" i="1"/>
  <c r="G2981" i="1" s="1"/>
  <c r="P2981" i="1"/>
  <c r="A2982" i="1"/>
  <c r="M2982" i="1"/>
  <c r="G2982" i="1" s="1"/>
  <c r="P2982" i="1"/>
  <c r="A2983" i="1"/>
  <c r="M2983" i="1"/>
  <c r="G2983" i="1" s="1"/>
  <c r="P2983" i="1"/>
  <c r="A2984" i="1"/>
  <c r="G2984" i="1"/>
  <c r="A2985" i="1"/>
  <c r="M2985" i="1"/>
  <c r="G2985" i="1" s="1"/>
  <c r="P2985" i="1"/>
  <c r="M2986" i="1"/>
  <c r="N2986" i="1"/>
  <c r="A2987" i="1"/>
  <c r="G2987" i="1"/>
  <c r="A2988" i="1"/>
  <c r="M2988" i="1"/>
  <c r="G2988" i="1" s="1"/>
  <c r="P2988" i="1"/>
  <c r="A2989" i="1"/>
  <c r="M2989" i="1"/>
  <c r="G2989" i="1" s="1"/>
  <c r="P2989" i="1"/>
  <c r="A2990" i="1"/>
  <c r="M2990" i="1"/>
  <c r="G2990" i="1" s="1"/>
  <c r="P2990" i="1"/>
  <c r="A2991" i="1"/>
  <c r="M2991" i="1"/>
  <c r="G2991" i="1" s="1"/>
  <c r="P2991" i="1"/>
  <c r="A2992" i="1"/>
  <c r="M2992" i="1"/>
  <c r="G2992" i="1" s="1"/>
  <c r="P2992" i="1"/>
  <c r="M2993" i="1"/>
  <c r="N2993" i="1"/>
  <c r="A2994" i="1"/>
  <c r="G2994" i="1"/>
  <c r="A2995" i="1"/>
  <c r="M2995" i="1"/>
  <c r="G2995" i="1" s="1"/>
  <c r="P2995" i="1"/>
  <c r="A2996" i="1"/>
  <c r="M2996" i="1"/>
  <c r="G2996" i="1" s="1"/>
  <c r="P2996" i="1"/>
  <c r="A2997" i="1"/>
  <c r="M2997" i="1"/>
  <c r="G2997" i="1" s="1"/>
  <c r="P2997" i="1"/>
  <c r="A2998" i="1"/>
  <c r="G2998" i="1"/>
  <c r="A2999" i="1"/>
  <c r="M2999" i="1"/>
  <c r="G2999" i="1" s="1"/>
  <c r="P2999" i="1"/>
  <c r="M3000" i="1"/>
  <c r="N3000" i="1"/>
  <c r="A3001" i="1"/>
  <c r="G3001" i="1"/>
  <c r="A3002" i="1"/>
  <c r="M3002" i="1"/>
  <c r="G3002" i="1" s="1"/>
  <c r="P3002" i="1"/>
  <c r="A3003" i="1"/>
  <c r="M3003" i="1"/>
  <c r="G3003" i="1" s="1"/>
  <c r="P3003" i="1"/>
  <c r="A3004" i="1"/>
  <c r="M3004" i="1"/>
  <c r="G3004" i="1" s="1"/>
  <c r="P3004" i="1"/>
  <c r="A3005" i="1"/>
  <c r="M3005" i="1"/>
  <c r="G3005" i="1" s="1"/>
  <c r="P3005" i="1"/>
  <c r="A3006" i="1"/>
  <c r="M3006" i="1"/>
  <c r="G3006" i="1" s="1"/>
  <c r="P3006" i="1"/>
  <c r="A3007" i="1"/>
  <c r="M3007" i="1"/>
  <c r="G3007" i="1" s="1"/>
  <c r="P3007" i="1"/>
  <c r="M3008" i="1"/>
  <c r="N3008" i="1"/>
  <c r="A21" i="95" l="1"/>
  <c r="G21" i="95"/>
  <c r="A20" i="95"/>
  <c r="G20" i="95"/>
  <c r="A19" i="95"/>
  <c r="G19" i="95"/>
  <c r="A18" i="95"/>
  <c r="G18" i="95"/>
  <c r="A17" i="95"/>
  <c r="G17" i="95"/>
  <c r="A16" i="95"/>
  <c r="G16" i="95"/>
  <c r="A15" i="95"/>
  <c r="G15" i="95"/>
  <c r="A14" i="95"/>
  <c r="G14" i="95"/>
  <c r="A3008" i="1"/>
  <c r="G3008" i="1"/>
  <c r="A3000" i="1"/>
  <c r="G3000" i="1"/>
  <c r="A2993" i="1"/>
  <c r="G2993" i="1"/>
  <c r="A2986" i="1"/>
  <c r="G2986" i="1"/>
  <c r="A2977" i="1"/>
  <c r="G2977" i="1"/>
  <c r="A2976" i="1"/>
  <c r="G2976" i="1"/>
  <c r="A2975" i="1"/>
  <c r="G2975" i="1"/>
  <c r="A2974" i="1"/>
  <c r="G2974" i="1"/>
  <c r="A2965" i="1"/>
  <c r="G2965" i="1"/>
  <c r="A2964" i="1"/>
  <c r="G2964" i="1"/>
  <c r="A2945" i="1"/>
  <c r="G2945" i="1"/>
  <c r="A2944" i="1"/>
  <c r="G2944" i="1"/>
  <c r="A2943" i="1"/>
  <c r="G2943" i="1"/>
  <c r="A2942" i="1"/>
  <c r="G2942" i="1"/>
  <c r="A2941" i="1"/>
  <c r="G2941" i="1"/>
  <c r="A2940" i="1"/>
  <c r="G2940" i="1"/>
  <c r="A2939" i="1"/>
  <c r="G2939" i="1"/>
  <c r="A2938" i="1"/>
  <c r="G2938" i="1"/>
  <c r="A2937" i="1"/>
  <c r="G2937" i="1"/>
  <c r="A2936" i="1"/>
  <c r="G2936" i="1"/>
  <c r="A2935" i="1"/>
  <c r="G2935" i="1"/>
  <c r="A2934" i="1"/>
  <c r="G2934" i="1"/>
  <c r="A2933" i="1"/>
  <c r="G2933" i="1"/>
  <c r="A2921" i="1"/>
  <c r="G2921" i="1"/>
  <c r="A2920" i="1"/>
  <c r="G2920" i="1"/>
  <c r="A2919" i="1"/>
  <c r="G2919" i="1"/>
  <c r="A2918" i="1"/>
  <c r="G2918" i="1"/>
  <c r="A2914" i="1"/>
  <c r="G2914" i="1"/>
  <c r="A2913" i="1"/>
  <c r="G2913" i="1"/>
  <c r="A2912" i="1"/>
  <c r="G2912" i="1"/>
  <c r="A2911" i="1"/>
  <c r="G2911" i="1"/>
  <c r="A2910" i="1"/>
  <c r="G2910" i="1"/>
  <c r="A2909" i="1"/>
  <c r="G2909" i="1"/>
  <c r="A2908" i="1"/>
  <c r="G2908" i="1"/>
  <c r="A2901" i="1"/>
  <c r="G2901" i="1"/>
  <c r="A2900" i="1"/>
  <c r="G2900" i="1"/>
  <c r="A2899" i="1"/>
  <c r="G2899" i="1"/>
  <c r="A2898" i="1"/>
  <c r="G2898" i="1"/>
  <c r="A2897" i="1"/>
  <c r="G2897" i="1"/>
  <c r="A2896" i="1"/>
  <c r="G2896" i="1"/>
  <c r="A2895" i="1"/>
  <c r="G2895" i="1"/>
  <c r="A2887" i="1"/>
  <c r="G2887" i="1"/>
  <c r="A2886" i="1"/>
  <c r="G2886" i="1"/>
  <c r="A2885" i="1"/>
  <c r="G2885" i="1"/>
  <c r="A2884" i="1"/>
  <c r="G2884" i="1"/>
  <c r="A2883" i="1"/>
  <c r="G2883" i="1"/>
  <c r="A2882" i="1"/>
  <c r="G2882" i="1"/>
  <c r="A2881" i="1"/>
  <c r="G2881" i="1"/>
  <c r="A2880" i="1"/>
  <c r="G2880" i="1"/>
  <c r="A2879" i="1"/>
  <c r="G2879" i="1"/>
  <c r="A2878" i="1"/>
  <c r="G2878" i="1"/>
  <c r="A2877" i="1"/>
  <c r="G2877" i="1"/>
  <c r="A2876" i="1"/>
  <c r="G2876" i="1"/>
  <c r="A2875" i="1"/>
  <c r="G2875" i="1"/>
  <c r="A2874" i="1"/>
  <c r="G2874" i="1"/>
  <c r="A2873" i="1"/>
  <c r="G2873" i="1"/>
  <c r="A2872" i="1"/>
  <c r="G2872" i="1"/>
  <c r="A2871" i="1"/>
  <c r="G2871" i="1"/>
  <c r="A2870" i="1"/>
  <c r="G2870" i="1"/>
  <c r="A2858" i="1"/>
  <c r="G2858" i="1"/>
  <c r="A2857" i="1"/>
  <c r="G2857" i="1"/>
  <c r="A2856" i="1"/>
  <c r="G2856" i="1"/>
  <c r="A2855" i="1"/>
  <c r="G2855" i="1"/>
  <c r="A2854" i="1"/>
  <c r="G2854" i="1"/>
  <c r="A2853" i="1"/>
  <c r="G2853" i="1"/>
  <c r="A2852" i="1"/>
  <c r="G2852" i="1"/>
  <c r="A2851" i="1"/>
  <c r="G2851" i="1"/>
  <c r="A2846" i="1"/>
  <c r="G2846" i="1"/>
  <c r="A2845" i="1"/>
  <c r="G2845" i="1"/>
  <c r="A2844" i="1"/>
  <c r="G2844" i="1"/>
  <c r="A2843" i="1"/>
  <c r="G2843" i="1"/>
  <c r="A2842" i="1"/>
  <c r="G2842" i="1"/>
  <c r="A2841" i="1"/>
  <c r="G2841" i="1"/>
  <c r="A2840" i="1"/>
  <c r="G2840" i="1"/>
  <c r="A2826" i="1"/>
  <c r="G2826" i="1"/>
  <c r="A2825" i="1"/>
  <c r="G2825" i="1"/>
  <c r="A2824" i="1"/>
  <c r="G2824" i="1"/>
  <c r="A2823" i="1"/>
  <c r="G2823" i="1"/>
  <c r="A2822" i="1"/>
  <c r="G2822" i="1"/>
  <c r="A2821" i="1"/>
  <c r="G2821" i="1"/>
  <c r="A2820" i="1"/>
  <c r="G2820" i="1"/>
  <c r="A2819" i="1"/>
  <c r="G2819" i="1"/>
  <c r="A2818" i="1"/>
  <c r="G2818" i="1"/>
  <c r="A2817" i="1"/>
  <c r="G2817" i="1"/>
  <c r="A2816" i="1"/>
  <c r="G2816" i="1"/>
  <c r="A2815" i="1"/>
  <c r="G2815" i="1"/>
  <c r="A2814" i="1"/>
  <c r="G2814" i="1"/>
  <c r="A2813" i="1"/>
  <c r="G2813" i="1"/>
  <c r="A2812" i="1"/>
  <c r="G2812" i="1"/>
  <c r="A2811" i="1"/>
  <c r="G2811" i="1"/>
  <c r="A2810" i="1"/>
  <c r="G2810" i="1"/>
  <c r="A2809" i="1"/>
  <c r="G2809" i="1"/>
  <c r="A2808" i="1"/>
  <c r="G2808" i="1"/>
  <c r="A2807" i="1"/>
  <c r="G2807" i="1"/>
  <c r="A2806" i="1"/>
  <c r="G2806" i="1"/>
  <c r="A2805" i="1"/>
  <c r="G2805" i="1"/>
  <c r="A2804" i="1"/>
  <c r="G2804" i="1"/>
  <c r="A2803" i="1"/>
  <c r="G2803" i="1"/>
  <c r="A2802" i="1"/>
  <c r="G2802" i="1"/>
  <c r="A2801" i="1"/>
  <c r="G2801" i="1"/>
  <c r="A2800" i="1"/>
  <c r="G2800" i="1"/>
  <c r="A2799" i="1"/>
  <c r="G2799" i="1"/>
  <c r="A2798" i="1"/>
  <c r="G2798" i="1"/>
  <c r="A2797" i="1"/>
  <c r="G2797" i="1"/>
  <c r="A2796" i="1"/>
  <c r="G2796" i="1"/>
  <c r="A2795" i="1"/>
  <c r="G2795" i="1"/>
  <c r="A2794" i="1"/>
  <c r="G2794" i="1"/>
  <c r="A2793" i="1"/>
  <c r="G2793" i="1"/>
  <c r="A2763" i="1"/>
  <c r="G2763" i="1"/>
  <c r="A2758" i="1"/>
  <c r="G2758" i="1"/>
  <c r="A2754" i="1"/>
  <c r="G2754" i="1"/>
  <c r="A2753" i="1"/>
  <c r="G2753" i="1"/>
  <c r="A2752" i="1"/>
  <c r="G2752" i="1"/>
  <c r="A2751" i="1"/>
  <c r="G2751" i="1"/>
  <c r="A2750" i="1"/>
  <c r="G2750" i="1"/>
  <c r="A2746" i="1"/>
  <c r="G2746" i="1"/>
  <c r="A2745" i="1"/>
  <c r="G2745" i="1"/>
  <c r="A2744" i="1"/>
  <c r="G2744" i="1"/>
  <c r="A2743" i="1"/>
  <c r="G2743" i="1"/>
  <c r="A2742" i="1"/>
  <c r="G2742" i="1"/>
  <c r="A2741" i="1"/>
  <c r="G2741" i="1"/>
  <c r="A2740" i="1"/>
  <c r="G2740" i="1"/>
  <c r="A2739" i="1"/>
  <c r="G2739" i="1"/>
  <c r="A2738" i="1"/>
  <c r="G2738" i="1"/>
  <c r="A2737" i="1"/>
  <c r="G2737" i="1"/>
  <c r="A2736" i="1"/>
  <c r="G2736" i="1"/>
  <c r="A2735" i="1"/>
  <c r="G2735" i="1"/>
  <c r="A2734" i="1"/>
  <c r="G2734" i="1"/>
  <c r="A2733" i="1"/>
  <c r="G2733" i="1"/>
  <c r="A2732" i="1"/>
  <c r="G2732" i="1"/>
  <c r="A2731" i="1"/>
  <c r="G2731" i="1"/>
  <c r="A2730" i="1"/>
  <c r="G2730" i="1"/>
  <c r="A2729" i="1"/>
  <c r="G2729" i="1"/>
  <c r="A2728" i="1"/>
  <c r="G2728" i="1"/>
  <c r="A2727" i="1"/>
  <c r="G2727" i="1"/>
  <c r="A2726" i="1"/>
  <c r="G2726" i="1"/>
  <c r="A2725" i="1"/>
  <c r="G2725" i="1"/>
  <c r="A2724" i="1"/>
  <c r="G2724" i="1"/>
  <c r="A2723" i="1"/>
  <c r="G2723" i="1"/>
  <c r="A2722" i="1"/>
  <c r="G2722" i="1"/>
  <c r="A2721" i="1"/>
  <c r="G2721" i="1"/>
  <c r="A2720" i="1"/>
  <c r="G2720" i="1"/>
  <c r="A2719" i="1"/>
  <c r="G2719" i="1"/>
  <c r="A2718" i="1"/>
  <c r="G2718" i="1"/>
  <c r="A2717" i="1"/>
  <c r="G2717" i="1"/>
  <c r="A2716" i="1"/>
  <c r="G2716" i="1"/>
  <c r="A2691" i="1"/>
  <c r="G2691" i="1"/>
  <c r="A2690" i="1"/>
  <c r="G2690" i="1"/>
  <c r="A2689" i="1"/>
  <c r="G2689" i="1"/>
  <c r="A2688" i="1"/>
  <c r="G2688" i="1"/>
  <c r="A2687" i="1"/>
  <c r="G2687" i="1"/>
  <c r="A2686" i="1"/>
  <c r="G2686" i="1"/>
  <c r="A2685" i="1"/>
  <c r="G2685" i="1"/>
  <c r="A2684" i="1"/>
  <c r="G2684" i="1"/>
  <c r="A2683" i="1"/>
  <c r="G2683" i="1"/>
  <c r="A2682" i="1"/>
  <c r="G2682" i="1"/>
  <c r="A2681" i="1"/>
  <c r="G2681" i="1"/>
  <c r="A2680" i="1"/>
  <c r="G2680" i="1"/>
  <c r="A2679" i="1"/>
  <c r="G2679" i="1"/>
  <c r="A2678" i="1"/>
  <c r="G2678" i="1"/>
  <c r="A2662" i="1"/>
  <c r="G2662" i="1"/>
  <c r="A2661" i="1"/>
  <c r="G2661" i="1"/>
  <c r="A2660" i="1"/>
  <c r="G2660" i="1"/>
  <c r="A2659" i="1"/>
  <c r="G2659" i="1"/>
  <c r="A2658" i="1"/>
  <c r="G2658" i="1"/>
  <c r="A2651" i="1"/>
  <c r="G2651" i="1"/>
  <c r="A2650" i="1"/>
  <c r="G2650" i="1"/>
  <c r="A2642" i="1"/>
  <c r="G2642" i="1"/>
  <c r="A2641" i="1"/>
  <c r="G2641" i="1"/>
  <c r="A2616" i="1"/>
  <c r="G2616" i="1"/>
  <c r="A2615" i="1"/>
  <c r="G2615" i="1"/>
  <c r="A2614" i="1"/>
  <c r="G2614" i="1"/>
  <c r="A2613" i="1"/>
  <c r="G2613" i="1"/>
  <c r="A2612" i="1"/>
  <c r="G2612" i="1"/>
  <c r="A2601" i="1"/>
  <c r="G2601" i="1"/>
  <c r="A2595" i="1"/>
  <c r="G2595" i="1"/>
  <c r="A2594" i="1"/>
  <c r="G2594" i="1"/>
  <c r="A2593" i="1"/>
  <c r="G2593" i="1"/>
  <c r="A2592" i="1"/>
  <c r="G2592" i="1"/>
  <c r="A2591" i="1"/>
  <c r="G2591" i="1"/>
  <c r="A2583" i="1"/>
  <c r="G2583" i="1"/>
  <c r="A2582" i="1"/>
  <c r="G2582" i="1"/>
  <c r="A2581" i="1"/>
  <c r="G2581" i="1"/>
  <c r="A2579" i="1"/>
  <c r="G2579" i="1"/>
  <c r="A2578" i="1"/>
  <c r="G2578" i="1"/>
  <c r="A2577" i="1"/>
  <c r="G2577" i="1"/>
  <c r="A2576" i="1"/>
  <c r="G2576" i="1"/>
  <c r="A2575" i="1"/>
  <c r="G2575" i="1"/>
  <c r="A2574" i="1"/>
  <c r="G2574" i="1"/>
  <c r="A2573" i="1"/>
  <c r="G2573" i="1"/>
  <c r="A2566" i="1"/>
  <c r="G2566" i="1"/>
  <c r="A2565" i="1"/>
  <c r="G2565" i="1"/>
  <c r="A2564" i="1"/>
  <c r="G2564" i="1"/>
  <c r="A2563" i="1"/>
  <c r="G2563" i="1"/>
  <c r="A2562" i="1"/>
  <c r="G2562" i="1"/>
  <c r="A2548" i="1"/>
  <c r="G2548" i="1"/>
  <c r="A2544" i="1"/>
  <c r="G2544" i="1"/>
  <c r="A2543" i="1"/>
  <c r="G2543" i="1"/>
  <c r="A2542" i="1"/>
  <c r="G2542" i="1"/>
  <c r="A2536" i="1"/>
  <c r="G2536" i="1"/>
  <c r="A2535" i="1"/>
  <c r="G2535" i="1"/>
  <c r="A2534" i="1"/>
  <c r="G2534" i="1"/>
  <c r="A2533" i="1"/>
  <c r="G2533" i="1"/>
  <c r="A2532" i="1"/>
  <c r="G2532" i="1"/>
  <c r="A2531" i="1"/>
  <c r="G2531" i="1"/>
  <c r="A2530" i="1"/>
  <c r="G2530" i="1"/>
  <c r="A2529" i="1"/>
  <c r="G2529" i="1"/>
  <c r="A2528" i="1"/>
  <c r="G2528" i="1"/>
  <c r="A2508" i="1"/>
  <c r="G2508" i="1"/>
  <c r="A2507" i="1"/>
  <c r="G2507" i="1"/>
  <c r="A2506" i="1"/>
  <c r="G2506" i="1"/>
  <c r="A2505" i="1"/>
  <c r="G2505" i="1"/>
  <c r="A2498" i="1"/>
  <c r="G2498" i="1"/>
  <c r="A2491" i="1"/>
  <c r="G2491" i="1"/>
  <c r="A2490" i="1"/>
  <c r="G2490" i="1"/>
  <c r="A2489" i="1"/>
  <c r="G2489" i="1"/>
  <c r="A2488" i="1"/>
  <c r="G2488" i="1"/>
  <c r="A2487" i="1"/>
  <c r="G2487" i="1"/>
  <c r="A2486" i="1"/>
  <c r="G2486" i="1"/>
  <c r="A2485" i="1"/>
  <c r="G2485" i="1"/>
  <c r="A2469" i="1"/>
  <c r="G2469" i="1"/>
  <c r="A2462" i="1"/>
  <c r="G2462" i="1"/>
  <c r="A2461" i="1"/>
  <c r="G2461" i="1"/>
  <c r="A2449" i="1"/>
  <c r="G2449" i="1"/>
  <c r="A2443" i="1"/>
  <c r="G2443" i="1"/>
  <c r="A2432" i="1"/>
  <c r="G2432" i="1"/>
  <c r="A2431" i="1"/>
  <c r="G2431" i="1"/>
  <c r="A2430" i="1"/>
  <c r="G2430" i="1"/>
  <c r="A2429" i="1"/>
  <c r="G2429" i="1"/>
  <c r="A2424" i="1"/>
  <c r="G2424" i="1"/>
  <c r="A2423" i="1"/>
  <c r="G2423" i="1"/>
  <c r="A2422" i="1"/>
  <c r="G2422" i="1"/>
  <c r="A2421" i="1"/>
  <c r="G2421" i="1"/>
  <c r="A2420" i="1"/>
  <c r="G2420" i="1"/>
  <c r="A2417" i="1"/>
  <c r="G2417" i="1"/>
  <c r="A2416" i="1"/>
  <c r="G2416" i="1"/>
  <c r="A2415" i="1"/>
  <c r="G2415" i="1"/>
  <c r="A2414" i="1"/>
  <c r="G2414" i="1"/>
  <c r="A2413" i="1"/>
  <c r="G2413" i="1"/>
  <c r="A2399" i="1"/>
  <c r="G2399" i="1"/>
  <c r="A2395" i="1"/>
  <c r="G2395" i="1"/>
  <c r="A2394" i="1"/>
  <c r="G2394" i="1"/>
  <c r="A2393" i="1"/>
  <c r="G2393" i="1"/>
  <c r="A2381" i="1"/>
  <c r="G2381" i="1"/>
  <c r="A2373" i="1"/>
  <c r="G2373" i="1"/>
  <c r="A2372" i="1"/>
  <c r="G2372" i="1"/>
  <c r="A2359" i="1"/>
  <c r="G2359" i="1"/>
  <c r="A2358" i="1"/>
  <c r="G2358" i="1"/>
  <c r="A2357" i="1"/>
  <c r="G2357" i="1"/>
  <c r="A2356" i="1"/>
  <c r="G2356" i="1"/>
  <c r="A2355" i="1"/>
  <c r="G2355" i="1"/>
  <c r="A2354" i="1"/>
  <c r="G2354" i="1"/>
  <c r="A2353" i="1"/>
  <c r="G2353" i="1"/>
  <c r="A2352" i="1"/>
  <c r="G2352" i="1"/>
  <c r="A2351" i="1"/>
  <c r="G2351" i="1"/>
  <c r="A2350" i="1"/>
  <c r="G2350" i="1"/>
  <c r="A2349" i="1"/>
  <c r="G2349" i="1"/>
  <c r="A2348" i="1"/>
  <c r="G2348" i="1"/>
  <c r="A2347" i="1"/>
  <c r="G2347" i="1"/>
  <c r="A2346" i="1"/>
  <c r="G2346" i="1"/>
  <c r="A2331" i="1"/>
  <c r="G2331" i="1"/>
  <c r="A2330" i="1"/>
  <c r="G2330" i="1"/>
  <c r="A2329" i="1"/>
  <c r="G2329" i="1"/>
  <c r="A2319" i="1"/>
  <c r="G2319" i="1"/>
  <c r="A2318" i="1"/>
  <c r="G2318" i="1"/>
  <c r="A2317" i="1"/>
  <c r="G2317" i="1"/>
  <c r="A2316" i="1"/>
  <c r="G2316" i="1"/>
  <c r="A2315" i="1"/>
  <c r="G2315" i="1"/>
  <c r="A2314" i="1"/>
  <c r="G2314" i="1"/>
  <c r="A2313" i="1"/>
  <c r="G2313" i="1"/>
  <c r="A2312" i="1"/>
  <c r="G2312" i="1"/>
  <c r="A2311" i="1"/>
  <c r="G2311" i="1"/>
  <c r="A2310" i="1"/>
  <c r="G2310" i="1"/>
  <c r="A2309" i="1"/>
  <c r="G2309" i="1"/>
  <c r="A2308" i="1"/>
  <c r="G2308" i="1"/>
  <c r="A2307" i="1"/>
  <c r="G2307" i="1"/>
  <c r="A2306" i="1"/>
  <c r="G2306" i="1"/>
  <c r="A2305" i="1"/>
  <c r="G2305" i="1"/>
  <c r="A2304" i="1"/>
  <c r="G2304" i="1"/>
  <c r="A2303" i="1"/>
  <c r="G2303" i="1"/>
  <c r="A2302" i="1"/>
  <c r="G2302" i="1"/>
  <c r="A2301" i="1"/>
  <c r="G2301" i="1"/>
  <c r="A2300" i="1"/>
  <c r="G2300" i="1"/>
  <c r="A2299" i="1"/>
  <c r="G2299" i="1"/>
  <c r="A2298" i="1"/>
  <c r="G2298" i="1"/>
  <c r="A2297" i="1"/>
  <c r="G2297" i="1"/>
  <c r="A2296" i="1"/>
  <c r="G2296" i="1"/>
  <c r="A2295" i="1"/>
  <c r="G2295" i="1"/>
  <c r="A2294" i="1"/>
  <c r="G2294" i="1"/>
  <c r="A2293" i="1"/>
  <c r="G2293" i="1"/>
  <c r="A2292" i="1"/>
  <c r="G2292" i="1"/>
  <c r="A2291" i="1"/>
  <c r="G2291" i="1"/>
  <c r="A2290" i="1"/>
  <c r="G2290" i="1"/>
  <c r="A2289" i="1"/>
  <c r="G2289" i="1"/>
  <c r="A2288" i="1"/>
  <c r="G2288" i="1"/>
  <c r="A2287" i="1"/>
  <c r="G2287" i="1"/>
  <c r="A2286" i="1"/>
  <c r="G2286" i="1"/>
  <c r="A2285" i="1"/>
  <c r="G2285" i="1"/>
  <c r="A2284" i="1"/>
  <c r="G2284" i="1"/>
  <c r="A2283" i="1"/>
  <c r="G2283" i="1"/>
  <c r="A2282" i="1"/>
  <c r="G2282" i="1"/>
  <c r="A2281" i="1"/>
  <c r="G2281" i="1"/>
  <c r="A2280" i="1"/>
  <c r="G2280" i="1"/>
  <c r="A2279" i="1"/>
  <c r="G2279" i="1"/>
  <c r="A2278" i="1"/>
  <c r="G2278" i="1"/>
  <c r="A2277" i="1"/>
  <c r="G2277" i="1"/>
  <c r="A2276" i="1"/>
  <c r="G2276" i="1"/>
  <c r="A2275" i="1"/>
  <c r="G2275" i="1"/>
  <c r="A2274" i="1"/>
  <c r="G2274" i="1"/>
  <c r="A2273" i="1"/>
  <c r="G2273" i="1"/>
  <c r="A2272" i="1"/>
  <c r="G2272" i="1"/>
  <c r="A2271" i="1"/>
  <c r="G2271" i="1"/>
  <c r="A2270" i="1"/>
  <c r="G2270" i="1"/>
  <c r="A2269" i="1"/>
  <c r="G2269" i="1"/>
  <c r="A2268" i="1"/>
  <c r="G2268" i="1"/>
  <c r="A2267" i="1"/>
  <c r="G2267" i="1"/>
  <c r="A2245" i="1"/>
  <c r="G2245" i="1"/>
  <c r="A2244" i="1"/>
  <c r="G2244" i="1"/>
  <c r="A2243" i="1"/>
  <c r="G2243" i="1"/>
  <c r="A2242" i="1"/>
  <c r="G2242" i="1"/>
  <c r="A2241" i="1"/>
  <c r="G2241" i="1"/>
  <c r="A2240" i="1"/>
  <c r="G2240" i="1"/>
  <c r="A2239" i="1"/>
  <c r="G2239" i="1"/>
  <c r="A2238" i="1"/>
  <c r="G2238" i="1"/>
  <c r="A2237" i="1"/>
  <c r="G2237" i="1"/>
  <c r="A2236" i="1"/>
  <c r="G2236" i="1"/>
  <c r="A2235" i="1"/>
  <c r="G2235" i="1"/>
  <c r="A2212" i="1"/>
  <c r="G2212" i="1"/>
  <c r="A2211" i="1"/>
  <c r="G2211" i="1"/>
  <c r="A2210" i="1"/>
  <c r="G2210" i="1"/>
  <c r="A2206" i="1"/>
  <c r="G2206" i="1"/>
  <c r="A2197" i="1"/>
  <c r="G2197" i="1"/>
  <c r="A2194" i="1"/>
  <c r="G2194" i="1"/>
  <c r="A2193" i="1"/>
  <c r="G2193" i="1"/>
  <c r="A2188" i="1"/>
  <c r="G2188" i="1"/>
  <c r="A2187" i="1"/>
  <c r="G2187" i="1"/>
  <c r="A2152" i="1"/>
  <c r="G2152" i="1"/>
  <c r="A2151" i="1"/>
  <c r="G2151" i="1"/>
  <c r="A2150" i="1"/>
  <c r="G2150" i="1"/>
  <c r="A2149" i="1"/>
  <c r="G2149" i="1"/>
  <c r="A2144" i="1"/>
  <c r="G2144" i="1"/>
  <c r="A2139" i="1"/>
  <c r="G2139" i="1"/>
  <c r="A2115" i="1"/>
  <c r="G2115" i="1"/>
  <c r="A2108" i="1"/>
  <c r="G2108" i="1"/>
  <c r="A2098" i="1"/>
  <c r="G2098" i="1"/>
  <c r="A2097" i="1"/>
  <c r="G2097" i="1"/>
  <c r="A2096" i="1"/>
  <c r="G2096" i="1"/>
  <c r="A2095" i="1"/>
  <c r="G2095" i="1"/>
  <c r="A2094" i="1"/>
  <c r="G2094" i="1"/>
  <c r="A2093" i="1"/>
  <c r="G2093" i="1"/>
  <c r="A2081" i="1"/>
  <c r="G2081" i="1"/>
  <c r="A2080" i="1"/>
  <c r="G2080" i="1"/>
  <c r="A2072" i="1"/>
  <c r="G2072" i="1"/>
  <c r="A2069" i="1"/>
  <c r="G2069" i="1"/>
  <c r="A2068" i="1"/>
  <c r="G2068" i="1"/>
  <c r="A2067" i="1"/>
  <c r="G2067" i="1"/>
  <c r="A2066" i="1"/>
  <c r="G2066" i="1"/>
  <c r="A2065" i="1"/>
  <c r="G2065" i="1"/>
  <c r="A2064" i="1"/>
  <c r="G2064" i="1"/>
  <c r="A2063" i="1"/>
  <c r="G2063" i="1"/>
  <c r="A2062" i="1"/>
  <c r="G2062" i="1"/>
  <c r="A2061" i="1"/>
  <c r="G2061" i="1"/>
  <c r="A2060" i="1"/>
  <c r="G2060" i="1"/>
  <c r="A2050" i="1"/>
  <c r="G2050" i="1"/>
  <c r="A2049" i="1"/>
  <c r="G2049" i="1"/>
  <c r="A2048" i="1"/>
  <c r="G2048" i="1"/>
  <c r="A2027" i="1"/>
  <c r="G2027" i="1"/>
  <c r="A2026" i="1"/>
  <c r="G2026" i="1"/>
  <c r="A2025" i="1"/>
  <c r="G2025" i="1"/>
  <c r="A2024" i="1"/>
  <c r="G2024" i="1"/>
  <c r="A2023" i="1"/>
  <c r="G2023" i="1"/>
  <c r="A2002" i="1"/>
  <c r="G2002" i="1"/>
  <c r="A2001" i="1"/>
  <c r="G2001" i="1"/>
  <c r="A2000" i="1"/>
  <c r="G2000" i="1"/>
  <c r="A1999" i="1"/>
  <c r="G1999" i="1"/>
  <c r="A1998" i="1"/>
  <c r="G1998" i="1"/>
  <c r="A1989" i="1"/>
  <c r="G1989" i="1"/>
  <c r="A1988" i="1"/>
  <c r="G1988" i="1"/>
  <c r="A1987" i="1"/>
  <c r="G1987" i="1"/>
  <c r="A1986" i="1"/>
  <c r="G1986" i="1"/>
  <c r="A1985" i="1"/>
  <c r="G1985" i="1"/>
  <c r="A1984" i="1"/>
  <c r="G1984" i="1"/>
  <c r="A1983" i="1"/>
  <c r="G1983" i="1"/>
  <c r="A1974" i="1"/>
  <c r="G1974" i="1"/>
  <c r="A1964" i="1"/>
  <c r="G1964" i="1"/>
  <c r="A1963" i="1"/>
  <c r="G1963" i="1"/>
  <c r="A1962" i="1"/>
  <c r="G1962" i="1"/>
  <c r="A1961" i="1"/>
  <c r="G1961" i="1"/>
  <c r="A1960" i="1"/>
  <c r="G1960" i="1"/>
  <c r="A1959" i="1"/>
  <c r="G1959" i="1"/>
  <c r="A1951" i="1"/>
  <c r="G1951" i="1"/>
  <c r="A1947" i="1"/>
  <c r="G1947" i="1"/>
  <c r="A1946" i="1"/>
  <c r="G1946" i="1"/>
  <c r="A1943" i="1"/>
  <c r="G1943" i="1"/>
  <c r="A1940" i="1"/>
  <c r="G1940" i="1"/>
  <c r="A1934" i="1"/>
  <c r="G1934" i="1"/>
  <c r="A1927" i="1"/>
  <c r="G1927" i="1"/>
  <c r="A1926" i="1"/>
  <c r="G1926" i="1"/>
  <c r="A1925" i="1"/>
  <c r="G1925" i="1"/>
  <c r="A1924" i="1"/>
  <c r="G1924" i="1"/>
  <c r="A1923" i="1"/>
  <c r="G1923" i="1"/>
  <c r="A1922" i="1"/>
  <c r="G1922" i="1"/>
  <c r="A1921" i="1"/>
  <c r="G1921" i="1"/>
  <c r="A1920" i="1"/>
  <c r="G1920" i="1"/>
  <c r="A1917" i="1"/>
  <c r="G1917" i="1"/>
  <c r="A1916" i="1"/>
  <c r="G1916" i="1"/>
  <c r="A1915" i="1"/>
  <c r="G1915" i="1"/>
  <c r="A1914" i="1"/>
  <c r="G1914" i="1"/>
  <c r="A1913" i="1"/>
  <c r="G1913" i="1"/>
  <c r="A1912" i="1"/>
  <c r="G1912" i="1"/>
  <c r="A1911" i="1"/>
  <c r="G1911" i="1"/>
  <c r="A1910" i="1"/>
  <c r="G1910" i="1"/>
  <c r="A1884" i="1"/>
  <c r="G1884" i="1"/>
  <c r="A1883" i="1"/>
  <c r="G1883" i="1"/>
  <c r="A1881" i="1"/>
  <c r="G1881" i="1"/>
  <c r="A1880" i="1"/>
  <c r="G1880" i="1"/>
  <c r="A1876" i="1"/>
  <c r="G1876" i="1"/>
  <c r="A1872" i="1"/>
  <c r="G1872" i="1"/>
  <c r="A1871" i="1"/>
  <c r="G1871" i="1"/>
  <c r="A1870" i="1"/>
  <c r="G1870" i="1"/>
  <c r="A1869" i="1"/>
  <c r="G1869" i="1"/>
  <c r="A1868" i="1"/>
  <c r="G1868" i="1"/>
  <c r="A1859" i="1"/>
  <c r="G1859" i="1"/>
  <c r="A1858" i="1"/>
  <c r="G1858" i="1"/>
  <c r="A1857" i="1"/>
  <c r="G1857" i="1"/>
  <c r="A1856" i="1"/>
  <c r="G1856" i="1"/>
  <c r="A1845" i="1"/>
  <c r="G1845" i="1"/>
  <c r="A1844" i="1"/>
  <c r="G1844" i="1"/>
  <c r="A1843" i="1"/>
  <c r="G1843" i="1"/>
  <c r="A1835" i="1"/>
  <c r="G1835" i="1"/>
  <c r="A1834" i="1"/>
  <c r="G1834" i="1"/>
  <c r="A1833" i="1"/>
  <c r="G1833" i="1"/>
  <c r="A1832" i="1"/>
  <c r="G1832" i="1"/>
  <c r="A1823" i="1"/>
  <c r="G1823" i="1"/>
  <c r="A1822" i="1"/>
  <c r="G1822" i="1"/>
  <c r="A1808" i="1"/>
  <c r="G1808" i="1"/>
  <c r="A1794" i="1"/>
  <c r="G1794" i="1"/>
  <c r="A1793" i="1"/>
  <c r="G1793" i="1"/>
  <c r="A1792" i="1"/>
  <c r="G1792" i="1"/>
  <c r="A1791" i="1"/>
  <c r="G1791" i="1"/>
  <c r="A1790" i="1"/>
  <c r="G1790" i="1"/>
  <c r="A1789" i="1"/>
  <c r="G1789" i="1"/>
  <c r="A1765" i="1"/>
  <c r="G1765" i="1"/>
  <c r="A1764" i="1"/>
  <c r="G1764" i="1"/>
  <c r="A1758" i="1"/>
  <c r="G1758" i="1"/>
  <c r="A1757" i="1"/>
  <c r="G1757" i="1"/>
  <c r="A1756" i="1"/>
  <c r="G1756" i="1"/>
  <c r="A1755" i="1"/>
  <c r="G1755" i="1"/>
  <c r="A1738" i="1"/>
  <c r="G1738" i="1"/>
  <c r="A1737" i="1"/>
  <c r="G1737" i="1"/>
  <c r="A1736" i="1"/>
  <c r="G1736" i="1"/>
  <c r="A1735" i="1"/>
  <c r="G1735" i="1"/>
  <c r="A1734" i="1"/>
  <c r="G1734" i="1"/>
  <c r="A1733" i="1"/>
  <c r="G1733" i="1"/>
  <c r="A1732" i="1"/>
  <c r="G1732" i="1"/>
  <c r="A1720" i="1"/>
  <c r="G1720" i="1"/>
  <c r="A1719" i="1"/>
  <c r="G1719" i="1"/>
  <c r="A1718" i="1"/>
  <c r="G1718" i="1"/>
  <c r="A1717" i="1"/>
  <c r="G1717" i="1"/>
  <c r="A1716" i="1"/>
  <c r="G1716" i="1"/>
  <c r="A1709" i="1"/>
  <c r="G1709" i="1"/>
  <c r="A1695" i="1"/>
  <c r="G1695" i="1"/>
  <c r="A1694" i="1"/>
  <c r="G1694" i="1"/>
  <c r="A1685" i="1"/>
  <c r="G1685" i="1"/>
  <c r="A1684" i="1"/>
  <c r="G1684" i="1"/>
  <c r="A1683" i="1"/>
  <c r="G1683" i="1"/>
  <c r="A1682" i="1"/>
  <c r="G1682" i="1"/>
  <c r="A1668" i="1"/>
  <c r="G1668" i="1"/>
  <c r="A1664" i="1"/>
  <c r="G1664" i="1"/>
  <c r="A1663" i="1"/>
  <c r="G1663" i="1"/>
  <c r="A1662" i="1"/>
  <c r="G1662" i="1"/>
  <c r="A1661" i="1"/>
  <c r="G1661" i="1"/>
  <c r="A1660" i="1"/>
  <c r="G1660" i="1"/>
  <c r="A1659" i="1"/>
  <c r="G1659" i="1"/>
  <c r="A1658" i="1"/>
  <c r="G1658" i="1"/>
  <c r="A1657" i="1"/>
  <c r="G1657" i="1"/>
  <c r="A1656" i="1"/>
  <c r="G1656" i="1"/>
  <c r="A1655" i="1"/>
  <c r="G1655" i="1"/>
  <c r="A1654" i="1"/>
  <c r="G1654" i="1"/>
  <c r="A1653" i="1"/>
  <c r="G1653" i="1"/>
  <c r="A1652" i="1"/>
  <c r="G1652" i="1"/>
  <c r="A1651" i="1"/>
  <c r="G1651" i="1"/>
  <c r="A1650" i="1"/>
  <c r="G1650" i="1"/>
  <c r="A1649" i="1"/>
  <c r="G1649" i="1"/>
  <c r="A1641" i="1"/>
  <c r="G1641" i="1"/>
  <c r="A1640" i="1"/>
  <c r="G1640" i="1"/>
  <c r="A1639" i="1"/>
  <c r="G1639" i="1"/>
  <c r="A1638" i="1"/>
  <c r="G1638" i="1"/>
  <c r="A1637" i="1"/>
  <c r="G1637" i="1"/>
  <c r="A1631" i="1"/>
  <c r="G1631" i="1"/>
  <c r="A1630" i="1"/>
  <c r="G1630" i="1"/>
  <c r="A1629" i="1"/>
  <c r="G1629" i="1"/>
  <c r="A1628" i="1"/>
  <c r="G1628" i="1"/>
  <c r="A1627" i="1"/>
  <c r="G1627" i="1"/>
  <c r="A1626" i="1"/>
  <c r="G1626" i="1"/>
  <c r="A1625" i="1"/>
  <c r="G1625" i="1"/>
  <c r="A1624" i="1"/>
  <c r="G1624" i="1"/>
  <c r="A1623" i="1"/>
  <c r="G1623" i="1"/>
  <c r="A1613" i="1"/>
  <c r="G1613" i="1"/>
  <c r="A1612" i="1"/>
  <c r="G1612" i="1"/>
  <c r="A1610" i="1"/>
  <c r="G1610" i="1"/>
  <c r="A1600" i="1"/>
  <c r="G1600" i="1"/>
  <c r="A1594" i="1"/>
  <c r="G1594" i="1"/>
  <c r="A1593" i="1"/>
  <c r="G1593" i="1"/>
  <c r="A1592" i="1"/>
  <c r="G1592" i="1"/>
  <c r="A1591" i="1"/>
  <c r="G1591" i="1"/>
  <c r="A1590" i="1"/>
  <c r="G1590" i="1"/>
  <c r="A1589" i="1"/>
  <c r="G1589" i="1"/>
  <c r="A1588" i="1"/>
  <c r="G1588" i="1"/>
  <c r="A1587" i="1"/>
  <c r="G1587" i="1"/>
  <c r="A1580" i="1"/>
  <c r="G1580" i="1"/>
  <c r="A1576" i="1"/>
  <c r="G1576" i="1"/>
  <c r="A1575" i="1"/>
  <c r="G1575" i="1"/>
  <c r="A1574" i="1"/>
  <c r="G1574" i="1"/>
  <c r="A1553" i="1"/>
  <c r="G1553" i="1"/>
  <c r="A1530" i="1"/>
  <c r="G1530" i="1"/>
  <c r="A1529" i="1"/>
  <c r="G1529" i="1"/>
  <c r="A1518" i="1"/>
  <c r="G1518" i="1"/>
  <c r="A1509" i="1"/>
  <c r="G1509" i="1"/>
  <c r="A1508" i="1"/>
  <c r="G1508" i="1"/>
  <c r="A1507" i="1"/>
  <c r="G1507" i="1"/>
  <c r="A1494" i="1"/>
  <c r="G1494" i="1"/>
  <c r="A1493" i="1"/>
  <c r="G1493" i="1"/>
  <c r="A1492" i="1"/>
  <c r="G1492" i="1"/>
  <c r="A1491" i="1"/>
  <c r="G1491" i="1"/>
  <c r="A1490" i="1"/>
  <c r="G1490" i="1"/>
  <c r="A1489" i="1"/>
  <c r="G1489" i="1"/>
  <c r="A1488" i="1"/>
  <c r="G1488" i="1"/>
  <c r="A1471" i="1"/>
  <c r="G1471" i="1"/>
  <c r="A1468" i="1"/>
  <c r="G1468" i="1"/>
  <c r="A1464" i="1"/>
  <c r="G1464" i="1"/>
  <c r="A1450" i="1"/>
  <c r="G1450" i="1"/>
  <c r="A1449" i="1"/>
  <c r="G1449" i="1"/>
  <c r="A1448" i="1"/>
  <c r="G1448" i="1"/>
  <c r="A1447" i="1"/>
  <c r="G1447" i="1"/>
  <c r="A1446" i="1"/>
  <c r="G1446" i="1"/>
  <c r="A1436" i="1"/>
  <c r="G1436" i="1"/>
  <c r="A1435" i="1"/>
  <c r="G1435" i="1"/>
  <c r="A1433" i="1"/>
  <c r="G1433" i="1"/>
  <c r="A1428" i="1"/>
  <c r="G1428" i="1"/>
  <c r="A1427" i="1"/>
  <c r="G1427" i="1"/>
  <c r="A1426" i="1"/>
  <c r="G1426" i="1"/>
  <c r="A1425" i="1"/>
  <c r="G1425" i="1"/>
  <c r="A1424" i="1"/>
  <c r="G1424" i="1"/>
  <c r="A1423" i="1"/>
  <c r="G1423" i="1"/>
  <c r="A1422" i="1"/>
  <c r="G1422" i="1"/>
  <c r="A1421" i="1"/>
  <c r="G1421" i="1"/>
  <c r="A1420" i="1"/>
  <c r="G1420" i="1"/>
  <c r="A1419" i="1"/>
  <c r="G1419" i="1"/>
  <c r="A1418" i="1"/>
  <c r="G1418" i="1"/>
  <c r="A1417" i="1"/>
  <c r="G1417" i="1"/>
  <c r="A1416" i="1"/>
  <c r="G1416" i="1"/>
  <c r="A1415" i="1"/>
  <c r="G1415" i="1"/>
  <c r="A1394" i="1"/>
  <c r="G1394" i="1"/>
  <c r="A1393" i="1"/>
  <c r="G1393" i="1"/>
  <c r="A1374" i="1"/>
  <c r="G1374" i="1"/>
  <c r="A1373" i="1"/>
  <c r="G1373" i="1"/>
  <c r="A1372" i="1"/>
  <c r="G1372" i="1"/>
  <c r="A1371" i="1"/>
  <c r="G1371" i="1"/>
  <c r="A1370" i="1"/>
  <c r="G1370" i="1"/>
  <c r="A1369" i="1"/>
  <c r="G1369" i="1"/>
  <c r="A1358" i="1"/>
  <c r="G1358" i="1"/>
  <c r="A1357" i="1"/>
  <c r="G1357" i="1"/>
  <c r="A1356" i="1"/>
  <c r="G1356" i="1"/>
  <c r="A1347" i="1"/>
  <c r="G1347" i="1"/>
  <c r="A1346" i="1"/>
  <c r="G1346" i="1"/>
  <c r="A1345" i="1"/>
  <c r="G1345" i="1"/>
  <c r="A1344" i="1"/>
  <c r="G1344" i="1"/>
  <c r="A1343" i="1"/>
  <c r="G1343" i="1"/>
  <c r="A1342" i="1"/>
  <c r="G1342" i="1"/>
  <c r="A1341" i="1"/>
  <c r="G1341" i="1"/>
  <c r="A1340" i="1"/>
  <c r="G1340" i="1"/>
  <c r="A1333" i="1"/>
  <c r="G1333" i="1"/>
  <c r="A1332" i="1"/>
  <c r="G1332" i="1"/>
  <c r="A1324" i="1"/>
  <c r="G1324" i="1"/>
  <c r="A1323" i="1"/>
  <c r="G1323" i="1"/>
  <c r="A1317" i="1"/>
  <c r="G1317" i="1"/>
  <c r="A1316" i="1"/>
  <c r="G1316" i="1"/>
  <c r="A1315" i="1"/>
  <c r="G1315" i="1"/>
  <c r="A1306" i="1"/>
  <c r="G1306" i="1"/>
  <c r="A1305" i="1"/>
  <c r="G1305" i="1"/>
  <c r="A1304" i="1"/>
  <c r="G1304" i="1"/>
  <c r="A1303" i="1"/>
  <c r="G1303" i="1"/>
  <c r="A1302" i="1"/>
  <c r="G1302" i="1"/>
  <c r="A1301" i="1"/>
  <c r="G1301" i="1"/>
  <c r="A1300" i="1"/>
  <c r="G1300" i="1"/>
  <c r="A1299" i="1"/>
  <c r="G1299" i="1"/>
  <c r="A1298" i="1"/>
  <c r="G1298" i="1"/>
  <c r="A1297" i="1"/>
  <c r="G1297" i="1"/>
  <c r="A1296" i="1"/>
  <c r="G1296" i="1"/>
  <c r="A1295" i="1"/>
  <c r="G1295" i="1"/>
  <c r="A1294" i="1"/>
  <c r="G1294" i="1"/>
  <c r="A1293" i="1"/>
  <c r="G1293" i="1"/>
  <c r="A1292" i="1"/>
  <c r="G1292" i="1"/>
  <c r="A1291" i="1"/>
  <c r="G1291" i="1"/>
  <c r="A1290" i="1"/>
  <c r="G1290" i="1"/>
  <c r="A1289" i="1"/>
  <c r="G1289" i="1"/>
  <c r="A1288" i="1"/>
  <c r="G1288" i="1"/>
  <c r="A1287" i="1"/>
  <c r="G1287" i="1"/>
  <c r="A1286" i="1"/>
  <c r="G1286" i="1"/>
  <c r="A1272" i="1"/>
  <c r="G1272" i="1"/>
  <c r="A1271" i="1"/>
  <c r="G1271" i="1"/>
  <c r="A1270" i="1"/>
  <c r="G1270" i="1"/>
  <c r="A1269" i="1"/>
  <c r="G1269" i="1"/>
  <c r="A1268" i="1"/>
  <c r="G1268" i="1"/>
  <c r="A1267" i="1"/>
  <c r="G1267" i="1"/>
  <c r="A1266" i="1"/>
  <c r="G1266" i="1"/>
  <c r="A1265" i="1"/>
  <c r="G1265" i="1"/>
  <c r="A1264" i="1"/>
  <c r="G1264" i="1"/>
  <c r="A1263" i="1"/>
  <c r="G1263" i="1"/>
  <c r="A1262" i="1"/>
  <c r="G1262" i="1"/>
  <c r="A1261" i="1"/>
  <c r="G1261" i="1"/>
  <c r="A1260" i="1"/>
  <c r="G1260" i="1"/>
  <c r="A1259" i="1"/>
  <c r="G1259" i="1"/>
  <c r="A1258" i="1"/>
  <c r="G1258" i="1"/>
  <c r="A1257" i="1"/>
  <c r="G1257" i="1"/>
  <c r="A1256" i="1"/>
  <c r="G1256" i="1"/>
  <c r="A1255" i="1"/>
  <c r="G1255" i="1"/>
  <c r="A1242" i="1"/>
  <c r="G1242" i="1"/>
  <c r="A1241" i="1"/>
  <c r="G1241" i="1"/>
  <c r="A1233" i="1"/>
  <c r="G1233" i="1"/>
  <c r="A1232" i="1"/>
  <c r="G1232" i="1"/>
  <c r="A1227" i="1"/>
  <c r="G1227" i="1"/>
  <c r="A1219" i="1"/>
  <c r="G1219" i="1"/>
  <c r="A1218" i="1"/>
  <c r="G1218" i="1"/>
  <c r="A1217" i="1"/>
  <c r="G1217" i="1"/>
  <c r="A1216" i="1"/>
  <c r="G1216" i="1"/>
  <c r="A1215" i="1"/>
  <c r="G1215" i="1"/>
  <c r="A1214" i="1"/>
  <c r="G1214" i="1"/>
  <c r="A1204" i="1"/>
  <c r="G1204" i="1"/>
  <c r="A1203" i="1"/>
  <c r="G1203" i="1"/>
  <c r="A1202" i="1"/>
  <c r="G1202" i="1"/>
  <c r="A1201" i="1"/>
  <c r="G1201" i="1"/>
  <c r="A1200" i="1"/>
  <c r="G1200" i="1"/>
  <c r="A1199" i="1"/>
  <c r="G1199" i="1"/>
  <c r="A1198" i="1"/>
  <c r="G1198" i="1"/>
  <c r="A1175" i="1"/>
  <c r="G1175" i="1"/>
  <c r="A1174" i="1"/>
  <c r="G1174" i="1"/>
  <c r="A1166" i="1"/>
  <c r="G1166" i="1"/>
  <c r="A1165" i="1"/>
  <c r="G1165" i="1"/>
  <c r="A1164" i="1"/>
  <c r="G1164" i="1"/>
  <c r="A1163" i="1"/>
  <c r="G1163" i="1"/>
  <c r="A1157" i="1"/>
  <c r="G1157" i="1"/>
  <c r="A1156" i="1"/>
  <c r="G1156" i="1"/>
  <c r="A1155" i="1"/>
  <c r="G1155" i="1"/>
  <c r="A1154" i="1"/>
  <c r="G1154" i="1"/>
  <c r="A1153" i="1"/>
  <c r="G1153" i="1"/>
  <c r="A1152" i="1"/>
  <c r="G1152" i="1"/>
  <c r="A1151" i="1"/>
  <c r="G1151" i="1"/>
  <c r="A1145" i="1"/>
  <c r="G1145" i="1"/>
  <c r="A1141" i="1"/>
  <c r="G1141" i="1"/>
  <c r="A1140" i="1"/>
  <c r="G1140" i="1"/>
  <c r="A1139" i="1"/>
  <c r="G1139" i="1"/>
  <c r="A1138" i="1"/>
  <c r="G1138" i="1"/>
  <c r="A1137" i="1"/>
  <c r="G1137" i="1"/>
  <c r="A1136" i="1"/>
  <c r="G1136" i="1"/>
  <c r="A1135" i="1"/>
  <c r="G1135" i="1"/>
  <c r="A1134" i="1"/>
  <c r="G1134" i="1"/>
  <c r="A1133" i="1"/>
  <c r="G1133" i="1"/>
  <c r="A1132" i="1"/>
  <c r="G1132" i="1"/>
  <c r="A1131" i="1"/>
  <c r="G1131" i="1"/>
  <c r="A1130" i="1"/>
  <c r="G1130" i="1"/>
  <c r="A1129" i="1"/>
  <c r="G1129" i="1"/>
  <c r="A1128" i="1"/>
  <c r="G1128" i="1"/>
  <c r="A1127" i="1"/>
  <c r="G1127" i="1"/>
  <c r="A1126" i="1"/>
  <c r="G1126" i="1"/>
  <c r="A1125" i="1"/>
  <c r="G1125" i="1"/>
  <c r="A1124" i="1"/>
  <c r="G1124" i="1"/>
  <c r="A1123" i="1"/>
  <c r="G1123" i="1"/>
  <c r="A1122" i="1"/>
  <c r="G1122" i="1"/>
  <c r="A1088" i="1"/>
  <c r="G1088" i="1"/>
  <c r="A1087" i="1"/>
  <c r="G1087" i="1"/>
  <c r="A1086" i="1"/>
  <c r="G1086" i="1"/>
  <c r="A1085" i="1"/>
  <c r="G1085" i="1"/>
  <c r="A1079" i="1"/>
  <c r="G1079" i="1"/>
  <c r="A1078" i="1"/>
  <c r="G1078" i="1"/>
  <c r="A1070" i="1"/>
  <c r="G1070" i="1"/>
  <c r="A1069" i="1"/>
  <c r="G1069" i="1"/>
  <c r="A1060" i="1"/>
  <c r="G1060" i="1"/>
  <c r="A1059" i="1"/>
  <c r="G1059" i="1"/>
  <c r="A1038" i="1"/>
  <c r="G1038" i="1"/>
  <c r="A1034" i="1"/>
  <c r="G1034" i="1"/>
  <c r="A1028" i="1"/>
  <c r="G1028" i="1"/>
  <c r="A1027" i="1"/>
  <c r="G1027" i="1"/>
  <c r="A1002" i="1"/>
  <c r="G1002" i="1"/>
  <c r="A992" i="1"/>
  <c r="G992" i="1"/>
  <c r="A991" i="1"/>
  <c r="G991" i="1"/>
  <c r="A990" i="1"/>
  <c r="G990" i="1"/>
  <c r="A989" i="1"/>
  <c r="G989" i="1"/>
  <c r="A976" i="1"/>
  <c r="G976" i="1"/>
  <c r="A975" i="1"/>
  <c r="G975" i="1"/>
  <c r="A974" i="1"/>
  <c r="G974" i="1"/>
  <c r="A961" i="1"/>
  <c r="G961" i="1"/>
  <c r="A960" i="1"/>
  <c r="G960" i="1"/>
  <c r="A959" i="1"/>
  <c r="G959" i="1"/>
  <c r="A946" i="1"/>
  <c r="G946" i="1"/>
  <c r="A945" i="1"/>
  <c r="G945" i="1"/>
  <c r="A941" i="1"/>
  <c r="G941" i="1"/>
  <c r="A940" i="1"/>
  <c r="G940" i="1"/>
  <c r="A939" i="1"/>
  <c r="G939" i="1"/>
  <c r="A932" i="1"/>
  <c r="G932" i="1"/>
  <c r="A931" i="1"/>
  <c r="G931" i="1"/>
  <c r="A930" i="1"/>
  <c r="G930" i="1"/>
  <c r="A922" i="1"/>
  <c r="G922" i="1"/>
  <c r="A921" i="1"/>
  <c r="G921" i="1"/>
  <c r="A913" i="1"/>
  <c r="G913" i="1"/>
  <c r="A908" i="1"/>
  <c r="G908" i="1"/>
  <c r="A907" i="1"/>
  <c r="G907" i="1"/>
  <c r="A906" i="1"/>
  <c r="G906" i="1"/>
  <c r="A905" i="1"/>
  <c r="G905" i="1"/>
  <c r="A903" i="1"/>
  <c r="G903" i="1"/>
  <c r="A898" i="1"/>
  <c r="G898" i="1"/>
  <c r="A897" i="1"/>
  <c r="G897" i="1"/>
  <c r="A893" i="1"/>
  <c r="G893" i="1"/>
  <c r="A892" i="1"/>
  <c r="G892" i="1"/>
  <c r="A884" i="1"/>
  <c r="G884" i="1"/>
  <c r="A883" i="1"/>
  <c r="G883" i="1"/>
  <c r="A882" i="1"/>
  <c r="G882" i="1"/>
  <c r="A876" i="1"/>
  <c r="G876" i="1"/>
  <c r="A875" i="1"/>
  <c r="G875" i="1"/>
  <c r="A871" i="1"/>
  <c r="G871" i="1"/>
  <c r="A862" i="1"/>
  <c r="G862" i="1"/>
  <c r="A861" i="1"/>
  <c r="G861" i="1"/>
  <c r="A860" i="1"/>
  <c r="G860" i="1"/>
  <c r="A858" i="1"/>
  <c r="G858" i="1"/>
  <c r="A853" i="1"/>
  <c r="G853" i="1"/>
  <c r="A852" i="1"/>
  <c r="G852" i="1"/>
  <c r="A851" i="1"/>
  <c r="G851" i="1"/>
  <c r="A850" i="1"/>
  <c r="G850" i="1"/>
  <c r="A849" i="1"/>
  <c r="G849" i="1"/>
  <c r="A847" i="1"/>
  <c r="G847" i="1"/>
  <c r="A846" i="1"/>
  <c r="G846" i="1"/>
  <c r="A845" i="1"/>
  <c r="G845" i="1"/>
  <c r="A844" i="1"/>
  <c r="G844" i="1"/>
  <c r="A822" i="1"/>
  <c r="G822" i="1"/>
  <c r="A821" i="1"/>
  <c r="G821" i="1"/>
  <c r="A805" i="1"/>
  <c r="G805" i="1"/>
  <c r="A804" i="1"/>
  <c r="G804" i="1"/>
  <c r="A803" i="1"/>
  <c r="G803" i="1"/>
  <c r="A799" i="1"/>
  <c r="G799" i="1"/>
  <c r="A798" i="1"/>
  <c r="G798" i="1"/>
  <c r="A793" i="1"/>
  <c r="G793" i="1"/>
  <c r="A792" i="1"/>
  <c r="G792" i="1"/>
  <c r="A789" i="1"/>
  <c r="G789" i="1"/>
  <c r="A788" i="1"/>
  <c r="G788" i="1"/>
  <c r="A787" i="1"/>
  <c r="G787" i="1"/>
  <c r="A784" i="1"/>
  <c r="G784" i="1"/>
  <c r="A783" i="1"/>
  <c r="G783" i="1"/>
  <c r="A782" i="1"/>
  <c r="G782" i="1"/>
  <c r="A781" i="1"/>
  <c r="G781" i="1"/>
  <c r="A780" i="1"/>
  <c r="G780" i="1"/>
  <c r="A766" i="1"/>
  <c r="G766" i="1"/>
  <c r="A765" i="1"/>
  <c r="G765" i="1"/>
  <c r="A764" i="1"/>
  <c r="G764" i="1"/>
  <c r="A763" i="1"/>
  <c r="G763" i="1"/>
  <c r="A762" i="1"/>
  <c r="G762" i="1"/>
  <c r="A761" i="1"/>
  <c r="G761" i="1"/>
  <c r="A760" i="1"/>
  <c r="G760" i="1"/>
  <c r="A759" i="1"/>
  <c r="G759" i="1"/>
  <c r="A758" i="1"/>
  <c r="G758" i="1"/>
  <c r="A745" i="1"/>
  <c r="G745" i="1"/>
  <c r="A744" i="1"/>
  <c r="G744" i="1"/>
  <c r="A737" i="1"/>
  <c r="G737" i="1"/>
  <c r="A736" i="1"/>
  <c r="G736" i="1"/>
  <c r="A729" i="1"/>
  <c r="G729" i="1"/>
  <c r="A728" i="1"/>
  <c r="G728" i="1"/>
  <c r="A723" i="1"/>
  <c r="G723" i="1"/>
  <c r="A722" i="1"/>
  <c r="G722" i="1"/>
  <c r="A721" i="1"/>
  <c r="G721" i="1"/>
  <c r="A720" i="1"/>
  <c r="G720" i="1"/>
  <c r="A719" i="1"/>
  <c r="G719" i="1"/>
  <c r="A718" i="1"/>
  <c r="G718" i="1"/>
  <c r="A717" i="1"/>
  <c r="G717" i="1"/>
  <c r="A716" i="1"/>
  <c r="G716" i="1"/>
  <c r="A715" i="1"/>
  <c r="G715" i="1"/>
  <c r="A714" i="1"/>
  <c r="G714" i="1"/>
  <c r="A713" i="1"/>
  <c r="G713" i="1"/>
  <c r="A712" i="1"/>
  <c r="G712" i="1"/>
  <c r="A711" i="1"/>
  <c r="G711" i="1"/>
  <c r="A710" i="1"/>
  <c r="G710" i="1"/>
  <c r="A709" i="1"/>
  <c r="G709" i="1"/>
  <c r="A697" i="1"/>
  <c r="G697" i="1"/>
  <c r="A692" i="1"/>
  <c r="G692" i="1"/>
  <c r="A691" i="1"/>
  <c r="G691" i="1"/>
  <c r="A690" i="1"/>
  <c r="G690" i="1"/>
  <c r="A689" i="1"/>
  <c r="G689" i="1"/>
  <c r="A688" i="1"/>
  <c r="G688" i="1"/>
  <c r="A687" i="1"/>
  <c r="G687" i="1"/>
  <c r="A686" i="1"/>
  <c r="G686" i="1"/>
  <c r="A685" i="1"/>
  <c r="G685" i="1"/>
  <c r="A684" i="1"/>
  <c r="G684" i="1"/>
  <c r="A683" i="1"/>
  <c r="G683" i="1"/>
  <c r="A682" i="1"/>
  <c r="G682" i="1"/>
  <c r="A681" i="1"/>
  <c r="G681" i="1"/>
  <c r="A680" i="1"/>
  <c r="G680" i="1"/>
  <c r="A668" i="1"/>
  <c r="G668" i="1"/>
  <c r="A667" i="1"/>
  <c r="G667" i="1"/>
  <c r="A666" i="1"/>
  <c r="G666" i="1"/>
  <c r="A665" i="1"/>
  <c r="G665" i="1"/>
  <c r="A664" i="1"/>
  <c r="G664" i="1"/>
  <c r="A663" i="1"/>
  <c r="G663" i="1"/>
  <c r="A662" i="1"/>
  <c r="G662" i="1"/>
  <c r="A661" i="1"/>
  <c r="G661" i="1"/>
  <c r="A660" i="1"/>
  <c r="G660" i="1"/>
  <c r="A659" i="1"/>
  <c r="G659" i="1"/>
  <c r="A658" i="1"/>
  <c r="G658" i="1"/>
  <c r="A654" i="1"/>
  <c r="G654" i="1"/>
  <c r="A653" i="1"/>
  <c r="G653" i="1"/>
  <c r="A652" i="1"/>
  <c r="G652" i="1"/>
  <c r="A651" i="1"/>
  <c r="G651" i="1"/>
  <c r="A646" i="1"/>
  <c r="G646" i="1"/>
  <c r="A641" i="1"/>
  <c r="G641" i="1"/>
  <c r="A638" i="1"/>
  <c r="G638" i="1"/>
  <c r="A637" i="1"/>
  <c r="G637" i="1"/>
  <c r="A636" i="1"/>
  <c r="G636" i="1"/>
  <c r="A635" i="1"/>
  <c r="G635" i="1"/>
  <c r="A634" i="1"/>
  <c r="G634" i="1"/>
  <c r="A633" i="1"/>
  <c r="G633" i="1"/>
  <c r="A632" i="1"/>
  <c r="G632" i="1"/>
  <c r="A631" i="1"/>
  <c r="G631" i="1"/>
  <c r="A630" i="1"/>
  <c r="G630" i="1"/>
  <c r="A629" i="1"/>
  <c r="G629" i="1"/>
  <c r="A628" i="1"/>
  <c r="G628" i="1"/>
  <c r="A627" i="1"/>
  <c r="G627" i="1"/>
  <c r="A626" i="1"/>
  <c r="G626" i="1"/>
  <c r="A625" i="1"/>
  <c r="G625" i="1"/>
  <c r="A624" i="1"/>
  <c r="G624" i="1"/>
  <c r="A623" i="1"/>
  <c r="G623" i="1"/>
  <c r="A622" i="1"/>
  <c r="G622" i="1"/>
  <c r="A621" i="1"/>
  <c r="G621" i="1"/>
  <c r="A620" i="1"/>
  <c r="G620" i="1"/>
  <c r="A602" i="1"/>
  <c r="G602" i="1"/>
  <c r="A587" i="1"/>
  <c r="G587" i="1"/>
  <c r="A586" i="1"/>
  <c r="G586" i="1"/>
  <c r="A585" i="1"/>
  <c r="G585" i="1"/>
  <c r="A584" i="1"/>
  <c r="G584" i="1"/>
  <c r="A578" i="1"/>
  <c r="G578" i="1"/>
  <c r="A577" i="1"/>
  <c r="G577" i="1"/>
  <c r="A567" i="1"/>
  <c r="G567" i="1"/>
  <c r="A566" i="1"/>
  <c r="G566" i="1"/>
  <c r="A565" i="1"/>
  <c r="G565" i="1"/>
  <c r="A564" i="1"/>
  <c r="G564" i="1"/>
  <c r="A550" i="1"/>
  <c r="G550" i="1"/>
  <c r="A540" i="1"/>
  <c r="G540" i="1"/>
  <c r="A534" i="1"/>
  <c r="G534" i="1"/>
  <c r="A533" i="1"/>
  <c r="G533" i="1"/>
  <c r="A532" i="1"/>
  <c r="G532" i="1"/>
  <c r="A531" i="1"/>
  <c r="G531" i="1"/>
  <c r="A530" i="1"/>
  <c r="G530" i="1"/>
  <c r="A515" i="1"/>
  <c r="G515" i="1"/>
  <c r="A514" i="1"/>
  <c r="G514" i="1"/>
  <c r="A513" i="1"/>
  <c r="G513" i="1"/>
  <c r="A505" i="1"/>
  <c r="G505" i="1"/>
  <c r="A504" i="1"/>
  <c r="G504" i="1"/>
  <c r="A503" i="1"/>
  <c r="G503" i="1"/>
  <c r="A502" i="1"/>
  <c r="G502" i="1"/>
  <c r="A501" i="1"/>
  <c r="G501" i="1"/>
  <c r="A500" i="1"/>
  <c r="G500" i="1"/>
  <c r="A499" i="1"/>
  <c r="G499" i="1"/>
  <c r="A492" i="1"/>
  <c r="G492" i="1"/>
  <c r="A468" i="1"/>
  <c r="G468" i="1"/>
  <c r="A467" i="1"/>
  <c r="G467" i="1"/>
  <c r="A466" i="1"/>
  <c r="G466" i="1"/>
  <c r="A465" i="1"/>
  <c r="G465" i="1"/>
  <c r="A464" i="1"/>
  <c r="G464" i="1"/>
  <c r="A463" i="1"/>
  <c r="G463" i="1"/>
  <c r="A459" i="1"/>
  <c r="G459" i="1"/>
  <c r="A458" i="1"/>
  <c r="G458" i="1"/>
  <c r="A457" i="1"/>
  <c r="G457" i="1"/>
  <c r="A456" i="1"/>
  <c r="G456" i="1"/>
  <c r="A455" i="1"/>
  <c r="G455" i="1"/>
  <c r="A454" i="1"/>
  <c r="G454" i="1"/>
  <c r="A453" i="1"/>
  <c r="G453" i="1"/>
  <c r="A452" i="1"/>
  <c r="G452" i="1"/>
  <c r="A451" i="1"/>
  <c r="G451" i="1"/>
  <c r="A450" i="1"/>
  <c r="G450" i="1"/>
  <c r="A449" i="1"/>
  <c r="G449" i="1"/>
  <c r="A448" i="1"/>
  <c r="G448" i="1"/>
  <c r="A447" i="1"/>
  <c r="G447" i="1"/>
  <c r="A446" i="1"/>
  <c r="G446" i="1"/>
  <c r="A445" i="1"/>
  <c r="G445" i="1"/>
  <c r="A444" i="1"/>
  <c r="G444" i="1"/>
  <c r="A443" i="1"/>
  <c r="G443" i="1"/>
  <c r="A442" i="1"/>
  <c r="G442" i="1"/>
  <c r="A441" i="1"/>
  <c r="G441" i="1"/>
  <c r="A440" i="1"/>
  <c r="G440" i="1"/>
  <c r="A439" i="1"/>
  <c r="G439" i="1"/>
  <c r="A438" i="1"/>
  <c r="G438" i="1"/>
  <c r="A437" i="1"/>
  <c r="G437" i="1"/>
  <c r="A436" i="1"/>
  <c r="G436" i="1"/>
  <c r="A435" i="1"/>
  <c r="G435" i="1"/>
  <c r="A434" i="1"/>
  <c r="G434" i="1"/>
  <c r="A433" i="1"/>
  <c r="G433" i="1"/>
  <c r="A432" i="1"/>
  <c r="G432" i="1"/>
  <c r="A431" i="1"/>
  <c r="G431" i="1"/>
  <c r="A430" i="1"/>
  <c r="G430" i="1"/>
  <c r="A429" i="1"/>
  <c r="G429" i="1"/>
  <c r="A428" i="1"/>
  <c r="G428" i="1"/>
  <c r="A427" i="1"/>
  <c r="G427" i="1"/>
  <c r="A426" i="1"/>
  <c r="G426" i="1"/>
  <c r="A425" i="1"/>
  <c r="G425" i="1"/>
  <c r="A424" i="1"/>
  <c r="G424" i="1"/>
  <c r="A423" i="1"/>
  <c r="G423" i="1"/>
  <c r="A422" i="1"/>
  <c r="G422" i="1"/>
  <c r="A421" i="1"/>
  <c r="G421" i="1"/>
  <c r="A420" i="1"/>
  <c r="G420" i="1"/>
  <c r="A419" i="1"/>
  <c r="G419" i="1"/>
  <c r="A418" i="1"/>
  <c r="G418" i="1"/>
  <c r="A417" i="1"/>
  <c r="G417" i="1"/>
  <c r="A416" i="1"/>
  <c r="G416" i="1"/>
  <c r="A415" i="1"/>
  <c r="G415" i="1"/>
  <c r="A414" i="1"/>
  <c r="G414" i="1"/>
  <c r="A413" i="1"/>
  <c r="G413" i="1"/>
  <c r="A412" i="1"/>
  <c r="G412" i="1"/>
  <c r="A411" i="1"/>
  <c r="G411" i="1"/>
  <c r="A410" i="1"/>
  <c r="G410" i="1"/>
  <c r="A409" i="1"/>
  <c r="G409" i="1"/>
  <c r="A408" i="1"/>
  <c r="G408" i="1"/>
  <c r="A407" i="1"/>
  <c r="G407" i="1"/>
  <c r="A406" i="1"/>
  <c r="G406" i="1"/>
  <c r="A405" i="1"/>
  <c r="G405" i="1"/>
  <c r="A404" i="1"/>
  <c r="G404" i="1"/>
  <c r="A341" i="1"/>
  <c r="G341" i="1"/>
  <c r="A340" i="1"/>
  <c r="G340" i="1"/>
  <c r="A339" i="1"/>
  <c r="G339" i="1"/>
  <c r="A321" i="1"/>
  <c r="G321" i="1"/>
  <c r="A306" i="1"/>
  <c r="G306" i="1"/>
  <c r="A301" i="1"/>
  <c r="G301" i="1"/>
  <c r="A300" i="1"/>
  <c r="G300" i="1"/>
  <c r="A299" i="1"/>
  <c r="G299" i="1"/>
  <c r="A298" i="1"/>
  <c r="G298" i="1"/>
  <c r="A297" i="1"/>
  <c r="G297" i="1"/>
  <c r="A296" i="1"/>
  <c r="G296" i="1"/>
  <c r="A295" i="1"/>
  <c r="G295" i="1"/>
  <c r="A294" i="1"/>
  <c r="G294" i="1"/>
  <c r="A293" i="1"/>
  <c r="G293" i="1"/>
  <c r="A292" i="1"/>
  <c r="G292" i="1"/>
  <c r="A284" i="1"/>
  <c r="G284" i="1"/>
  <c r="A283" i="1"/>
  <c r="G283" i="1"/>
  <c r="A282" i="1"/>
  <c r="G282" i="1"/>
  <c r="A276" i="1"/>
  <c r="G276" i="1"/>
  <c r="A275" i="1"/>
  <c r="G275" i="1"/>
  <c r="A274" i="1"/>
  <c r="G274" i="1"/>
  <c r="A258" i="1"/>
  <c r="G258" i="1"/>
  <c r="A257" i="1"/>
  <c r="G257" i="1"/>
  <c r="A256" i="1"/>
  <c r="G256" i="1"/>
  <c r="A253" i="1"/>
  <c r="G253" i="1"/>
  <c r="A252" i="1"/>
  <c r="G252" i="1"/>
  <c r="A251" i="1"/>
  <c r="G251" i="1"/>
  <c r="A250" i="1"/>
  <c r="G250" i="1"/>
  <c r="A249" i="1"/>
  <c r="G249" i="1"/>
  <c r="A248" i="1"/>
  <c r="G248" i="1"/>
  <c r="A247" i="1"/>
  <c r="G247" i="1"/>
  <c r="A246" i="1"/>
  <c r="G246" i="1"/>
  <c r="A245" i="1"/>
  <c r="G245" i="1"/>
  <c r="A244" i="1"/>
  <c r="G244" i="1"/>
  <c r="A243" i="1"/>
  <c r="G243" i="1"/>
  <c r="A242" i="1"/>
  <c r="G242" i="1"/>
  <c r="A241" i="1"/>
  <c r="G241" i="1"/>
  <c r="A240" i="1"/>
  <c r="G240" i="1"/>
  <c r="A239" i="1"/>
  <c r="G239" i="1"/>
  <c r="A238" i="1"/>
  <c r="G238" i="1"/>
  <c r="A237" i="1"/>
  <c r="G237" i="1"/>
  <c r="A236" i="1"/>
  <c r="G236" i="1"/>
  <c r="A221" i="1"/>
  <c r="G221" i="1"/>
  <c r="A220" i="1"/>
  <c r="G220" i="1"/>
  <c r="A219" i="1"/>
  <c r="G219" i="1"/>
  <c r="A200" i="1"/>
  <c r="G200" i="1"/>
  <c r="A199" i="1"/>
  <c r="G199" i="1"/>
  <c r="A198" i="1"/>
  <c r="G198" i="1"/>
  <c r="A192" i="1"/>
  <c r="G192" i="1"/>
  <c r="A188" i="1"/>
  <c r="G188" i="1"/>
  <c r="A184" i="1"/>
  <c r="G184" i="1"/>
  <c r="A183" i="1"/>
  <c r="G183" i="1"/>
  <c r="A179" i="1"/>
  <c r="G179" i="1"/>
  <c r="A175" i="1"/>
  <c r="G175" i="1"/>
  <c r="A174" i="1"/>
  <c r="G174" i="1"/>
  <c r="A173" i="1"/>
  <c r="G173" i="1"/>
  <c r="A172" i="1"/>
  <c r="G172" i="1"/>
  <c r="A171" i="1"/>
  <c r="G171" i="1"/>
  <c r="A170" i="1"/>
  <c r="G170" i="1"/>
  <c r="A169" i="1"/>
  <c r="G169" i="1"/>
  <c r="A168" i="1"/>
  <c r="G168" i="1"/>
  <c r="A166" i="1"/>
  <c r="G166" i="1"/>
  <c r="A165" i="1"/>
  <c r="G165" i="1"/>
  <c r="A155" i="1"/>
  <c r="G155" i="1"/>
  <c r="A154" i="1"/>
  <c r="G154" i="1"/>
  <c r="A153" i="1"/>
  <c r="G153" i="1"/>
  <c r="A152" i="1"/>
  <c r="G152" i="1"/>
  <c r="A138" i="1"/>
  <c r="G138" i="1"/>
  <c r="A137" i="1"/>
  <c r="G137" i="1"/>
  <c r="A136" i="1"/>
  <c r="G136" i="1"/>
  <c r="A124" i="1"/>
  <c r="G124" i="1"/>
  <c r="A116" i="1"/>
  <c r="G116" i="1"/>
  <c r="A101" i="1"/>
  <c r="G101" i="1"/>
  <c r="A100" i="1"/>
  <c r="G100" i="1"/>
  <c r="A88" i="1"/>
  <c r="G88" i="1"/>
  <c r="A87" i="1"/>
  <c r="G87" i="1"/>
  <c r="A82" i="1"/>
  <c r="G82" i="1"/>
  <c r="A81" i="1"/>
  <c r="G81" i="1"/>
  <c r="A80" i="1"/>
  <c r="G80" i="1"/>
  <c r="A73" i="1"/>
  <c r="G73" i="1"/>
  <c r="A69" i="1"/>
  <c r="G69" i="1"/>
  <c r="A68" i="1"/>
  <c r="G68" i="1"/>
  <c r="A67" i="1"/>
  <c r="G67" i="1"/>
  <c r="A66" i="1"/>
  <c r="G66" i="1"/>
  <c r="A63" i="1"/>
  <c r="G63" i="1"/>
  <c r="A62" i="1"/>
  <c r="G62" i="1"/>
  <c r="A61" i="1"/>
  <c r="G61" i="1"/>
  <c r="A42" i="1"/>
  <c r="G42" i="1"/>
  <c r="A41" i="1"/>
  <c r="G41" i="1"/>
  <c r="A40" i="1"/>
  <c r="G40" i="1"/>
  <c r="A10" i="1"/>
  <c r="G10" i="1"/>
  <c r="A9" i="1"/>
  <c r="G9" i="1"/>
  <c r="A8" i="1"/>
  <c r="G8" i="1"/>
  <c r="A7" i="1"/>
  <c r="G7" i="1"/>
  <c r="A6" i="1"/>
  <c r="G6" i="1"/>
  <c r="A5" i="1"/>
  <c r="G5" i="1"/>
  <c r="A21" i="96"/>
  <c r="G21" i="96"/>
  <c r="A20" i="96"/>
  <c r="G20" i="96"/>
  <c r="A19" i="96"/>
  <c r="G19" i="96"/>
  <c r="A18" i="96"/>
  <c r="G18" i="96"/>
  <c r="A16" i="96"/>
  <c r="G16" i="96"/>
  <c r="A15" i="96"/>
  <c r="G15" i="96"/>
  <c r="A14" i="96"/>
  <c r="G14" i="96"/>
  <c r="A13" i="96"/>
  <c r="G13" i="9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C0E5FAB6-F967-4C65-95F6-1776B020FED1}">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0336E5FD-93AD-4128-90A2-761402AF4E38}">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2D66E360-2D19-43DA-98F1-9D4EA9F7CFC2}">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7E94F97B-AC8C-4814-9A97-377AE04744EC}">
      <text>
        <r>
          <rPr>
            <sz val="10"/>
            <rFont val="Arial"/>
            <family val="2"/>
          </rPr>
          <t>Definition
This is the unique semantic business meaning of the Business Information Entity.</t>
        </r>
      </text>
    </comment>
    <comment ref="E1" authorId="0" shapeId="0" xr:uid="{77B93F3D-47AC-47DA-B0EF-3E7DC320240B}">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B6F97830-1C4B-4ED2-BBA0-9577C902ECC6}">
      <text>
        <r>
          <rPr>
            <sz val="10"/>
            <rFont val="Arial"/>
            <family val="2"/>
          </rPr>
          <t>Examples
These are illustrative values that a typical user might utilize, but is under no obligation to to so.</t>
        </r>
      </text>
    </comment>
    <comment ref="G1" authorId="0" shapeId="0" xr:uid="{9F14AA60-9B99-44C3-ADA9-F4FFA25B66EA}">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C20EAB31-4305-43BB-8DDF-5C662E6765CD}">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94C6B080-98C2-4E62-A844-BEAE6C8E21BA}">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585197E1-B5FE-4B60-9A37-17487168C00E}">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E1027191-BE86-4A02-A2A8-BA9EA00C6C4F}">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FD8693AC-1681-40F0-8414-389074CF90ED}">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E6F4AF7E-8B9B-4692-8A5C-E5F9A5D57AD5}">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641B1507-3A42-4EF9-B046-53442FBFA4DF}">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F6F5CBA7-F33D-4AEF-8BE3-659D07E72351}">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1265E301-171B-435D-92D5-847D8E680CF3}">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427E0D5E-B78B-47B8-9C72-C13889012078}">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6B1C94C7-6B5B-49A9-B816-AFBBB30FCF05}">
      <text>
        <r>
          <rPr>
            <sz val="10"/>
            <rFont val="Arial"/>
            <family val="2"/>
          </rPr>
          <t>Associated Object Class
This is the object class at the other end of this association.  It is an ABIE in this model.</t>
        </r>
      </text>
    </comment>
    <comment ref="S1" authorId="0" shapeId="0" xr:uid="{E6DE73EF-30A1-4AAD-93E4-4E141BA73AEA}">
      <text>
        <r>
          <rPr>
            <sz val="10"/>
            <rFont val="Arial"/>
            <family val="2"/>
          </rPr>
          <t>Component Type
There are three BIE Types:
Basic BIE (BBIE -- white rows),
Associate  BIE (ASBIE -- green rows; “an association”), and
Aggregate BIE (ABIE -- pink rows; “an aggregate”).</t>
        </r>
      </text>
    </comment>
    <comment ref="T1" authorId="0" shapeId="0" xr:uid="{AB8BE6FA-C4BD-4D43-A66C-249B88561944}">
      <text>
        <r>
          <rPr>
            <sz val="10"/>
            <rFont val="Arial"/>
            <family val="2"/>
          </rPr>
          <t>UN/TDED Code
The UN Trade Data Element Dictionary (ISO 7372) code for this BIE.</t>
        </r>
      </text>
    </comment>
    <comment ref="U1" authorId="0" shapeId="0" xr:uid="{1E561C45-2D62-4191-9D82-4E52DA3B0811}">
      <text>
        <r>
          <rPr>
            <sz val="10"/>
            <rFont val="Arial"/>
            <family val="2"/>
          </rPr>
          <t>Current Version
The version number of this BIE. Can be used to generate change logs.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D0E0D843-8246-473A-9AD5-C809160A6BAD}">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066D1865-6C0D-4B6E-AE4D-1E4C32E10E08}">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22321B0B-E4D4-4675-BA22-C584DD71C5B7}">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90DA0B14-C0FC-4611-87ED-139DE3098708}">
      <text>
        <r>
          <rPr>
            <sz val="10"/>
            <rFont val="Arial"/>
            <family val="2"/>
          </rPr>
          <t>Definition
This is the unique semantic business meaning of the Business Information Entity.</t>
        </r>
      </text>
    </comment>
    <comment ref="E1" authorId="0" shapeId="0" xr:uid="{DAB075A3-C332-4554-9059-218D2CAE8637}">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C411670E-06D9-417C-9B15-E507A215ECF9}">
      <text>
        <r>
          <rPr>
            <sz val="10"/>
            <rFont val="Arial"/>
            <family val="2"/>
          </rPr>
          <t>Examples
These are illustrative values that a typical user might utilize, but is under no obligation to to so.</t>
        </r>
      </text>
    </comment>
    <comment ref="G1" authorId="0" shapeId="0" xr:uid="{B6DAA638-6B86-4101-ACBB-6500155260A5}">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0839FB27-CBA8-464F-AA6B-4268693EF151}">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E01EAA86-7DE9-4933-B765-A4E428A8FF85}">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56C35758-99C5-40E7-AA30-11855CF4CC30}">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82E17845-105D-416F-9FF9-BE007C783D98}">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E87F916C-36AB-43DA-BA44-0601F97B737C}">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14A79682-C5AB-4FF8-9A77-AEF7EE274FE1}">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DE61343B-663D-4BEE-BBF6-B12D2963F6D8}">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F33007AD-F84C-4198-9B07-06047A755E5D}">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6F0964C8-D5E8-44C0-AF3C-FF1998ADE97B}">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EE8C3158-9E54-428D-BA06-8952D77D3D91}">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D9532EDB-72C0-4A83-8FD4-B54CAECB6A52}">
      <text>
        <r>
          <rPr>
            <sz val="10"/>
            <rFont val="Arial"/>
            <family val="2"/>
          </rPr>
          <t>Associated Object Class
This is the object class at the other end of this association.  It is an ABIE in this model.</t>
        </r>
      </text>
    </comment>
    <comment ref="S1" authorId="0" shapeId="0" xr:uid="{CC4B5CE9-4F31-4419-9262-B5673B5E1606}">
      <text>
        <r>
          <rPr>
            <sz val="10"/>
            <rFont val="Arial"/>
            <family val="2"/>
          </rPr>
          <t>Component Type
There are three BIE Types:
Basic BIE (BBIE -- white rows),
Associate  BIE (ASBIE -- green rows; “an association”), and
Aggregate BIE (ABIE -- pink rows; “an aggregate”).</t>
        </r>
      </text>
    </comment>
    <comment ref="T1" authorId="0" shapeId="0" xr:uid="{29D69AED-AEFD-4CB3-AD6C-C20C8668953C}">
      <text>
        <r>
          <rPr>
            <sz val="10"/>
            <rFont val="Arial"/>
            <family val="2"/>
          </rPr>
          <t>UN/TDED Code
The UN Trade Data Element Dictionary (ISO 7372) code for this BIE.</t>
        </r>
      </text>
    </comment>
    <comment ref="U1" authorId="0" shapeId="0" xr:uid="{8BCE15BD-B38F-4DCA-974B-D276DF788C40}">
      <text>
        <r>
          <rPr>
            <sz val="10"/>
            <rFont val="Arial"/>
            <family val="2"/>
          </rPr>
          <t>Current Version
The version number of this BIE. Can be used to generate change logs.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D57DDD2D-3F35-441C-B32F-141EB56AEB84}">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866133D0-34B7-4EAC-8FD6-5C433F1D78A8}">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E172FAD5-B89D-43DB-9C49-2477592F26FC}">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30760EFA-41C1-440B-A3B5-06F784E6865D}">
      <text>
        <r>
          <rPr>
            <sz val="10"/>
            <rFont val="Arial"/>
            <family val="2"/>
          </rPr>
          <t>Definition
This is the unique semantic business meaning of the Business Information Entity.</t>
        </r>
      </text>
    </comment>
    <comment ref="E1" authorId="0" shapeId="0" xr:uid="{E67057D4-E890-4F75-95E3-BD92F69493FD}">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066C5406-1372-4953-9987-54F9C27D2F3A}">
      <text>
        <r>
          <rPr>
            <sz val="10"/>
            <rFont val="Arial"/>
            <family val="2"/>
          </rPr>
          <t>Examples
These are illustrative values that a typical user might utilize, but is under no obligation to to so.</t>
        </r>
      </text>
    </comment>
    <comment ref="G1" authorId="0" shapeId="0" xr:uid="{05C0F639-7B8F-477D-9E69-F8ADB0C8A4AF}">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905CAFC0-9DA3-42F5-9D1A-8D220239C0D7}">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80674A28-10EF-49FC-8A14-ADCEEDB5D3E9}">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211DDBC1-ECDF-46D9-976B-4AD05AC8489A}">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F4B9F368-4150-4B4A-9DA4-E2CF5E02B896}">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81DB2576-F98E-484F-B75C-774FAF0151FB}">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4B62955E-F51E-4AF3-A540-AEC9A5D34D5F}">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F1D35C64-FAF0-46B7-BA1C-36DAE4C9CD59}">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8E30724B-26DA-4912-9A36-6FCAD73C7CB6}">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C17B5879-5B56-459C-80CF-53D37CA54862}">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BA375DE7-9939-4DE2-BB7A-B2D865247FE5}">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CADA26A2-9F52-460A-9F75-7160D65902E0}">
      <text>
        <r>
          <rPr>
            <sz val="10"/>
            <rFont val="Arial"/>
            <family val="2"/>
          </rPr>
          <t>Associated Object Class
This is the object class at the other end of this association.  It is an ABIE in this model.</t>
        </r>
      </text>
    </comment>
    <comment ref="S1" authorId="0" shapeId="0" xr:uid="{A52D06E2-7CCD-4D63-8F53-870517DF1FE9}">
      <text>
        <r>
          <rPr>
            <sz val="10"/>
            <rFont val="Arial"/>
            <family val="2"/>
          </rPr>
          <t>Component Type
There are three BIE Types:
Basic BIE (BBIE -- white rows),
Associate  BIE (ASBIE -- green rows; “an association”), and
Aggregate BIE (ABIE -- pink rows; “an aggregate”).</t>
        </r>
      </text>
    </comment>
    <comment ref="T1" authorId="0" shapeId="0" xr:uid="{7EFD2992-8BFA-42D3-974A-F7D711C1448E}">
      <text>
        <r>
          <rPr>
            <sz val="10"/>
            <rFont val="Arial"/>
            <family val="2"/>
          </rPr>
          <t>UN/TDED Code
The UN Trade Data Element Dictionary (ISO 7372) code for this BIE.</t>
        </r>
      </text>
    </comment>
    <comment ref="U1" authorId="0" shapeId="0" xr:uid="{19B704C5-492A-4F56-9D30-5A5FF4849D0D}">
      <text>
        <r>
          <rPr>
            <sz val="10"/>
            <rFont val="Arial"/>
            <family val="2"/>
          </rPr>
          <t>Current Version
The version number of this BIE. Can be used to generate change logs.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40C7EC91-1C02-4FB7-9A39-7675973E323B}">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CA87C622-6102-411E-914F-D75739DB0126}">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6880BA36-F294-4DA9-B825-CD07E5139CBF}">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5AB22137-D392-41A4-A2AF-174AE69A8DDB}">
      <text>
        <r>
          <rPr>
            <sz val="10"/>
            <rFont val="Arial"/>
            <family val="2"/>
          </rPr>
          <t>Definition
This is the unique semantic business meaning of the Business Information Entity.</t>
        </r>
      </text>
    </comment>
    <comment ref="E1" authorId="0" shapeId="0" xr:uid="{29B124EC-2DA7-4942-BFDC-C8BB9771D210}">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EE46E116-8197-4D5F-9CB8-B7D0C882B41D}">
      <text>
        <r>
          <rPr>
            <sz val="10"/>
            <rFont val="Arial"/>
            <family val="2"/>
          </rPr>
          <t>Examples
These are illustrative values that a typical user might utilize, but is under no obligation to to so.</t>
        </r>
      </text>
    </comment>
    <comment ref="G1" authorId="0" shapeId="0" xr:uid="{EAC84B22-A243-4959-9A35-C6212EAD2678}">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E80FF859-30F7-41DD-AE51-C6D87114BCD1}">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6ADE4410-954A-45DC-A7D0-37E78B7468C4}">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D9861887-EF2C-4958-A022-253F06DE6C93}">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860B7F66-686D-495D-82C4-9F6BADEDC786}">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4AECB429-180B-4579-93A0-5118C4A8CEEE}">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32725B5E-A1FC-4080-A8DF-90823904EE95}">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7615B53F-0186-457A-BE42-078039102097}">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6D359D0B-7F8D-4700-B453-8A9E24E665B9}">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092A2B62-FFEB-4204-87FB-F2C687F9DDFA}">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DB5C6E40-F489-48AC-81B9-091B084FF5DD}">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B10610ED-8A65-4FCE-A8A4-D2AEBA733A79}">
      <text>
        <r>
          <rPr>
            <sz val="10"/>
            <rFont val="Arial"/>
            <family val="2"/>
          </rPr>
          <t>Associated Object Class
This is the object class at the other end of this association.  It is an ABIE in this model.</t>
        </r>
      </text>
    </comment>
    <comment ref="S1" authorId="0" shapeId="0" xr:uid="{F831F318-01C1-4B0E-9980-8CD82C7D849D}">
      <text>
        <r>
          <rPr>
            <sz val="10"/>
            <rFont val="Arial"/>
            <family val="2"/>
          </rPr>
          <t>Component Type
There are three BIE Types:
Basic BIE (BBIE -- white rows),
Associate  BIE (ASBIE -- green rows; “an association”), and
Aggregate BIE (ABIE -- pink rows; “an aggregate”).</t>
        </r>
      </text>
    </comment>
    <comment ref="T1" authorId="0" shapeId="0" xr:uid="{A28329E8-971B-4226-9DC2-EDBF7CA0BC3E}">
      <text>
        <r>
          <rPr>
            <sz val="10"/>
            <rFont val="Arial"/>
            <family val="2"/>
          </rPr>
          <t>UN/TDED Code
The UN Trade Data Element Dictionary (ISO 7372) code for this BIE.</t>
        </r>
      </text>
    </comment>
    <comment ref="U1" authorId="0" shapeId="0" xr:uid="{D0B74A7F-2BB9-46A4-A66F-F484318DDFAD}">
      <text>
        <r>
          <rPr>
            <sz val="10"/>
            <rFont val="Arial"/>
            <family val="2"/>
          </rPr>
          <t>Current Version
The version number of this BIE. Can be used to generate change logs.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B91F271D-3D92-4C2B-B8E0-E9E3DF1A1E66}">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CE05D923-F901-4E89-90A5-CE4DBA51C353}">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17C60937-E525-4FBF-8A22-09368EE95799}">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4699D3D0-F64A-431E-9CC6-E6033BE67EB1}">
      <text>
        <r>
          <rPr>
            <sz val="10"/>
            <rFont val="Arial"/>
            <family val="2"/>
          </rPr>
          <t>Definition
This is the unique semantic business meaning of the Business Information Entity.</t>
        </r>
      </text>
    </comment>
    <comment ref="E1" authorId="0" shapeId="0" xr:uid="{7AA575A9-E7B0-4CA2-9B2E-6570B51ED0B0}">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0083FBBF-EA95-4C8B-B788-371E2CCF918F}">
      <text>
        <r>
          <rPr>
            <sz val="10"/>
            <rFont val="Arial"/>
            <family val="2"/>
          </rPr>
          <t>Examples
These are illustrative values that a typical user might utilize, but is under no obligation to to so.</t>
        </r>
      </text>
    </comment>
    <comment ref="G1" authorId="0" shapeId="0" xr:uid="{269398C1-3736-4687-A46C-107942084F52}">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0458DCF6-E531-4098-B494-BA352E0A3777}">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F51D0834-BC64-46D3-A2C8-73FC3B14289B}">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FC45F399-C8D6-4FD3-AB6C-5A91643B7ACD}">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CBA236A4-7A6D-40D3-9A3F-6A4159794B22}">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A1035CBF-D3B4-42CD-A080-70E87E1B2999}">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14779DA2-1907-48F9-B629-2902DDF374B8}">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18C25167-204F-4FC2-A328-F2B2AB25703F}">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D683DCBC-8081-4FED-870C-46BD91454640}">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C45AF853-1236-4591-B97D-BA0B3DDDFEAF}">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C218EE8B-BABF-4BFD-9F77-DB6A5D83E2AD}">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402DA17F-52B1-410D-ABC5-564B3E6F6CE8}">
      <text>
        <r>
          <rPr>
            <sz val="10"/>
            <rFont val="Arial"/>
            <family val="2"/>
          </rPr>
          <t>Associated Object Class
This is the object class at the other end of this association.  It is an ABIE in this model.</t>
        </r>
      </text>
    </comment>
    <comment ref="S1" authorId="0" shapeId="0" xr:uid="{9AFF7D7C-3B64-4B30-8C8D-012411ADFAE5}">
      <text>
        <r>
          <rPr>
            <sz val="10"/>
            <rFont val="Arial"/>
            <family val="2"/>
          </rPr>
          <t>Component Type
There are three BIE Types:
Basic BIE (BBIE -- white rows),
Associate  BIE (ASBIE -- green rows; “an association”), and
Aggregate BIE (ABIE -- pink rows; “an aggregate”).</t>
        </r>
      </text>
    </comment>
    <comment ref="T1" authorId="0" shapeId="0" xr:uid="{CCEF0FBD-EE6C-4E74-AB7E-9D89E9A8232D}">
      <text>
        <r>
          <rPr>
            <sz val="10"/>
            <rFont val="Arial"/>
            <family val="2"/>
          </rPr>
          <t>UN/TDED Code
The UN Trade Data Element Dictionary (ISO 7372) code for this BIE.</t>
        </r>
      </text>
    </comment>
    <comment ref="U1" authorId="0" shapeId="0" xr:uid="{38CA0C37-9614-451F-A981-1757D6B95B24}">
      <text>
        <r>
          <rPr>
            <sz val="10"/>
            <rFont val="Arial"/>
            <family val="2"/>
          </rPr>
          <t>Current Version
The version number of this BIE. Can be used to generate change logs.</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5193354B-E1FE-4652-93BD-9CF82DF2EBD8}">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15EBD994-9513-4DEE-9BAE-07901C57A160}">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7848DE48-6846-4AA7-B664-05702C857634}">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9A9B345F-DCE5-4FB9-984E-E9F28413BA0F}">
      <text>
        <r>
          <rPr>
            <sz val="10"/>
            <rFont val="Arial"/>
            <family val="2"/>
          </rPr>
          <t>Definition
This is the unique semantic business meaning of the Business Information Entity.</t>
        </r>
      </text>
    </comment>
    <comment ref="E1" authorId="0" shapeId="0" xr:uid="{276C8B45-8079-4C00-A0F1-25B88FF93092}">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08817593-EA38-4425-90FB-1F58F9344EA2}">
      <text>
        <r>
          <rPr>
            <sz val="10"/>
            <rFont val="Arial"/>
            <family val="2"/>
          </rPr>
          <t>Examples
These are illustrative values that a typical user might utilize, but is under no obligation to to so.</t>
        </r>
      </text>
    </comment>
    <comment ref="G1" authorId="0" shapeId="0" xr:uid="{79160E95-A818-47EA-9E29-C4FE674E479D}">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402ABCC2-3F14-44A6-88F3-211B7D6255B4}">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D0587D01-8922-4CFF-8785-65A9D32417E4}">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766948C6-5645-4AB7-8724-42ACF8C4A158}">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DFABAA6F-9709-45A3-A634-0114834B3436}">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305A1E57-D093-4690-A9B4-8FF61E88650E}">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7F3A6240-6290-4E38-A633-BFFA5235B156}">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C1C96ACD-498E-431C-B84F-0E21163927FE}">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7F3B080B-8748-4D5D-A81D-8F747CBF0569}">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8AC14245-E5DE-4173-9A60-E4A13FC915CA}">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5A2F669E-DE9D-43E3-894B-CC7E6B7A9708}">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54306809-B4C5-4989-AE93-0D7FD946436C}">
      <text>
        <r>
          <rPr>
            <sz val="10"/>
            <rFont val="Arial"/>
            <family val="2"/>
          </rPr>
          <t>Associated Object Class
This is the object class at the other end of this association.  It is an ABIE in this model.</t>
        </r>
      </text>
    </comment>
    <comment ref="S1" authorId="0" shapeId="0" xr:uid="{7AF636E8-AD0B-45E6-A50D-B8A1C27E422D}">
      <text>
        <r>
          <rPr>
            <sz val="10"/>
            <rFont val="Arial"/>
            <family val="2"/>
          </rPr>
          <t>Component Type
There are three BIE Types:
Basic BIE (BBIE -- white rows),
Associate  BIE (ASBIE -- green rows; “an association”), and
Aggregate BIE (ABIE -- pink rows; “an aggregate”).</t>
        </r>
      </text>
    </comment>
    <comment ref="T1" authorId="0" shapeId="0" xr:uid="{7F7333B4-46B4-471B-A2D2-D8AE47776F95}">
      <text>
        <r>
          <rPr>
            <sz val="10"/>
            <rFont val="Arial"/>
            <family val="2"/>
          </rPr>
          <t>UN/TDED Code
The UN Trade Data Element Dictionary (ISO 7372) code for this BIE.</t>
        </r>
      </text>
    </comment>
    <comment ref="U1" authorId="0" shapeId="0" xr:uid="{45259C02-867E-43A4-8D9F-EE0875EDE876}">
      <text>
        <r>
          <rPr>
            <sz val="10"/>
            <rFont val="Arial"/>
            <family val="2"/>
          </rPr>
          <t>Current Version
The version number of this BIE. Can be used to generate change logs.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F13D5FA4-5F1C-44BA-A9DF-F99F810F80F0}">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DFFECB65-A6DD-4F71-B251-341B1F5662E7}">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8F13C460-2EF2-43C9-A52D-4D921D89FD24}">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1B4073AF-79BB-4E64-A596-265CAD172567}">
      <text>
        <r>
          <rPr>
            <sz val="10"/>
            <rFont val="Arial"/>
            <family val="2"/>
          </rPr>
          <t>Definition
This is the unique semantic business meaning of the Business Information Entity.</t>
        </r>
      </text>
    </comment>
    <comment ref="E1" authorId="0" shapeId="0" xr:uid="{DA229DE1-4156-4776-9E48-FD38E0EF51DD}">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36931B2A-AD2F-4020-99FB-03D78AF02637}">
      <text>
        <r>
          <rPr>
            <sz val="10"/>
            <rFont val="Arial"/>
            <family val="2"/>
          </rPr>
          <t>Examples
These are illustrative values that a typical user might utilize, but is under no obligation to to so.</t>
        </r>
      </text>
    </comment>
    <comment ref="G1" authorId="0" shapeId="0" xr:uid="{2F8E9103-A4CD-426D-96B4-5B86FB73B88C}">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758E72D3-4F48-4330-A58C-9A3DADAC93D0}">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AA749765-835E-4678-B075-774A10EAF4D7}">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769D5FBE-D470-4170-A222-CB1C52F3DC4B}">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1E3AB56D-18A3-4E0D-BD0C-7758EA12C18C}">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39157DC4-0414-4390-9CD5-074C62553D55}">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1BC9AA90-CBEC-4C92-8BD1-2D955EDF0C30}">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AA8F140E-DF84-4C9A-B968-DE04A00B1EBD}">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C9766297-A415-44F0-8077-A999EB2BA60F}">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8E78FEEF-028D-4CC9-A089-B4A2177044DD}">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1098CACD-D71E-4AC6-AF72-C22F6FADB221}">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804ECE18-7C31-4D46-8487-979528C1606D}">
      <text>
        <r>
          <rPr>
            <sz val="10"/>
            <rFont val="Arial"/>
            <family val="2"/>
          </rPr>
          <t>Associated Object Class
This is the object class at the other end of this association.  It is an ABIE in this model.</t>
        </r>
      </text>
    </comment>
    <comment ref="S1" authorId="0" shapeId="0" xr:uid="{8DBDD46F-BC8A-4104-88BF-8B58CD302FCA}">
      <text>
        <r>
          <rPr>
            <sz val="10"/>
            <rFont val="Arial"/>
            <family val="2"/>
          </rPr>
          <t>Component Type
There are three BIE Types:
Basic BIE (BBIE -- white rows),
Associate  BIE (ASBIE -- green rows; “an association”), and
Aggregate BIE (ABIE -- pink rows; “an aggregate”).</t>
        </r>
      </text>
    </comment>
    <comment ref="T1" authorId="0" shapeId="0" xr:uid="{98B17E06-2080-4989-B54C-A6E5ED05C7FE}">
      <text>
        <r>
          <rPr>
            <sz val="10"/>
            <rFont val="Arial"/>
            <family val="2"/>
          </rPr>
          <t>UN/TDED Code
The UN Trade Data Element Dictionary (ISO 7372) code for this BIE.</t>
        </r>
      </text>
    </comment>
    <comment ref="U1" authorId="0" shapeId="0" xr:uid="{4E1E3B2B-00DE-443A-B304-74D1191E4A82}">
      <text>
        <r>
          <rPr>
            <sz val="10"/>
            <rFont val="Arial"/>
            <family val="2"/>
          </rPr>
          <t>Current Version
The version number of this BIE. Can be used to generate change logs.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F140E5B8-E49C-4A71-9A33-7F04FD1A57EC}">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8F8776F4-67E2-4406-A957-8D5529F29655}">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D86F27BF-89A4-4613-B519-BD686A37C1A7}">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7E19B3AB-DEEA-45FF-B486-578222AF0895}">
      <text>
        <r>
          <rPr>
            <sz val="10"/>
            <rFont val="Arial"/>
            <family val="2"/>
          </rPr>
          <t>Definition
This is the unique semantic business meaning of the Business Information Entity.</t>
        </r>
      </text>
    </comment>
    <comment ref="E1" authorId="0" shapeId="0" xr:uid="{807816C0-4CF4-446D-939E-6D300474F803}">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F0C872EA-B17A-4650-9652-591ACF662520}">
      <text>
        <r>
          <rPr>
            <sz val="10"/>
            <rFont val="Arial"/>
            <family val="2"/>
          </rPr>
          <t>Examples
These are illustrative values that a typical user might utilize, but is under no obligation to to so.</t>
        </r>
      </text>
    </comment>
    <comment ref="G1" authorId="0" shapeId="0" xr:uid="{618B70ED-2AAA-4078-B796-795FFECD9D65}">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4B36FCC0-7F49-4C96-83CC-497B71ABDF01}">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1C045F93-B510-4813-8CDF-DABE6BD9C132}">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D2AF473F-4DF0-46B7-901B-DC35E8644FF3}">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093C9693-3AA4-4182-92CB-921D9AF59902}">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5E7DFC45-50F9-48EF-8531-A1B3EBF4060C}">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6C0A44EC-2A7D-4E04-98E6-B0A5BC6CDCC8}">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D71E5649-646E-4A8E-9FFA-759078B67E87}">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424BEC94-768F-4598-A1E7-2215E6C64167}">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BDF6F92A-6CCA-4C1E-8EED-06AB8C85C5DB}">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3E3DDE28-72E6-46B3-B374-0FAAB1199EFB}">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43D93930-FEF9-4182-B12D-F366978C760B}">
      <text>
        <r>
          <rPr>
            <sz val="10"/>
            <rFont val="Arial"/>
            <family val="2"/>
          </rPr>
          <t>Associated Object Class
This is the object class at the other end of this association.  It is an ABIE in this model.</t>
        </r>
      </text>
    </comment>
    <comment ref="S1" authorId="0" shapeId="0" xr:uid="{22D85866-FA3A-4740-8B06-63A40645C724}">
      <text>
        <r>
          <rPr>
            <sz val="10"/>
            <rFont val="Arial"/>
            <family val="2"/>
          </rPr>
          <t>Component Type
There are three BIE Types:
Basic BIE (BBIE -- white rows),
Associate  BIE (ASBIE -- green rows; “an association”), and
Aggregate BIE (ABIE -- pink rows; “an aggregate”).</t>
        </r>
      </text>
    </comment>
    <comment ref="T1" authorId="0" shapeId="0" xr:uid="{1C7FCAA7-951D-4C8A-8D0B-18F28FE44A62}">
      <text>
        <r>
          <rPr>
            <sz val="10"/>
            <rFont val="Arial"/>
            <family val="2"/>
          </rPr>
          <t>UN/TDED Code
The UN Trade Data Element Dictionary (ISO 7372) code for this BIE.</t>
        </r>
      </text>
    </comment>
    <comment ref="U1" authorId="0" shapeId="0" xr:uid="{2305FF38-65B5-4999-B5E2-7F04A53981F5}">
      <text>
        <r>
          <rPr>
            <sz val="10"/>
            <rFont val="Arial"/>
            <family val="2"/>
          </rPr>
          <t>Current Version
The version number of this BIE. Can be used to generate change logs.</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2B18F92B-EE10-4455-9EE1-E6AA94D2FFCB}">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48B13281-122A-4D26-9569-87748F816DFF}">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EFB6FDD0-39D4-4FD1-B3FD-FE69CD52CC4E}">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DDD1065F-15A9-4D8B-BF3D-EAA35F6791F2}">
      <text>
        <r>
          <rPr>
            <sz val="10"/>
            <rFont val="Arial"/>
            <family val="2"/>
          </rPr>
          <t>Definition
This is the unique semantic business meaning of the Business Information Entity.</t>
        </r>
      </text>
    </comment>
    <comment ref="E1" authorId="0" shapeId="0" xr:uid="{AC6B4677-AAEC-48C2-9459-9A5FA17E566C}">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5D0051DF-55B9-473F-BABB-C56CEB6D5D99}">
      <text>
        <r>
          <rPr>
            <sz val="10"/>
            <rFont val="Arial"/>
            <family val="2"/>
          </rPr>
          <t>Examples
These are illustrative values that a typical user might utilize, but is under no obligation to to so.</t>
        </r>
      </text>
    </comment>
    <comment ref="G1" authorId="0" shapeId="0" xr:uid="{3A8CD68A-B314-49D2-9EE2-583C298CEB10}">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FC00E4E9-0638-4C6C-AB8A-6AD17AB8B9B4}">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EB69BA18-EDDD-4C93-89E2-5FBB11057E05}">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50421950-3888-4671-ACE3-9BCD8F7A23CA}">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1E3392E5-2F29-4A1A-9BE2-7F1A09572D1D}">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191A7CBD-3A8E-407E-9FFD-6FD1CE783914}">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7E885079-075C-4B24-9C61-D0D52D851C53}">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15C7470B-BA01-462D-AEF4-C949430B693B}">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50A38899-6C69-492D-BD58-AD338AF7B9E2}">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DACA5A18-9BBA-4F99-9C2E-F8A3AA04331A}">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752431AF-B98C-44CD-BB01-37F9C90094E5}">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419D212F-1B19-4905-80CA-8614FFB37C90}">
      <text>
        <r>
          <rPr>
            <sz val="10"/>
            <rFont val="Arial"/>
            <family val="2"/>
          </rPr>
          <t>Associated Object Class
This is the object class at the other end of this association.  It is an ABIE in this model.</t>
        </r>
      </text>
    </comment>
    <comment ref="S1" authorId="0" shapeId="0" xr:uid="{9F09CE58-F4D8-484D-B8CE-C58BC54838AA}">
      <text>
        <r>
          <rPr>
            <sz val="10"/>
            <rFont val="Arial"/>
            <family val="2"/>
          </rPr>
          <t>Component Type
There are three BIE Types:
Basic BIE (BBIE -- white rows),
Associate  BIE (ASBIE -- green rows; “an association”), and
Aggregate BIE (ABIE -- pink rows; “an aggregate”).</t>
        </r>
      </text>
    </comment>
    <comment ref="T1" authorId="0" shapeId="0" xr:uid="{31BCFE1D-C52B-4BCC-9D5B-01227ADC2BBF}">
      <text>
        <r>
          <rPr>
            <sz val="10"/>
            <rFont val="Arial"/>
            <family val="2"/>
          </rPr>
          <t>UN/TDED Code
The UN Trade Data Element Dictionary (ISO 7372) code for this BIE.</t>
        </r>
      </text>
    </comment>
    <comment ref="U1" authorId="0" shapeId="0" xr:uid="{9A603EAA-DC9B-4240-9AA2-959F540A4A1F}">
      <text>
        <r>
          <rPr>
            <sz val="10"/>
            <rFont val="Arial"/>
            <family val="2"/>
          </rPr>
          <t>Current Version
The version number of this BIE. Can be used to generate change logs.</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20CF16FF-D12A-403F-9028-9D7B1B0B2FB2}">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002A7C0D-82F7-40D4-BBCA-7B306FE51B30}">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CBD6936A-5523-425E-B323-DB15F93B838E}">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842434E1-AEEC-41C8-A6CF-820556A3DC2F}">
      <text>
        <r>
          <rPr>
            <sz val="10"/>
            <rFont val="Arial"/>
            <family val="2"/>
          </rPr>
          <t>Definition
This is the unique semantic business meaning of the Business Information Entity.</t>
        </r>
      </text>
    </comment>
    <comment ref="E1" authorId="0" shapeId="0" xr:uid="{DE14633F-7E11-4A88-B377-479C294BF5E6}">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E05920B0-31BB-4F0F-8216-59024B3BEBC5}">
      <text>
        <r>
          <rPr>
            <sz val="10"/>
            <rFont val="Arial"/>
            <family val="2"/>
          </rPr>
          <t>Examples
These are illustrative values that a typical user might utilize, but is under no obligation to to so.</t>
        </r>
      </text>
    </comment>
    <comment ref="G1" authorId="0" shapeId="0" xr:uid="{5E3ED910-6F01-4282-B446-86A4D731BD24}">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F74A855B-9F83-497B-9B90-D39C017B5F0A}">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30A3CDE0-0D11-41AC-976C-68DFD085F012}">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BE7485AF-8150-4B56-8260-AC743A088AB3}">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6652FDC7-08BD-4DDC-95A4-58AB1F54AB2A}">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7845CFE7-00DB-4723-945C-B0E0A0FCBAB8}">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80404758-5D16-4C44-B80A-E4A824C495A7}">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2ABD88ED-BF8E-416A-A35F-7AEED6BB34C3}">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728CFA8B-CBB4-4E96-9ADD-E3E2EDB6B106}">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33B58D2B-5D92-4C77-A98C-EDAE43E110DF}">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4BEC0908-3EFC-4722-A1D4-9448E44BEB63}">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923B30BB-9DBE-4CC6-9625-5AB876B763FA}">
      <text>
        <r>
          <rPr>
            <sz val="10"/>
            <rFont val="Arial"/>
            <family val="2"/>
          </rPr>
          <t>Associated Object Class
This is the object class at the other end of this association.  It is an ABIE in this model.</t>
        </r>
      </text>
    </comment>
    <comment ref="S1" authorId="0" shapeId="0" xr:uid="{5506DD87-54B2-4B12-914B-97EECB6C1B5E}">
      <text>
        <r>
          <rPr>
            <sz val="10"/>
            <rFont val="Arial"/>
            <family val="2"/>
          </rPr>
          <t>Component Type
There are three BIE Types:
Basic BIE (BBIE -- white rows),
Associate  BIE (ASBIE -- green rows; “an association”), and
Aggregate BIE (ABIE -- pink rows; “an aggregate”).</t>
        </r>
      </text>
    </comment>
    <comment ref="T1" authorId="0" shapeId="0" xr:uid="{CF4A5474-15A4-4D0F-A669-982B7AF23B9B}">
      <text>
        <r>
          <rPr>
            <sz val="10"/>
            <rFont val="Arial"/>
            <family val="2"/>
          </rPr>
          <t>UN/TDED Code
The UN Trade Data Element Dictionary (ISO 7372) code for this BIE.</t>
        </r>
      </text>
    </comment>
    <comment ref="U1" authorId="0" shapeId="0" xr:uid="{AEFE10D3-7571-446D-B8BB-A32D86C2C3D9}">
      <text>
        <r>
          <rPr>
            <sz val="10"/>
            <rFont val="Arial"/>
            <family val="2"/>
          </rPr>
          <t>Current Version
The version number of this BIE. Can be used to generate change logs.</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375EAAED-5279-4B72-A663-7DD8877C57FF}">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3FD09297-E9D4-4045-B57D-64DE47181DEB}">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F8B7465F-98F8-4AA7-BD20-29260FF559C3}">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D6299447-E19D-460A-8436-D8A4409B6AF3}">
      <text>
        <r>
          <rPr>
            <sz val="10"/>
            <rFont val="Arial"/>
            <family val="2"/>
          </rPr>
          <t>Definition
This is the unique semantic business meaning of the Business Information Entity.</t>
        </r>
      </text>
    </comment>
    <comment ref="E1" authorId="0" shapeId="0" xr:uid="{A048D285-C3CA-4747-B1C5-9CFD2272462B}">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B3B79E0D-41C6-400F-8F14-29F9C5989086}">
      <text>
        <r>
          <rPr>
            <sz val="10"/>
            <rFont val="Arial"/>
            <family val="2"/>
          </rPr>
          <t>Examples
These are illustrative values that a typical user might utilize, but is under no obligation to to so.</t>
        </r>
      </text>
    </comment>
    <comment ref="G1" authorId="0" shapeId="0" xr:uid="{32D6799B-A306-4FEC-8C18-AAC5411C670B}">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4F4B244F-97B4-4C00-BEC8-640C537C0F2F}">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D0B1A36C-6A05-46FB-9034-71DFFF77A655}">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CCC1F645-A1A9-42AD-8A2E-08B1B8C561CC}">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EC0C5EE9-E077-4532-82BD-12153A8B2F32}">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F9A1473B-95AC-401C-91C3-206F84C5BEDD}">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90F00AB0-1995-4428-8FAF-0CDB24EC561B}">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871E489A-FA14-4BCC-922E-0252E9A247F6}">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A8CEA791-2174-460F-B6A2-214733FEA5A0}">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F5D4D242-1B16-46CB-8FCD-4AFDB74CCFBC}">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3057A7B1-F70A-4955-A051-FF0ABB63C1A1}">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AF3173AA-901A-4940-B7CF-42200241ABF8}">
      <text>
        <r>
          <rPr>
            <sz val="10"/>
            <rFont val="Arial"/>
            <family val="2"/>
          </rPr>
          <t>Associated Object Class
This is the object class at the other end of this association.  It is an ABIE in this model.</t>
        </r>
      </text>
    </comment>
    <comment ref="S1" authorId="0" shapeId="0" xr:uid="{D245774E-9811-4351-9D1E-9F0B0AB3C31C}">
      <text>
        <r>
          <rPr>
            <sz val="10"/>
            <rFont val="Arial"/>
            <family val="2"/>
          </rPr>
          <t>Component Type
There are three BIE Types:
Basic BIE (BBIE -- white rows),
Associate  BIE (ASBIE -- green rows; “an association”), and
Aggregate BIE (ABIE -- pink rows; “an aggregate”).</t>
        </r>
      </text>
    </comment>
    <comment ref="T1" authorId="0" shapeId="0" xr:uid="{A9D7BC24-8B7E-4F61-A223-DB67015BE26F}">
      <text>
        <r>
          <rPr>
            <sz val="10"/>
            <rFont val="Arial"/>
            <family val="2"/>
          </rPr>
          <t>UN/TDED Code
The UN Trade Data Element Dictionary (ISO 7372) code for this BIE.</t>
        </r>
      </text>
    </comment>
    <comment ref="U1" authorId="0" shapeId="0" xr:uid="{889ED1D0-A4DD-49A5-AEF7-BA4160F3DDE6}">
      <text>
        <r>
          <rPr>
            <sz val="10"/>
            <rFont val="Arial"/>
            <family val="2"/>
          </rPr>
          <t>Current Version
The version number of this BIE. Can be used to generate change logs.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36D837E6-5007-48BA-A220-1357A703719E}">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7AC3F5DF-34FD-4B0C-AD09-0B61701F9C7A}">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72447561-B6C6-4601-A10F-F0D45C653864}">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5BA82BF6-5896-4CAA-B561-03F5836BBD7C}">
      <text>
        <r>
          <rPr>
            <sz val="10"/>
            <rFont val="Arial"/>
            <family val="2"/>
          </rPr>
          <t>Definition
This is the unique semantic business meaning of the Business Information Entity.</t>
        </r>
      </text>
    </comment>
    <comment ref="E1" authorId="0" shapeId="0" xr:uid="{A5D35FD9-30FD-44A0-8CCB-317191ACC384}">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C7E08AE1-4846-4ED9-925D-68C828C78D0E}">
      <text>
        <r>
          <rPr>
            <sz val="10"/>
            <rFont val="Arial"/>
            <family val="2"/>
          </rPr>
          <t>Examples
These are illustrative values that a typical user might utilize, but is under no obligation to to so.</t>
        </r>
      </text>
    </comment>
    <comment ref="G1" authorId="0" shapeId="0" xr:uid="{1B2DE21F-63BD-4E1F-B86F-A254AEF753EE}">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076260C6-B515-4025-B498-6C06CC7D176A}">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532424EB-8294-4599-8058-EA78BEB45C61}">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65CC3C8E-800A-4261-A078-CBB07EB1E037}">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406581CF-8708-40A8-A3C5-FB563E8F9484}">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B28A9E14-3DAB-47FD-8BF1-A12FB83651AE}">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D77F483A-BE72-4466-BB6C-C49120749FF3}">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18A70AB6-EF3E-4BB9-BB75-5F0213287F07}">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67B224A9-E185-4631-8D97-585F755EC9A1}">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07D2A48C-3289-4DFB-8C7E-FFF5F40F66EB}">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243821F3-08C1-49A0-8417-DA84EF781958}">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F84BC2B5-A484-427E-AA53-619FF8DAA338}">
      <text>
        <r>
          <rPr>
            <sz val="10"/>
            <rFont val="Arial"/>
            <family val="2"/>
          </rPr>
          <t>Associated Object Class
This is the object class at the other end of this association.  It is an ABIE in this model.</t>
        </r>
      </text>
    </comment>
    <comment ref="S1" authorId="0" shapeId="0" xr:uid="{671D892F-7AF2-455B-B2EE-367E1CB0A40F}">
      <text>
        <r>
          <rPr>
            <sz val="10"/>
            <rFont val="Arial"/>
            <family val="2"/>
          </rPr>
          <t>Component Type
There are three BIE Types:
Basic BIE (BBIE -- white rows),
Associate  BIE (ASBIE -- green rows; “an association”), and
Aggregate BIE (ABIE -- pink rows; “an aggregate”).</t>
        </r>
      </text>
    </comment>
    <comment ref="T1" authorId="0" shapeId="0" xr:uid="{8CE7370C-AE02-4471-A672-A430E9592B42}">
      <text>
        <r>
          <rPr>
            <sz val="10"/>
            <rFont val="Arial"/>
            <family val="2"/>
          </rPr>
          <t>UN/TDED Code
The UN Trade Data Element Dictionary (ISO 7372) code for this BIE.</t>
        </r>
      </text>
    </comment>
    <comment ref="U1" authorId="0" shapeId="0" xr:uid="{A1C9CA88-77BB-418C-AEAD-8B90BC78DFBF}">
      <text>
        <r>
          <rPr>
            <sz val="10"/>
            <rFont val="Arial"/>
            <family val="2"/>
          </rPr>
          <t>Current Version
The version number of this BIE. Can be used to generate change logs.</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37401985-EF16-4748-A20D-B535C581706F}">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F5D61111-C3B4-4E3D-8446-0CCF5180769F}">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0DF3DCFA-6A16-4EB2-B6A4-EF8BCAB4FE09}">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70628D92-57D2-4439-8032-2A3FC3AE360E}">
      <text>
        <r>
          <rPr>
            <sz val="10"/>
            <rFont val="Arial"/>
            <family val="2"/>
          </rPr>
          <t>Definition
This is the unique semantic business meaning of the Business Information Entity.</t>
        </r>
      </text>
    </comment>
    <comment ref="E1" authorId="0" shapeId="0" xr:uid="{2CF1DCF1-5D0C-4768-93B4-323B56E5AC9E}">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4130F56F-923D-4ECB-8F97-8E21141E5924}">
      <text>
        <r>
          <rPr>
            <sz val="10"/>
            <rFont val="Arial"/>
            <family val="2"/>
          </rPr>
          <t>Examples
These are illustrative values that a typical user might utilize, but is under no obligation to to so.</t>
        </r>
      </text>
    </comment>
    <comment ref="G1" authorId="0" shapeId="0" xr:uid="{9CC3D72A-C301-4F7A-8690-594E03B5B313}">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31546FB4-E803-47C3-9D54-A0D27F2EE9A7}">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8555F856-BC42-444E-AF65-57A0586592A5}">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33F85346-8F08-4D37-9AD5-D04547D7F266}">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E296430C-F8D4-4DB6-98E9-EC2A32CE12BA}">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68C0A31D-7192-44EF-8356-C3BC2EC422F0}">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BCE455D3-7926-4F01-A741-64CAB96F6622}">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4B34F501-AD07-474D-A57A-0C073C011279}">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B1CB7CFC-723B-4EBC-A31A-56A0E8C8A9CD}">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9CD8419F-A42F-4BC6-BCD3-7393859F1113}">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7760F2B7-E87E-481D-9B7A-D19A2E1560D7}">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C891332D-374A-47F0-8108-BEF79F0B46E5}">
      <text>
        <r>
          <rPr>
            <sz val="10"/>
            <rFont val="Arial"/>
            <family val="2"/>
          </rPr>
          <t>Associated Object Class
This is the object class at the other end of this association.  It is an ABIE in this model.</t>
        </r>
      </text>
    </comment>
    <comment ref="S1" authorId="0" shapeId="0" xr:uid="{E2DB24BF-D017-4EE1-8A71-2CAD24CD5D0E}">
      <text>
        <r>
          <rPr>
            <sz val="10"/>
            <rFont val="Arial"/>
            <family val="2"/>
          </rPr>
          <t>Component Type
There are three BIE Types:
Basic BIE (BBIE -- white rows),
Associate  BIE (ASBIE -- green rows; “an association”), and
Aggregate BIE (ABIE -- pink rows; “an aggregate”).</t>
        </r>
      </text>
    </comment>
    <comment ref="T1" authorId="0" shapeId="0" xr:uid="{585F1F40-B9D6-4347-910F-76F4D9B5BA95}">
      <text>
        <r>
          <rPr>
            <sz val="10"/>
            <rFont val="Arial"/>
            <family val="2"/>
          </rPr>
          <t>UN/TDED Code
The UN Trade Data Element Dictionary (ISO 7372) code for this BIE.</t>
        </r>
      </text>
    </comment>
    <comment ref="U1" authorId="0" shapeId="0" xr:uid="{28151498-AEF4-4140-A68B-47341C242902}">
      <text>
        <r>
          <rPr>
            <sz val="10"/>
            <rFont val="Arial"/>
            <family val="2"/>
          </rPr>
          <t>Current Version
The version number of this BIE. Can be used to generate change logs.</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6D37AD19-4241-411A-8A26-EBE8348CA90C}">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C0C41A6E-EB13-486C-947A-AB0D99CE1B9E}">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1AA72D22-7B37-4042-9379-0050BB820492}">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4863B254-48DF-449D-BDF3-03C2F9544D9E}">
      <text>
        <r>
          <rPr>
            <sz val="10"/>
            <rFont val="Arial"/>
            <family val="2"/>
          </rPr>
          <t>Definition
This is the unique semantic business meaning of the Business Information Entity.</t>
        </r>
      </text>
    </comment>
    <comment ref="E1" authorId="0" shapeId="0" xr:uid="{90956AEF-488E-41F4-A43D-3C4F1898DCD5}">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8408441C-2401-451A-B57C-D34B38B22E4E}">
      <text>
        <r>
          <rPr>
            <sz val="10"/>
            <rFont val="Arial"/>
            <family val="2"/>
          </rPr>
          <t>Examples
These are illustrative values that a typical user might utilize, but is under no obligation to to so.</t>
        </r>
      </text>
    </comment>
    <comment ref="G1" authorId="0" shapeId="0" xr:uid="{BC9CBB8C-DBDA-441F-9A00-2DA0A0484C8E}">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E85B1C0C-B591-4157-A546-96A9BE85D432}">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642DEE9C-8339-4D07-A038-AE3CF9A6B3E0}">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596B0838-B8A0-47DB-8F25-F1C9381F90C9}">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3675732A-3548-4EDE-9008-1F72F3EF813F}">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8CE727DD-63E4-4ED8-9ABB-4B2A1104BF81}">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21B4DA49-E433-44AA-89E6-EEDB0E54BC06}">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39E2017D-16BF-4966-AD8B-5BBC9FFD772D}">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51EE51E8-24C0-476D-BD66-75AC2837AA60}">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8B6EDAC8-33AC-43AC-BF85-7C345999F5FA}">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436B6A93-95F3-43E5-8D97-1391AF1F02E0}">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30D25F03-FB0C-4957-8764-6FBCB8E288B3}">
      <text>
        <r>
          <rPr>
            <sz val="10"/>
            <rFont val="Arial"/>
            <family val="2"/>
          </rPr>
          <t>Associated Object Class
This is the object class at the other end of this association.  It is an ABIE in this model.</t>
        </r>
      </text>
    </comment>
    <comment ref="S1" authorId="0" shapeId="0" xr:uid="{32D6DFB3-49F0-42A1-B469-262225D8C719}">
      <text>
        <r>
          <rPr>
            <sz val="10"/>
            <rFont val="Arial"/>
            <family val="2"/>
          </rPr>
          <t>Component Type
There are three BIE Types:
Basic BIE (BBIE -- white rows),
Associate  BIE (ASBIE -- green rows; “an association”), and
Aggregate BIE (ABIE -- pink rows; “an aggregate”).</t>
        </r>
      </text>
    </comment>
    <comment ref="T1" authorId="0" shapeId="0" xr:uid="{B1822E36-4F04-4F3C-A9B1-9E82307AC3F3}">
      <text>
        <r>
          <rPr>
            <sz val="10"/>
            <rFont val="Arial"/>
            <family val="2"/>
          </rPr>
          <t>UN/TDED Code
The UN Trade Data Element Dictionary (ISO 7372) code for this BIE.</t>
        </r>
      </text>
    </comment>
    <comment ref="U1" authorId="0" shapeId="0" xr:uid="{E6C9EC26-43BF-4B1B-A5F6-085B548AB06F}">
      <text>
        <r>
          <rPr>
            <sz val="10"/>
            <rFont val="Arial"/>
            <family val="2"/>
          </rPr>
          <t>Current Version
The version number of this BIE. Can be used to generate change logs.</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F635D0D5-67A5-4978-8C2B-EC28769AAB6C}">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DF0927C7-0053-4D99-8050-0595ADCEDCC2}">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287039AC-75DF-4782-8EA0-1147DD305F82}">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E03F6E08-E422-4D1C-B4EB-740EBAD7C93A}">
      <text>
        <r>
          <rPr>
            <sz val="10"/>
            <rFont val="Arial"/>
            <family val="2"/>
          </rPr>
          <t>Definition
This is the unique semantic business meaning of the Business Information Entity.</t>
        </r>
      </text>
    </comment>
    <comment ref="E1" authorId="0" shapeId="0" xr:uid="{AAF6E389-C0E0-4577-88D9-DFA3AF60BB2A}">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A3AB8C78-5F82-4032-8BD6-843AA5CFC8D0}">
      <text>
        <r>
          <rPr>
            <sz val="10"/>
            <rFont val="Arial"/>
            <family val="2"/>
          </rPr>
          <t>Examples
These are illustrative values that a typical user might utilize, but is under no obligation to to so.</t>
        </r>
      </text>
    </comment>
    <comment ref="G1" authorId="0" shapeId="0" xr:uid="{A2D58DBC-1950-4BAF-8051-2EFB4506171E}">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EE12D596-B306-4E3D-9F74-E179666CCB19}">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6D5C6B7C-3AC6-4FED-B46B-DCD7F5FDCB41}">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2A406419-3206-42CD-BCB6-7B0BAB96F115}">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F38B23D1-2DBE-47DB-B109-97D91C751443}">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8C495A34-8003-4001-B9A0-25C35BE09BC8}">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7B773CEB-DE69-40FE-9347-3766D0575547}">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4FFE755F-BA80-4B81-8A7A-9401D6D14AC9}">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577F8677-1EB0-4EB8-9916-E9D23C2964D2}">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A5B466D5-92C0-4A1F-A9FF-429121568B51}">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A176EAB8-D2E7-4A1E-9F20-A856BF125F3A}">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8D9FCE6F-5C01-4A79-AD4F-717FB3FE0B54}">
      <text>
        <r>
          <rPr>
            <sz val="10"/>
            <rFont val="Arial"/>
            <family val="2"/>
          </rPr>
          <t>Associated Object Class
This is the object class at the other end of this association.  It is an ABIE in this model.</t>
        </r>
      </text>
    </comment>
    <comment ref="S1" authorId="0" shapeId="0" xr:uid="{63001A80-8E4E-40C8-835C-6425AA1D0994}">
      <text>
        <r>
          <rPr>
            <sz val="10"/>
            <rFont val="Arial"/>
            <family val="2"/>
          </rPr>
          <t>Component Type
There are three BIE Types:
Basic BIE (BBIE -- white rows),
Associate  BIE (ASBIE -- green rows; “an association”), and
Aggregate BIE (ABIE -- pink rows; “an aggregate”).</t>
        </r>
      </text>
    </comment>
    <comment ref="T1" authorId="0" shapeId="0" xr:uid="{9CD7B25B-DF90-4184-9185-B9DEEE1ACEB2}">
      <text>
        <r>
          <rPr>
            <sz val="10"/>
            <rFont val="Arial"/>
            <family val="2"/>
          </rPr>
          <t>UN/TDED Code
The UN Trade Data Element Dictionary (ISO 7372) code for this BIE.</t>
        </r>
      </text>
    </comment>
    <comment ref="U1" authorId="0" shapeId="0" xr:uid="{A6EE6A32-B60B-4DC4-B157-CC592E6F1062}">
      <text>
        <r>
          <rPr>
            <sz val="10"/>
            <rFont val="Arial"/>
            <family val="2"/>
          </rPr>
          <t>Current Version
The version number of this BIE. Can be used to generate change logs.</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EED9FD4D-86E1-432D-B59C-395441DD1866}">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9D8A0FF5-67C3-452F-8B91-19041B128A25}">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BC34910D-7C16-472B-8A39-F6B22210F675}">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1783B45A-C536-4396-9BE4-BB76DA4C2EB9}">
      <text>
        <r>
          <rPr>
            <sz val="10"/>
            <rFont val="Arial"/>
            <family val="2"/>
          </rPr>
          <t>Definition
This is the unique semantic business meaning of the Business Information Entity.</t>
        </r>
      </text>
    </comment>
    <comment ref="E1" authorId="0" shapeId="0" xr:uid="{DB7C2F88-BD0E-4E3F-A132-66699D05AB74}">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5EC8F144-4CBF-4329-A952-7D1AB242A9B7}">
      <text>
        <r>
          <rPr>
            <sz val="10"/>
            <rFont val="Arial"/>
            <family val="2"/>
          </rPr>
          <t>Examples
These are illustrative values that a typical user might utilize, but is under no obligation to to so.</t>
        </r>
      </text>
    </comment>
    <comment ref="G1" authorId="0" shapeId="0" xr:uid="{6AA6A9E0-9931-4844-ADA0-B16D8C95DF24}">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A3752C24-309D-4B8E-B694-4144EB33AFB7}">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786DCADF-790C-4B84-B7B5-67A6AD06F366}">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6A9BECDA-6460-4E0C-A582-11D7E7387987}">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6CFB968A-107E-498F-A4FC-2A57CDE794F2}">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16FC3210-D9C2-4B08-86E1-8AEC071FAE2E}">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A868E392-E604-4AA2-B1DC-E00EE911B72B}">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C1FC3EA7-EC7F-4B40-B1BE-B0CA66F3260A}">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063FD727-8ACC-4509-BCA3-C9A4D8BA4C86}">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4824E792-B505-4C91-A984-C3F3154B100B}">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1352113D-AAA3-482F-8A51-C33A62D6BF31}">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9D5DED08-3107-48A2-822D-B7BF34B3337A}">
      <text>
        <r>
          <rPr>
            <sz val="10"/>
            <rFont val="Arial"/>
            <family val="2"/>
          </rPr>
          <t>Associated Object Class
This is the object class at the other end of this association.  It is an ABIE in this model.</t>
        </r>
      </text>
    </comment>
    <comment ref="S1" authorId="0" shapeId="0" xr:uid="{E4FAC31D-D6DA-47EC-91B0-5FC96C179E0B}">
      <text>
        <r>
          <rPr>
            <sz val="10"/>
            <rFont val="Arial"/>
            <family val="2"/>
          </rPr>
          <t>Component Type
There are three BIE Types:
Basic BIE (BBIE -- white rows),
Associate  BIE (ASBIE -- green rows; “an association”), and
Aggregate BIE (ABIE -- pink rows; “an aggregate”).</t>
        </r>
      </text>
    </comment>
    <comment ref="T1" authorId="0" shapeId="0" xr:uid="{0F99BF1E-D691-412D-B5B6-1C9B25290B89}">
      <text>
        <r>
          <rPr>
            <sz val="10"/>
            <rFont val="Arial"/>
            <family val="2"/>
          </rPr>
          <t>UN/TDED Code
The UN Trade Data Element Dictionary (ISO 7372) code for this BIE.</t>
        </r>
      </text>
    </comment>
    <comment ref="U1" authorId="0" shapeId="0" xr:uid="{FF6932AA-D886-4F37-A965-E0DC9A381DCE}">
      <text>
        <r>
          <rPr>
            <sz val="10"/>
            <rFont val="Arial"/>
            <family val="2"/>
          </rPr>
          <t>Current Version
The version number of this BIE. Can be used to generate change logs.</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C63190CA-FC0F-4254-ACF3-AF44ACAC99BC}">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FD2C4011-5B62-4EF7-ACDB-02F65761B28D}">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30D1AF25-8A24-4EC0-B51A-3B8C74048EDC}">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F53FD5D3-A388-4285-859C-94E95892F0E2}">
      <text>
        <r>
          <rPr>
            <sz val="10"/>
            <rFont val="Arial"/>
            <family val="2"/>
          </rPr>
          <t>Definition
This is the unique semantic business meaning of the Business Information Entity.</t>
        </r>
      </text>
    </comment>
    <comment ref="E1" authorId="0" shapeId="0" xr:uid="{9470FA1E-748D-4752-BCDA-3EC3970BBA4E}">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2C58DEC0-30ED-465B-B82A-C8339FFB0086}">
      <text>
        <r>
          <rPr>
            <sz val="10"/>
            <rFont val="Arial"/>
            <family val="2"/>
          </rPr>
          <t>Examples
These are illustrative values that a typical user might utilize, but is under no obligation to to so.</t>
        </r>
      </text>
    </comment>
    <comment ref="G1" authorId="0" shapeId="0" xr:uid="{94B95659-B1ED-4331-A0EE-1C8962F17E0B}">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47D9CC73-51A7-4162-8188-EB8BAB941B08}">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F5855DBC-9A2C-4F2A-B51E-A490528AA837}">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72DB3960-CDBD-4CF7-9AAA-DBD22213DFF0}">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90E715F4-92D6-40A9-94BB-EC7132531614}">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94505A4D-2542-42B7-AC41-E95D3D39049A}">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D06717B6-585F-4EC7-941F-75BC84BF1ADC}">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040E1C2B-25D4-44A2-BC99-EB4E0E46BC04}">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6F2DAEE9-B0E5-4C5B-91D4-1E57172B5D75}">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FDDB074E-3B5A-44A0-A4C0-358379640D6A}">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882549BD-3FF1-4F86-94E7-121B409FABF4}">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7961E8AE-4D70-479B-9F19-49EAD2A11BC6}">
      <text>
        <r>
          <rPr>
            <sz val="10"/>
            <rFont val="Arial"/>
            <family val="2"/>
          </rPr>
          <t>Associated Object Class
This is the object class at the other end of this association.  It is an ABIE in this model.</t>
        </r>
      </text>
    </comment>
    <comment ref="S1" authorId="0" shapeId="0" xr:uid="{3298597F-CDA9-4568-94DF-61C31ED3DB45}">
      <text>
        <r>
          <rPr>
            <sz val="10"/>
            <rFont val="Arial"/>
            <family val="2"/>
          </rPr>
          <t>Component Type
There are three BIE Types:
Basic BIE (BBIE -- white rows),
Associate  BIE (ASBIE -- green rows; “an association”), and
Aggregate BIE (ABIE -- pink rows; “an aggregate”).</t>
        </r>
      </text>
    </comment>
    <comment ref="T1" authorId="0" shapeId="0" xr:uid="{F76E6093-9B32-4F96-AF63-54F9D47E6F38}">
      <text>
        <r>
          <rPr>
            <sz val="10"/>
            <rFont val="Arial"/>
            <family val="2"/>
          </rPr>
          <t>UN/TDED Code
The UN Trade Data Element Dictionary (ISO 7372) code for this BIE.</t>
        </r>
      </text>
    </comment>
    <comment ref="U1" authorId="0" shapeId="0" xr:uid="{17CB99C7-3FA7-4D33-B827-68800A80B8CD}">
      <text>
        <r>
          <rPr>
            <sz val="10"/>
            <rFont val="Arial"/>
            <family val="2"/>
          </rPr>
          <t>Current Version
The version number of this BIE. Can be used to generate change logs.</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16C19A8E-154A-4B9A-9AB0-7D574C86FE1A}">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1B12D812-D95F-41A2-9DA8-D0DFAC774D33}">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BAD08E81-AB94-4925-9196-8E97E6383B83}">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7F08CA44-4C28-450B-9E4E-7B7E55F8696F}">
      <text>
        <r>
          <rPr>
            <sz val="10"/>
            <rFont val="Arial"/>
            <family val="2"/>
          </rPr>
          <t>Definition
This is the unique semantic business meaning of the Business Information Entity.</t>
        </r>
      </text>
    </comment>
    <comment ref="E1" authorId="0" shapeId="0" xr:uid="{91B12A84-B004-42C5-9BD4-6396C26DEC10}">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BD0D26DA-60CD-405E-BCCA-1997A04A489B}">
      <text>
        <r>
          <rPr>
            <sz val="10"/>
            <rFont val="Arial"/>
            <family val="2"/>
          </rPr>
          <t>Examples
These are illustrative values that a typical user might utilize, but is under no obligation to to so.</t>
        </r>
      </text>
    </comment>
    <comment ref="G1" authorId="0" shapeId="0" xr:uid="{B2F80358-755F-4FBB-AF28-7367D0429A98}">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478ACE78-806B-49F6-B17E-A79613DCCCCC}">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7E0B5C81-07BC-4481-B987-F25DA3A8A4A4}">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87534957-81ED-4321-82FD-22438DC36934}">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9E191D4B-5291-49C5-BF2C-993A9E625354}">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9DB37781-A705-4B74-968C-216F7C0F8057}">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E27DDE7E-0C7B-40E5-A72C-5979F5D92CE8}">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73BC3A81-4E04-491B-A206-215A563BAA4F}">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1720FA22-B05D-42DB-8588-6221A5F1D7EF}">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662DB344-6A5C-4BA7-8864-1C1009869CC3}">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555F0FCD-27EC-46D7-A09B-94E5D9E2CA30}">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BECF906E-E078-4F04-9E23-078B85298678}">
      <text>
        <r>
          <rPr>
            <sz val="10"/>
            <rFont val="Arial"/>
            <family val="2"/>
          </rPr>
          <t>Associated Object Class
This is the object class at the other end of this association.  It is an ABIE in this model.</t>
        </r>
      </text>
    </comment>
    <comment ref="S1" authorId="0" shapeId="0" xr:uid="{73DC9BFD-640C-40F6-AD4E-639D9CF2A274}">
      <text>
        <r>
          <rPr>
            <sz val="10"/>
            <rFont val="Arial"/>
            <family val="2"/>
          </rPr>
          <t>Component Type
There are three BIE Types:
Basic BIE (BBIE -- white rows),
Associate  BIE (ASBIE -- green rows; “an association”), and
Aggregate BIE (ABIE -- pink rows; “an aggregate”).</t>
        </r>
      </text>
    </comment>
    <comment ref="T1" authorId="0" shapeId="0" xr:uid="{FDCDB9A6-8B50-410D-892B-59903082D6EA}">
      <text>
        <r>
          <rPr>
            <sz val="10"/>
            <rFont val="Arial"/>
            <family val="2"/>
          </rPr>
          <t>UN/TDED Code
The UN Trade Data Element Dictionary (ISO 7372) code for this BIE.</t>
        </r>
      </text>
    </comment>
    <comment ref="U1" authorId="0" shapeId="0" xr:uid="{63BE99B4-B972-4C02-BB22-1076B17089A7}">
      <text>
        <r>
          <rPr>
            <sz val="10"/>
            <rFont val="Arial"/>
            <family val="2"/>
          </rPr>
          <t>Current Version
The version number of this BIE. Can be used to generate change logs.</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C502BF48-44F9-44A8-A83B-CEBF9C616BAE}">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286A1B00-F1A8-436C-A50D-2B01A46D2B83}">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D30DC3EB-2C3A-45F5-B5CC-BDB5E328B330}">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A14869C5-8C40-477B-BA42-373E2FECD624}">
      <text>
        <r>
          <rPr>
            <sz val="10"/>
            <rFont val="Arial"/>
            <family val="2"/>
          </rPr>
          <t>Definition
This is the unique semantic business meaning of the Business Information Entity.</t>
        </r>
      </text>
    </comment>
    <comment ref="E1" authorId="0" shapeId="0" xr:uid="{C0FB66C8-E4EF-4525-A60A-C8460EA27D90}">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090274E7-3840-4F2B-926A-3BD6FE97594C}">
      <text>
        <r>
          <rPr>
            <sz val="10"/>
            <rFont val="Arial"/>
            <family val="2"/>
          </rPr>
          <t>Examples
These are illustrative values that a typical user might utilize, but is under no obligation to to so.</t>
        </r>
      </text>
    </comment>
    <comment ref="G1" authorId="0" shapeId="0" xr:uid="{2762BC75-13A2-41B5-A1DE-11AFEE364B71}">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FFF8FD8A-A5B8-420B-B021-48A16B50DADC}">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1853D907-6CBA-4964-9F87-B8AC31CF27AF}">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803F0FDE-AEB1-4119-830F-59459D2F7239}">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328995F1-D51A-4584-B8F5-E9EE2D3BB819}">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9204C342-2DAB-47C2-AC32-D1F11D70D12E}">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093585C5-15F9-4379-ABD4-91DC44857A53}">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5968C1FD-5C14-4285-A7B6-B2ED4B43349D}">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5A5ACC5D-804A-42F0-B8C4-7797B13E2016}">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E0062079-C06C-4575-A4E7-915102B11CEB}">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D4CE5998-734A-4C19-97B8-E24919F4F220}">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BBB98DE8-5BE0-4668-88DF-BFF0058FA96D}">
      <text>
        <r>
          <rPr>
            <sz val="10"/>
            <rFont val="Arial"/>
            <family val="2"/>
          </rPr>
          <t>Associated Object Class
This is the object class at the other end of this association.  It is an ABIE in this model.</t>
        </r>
      </text>
    </comment>
    <comment ref="S1" authorId="0" shapeId="0" xr:uid="{4DCC7A15-2ED3-4DE6-B2C2-CDA8C6707C80}">
      <text>
        <r>
          <rPr>
            <sz val="10"/>
            <rFont val="Arial"/>
            <family val="2"/>
          </rPr>
          <t>Component Type
There are three BIE Types:
Basic BIE (BBIE -- white rows),
Associate  BIE (ASBIE -- green rows; “an association”), and
Aggregate BIE (ABIE -- pink rows; “an aggregate”).</t>
        </r>
      </text>
    </comment>
    <comment ref="T1" authorId="0" shapeId="0" xr:uid="{E794EBFD-C9ED-4F3E-97A3-91EF441D5000}">
      <text>
        <r>
          <rPr>
            <sz val="10"/>
            <rFont val="Arial"/>
            <family val="2"/>
          </rPr>
          <t>UN/TDED Code
The UN Trade Data Element Dictionary (ISO 7372) code for this BIE.</t>
        </r>
      </text>
    </comment>
    <comment ref="U1" authorId="0" shapeId="0" xr:uid="{1EAEA079-CDF8-41FE-A8DA-B7813B6AABFC}">
      <text>
        <r>
          <rPr>
            <sz val="10"/>
            <rFont val="Arial"/>
            <family val="2"/>
          </rPr>
          <t>Current Version
The version number of this BIE. Can be used to generate change logs.</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9CF22A4F-D804-4A1E-B6F6-E9E0E1A88761}">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AB3571B5-F05A-457A-99A4-2E7709B6AE85}">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162DD204-D7CF-4536-B91F-E18585CBF24C}">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4329642C-7EA2-4EAE-BD2F-1A288CC07937}">
      <text>
        <r>
          <rPr>
            <sz val="10"/>
            <rFont val="Arial"/>
            <family val="2"/>
          </rPr>
          <t>Definition
This is the unique semantic business meaning of the Business Information Entity.</t>
        </r>
      </text>
    </comment>
    <comment ref="E1" authorId="0" shapeId="0" xr:uid="{7B640983-D940-446F-A32B-5FB5B41C1809}">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4313935D-54B9-4764-A9B7-C5F19F0FE36C}">
      <text>
        <r>
          <rPr>
            <sz val="10"/>
            <rFont val="Arial"/>
            <family val="2"/>
          </rPr>
          <t>Examples
These are illustrative values that a typical user might utilize, but is under no obligation to to so.</t>
        </r>
      </text>
    </comment>
    <comment ref="G1" authorId="0" shapeId="0" xr:uid="{CF0AE8DC-CE3B-4814-AF39-698997804AB0}">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A6E08F9D-8FBD-407B-A335-178957A6C07F}">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606C3534-0908-48D7-96F0-0B2F1E6B1EE3}">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95EFDF5C-B2C1-47F0-8FBB-B0D26D9E505D}">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38153ED1-602A-4B0C-88DA-89EB7168D7F7}">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0E1A108C-EDF4-4511-82BB-666AEF0F8ADC}">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1CE49EED-7899-47A6-A5F3-EF19CD4B6763}">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63A1F248-5A80-42A8-909A-91995A5B919D}">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E7C07314-E3F0-42E1-82A2-DB0ADD7A3F8D}">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20A57023-7016-4984-B126-3A8888FB7080}">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3E0DBC22-540F-4209-A4A2-DA7A76406488}">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D71A763B-68E2-474C-8278-70D1E7621DCC}">
      <text>
        <r>
          <rPr>
            <sz val="10"/>
            <rFont val="Arial"/>
            <family val="2"/>
          </rPr>
          <t>Associated Object Class
This is the object class at the other end of this association.  It is an ABIE in this model.</t>
        </r>
      </text>
    </comment>
    <comment ref="S1" authorId="0" shapeId="0" xr:uid="{06A83B36-D0D4-4451-B693-78DBA0331B95}">
      <text>
        <r>
          <rPr>
            <sz val="10"/>
            <rFont val="Arial"/>
            <family val="2"/>
          </rPr>
          <t>Component Type
There are three BIE Types:
Basic BIE (BBIE -- white rows),
Associate  BIE (ASBIE -- green rows; “an association”), and
Aggregate BIE (ABIE -- pink rows; “an aggregate”).</t>
        </r>
      </text>
    </comment>
    <comment ref="T1" authorId="0" shapeId="0" xr:uid="{5B3C7A41-2E35-4E8C-862D-166BF56749CB}">
      <text>
        <r>
          <rPr>
            <sz val="10"/>
            <rFont val="Arial"/>
            <family val="2"/>
          </rPr>
          <t>UN/TDED Code
The UN Trade Data Element Dictionary (ISO 7372) code for this BIE.</t>
        </r>
      </text>
    </comment>
    <comment ref="U1" authorId="0" shapeId="0" xr:uid="{F55DBB54-BAA5-4E54-88A8-2536BBB4AEFF}">
      <text>
        <r>
          <rPr>
            <sz val="10"/>
            <rFont val="Arial"/>
            <family val="2"/>
          </rPr>
          <t>Current Version
The version number of this BIE. Can be used to generate change logs.</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8D0555E3-B217-4504-B1D8-59217BC1DD72}">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3FE0FDAD-4212-4F1A-8F81-84D6AEB82A39}">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3F0C94E0-3EE8-4466-8CF8-9E39275A1FB3}">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D7411460-E126-49DC-9200-9B82E0F2DB6F}">
      <text>
        <r>
          <rPr>
            <sz val="10"/>
            <rFont val="Arial"/>
            <family val="2"/>
          </rPr>
          <t>Definition
This is the unique semantic business meaning of the Business Information Entity.</t>
        </r>
      </text>
    </comment>
    <comment ref="E1" authorId="0" shapeId="0" xr:uid="{31CD1E81-E983-479C-AB7A-E090C83EB11D}">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FE38FD16-D59B-4A42-816F-5D3586815E43}">
      <text>
        <r>
          <rPr>
            <sz val="10"/>
            <rFont val="Arial"/>
            <family val="2"/>
          </rPr>
          <t>Examples
These are illustrative values that a typical user might utilize, but is under no obligation to to so.</t>
        </r>
      </text>
    </comment>
    <comment ref="G1" authorId="0" shapeId="0" xr:uid="{FA0A3860-08A9-4199-9341-B18A5D173ED3}">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69B242C3-6479-469C-8F24-5183ABD667C2}">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525CAB44-5A31-45C0-B3F6-567D3B652BCB}">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D0957BD7-3DA9-48B7-B24D-2A507714CC68}">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568C643D-2989-493F-94B8-33D3426E9BD5}">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BD931552-9E66-4B2B-9962-55463023FC64}">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16A48838-DB57-4CC9-9101-1FCF9E9530DA}">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DE37503B-BA84-4BDF-92C0-CD4C40896FDE}">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EE9EF7E5-9B49-42C1-8221-829F0A3BA7DE}">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F751EBBD-0B19-4F11-B434-A2D7BE131DFC}">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9BBFA36D-5DD1-425E-A546-3E40CC5097B3}">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BA8F6293-E17A-4B42-B7EC-5BF2D1222698}">
      <text>
        <r>
          <rPr>
            <sz val="10"/>
            <rFont val="Arial"/>
            <family val="2"/>
          </rPr>
          <t>Associated Object Class
This is the object class at the other end of this association.  It is an ABIE in this model.</t>
        </r>
      </text>
    </comment>
    <comment ref="S1" authorId="0" shapeId="0" xr:uid="{E66A6EB7-1CC4-4287-9A9D-5D556B7F3E9D}">
      <text>
        <r>
          <rPr>
            <sz val="10"/>
            <rFont val="Arial"/>
            <family val="2"/>
          </rPr>
          <t>Component Type
There are three BIE Types:
Basic BIE (BBIE -- white rows),
Associate  BIE (ASBIE -- green rows; “an association”), and
Aggregate BIE (ABIE -- pink rows; “an aggregate”).</t>
        </r>
      </text>
    </comment>
    <comment ref="T1" authorId="0" shapeId="0" xr:uid="{0E0CFF1F-C6AC-429D-BB2E-57EDF0B5D1C2}">
      <text>
        <r>
          <rPr>
            <sz val="10"/>
            <rFont val="Arial"/>
            <family val="2"/>
          </rPr>
          <t>UN/TDED Code
The UN Trade Data Element Dictionary (ISO 7372) code for this BIE.</t>
        </r>
      </text>
    </comment>
    <comment ref="U1" authorId="0" shapeId="0" xr:uid="{A076EB53-40C3-4625-8477-72B4FA754DAB}">
      <text>
        <r>
          <rPr>
            <sz val="10"/>
            <rFont val="Arial"/>
            <family val="2"/>
          </rPr>
          <t>Current Version
The version number of this BIE. Can be used to generate change logs.</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5F2F34A9-7C79-4D92-8529-C9624CA32CB2}">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4ED34778-097F-4DEB-958C-DA88E614C49C}">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390ABBC6-62C9-4822-8D5B-144634D10B58}">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49EB5A28-8A1B-4875-AE78-1E0B72105DF2}">
      <text>
        <r>
          <rPr>
            <sz val="10"/>
            <rFont val="Arial"/>
            <family val="2"/>
          </rPr>
          <t>Definition
This is the unique semantic business meaning of the Business Information Entity.</t>
        </r>
      </text>
    </comment>
    <comment ref="E1" authorId="0" shapeId="0" xr:uid="{F5B593B8-84D5-4A14-9633-632516B9F587}">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2A523DD9-9C54-4264-8C29-D5D109CC473F}">
      <text>
        <r>
          <rPr>
            <sz val="10"/>
            <rFont val="Arial"/>
            <family val="2"/>
          </rPr>
          <t>Examples
These are illustrative values that a typical user might utilize, but is under no obligation to to so.</t>
        </r>
      </text>
    </comment>
    <comment ref="G1" authorId="0" shapeId="0" xr:uid="{35A57A3B-77C2-42E2-ABCA-29365870F528}">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6D1BD966-DD8B-4628-A65E-AE2F6BC3AD15}">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065FC0A8-587F-4EF9-A1CD-ADD8C7F5BE2F}">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071EEEA6-7776-48E5-BC5A-83F8F2DAEE8F}">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541BCBA9-5973-40A3-8DC6-D8B30CE6C49F}">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58EBAF43-ED71-41B6-ABAB-07597D510DAB}">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E1CDDE87-A561-4F39-97A8-88F8F467A20A}">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4DE891A8-8C72-489E-9B41-05ACC280222B}">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29C8CBF7-E4E8-46EB-BAFB-5B0F4E498AF8}">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46E6B3F3-7077-4017-891C-1DF5BA99EE47}">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F216FBA3-FFB8-457E-AAF4-A2AD88BD3FDF}">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8BDDFDE3-9C47-487A-AA66-43C5267B804B}">
      <text>
        <r>
          <rPr>
            <sz val="10"/>
            <rFont val="Arial"/>
            <family val="2"/>
          </rPr>
          <t>Associated Object Class
This is the object class at the other end of this association.  It is an ABIE in this model.</t>
        </r>
      </text>
    </comment>
    <comment ref="S1" authorId="0" shapeId="0" xr:uid="{1CA80408-1D62-4BDE-85A3-5359FDE39B89}">
      <text>
        <r>
          <rPr>
            <sz val="10"/>
            <rFont val="Arial"/>
            <family val="2"/>
          </rPr>
          <t>Component Type
There are three BIE Types:
Basic BIE (BBIE -- white rows),
Associate  BIE (ASBIE -- green rows; “an association”), and
Aggregate BIE (ABIE -- pink rows; “an aggregate”).</t>
        </r>
      </text>
    </comment>
    <comment ref="T1" authorId="0" shapeId="0" xr:uid="{ACB8C799-5998-4873-B234-ADD57ABA5246}">
      <text>
        <r>
          <rPr>
            <sz val="10"/>
            <rFont val="Arial"/>
            <family val="2"/>
          </rPr>
          <t>UN/TDED Code
The UN Trade Data Element Dictionary (ISO 7372) code for this BIE.</t>
        </r>
      </text>
    </comment>
    <comment ref="U1" authorId="0" shapeId="0" xr:uid="{9959E971-19BE-4B24-B2D2-9A497E7F88DE}">
      <text>
        <r>
          <rPr>
            <sz val="10"/>
            <rFont val="Arial"/>
            <family val="2"/>
          </rPr>
          <t>Current Version
The version number of this BIE. Can be used to generate change logs.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76EA9C1F-FA54-465E-8CDB-6A542953C709}">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400FCAD4-18CB-4890-A4A0-49375AF7B7E4}">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07E5649F-9449-4C21-B59C-CFF631B914F9}">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29955EC5-12FA-42DD-8431-13A6E26ABD80}">
      <text>
        <r>
          <rPr>
            <sz val="10"/>
            <rFont val="Arial"/>
            <family val="2"/>
          </rPr>
          <t>Definition
This is the unique semantic business meaning of the Business Information Entity.</t>
        </r>
      </text>
    </comment>
    <comment ref="E1" authorId="0" shapeId="0" xr:uid="{328D8D1F-9D2B-4F44-8093-06EFC2F6708F}">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CC79E4E0-4022-408D-A55E-18EE41DA91EE}">
      <text>
        <r>
          <rPr>
            <sz val="10"/>
            <rFont val="Arial"/>
            <family val="2"/>
          </rPr>
          <t>Examples
These are illustrative values that a typical user might utilize, but is under no obligation to to so.</t>
        </r>
      </text>
    </comment>
    <comment ref="G1" authorId="0" shapeId="0" xr:uid="{2152842D-50DD-408B-86EF-4095E8C9956B}">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2F087D5A-E5AF-434B-8F97-FE80CF5CB9BE}">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2CBFDCBC-8FEB-45F5-BD89-313C70DCC8E2}">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5C62A0F8-A513-47F0-8E94-9E44948C910F}">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66763204-3ACA-464E-BFBC-FF3466D57E78}">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7630DA78-9C60-477B-A14A-D96437920961}">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A18F8E03-7DFA-470D-8AB5-6BABEF57ABE2}">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F76030D5-37D3-4496-A204-2E07818D64E6}">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C5F42245-4A6F-427B-B8A8-F95539A5127F}">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85F302C0-F1E8-4766-875D-2F0E20DCAA60}">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C315F609-9673-41F7-B0C7-547FE0580155}">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A68C958C-FC91-47CE-BE0D-ECCCEC28973E}">
      <text>
        <r>
          <rPr>
            <sz val="10"/>
            <rFont val="Arial"/>
            <family val="2"/>
          </rPr>
          <t>Associated Object Class
This is the object class at the other end of this association.  It is an ABIE in this model.</t>
        </r>
      </text>
    </comment>
    <comment ref="S1" authorId="0" shapeId="0" xr:uid="{B5810A9F-83F8-4F15-969E-DE20E4A90509}">
      <text>
        <r>
          <rPr>
            <sz val="10"/>
            <rFont val="Arial"/>
            <family val="2"/>
          </rPr>
          <t>Component Type
There are three BIE Types:
Basic BIE (BBIE -- white rows),
Associate  BIE (ASBIE -- green rows; “an association”), and
Aggregate BIE (ABIE -- pink rows; “an aggregate”).</t>
        </r>
      </text>
    </comment>
    <comment ref="T1" authorId="0" shapeId="0" xr:uid="{BC3362BD-6C10-41D8-9D5B-0E93A0BD3E0D}">
      <text>
        <r>
          <rPr>
            <sz val="10"/>
            <rFont val="Arial"/>
            <family val="2"/>
          </rPr>
          <t>UN/TDED Code
The UN Trade Data Element Dictionary (ISO 7372) code for this BIE.</t>
        </r>
      </text>
    </comment>
    <comment ref="U1" authorId="0" shapeId="0" xr:uid="{0AA01ADA-8D8B-4672-9BBB-750AF075A4CE}">
      <text>
        <r>
          <rPr>
            <sz val="10"/>
            <rFont val="Arial"/>
            <family val="2"/>
          </rPr>
          <t>Current Version
The version number of this BIE. Can be used to generate change logs.</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BEB92DDB-526E-4078-ACA6-1AF3BF5D647D}">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7244F6E7-1F73-4CE6-BE2B-CB405B81167E}">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6F694E12-8951-4268-9253-13C77DC7E439}">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0C9FFCAF-376A-4D4B-8989-B41678C05925}">
      <text>
        <r>
          <rPr>
            <sz val="10"/>
            <rFont val="Arial"/>
            <family val="2"/>
          </rPr>
          <t>Definition
This is the unique semantic business meaning of the Business Information Entity.</t>
        </r>
      </text>
    </comment>
    <comment ref="E1" authorId="0" shapeId="0" xr:uid="{483CA50F-7D72-427F-90DF-559048BA0FD6}">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F71F49B2-32AD-4E25-86EB-2F7C20B32925}">
      <text>
        <r>
          <rPr>
            <sz val="10"/>
            <rFont val="Arial"/>
            <family val="2"/>
          </rPr>
          <t>Examples
These are illustrative values that a typical user might utilize, but is under no obligation to to so.</t>
        </r>
      </text>
    </comment>
    <comment ref="G1" authorId="0" shapeId="0" xr:uid="{4B4AB3E4-CAA4-4A63-A18C-0239492806D4}">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2C5C8A71-DC67-4F89-BCB9-E42A017DC4D9}">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5E497E4E-B955-497E-B32D-DC621AB041D5}">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F4A0F4B4-1FBB-4A13-A28F-B81174B0F7F8}">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6B4D29F1-A966-4C2A-A93B-B4FD2D6DECBF}">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572F304D-0ACF-4259-AAF0-7FB266E96300}">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1626773B-63DF-4E2D-8349-AB1153DCD811}">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DFADE280-0DCD-4110-B20F-92C44C01CC63}">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9B15296D-711E-46FB-9CF2-E3377B130B07}">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5A167102-CA66-4243-8ABB-BF7CF3DE6C56}">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CD27CA73-68B1-48AB-8A6F-0DB2F8ECBF55}">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745A819F-F015-4B40-8968-9F165BC2A9B2}">
      <text>
        <r>
          <rPr>
            <sz val="10"/>
            <rFont val="Arial"/>
            <family val="2"/>
          </rPr>
          <t>Associated Object Class
This is the object class at the other end of this association.  It is an ABIE in this model.</t>
        </r>
      </text>
    </comment>
    <comment ref="S1" authorId="0" shapeId="0" xr:uid="{77C0A1B2-CA52-4010-8CE3-BDE36BEEEC76}">
      <text>
        <r>
          <rPr>
            <sz val="10"/>
            <rFont val="Arial"/>
            <family val="2"/>
          </rPr>
          <t>Component Type
There are three BIE Types:
Basic BIE (BBIE -- white rows),
Associate  BIE (ASBIE -- green rows; “an association”), and
Aggregate BIE (ABIE -- pink rows; “an aggregate”).</t>
        </r>
      </text>
    </comment>
    <comment ref="T1" authorId="0" shapeId="0" xr:uid="{146EAADC-FA57-41E8-AD6F-A27EEA9C39A6}">
      <text>
        <r>
          <rPr>
            <sz val="10"/>
            <rFont val="Arial"/>
            <family val="2"/>
          </rPr>
          <t>UN/TDED Code
The UN Trade Data Element Dictionary (ISO 7372) code for this BIE.</t>
        </r>
      </text>
    </comment>
    <comment ref="U1" authorId="0" shapeId="0" xr:uid="{2C6D96BB-B4D2-4F78-84BC-23B57E671C84}">
      <text>
        <r>
          <rPr>
            <sz val="10"/>
            <rFont val="Arial"/>
            <family val="2"/>
          </rPr>
          <t>Current Version
The version number of this BIE. Can be used to generate change logs.</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EB571BE8-27B3-4F76-B64D-AF58CB7208DC}">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4205E88E-96BD-4396-A9F2-2247B17F7446}">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5B22C44C-4B6A-470B-828C-9CCA682034D5}">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462A4C9E-23B3-4FC1-8093-0292961FC052}">
      <text>
        <r>
          <rPr>
            <sz val="10"/>
            <rFont val="Arial"/>
            <family val="2"/>
          </rPr>
          <t>Definition
This is the unique semantic business meaning of the Business Information Entity.</t>
        </r>
      </text>
    </comment>
    <comment ref="E1" authorId="0" shapeId="0" xr:uid="{0932FED9-8CF9-4229-A5C8-111A1F9873FB}">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BEA58DCB-74EF-42A5-BC1F-9985334E05BA}">
      <text>
        <r>
          <rPr>
            <sz val="10"/>
            <rFont val="Arial"/>
            <family val="2"/>
          </rPr>
          <t>Examples
These are illustrative values that a typical user might utilize, but is under no obligation to to so.</t>
        </r>
      </text>
    </comment>
    <comment ref="G1" authorId="0" shapeId="0" xr:uid="{4E3B777F-7D5F-4365-B098-8559EB579C0A}">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5431EF8A-AFE8-473E-8FD9-4F1A4327F0E1}">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8B4D445F-E43E-4ED3-B9F4-42A3944A5B02}">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5866FDED-187F-4F74-8F09-5569A7B65A3D}">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0205A2D2-5CD7-48A0-8789-81293FE4C04F}">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DE2AA2A4-3B1C-445A-92C9-A02A3793AE5B}">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5D49777A-6E2A-45D8-9266-9EF7539BA35F}">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B551E460-30E2-4805-93DD-D74BDDFFDEB8}">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72336E04-4FCB-4A18-AF4D-1A5AE2E6C949}">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8FF84389-D76B-43BE-A4FE-65381B2ADD01}">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0334493F-295D-4C0E-AAEC-3CAE6BB004D9}">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29205994-147B-4D22-ABAF-4A4608D9E5FB}">
      <text>
        <r>
          <rPr>
            <sz val="10"/>
            <rFont val="Arial"/>
            <family val="2"/>
          </rPr>
          <t>Associated Object Class
This is the object class at the other end of this association.  It is an ABIE in this model.</t>
        </r>
      </text>
    </comment>
    <comment ref="S1" authorId="0" shapeId="0" xr:uid="{7B16CD17-65A5-4DC9-A82F-76BB3ACDD7B9}">
      <text>
        <r>
          <rPr>
            <sz val="10"/>
            <rFont val="Arial"/>
            <family val="2"/>
          </rPr>
          <t>Component Type
There are three BIE Types:
Basic BIE (BBIE -- white rows),
Associate  BIE (ASBIE -- green rows; “an association”), and
Aggregate BIE (ABIE -- pink rows; “an aggregate”).</t>
        </r>
      </text>
    </comment>
    <comment ref="T1" authorId="0" shapeId="0" xr:uid="{1EAD0361-E905-4BF4-B56D-6FBCC8D209EB}">
      <text>
        <r>
          <rPr>
            <sz val="10"/>
            <rFont val="Arial"/>
            <family val="2"/>
          </rPr>
          <t>UN/TDED Code
The UN Trade Data Element Dictionary (ISO 7372) code for this BIE.</t>
        </r>
      </text>
    </comment>
    <comment ref="U1" authorId="0" shapeId="0" xr:uid="{B64DD07D-96BE-4B56-91D6-70131454D668}">
      <text>
        <r>
          <rPr>
            <sz val="10"/>
            <rFont val="Arial"/>
            <family val="2"/>
          </rPr>
          <t>Current Version
The version number of this BIE. Can be used to generate change logs.</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393508FC-9A41-49DC-96AE-14A38F8A80BB}">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101AFAE6-41B7-476D-B063-A8AD9EE8DB90}">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53807D57-676D-43A7-A26E-AC776092DACE}">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CB433030-5BF8-4BB8-93D0-34A4412290D2}">
      <text>
        <r>
          <rPr>
            <sz val="10"/>
            <rFont val="Arial"/>
            <family val="2"/>
          </rPr>
          <t>Definition
This is the unique semantic business meaning of the Business Information Entity.</t>
        </r>
      </text>
    </comment>
    <comment ref="E1" authorId="0" shapeId="0" xr:uid="{804D6E29-6A03-47FC-A856-0E54EE5A69E6}">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3132A0BF-EF11-4D11-83D2-0D96C5AA2054}">
      <text>
        <r>
          <rPr>
            <sz val="10"/>
            <rFont val="Arial"/>
            <family val="2"/>
          </rPr>
          <t>Examples
These are illustrative values that a typical user might utilize, but is under no obligation to to so.</t>
        </r>
      </text>
    </comment>
    <comment ref="G1" authorId="0" shapeId="0" xr:uid="{CEB2EA6B-F3C3-4642-A2D7-0B6AB9C9B481}">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FFF07309-71F4-41A7-BCD5-F0D988390C60}">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7988F57F-0835-401F-BA7D-ED09D2D02DB9}">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062B1241-51FB-47A7-B10A-80EC5CEC2FD0}">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43B50281-9087-45E4-BF9A-1B23E75DA0C1}">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89262B71-0E81-49E0-AB42-8ED355D3CBAA}">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90618AEF-6DBE-4E3F-A560-A57CFF8DB059}">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2FB196B3-CFE8-4338-86EC-F2361470196F}">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00C00737-AFDD-40AF-9778-D6BC2F01E2C5}">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D8946597-D10B-4DBF-9E6D-618124A4E18F}">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DF7F4A65-37F6-4F64-B084-0D4D3003E504}">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A68985DF-53C0-4C12-8EAD-1D822AED101C}">
      <text>
        <r>
          <rPr>
            <sz val="10"/>
            <rFont val="Arial"/>
            <family val="2"/>
          </rPr>
          <t>Associated Object Class
This is the object class at the other end of this association.  It is an ABIE in this model.</t>
        </r>
      </text>
    </comment>
    <comment ref="S1" authorId="0" shapeId="0" xr:uid="{77908C02-E245-4F5A-9E17-9FE33F138C4F}">
      <text>
        <r>
          <rPr>
            <sz val="10"/>
            <rFont val="Arial"/>
            <family val="2"/>
          </rPr>
          <t>Component Type
There are three BIE Types:
Basic BIE (BBIE -- white rows),
Associate  BIE (ASBIE -- green rows; “an association”), and
Aggregate BIE (ABIE -- pink rows; “an aggregate”).</t>
        </r>
      </text>
    </comment>
    <comment ref="T1" authorId="0" shapeId="0" xr:uid="{9FA629AF-EB35-4087-8B28-6D4B0B1E568F}">
      <text>
        <r>
          <rPr>
            <sz val="10"/>
            <rFont val="Arial"/>
            <family val="2"/>
          </rPr>
          <t>UN/TDED Code
The UN Trade Data Element Dictionary (ISO 7372) code for this BIE.</t>
        </r>
      </text>
    </comment>
    <comment ref="U1" authorId="0" shapeId="0" xr:uid="{A7EB73F4-BC6C-4BF4-B72A-385848041136}">
      <text>
        <r>
          <rPr>
            <sz val="10"/>
            <rFont val="Arial"/>
            <family val="2"/>
          </rPr>
          <t>Current Version
The version number of this BIE. Can be used to generate change logs.</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F7AC21A4-377D-4ACC-8FC1-ACE774E8C753}">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C2A53839-EB5C-4D5B-BD76-D9A708125F8F}">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0AE320A9-1DF5-4628-B53B-00AC9D7756F2}">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68D091F3-DF64-4230-9D24-4FEFF8822D77}">
      <text>
        <r>
          <rPr>
            <sz val="10"/>
            <rFont val="Arial"/>
            <family val="2"/>
          </rPr>
          <t>Definition
This is the unique semantic business meaning of the Business Information Entity.</t>
        </r>
      </text>
    </comment>
    <comment ref="E1" authorId="0" shapeId="0" xr:uid="{13F1A0C9-DDE9-4794-A98D-5F7C017C3DDC}">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C9065BF2-56FA-4B6D-8121-5ABD31ADAF6D}">
      <text>
        <r>
          <rPr>
            <sz val="10"/>
            <rFont val="Arial"/>
            <family val="2"/>
          </rPr>
          <t>Examples
These are illustrative values that a typical user might utilize, but is under no obligation to to so.</t>
        </r>
      </text>
    </comment>
    <comment ref="G1" authorId="0" shapeId="0" xr:uid="{D3849A4D-ACB4-495C-A773-61A6CAC16A23}">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1D88DE8E-A0DD-4309-A589-B148483A7E64}">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7AE89B87-E641-43B2-B143-94C3BFA1DFE8}">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5DE21B24-4935-429B-BFF2-2C2DBF4AFDC1}">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AA60C225-90E1-4EBE-AE88-A003E2129725}">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D8E38CA4-D952-416D-808A-1437640AAEE3}">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219DC114-7B2D-4B24-A51E-E3C7786B88F8}">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62E4E378-CFD3-4752-9AB9-02A6FE59A5E8}">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C4BCCC18-BDFF-41DF-822A-A70DB0F1CF88}">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E3DFDA04-909A-4D23-A1E0-87A9C2EC0BCD}">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BC5BD2CB-6A5E-4FE8-8864-CD448C17E45D}">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592DAE56-892F-4AE4-8B8C-2EBEE739A265}">
      <text>
        <r>
          <rPr>
            <sz val="10"/>
            <rFont val="Arial"/>
            <family val="2"/>
          </rPr>
          <t>Associated Object Class
This is the object class at the other end of this association.  It is an ABIE in this model.</t>
        </r>
      </text>
    </comment>
    <comment ref="S1" authorId="0" shapeId="0" xr:uid="{08E4E5C0-C5D1-4C06-A6E1-B2F80E4FA673}">
      <text>
        <r>
          <rPr>
            <sz val="10"/>
            <rFont val="Arial"/>
            <family val="2"/>
          </rPr>
          <t>Component Type
There are three BIE Types:
Basic BIE (BBIE -- white rows),
Associate  BIE (ASBIE -- green rows; “an association”), and
Aggregate BIE (ABIE -- pink rows; “an aggregate”).</t>
        </r>
      </text>
    </comment>
    <comment ref="T1" authorId="0" shapeId="0" xr:uid="{0607857B-C08E-468C-B5AC-F81C8FC34E68}">
      <text>
        <r>
          <rPr>
            <sz val="10"/>
            <rFont val="Arial"/>
            <family val="2"/>
          </rPr>
          <t>UN/TDED Code
The UN Trade Data Element Dictionary (ISO 7372) code for this BIE.</t>
        </r>
      </text>
    </comment>
    <comment ref="U1" authorId="0" shapeId="0" xr:uid="{D74BFE28-D5F4-4F04-8F59-C68CB071F6AB}">
      <text>
        <r>
          <rPr>
            <sz val="10"/>
            <rFont val="Arial"/>
            <family val="2"/>
          </rPr>
          <t>Current Version
The version number of this BIE. Can be used to generate change logs.</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98D37CB8-5417-4E12-A242-7F2DC8B15EF6}">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9B27F9BE-D63D-4977-9306-E0892A0E9F52}">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1813E35E-15C1-4ED2-B202-EF300BC9E4B0}">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96617E5C-C7BE-4220-B4C5-5F16714B2BF3}">
      <text>
        <r>
          <rPr>
            <sz val="10"/>
            <rFont val="Arial"/>
            <family val="2"/>
          </rPr>
          <t>Definition
This is the unique semantic business meaning of the Business Information Entity.</t>
        </r>
      </text>
    </comment>
    <comment ref="E1" authorId="0" shapeId="0" xr:uid="{03AC3EB9-B11A-4126-AA58-4B85DA96A7BA}">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06A7286D-DB0E-4BE1-A104-667D628924C8}">
      <text>
        <r>
          <rPr>
            <sz val="10"/>
            <rFont val="Arial"/>
            <family val="2"/>
          </rPr>
          <t>Examples
These are illustrative values that a typical user might utilize, but is under no obligation to to so.</t>
        </r>
      </text>
    </comment>
    <comment ref="G1" authorId="0" shapeId="0" xr:uid="{DB5E14FF-86A4-44E5-B1DF-C6714A5DFCA1}">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551BBD1E-02BF-4B8E-9B30-DC43AC9E7443}">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58157CA3-F025-4BDB-AF41-A7D659CE0E7E}">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C2ADC47B-0067-4A0D-B5EF-5A0F0AA86430}">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0F65EA16-B40A-4EF4-96D4-70A95D170A2B}">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165AB851-2A1D-40B1-BAFA-B4C157869100}">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4FF02F8C-0FB5-4FCF-ABB4-25264E4106C5}">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B1A657BC-4987-454E-860C-4D32C2FCA291}">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8A7B5DEF-2E25-4AEB-8C49-8DA61ED4797D}">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9EE29A5C-7630-4275-8AA3-47F4A31AABDF}">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81AC20FB-A11C-424E-9B74-4D34D5EC593B}">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7848C424-D32F-4059-B20C-FDB9DAC80950}">
      <text>
        <r>
          <rPr>
            <sz val="10"/>
            <rFont val="Arial"/>
            <family val="2"/>
          </rPr>
          <t>Associated Object Class
This is the object class at the other end of this association.  It is an ABIE in this model.</t>
        </r>
      </text>
    </comment>
    <comment ref="S1" authorId="0" shapeId="0" xr:uid="{2EAD3236-2D49-4170-89C3-B11D3ACB33B9}">
      <text>
        <r>
          <rPr>
            <sz val="10"/>
            <rFont val="Arial"/>
            <family val="2"/>
          </rPr>
          <t>Component Type
There are three BIE Types:
Basic BIE (BBIE -- white rows),
Associate  BIE (ASBIE -- green rows; “an association”), and
Aggregate BIE (ABIE -- pink rows; “an aggregate”).</t>
        </r>
      </text>
    </comment>
    <comment ref="T1" authorId="0" shapeId="0" xr:uid="{497CF1D8-0BBC-4680-8174-C2016D28D701}">
      <text>
        <r>
          <rPr>
            <sz val="10"/>
            <rFont val="Arial"/>
            <family val="2"/>
          </rPr>
          <t>UN/TDED Code
The UN Trade Data Element Dictionary (ISO 7372) code for this BIE.</t>
        </r>
      </text>
    </comment>
    <comment ref="U1" authorId="0" shapeId="0" xr:uid="{DED065F8-5C81-40FB-8E1B-C49D8922CCDD}">
      <text>
        <r>
          <rPr>
            <sz val="10"/>
            <rFont val="Arial"/>
            <family val="2"/>
          </rPr>
          <t>Current Version
The version number of this BIE. Can be used to generate change logs.</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43254217-C3F9-42AD-9E93-16BEF8C1BF8E}">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2058E116-C38A-45C6-8A51-383EC1A367AD}">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461AACCD-CCA3-4B6A-9883-72354C9A9B59}">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5B4F7463-85A5-461D-8D87-44D5042A02A4}">
      <text>
        <r>
          <rPr>
            <sz val="10"/>
            <rFont val="Arial"/>
            <family val="2"/>
          </rPr>
          <t>Definition
This is the unique semantic business meaning of the Business Information Entity.</t>
        </r>
      </text>
    </comment>
    <comment ref="E1" authorId="0" shapeId="0" xr:uid="{5FF3950E-D467-43D8-9CC6-25841453C9A8}">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643FC635-BB9E-4B0E-B1B7-13A80CFC4588}">
      <text>
        <r>
          <rPr>
            <sz val="10"/>
            <rFont val="Arial"/>
            <family val="2"/>
          </rPr>
          <t>Examples
These are illustrative values that a typical user might utilize, but is under no obligation to to so.</t>
        </r>
      </text>
    </comment>
    <comment ref="G1" authorId="0" shapeId="0" xr:uid="{F41906ED-1E9F-4638-A923-5F59C24C4BC4}">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7DBC0802-0488-426B-9624-018E7F0B8B28}">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D2871C98-59B2-4793-A13B-6772D29BE191}">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9C2A21D2-B2A1-4F89-991E-A26479786A27}">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367DB1ED-9D79-428B-A6DD-666BCCE87DCC}">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73AE94A3-DFEF-4BDC-B67B-9DB8C040190C}">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8AF3AF89-0176-4738-8BD9-8F75E94841D4}">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F9B51B82-A88C-4F75-BA6C-950BF3862D63}">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E3E58D59-E150-4EEE-8E12-568DE12AC421}">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251B735A-1FDD-41FB-BE4F-4D4C1BBD8146}">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31ECC454-E5EE-48B9-846E-BEB0369C8BAD}">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70A5A755-F28E-427E-9777-10771C969830}">
      <text>
        <r>
          <rPr>
            <sz val="10"/>
            <rFont val="Arial"/>
            <family val="2"/>
          </rPr>
          <t>Associated Object Class
This is the object class at the other end of this association.  It is an ABIE in this model.</t>
        </r>
      </text>
    </comment>
    <comment ref="S1" authorId="0" shapeId="0" xr:uid="{6534D3E1-F562-4467-A010-5515D04F4A9B}">
      <text>
        <r>
          <rPr>
            <sz val="10"/>
            <rFont val="Arial"/>
            <family val="2"/>
          </rPr>
          <t>Component Type
There are three BIE Types:
Basic BIE (BBIE -- white rows),
Associate  BIE (ASBIE -- green rows; “an association”), and
Aggregate BIE (ABIE -- pink rows; “an aggregate”).</t>
        </r>
      </text>
    </comment>
    <comment ref="T1" authorId="0" shapeId="0" xr:uid="{018710FB-BACC-4C03-9909-A2CC38F1D87A}">
      <text>
        <r>
          <rPr>
            <sz val="10"/>
            <rFont val="Arial"/>
            <family val="2"/>
          </rPr>
          <t>UN/TDED Code
The UN Trade Data Element Dictionary (ISO 7372) code for this BIE.</t>
        </r>
      </text>
    </comment>
    <comment ref="U1" authorId="0" shapeId="0" xr:uid="{E15AFBEC-0B76-432E-95BC-9B266173B728}">
      <text>
        <r>
          <rPr>
            <sz val="10"/>
            <rFont val="Arial"/>
            <family val="2"/>
          </rPr>
          <t>Current Version
The version number of this BIE. Can be used to generate change logs.</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8AA2CBFA-7331-4CC9-A605-64228037AE18}">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5857DD5F-54B6-4B04-979C-B3B57ECFDEDF}">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5C3D0A25-B34C-46D6-AF99-EA4FF771A5EC}">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E1CBC5BB-6265-4082-8ECD-E5DEF6423634}">
      <text>
        <r>
          <rPr>
            <sz val="10"/>
            <rFont val="Arial"/>
            <family val="2"/>
          </rPr>
          <t>Definition
This is the unique semantic business meaning of the Business Information Entity.</t>
        </r>
      </text>
    </comment>
    <comment ref="E1" authorId="0" shapeId="0" xr:uid="{39BBA890-C026-47DF-85D5-CFCE09511F3A}">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D239F35E-7450-42DD-8089-81EBB0CEB5AE}">
      <text>
        <r>
          <rPr>
            <sz val="10"/>
            <rFont val="Arial"/>
            <family val="2"/>
          </rPr>
          <t>Examples
These are illustrative values that a typical user might utilize, but is under no obligation to to so.</t>
        </r>
      </text>
    </comment>
    <comment ref="G1" authorId="0" shapeId="0" xr:uid="{2AD83CE7-C2EC-42C6-B909-784F5F7C7988}">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22B39E4C-5201-4EFA-9807-0D1F0949956F}">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616D18FB-AB9A-4B9D-9B44-FA5D39BC08EF}">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A0050169-D5C1-4EBF-89E4-88496619CE8D}">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F104E6FD-9101-41D1-8CE8-2E0F4462E27B}">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3B11ACEE-FB46-4DF3-9970-3B31B2C82FDA}">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D3767990-FFC7-494D-B7A1-1E585857B3F5}">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ED78E05A-8070-4376-AC93-7E9A5DC46332}">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E97A8233-D5A7-412E-A3F0-E58DF4762ADA}">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D3638FE3-9970-4B4F-811D-66D6B9154E85}">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7AC69D2E-82DB-4233-AA50-5B45B819C5E1}">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915792EB-A93A-4621-9A64-E00E47148683}">
      <text>
        <r>
          <rPr>
            <sz val="10"/>
            <rFont val="Arial"/>
            <family val="2"/>
          </rPr>
          <t>Associated Object Class
This is the object class at the other end of this association.  It is an ABIE in this model.</t>
        </r>
      </text>
    </comment>
    <comment ref="S1" authorId="0" shapeId="0" xr:uid="{76B38AC2-1563-423C-8233-0B2B97FB172E}">
      <text>
        <r>
          <rPr>
            <sz val="10"/>
            <rFont val="Arial"/>
            <family val="2"/>
          </rPr>
          <t>Component Type
There are three BIE Types:
Basic BIE (BBIE -- white rows),
Associate  BIE (ASBIE -- green rows; “an association”), and
Aggregate BIE (ABIE -- pink rows; “an aggregate”).</t>
        </r>
      </text>
    </comment>
    <comment ref="T1" authorId="0" shapeId="0" xr:uid="{8B401E0D-F782-427E-A02B-28F57A707577}">
      <text>
        <r>
          <rPr>
            <sz val="10"/>
            <rFont val="Arial"/>
            <family val="2"/>
          </rPr>
          <t>UN/TDED Code
The UN Trade Data Element Dictionary (ISO 7372) code for this BIE.</t>
        </r>
      </text>
    </comment>
    <comment ref="U1" authorId="0" shapeId="0" xr:uid="{EE216808-9FCC-4007-AD77-F5BE751EA8BC}">
      <text>
        <r>
          <rPr>
            <sz val="10"/>
            <rFont val="Arial"/>
            <family val="2"/>
          </rPr>
          <t>Current Version
The version number of this BIE. Can be used to generate change logs.</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A56F8695-5602-404A-B7C5-9DBA657D1A5E}">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BC107D65-527B-4391-A477-45DC652B57BA}">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08AF9AE7-BC0E-4B4F-B87D-89A4FFF536FE}">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5E9A4A44-6680-4F3F-A162-3D4E6A9D8825}">
      <text>
        <r>
          <rPr>
            <sz val="10"/>
            <rFont val="Arial"/>
            <family val="2"/>
          </rPr>
          <t>Definition
This is the unique semantic business meaning of the Business Information Entity.</t>
        </r>
      </text>
    </comment>
    <comment ref="E1" authorId="0" shapeId="0" xr:uid="{323C7006-4751-4880-B040-26D806C64D85}">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96993391-AB5A-4096-8096-B65555D6D3BF}">
      <text>
        <r>
          <rPr>
            <sz val="10"/>
            <rFont val="Arial"/>
            <family val="2"/>
          </rPr>
          <t>Examples
These are illustrative values that a typical user might utilize, but is under no obligation to to so.</t>
        </r>
      </text>
    </comment>
    <comment ref="G1" authorId="0" shapeId="0" xr:uid="{B40C879A-9F10-47AF-ACED-9E4789C84F46}">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666ECB5E-D7E6-4681-B6CA-A69B77940B6A}">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464C8396-B1D9-4B9F-8136-9D7FC186C470}">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063D68E5-3920-4528-AF2B-3AA718E2981C}">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B9DB7F33-7E8C-4380-81ED-2B81E61C0A1E}">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C7CD404B-01E6-4F29-A6BA-BF4A7D657861}">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E2D54DA7-30C8-4892-9668-683DB66B89E2}">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F091801E-F9DA-4A50-A396-D10E03FBDCAC}">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004FD098-1929-43FB-9309-04FC83B2D717}">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DD6644BA-65D7-4820-A3DD-4ECE54D67923}">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723F3D3E-21EC-4221-AD87-4DFA4B2639CD}">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B78F6B6E-8782-48AC-8318-652F1F261578}">
      <text>
        <r>
          <rPr>
            <sz val="10"/>
            <rFont val="Arial"/>
            <family val="2"/>
          </rPr>
          <t>Associated Object Class
This is the object class at the other end of this association.  It is an ABIE in this model.</t>
        </r>
      </text>
    </comment>
    <comment ref="S1" authorId="0" shapeId="0" xr:uid="{43EC828F-5D7D-47C6-8A17-AB77BB90F626}">
      <text>
        <r>
          <rPr>
            <sz val="10"/>
            <rFont val="Arial"/>
            <family val="2"/>
          </rPr>
          <t>Component Type
There are three BIE Types:
Basic BIE (BBIE -- white rows),
Associate  BIE (ASBIE -- green rows; “an association”), and
Aggregate BIE (ABIE -- pink rows; “an aggregate”).</t>
        </r>
      </text>
    </comment>
    <comment ref="T1" authorId="0" shapeId="0" xr:uid="{42A3D729-20D2-44B2-9F50-7371B8757A34}">
      <text>
        <r>
          <rPr>
            <sz val="10"/>
            <rFont val="Arial"/>
            <family val="2"/>
          </rPr>
          <t>UN/TDED Code
The UN Trade Data Element Dictionary (ISO 7372) code for this BIE.</t>
        </r>
      </text>
    </comment>
    <comment ref="U1" authorId="0" shapeId="0" xr:uid="{01550522-AF43-430F-B04D-8BB68E8F2133}">
      <text>
        <r>
          <rPr>
            <sz val="10"/>
            <rFont val="Arial"/>
            <family val="2"/>
          </rPr>
          <t>Current Version
The version number of this BIE. Can be used to generate change logs.</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279215FB-EB95-4CB4-8578-A4B99AFADAB0}">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A155F2B8-0AAE-4CC2-B324-4B2EF2783FBC}">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A3E4427E-81BD-40C3-9982-F3B159231AA5}">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6DF7982C-9094-4A85-AA65-79B7AF284DA1}">
      <text>
        <r>
          <rPr>
            <sz val="10"/>
            <rFont val="Arial"/>
            <family val="2"/>
          </rPr>
          <t>Definition
This is the unique semantic business meaning of the Business Information Entity.</t>
        </r>
      </text>
    </comment>
    <comment ref="E1" authorId="0" shapeId="0" xr:uid="{AEAB6A2C-C464-4BD8-94E7-14D78B9F5B0C}">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88F421FA-376A-4E28-8C3B-99DE0F3A3383}">
      <text>
        <r>
          <rPr>
            <sz val="10"/>
            <rFont val="Arial"/>
            <family val="2"/>
          </rPr>
          <t>Examples
These are illustrative values that a typical user might utilize, but is under no obligation to to so.</t>
        </r>
      </text>
    </comment>
    <comment ref="G1" authorId="0" shapeId="0" xr:uid="{C89E1282-4ED5-4ED0-A04D-97F0030227A8}">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4643D885-8029-49A1-A9F5-3379FFD32F5A}">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253927D6-A87D-4E19-B09C-80A4775657F4}">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C42BDDA2-0B59-43B6-81C7-23C7A4BA608C}">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0CEB32DD-CA62-4288-9503-D8D4C7B1AB4C}">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BE6684F5-3EF2-440F-9646-41B055C7EBAC}">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C86DBF2C-7B7B-4271-9307-F819DBBD634B}">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30149E91-669A-4F1F-8059-71452FA6C702}">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176DF113-D8A9-4E7D-9F89-F18DB996B120}">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384A134E-C9AE-49CA-9638-B877064381D2}">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90DF4C8F-5C1E-413D-93E0-7EDBA63CD9AB}">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DBB89A1C-5B6C-4379-895F-4FDA8B12328D}">
      <text>
        <r>
          <rPr>
            <sz val="10"/>
            <rFont val="Arial"/>
            <family val="2"/>
          </rPr>
          <t>Associated Object Class
This is the object class at the other end of this association.  It is an ABIE in this model.</t>
        </r>
      </text>
    </comment>
    <comment ref="S1" authorId="0" shapeId="0" xr:uid="{4F14E15F-043A-403F-8BD5-D0C2B5BB0EB9}">
      <text>
        <r>
          <rPr>
            <sz val="10"/>
            <rFont val="Arial"/>
            <family val="2"/>
          </rPr>
          <t>Component Type
There are three BIE Types:
Basic BIE (BBIE -- white rows),
Associate  BIE (ASBIE -- green rows; “an association”), and
Aggregate BIE (ABIE -- pink rows; “an aggregate”).</t>
        </r>
      </text>
    </comment>
    <comment ref="T1" authorId="0" shapeId="0" xr:uid="{2E55E942-E14B-4D83-921D-389CA62D8F8A}">
      <text>
        <r>
          <rPr>
            <sz val="10"/>
            <rFont val="Arial"/>
            <family val="2"/>
          </rPr>
          <t>UN/TDED Code
The UN Trade Data Element Dictionary (ISO 7372) code for this BIE.</t>
        </r>
      </text>
    </comment>
    <comment ref="U1" authorId="0" shapeId="0" xr:uid="{8C020495-9EA8-4AA3-9987-4E4D179EBF1B}">
      <text>
        <r>
          <rPr>
            <sz val="10"/>
            <rFont val="Arial"/>
            <family val="2"/>
          </rPr>
          <t>Current Version
The version number of this BIE. Can be used to generate change logs.</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94219964-3860-4550-92AD-DB9D9C5FC013}">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C4E6CA4A-A949-4463-BFC5-23AA11DE697D}">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3ECEFE18-8C02-446A-8EE8-565D3596CF52}">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50E9B514-8099-4DE0-8C08-7BA05621D557}">
      <text>
        <r>
          <rPr>
            <sz val="10"/>
            <rFont val="Arial"/>
            <family val="2"/>
          </rPr>
          <t>Definition
This is the unique semantic business meaning of the Business Information Entity.</t>
        </r>
      </text>
    </comment>
    <comment ref="E1" authorId="0" shapeId="0" xr:uid="{6A2FAC7D-4397-4B47-96A2-5C82BEB164A8}">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FD07ADAF-351D-4336-8F8D-9D2DA1E48165}">
      <text>
        <r>
          <rPr>
            <sz val="10"/>
            <rFont val="Arial"/>
            <family val="2"/>
          </rPr>
          <t>Examples
These are illustrative values that a typical user might utilize, but is under no obligation to to so.</t>
        </r>
      </text>
    </comment>
    <comment ref="G1" authorId="0" shapeId="0" xr:uid="{8CDEE54E-1405-4804-B893-FFC02F1686A9}">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1D17A382-E1E9-4B6F-ADF1-342B89318ADA}">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5A0234EE-4597-45A9-9AA0-BBF98425B86F}">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7FBCB382-EF9B-462D-B484-8D0D490910EC}">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D7BCA55A-E499-4F9D-AF6C-43D45C803BD1}">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087CBAAF-99D1-49C9-8DFA-43F98AF00C22}">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43C274A4-1407-485C-A429-250ABD4B1960}">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E6EF4FC5-F9DA-4063-B9A3-4EBDBD189156}">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D5DFF047-691E-4378-A513-243D09A3AA18}">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DCB9E394-D2D1-48B7-BC5C-76D9330DC579}">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1F343F1D-E1A6-4C6D-A5EB-9A5AB9DA0D7E}">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805BEEA1-52C1-49D9-B946-2A8200B9BB30}">
      <text>
        <r>
          <rPr>
            <sz val="10"/>
            <rFont val="Arial"/>
            <family val="2"/>
          </rPr>
          <t>Associated Object Class
This is the object class at the other end of this association.  It is an ABIE in this model.</t>
        </r>
      </text>
    </comment>
    <comment ref="S1" authorId="0" shapeId="0" xr:uid="{BB3960BE-15A5-4B60-9EA5-40EFE06EF188}">
      <text>
        <r>
          <rPr>
            <sz val="10"/>
            <rFont val="Arial"/>
            <family val="2"/>
          </rPr>
          <t>Component Type
There are three BIE Types:
Basic BIE (BBIE -- white rows),
Associate  BIE (ASBIE -- green rows; “an association”), and
Aggregate BIE (ABIE -- pink rows; “an aggregate”).</t>
        </r>
      </text>
    </comment>
    <comment ref="T1" authorId="0" shapeId="0" xr:uid="{5A26BDB2-3547-4C8B-A5B4-515787D32EDA}">
      <text>
        <r>
          <rPr>
            <sz val="10"/>
            <rFont val="Arial"/>
            <family val="2"/>
          </rPr>
          <t>UN/TDED Code
The UN Trade Data Element Dictionary (ISO 7372) code for this BIE.</t>
        </r>
      </text>
    </comment>
    <comment ref="U1" authorId="0" shapeId="0" xr:uid="{1DE3E335-5233-4F04-8C12-B22AED1CD884}">
      <text>
        <r>
          <rPr>
            <sz val="10"/>
            <rFont val="Arial"/>
            <family val="2"/>
          </rPr>
          <t>Current Version
The version number of this BIE. Can be used to generate change logs.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6D937652-9DD7-4829-80C3-CBCD265ED1F2}">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3BD42F28-2805-4656-99D9-8F5534490F9A}">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3AFE074B-ABEF-4C69-92A6-B53BFE1E7DFD}">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64AD24AD-AE9A-47EA-92DB-F4B5E13290AA}">
      <text>
        <r>
          <rPr>
            <sz val="10"/>
            <rFont val="Arial"/>
            <family val="2"/>
          </rPr>
          <t>Definition
This is the unique semantic business meaning of the Business Information Entity.</t>
        </r>
      </text>
    </comment>
    <comment ref="E1" authorId="0" shapeId="0" xr:uid="{D3C35B01-30BF-4F00-973C-6CD1CBE067FE}">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40E071E7-128F-443C-B0A2-3485B5068E31}">
      <text>
        <r>
          <rPr>
            <sz val="10"/>
            <rFont val="Arial"/>
            <family val="2"/>
          </rPr>
          <t>Examples
These are illustrative values that a typical user might utilize, but is under no obligation to to so.</t>
        </r>
      </text>
    </comment>
    <comment ref="G1" authorId="0" shapeId="0" xr:uid="{7B968F3F-BD68-4F10-8799-79047FBAA999}">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E186D0B5-8ED3-488D-95AA-51F3E659C847}">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BF8A109C-863F-4AE6-BDFC-0B822BA02F33}">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F9CE3EFE-521A-4CFD-AF87-BD78FF388C53}">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E4B51B54-83BA-4E28-A924-3A13D4737B10}">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90148F5E-7E0E-4F14-84AC-BDE5EA40824A}">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4CA82951-8EF1-46BB-AB36-82B9A38B6A85}">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9C9D2AA7-B676-4636-AD66-A17175A8E08B}">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F6334B93-B04A-4ED7-BECE-FFF4BCF71E4A}">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80F0DE8C-8D48-4D16-85D5-0B8E19A00A92}">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8A01513D-061E-4477-A367-7C18CAE24160}">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4A5EB7F3-7510-48E0-9CD3-1D1686E56CFC}">
      <text>
        <r>
          <rPr>
            <sz val="10"/>
            <rFont val="Arial"/>
            <family val="2"/>
          </rPr>
          <t>Associated Object Class
This is the object class at the other end of this association.  It is an ABIE in this model.</t>
        </r>
      </text>
    </comment>
    <comment ref="S1" authorId="0" shapeId="0" xr:uid="{5F84EF1F-A91F-4B3B-922A-945077EDAD2E}">
      <text>
        <r>
          <rPr>
            <sz val="10"/>
            <rFont val="Arial"/>
            <family val="2"/>
          </rPr>
          <t>Component Type
There are three BIE Types:
Basic BIE (BBIE -- white rows),
Associate  BIE (ASBIE -- green rows; “an association”), and
Aggregate BIE (ABIE -- pink rows; “an aggregate”).</t>
        </r>
      </text>
    </comment>
    <comment ref="T1" authorId="0" shapeId="0" xr:uid="{521D5FD6-6C02-4953-898D-FF1AFD0DEB0F}">
      <text>
        <r>
          <rPr>
            <sz val="10"/>
            <rFont val="Arial"/>
            <family val="2"/>
          </rPr>
          <t>UN/TDED Code
The UN Trade Data Element Dictionary (ISO 7372) code for this BIE.</t>
        </r>
      </text>
    </comment>
    <comment ref="U1" authorId="0" shapeId="0" xr:uid="{D0385494-E212-4BBD-AF2C-98E6D76B80EE}">
      <text>
        <r>
          <rPr>
            <sz val="10"/>
            <rFont val="Arial"/>
            <family val="2"/>
          </rPr>
          <t>Current Version
The version number of this BIE. Can be used to generate change logs.</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8ED69E7F-B6AF-49F4-8ACB-070D231273D4}">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DD18216E-12B3-4EC7-98D3-203097946BD7}">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07797741-8DC7-46E5-82B0-C5D9B486282D}">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D08EC39C-EC4E-4430-9BAC-772739352347}">
      <text>
        <r>
          <rPr>
            <sz val="10"/>
            <rFont val="Arial"/>
            <family val="2"/>
          </rPr>
          <t>Definition
This is the unique semantic business meaning of the Business Information Entity.</t>
        </r>
      </text>
    </comment>
    <comment ref="E1" authorId="0" shapeId="0" xr:uid="{C75B1F5B-6FE3-468D-844C-FEAD2CDFDCD3}">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F06231CA-6AB2-4793-925B-3AE3EE4D2F95}">
      <text>
        <r>
          <rPr>
            <sz val="10"/>
            <rFont val="Arial"/>
            <family val="2"/>
          </rPr>
          <t>Examples
These are illustrative values that a typical user might utilize, but is under no obligation to to so.</t>
        </r>
      </text>
    </comment>
    <comment ref="G1" authorId="0" shapeId="0" xr:uid="{770373B7-5F13-4368-BADC-37D44B351375}">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D83AD281-3833-4054-AC1F-E88A2817A42B}">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37348932-281D-44E8-9B1B-D9162AB18B22}">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510A35BB-8BC5-449A-8AD5-2DF2A7767CF7}">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1F0E14D3-45BB-43FD-AA1E-D88B98A64358}">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9BFDED20-1C3E-4B1D-BD77-775EC81FE2D2}">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F74811F3-50A6-45BE-8F29-121BC0F03BC4}">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53BB6E0E-BA18-4524-A6FF-18DD5F577CC7}">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C0092E6D-1367-4B27-A917-E5DFA915EDB3}">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72E236CC-75EF-4861-BB48-150CC56462E4}">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1013531D-59E3-4C9C-B915-B2761DCF1B32}">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36FE000E-B4FE-4944-8265-950AB4340D77}">
      <text>
        <r>
          <rPr>
            <sz val="10"/>
            <rFont val="Arial"/>
            <family val="2"/>
          </rPr>
          <t>Associated Object Class
This is the object class at the other end of this association.  It is an ABIE in this model.</t>
        </r>
      </text>
    </comment>
    <comment ref="S1" authorId="0" shapeId="0" xr:uid="{E1D9E8BC-8BA3-4C3D-A02F-4F0FF4F323D2}">
      <text>
        <r>
          <rPr>
            <sz val="10"/>
            <rFont val="Arial"/>
            <family val="2"/>
          </rPr>
          <t>Component Type
There are three BIE Types:
Basic BIE (BBIE -- white rows),
Associate  BIE (ASBIE -- green rows; “an association”), and
Aggregate BIE (ABIE -- pink rows; “an aggregate”).</t>
        </r>
      </text>
    </comment>
    <comment ref="T1" authorId="0" shapeId="0" xr:uid="{77891EB5-67C2-4C05-B23A-00D5A9485B3E}">
      <text>
        <r>
          <rPr>
            <sz val="10"/>
            <rFont val="Arial"/>
            <family val="2"/>
          </rPr>
          <t>UN/TDED Code
The UN Trade Data Element Dictionary (ISO 7372) code for this BIE.</t>
        </r>
      </text>
    </comment>
    <comment ref="U1" authorId="0" shapeId="0" xr:uid="{51B1DB14-8A14-410E-BDCC-540B6DD5EC97}">
      <text>
        <r>
          <rPr>
            <sz val="10"/>
            <rFont val="Arial"/>
            <family val="2"/>
          </rPr>
          <t>Current Version
The version number of this BIE. Can be used to generate change logs.</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7C7169BA-0562-423F-9C79-6B07AB19D7B0}">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485F88F2-5AC8-4C4C-A5AD-D8A268884138}">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BB3DDB1E-788A-4706-B9DF-EA907CE229BC}">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6DA9CFD1-DD26-48B4-A876-66BD789B7A2E}">
      <text>
        <r>
          <rPr>
            <sz val="10"/>
            <rFont val="Arial"/>
            <family val="2"/>
          </rPr>
          <t>Definition
This is the unique semantic business meaning of the Business Information Entity.</t>
        </r>
      </text>
    </comment>
    <comment ref="E1" authorId="0" shapeId="0" xr:uid="{C46A7021-D808-4D78-8A00-45F01DBB56D1}">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9300F84B-4171-4370-9BD3-D9F60112D1C6}">
      <text>
        <r>
          <rPr>
            <sz val="10"/>
            <rFont val="Arial"/>
            <family val="2"/>
          </rPr>
          <t>Examples
These are illustrative values that a typical user might utilize, but is under no obligation to to so.</t>
        </r>
      </text>
    </comment>
    <comment ref="G1" authorId="0" shapeId="0" xr:uid="{60A191C4-FBC1-4B91-B85E-FA27C6CCEEDA}">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A1599F9C-0DE9-49DD-ABC0-3BAC0C74463D}">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D3A36888-6DC1-4693-9949-5A039801FD7A}">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AEC39350-6FE8-4637-956B-8010978295EC}">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2C9AD020-04F6-4504-98BF-67BB27B2A0B1}">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0DCD3374-1EC2-4E21-A555-634F96B03E4C}">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7D53B2C1-8643-4A8B-BC69-67B4D5599834}">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04803F97-B85F-46DC-9A37-A17EF33F8CD0}">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7A3AF919-21A1-468E-8C47-84C17C5BC9C0}">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1548FEAF-68FB-48EA-82BD-A9FC849A264A}">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A8BF78FD-6DBB-48D3-9C8E-15C8E14E75C8}">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138C03BA-7478-47D2-B776-9FA6C2806BBA}">
      <text>
        <r>
          <rPr>
            <sz val="10"/>
            <rFont val="Arial"/>
            <family val="2"/>
          </rPr>
          <t>Associated Object Class
This is the object class at the other end of this association.  It is an ABIE in this model.</t>
        </r>
      </text>
    </comment>
    <comment ref="S1" authorId="0" shapeId="0" xr:uid="{371BA804-6D4D-40F4-B97B-C59763B8A3D3}">
      <text>
        <r>
          <rPr>
            <sz val="10"/>
            <rFont val="Arial"/>
            <family val="2"/>
          </rPr>
          <t>Component Type
There are three BIE Types:
Basic BIE (BBIE -- white rows),
Associate  BIE (ASBIE -- green rows; “an association”), and
Aggregate BIE (ABIE -- pink rows; “an aggregate”).</t>
        </r>
      </text>
    </comment>
    <comment ref="T1" authorId="0" shapeId="0" xr:uid="{8BAEE319-4A0F-4950-8F81-89B13D050779}">
      <text>
        <r>
          <rPr>
            <sz val="10"/>
            <rFont val="Arial"/>
            <family val="2"/>
          </rPr>
          <t>UN/TDED Code
The UN Trade Data Element Dictionary (ISO 7372) code for this BIE.</t>
        </r>
      </text>
    </comment>
    <comment ref="U1" authorId="0" shapeId="0" xr:uid="{3BABB11A-C3B0-4B28-BA67-94F3E4D32EAB}">
      <text>
        <r>
          <rPr>
            <sz val="10"/>
            <rFont val="Arial"/>
            <family val="2"/>
          </rPr>
          <t>Current Version
The version number of this BIE. Can be used to generate change logs.</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0D0C3F0B-37F4-4FBC-BBA7-02FD46CABC2E}">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CE7BACEE-9495-4E15-8595-E7BCA01797BB}">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17C6F807-4E36-4160-A81E-4EDA6D947237}">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11C5E951-19E7-454F-8965-A45ABF38769D}">
      <text>
        <r>
          <rPr>
            <sz val="10"/>
            <rFont val="Arial"/>
            <family val="2"/>
          </rPr>
          <t>Definition
This is the unique semantic business meaning of the Business Information Entity.</t>
        </r>
      </text>
    </comment>
    <comment ref="E1" authorId="0" shapeId="0" xr:uid="{444B7A88-566B-4F16-AEA3-1A697CF9340A}">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07583C24-6114-48F3-9519-A0BCDA4835E9}">
      <text>
        <r>
          <rPr>
            <sz val="10"/>
            <rFont val="Arial"/>
            <family val="2"/>
          </rPr>
          <t>Examples
These are illustrative values that a typical user might utilize, but is under no obligation to to so.</t>
        </r>
      </text>
    </comment>
    <comment ref="G1" authorId="0" shapeId="0" xr:uid="{1FA4903C-7ACB-4ACE-8F84-BC5851D860E9}">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6BB4F7FF-A21C-45E9-9EFA-08AC6E732420}">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77875084-54BA-4FFD-B4FB-D294938B338E}">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A41CE75F-BFB4-44B0-83C2-79B6D2261D0E}">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BFF9DE84-92B8-480F-B4BD-6517E9CA73FF}">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B463EA3D-39D2-4020-9308-DE0FE57CF7D7}">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36BD82BF-C6F9-4747-82D3-E541FAFCC3B5}">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201FBF07-25FD-4C99-B0BF-8BD53B7F825D}">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87F58E09-E468-4AAF-A614-806B48BE47E4}">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4D4CA50B-2A9E-4461-B8BC-EB77D02EED35}">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DFD0895C-E65F-4F9C-98A4-55A4F033C0F4}">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5673040B-B7E7-41BD-B4ED-816FA5353F61}">
      <text>
        <r>
          <rPr>
            <sz val="10"/>
            <rFont val="Arial"/>
            <family val="2"/>
          </rPr>
          <t>Associated Object Class
This is the object class at the other end of this association.  It is an ABIE in this model.</t>
        </r>
      </text>
    </comment>
    <comment ref="S1" authorId="0" shapeId="0" xr:uid="{C32F09BA-9A14-454C-9C02-D4F33443BB83}">
      <text>
        <r>
          <rPr>
            <sz val="10"/>
            <rFont val="Arial"/>
            <family val="2"/>
          </rPr>
          <t>Component Type
There are three BIE Types:
Basic BIE (BBIE -- white rows),
Associate  BIE (ASBIE -- green rows; “an association”), and
Aggregate BIE (ABIE -- pink rows; “an aggregate”).</t>
        </r>
      </text>
    </comment>
    <comment ref="T1" authorId="0" shapeId="0" xr:uid="{0BCDD3FC-0E4C-4EBC-9261-5064F7FD7E4C}">
      <text>
        <r>
          <rPr>
            <sz val="10"/>
            <rFont val="Arial"/>
            <family val="2"/>
          </rPr>
          <t>UN/TDED Code
The UN Trade Data Element Dictionary (ISO 7372) code for this BIE.</t>
        </r>
      </text>
    </comment>
    <comment ref="U1" authorId="0" shapeId="0" xr:uid="{E1E1DD38-2413-4D8A-99E1-1B64C6AEF75F}">
      <text>
        <r>
          <rPr>
            <sz val="10"/>
            <rFont val="Arial"/>
            <family val="2"/>
          </rPr>
          <t>Current Version
The version number of this BIE. Can be used to generate change logs.</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A9D2CE79-78E8-4CCC-BB91-1BD866962A33}">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0A2EB2AC-9BA0-4F58-A9BA-F9BF1E732B3F}">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69ADD451-9F46-4D21-B6DE-D788BB7DE411}">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9A6D16AB-6805-489A-A161-C698D43231B1}">
      <text>
        <r>
          <rPr>
            <sz val="10"/>
            <rFont val="Arial"/>
            <family val="2"/>
          </rPr>
          <t>Definition
This is the unique semantic business meaning of the Business Information Entity.</t>
        </r>
      </text>
    </comment>
    <comment ref="E1" authorId="0" shapeId="0" xr:uid="{77E8B91B-5F93-4E77-87C7-1971256679D3}">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520948E0-950D-495C-9F19-383FCA80E519}">
      <text>
        <r>
          <rPr>
            <sz val="10"/>
            <rFont val="Arial"/>
            <family val="2"/>
          </rPr>
          <t>Examples
These are illustrative values that a typical user might utilize, but is under no obligation to to so.</t>
        </r>
      </text>
    </comment>
    <comment ref="G1" authorId="0" shapeId="0" xr:uid="{499EAE78-D5F5-461D-ACED-82D50CCBD1B4}">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C2271F5B-BCB9-449A-BBB8-74C1DA20DD46}">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A8409CF1-9EEE-4DEE-8C0E-E63DD348C1B0}">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38D3AD7D-503C-4560-8CB0-90231BFD1DA4}">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64419682-8AB3-4D86-8EE7-2E0331EA8882}">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C99F5192-096F-4E0F-8B0D-EC8C5806A315}">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63645FF6-002E-45B3-AD29-B98F6E6B8167}">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A21C7E19-83F5-4F98-997A-6CA6B7948611}">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92DA4465-C8C9-478D-805D-99EF6C5D6FE2}">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1CCBD2B5-67F1-48F9-8CE4-36632EA8ED99}">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87416D82-BFAC-4478-8080-455D9A564251}">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2911D376-BD1F-42A2-8449-C85C40CC7A9D}">
      <text>
        <r>
          <rPr>
            <sz val="10"/>
            <rFont val="Arial"/>
            <family val="2"/>
          </rPr>
          <t>Associated Object Class
This is the object class at the other end of this association.  It is an ABIE in this model.</t>
        </r>
      </text>
    </comment>
    <comment ref="S1" authorId="0" shapeId="0" xr:uid="{D8325096-4DCE-421F-A8C6-804EC2E80078}">
      <text>
        <r>
          <rPr>
            <sz val="10"/>
            <rFont val="Arial"/>
            <family val="2"/>
          </rPr>
          <t>Component Type
There are three BIE Types:
Basic BIE (BBIE -- white rows),
Associate  BIE (ASBIE -- green rows; “an association”), and
Aggregate BIE (ABIE -- pink rows; “an aggregate”).</t>
        </r>
      </text>
    </comment>
    <comment ref="T1" authorId="0" shapeId="0" xr:uid="{023E1C00-8CC1-4280-A540-7EF55E1ED95B}">
      <text>
        <r>
          <rPr>
            <sz val="10"/>
            <rFont val="Arial"/>
            <family val="2"/>
          </rPr>
          <t>UN/TDED Code
The UN Trade Data Element Dictionary (ISO 7372) code for this BIE.</t>
        </r>
      </text>
    </comment>
    <comment ref="U1" authorId="0" shapeId="0" xr:uid="{41BB6840-018C-4948-B666-6DCF7B414509}">
      <text>
        <r>
          <rPr>
            <sz val="10"/>
            <rFont val="Arial"/>
            <family val="2"/>
          </rPr>
          <t>Current Version
The version number of this BIE. Can be used to generate change logs.</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8CCF3924-BE19-4510-A362-99E5C79B68AE}">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4A16FE65-C719-4B94-BB08-2483E0987DA6}">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9773C8AA-B83F-4853-BCA6-E6E020655AA6}">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00B2A31C-91E6-4151-ACA1-73C84220DCFB}">
      <text>
        <r>
          <rPr>
            <sz val="10"/>
            <rFont val="Arial"/>
            <family val="2"/>
          </rPr>
          <t>Definition
This is the unique semantic business meaning of the Business Information Entity.</t>
        </r>
      </text>
    </comment>
    <comment ref="E1" authorId="0" shapeId="0" xr:uid="{3AF00786-8580-45E2-AC94-C82DA9F4F87C}">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3967F362-2BCB-4230-AE94-5D5029B91A2C}">
      <text>
        <r>
          <rPr>
            <sz val="10"/>
            <rFont val="Arial"/>
            <family val="2"/>
          </rPr>
          <t>Examples
These are illustrative values that a typical user might utilize, but is under no obligation to to so.</t>
        </r>
      </text>
    </comment>
    <comment ref="G1" authorId="0" shapeId="0" xr:uid="{060F14A8-FBF8-42AF-886B-82CBB5001659}">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286F1D46-A469-4B71-B150-55ED3DF17A45}">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7F64DD6A-7DB6-40C8-A44C-EDE992F62B8F}">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5291C694-3A8A-4D82-B049-420585C0F543}">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E88B81FC-5E2B-4C34-ACDD-245AE8E0A0D7}">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6615972E-D09F-4F7E-9291-92AC42260659}">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23A33BBD-2835-47F0-AED3-016B04DCD17F}">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15B4E117-AABE-44CB-87A8-8394A61F2DDF}">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5981E198-313D-46BC-8F3C-CDE80670C1D0}">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0164EA07-9465-40E0-BDF3-CF74EC5DBE31}">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D480013B-B2DA-4D85-A6F0-46B4CFB56F83}">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233CDE15-B272-429A-8244-13D89E51FF34}">
      <text>
        <r>
          <rPr>
            <sz val="10"/>
            <rFont val="Arial"/>
            <family val="2"/>
          </rPr>
          <t>Associated Object Class
This is the object class at the other end of this association.  It is an ABIE in this model.</t>
        </r>
      </text>
    </comment>
    <comment ref="S1" authorId="0" shapeId="0" xr:uid="{9CE2B84F-732B-45CE-B9AD-21063CBBA757}">
      <text>
        <r>
          <rPr>
            <sz val="10"/>
            <rFont val="Arial"/>
            <family val="2"/>
          </rPr>
          <t>Component Type
There are three BIE Types:
Basic BIE (BBIE -- white rows),
Associate  BIE (ASBIE -- green rows; “an association”), and
Aggregate BIE (ABIE -- pink rows; “an aggregate”).</t>
        </r>
      </text>
    </comment>
    <comment ref="T1" authorId="0" shapeId="0" xr:uid="{A68EA616-B4DA-42B4-A4F0-D566C7B77BD0}">
      <text>
        <r>
          <rPr>
            <sz val="10"/>
            <rFont val="Arial"/>
            <family val="2"/>
          </rPr>
          <t>UN/TDED Code
The UN Trade Data Element Dictionary (ISO 7372) code for this BIE.</t>
        </r>
      </text>
    </comment>
    <comment ref="U1" authorId="0" shapeId="0" xr:uid="{B3C9A19D-EA54-4B50-AE33-3EF4D4AFDDCE}">
      <text>
        <r>
          <rPr>
            <sz val="10"/>
            <rFont val="Arial"/>
            <family val="2"/>
          </rPr>
          <t>Current Version
The version number of this BIE. Can be used to generate change logs.</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D3D7B0DA-6EA8-4812-85D1-BDC3B6D8D0BB}">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569D353C-13B0-4B69-9A21-D9AE2C7077D9}">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FE456395-8179-4588-AE1B-6EC0247D2CD5}">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D4549563-1DCA-4766-BCE8-170E0727D98C}">
      <text>
        <r>
          <rPr>
            <sz val="10"/>
            <rFont val="Arial"/>
            <family val="2"/>
          </rPr>
          <t>Definition
This is the unique semantic business meaning of the Business Information Entity.</t>
        </r>
      </text>
    </comment>
    <comment ref="E1" authorId="0" shapeId="0" xr:uid="{30071C35-A13B-425A-8F6E-5BB97B65AE17}">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FEF3C5C1-2EA9-4254-8650-2247D8D0B14E}">
      <text>
        <r>
          <rPr>
            <sz val="10"/>
            <rFont val="Arial"/>
            <family val="2"/>
          </rPr>
          <t>Examples
These are illustrative values that a typical user might utilize, but is under no obligation to to so.</t>
        </r>
      </text>
    </comment>
    <comment ref="G1" authorId="0" shapeId="0" xr:uid="{F899F333-54B2-4459-91A2-807365B9EDD6}">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6C61A7CD-4AB8-4094-AEB0-20A6FA41E447}">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8000BAD0-487E-4ED2-BF9E-F719820D43DC}">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E4E9BB1C-44DC-4843-AA14-53741D0D28C4}">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0159D2DA-7DC3-46D1-B24D-D1FCE4180B97}">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4C38CFA3-A21D-4D73-957C-CC02DFCFEEE0}">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46DF49E7-A94B-4C8C-B043-510F8A4C498F}">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B8F85525-9427-468E-8230-5C6E70C8EC45}">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5204B230-44AA-4842-8D22-7ABC1CA2EDBD}">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7F250C7F-4636-4F04-9507-790854535EA2}">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2B0E8877-C618-4515-ACFD-E4F1981A9261}">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12A629FC-879D-4DD4-BCD0-D7BD05045490}">
      <text>
        <r>
          <rPr>
            <sz val="10"/>
            <rFont val="Arial"/>
            <family val="2"/>
          </rPr>
          <t>Associated Object Class
This is the object class at the other end of this association.  It is an ABIE in this model.</t>
        </r>
      </text>
    </comment>
    <comment ref="S1" authorId="0" shapeId="0" xr:uid="{A06A2522-9DC9-466F-92A3-75D0B0830D06}">
      <text>
        <r>
          <rPr>
            <sz val="10"/>
            <rFont val="Arial"/>
            <family val="2"/>
          </rPr>
          <t>Component Type
There are three BIE Types:
Basic BIE (BBIE -- white rows),
Associate  BIE (ASBIE -- green rows; “an association”), and
Aggregate BIE (ABIE -- pink rows; “an aggregate”).</t>
        </r>
      </text>
    </comment>
    <comment ref="T1" authorId="0" shapeId="0" xr:uid="{4558CF41-586F-4544-9B3A-0AF1B6D838F7}">
      <text>
        <r>
          <rPr>
            <sz val="10"/>
            <rFont val="Arial"/>
            <family val="2"/>
          </rPr>
          <t>UN/TDED Code
The UN Trade Data Element Dictionary (ISO 7372) code for this BIE.</t>
        </r>
      </text>
    </comment>
    <comment ref="U1" authorId="0" shapeId="0" xr:uid="{D8B93E7E-A50A-4FCF-BDEA-229E40AA7A4B}">
      <text>
        <r>
          <rPr>
            <sz val="10"/>
            <rFont val="Arial"/>
            <family val="2"/>
          </rPr>
          <t>Current Version
The version number of this BIE. Can be used to generate change logs.</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295FBC00-5947-4CF7-B46C-9F694A5D8531}">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64A4BD34-E49C-4BFA-BE19-9A54B9195FC6}">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14111C98-1574-40BB-8CDD-700ED75C7737}">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104445C7-8886-4A7F-9B48-F2F59720CB35}">
      <text>
        <r>
          <rPr>
            <sz val="10"/>
            <rFont val="Arial"/>
            <family val="2"/>
          </rPr>
          <t>Definition
This is the unique semantic business meaning of the Business Information Entity.</t>
        </r>
      </text>
    </comment>
    <comment ref="E1" authorId="0" shapeId="0" xr:uid="{69081D9B-F509-4DCC-8803-03E3C35B1ECA}">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4C127216-01BA-4C77-9408-16E45C1F8848}">
      <text>
        <r>
          <rPr>
            <sz val="10"/>
            <rFont val="Arial"/>
            <family val="2"/>
          </rPr>
          <t>Examples
These are illustrative values that a typical user might utilize, but is under no obligation to to so.</t>
        </r>
      </text>
    </comment>
    <comment ref="G1" authorId="0" shapeId="0" xr:uid="{ACBE6FE0-127F-4FE8-B695-469FBFB92C67}">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00D49954-67B5-4D11-B974-021AF19B8385}">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ABD797A8-7FCA-4B9C-A51A-73E4467E85B4}">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A4B8A284-96A4-4A7B-97E7-91D4507F8B26}">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5EB2A6E5-E631-4271-8438-2E0E1C290DEC}">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7C64343E-64F5-4879-B808-F16E916DB5AF}">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9798628F-3883-4EEC-909E-ECD5DF46DDBA}">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E60E5225-4EB6-46C4-9B9F-BC2D38988D0D}">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7339D841-2B34-412D-A37C-E973EE20C044}">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C12A043D-95D5-41A4-9BC2-2B889D64FCEA}">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E4470BC6-0F31-4B2B-AA5C-B72EC9068FF9}">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45AEAAF3-6DF3-4F5B-907A-D5256B135DA0}">
      <text>
        <r>
          <rPr>
            <sz val="10"/>
            <rFont val="Arial"/>
            <family val="2"/>
          </rPr>
          <t>Associated Object Class
This is the object class at the other end of this association.  It is an ABIE in this model.</t>
        </r>
      </text>
    </comment>
    <comment ref="S1" authorId="0" shapeId="0" xr:uid="{FFC3EC22-9E73-46CA-BF4F-8B4E82854C8E}">
      <text>
        <r>
          <rPr>
            <sz val="10"/>
            <rFont val="Arial"/>
            <family val="2"/>
          </rPr>
          <t>Component Type
There are three BIE Types:
Basic BIE (BBIE -- white rows),
Associate  BIE (ASBIE -- green rows; “an association”), and
Aggregate BIE (ABIE -- pink rows; “an aggregate”).</t>
        </r>
      </text>
    </comment>
    <comment ref="T1" authorId="0" shapeId="0" xr:uid="{98CF769E-84E8-43A0-81FF-E1DC26DEB7D0}">
      <text>
        <r>
          <rPr>
            <sz val="10"/>
            <rFont val="Arial"/>
            <family val="2"/>
          </rPr>
          <t>UN/TDED Code
The UN Trade Data Element Dictionary (ISO 7372) code for this BIE.</t>
        </r>
      </text>
    </comment>
    <comment ref="U1" authorId="0" shapeId="0" xr:uid="{ABA662FA-312A-411A-8BFC-3DABE592B80B}">
      <text>
        <r>
          <rPr>
            <sz val="10"/>
            <rFont val="Arial"/>
            <family val="2"/>
          </rPr>
          <t>Current Version
The version number of this BIE. Can be used to generate change logs.</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7B35385B-5895-475D-9671-38946247409F}">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AEB919E3-5D72-4B11-9FD0-18E80659979C}">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FC064AE8-D8AE-46F3-953A-366325770A1C}">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5DD662B1-3394-4A03-B641-2F2D6299E6A4}">
      <text>
        <r>
          <rPr>
            <sz val="10"/>
            <rFont val="Arial"/>
            <family val="2"/>
          </rPr>
          <t>Definition
This is the unique semantic business meaning of the Business Information Entity.</t>
        </r>
      </text>
    </comment>
    <comment ref="E1" authorId="0" shapeId="0" xr:uid="{71B1E4B4-D350-47F6-B387-6FD71109DF0D}">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DA598CF8-3FD3-4DD7-B91F-1AE3C7DD0734}">
      <text>
        <r>
          <rPr>
            <sz val="10"/>
            <rFont val="Arial"/>
            <family val="2"/>
          </rPr>
          <t>Examples
These are illustrative values that a typical user might utilize, but is under no obligation to to so.</t>
        </r>
      </text>
    </comment>
    <comment ref="G1" authorId="0" shapeId="0" xr:uid="{571D14CC-32A1-4583-B51C-E7D058A5C165}">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5DA3EED0-AD3A-4FDE-820E-4DC62ACF83FE}">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52743069-A09B-42FD-ADE5-7B8DF9BE2C01}">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C7777B0E-0977-40EC-9C01-65B5AD84215B}">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11E0636B-894F-4C27-8E2F-0D21EE11EB83}">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01ACB372-09F2-4C25-A977-30CED42ADDCA}">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27812E69-AD52-4453-A27E-BDA2807AB1F7}">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5A881EB2-A180-4EFE-95E2-62EFC0F00CC4}">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B277BDE6-DE95-4CCB-AFBF-ACF4A0C2F8D7}">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E211318D-8807-4973-92A8-6CA620B500C9}">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1730AD6B-F787-4B12-BA18-374225EB37A4}">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BB43CFF3-DB2A-4F3C-A8A6-0DDEC8A85019}">
      <text>
        <r>
          <rPr>
            <sz val="10"/>
            <rFont val="Arial"/>
            <family val="2"/>
          </rPr>
          <t>Associated Object Class
This is the object class at the other end of this association.  It is an ABIE in this model.</t>
        </r>
      </text>
    </comment>
    <comment ref="S1" authorId="0" shapeId="0" xr:uid="{2115A269-C4D6-4C16-A184-1AA174FBFA16}">
      <text>
        <r>
          <rPr>
            <sz val="10"/>
            <rFont val="Arial"/>
            <family val="2"/>
          </rPr>
          <t>Component Type
There are three BIE Types:
Basic BIE (BBIE -- white rows),
Associate  BIE (ASBIE -- green rows; “an association”), and
Aggregate BIE (ABIE -- pink rows; “an aggregate”).</t>
        </r>
      </text>
    </comment>
    <comment ref="T1" authorId="0" shapeId="0" xr:uid="{05BE0F7F-4295-4FE1-AB1E-A71CC884396C}">
      <text>
        <r>
          <rPr>
            <sz val="10"/>
            <rFont val="Arial"/>
            <family val="2"/>
          </rPr>
          <t>UN/TDED Code
The UN Trade Data Element Dictionary (ISO 7372) code for this BIE.</t>
        </r>
      </text>
    </comment>
    <comment ref="U1" authorId="0" shapeId="0" xr:uid="{21639705-D835-4860-BBE9-626BA65CD414}">
      <text>
        <r>
          <rPr>
            <sz val="10"/>
            <rFont val="Arial"/>
            <family val="2"/>
          </rPr>
          <t>Current Version
The version number of this BIE. Can be used to generate change logs.</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36A02E35-ACA8-4C6B-8867-FF608309FAEB}">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AB40503F-B9BE-458A-9270-2044E75A367E}">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9671DBCA-4874-4038-9F4A-65B36A1F8F7F}">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709F9F0A-2C02-41E1-A4C8-6BA7D30CAC50}">
      <text>
        <r>
          <rPr>
            <sz val="10"/>
            <rFont val="Arial"/>
            <family val="2"/>
          </rPr>
          <t>Definition
This is the unique semantic business meaning of the Business Information Entity.</t>
        </r>
      </text>
    </comment>
    <comment ref="E1" authorId="0" shapeId="0" xr:uid="{97512959-DEAB-440C-B1F1-50FADD08190C}">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731B4FD2-FBF3-44C5-99B5-CEAFD453C9DD}">
      <text>
        <r>
          <rPr>
            <sz val="10"/>
            <rFont val="Arial"/>
            <family val="2"/>
          </rPr>
          <t>Examples
These are illustrative values that a typical user might utilize, but is under no obligation to to so.</t>
        </r>
      </text>
    </comment>
    <comment ref="G1" authorId="0" shapeId="0" xr:uid="{4147C072-C608-499E-B3C3-B46AB9B29D8B}">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7B03635F-74BC-42E8-8AA2-87F8E6279659}">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7E545FDD-E44B-4BE8-9633-1F5939890B52}">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6100023A-5C4A-443E-A6EF-975550F06826}">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C4DEC1EC-B1A5-4A2D-90EC-849E3182DD6D}">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9AB3CFFD-CD7B-4E84-A89C-D38325D0C318}">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28BFC2C8-9BB9-425A-B7C6-9AB535205512}">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D0040584-6321-4A8E-97B7-BA7E9AB20FC7}">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601E4F44-7AFB-4478-91D9-BF2EC401BDE5}">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524A9438-FB1F-4C8F-B7EA-D41098EB05F5}">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3065C114-9E70-42F0-91C2-6D70CACD9AD6}">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802C179D-3ACD-4A16-99B0-E92BDAFC85EB}">
      <text>
        <r>
          <rPr>
            <sz val="10"/>
            <rFont val="Arial"/>
            <family val="2"/>
          </rPr>
          <t>Associated Object Class
This is the object class at the other end of this association.  It is an ABIE in this model.</t>
        </r>
      </text>
    </comment>
    <comment ref="S1" authorId="0" shapeId="0" xr:uid="{C714BFAD-708F-4A45-82B0-A86D2DE0A093}">
      <text>
        <r>
          <rPr>
            <sz val="10"/>
            <rFont val="Arial"/>
            <family val="2"/>
          </rPr>
          <t>Component Type
There are three BIE Types:
Basic BIE (BBIE -- white rows),
Associate  BIE (ASBIE -- green rows; “an association”), and
Aggregate BIE (ABIE -- pink rows; “an aggregate”).</t>
        </r>
      </text>
    </comment>
    <comment ref="T1" authorId="0" shapeId="0" xr:uid="{7705F9EE-752B-4295-A19A-A9DC8763CDED}">
      <text>
        <r>
          <rPr>
            <sz val="10"/>
            <rFont val="Arial"/>
            <family val="2"/>
          </rPr>
          <t>UN/TDED Code
The UN Trade Data Element Dictionary (ISO 7372) code for this BIE.</t>
        </r>
      </text>
    </comment>
    <comment ref="U1" authorId="0" shapeId="0" xr:uid="{1DB7CC31-A0C8-400F-A5DA-186677306D13}">
      <text>
        <r>
          <rPr>
            <sz val="10"/>
            <rFont val="Arial"/>
            <family val="2"/>
          </rPr>
          <t>Current Version
The version number of this BIE. Can be used to generate change logs.</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80405299-5829-4101-866E-C75647166F1C}">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D9E4867B-4959-4858-8BB5-E915324CF4C5}">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F1F84266-F522-466C-9D69-B7EEEB5295DB}">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E851F1DC-50B4-482A-9F38-B6B454E523BD}">
      <text>
        <r>
          <rPr>
            <sz val="10"/>
            <rFont val="Arial"/>
            <family val="2"/>
          </rPr>
          <t>Definition
This is the unique semantic business meaning of the Business Information Entity.</t>
        </r>
      </text>
    </comment>
    <comment ref="E1" authorId="0" shapeId="0" xr:uid="{E8B5AAA1-D931-4941-B8C2-8658C87BDEE2}">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DDD53C44-53D2-44B8-A265-3D4FB75B2B6D}">
      <text>
        <r>
          <rPr>
            <sz val="10"/>
            <rFont val="Arial"/>
            <family val="2"/>
          </rPr>
          <t>Examples
These are illustrative values that a typical user might utilize, but is under no obligation to to so.</t>
        </r>
      </text>
    </comment>
    <comment ref="G1" authorId="0" shapeId="0" xr:uid="{77F77B5C-2EC0-40EB-B801-774E1DEF35D1}">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C2797086-3078-49FD-BA5D-BED371038DDF}">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9EE0B4E0-470F-4BC0-A700-F3293F64D86C}">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524728BB-54E3-4F20-9CCC-6392B7F522F0}">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81128CFB-DC00-4D5C-ACC8-7C6B7DB26BAC}">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A205A230-7685-490D-9875-56FAB92E9234}">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8FEA3FB8-4388-475B-AF26-76136F0A7C0C}">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5ACC6C53-F157-4F14-958B-0C3D9C31CA74}">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4CDF9384-AFED-4C57-9DD9-130679500D90}">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0B21ED55-7685-4FD6-9B8B-ED094B98C2D3}">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87A76578-EC3E-4EBE-A610-61965FB2C5C2}">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60F66B43-31E1-45A7-A68F-65FA057BDE7A}">
      <text>
        <r>
          <rPr>
            <sz val="10"/>
            <rFont val="Arial"/>
            <family val="2"/>
          </rPr>
          <t>Associated Object Class
This is the object class at the other end of this association.  It is an ABIE in this model.</t>
        </r>
      </text>
    </comment>
    <comment ref="S1" authorId="0" shapeId="0" xr:uid="{4BEFCA65-62A3-4951-BB6E-7B1316A9EB9C}">
      <text>
        <r>
          <rPr>
            <sz val="10"/>
            <rFont val="Arial"/>
            <family val="2"/>
          </rPr>
          <t>Component Type
There are three BIE Types:
Basic BIE (BBIE -- white rows),
Associate  BIE (ASBIE -- green rows; “an association”), and
Aggregate BIE (ABIE -- pink rows; “an aggregate”).</t>
        </r>
      </text>
    </comment>
    <comment ref="T1" authorId="0" shapeId="0" xr:uid="{CD37EAAA-63CF-434F-8917-F871B998322B}">
      <text>
        <r>
          <rPr>
            <sz val="10"/>
            <rFont val="Arial"/>
            <family val="2"/>
          </rPr>
          <t>UN/TDED Code
The UN Trade Data Element Dictionary (ISO 7372) code for this BIE.</t>
        </r>
      </text>
    </comment>
    <comment ref="U1" authorId="0" shapeId="0" xr:uid="{E2C5783E-CBA7-451A-AA86-889B84F5AA92}">
      <text>
        <r>
          <rPr>
            <sz val="10"/>
            <rFont val="Arial"/>
            <family val="2"/>
          </rPr>
          <t>Current Version
The version number of this BIE. Can be used to generate change logs.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A3F5FF6E-B897-47D2-9D71-950716CEF347}">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CE90AA16-15C4-46A2-9482-CB3D79290526}">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65D579B2-1423-449F-AA44-6B834D5036E9}">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D61C778B-12E9-4205-ABD2-DFDEB1F577FA}">
      <text>
        <r>
          <rPr>
            <sz val="10"/>
            <rFont val="Arial"/>
            <family val="2"/>
          </rPr>
          <t>Definition
This is the unique semantic business meaning of the Business Information Entity.</t>
        </r>
      </text>
    </comment>
    <comment ref="E1" authorId="0" shapeId="0" xr:uid="{20FFF116-8867-4456-98C8-B489B59EB3C4}">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37B36388-AA12-4202-A1BB-046639AEEBC2}">
      <text>
        <r>
          <rPr>
            <sz val="10"/>
            <rFont val="Arial"/>
            <family val="2"/>
          </rPr>
          <t>Examples
These are illustrative values that a typical user might utilize, but is under no obligation to to so.</t>
        </r>
      </text>
    </comment>
    <comment ref="G1" authorId="0" shapeId="0" xr:uid="{96D59F7E-3DBF-4463-814C-7C0A95E5A3CA}">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1E1CAFCA-54BC-4245-883E-6A11D1D14421}">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40162BBD-32BC-45A0-9569-D42FD9FBF470}">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C8A61C85-73A6-4585-BE0F-3ADB06488D27}">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CC3794C5-6451-4FBC-A3B0-67A84566875C}">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6F5DCB56-5B33-4583-BBD2-0F0286AE0EB9}">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810E3008-D8AE-4247-B516-3CE5B66F8334}">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6DD6F81F-E0C8-4004-8703-446334F660F5}">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ECF9869B-0328-4CA1-B3C8-A6D37F3E10CC}">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D24B6A2E-896C-48F9-B23B-44A2E46B809C}">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A5A32D07-EFFA-4393-8D8D-E35EFE245E33}">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95519689-8888-4840-96E3-6DF65472F423}">
      <text>
        <r>
          <rPr>
            <sz val="10"/>
            <rFont val="Arial"/>
            <family val="2"/>
          </rPr>
          <t>Associated Object Class
This is the object class at the other end of this association.  It is an ABIE in this model.</t>
        </r>
      </text>
    </comment>
    <comment ref="S1" authorId="0" shapeId="0" xr:uid="{A15B4420-4D2F-4399-80D5-C789E11D2464}">
      <text>
        <r>
          <rPr>
            <sz val="10"/>
            <rFont val="Arial"/>
            <family val="2"/>
          </rPr>
          <t>Component Type
There are three BIE Types:
Basic BIE (BBIE -- white rows),
Associate  BIE (ASBIE -- green rows; “an association”), and
Aggregate BIE (ABIE -- pink rows; “an aggregate”).</t>
        </r>
      </text>
    </comment>
    <comment ref="T1" authorId="0" shapeId="0" xr:uid="{2E3DB6EE-A256-4842-AB42-51C62D2003FD}">
      <text>
        <r>
          <rPr>
            <sz val="10"/>
            <rFont val="Arial"/>
            <family val="2"/>
          </rPr>
          <t>UN/TDED Code
The UN Trade Data Element Dictionary (ISO 7372) code for this BIE.</t>
        </r>
      </text>
    </comment>
    <comment ref="U1" authorId="0" shapeId="0" xr:uid="{930617BD-EE95-4249-AC9E-6A1A3CDF7DA4}">
      <text>
        <r>
          <rPr>
            <sz val="10"/>
            <rFont val="Arial"/>
            <family val="2"/>
          </rPr>
          <t>Current Version
The version number of this BIE. Can be used to generate change logs.</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98800907-5B40-4FF6-8168-1A0C5F4E27FE}">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0D502366-4422-458A-AA8B-65BB302A5CC7}">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91B0D64F-4168-415E-8550-5C95E3201594}">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E5BF943C-6C12-4E49-8C77-CC7EA0EBDA26}">
      <text>
        <r>
          <rPr>
            <sz val="10"/>
            <rFont val="Arial"/>
            <family val="2"/>
          </rPr>
          <t>Definition
This is the unique semantic business meaning of the Business Information Entity.</t>
        </r>
      </text>
    </comment>
    <comment ref="E1" authorId="0" shapeId="0" xr:uid="{7C199C9C-D73C-449C-B13A-F714669CB4F7}">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CAB92E91-0FC1-409C-B2FD-C75FDF8828BB}">
      <text>
        <r>
          <rPr>
            <sz val="10"/>
            <rFont val="Arial"/>
            <family val="2"/>
          </rPr>
          <t>Examples
These are illustrative values that a typical user might utilize, but is under no obligation to to so.</t>
        </r>
      </text>
    </comment>
    <comment ref="G1" authorId="0" shapeId="0" xr:uid="{8FDF9421-E6DE-4894-AFC0-5FEDD136D328}">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80797E07-7AA2-4DD4-B3A3-08826EF17514}">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7CD6BC91-ED86-4942-B7EC-A0AF798E050B}">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5FC0B7D3-C95E-4839-8C64-A54314AE980E}">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786F0F89-689F-455F-B0E1-919B4FFB578A}">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69AE5460-8D44-461A-872F-09D0D92DD509}">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054E700F-F887-401B-BF08-B6660B6BF7D7}">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8DD381C5-9AD8-4797-A3AA-B168436F1B70}">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D8183391-2C76-4A0D-AB66-4E0556B65D85}">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237657D5-3B29-4ADF-868A-599997279FDB}">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5603FAC2-B92D-43B5-B2F7-F4130A14FC15}">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8ABBEECB-A581-4DC5-8893-C7DD50335583}">
      <text>
        <r>
          <rPr>
            <sz val="10"/>
            <rFont val="Arial"/>
            <family val="2"/>
          </rPr>
          <t>Associated Object Class
This is the object class at the other end of this association.  It is an ABIE in this model.</t>
        </r>
      </text>
    </comment>
    <comment ref="S1" authorId="0" shapeId="0" xr:uid="{83C1EE93-332E-4D7C-B8AD-841EEE101C54}">
      <text>
        <r>
          <rPr>
            <sz val="10"/>
            <rFont val="Arial"/>
            <family val="2"/>
          </rPr>
          <t>Component Type
There are three BIE Types:
Basic BIE (BBIE -- white rows),
Associate  BIE (ASBIE -- green rows; “an association”), and
Aggregate BIE (ABIE -- pink rows; “an aggregate”).</t>
        </r>
      </text>
    </comment>
    <comment ref="T1" authorId="0" shapeId="0" xr:uid="{AA4A9AC2-B6F1-44AE-87B6-F6876FB46EDF}">
      <text>
        <r>
          <rPr>
            <sz val="10"/>
            <rFont val="Arial"/>
            <family val="2"/>
          </rPr>
          <t>UN/TDED Code
The UN Trade Data Element Dictionary (ISO 7372) code for this BIE.</t>
        </r>
      </text>
    </comment>
    <comment ref="U1" authorId="0" shapeId="0" xr:uid="{A69AD28C-C2BD-48B5-A51B-C87518A10768}">
      <text>
        <r>
          <rPr>
            <sz val="10"/>
            <rFont val="Arial"/>
            <family val="2"/>
          </rPr>
          <t>Current Version
The version number of this BIE. Can be used to generate change logs.</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8A9EEA42-A02B-45D1-B2E1-EC9C658A1746}">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5CA12595-6368-45B4-A66D-54ABB9F3C80B}">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BAE1ADF2-F84D-40B5-9BE2-BEBB7855AD90}">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9B4E9AE8-609C-40A3-BAF2-E228E57C4743}">
      <text>
        <r>
          <rPr>
            <sz val="10"/>
            <rFont val="Arial"/>
            <family val="2"/>
          </rPr>
          <t>Definition
This is the unique semantic business meaning of the Business Information Entity.</t>
        </r>
      </text>
    </comment>
    <comment ref="E1" authorId="0" shapeId="0" xr:uid="{8E3C39E6-6ED0-4309-8A08-7DBA7C1A8327}">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F2819CA6-6D46-4E95-B21E-D5415FA63895}">
      <text>
        <r>
          <rPr>
            <sz val="10"/>
            <rFont val="Arial"/>
            <family val="2"/>
          </rPr>
          <t>Examples
These are illustrative values that a typical user might utilize, but is under no obligation to to so.</t>
        </r>
      </text>
    </comment>
    <comment ref="G1" authorId="0" shapeId="0" xr:uid="{966FB8AD-C6BC-426A-BED1-55975275B6FE}">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F27362E6-7DAD-47D8-9FDB-70A2A9342677}">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813C3486-7DEE-4E9F-B6A2-F23CD8EAA16C}">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A9D454B4-72F1-4698-A2C0-D60941479FB5}">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A15287DA-5ED3-4CC9-888C-8C78E20DD515}">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D59C13D0-496D-40D2-9944-B2D0AE9C1E0C}">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71E7D87E-CCB6-4726-8E3E-3A373439E283}">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DA45D01B-28EE-4695-919B-30598131EFA7}">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18D54A86-0C37-4857-A8A1-00F32C94E0E4}">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7E91400C-7871-4765-A9D8-2412B410A717}">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D987EEBD-4F79-451B-ACCD-0D114270828A}">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569A69FB-29F6-4A82-8EC0-4F9E6DF526A9}">
      <text>
        <r>
          <rPr>
            <sz val="10"/>
            <rFont val="Arial"/>
            <family val="2"/>
          </rPr>
          <t>Associated Object Class
This is the object class at the other end of this association.  It is an ABIE in this model.</t>
        </r>
      </text>
    </comment>
    <comment ref="S1" authorId="0" shapeId="0" xr:uid="{5BB37BED-D02F-4A21-85F2-D32A8528C2FF}">
      <text>
        <r>
          <rPr>
            <sz val="10"/>
            <rFont val="Arial"/>
            <family val="2"/>
          </rPr>
          <t>Component Type
There are three BIE Types:
Basic BIE (BBIE -- white rows),
Associate  BIE (ASBIE -- green rows; “an association”), and
Aggregate BIE (ABIE -- pink rows; “an aggregate”).</t>
        </r>
      </text>
    </comment>
    <comment ref="T1" authorId="0" shapeId="0" xr:uid="{5299734A-AFB6-4646-949E-0C03D7836FEF}">
      <text>
        <r>
          <rPr>
            <sz val="10"/>
            <rFont val="Arial"/>
            <family val="2"/>
          </rPr>
          <t>UN/TDED Code
The UN Trade Data Element Dictionary (ISO 7372) code for this BIE.</t>
        </r>
      </text>
    </comment>
    <comment ref="U1" authorId="0" shapeId="0" xr:uid="{23CD9AFB-7F72-4786-BAC2-D6C13E411F42}">
      <text>
        <r>
          <rPr>
            <sz val="10"/>
            <rFont val="Arial"/>
            <family val="2"/>
          </rPr>
          <t>Current Version
The version number of this BIE. Can be used to generate change logs.</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F4EC67B8-AB32-447E-95D3-3ED801B8F0BC}">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AF54686C-1942-4C46-99E7-FDF3347FA664}">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A26BCF2E-F230-40DA-9C3C-CA9355129459}">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2D0A8E1A-FAEC-43B1-9EB3-1730582C57F7}">
      <text>
        <r>
          <rPr>
            <sz val="10"/>
            <rFont val="Arial"/>
            <family val="2"/>
          </rPr>
          <t>Definition
This is the unique semantic business meaning of the Business Information Entity.</t>
        </r>
      </text>
    </comment>
    <comment ref="E1" authorId="0" shapeId="0" xr:uid="{4BCE654C-2BE9-4FCE-906E-85420055A0B8}">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E6F713D6-41EA-46FA-A4A0-A8E341D27764}">
      <text>
        <r>
          <rPr>
            <sz val="10"/>
            <rFont val="Arial"/>
            <family val="2"/>
          </rPr>
          <t>Examples
These are illustrative values that a typical user might utilize, but is under no obligation to to so.</t>
        </r>
      </text>
    </comment>
    <comment ref="G1" authorId="0" shapeId="0" xr:uid="{F4FA4678-2C01-4B59-8743-18120CC316F2}">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BE6C995B-E114-47B3-9950-E2F40911BA52}">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8947C48E-C003-4BED-B500-61EBD542A7DD}">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CB209356-62CC-4509-AF60-4911D50D74B6}">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22F568C2-8127-4359-9AEF-A7A9C4B43AE8}">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B4C458A1-E8D8-4C9F-9871-10506E1676A1}">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1EE21ECE-EBED-433B-AD05-D8555E97B34C}">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99ED30DA-9EC7-4304-B9C7-448D6EA95FDF}">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7860C721-B4B2-4CC3-ADE9-8FC5C9650BA0}">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FAABB6CB-E21C-4254-88AD-41C65AB47423}">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A94D1082-0B83-4815-AE4A-27E70DBB0A93}">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BCF83B7B-B922-4DEA-A211-88270F486385}">
      <text>
        <r>
          <rPr>
            <sz val="10"/>
            <rFont val="Arial"/>
            <family val="2"/>
          </rPr>
          <t>Associated Object Class
This is the object class at the other end of this association.  It is an ABIE in this model.</t>
        </r>
      </text>
    </comment>
    <comment ref="S1" authorId="0" shapeId="0" xr:uid="{0C1429C4-16BB-4ED7-ABB0-C5101B7A9425}">
      <text>
        <r>
          <rPr>
            <sz val="10"/>
            <rFont val="Arial"/>
            <family val="2"/>
          </rPr>
          <t>Component Type
There are three BIE Types:
Basic BIE (BBIE -- white rows),
Associate  BIE (ASBIE -- green rows; “an association”), and
Aggregate BIE (ABIE -- pink rows; “an aggregate”).</t>
        </r>
      </text>
    </comment>
    <comment ref="T1" authorId="0" shapeId="0" xr:uid="{A78630D1-6C79-4781-8E61-A03BF87C4670}">
      <text>
        <r>
          <rPr>
            <sz val="10"/>
            <rFont val="Arial"/>
            <family val="2"/>
          </rPr>
          <t>UN/TDED Code
The UN Trade Data Element Dictionary (ISO 7372) code for this BIE.</t>
        </r>
      </text>
    </comment>
    <comment ref="U1" authorId="0" shapeId="0" xr:uid="{B4B177CD-6BB6-4370-AB18-5CC0613AB3DF}">
      <text>
        <r>
          <rPr>
            <sz val="10"/>
            <rFont val="Arial"/>
            <family val="2"/>
          </rPr>
          <t>Current Version
The version number of this BIE. Can be used to generate change logs.</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EDBC6573-2807-4B2C-9F12-9CBB08118E0A}">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65176206-D535-4F0D-9BC2-D952D7745041}">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1E423B2A-2D59-436D-A883-4F9756732F45}">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168E87FD-E434-48CA-A550-1DF9F2618F86}">
      <text>
        <r>
          <rPr>
            <sz val="10"/>
            <rFont val="Arial"/>
            <family val="2"/>
          </rPr>
          <t>Definition
This is the unique semantic business meaning of the Business Information Entity.</t>
        </r>
      </text>
    </comment>
    <comment ref="E1" authorId="0" shapeId="0" xr:uid="{6A5E213C-1084-4711-BD16-8A88DE2F92FC}">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1306DB1A-7750-4BC1-8641-FC2635872E7D}">
      <text>
        <r>
          <rPr>
            <sz val="10"/>
            <rFont val="Arial"/>
            <family val="2"/>
          </rPr>
          <t>Examples
These are illustrative values that a typical user might utilize, but is under no obligation to to so.</t>
        </r>
      </text>
    </comment>
    <comment ref="G1" authorId="0" shapeId="0" xr:uid="{EA4917BC-FC4E-46C9-B91B-67B2DCBB6961}">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C60E0EC2-D56B-4732-9D71-3961B5DD7A35}">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F3430B9C-CF3B-41A3-BA9B-7BD8EF16B07D}">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A386BB39-09B4-4A62-A416-8EDB4987C3F9}">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245A4FF5-364E-4963-A380-B3967F975595}">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2062B0BA-BBA8-4636-83A5-7DC4C3C6B074}">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A1989BEA-C53A-4F49-AE5C-BE16C7F85DEA}">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92367074-C9A6-4E3F-AEFB-539496C0B0C5}">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A5D84885-FB5D-4775-B4C9-B70767E3CD16}">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BD199E6A-61A4-40C9-81E1-07206298F267}">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D1BD1259-416C-4292-AED1-B746D578BDB5}">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AC85F957-F10E-42DE-B930-9805DD60E362}">
      <text>
        <r>
          <rPr>
            <sz val="10"/>
            <rFont val="Arial"/>
            <family val="2"/>
          </rPr>
          <t>Associated Object Class
This is the object class at the other end of this association.  It is an ABIE in this model.</t>
        </r>
      </text>
    </comment>
    <comment ref="S1" authorId="0" shapeId="0" xr:uid="{8BD15B77-F2C7-4FB1-A35D-ADDA33BCD7D4}">
      <text>
        <r>
          <rPr>
            <sz val="10"/>
            <rFont val="Arial"/>
            <family val="2"/>
          </rPr>
          <t>Component Type
There are three BIE Types:
Basic BIE (BBIE -- white rows),
Associate  BIE (ASBIE -- green rows; “an association”), and
Aggregate BIE (ABIE -- pink rows; “an aggregate”).</t>
        </r>
      </text>
    </comment>
    <comment ref="T1" authorId="0" shapeId="0" xr:uid="{BF8CB2F3-874E-477F-A0A1-C3A9677C5277}">
      <text>
        <r>
          <rPr>
            <sz val="10"/>
            <rFont val="Arial"/>
            <family val="2"/>
          </rPr>
          <t>UN/TDED Code
The UN Trade Data Element Dictionary (ISO 7372) code for this BIE.</t>
        </r>
      </text>
    </comment>
    <comment ref="U1" authorId="0" shapeId="0" xr:uid="{37F85805-2741-4DD4-A255-090437FC2B89}">
      <text>
        <r>
          <rPr>
            <sz val="10"/>
            <rFont val="Arial"/>
            <family val="2"/>
          </rPr>
          <t>Current Version
The version number of this BIE. Can be used to generate change logs.</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2EAED706-C507-46B4-A029-FE48AF8360C0}">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0BFCC77A-2F9E-4245-A3A2-793CB0035642}">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9CF423A7-82C0-43B1-AA92-70AB5058A6AA}">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A1FFF06D-CAE1-4899-BC50-067ECABD3732}">
      <text>
        <r>
          <rPr>
            <sz val="10"/>
            <rFont val="Arial"/>
            <family val="2"/>
          </rPr>
          <t>Definition
This is the unique semantic business meaning of the Business Information Entity.</t>
        </r>
      </text>
    </comment>
    <comment ref="E1" authorId="0" shapeId="0" xr:uid="{10FF5D28-735B-4142-9391-796D926E47B6}">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53570B77-1C77-4A39-AFDE-536202965147}">
      <text>
        <r>
          <rPr>
            <sz val="10"/>
            <rFont val="Arial"/>
            <family val="2"/>
          </rPr>
          <t>Examples
These are illustrative values that a typical user might utilize, but is under no obligation to to so.</t>
        </r>
      </text>
    </comment>
    <comment ref="G1" authorId="0" shapeId="0" xr:uid="{D8D16BF3-47C7-4182-AA0F-F9A65D0F7033}">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96048899-9752-4009-9E91-2D06428F93EF}">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FCB185DA-E4CD-4D46-9E10-330AD8084640}">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BD6AE03A-8EB6-40F2-ACD5-F4B37FAF1937}">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FF679CA6-D7CE-4C0B-9FE7-BAE9A3AC9F77}">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B6027CBD-0A0D-4458-94C8-D375BE1C9540}">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D889DAF3-C0FE-4919-AC51-60B7E5D06555}">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34C2826A-46E0-4C84-A0DD-F02B621CCD2B}">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C4AE642C-587B-457D-AD3A-EF433CD0CF0F}">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23CC92DC-A819-45A3-B95F-CCD9883C4DFB}">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9D04DB7E-93DE-459F-8F39-A2A52AB340A6}">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FD6E8F2D-F2CF-4093-B86D-B10FBFEBDCE9}">
      <text>
        <r>
          <rPr>
            <sz val="10"/>
            <rFont val="Arial"/>
            <family val="2"/>
          </rPr>
          <t>Associated Object Class
This is the object class at the other end of this association.  It is an ABIE in this model.</t>
        </r>
      </text>
    </comment>
    <comment ref="S1" authorId="0" shapeId="0" xr:uid="{A003B6E2-7F1C-41FE-8202-3FB7C4C13C43}">
      <text>
        <r>
          <rPr>
            <sz val="10"/>
            <rFont val="Arial"/>
            <family val="2"/>
          </rPr>
          <t>Component Type
There are three BIE Types:
Basic BIE (BBIE -- white rows),
Associate  BIE (ASBIE -- green rows; “an association”), and
Aggregate BIE (ABIE -- pink rows; “an aggregate”).</t>
        </r>
      </text>
    </comment>
    <comment ref="T1" authorId="0" shapeId="0" xr:uid="{1574F69B-C8ED-4F96-A25F-C1DAA1054C36}">
      <text>
        <r>
          <rPr>
            <sz val="10"/>
            <rFont val="Arial"/>
            <family val="2"/>
          </rPr>
          <t>UN/TDED Code
The UN Trade Data Element Dictionary (ISO 7372) code for this BIE.</t>
        </r>
      </text>
    </comment>
    <comment ref="U1" authorId="0" shapeId="0" xr:uid="{BD10AE1D-170A-4EE3-94E0-7ED7EE33307B}">
      <text>
        <r>
          <rPr>
            <sz val="10"/>
            <rFont val="Arial"/>
            <family val="2"/>
          </rPr>
          <t>Current Version
The version number of this BIE. Can be used to generate change logs.</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F605F2A3-132D-4BC9-A9CF-D3BF9D553AF2}">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0BCCACD5-F047-4BFC-BF3B-D57FE172E010}">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52D24B5E-CD2D-42C7-86AF-87414C01CEFA}">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4AA07522-39C4-498E-B50F-279ED342A19F}">
      <text>
        <r>
          <rPr>
            <sz val="10"/>
            <rFont val="Arial"/>
            <family val="2"/>
          </rPr>
          <t>Definition
This is the unique semantic business meaning of the Business Information Entity.</t>
        </r>
      </text>
    </comment>
    <comment ref="E1" authorId="0" shapeId="0" xr:uid="{EA00D886-C5AE-48FB-9F85-672F7AAEE085}">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CB891665-CFF5-468F-B2F7-4C7F49648F64}">
      <text>
        <r>
          <rPr>
            <sz val="10"/>
            <rFont val="Arial"/>
            <family val="2"/>
          </rPr>
          <t>Examples
These are illustrative values that a typical user might utilize, but is under no obligation to to so.</t>
        </r>
      </text>
    </comment>
    <comment ref="G1" authorId="0" shapeId="0" xr:uid="{D5BA21BC-D506-4FB4-BEEF-E110318870A4}">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454BCD43-68DA-4324-949F-883DAC20A9F7}">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A880230F-3E11-4194-88DB-80B0A503DB7D}">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F1B7E010-D215-4514-A857-DEB19FA95B01}">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561AC863-949E-41C1-82BC-33B6184CF70D}">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B4DAD13F-C75D-41B0-B0C6-BE84E30A2A29}">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A6C51CB3-89C6-4726-8D25-1C9CF448C5C7}">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24797115-A4C3-4037-B081-5DBEDDC86577}">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029D5419-40E0-4227-AAD0-600D8F44DBB9}">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2349C09E-240A-49B2-B8FC-05ED3977312B}">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CF4D157B-0611-4BD3-91B9-DDF2728E3D4D}">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1C7CA2FC-3821-48E6-8B9C-0D60E03B4555}">
      <text>
        <r>
          <rPr>
            <sz val="10"/>
            <rFont val="Arial"/>
            <family val="2"/>
          </rPr>
          <t>Associated Object Class
This is the object class at the other end of this association.  It is an ABIE in this model.</t>
        </r>
      </text>
    </comment>
    <comment ref="S1" authorId="0" shapeId="0" xr:uid="{DAE40B2C-91F1-4028-93C2-1B124628FD0B}">
      <text>
        <r>
          <rPr>
            <sz val="10"/>
            <rFont val="Arial"/>
            <family val="2"/>
          </rPr>
          <t>Component Type
There are three BIE Types:
Basic BIE (BBIE -- white rows),
Associate  BIE (ASBIE -- green rows; “an association”), and
Aggregate BIE (ABIE -- pink rows; “an aggregate”).</t>
        </r>
      </text>
    </comment>
    <comment ref="T1" authorId="0" shapeId="0" xr:uid="{690A272E-1212-4BC6-AE80-23D3FD60C12F}">
      <text>
        <r>
          <rPr>
            <sz val="10"/>
            <rFont val="Arial"/>
            <family val="2"/>
          </rPr>
          <t>UN/TDED Code
The UN Trade Data Element Dictionary (ISO 7372) code for this BIE.</t>
        </r>
      </text>
    </comment>
    <comment ref="U1" authorId="0" shapeId="0" xr:uid="{F9682918-4A71-4EFF-82CD-5C53C7794629}">
      <text>
        <r>
          <rPr>
            <sz val="10"/>
            <rFont val="Arial"/>
            <family val="2"/>
          </rPr>
          <t>Current Version
The version number of this BIE. Can be used to generate change logs.</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59F33337-DABD-40BB-9FD0-4B47ED737022}">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C50D3F3D-021B-4A57-8354-AE61ECA9074A}">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0931E6BC-394A-43D4-8581-FF7D18B0AAE6}">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A4EE9AA0-039F-4FFC-B35E-F4FB61C4A0CE}">
      <text>
        <r>
          <rPr>
            <sz val="10"/>
            <rFont val="Arial"/>
            <family val="2"/>
          </rPr>
          <t>Definition
This is the unique semantic business meaning of the Business Information Entity.</t>
        </r>
      </text>
    </comment>
    <comment ref="E1" authorId="0" shapeId="0" xr:uid="{BDD033A7-71DD-47FE-8FF7-232BDD6822AE}">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F6EEF95A-44D2-4B41-9990-8D7534AD5E8C}">
      <text>
        <r>
          <rPr>
            <sz val="10"/>
            <rFont val="Arial"/>
            <family val="2"/>
          </rPr>
          <t>Examples
These are illustrative values that a typical user might utilize, but is under no obligation to to so.</t>
        </r>
      </text>
    </comment>
    <comment ref="G1" authorId="0" shapeId="0" xr:uid="{04DB0964-7A83-41E9-8BE6-687AC5B62E85}">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505A13E0-EDBD-4BD3-AEC5-0DE8137C8F42}">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F0F21BC8-0368-4A63-8320-419E561760F7}">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3AB52157-D189-4023-ABF5-BAE10AACDF04}">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2733AC71-01D4-4994-B6CE-F786BEC75A2F}">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9A084981-B28B-4ECF-A60A-8F2720A5FD25}">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357D8C48-98A0-475B-B931-0C30B12F4222}">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DFE36964-DA27-4E83-99CB-0FFEE68CE03B}">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AFB399B3-DD58-420D-AC06-37CCF8CDA710}">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F8002987-FF1B-4922-B135-C19BE815AD1B}">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53F4B57B-10CC-44D5-9070-5E60FD99BAD5}">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35A2C9C8-DCAB-4895-AB08-0E01DFD1E0F5}">
      <text>
        <r>
          <rPr>
            <sz val="10"/>
            <rFont val="Arial"/>
            <family val="2"/>
          </rPr>
          <t>Associated Object Class
This is the object class at the other end of this association.  It is an ABIE in this model.</t>
        </r>
      </text>
    </comment>
    <comment ref="S1" authorId="0" shapeId="0" xr:uid="{897B3248-4F1C-4160-8247-BCE475147F5A}">
      <text>
        <r>
          <rPr>
            <sz val="10"/>
            <rFont val="Arial"/>
            <family val="2"/>
          </rPr>
          <t>Component Type
There are three BIE Types:
Basic BIE (BBIE -- white rows),
Associate  BIE (ASBIE -- green rows; “an association”), and
Aggregate BIE (ABIE -- pink rows; “an aggregate”).</t>
        </r>
      </text>
    </comment>
    <comment ref="T1" authorId="0" shapeId="0" xr:uid="{020A8E57-4289-479C-9D29-6931A4D52E40}">
      <text>
        <r>
          <rPr>
            <sz val="10"/>
            <rFont val="Arial"/>
            <family val="2"/>
          </rPr>
          <t>UN/TDED Code
The UN Trade Data Element Dictionary (ISO 7372) code for this BIE.</t>
        </r>
      </text>
    </comment>
    <comment ref="U1" authorId="0" shapeId="0" xr:uid="{F840A18A-3FAA-42EB-93E1-27E9DF89AE2D}">
      <text>
        <r>
          <rPr>
            <sz val="10"/>
            <rFont val="Arial"/>
            <family val="2"/>
          </rPr>
          <t>Current Version
The version number of this BIE. Can be used to generate change logs.</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B2686E7B-2C93-4139-BE16-6F41540FB103}">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3E693D91-A766-452E-B6D0-3A0A38B70C5F}">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79D75EFA-4D61-43FA-B312-71EC71AFCC2E}">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680BA4DD-3350-4DBB-981E-679A92024FA8}">
      <text>
        <r>
          <rPr>
            <sz val="10"/>
            <rFont val="Arial"/>
            <family val="2"/>
          </rPr>
          <t>Definition
This is the unique semantic business meaning of the Business Information Entity.</t>
        </r>
      </text>
    </comment>
    <comment ref="E1" authorId="0" shapeId="0" xr:uid="{51D5017B-BE82-4AE4-A0CC-B5788CDA6450}">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B962A444-3110-4536-83AA-90548CDBDA68}">
      <text>
        <r>
          <rPr>
            <sz val="10"/>
            <rFont val="Arial"/>
            <family val="2"/>
          </rPr>
          <t>Examples
These are illustrative values that a typical user might utilize, but is under no obligation to to so.</t>
        </r>
      </text>
    </comment>
    <comment ref="G1" authorId="0" shapeId="0" xr:uid="{71F6F881-BFE5-4FC8-A901-ACB55B3AA85F}">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1D187783-0245-45BD-9EB2-974FF498184B}">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265BF333-2161-44BC-8687-A87D2FD67399}">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B78F6E2D-4E95-4CEF-91E5-057982A38AD0}">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56E13A0C-EA36-4AE3-8A74-3D8AD5C293C2}">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A0E905B6-516D-4C9B-A646-20FA501F94C1}">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1C97B13B-8E04-43FF-8F58-FE2FC1882756}">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40001421-8819-4990-A711-A595C6BAD6D5}">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E9AE4521-2624-4F8D-B2C0-21E3DA0C2404}">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E71DE941-F923-42AC-9371-20D9A42FF1DF}">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830FFF84-6C06-48AF-99C2-1A95BD555008}">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63D4E05A-A9D2-49C7-9965-3AA1A1D6645A}">
      <text>
        <r>
          <rPr>
            <sz val="10"/>
            <rFont val="Arial"/>
            <family val="2"/>
          </rPr>
          <t>Associated Object Class
This is the object class at the other end of this association.  It is an ABIE in this model.</t>
        </r>
      </text>
    </comment>
    <comment ref="S1" authorId="0" shapeId="0" xr:uid="{A7A84C39-84DB-4B9A-BD76-48F7E399D8D4}">
      <text>
        <r>
          <rPr>
            <sz val="10"/>
            <rFont val="Arial"/>
            <family val="2"/>
          </rPr>
          <t>Component Type
There are three BIE Types:
Basic BIE (BBIE -- white rows),
Associate  BIE (ASBIE -- green rows; “an association”), and
Aggregate BIE (ABIE -- pink rows; “an aggregate”).</t>
        </r>
      </text>
    </comment>
    <comment ref="T1" authorId="0" shapeId="0" xr:uid="{5F46174E-0E9E-43DE-B6AC-C9674A03A837}">
      <text>
        <r>
          <rPr>
            <sz val="10"/>
            <rFont val="Arial"/>
            <family val="2"/>
          </rPr>
          <t>UN/TDED Code
The UN Trade Data Element Dictionary (ISO 7372) code for this BIE.</t>
        </r>
      </text>
    </comment>
    <comment ref="U1" authorId="0" shapeId="0" xr:uid="{695E6843-5CCF-41C8-B01F-3D84FA0432DB}">
      <text>
        <r>
          <rPr>
            <sz val="10"/>
            <rFont val="Arial"/>
            <family val="2"/>
          </rPr>
          <t>Current Version
The version number of this BIE. Can be used to generate change logs.</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E33927B6-B814-417B-B76B-F1F2699A1C33}">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2AB5193A-98AC-4AC8-ADA5-153858C79BEE}">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BA3D4F02-2B73-4D3F-A753-397D0B436AD7}">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56D390B6-35A8-4124-AABD-324CBC921F08}">
      <text>
        <r>
          <rPr>
            <sz val="10"/>
            <rFont val="Arial"/>
            <family val="2"/>
          </rPr>
          <t>Definition
This is the unique semantic business meaning of the Business Information Entity.</t>
        </r>
      </text>
    </comment>
    <comment ref="E1" authorId="0" shapeId="0" xr:uid="{5F87CF2B-88EB-4935-AE74-8032F443F1C9}">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6127B389-C210-4102-8B7D-C5BFF49CADEA}">
      <text>
        <r>
          <rPr>
            <sz val="10"/>
            <rFont val="Arial"/>
            <family val="2"/>
          </rPr>
          <t>Examples
These are illustrative values that a typical user might utilize, but is under no obligation to to so.</t>
        </r>
      </text>
    </comment>
    <comment ref="G1" authorId="0" shapeId="0" xr:uid="{A0AAA328-C2FA-4A8C-9033-A715269B1E86}">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93A41DB3-802F-4250-B380-2831BF9FB73E}">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798ADE00-0C5D-4B62-AB66-75638032B321}">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170D5AD5-3147-42B4-9728-6634E941A752}">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AE9DF3E1-03F9-4D69-9AEC-A6CC1BED2AF8}">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40336749-F1F5-4AA1-B7E2-69CF3E1B3769}">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A7CA35D9-CE0E-4646-82E1-0B881D481854}">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08967F45-D007-4023-A9FC-3C798F6A9180}">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0CCE857E-B550-4B17-81CF-1D86CD63A3BB}">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3E72DAA9-BFA6-434A-9BDD-529572C61DD5}">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399DB512-7C5B-46EF-9436-69E6EADCA9A6}">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3D705318-A558-4403-BAD8-24FA4422B9C8}">
      <text>
        <r>
          <rPr>
            <sz val="10"/>
            <rFont val="Arial"/>
            <family val="2"/>
          </rPr>
          <t>Associated Object Class
This is the object class at the other end of this association.  It is an ABIE in this model.</t>
        </r>
      </text>
    </comment>
    <comment ref="S1" authorId="0" shapeId="0" xr:uid="{32AFC8B8-8491-42E6-B311-904E5DF69A31}">
      <text>
        <r>
          <rPr>
            <sz val="10"/>
            <rFont val="Arial"/>
            <family val="2"/>
          </rPr>
          <t>Component Type
There are three BIE Types:
Basic BIE (BBIE -- white rows),
Associate  BIE (ASBIE -- green rows; “an association”), and
Aggregate BIE (ABIE -- pink rows; “an aggregate”).</t>
        </r>
      </text>
    </comment>
    <comment ref="T1" authorId="0" shapeId="0" xr:uid="{F8E9B4A4-A41F-481C-A8C6-0D1990700FD5}">
      <text>
        <r>
          <rPr>
            <sz val="10"/>
            <rFont val="Arial"/>
            <family val="2"/>
          </rPr>
          <t>UN/TDED Code
The UN Trade Data Element Dictionary (ISO 7372) code for this BIE.</t>
        </r>
      </text>
    </comment>
    <comment ref="U1" authorId="0" shapeId="0" xr:uid="{D0C86193-0757-474F-9E0E-2C9FDBC084F0}">
      <text>
        <r>
          <rPr>
            <sz val="10"/>
            <rFont val="Arial"/>
            <family val="2"/>
          </rPr>
          <t>Current Version
The version number of this BIE. Can be used to generate change logs.</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9A849CC7-D865-4E46-B7B6-3437D17B3D3E}">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9D89E585-981A-4015-90EC-C7F32B8E0C93}">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283555C6-9B8B-48D6-A81C-50F214FB783C}">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D660E038-A627-4245-A08E-CE8CB337999F}">
      <text>
        <r>
          <rPr>
            <sz val="10"/>
            <rFont val="Arial"/>
            <family val="2"/>
          </rPr>
          <t>Definition
This is the unique semantic business meaning of the Business Information Entity.</t>
        </r>
      </text>
    </comment>
    <comment ref="E1" authorId="0" shapeId="0" xr:uid="{A444F779-091C-4C78-B278-5C732AE1BB63}">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40933FE0-13E7-41FA-BDF6-34E7BF662D9E}">
      <text>
        <r>
          <rPr>
            <sz val="10"/>
            <rFont val="Arial"/>
            <family val="2"/>
          </rPr>
          <t>Examples
These are illustrative values that a typical user might utilize, but is under no obligation to to so.</t>
        </r>
      </text>
    </comment>
    <comment ref="G1" authorId="0" shapeId="0" xr:uid="{CD82C062-C4DD-4161-8D94-7CA0BF9CAE92}">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8DE343DA-68B4-4390-8B5A-BFEB50B6BAEF}">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62EA33D6-2D12-463F-9850-72D87C153F45}">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FF76B200-93C5-4673-9D44-8359D044E461}">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0E2EAC94-5D7B-409B-8043-86315D4D93D2}">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1C4B356B-05F9-4E88-9432-22D70AE16218}">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9A9125B8-A1C3-4A72-99FD-67CFEC0D9654}">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62374F20-EF66-4CD1-B653-A951F09DB83F}">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6108447D-8559-4C60-9D85-90230E850A42}">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FA47E26B-9647-4579-9CBF-DBE03592D3B9}">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0A682757-916D-4BE1-AAF6-24D4BA56EA42}">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77CA88C2-5A94-4718-999D-4B6030BBF1D5}">
      <text>
        <r>
          <rPr>
            <sz val="10"/>
            <rFont val="Arial"/>
            <family val="2"/>
          </rPr>
          <t>Associated Object Class
This is the object class at the other end of this association.  It is an ABIE in this model.</t>
        </r>
      </text>
    </comment>
    <comment ref="S1" authorId="0" shapeId="0" xr:uid="{B1E07F25-95D7-4892-A109-A54EE99BD0C1}">
      <text>
        <r>
          <rPr>
            <sz val="10"/>
            <rFont val="Arial"/>
            <family val="2"/>
          </rPr>
          <t>Component Type
There are three BIE Types:
Basic BIE (BBIE -- white rows),
Associate  BIE (ASBIE -- green rows; “an association”), and
Aggregate BIE (ABIE -- pink rows; “an aggregate”).</t>
        </r>
      </text>
    </comment>
    <comment ref="T1" authorId="0" shapeId="0" xr:uid="{EDD0D69B-86E9-45A1-B56A-F423D93339DC}">
      <text>
        <r>
          <rPr>
            <sz val="10"/>
            <rFont val="Arial"/>
            <family val="2"/>
          </rPr>
          <t>UN/TDED Code
The UN Trade Data Element Dictionary (ISO 7372) code for this BIE.</t>
        </r>
      </text>
    </comment>
    <comment ref="U1" authorId="0" shapeId="0" xr:uid="{A45849AD-0ACA-4BF7-BF03-4CDF0EDFBCE6}">
      <text>
        <r>
          <rPr>
            <sz val="10"/>
            <rFont val="Arial"/>
            <family val="2"/>
          </rPr>
          <t>Current Version
The version number of this BIE. Can be used to generate change logs.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5E9511FB-2002-48C3-B874-42F3B0FB57EB}">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609D434A-D63B-4D18-A013-6A41B83BB664}">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880FE12B-1B56-4C9F-8E23-DD168CB9D8BB}">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6C255166-83C3-4420-8BBF-BFD052D62F02}">
      <text>
        <r>
          <rPr>
            <sz val="10"/>
            <rFont val="Arial"/>
            <family val="2"/>
          </rPr>
          <t>Definition
This is the unique semantic business meaning of the Business Information Entity.</t>
        </r>
      </text>
    </comment>
    <comment ref="E1" authorId="0" shapeId="0" xr:uid="{F95BFAFB-A469-44A0-A7B0-C03EB876C09B}">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28194DD8-308D-4819-A97F-1CDA2E8ADD6F}">
      <text>
        <r>
          <rPr>
            <sz val="10"/>
            <rFont val="Arial"/>
            <family val="2"/>
          </rPr>
          <t>Examples
These are illustrative values that a typical user might utilize, but is under no obligation to to so.</t>
        </r>
      </text>
    </comment>
    <comment ref="G1" authorId="0" shapeId="0" xr:uid="{57011076-3F8F-45F6-8F7F-C2EB5001DF41}">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12BBC584-FB6E-4C7C-8701-7CF9DFFBEB1F}">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8D701DD7-A355-419F-8446-44A8A9C5C066}">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31C8070E-6C32-4A05-BDF4-B4424A8503CF}">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25EA79F5-6BAF-4CA0-917F-DDF7DDBC47E3}">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A959AC29-2F47-4CBD-A73B-7EBE4BD0DCA8}">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D6A567EA-D373-4FB2-BDA7-6DF858B1AF8D}">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F2DDC911-3794-4105-A889-A6442492FCCF}">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305EFDD2-8EB5-4C97-B241-AE5E351B8658}">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6E7086F8-935E-4960-AC93-F2390EC2BCE6}">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F9C374D6-0046-4938-9874-CA424C276D8E}">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A7B675F4-CC9D-4040-8B5F-26556546B8DD}">
      <text>
        <r>
          <rPr>
            <sz val="10"/>
            <rFont val="Arial"/>
            <family val="2"/>
          </rPr>
          <t>Associated Object Class
This is the object class at the other end of this association.  It is an ABIE in this model.</t>
        </r>
      </text>
    </comment>
    <comment ref="S1" authorId="0" shapeId="0" xr:uid="{F9B56537-815C-472B-8A1A-2B6F5523C1C9}">
      <text>
        <r>
          <rPr>
            <sz val="10"/>
            <rFont val="Arial"/>
            <family val="2"/>
          </rPr>
          <t>Component Type
There are three BIE Types:
Basic BIE (BBIE -- white rows),
Associate  BIE (ASBIE -- green rows; “an association”), and
Aggregate BIE (ABIE -- pink rows; “an aggregate”).</t>
        </r>
      </text>
    </comment>
    <comment ref="T1" authorId="0" shapeId="0" xr:uid="{EBE1DC69-A7A4-43CC-9E95-DC5FE3D5DE4B}">
      <text>
        <r>
          <rPr>
            <sz val="10"/>
            <rFont val="Arial"/>
            <family val="2"/>
          </rPr>
          <t>UN/TDED Code
The UN Trade Data Element Dictionary (ISO 7372) code for this BIE.</t>
        </r>
      </text>
    </comment>
    <comment ref="U1" authorId="0" shapeId="0" xr:uid="{8736B0A0-7D54-4060-BC92-81CEA626ABC5}">
      <text>
        <r>
          <rPr>
            <sz val="10"/>
            <rFont val="Arial"/>
            <family val="2"/>
          </rPr>
          <t>Current Version
The version number of this BIE. Can be used to generate change logs.</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F4DD81B3-4709-4086-BCFD-8259448E6A41}">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E8D99DFC-C9B0-4DDD-9E19-AA59209D9D04}">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F06A2888-D0D1-41F2-ADB5-A2F725F96B65}">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03D5AC59-D612-4DAA-85CD-B86D18E265EA}">
      <text>
        <r>
          <rPr>
            <sz val="10"/>
            <rFont val="Arial"/>
            <family val="2"/>
          </rPr>
          <t>Definition
This is the unique semantic business meaning of the Business Information Entity.</t>
        </r>
      </text>
    </comment>
    <comment ref="E1" authorId="0" shapeId="0" xr:uid="{D9195BD2-C2B0-4191-BF19-638E84E06EDD}">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6CAD6C5B-4163-483E-8FDB-AC10366E60F7}">
      <text>
        <r>
          <rPr>
            <sz val="10"/>
            <rFont val="Arial"/>
            <family val="2"/>
          </rPr>
          <t>Examples
These are illustrative values that a typical user might utilize, but is under no obligation to to so.</t>
        </r>
      </text>
    </comment>
    <comment ref="G1" authorId="0" shapeId="0" xr:uid="{DE3EDFD5-9FAF-4C5F-8BE9-3AC897AA38FB}">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90244E61-1678-4EEA-93BF-109ABC7E281D}">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233541C7-9C19-4B08-B6CF-F99E9F6FE2D0}">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3E3EEB58-1BFD-4B7C-B897-8717A440BFBD}">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06723A1A-8279-4AE9-AFD9-57510FD02686}">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52405C10-2676-4000-A53B-0F91936FFEC5}">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D37D2E96-186C-4556-931E-B4633835FB62}">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D3B1587B-12C9-4D49-ADF9-E8D3B4A49C98}">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85CFD870-BCA0-4FBD-BE76-B4FEBB014B64}">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636F5BFC-067B-404B-A3F5-DACB68BA2C2A}">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0DA6C0AD-3688-4928-9BCC-BF1F714698EA}">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A2B66560-2816-4261-B4CC-F587D19457A0}">
      <text>
        <r>
          <rPr>
            <sz val="10"/>
            <rFont val="Arial"/>
            <family val="2"/>
          </rPr>
          <t>Associated Object Class
This is the object class at the other end of this association.  It is an ABIE in this model.</t>
        </r>
      </text>
    </comment>
    <comment ref="S1" authorId="0" shapeId="0" xr:uid="{DABC3F25-E1FD-46C8-BDEA-BDC4A05A7B30}">
      <text>
        <r>
          <rPr>
            <sz val="10"/>
            <rFont val="Arial"/>
            <family val="2"/>
          </rPr>
          <t>Component Type
There are three BIE Types:
Basic BIE (BBIE -- white rows),
Associate  BIE (ASBIE -- green rows; “an association”), and
Aggregate BIE (ABIE -- pink rows; “an aggregate”).</t>
        </r>
      </text>
    </comment>
    <comment ref="T1" authorId="0" shapeId="0" xr:uid="{FA7E9FE8-E7F4-45DF-8314-9F0F4298EF29}">
      <text>
        <r>
          <rPr>
            <sz val="10"/>
            <rFont val="Arial"/>
            <family val="2"/>
          </rPr>
          <t>UN/TDED Code
The UN Trade Data Element Dictionary (ISO 7372) code for this BIE.</t>
        </r>
      </text>
    </comment>
    <comment ref="U1" authorId="0" shapeId="0" xr:uid="{DB8E0D81-74A2-4A39-98F2-45D5312A1148}">
      <text>
        <r>
          <rPr>
            <sz val="10"/>
            <rFont val="Arial"/>
            <family val="2"/>
          </rPr>
          <t>Current Version
The version number of this BIE. Can be used to generate change logs.</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4947CC76-E52F-4FA6-87E7-01D110E1CA1D}">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A064B529-8BB7-46C6-A2AB-F56624E5973B}">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3C3B4743-1DBC-4FC1-BD81-C9156B4D2FF2}">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32593262-2ECA-4A49-A998-1364253DF2CD}">
      <text>
        <r>
          <rPr>
            <sz val="10"/>
            <rFont val="Arial"/>
            <family val="2"/>
          </rPr>
          <t>Definition
This is the unique semantic business meaning of the Business Information Entity.</t>
        </r>
      </text>
    </comment>
    <comment ref="E1" authorId="0" shapeId="0" xr:uid="{38764BB1-D8C2-49FE-A067-5C7A44F8322D}">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E330A74D-534D-4F40-B4D7-96140789F764}">
      <text>
        <r>
          <rPr>
            <sz val="10"/>
            <rFont val="Arial"/>
            <family val="2"/>
          </rPr>
          <t>Examples
These are illustrative values that a typical user might utilize, but is under no obligation to to so.</t>
        </r>
      </text>
    </comment>
    <comment ref="G1" authorId="0" shapeId="0" xr:uid="{A37D61C1-EBCB-480F-AFFB-19D97296C892}">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5078449B-15CF-46EF-ACA3-C70F8CA9490F}">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4CF3FF81-19BE-43C4-916E-A70F7831B71F}">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396C05EE-6667-4BDC-8ABB-735783B70657}">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781928FD-BEE4-4B16-9C58-8CD2F73F8455}">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9D9F9812-A3BE-48A6-B754-9C4A114EC1D1}">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86B2FD25-4F1C-4056-AF25-4C800B6D336D}">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64B84D88-C78A-41D2-9316-0FB1FE253A32}">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4ED6EC62-557C-437E-BEF5-562B21C03EE2}">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B23B31E7-1EFF-482F-BBAB-4880027D0462}">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341466D9-FAFE-4F44-8425-44DE0E1269BC}">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80CB19F2-1FD4-4E53-9049-B04663476EA5}">
      <text>
        <r>
          <rPr>
            <sz val="10"/>
            <rFont val="Arial"/>
            <family val="2"/>
          </rPr>
          <t>Associated Object Class
This is the object class at the other end of this association.  It is an ABIE in this model.</t>
        </r>
      </text>
    </comment>
    <comment ref="S1" authorId="0" shapeId="0" xr:uid="{C5B9A93B-50AF-4E8F-9C91-24717944EE7B}">
      <text>
        <r>
          <rPr>
            <sz val="10"/>
            <rFont val="Arial"/>
            <family val="2"/>
          </rPr>
          <t>Component Type
There are three BIE Types:
Basic BIE (BBIE -- white rows),
Associate  BIE (ASBIE -- green rows; “an association”), and
Aggregate BIE (ABIE -- pink rows; “an aggregate”).</t>
        </r>
      </text>
    </comment>
    <comment ref="T1" authorId="0" shapeId="0" xr:uid="{765426BD-27B2-49D2-9EE1-AE52FBBD8FC1}">
      <text>
        <r>
          <rPr>
            <sz val="10"/>
            <rFont val="Arial"/>
            <family val="2"/>
          </rPr>
          <t>UN/TDED Code
The UN Trade Data Element Dictionary (ISO 7372) code for this BIE.</t>
        </r>
      </text>
    </comment>
    <comment ref="U1" authorId="0" shapeId="0" xr:uid="{ADF86380-2FDF-4A80-9741-490EECA92388}">
      <text>
        <r>
          <rPr>
            <sz val="10"/>
            <rFont val="Arial"/>
            <family val="2"/>
          </rPr>
          <t>Current Version
The version number of this BIE. Can be used to generate change logs.</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0BD10241-EC6E-4373-88ED-7784192FD689}">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6618493F-E6F3-4579-8E45-41E31F0CB0D8}">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1A28548E-04FB-4EEC-887C-C30D57ECD0C8}">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7E41C1D4-AFCD-4ACA-BD93-20F4A8AA2912}">
      <text>
        <r>
          <rPr>
            <sz val="10"/>
            <rFont val="Arial"/>
            <family val="2"/>
          </rPr>
          <t>Definition
This is the unique semantic business meaning of the Business Information Entity.</t>
        </r>
      </text>
    </comment>
    <comment ref="E1" authorId="0" shapeId="0" xr:uid="{D1F70AB4-B5C0-4333-90F3-E3FCB353D4E4}">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6C57F7B4-9675-4DD1-B1C2-FE5B8D7B917A}">
      <text>
        <r>
          <rPr>
            <sz val="10"/>
            <rFont val="Arial"/>
            <family val="2"/>
          </rPr>
          <t>Examples
These are illustrative values that a typical user might utilize, but is under no obligation to to so.</t>
        </r>
      </text>
    </comment>
    <comment ref="G1" authorId="0" shapeId="0" xr:uid="{2D347805-2ED3-46CC-ACA7-27ADC5DAF475}">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7925EA84-7A7A-41B3-A2DD-13BDA8B30B13}">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8C71A775-7CE0-4DA3-B4EB-26D0CFDEBF97}">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52651AFF-2458-4C9F-B5B4-E425430347FB}">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A63C4A7D-A8EE-4D66-A14C-EF942811F514}">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7F7FE5D8-94C5-4F61-BD2E-71A1DC95FA73}">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5E4247B4-C333-49D8-AEFE-0B6B9A888672}">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9DED8B04-5CB3-49EF-95AF-CFE6B0D4DC57}">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D0C617F7-40D1-4143-82AC-85ADE723C5A0}">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AEBE50D0-A471-4A2C-96E4-3E825C252CF2}">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E296EC42-E326-4249-BF11-2484C6E938C6}">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F249EA79-80F5-4803-9A40-0AA0392B4754}">
      <text>
        <r>
          <rPr>
            <sz val="10"/>
            <rFont val="Arial"/>
            <family val="2"/>
          </rPr>
          <t>Associated Object Class
This is the object class at the other end of this association.  It is an ABIE in this model.</t>
        </r>
      </text>
    </comment>
    <comment ref="S1" authorId="0" shapeId="0" xr:uid="{1DF4B439-BAB0-4E86-82B6-09DD8DBA1F49}">
      <text>
        <r>
          <rPr>
            <sz val="10"/>
            <rFont val="Arial"/>
            <family val="2"/>
          </rPr>
          <t>Component Type
There are three BIE Types:
Basic BIE (BBIE -- white rows),
Associate  BIE (ASBIE -- green rows; “an association”), and
Aggregate BIE (ABIE -- pink rows; “an aggregate”).</t>
        </r>
      </text>
    </comment>
    <comment ref="T1" authorId="0" shapeId="0" xr:uid="{E5164940-0B33-45DE-AA60-8C9D716390C7}">
      <text>
        <r>
          <rPr>
            <sz val="10"/>
            <rFont val="Arial"/>
            <family val="2"/>
          </rPr>
          <t>UN/TDED Code
The UN Trade Data Element Dictionary (ISO 7372) code for this BIE.</t>
        </r>
      </text>
    </comment>
    <comment ref="U1" authorId="0" shapeId="0" xr:uid="{593E1EA6-FF6B-45D6-BC9F-4E36F0A5FDE7}">
      <text>
        <r>
          <rPr>
            <sz val="10"/>
            <rFont val="Arial"/>
            <family val="2"/>
          </rPr>
          <t>Current Version
The version number of this BIE. Can be used to generate change logs.</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76A87CEE-558E-4D65-9405-34246856DE1D}">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B4D85590-F4B3-4777-9CD5-99D07522E408}">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FE350954-6796-474E-8277-60B3994A8103}">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2826C347-E331-42C3-9A67-E9EDA9EF3B37}">
      <text>
        <r>
          <rPr>
            <sz val="10"/>
            <rFont val="Arial"/>
            <family val="2"/>
          </rPr>
          <t>Definition
This is the unique semantic business meaning of the Business Information Entity.</t>
        </r>
      </text>
    </comment>
    <comment ref="E1" authorId="0" shapeId="0" xr:uid="{64B3EC67-A23C-4F11-84C0-2D4001EF3AAA}">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44D3745C-3839-4658-A745-B172148920E5}">
      <text>
        <r>
          <rPr>
            <sz val="10"/>
            <rFont val="Arial"/>
            <family val="2"/>
          </rPr>
          <t>Examples
These are illustrative values that a typical user might utilize, but is under no obligation to to so.</t>
        </r>
      </text>
    </comment>
    <comment ref="G1" authorId="0" shapeId="0" xr:uid="{782C54F9-5F62-4675-9219-EAE21E101B10}">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41D40F0E-206E-4685-9B75-E36565325013}">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0C26839F-2801-4AB2-A320-E83D6ED9B609}">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A2D7639F-37D8-440E-A4F6-0923FA627558}">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1ACED51C-C48A-4CD1-BA5C-F9D71B78768B}">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2FBA2D3F-F765-4318-9A6B-6E064D3C1395}">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A16071EF-AF78-42DF-AB6A-3DBFA2883352}">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9940966F-879D-4787-840E-0B785A79208B}">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F8ED5333-F250-4CC0-8BF6-08D92D07548B}">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58297598-F625-4D98-A52E-8EA4108D64D2}">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CDDCB815-8735-46A2-904E-2D766B799D01}">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110BE4F2-99ED-46E0-B2F6-9DA5509D993E}">
      <text>
        <r>
          <rPr>
            <sz val="10"/>
            <rFont val="Arial"/>
            <family val="2"/>
          </rPr>
          <t>Associated Object Class
This is the object class at the other end of this association.  It is an ABIE in this model.</t>
        </r>
      </text>
    </comment>
    <comment ref="S1" authorId="0" shapeId="0" xr:uid="{D51DE040-8896-4B81-B000-947ACCDF7EDE}">
      <text>
        <r>
          <rPr>
            <sz val="10"/>
            <rFont val="Arial"/>
            <family val="2"/>
          </rPr>
          <t>Component Type
There are three BIE Types:
Basic BIE (BBIE -- white rows),
Associate  BIE (ASBIE -- green rows; “an association”), and
Aggregate BIE (ABIE -- pink rows; “an aggregate”).</t>
        </r>
      </text>
    </comment>
    <comment ref="T1" authorId="0" shapeId="0" xr:uid="{A91055D1-D999-4157-B422-E158EC5A0481}">
      <text>
        <r>
          <rPr>
            <sz val="10"/>
            <rFont val="Arial"/>
            <family val="2"/>
          </rPr>
          <t>UN/TDED Code
The UN Trade Data Element Dictionary (ISO 7372) code for this BIE.</t>
        </r>
      </text>
    </comment>
    <comment ref="U1" authorId="0" shapeId="0" xr:uid="{9325D5CA-45FA-4EA9-AC66-7D998134B500}">
      <text>
        <r>
          <rPr>
            <sz val="10"/>
            <rFont val="Arial"/>
            <family val="2"/>
          </rPr>
          <t>Current Version
The version number of this BIE. Can be used to generate change logs.</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D20AD49C-59FA-41F9-B8A5-1C0EAB2526EE}">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73F49693-1FF1-46A9-9E27-2E846796E2C9}">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8352EDDF-6A44-4AA8-AE56-A7D9120FEA27}">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8E108FAF-C17B-49E2-8E1E-A39051C3539F}">
      <text>
        <r>
          <rPr>
            <sz val="10"/>
            <rFont val="Arial"/>
            <family val="2"/>
          </rPr>
          <t>Definition
This is the unique semantic business meaning of the Business Information Entity.</t>
        </r>
      </text>
    </comment>
    <comment ref="E1" authorId="0" shapeId="0" xr:uid="{4FF1CE21-6949-4E4D-9C5F-2182D3614DFD}">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60314068-E730-4226-9925-7C71C9808DEF}">
      <text>
        <r>
          <rPr>
            <sz val="10"/>
            <rFont val="Arial"/>
            <family val="2"/>
          </rPr>
          <t>Examples
These are illustrative values that a typical user might utilize, but is under no obligation to to so.</t>
        </r>
      </text>
    </comment>
    <comment ref="G1" authorId="0" shapeId="0" xr:uid="{E1C04E2A-A688-4018-AC3A-9E92FED1F8E3}">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E42FC187-90B0-4540-8622-0F5843AEA529}">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369328D4-18FA-4D3C-AE24-C90002E4EDC5}">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962C8AF6-28B9-47B2-94E1-2CECFAE9255B}">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1F92C2A3-901B-4AD8-AFE9-6B8B5761EFFC}">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03879610-58FB-4C89-B575-E7A5B4E250F4}">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F7BDD9F9-C283-4E46-9E70-2656B3FC7B61}">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7051AE1F-A108-495E-AEFC-0A6FC3F36F23}">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057C7E65-6F9E-4B8E-B273-32D95826C43D}">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C92D4E1F-F448-4689-A9A5-096C63B82512}">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AB6B1997-5966-41AA-BBFC-35EB23AC5D10}">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E1C293F2-77B0-4EFD-B54F-A41296824D19}">
      <text>
        <r>
          <rPr>
            <sz val="10"/>
            <rFont val="Arial"/>
            <family val="2"/>
          </rPr>
          <t>Associated Object Class
This is the object class at the other end of this association.  It is an ABIE in this model.</t>
        </r>
      </text>
    </comment>
    <comment ref="S1" authorId="0" shapeId="0" xr:uid="{F85C280B-D6D2-42FF-B2C7-8C15C8D961D2}">
      <text>
        <r>
          <rPr>
            <sz val="10"/>
            <rFont val="Arial"/>
            <family val="2"/>
          </rPr>
          <t>Component Type
There are three BIE Types:
Basic BIE (BBIE -- white rows),
Associate  BIE (ASBIE -- green rows; “an association”), and
Aggregate BIE (ABIE -- pink rows; “an aggregate”).</t>
        </r>
      </text>
    </comment>
    <comment ref="T1" authorId="0" shapeId="0" xr:uid="{DDDE505A-CB73-427B-B6D6-D8381601EFBB}">
      <text>
        <r>
          <rPr>
            <sz val="10"/>
            <rFont val="Arial"/>
            <family val="2"/>
          </rPr>
          <t>UN/TDED Code
The UN Trade Data Element Dictionary (ISO 7372) code for this BIE.</t>
        </r>
      </text>
    </comment>
    <comment ref="U1" authorId="0" shapeId="0" xr:uid="{A2DC423E-9132-48AE-B80E-972176B7BD28}">
      <text>
        <r>
          <rPr>
            <sz val="10"/>
            <rFont val="Arial"/>
            <family val="2"/>
          </rPr>
          <t>Current Version
The version number of this BIE. Can be used to generate change logs.</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CAC2ACC9-E358-4B92-A8CD-C8A724C19C5E}">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860028BC-ED93-45CE-AF0B-01F044BBF811}">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5C7B28DC-6CCA-41F7-AD3D-CA945752FEC1}">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9393AE8D-F10A-4C74-B025-1B7212D3C6E8}">
      <text>
        <r>
          <rPr>
            <sz val="10"/>
            <rFont val="Arial"/>
            <family val="2"/>
          </rPr>
          <t>Definition
This is the unique semantic business meaning of the Business Information Entity.</t>
        </r>
      </text>
    </comment>
    <comment ref="E1" authorId="0" shapeId="0" xr:uid="{E6F0BC1A-F70A-41AE-9C12-DBD2BF3F71C5}">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6903F9B3-DACC-4134-97E1-CBB6D1038554}">
      <text>
        <r>
          <rPr>
            <sz val="10"/>
            <rFont val="Arial"/>
            <family val="2"/>
          </rPr>
          <t>Examples
These are illustrative values that a typical user might utilize, but is under no obligation to to so.</t>
        </r>
      </text>
    </comment>
    <comment ref="G1" authorId="0" shapeId="0" xr:uid="{E91B21A0-43C0-4886-A175-E8EA54932F1C}">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C503873E-A23B-4B3F-B9E0-C056DBF0E814}">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DD5EFF64-620C-4D79-BCFA-BAA74D412C0A}">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3682C092-9831-40E0-A84D-9612C66A320E}">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3CF10D5A-F88E-4C2D-BF7E-8EE748ED1F0A}">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5ED15918-3C0B-4E65-A680-A626AA79876D}">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DEA67DFA-CB04-4691-82AE-6077F0E50AA2}">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194C54EA-9D8D-4F6A-BE4F-99AB9BD992EB}">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EFB52AFF-3F13-4493-95CC-5DFD7C9DE096}">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C21F4852-1A47-41FA-9AAE-B00CAD13A3FB}">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0B78867D-A4F2-46D3-B4E7-B031FE13A133}">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3E7CE955-7DBF-4ADD-B906-3EB21504B0F0}">
      <text>
        <r>
          <rPr>
            <sz val="10"/>
            <rFont val="Arial"/>
            <family val="2"/>
          </rPr>
          <t>Associated Object Class
This is the object class at the other end of this association.  It is an ABIE in this model.</t>
        </r>
      </text>
    </comment>
    <comment ref="S1" authorId="0" shapeId="0" xr:uid="{3E297A9B-B519-4A02-A7FB-1D60604E65CB}">
      <text>
        <r>
          <rPr>
            <sz val="10"/>
            <rFont val="Arial"/>
            <family val="2"/>
          </rPr>
          <t>Component Type
There are three BIE Types:
Basic BIE (BBIE -- white rows),
Associate  BIE (ASBIE -- green rows; “an association”), and
Aggregate BIE (ABIE -- pink rows; “an aggregate”).</t>
        </r>
      </text>
    </comment>
    <comment ref="T1" authorId="0" shapeId="0" xr:uid="{6962C363-77CC-4B7A-9D07-13C699EC3E23}">
      <text>
        <r>
          <rPr>
            <sz val="10"/>
            <rFont val="Arial"/>
            <family val="2"/>
          </rPr>
          <t>UN/TDED Code
The UN Trade Data Element Dictionary (ISO 7372) code for this BIE.</t>
        </r>
      </text>
    </comment>
    <comment ref="U1" authorId="0" shapeId="0" xr:uid="{4EE4ABEE-AD4C-406D-A134-13E70C3F122D}">
      <text>
        <r>
          <rPr>
            <sz val="10"/>
            <rFont val="Arial"/>
            <family val="2"/>
          </rPr>
          <t>Current Version
The version number of this BIE. Can be used to generate change logs.</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F95A4FFC-0DC9-43E4-A683-5EBABD4EF6F7}">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3BCF2570-930D-4EB2-A178-514800E027F0}">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4975AB25-929E-41A2-B680-3118AE28B8CF}">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8425CE5A-01C0-4A36-8C1E-5592F1698918}">
      <text>
        <r>
          <rPr>
            <sz val="10"/>
            <rFont val="Arial"/>
            <family val="2"/>
          </rPr>
          <t>Definition
This is the unique semantic business meaning of the Business Information Entity.</t>
        </r>
      </text>
    </comment>
    <comment ref="E1" authorId="0" shapeId="0" xr:uid="{F827386C-A0C8-4D8B-834F-47BF55E3019E}">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54B4D399-F1B2-42EE-A796-F5BB48351648}">
      <text>
        <r>
          <rPr>
            <sz val="10"/>
            <rFont val="Arial"/>
            <family val="2"/>
          </rPr>
          <t>Examples
These are illustrative values that a typical user might utilize, but is under no obligation to to so.</t>
        </r>
      </text>
    </comment>
    <comment ref="G1" authorId="0" shapeId="0" xr:uid="{EB9A4CDE-4714-43AE-9A01-E5558644CAC3}">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D868E73B-C064-48E5-BA38-33F2DF8FFF7B}">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5DDFC001-DE8B-42EC-A9DB-CB87609CDEBE}">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10CAFD8B-D09D-445C-AA51-B59640D3998E}">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FECF97D3-2563-426A-A887-705A4C8B193E}">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13DF9430-3FE7-4E07-8443-FD904A7C6603}">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60C5BF43-E99E-4DB0-B558-23212CAE976B}">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F7270DA8-152D-4A88-94AC-20297F60FDB9}">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7ABEE883-1176-4799-807E-2992B3AF4F9A}">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1449C2AB-5021-432C-A794-5FD8DFE8FA4C}">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F4891EC2-6138-4AA7-A3D6-FCBD81F9D702}">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D5D9DE96-B4F7-49B8-974C-134F10CD554E}">
      <text>
        <r>
          <rPr>
            <sz val="10"/>
            <rFont val="Arial"/>
            <family val="2"/>
          </rPr>
          <t>Associated Object Class
This is the object class at the other end of this association.  It is an ABIE in this model.</t>
        </r>
      </text>
    </comment>
    <comment ref="S1" authorId="0" shapeId="0" xr:uid="{DEE8F9C1-181E-46A8-B6C6-2290FF6234AC}">
      <text>
        <r>
          <rPr>
            <sz val="10"/>
            <rFont val="Arial"/>
            <family val="2"/>
          </rPr>
          <t>Component Type
There are three BIE Types:
Basic BIE (BBIE -- white rows),
Associate  BIE (ASBIE -- green rows; “an association”), and
Aggregate BIE (ABIE -- pink rows; “an aggregate”).</t>
        </r>
      </text>
    </comment>
    <comment ref="T1" authorId="0" shapeId="0" xr:uid="{FAA4FCC1-72D9-4316-9FA5-ED35CF9DC03D}">
      <text>
        <r>
          <rPr>
            <sz val="10"/>
            <rFont val="Arial"/>
            <family val="2"/>
          </rPr>
          <t>UN/TDED Code
The UN Trade Data Element Dictionary (ISO 7372) code for this BIE.</t>
        </r>
      </text>
    </comment>
    <comment ref="U1" authorId="0" shapeId="0" xr:uid="{FD29B66C-F320-4302-9343-B46D15DD5D7C}">
      <text>
        <r>
          <rPr>
            <sz val="10"/>
            <rFont val="Arial"/>
            <family val="2"/>
          </rPr>
          <t>Current Version
The version number of this BIE. Can be used to generate change logs.</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CAC72846-058E-4D19-B162-D546D1966330}">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ECCDDFCA-6720-40D7-BC37-2961E495D133}">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14CCAF6A-8BD8-4015-BA58-8C1852039283}">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6E8F3E47-E76C-4A0B-B274-B3846132CF8A}">
      <text>
        <r>
          <rPr>
            <sz val="10"/>
            <rFont val="Arial"/>
            <family val="2"/>
          </rPr>
          <t>Definition
This is the unique semantic business meaning of the Business Information Entity.</t>
        </r>
      </text>
    </comment>
    <comment ref="E1" authorId="0" shapeId="0" xr:uid="{1096615B-7D8B-4A8F-AF82-89B891C951B0}">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0C29EBDB-7759-4F64-9B29-14968C65989C}">
      <text>
        <r>
          <rPr>
            <sz val="10"/>
            <rFont val="Arial"/>
            <family val="2"/>
          </rPr>
          <t>Examples
These are illustrative values that a typical user might utilize, but is under no obligation to to so.</t>
        </r>
      </text>
    </comment>
    <comment ref="G1" authorId="0" shapeId="0" xr:uid="{E4F0C3B0-0F8C-4320-9D4B-6420BF680DCF}">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4A2BBB58-67CA-420C-B8CC-6677895AB26E}">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C7550BE5-7FCC-409E-9D93-37D1269187A4}">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AF492E01-DA0A-4340-91C5-0237E4E5FFAD}">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5DC4D903-0C99-4634-AB49-52F116922B8A}">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271A0ADE-937F-4937-91B0-23F872A00B87}">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BAED4B32-63AB-4D8A-9CEC-79A17C15EC6C}">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398B0BD2-1AEB-4F2B-AD7D-B4D14C16A384}">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26A1C09E-5861-43F4-A3B5-09A5D1BF765A}">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71E361CF-8723-413C-904F-62CF654001F6}">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01080A0B-676F-46CC-A14E-FBBA89A82D12}">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471A9264-6D1B-4DE2-926C-673003FE63CB}">
      <text>
        <r>
          <rPr>
            <sz val="10"/>
            <rFont val="Arial"/>
            <family val="2"/>
          </rPr>
          <t>Associated Object Class
This is the object class at the other end of this association.  It is an ABIE in this model.</t>
        </r>
      </text>
    </comment>
    <comment ref="S1" authorId="0" shapeId="0" xr:uid="{CEC9703C-55F7-47ED-AAC7-9CFE2425B272}">
      <text>
        <r>
          <rPr>
            <sz val="10"/>
            <rFont val="Arial"/>
            <family val="2"/>
          </rPr>
          <t>Component Type
There are three BIE Types:
Basic BIE (BBIE -- white rows),
Associate  BIE (ASBIE -- green rows; “an association”), and
Aggregate BIE (ABIE -- pink rows; “an aggregate”).</t>
        </r>
      </text>
    </comment>
    <comment ref="T1" authorId="0" shapeId="0" xr:uid="{19515492-8608-4933-A57C-E369073F77FA}">
      <text>
        <r>
          <rPr>
            <sz val="10"/>
            <rFont val="Arial"/>
            <family val="2"/>
          </rPr>
          <t>UN/TDED Code
The UN Trade Data Element Dictionary (ISO 7372) code for this BIE.</t>
        </r>
      </text>
    </comment>
    <comment ref="U1" authorId="0" shapeId="0" xr:uid="{09DDE441-6E4B-40AE-82F8-8DCB9EB8F7BB}">
      <text>
        <r>
          <rPr>
            <sz val="10"/>
            <rFont val="Arial"/>
            <family val="2"/>
          </rPr>
          <t>Current Version
The version number of this BIE. Can be used to generate change logs.</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11C02B74-30BE-4A2C-8052-1AC3D469B73C}">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0271514D-B971-488E-BBFA-70AE848F731B}">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C5820BC3-7DC4-4838-A7EC-6A1B71AB99CC}">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AF8F4D31-1B94-43B3-BB08-9E34D2FD410E}">
      <text>
        <r>
          <rPr>
            <sz val="10"/>
            <rFont val="Arial"/>
            <family val="2"/>
          </rPr>
          <t>Definition
This is the unique semantic business meaning of the Business Information Entity.</t>
        </r>
      </text>
    </comment>
    <comment ref="E1" authorId="0" shapeId="0" xr:uid="{044C9983-30CD-4D0C-ADF0-9B3665A64FC7}">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16B6D061-7716-43B6-A5E1-7A886C611519}">
      <text>
        <r>
          <rPr>
            <sz val="10"/>
            <rFont val="Arial"/>
            <family val="2"/>
          </rPr>
          <t>Examples
These are illustrative values that a typical user might utilize, but is under no obligation to to so.</t>
        </r>
      </text>
    </comment>
    <comment ref="G1" authorId="0" shapeId="0" xr:uid="{16C695C0-152B-48DE-BF11-6B11DFFD3794}">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C78D9088-CD06-4FE6-B6DE-0C2A19D8039E}">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975EB64D-E3F7-4F92-A729-107F9E77179B}">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2C4FEAC8-0C37-47EE-ADD8-E014ACDBA188}">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6756ABF8-DACF-45A6-82DA-2C14B034B7DD}">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12F2F6C3-51D3-4214-9C75-A17B3123D586}">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B4A9A50F-636F-4828-A26B-7A50856617C9}">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4D373F09-FFD8-41A3-968C-1499AF47EF36}">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9A73AA5A-DD03-4E22-BCB9-48CDFAF01CC0}">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154B0E48-4765-4123-87AB-334B4EAE0953}">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1F8BFD35-2D1A-4984-AF97-901E19F385B2}">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37C2975C-9909-40ED-BE40-E1FD039D03A8}">
      <text>
        <r>
          <rPr>
            <sz val="10"/>
            <rFont val="Arial"/>
            <family val="2"/>
          </rPr>
          <t>Associated Object Class
This is the object class at the other end of this association.  It is an ABIE in this model.</t>
        </r>
      </text>
    </comment>
    <comment ref="S1" authorId="0" shapeId="0" xr:uid="{3EC9CA02-03E0-478E-AFF7-1F98FE8056D8}">
      <text>
        <r>
          <rPr>
            <sz val="10"/>
            <rFont val="Arial"/>
            <family val="2"/>
          </rPr>
          <t>Component Type
There are three BIE Types:
Basic BIE (BBIE -- white rows),
Associate  BIE (ASBIE -- green rows; “an association”), and
Aggregate BIE (ABIE -- pink rows; “an aggregate”).</t>
        </r>
      </text>
    </comment>
    <comment ref="T1" authorId="0" shapeId="0" xr:uid="{29456CCF-9F31-4B00-A99D-F3E168A80D1E}">
      <text>
        <r>
          <rPr>
            <sz val="10"/>
            <rFont val="Arial"/>
            <family val="2"/>
          </rPr>
          <t>UN/TDED Code
The UN Trade Data Element Dictionary (ISO 7372) code for this BIE.</t>
        </r>
      </text>
    </comment>
    <comment ref="U1" authorId="0" shapeId="0" xr:uid="{5CFFA9D0-FA11-4F80-A4DD-79C14E7400BB}">
      <text>
        <r>
          <rPr>
            <sz val="10"/>
            <rFont val="Arial"/>
            <family val="2"/>
          </rPr>
          <t>Current Version
The version number of this BIE. Can be used to generate change logs.</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B84BB2F6-4081-43A5-A1C0-752BFA5BB72F}">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A909B1C7-DE02-4A8D-8B20-D35C743CE201}">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29CE4019-1DC4-4B79-AFCC-BB87DA6A4C19}">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7139CC0B-EAF4-4EB0-9F84-0E3BB288AC2D}">
      <text>
        <r>
          <rPr>
            <sz val="10"/>
            <rFont val="Arial"/>
            <family val="2"/>
          </rPr>
          <t>Definition
This is the unique semantic business meaning of the Business Information Entity.</t>
        </r>
      </text>
    </comment>
    <comment ref="E1" authorId="0" shapeId="0" xr:uid="{E886FEA4-2B91-45CD-9A35-234A33D82124}">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34F5D51B-82F2-4D52-B89E-A3796EB136D4}">
      <text>
        <r>
          <rPr>
            <sz val="10"/>
            <rFont val="Arial"/>
            <family val="2"/>
          </rPr>
          <t>Examples
These are illustrative values that a typical user might utilize, but is under no obligation to to so.</t>
        </r>
      </text>
    </comment>
    <comment ref="G1" authorId="0" shapeId="0" xr:uid="{49497C44-45F1-4A95-8E3E-31C34CE27B77}">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B3E4AEA1-E9FA-40F4-AD53-2ECE9A672C13}">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4EBEB346-936C-428F-AAE7-442F0006153B}">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478A75E7-FEB9-4063-9767-45B17D75C5B1}">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8DCB5C19-7E9D-4CD6-9E03-0442E535AC6A}">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031DCADB-9990-4B4B-9708-FA48CC0CCC24}">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0184355F-8463-4431-8B42-EDFD432895A6}">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46BA5B42-3B43-41A1-BAF2-97A6D9444A65}">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A9B953F4-7B62-4A49-A2E7-99ED670AA9CA}">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556D7966-566F-4522-B1D1-5DB688C27AC2}">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C32D5494-706C-40EA-A0AB-51751DDAEE10}">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792D6231-E4CE-41F3-B88C-72DFED5A02F1}">
      <text>
        <r>
          <rPr>
            <sz val="10"/>
            <rFont val="Arial"/>
            <family val="2"/>
          </rPr>
          <t>Associated Object Class
This is the object class at the other end of this association.  It is an ABIE in this model.</t>
        </r>
      </text>
    </comment>
    <comment ref="S1" authorId="0" shapeId="0" xr:uid="{ABADEBC7-1E30-4802-B76E-D7D21E7D0274}">
      <text>
        <r>
          <rPr>
            <sz val="10"/>
            <rFont val="Arial"/>
            <family val="2"/>
          </rPr>
          <t>Component Type
There are three BIE Types:
Basic BIE (BBIE -- white rows),
Associate  BIE (ASBIE -- green rows; “an association”), and
Aggregate BIE (ABIE -- pink rows; “an aggregate”).</t>
        </r>
      </text>
    </comment>
    <comment ref="T1" authorId="0" shapeId="0" xr:uid="{8ACF003C-3F6A-4021-95C9-40183B812AB9}">
      <text>
        <r>
          <rPr>
            <sz val="10"/>
            <rFont val="Arial"/>
            <family val="2"/>
          </rPr>
          <t>UN/TDED Code
The UN Trade Data Element Dictionary (ISO 7372) code for this BIE.</t>
        </r>
      </text>
    </comment>
    <comment ref="U1" authorId="0" shapeId="0" xr:uid="{8F7CD30B-6EA7-444D-9542-AC0188E7D338}">
      <text>
        <r>
          <rPr>
            <sz val="10"/>
            <rFont val="Arial"/>
            <family val="2"/>
          </rPr>
          <t>Current Version
The version number of this BIE. Can be used to generate change logs.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043C5B50-8524-487D-8393-9A384CF63B5C}">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E7BFB5BF-0851-4CA7-B474-2D6D346590F9}">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52F7C1A7-4BB1-4644-A07C-5F52CC38302C}">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94AC676E-8E71-4187-9937-98182E957B88}">
      <text>
        <r>
          <rPr>
            <sz val="10"/>
            <rFont val="Arial"/>
            <family val="2"/>
          </rPr>
          <t>Definition
This is the unique semantic business meaning of the Business Information Entity.</t>
        </r>
      </text>
    </comment>
    <comment ref="E1" authorId="0" shapeId="0" xr:uid="{3F7E9B5F-0929-49ED-A797-521391D0C78D}">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FD124173-D3BB-4C03-84A5-A3A1E67EB470}">
      <text>
        <r>
          <rPr>
            <sz val="10"/>
            <rFont val="Arial"/>
            <family val="2"/>
          </rPr>
          <t>Examples
These are illustrative values that a typical user might utilize, but is under no obligation to to so.</t>
        </r>
      </text>
    </comment>
    <comment ref="G1" authorId="0" shapeId="0" xr:uid="{4BE25568-DBD2-43A0-9483-027631CF5AE1}">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F057DFD3-F581-4B0E-ABCD-919210FC9743}">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13C4244F-912F-4F94-815A-D68515A5D779}">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A09C266D-4CC5-44A1-BABE-383E33A785E0}">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35FB2D21-2E83-4C9C-8FC0-02F7B5BD8644}">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C69132DC-8B1F-4115-AAFD-9A7302E53C88}">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4AB2F221-4B83-49D9-A12C-51B13AB35E3C}">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1CEBA40E-5C6E-4B02-BED8-C7723592FAF6}">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D3987C7D-26CA-4BD5-B3BD-533B66ECCD47}">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5C5AC163-6378-41FB-B756-E0F0034F63EE}">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122D89E4-9428-42B8-8B13-631B5817F5CC}">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B6328477-F144-4F08-8DDD-BC06D2A8CC1B}">
      <text>
        <r>
          <rPr>
            <sz val="10"/>
            <rFont val="Arial"/>
            <family val="2"/>
          </rPr>
          <t>Associated Object Class
This is the object class at the other end of this association.  It is an ABIE in this model.</t>
        </r>
      </text>
    </comment>
    <comment ref="S1" authorId="0" shapeId="0" xr:uid="{869B7417-D476-40D8-B050-1A3AFB3C2616}">
      <text>
        <r>
          <rPr>
            <sz val="10"/>
            <rFont val="Arial"/>
            <family val="2"/>
          </rPr>
          <t>Component Type
There are three BIE Types:
Basic BIE (BBIE -- white rows),
Associate  BIE (ASBIE -- green rows; “an association”), and
Aggregate BIE (ABIE -- pink rows; “an aggregate”).</t>
        </r>
      </text>
    </comment>
    <comment ref="T1" authorId="0" shapeId="0" xr:uid="{9B091419-C9B7-429C-A379-3CB998292650}">
      <text>
        <r>
          <rPr>
            <sz val="10"/>
            <rFont val="Arial"/>
            <family val="2"/>
          </rPr>
          <t>UN/TDED Code
The UN Trade Data Element Dictionary (ISO 7372) code for this BIE.</t>
        </r>
      </text>
    </comment>
    <comment ref="U1" authorId="0" shapeId="0" xr:uid="{BF31A0DB-32ED-41AF-B563-155CE091C404}">
      <text>
        <r>
          <rPr>
            <sz val="10"/>
            <rFont val="Arial"/>
            <family val="2"/>
          </rPr>
          <t>Current Version
The version number of this BIE. Can be used to generate change logs.</t>
        </r>
      </text>
    </comment>
  </commentList>
</comments>
</file>

<file path=xl/comments70.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CC5471FB-377C-4276-8C65-AFDB74B38470}">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92AB8246-D239-4906-BB84-376BC3A6DFFB}">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582A9A73-78D9-4A0E-9B9D-6E8D2D49C4E4}">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5921DF59-8893-4380-AB3A-C5FC2C9B152F}">
      <text>
        <r>
          <rPr>
            <sz val="10"/>
            <rFont val="Arial"/>
            <family val="2"/>
          </rPr>
          <t>Definition
This is the unique semantic business meaning of the Business Information Entity.</t>
        </r>
      </text>
    </comment>
    <comment ref="E1" authorId="0" shapeId="0" xr:uid="{E1E04619-A8CC-46C4-A0D3-40E0B652C3E1}">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B27D4BA6-E94B-4D78-A7D1-09FA123641A3}">
      <text>
        <r>
          <rPr>
            <sz val="10"/>
            <rFont val="Arial"/>
            <family val="2"/>
          </rPr>
          <t>Examples
These are illustrative values that a typical user might utilize, but is under no obligation to to so.</t>
        </r>
      </text>
    </comment>
    <comment ref="G1" authorId="0" shapeId="0" xr:uid="{829753B9-87F0-4C84-810F-1E3A67ADA2F2}">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D2C698F7-821D-45AC-ABB2-94D6CE475E9A}">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40AA6058-771C-4C57-B8BE-0BD17429FF21}">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6B265059-B8E5-4EEF-AA31-69B2BAB760E5}">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601C7362-0592-4CD0-B8F8-710D0108CC92}">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4966F2A6-E302-42BC-BD20-9ACCC2597C94}">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1641129D-7B4F-4840-B938-983E93D2E7DA}">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62861389-69F1-457F-B3A6-47FD1DE95F5F}">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06DF26C3-2936-44D4-8ACC-5119555C805E}">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91EC68B4-704B-421D-BEEF-645F8D737B2D}">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A658DDE1-1EE0-4C08-9BED-82ACBA5D442D}">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9478108B-AD60-4C0B-8172-1B8134A4335B}">
      <text>
        <r>
          <rPr>
            <sz val="10"/>
            <rFont val="Arial"/>
            <family val="2"/>
          </rPr>
          <t>Associated Object Class
This is the object class at the other end of this association.  It is an ABIE in this model.</t>
        </r>
      </text>
    </comment>
    <comment ref="S1" authorId="0" shapeId="0" xr:uid="{16B5FBFB-81FE-4841-B439-72BAE276DE6F}">
      <text>
        <r>
          <rPr>
            <sz val="10"/>
            <rFont val="Arial"/>
            <family val="2"/>
          </rPr>
          <t>Component Type
There are three BIE Types:
Basic BIE (BBIE -- white rows),
Associate  BIE (ASBIE -- green rows; “an association”), and
Aggregate BIE (ABIE -- pink rows; “an aggregate”).</t>
        </r>
      </text>
    </comment>
    <comment ref="T1" authorId="0" shapeId="0" xr:uid="{2D55ADD8-3D85-4728-B1D5-8E382380B70B}">
      <text>
        <r>
          <rPr>
            <sz val="10"/>
            <rFont val="Arial"/>
            <family val="2"/>
          </rPr>
          <t>UN/TDED Code
The UN Trade Data Element Dictionary (ISO 7372) code for this BIE.</t>
        </r>
      </text>
    </comment>
    <comment ref="U1" authorId="0" shapeId="0" xr:uid="{F533F8A3-E7C4-404C-BBCC-0F7FE4E3B4EA}">
      <text>
        <r>
          <rPr>
            <sz val="10"/>
            <rFont val="Arial"/>
            <family val="2"/>
          </rPr>
          <t>Current Version
The version number of this BIE. Can be used to generate change logs.</t>
        </r>
      </text>
    </comment>
  </commentList>
</comments>
</file>

<file path=xl/comments71.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7AADE8DB-4131-4323-8084-236BFBBC237A}">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23EEE52B-99BF-40D6-B8A8-A18F1C49B964}">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68122191-D43B-4660-8092-010278C980C3}">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F95AA942-3A29-4E3C-822F-4E48C63990D8}">
      <text>
        <r>
          <rPr>
            <sz val="10"/>
            <rFont val="Arial"/>
            <family val="2"/>
          </rPr>
          <t>Definition
This is the unique semantic business meaning of the Business Information Entity.</t>
        </r>
      </text>
    </comment>
    <comment ref="E1" authorId="0" shapeId="0" xr:uid="{EDF9C2DB-3391-464A-9860-A781CF8C9A05}">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D684965F-9A7E-4FD9-8CFC-E9550EB4CFE1}">
      <text>
        <r>
          <rPr>
            <sz val="10"/>
            <rFont val="Arial"/>
            <family val="2"/>
          </rPr>
          <t>Examples
These are illustrative values that a typical user might utilize, but is under no obligation to to so.</t>
        </r>
      </text>
    </comment>
    <comment ref="G1" authorId="0" shapeId="0" xr:uid="{96146871-0CD7-403C-B9E0-CD14B01E500E}">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0B6A633C-6EF9-47D8-B209-4904559BCD15}">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5AA712A0-714C-40BC-9AE5-4F5704323539}">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AD4EDB6D-FA10-42F7-B89B-DC86320EE822}">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CE0A24EE-E2D5-4640-B357-984A9CAB85D1}">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6D597E33-2721-4136-AAD8-BE128472B5D4}">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9014103F-FDEA-4B90-86D1-2C55002874BB}">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C60200EF-A063-4F48-8BE7-09097F598601}">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22D72EB2-A0F7-469A-A856-778A59D74E8A}">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1D97C845-A78F-4D40-92FF-D45B30AF9386}">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5F300F55-38BC-4720-8873-250A1002D8B6}">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34D3B11A-2F2A-41EA-8DA8-F07092C769F4}">
      <text>
        <r>
          <rPr>
            <sz val="10"/>
            <rFont val="Arial"/>
            <family val="2"/>
          </rPr>
          <t>Associated Object Class
This is the object class at the other end of this association.  It is an ABIE in this model.</t>
        </r>
      </text>
    </comment>
    <comment ref="S1" authorId="0" shapeId="0" xr:uid="{D3E196D4-837A-4D0A-876E-5BEC6975F684}">
      <text>
        <r>
          <rPr>
            <sz val="10"/>
            <rFont val="Arial"/>
            <family val="2"/>
          </rPr>
          <t>Component Type
There are three BIE Types:
Basic BIE (BBIE -- white rows),
Associate  BIE (ASBIE -- green rows; “an association”), and
Aggregate BIE (ABIE -- pink rows; “an aggregate”).</t>
        </r>
      </text>
    </comment>
    <comment ref="T1" authorId="0" shapeId="0" xr:uid="{87ABBF24-9BFE-4BE4-9846-3E74EB0BBAB1}">
      <text>
        <r>
          <rPr>
            <sz val="10"/>
            <rFont val="Arial"/>
            <family val="2"/>
          </rPr>
          <t>UN/TDED Code
The UN Trade Data Element Dictionary (ISO 7372) code for this BIE.</t>
        </r>
      </text>
    </comment>
    <comment ref="U1" authorId="0" shapeId="0" xr:uid="{4F519903-45E5-495D-9EC7-E79CA2BEF89E}">
      <text>
        <r>
          <rPr>
            <sz val="10"/>
            <rFont val="Arial"/>
            <family val="2"/>
          </rPr>
          <t>Current Version
The version number of this BIE. Can be used to generate change logs.</t>
        </r>
      </text>
    </comment>
  </commentList>
</comments>
</file>

<file path=xl/comments72.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606AFF4C-4D8B-408B-BC12-B900EED5263F}">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B828F619-C2C7-458C-B78A-D941ECFA7753}">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01624F73-673A-4B91-8BAC-D64196602961}">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EE086632-E87C-422C-A25F-77F6BA64283A}">
      <text>
        <r>
          <rPr>
            <sz val="10"/>
            <rFont val="Arial"/>
            <family val="2"/>
          </rPr>
          <t>Definition
This is the unique semantic business meaning of the Business Information Entity.</t>
        </r>
      </text>
    </comment>
    <comment ref="E1" authorId="0" shapeId="0" xr:uid="{A277DCDC-018B-446E-BC32-ACAC102261C1}">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5C49C0A7-F5C8-47FA-B320-5BB622330503}">
      <text>
        <r>
          <rPr>
            <sz val="10"/>
            <rFont val="Arial"/>
            <family val="2"/>
          </rPr>
          <t>Examples
These are illustrative values that a typical user might utilize, but is under no obligation to to so.</t>
        </r>
      </text>
    </comment>
    <comment ref="G1" authorId="0" shapeId="0" xr:uid="{F47C2503-4F19-4C3F-B6B7-EE2E378AF464}">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AB18F1C8-AB50-4A72-9931-0E7C694DDBAF}">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B808C61C-1B89-4230-9DB6-571513D2A4C4}">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8FBF6A10-7DFF-4F70-8EB7-791B56638947}">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7C917D0E-3A64-4E74-B3A2-E35BDE8B4141}">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81E72E0E-A2D4-4831-B789-7168B8BE9112}">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BD569A4A-0F9F-41B5-A134-1BB838D6A5E1}">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E09824BC-7752-4966-8B30-707C027EA34D}">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A01CBB30-6D89-4957-B2D1-D55E84616E1C}">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296B88C9-982A-43C0-8042-F645EFD2B5A6}">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F8D5D8C7-933C-4908-91F9-29DCB55B44AE}">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E4BE7CF1-A993-4490-867C-E3528FEC9186}">
      <text>
        <r>
          <rPr>
            <sz val="10"/>
            <rFont val="Arial"/>
            <family val="2"/>
          </rPr>
          <t>Associated Object Class
This is the object class at the other end of this association.  It is an ABIE in this model.</t>
        </r>
      </text>
    </comment>
    <comment ref="S1" authorId="0" shapeId="0" xr:uid="{8C9E83DB-83DC-4691-8824-2093B99D0305}">
      <text>
        <r>
          <rPr>
            <sz val="10"/>
            <rFont val="Arial"/>
            <family val="2"/>
          </rPr>
          <t>Component Type
There are three BIE Types:
Basic BIE (BBIE -- white rows),
Associate  BIE (ASBIE -- green rows; “an association”), and
Aggregate BIE (ABIE -- pink rows; “an aggregate”).</t>
        </r>
      </text>
    </comment>
    <comment ref="T1" authorId="0" shapeId="0" xr:uid="{51726FAB-6B29-4A60-9FC2-22FD6CE7116E}">
      <text>
        <r>
          <rPr>
            <sz val="10"/>
            <rFont val="Arial"/>
            <family val="2"/>
          </rPr>
          <t>UN/TDED Code
The UN Trade Data Element Dictionary (ISO 7372) code for this BIE.</t>
        </r>
      </text>
    </comment>
    <comment ref="U1" authorId="0" shapeId="0" xr:uid="{32A77B08-1D21-4580-8778-AEA01D50F0B6}">
      <text>
        <r>
          <rPr>
            <sz val="10"/>
            <rFont val="Arial"/>
            <family val="2"/>
          </rPr>
          <t>Current Version
The version number of this BIE. Can be used to generate change logs.</t>
        </r>
      </text>
    </comment>
  </commentList>
</comments>
</file>

<file path=xl/comments73.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F2E1B730-0BEE-4813-8E2F-649832E53363}">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F01C936B-C2DE-46E6-9DAF-29D2A3BCC004}">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BBF5D7D7-2C41-451F-91EA-8A3E5D61828A}">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F52A2882-32BF-46CF-A2F9-E676248445B5}">
      <text>
        <r>
          <rPr>
            <sz val="10"/>
            <rFont val="Arial"/>
            <family val="2"/>
          </rPr>
          <t>Definition
This is the unique semantic business meaning of the Business Information Entity.</t>
        </r>
      </text>
    </comment>
    <comment ref="E1" authorId="0" shapeId="0" xr:uid="{B9134625-CAC4-4F5C-BF55-51A808C21E8D}">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4D0C8716-6E52-4DE1-8424-ABC657F779DF}">
      <text>
        <r>
          <rPr>
            <sz val="10"/>
            <rFont val="Arial"/>
            <family val="2"/>
          </rPr>
          <t>Examples
These are illustrative values that a typical user might utilize, but is under no obligation to to so.</t>
        </r>
      </text>
    </comment>
    <comment ref="G1" authorId="0" shapeId="0" xr:uid="{E656BDA5-2E44-4BE7-A909-62624E7A51B2}">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26AAE040-88B2-44B1-BF10-AC241A1EB046}">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5E17296E-5D02-46C0-992D-7F14CBC83866}">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0291F466-0CE2-472F-A632-9F7C826BE9D8}">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EAAC77EC-4F0E-4CB0-AC1C-367144074D24}">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7EBB8D32-4ABE-4231-9949-C334507DEF53}">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864170D5-72BA-4AC5-9B69-2CA08F2844A9}">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F8CF2B75-514C-40C6-9B46-204ECDA8F54D}">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B494C74C-E5C3-48F6-B442-1C3778B508BC}">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2F532475-3E8A-42E6-9B49-20DE7CB76422}">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DFF5625D-0407-476F-B23E-2D1A35E8B02B}">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CFF12516-3E26-42D4-AFD6-A6737F93BFED}">
      <text>
        <r>
          <rPr>
            <sz val="10"/>
            <rFont val="Arial"/>
            <family val="2"/>
          </rPr>
          <t>Associated Object Class
This is the object class at the other end of this association.  It is an ABIE in this model.</t>
        </r>
      </text>
    </comment>
    <comment ref="S1" authorId="0" shapeId="0" xr:uid="{699219BB-0274-4578-A72E-2B567B82C087}">
      <text>
        <r>
          <rPr>
            <sz val="10"/>
            <rFont val="Arial"/>
            <family val="2"/>
          </rPr>
          <t>Component Type
There are three BIE Types:
Basic BIE (BBIE -- white rows),
Associate  BIE (ASBIE -- green rows; “an association”), and
Aggregate BIE (ABIE -- pink rows; “an aggregate”).</t>
        </r>
      </text>
    </comment>
    <comment ref="T1" authorId="0" shapeId="0" xr:uid="{8161D123-D0A1-4ED6-B8FA-311FA09C354F}">
      <text>
        <r>
          <rPr>
            <sz val="10"/>
            <rFont val="Arial"/>
            <family val="2"/>
          </rPr>
          <t>UN/TDED Code
The UN Trade Data Element Dictionary (ISO 7372) code for this BIE.</t>
        </r>
      </text>
    </comment>
    <comment ref="U1" authorId="0" shapeId="0" xr:uid="{296D0193-BE94-44EA-84D6-58E850163072}">
      <text>
        <r>
          <rPr>
            <sz val="10"/>
            <rFont val="Arial"/>
            <family val="2"/>
          </rPr>
          <t>Current Version
The version number of this BIE. Can be used to generate change logs.</t>
        </r>
      </text>
    </comment>
  </commentList>
</comments>
</file>

<file path=xl/comments74.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5AC4ECE5-E762-44D0-AE5B-2B5DCF63DEA8}">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899A452F-604C-4875-9459-B327525E5851}">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51C89D5C-B424-475B-B759-1BD3A004591D}">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2A4D13DA-4646-4678-9003-460CC9DA7777}">
      <text>
        <r>
          <rPr>
            <sz val="10"/>
            <rFont val="Arial"/>
            <family val="2"/>
          </rPr>
          <t>Definition
This is the unique semantic business meaning of the Business Information Entity.</t>
        </r>
      </text>
    </comment>
    <comment ref="E1" authorId="0" shapeId="0" xr:uid="{8B899D03-32BE-4080-9486-24E46973CC6D}">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D4F95384-7B09-4966-AF19-CED96B05FFD4}">
      <text>
        <r>
          <rPr>
            <sz val="10"/>
            <rFont val="Arial"/>
            <family val="2"/>
          </rPr>
          <t>Examples
These are illustrative values that a typical user might utilize, but is under no obligation to to so.</t>
        </r>
      </text>
    </comment>
    <comment ref="G1" authorId="0" shapeId="0" xr:uid="{B56F7B15-35C6-4BB1-96C8-7F6D6B0DDB10}">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9E01201D-0AE6-4E54-A392-5F3CC1DC7B6A}">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72B1AB11-6617-4D65-A526-32F7A84CC737}">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51FC4E31-FBF0-4420-9C5C-B238F3B72AC1}">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03B8FFD4-DD25-4DFD-9F1A-9129251A8A42}">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1F7A3AB9-D9D1-4BBC-9F31-74ADF33745EA}">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BA5A6A18-3855-4F83-8C24-842E3B0CF6AB}">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6B446EF6-E844-4C37-814B-B2F1E417E987}">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4DACCA0E-F2B9-4B50-B6C0-416C3C7D9F52}">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3E562EE1-D776-40EE-809C-FF9818D25460}">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AC1D9051-D55D-4871-93A5-9DF1BCF9FABC}">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20B539B1-F378-4343-93EC-9B11535F839F}">
      <text>
        <r>
          <rPr>
            <sz val="10"/>
            <rFont val="Arial"/>
            <family val="2"/>
          </rPr>
          <t>Associated Object Class
This is the object class at the other end of this association.  It is an ABIE in this model.</t>
        </r>
      </text>
    </comment>
    <comment ref="S1" authorId="0" shapeId="0" xr:uid="{9D5CF1A2-D3BF-410E-BC4E-2A916B5D4933}">
      <text>
        <r>
          <rPr>
            <sz val="10"/>
            <rFont val="Arial"/>
            <family val="2"/>
          </rPr>
          <t>Component Type
There are three BIE Types:
Basic BIE (BBIE -- white rows),
Associate  BIE (ASBIE -- green rows; “an association”), and
Aggregate BIE (ABIE -- pink rows; “an aggregate”).</t>
        </r>
      </text>
    </comment>
    <comment ref="T1" authorId="0" shapeId="0" xr:uid="{55D36860-E87C-4D1A-BC0D-15F2F66A0A79}">
      <text>
        <r>
          <rPr>
            <sz val="10"/>
            <rFont val="Arial"/>
            <family val="2"/>
          </rPr>
          <t>UN/TDED Code
The UN Trade Data Element Dictionary (ISO 7372) code for this BIE.</t>
        </r>
      </text>
    </comment>
    <comment ref="U1" authorId="0" shapeId="0" xr:uid="{D41FE30D-7A94-41AC-A171-A681556ACBBD}">
      <text>
        <r>
          <rPr>
            <sz val="10"/>
            <rFont val="Arial"/>
            <family val="2"/>
          </rPr>
          <t>Current Version
The version number of this BIE. Can be used to generate change logs.</t>
        </r>
      </text>
    </comment>
  </commentList>
</comments>
</file>

<file path=xl/comments75.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E2BB6D30-700C-4EA2-9077-D944BCC5D33F}">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86BC626D-74FD-4824-89B0-C8E2237D514B}">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92CACDF8-95D8-4F90-A5CB-B4B504DC878E}">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FCB65DE3-A68D-44D1-9C7F-954C0DE4B15C}">
      <text>
        <r>
          <rPr>
            <sz val="10"/>
            <rFont val="Arial"/>
            <family val="2"/>
          </rPr>
          <t>Definition
This is the unique semantic business meaning of the Business Information Entity.</t>
        </r>
      </text>
    </comment>
    <comment ref="E1" authorId="0" shapeId="0" xr:uid="{EB0655B1-E126-4798-BBA1-2916DFE42037}">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F686797E-AB33-4604-9E2E-8CCE72CB2AC7}">
      <text>
        <r>
          <rPr>
            <sz val="10"/>
            <rFont val="Arial"/>
            <family val="2"/>
          </rPr>
          <t>Examples
These are illustrative values that a typical user might utilize, but is under no obligation to to so.</t>
        </r>
      </text>
    </comment>
    <comment ref="G1" authorId="0" shapeId="0" xr:uid="{070B8445-8082-4FC1-8835-E12702E20905}">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F513C554-77D9-434A-9CCE-1CB38F69D32E}">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EF28F1F7-2FEC-49FA-B1DB-EE6400F8DE77}">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70D562DE-02EB-4AE3-9B50-ACBADD1E8FAB}">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9A0D20A6-37E6-4DFC-8671-A4D3D964895E}">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7DEF0FEA-081B-420F-A010-1DC2E4D9B78A}">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96A552D9-239E-4964-AAB5-6FF3AFABA812}">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64C6FC05-C504-41D7-9B5F-CCAA0389EF42}">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B4910A06-9F6B-42D7-8CED-9DB70D877D3A}">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BD1FFC07-5E17-45A9-8864-70B586718285}">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EA1CA56C-4B5F-40C0-ACBE-8AEF2162D649}">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8B7642CD-BD46-4D91-B679-C2059C5BD2F1}">
      <text>
        <r>
          <rPr>
            <sz val="10"/>
            <rFont val="Arial"/>
            <family val="2"/>
          </rPr>
          <t>Associated Object Class
This is the object class at the other end of this association.  It is an ABIE in this model.</t>
        </r>
      </text>
    </comment>
    <comment ref="S1" authorId="0" shapeId="0" xr:uid="{ED449C08-C0A7-40B1-8031-656B28FAC257}">
      <text>
        <r>
          <rPr>
            <sz val="10"/>
            <rFont val="Arial"/>
            <family val="2"/>
          </rPr>
          <t>Component Type
There are three BIE Types:
Basic BIE (BBIE -- white rows),
Associate  BIE (ASBIE -- green rows; “an association”), and
Aggregate BIE (ABIE -- pink rows; “an aggregate”).</t>
        </r>
      </text>
    </comment>
    <comment ref="T1" authorId="0" shapeId="0" xr:uid="{0FE21EA5-F07C-4537-A770-D339E0B0BAC4}">
      <text>
        <r>
          <rPr>
            <sz val="10"/>
            <rFont val="Arial"/>
            <family val="2"/>
          </rPr>
          <t>UN/TDED Code
The UN Trade Data Element Dictionary (ISO 7372) code for this BIE.</t>
        </r>
      </text>
    </comment>
    <comment ref="U1" authorId="0" shapeId="0" xr:uid="{D0DAA6F9-EEE8-433C-8E3C-A2233BED33ED}">
      <text>
        <r>
          <rPr>
            <sz val="10"/>
            <rFont val="Arial"/>
            <family val="2"/>
          </rPr>
          <t>Current Version
The version number of this BIE. Can be used to generate change logs.</t>
        </r>
      </text>
    </comment>
  </commentList>
</comments>
</file>

<file path=xl/comments76.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372E46B8-5881-4F11-ADE6-E1398A48053B}">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F2D52E94-32B2-45DD-B30A-038828570348}">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ADA2D07B-E414-4378-9ADD-843EEDA984F5}">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A0D0C8CD-6000-4F22-ADD5-55AA53E90BA9}">
      <text>
        <r>
          <rPr>
            <sz val="10"/>
            <rFont val="Arial"/>
            <family val="2"/>
          </rPr>
          <t>Definition
This is the unique semantic business meaning of the Business Information Entity.</t>
        </r>
      </text>
    </comment>
    <comment ref="E1" authorId="0" shapeId="0" xr:uid="{44F4F31D-1CD8-4173-A60A-42852BCB2469}">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CF6A6A6F-536F-483D-96D3-992F1BD1C192}">
      <text>
        <r>
          <rPr>
            <sz val="10"/>
            <rFont val="Arial"/>
            <family val="2"/>
          </rPr>
          <t>Examples
These are illustrative values that a typical user might utilize, but is under no obligation to to so.</t>
        </r>
      </text>
    </comment>
    <comment ref="G1" authorId="0" shapeId="0" xr:uid="{ACFB3808-4AC0-4CD0-AD29-9299F4F98606}">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C2F1A721-B1F4-4DB3-855E-25626EA86796}">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F701FE17-49F3-4792-9D9F-A1F939E2201B}">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A0C59953-8C66-4D41-9D3C-AF8A25FF412A}">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43B6A80E-60CE-4F79-9C94-3833567B00D9}">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19873EB6-E10F-43C4-AC3F-E5BB4174B0DC}">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040065F6-F7B6-45FE-885F-C66C892F0EE5}">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A0501582-A65B-49DA-95BA-FFDEEBA29CDC}">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CB0D6D13-EE36-4C1A-88D2-847062F7ED00}">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E5A22940-1EAB-4F79-BE0F-50DA276A6AA2}">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9C479284-EDA2-4E32-BF1D-AAA895ED968F}">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593A5643-57DE-4876-B16F-531F9D7B06CF}">
      <text>
        <r>
          <rPr>
            <sz val="10"/>
            <rFont val="Arial"/>
            <family val="2"/>
          </rPr>
          <t>Associated Object Class
This is the object class at the other end of this association.  It is an ABIE in this model.</t>
        </r>
      </text>
    </comment>
    <comment ref="S1" authorId="0" shapeId="0" xr:uid="{D062FA8F-C904-4AB1-B78E-0F7CD638601C}">
      <text>
        <r>
          <rPr>
            <sz val="10"/>
            <rFont val="Arial"/>
            <family val="2"/>
          </rPr>
          <t>Component Type
There are three BIE Types:
Basic BIE (BBIE -- white rows),
Associate  BIE (ASBIE -- green rows; “an association”), and
Aggregate BIE (ABIE -- pink rows; “an aggregate”).</t>
        </r>
      </text>
    </comment>
    <comment ref="T1" authorId="0" shapeId="0" xr:uid="{2317FA22-9F50-4FE6-9802-AC886C7CF368}">
      <text>
        <r>
          <rPr>
            <sz val="10"/>
            <rFont val="Arial"/>
            <family val="2"/>
          </rPr>
          <t>UN/TDED Code
The UN Trade Data Element Dictionary (ISO 7372) code for this BIE.</t>
        </r>
      </text>
    </comment>
    <comment ref="U1" authorId="0" shapeId="0" xr:uid="{617D168E-A30E-45A8-A1C0-2881D6E1048D}">
      <text>
        <r>
          <rPr>
            <sz val="10"/>
            <rFont val="Arial"/>
            <family val="2"/>
          </rPr>
          <t>Current Version
The version number of this BIE. Can be used to generate change logs.</t>
        </r>
      </text>
    </comment>
  </commentList>
</comments>
</file>

<file path=xl/comments77.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6BF0F4E4-B1BA-41EA-9D6D-7BB664C05BCF}">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FEE0CC79-7030-4F2F-83E2-133670727755}">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2280450A-3FCB-45BC-900D-F504DA04AE42}">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A6B6B797-F164-4ABC-9856-B70024AB65DC}">
      <text>
        <r>
          <rPr>
            <sz val="10"/>
            <rFont val="Arial"/>
            <family val="2"/>
          </rPr>
          <t>Definition
This is the unique semantic business meaning of the Business Information Entity.</t>
        </r>
      </text>
    </comment>
    <comment ref="E1" authorId="0" shapeId="0" xr:uid="{E8E010B6-0C7B-444F-8C1D-DFC96D58A14F}">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96FF51F8-8E0F-4DD6-B506-BC9AB0EC1BE1}">
      <text>
        <r>
          <rPr>
            <sz val="10"/>
            <rFont val="Arial"/>
            <family val="2"/>
          </rPr>
          <t>Examples
These are illustrative values that a typical user might utilize, but is under no obligation to to so.</t>
        </r>
      </text>
    </comment>
    <comment ref="G1" authorId="0" shapeId="0" xr:uid="{BD5C6CB8-D339-4C43-A9EB-CB08FFA48634}">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5400EAB8-4B15-498A-9713-9575F46DA4B3}">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237AF017-A34A-4EF0-99D9-289BB97B02B6}">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0F7E401C-0476-4AF0-8BAA-6B39492CFF11}">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304DED86-7B5C-4437-82F7-8233C1E74DF2}">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EC8D12A8-7D69-441F-9D81-54F6BC3ABE49}">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18DF7B75-B0DB-40BC-8699-F660E064CADE}">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DB5396F3-0DDA-4366-8DAF-905A2801A135}">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AE35D47A-31DB-496C-97D9-E6F7F62FCC0D}">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2F02A61E-8BCA-4E9D-B26F-8F045B32DBE8}">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33080BE7-31C6-42D8-A63A-35F3DD09907C}">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A17AB134-31CB-46E8-B4E2-D14944EBCED0}">
      <text>
        <r>
          <rPr>
            <sz val="10"/>
            <rFont val="Arial"/>
            <family val="2"/>
          </rPr>
          <t>Associated Object Class
This is the object class at the other end of this association.  It is an ABIE in this model.</t>
        </r>
      </text>
    </comment>
    <comment ref="S1" authorId="0" shapeId="0" xr:uid="{618344ED-0216-40E2-8694-20F1532A0F45}">
      <text>
        <r>
          <rPr>
            <sz val="10"/>
            <rFont val="Arial"/>
            <family val="2"/>
          </rPr>
          <t>Component Type
There are three BIE Types:
Basic BIE (BBIE -- white rows),
Associate  BIE (ASBIE -- green rows; “an association”), and
Aggregate BIE (ABIE -- pink rows; “an aggregate”).</t>
        </r>
      </text>
    </comment>
    <comment ref="T1" authorId="0" shapeId="0" xr:uid="{89C8A5FF-5D9F-4E8D-A832-A4F890096EF6}">
      <text>
        <r>
          <rPr>
            <sz val="10"/>
            <rFont val="Arial"/>
            <family val="2"/>
          </rPr>
          <t>UN/TDED Code
The UN Trade Data Element Dictionary (ISO 7372) code for this BIE.</t>
        </r>
      </text>
    </comment>
    <comment ref="U1" authorId="0" shapeId="0" xr:uid="{44934457-BF59-439D-A481-0979080FB11A}">
      <text>
        <r>
          <rPr>
            <sz val="10"/>
            <rFont val="Arial"/>
            <family val="2"/>
          </rPr>
          <t>Current Version
The version number of this BIE. Can be used to generate change logs.</t>
        </r>
      </text>
    </comment>
  </commentList>
</comments>
</file>

<file path=xl/comments78.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42662D14-A7B6-47DD-9056-8F1804C8B11A}">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E91EA400-3638-4D66-A682-23D37568EB2E}">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4E770CCE-CE3F-4433-9FCB-EB686B127BB2}">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6776A393-4A17-4719-8D32-6184A0A0E558}">
      <text>
        <r>
          <rPr>
            <sz val="10"/>
            <rFont val="Arial"/>
            <family val="2"/>
          </rPr>
          <t>Definition
This is the unique semantic business meaning of the Business Information Entity.</t>
        </r>
      </text>
    </comment>
    <comment ref="E1" authorId="0" shapeId="0" xr:uid="{46AE29BD-647F-48F1-B710-07254E815223}">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44C4CF1B-9CE9-4187-8831-4EA8F7710333}">
      <text>
        <r>
          <rPr>
            <sz val="10"/>
            <rFont val="Arial"/>
            <family val="2"/>
          </rPr>
          <t>Examples
These are illustrative values that a typical user might utilize, but is under no obligation to to so.</t>
        </r>
      </text>
    </comment>
    <comment ref="G1" authorId="0" shapeId="0" xr:uid="{1E0E46BA-7FCA-4E62-8795-53F91B9FE001}">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07A79B03-BA16-40A3-9333-4BFEB984953A}">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EC0A5205-4F12-456E-BCD1-566C0D8167E8}">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D1DD0804-3188-4816-9114-09A31F00E607}">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D2ACA7AB-8B9C-4455-9C51-E7F13EA49DBC}">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484C5D8C-079B-44D9-A28E-DC434567A22F}">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2392A5BA-612F-44EB-B2BA-06414B84727C}">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B593FEF3-152B-4EA1-BC41-FFDED46825C1}">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322C2E4D-F07D-4381-AEFE-B633FFE353B9}">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7CB18D02-348D-4603-9DDC-FE50C945112B}">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288CC7B5-02A5-4AD8-977D-EF0FB53DAB40}">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E3356578-BAB5-4F55-97EF-79EADFADCCDB}">
      <text>
        <r>
          <rPr>
            <sz val="10"/>
            <rFont val="Arial"/>
            <family val="2"/>
          </rPr>
          <t>Associated Object Class
This is the object class at the other end of this association.  It is an ABIE in this model.</t>
        </r>
      </text>
    </comment>
    <comment ref="S1" authorId="0" shapeId="0" xr:uid="{CB5D278D-2125-4571-8CE6-3F2B49A7108E}">
      <text>
        <r>
          <rPr>
            <sz val="10"/>
            <rFont val="Arial"/>
            <family val="2"/>
          </rPr>
          <t>Component Type
There are three BIE Types:
Basic BIE (BBIE -- white rows),
Associate  BIE (ASBIE -- green rows; “an association”), and
Aggregate BIE (ABIE -- pink rows; “an aggregate”).</t>
        </r>
      </text>
    </comment>
    <comment ref="T1" authorId="0" shapeId="0" xr:uid="{EE1B18CC-B1A4-4D09-97F3-9AAB782A8F20}">
      <text>
        <r>
          <rPr>
            <sz val="10"/>
            <rFont val="Arial"/>
            <family val="2"/>
          </rPr>
          <t>UN/TDED Code
The UN Trade Data Element Dictionary (ISO 7372) code for this BIE.</t>
        </r>
      </text>
    </comment>
    <comment ref="U1" authorId="0" shapeId="0" xr:uid="{B9782186-81A6-421D-AE8E-389BF621A496}">
      <text>
        <r>
          <rPr>
            <sz val="10"/>
            <rFont val="Arial"/>
            <family val="2"/>
          </rPr>
          <t>Current Version
The version number of this BIE. Can be used to generate change logs.</t>
        </r>
      </text>
    </comment>
  </commentList>
</comments>
</file>

<file path=xl/comments79.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ECBD5C82-6F05-4BEB-A4EB-AE3C9E21352B}">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459421A4-AC28-4F3A-A228-CD6D220AADBC}">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A19B128B-845A-4AD7-81E5-256996EF6EF5}">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62A7D615-1AF8-4854-B71A-481F3E80B603}">
      <text>
        <r>
          <rPr>
            <sz val="10"/>
            <rFont val="Arial"/>
            <family val="2"/>
          </rPr>
          <t>Definition
This is the unique semantic business meaning of the Business Information Entity.</t>
        </r>
      </text>
    </comment>
    <comment ref="E1" authorId="0" shapeId="0" xr:uid="{FBEC859F-D9C5-40B2-9473-145BA2980F1B}">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7AD88E9F-688D-4462-B5E6-521E0CF050FB}">
      <text>
        <r>
          <rPr>
            <sz val="10"/>
            <rFont val="Arial"/>
            <family val="2"/>
          </rPr>
          <t>Examples
These are illustrative values that a typical user might utilize, but is under no obligation to to so.</t>
        </r>
      </text>
    </comment>
    <comment ref="G1" authorId="0" shapeId="0" xr:uid="{393CA66A-2B7C-4E8B-8799-1DE76879A140}">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BCF4257F-78BD-457A-BEA4-122A7890BAFC}">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32CFB1DC-E6B0-4D74-B783-39704879DC0F}">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860D7775-9A76-4765-8601-DDB33FC6C78B}">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71EC332F-633A-4557-9809-501D95460AB6}">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915238DE-D7FD-4105-AE92-0872E2B437E9}">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5B1DDC7E-58C9-4005-BABC-400D0843EFD9}">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5DE6D246-00B3-4F26-A733-13333B337EB8}">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BDE45730-129B-402E-B374-1C3177540046}">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40621C74-E9C3-4799-A63C-9EBDA6CD1AD4}">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DAB3F192-7A66-4F33-BD27-F15A31F53CBF}">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79FED6AB-F08E-464C-8A30-DABBE52DF1DF}">
      <text>
        <r>
          <rPr>
            <sz val="10"/>
            <rFont val="Arial"/>
            <family val="2"/>
          </rPr>
          <t>Associated Object Class
This is the object class at the other end of this association.  It is an ABIE in this model.</t>
        </r>
      </text>
    </comment>
    <comment ref="S1" authorId="0" shapeId="0" xr:uid="{DA21BB37-F088-4020-B44C-42C77F463E80}">
      <text>
        <r>
          <rPr>
            <sz val="10"/>
            <rFont val="Arial"/>
            <family val="2"/>
          </rPr>
          <t>Component Type
There are three BIE Types:
Basic BIE (BBIE -- white rows),
Associate  BIE (ASBIE -- green rows; “an association”), and
Aggregate BIE (ABIE -- pink rows; “an aggregate”).</t>
        </r>
      </text>
    </comment>
    <comment ref="T1" authorId="0" shapeId="0" xr:uid="{048E3B87-5F89-4465-AB14-72B53EB65CD6}">
      <text>
        <r>
          <rPr>
            <sz val="10"/>
            <rFont val="Arial"/>
            <family val="2"/>
          </rPr>
          <t>UN/TDED Code
The UN Trade Data Element Dictionary (ISO 7372) code for this BIE.</t>
        </r>
      </text>
    </comment>
    <comment ref="U1" authorId="0" shapeId="0" xr:uid="{DA24D77A-7019-48B4-B896-0B536D64C92E}">
      <text>
        <r>
          <rPr>
            <sz val="10"/>
            <rFont val="Arial"/>
            <family val="2"/>
          </rPr>
          <t>Current Version
The version number of this BIE. Can be used to generate change logs.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24A0CF0E-B0BC-4E16-828F-96D3A4FC6EB7}">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4F137D62-6313-40C4-8B40-8EF4908FAAA2}">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8928B26F-034B-4B4B-9311-31717C5A6BC6}">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895C5A51-744C-4A3E-9C35-7A1065243260}">
      <text>
        <r>
          <rPr>
            <sz val="10"/>
            <rFont val="Arial"/>
            <family val="2"/>
          </rPr>
          <t>Definition
This is the unique semantic business meaning of the Business Information Entity.</t>
        </r>
      </text>
    </comment>
    <comment ref="E1" authorId="0" shapeId="0" xr:uid="{EE4EF7F1-4256-4B53-A510-D7D9F4014FD4}">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F98CF492-A46C-425F-80E9-095040CA8B95}">
      <text>
        <r>
          <rPr>
            <sz val="10"/>
            <rFont val="Arial"/>
            <family val="2"/>
          </rPr>
          <t>Examples
These are illustrative values that a typical user might utilize, but is under no obligation to to so.</t>
        </r>
      </text>
    </comment>
    <comment ref="G1" authorId="0" shapeId="0" xr:uid="{EB13A89E-B58B-4331-990B-757A980DD098}">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782A98CC-147A-44EE-B7F6-EA74B40F975D}">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2C6DB6F7-1B7B-42DE-A798-06C253CEE51D}">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F16BFE46-26D8-4F76-9F43-58C852E465C3}">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054DF418-534D-442A-8C6C-5A26C30B2127}">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93AD9B14-747B-4C05-AFD5-C054CBF5E715}">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D93F9B48-5744-44D0-8DAE-21DE0BC7E30B}">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36E0AFC9-A1A4-47A1-8301-A1F452B306E9}">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0C02E037-2EDE-4D72-8BB3-B52D72C18970}">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AB235598-CC93-439A-A815-53EDDD579F1B}">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276C1119-E14F-4B1A-AF86-4749AD8E80D3}">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B420371B-3957-45D4-8893-B50FA23E3D64}">
      <text>
        <r>
          <rPr>
            <sz val="10"/>
            <rFont val="Arial"/>
            <family val="2"/>
          </rPr>
          <t>Associated Object Class
This is the object class at the other end of this association.  It is an ABIE in this model.</t>
        </r>
      </text>
    </comment>
    <comment ref="S1" authorId="0" shapeId="0" xr:uid="{D4A3CF29-DF07-4E2E-B364-04C422E60481}">
      <text>
        <r>
          <rPr>
            <sz val="10"/>
            <rFont val="Arial"/>
            <family val="2"/>
          </rPr>
          <t>Component Type
There are three BIE Types:
Basic BIE (BBIE -- white rows),
Associate  BIE (ASBIE -- green rows; “an association”), and
Aggregate BIE (ABIE -- pink rows; “an aggregate”).</t>
        </r>
      </text>
    </comment>
    <comment ref="T1" authorId="0" shapeId="0" xr:uid="{41AD0DB1-AE30-4617-9F4C-0F8207B7D991}">
      <text>
        <r>
          <rPr>
            <sz val="10"/>
            <rFont val="Arial"/>
            <family val="2"/>
          </rPr>
          <t>UN/TDED Code
The UN Trade Data Element Dictionary (ISO 7372) code for this BIE.</t>
        </r>
      </text>
    </comment>
    <comment ref="U1" authorId="0" shapeId="0" xr:uid="{521522F1-1E08-46D1-A04D-ED97273A3EE3}">
      <text>
        <r>
          <rPr>
            <sz val="10"/>
            <rFont val="Arial"/>
            <family val="2"/>
          </rPr>
          <t>Current Version
The version number of this BIE. Can be used to generate change logs.</t>
        </r>
      </text>
    </comment>
  </commentList>
</comments>
</file>

<file path=xl/comments80.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480A9D86-BF4D-4600-9AA3-DD5DADF5D309}">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8285EC80-585D-4764-B975-0200FABD3AED}">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83F1C430-0B89-4366-A9CB-2CD4AD15B8AD}">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BDFCE737-CC00-4B0B-A35D-45A7DC538285}">
      <text>
        <r>
          <rPr>
            <sz val="10"/>
            <rFont val="Arial"/>
            <family val="2"/>
          </rPr>
          <t>Definition
This is the unique semantic business meaning of the Business Information Entity.</t>
        </r>
      </text>
    </comment>
    <comment ref="E1" authorId="0" shapeId="0" xr:uid="{098E7FB0-4303-48F1-ABDB-30EB8B8FF664}">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B849A8B1-41AE-44C0-93DF-3B77229805FE}">
      <text>
        <r>
          <rPr>
            <sz val="10"/>
            <rFont val="Arial"/>
            <family val="2"/>
          </rPr>
          <t>Examples
These are illustrative values that a typical user might utilize, but is under no obligation to to so.</t>
        </r>
      </text>
    </comment>
    <comment ref="G1" authorId="0" shapeId="0" xr:uid="{313C2E09-4E8E-4889-AC86-2DC5CC2870C1}">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EAE4329D-87F8-4B18-8B31-68B8DCE84034}">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52E379C5-430E-40E0-9420-41A8657E68AB}">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57B35D68-7A7A-4CA7-B2C8-D0A769A9CD9C}">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36BAC7F7-6FF6-46FF-B97C-469851216DB0}">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CE0D5C2A-4189-452F-90A0-BA0A9AD3A3B9}">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7A9C019D-0B7F-42D5-9DA0-D4515BAEF861}">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F623E08D-3E57-4FE7-B7AC-BC1FA111391B}">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3C882940-0739-467B-A0A1-C7BE0328BE4D}">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8175B718-B601-4A9D-AE57-19261D3DE281}">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F7186F23-8732-46C1-8DE4-17C9E987B326}">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6D58859F-FAAE-437A-8DA4-B2144532DDA7}">
      <text>
        <r>
          <rPr>
            <sz val="10"/>
            <rFont val="Arial"/>
            <family val="2"/>
          </rPr>
          <t>Associated Object Class
This is the object class at the other end of this association.  It is an ABIE in this model.</t>
        </r>
      </text>
    </comment>
    <comment ref="S1" authorId="0" shapeId="0" xr:uid="{3B14EA30-142C-471A-979E-059274689FF9}">
      <text>
        <r>
          <rPr>
            <sz val="10"/>
            <rFont val="Arial"/>
            <family val="2"/>
          </rPr>
          <t>Component Type
There are three BIE Types:
Basic BIE (BBIE -- white rows),
Associate  BIE (ASBIE -- green rows; “an association”), and
Aggregate BIE (ABIE -- pink rows; “an aggregate”).</t>
        </r>
      </text>
    </comment>
    <comment ref="T1" authorId="0" shapeId="0" xr:uid="{23DBA22C-B589-443F-9AFC-D0B20704101C}">
      <text>
        <r>
          <rPr>
            <sz val="10"/>
            <rFont val="Arial"/>
            <family val="2"/>
          </rPr>
          <t>UN/TDED Code
The UN Trade Data Element Dictionary (ISO 7372) code for this BIE.</t>
        </r>
      </text>
    </comment>
    <comment ref="U1" authorId="0" shapeId="0" xr:uid="{1C584E5B-D208-4D82-B917-AEED1915D261}">
      <text>
        <r>
          <rPr>
            <sz val="10"/>
            <rFont val="Arial"/>
            <family val="2"/>
          </rPr>
          <t>Current Version
The version number of this BIE. Can be used to generate change logs.</t>
        </r>
      </text>
    </comment>
  </commentList>
</comments>
</file>

<file path=xl/comments81.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F302F00D-A9F4-481C-A87A-C91F889459CE}">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DA9837A1-85E9-4BC8-9928-81869D31F873}">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A9E27B03-C316-4D90-B164-7C27F7957F8F}">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D7E432C7-2409-4412-98C6-3A9240D3052B}">
      <text>
        <r>
          <rPr>
            <sz val="10"/>
            <rFont val="Arial"/>
            <family val="2"/>
          </rPr>
          <t>Definition
This is the unique semantic business meaning of the Business Information Entity.</t>
        </r>
      </text>
    </comment>
    <comment ref="E1" authorId="0" shapeId="0" xr:uid="{E5469986-406C-4E2E-B22F-970A486E1C76}">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9F306C95-4FFC-40B7-B545-1F7373A72CDD}">
      <text>
        <r>
          <rPr>
            <sz val="10"/>
            <rFont val="Arial"/>
            <family val="2"/>
          </rPr>
          <t>Examples
These are illustrative values that a typical user might utilize, but is under no obligation to to so.</t>
        </r>
      </text>
    </comment>
    <comment ref="G1" authorId="0" shapeId="0" xr:uid="{C0E12667-7C77-4F9D-9856-12E7B77DF94E}">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BA6313EE-F2E4-46CB-B925-8D6C99EC0315}">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BD9B668C-5BAA-446A-8BBA-41155C025DE9}">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84E5E329-A429-49D9-A18D-74495FE74070}">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DB1F896F-0282-4E0C-8A08-A3080216FA52}">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2E0AD54E-F78E-4276-A59C-BD680CFDD0F7}">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62AC4E7D-673F-4DBA-B969-22DFD4F246E4}">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E08FFC98-80FF-4927-8356-013234EFFBDF}">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23334068-0F4C-4B83-9B42-3944BD597B27}">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291024F5-EDE4-4D21-8D9E-B954954CB8B7}">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AD8A3A43-986D-4DB2-A88B-F0CC2CD5C9D7}">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2CCE70A4-F152-4CF8-A2F4-1851233B6BA2}">
      <text>
        <r>
          <rPr>
            <sz val="10"/>
            <rFont val="Arial"/>
            <family val="2"/>
          </rPr>
          <t>Associated Object Class
This is the object class at the other end of this association.  It is an ABIE in this model.</t>
        </r>
      </text>
    </comment>
    <comment ref="S1" authorId="0" shapeId="0" xr:uid="{B8BE50F8-6992-449E-BB59-94A99502749A}">
      <text>
        <r>
          <rPr>
            <sz val="10"/>
            <rFont val="Arial"/>
            <family val="2"/>
          </rPr>
          <t>Component Type
There are three BIE Types:
Basic BIE (BBIE -- white rows),
Associate  BIE (ASBIE -- green rows; “an association”), and
Aggregate BIE (ABIE -- pink rows; “an aggregate”).</t>
        </r>
      </text>
    </comment>
    <comment ref="T1" authorId="0" shapeId="0" xr:uid="{43E0F5FF-A58D-4A1C-B37A-0D0A7F6204F8}">
      <text>
        <r>
          <rPr>
            <sz val="10"/>
            <rFont val="Arial"/>
            <family val="2"/>
          </rPr>
          <t>UN/TDED Code
The UN Trade Data Element Dictionary (ISO 7372) code for this BIE.</t>
        </r>
      </text>
    </comment>
    <comment ref="U1" authorId="0" shapeId="0" xr:uid="{F3A2EA00-9520-4CFC-BAA9-875E1AADF109}">
      <text>
        <r>
          <rPr>
            <sz val="10"/>
            <rFont val="Arial"/>
            <family val="2"/>
          </rPr>
          <t>Current Version
The version number of this BIE. Can be used to generate change logs.</t>
        </r>
      </text>
    </comment>
  </commentList>
</comments>
</file>

<file path=xl/comments82.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695AB175-C63D-4191-BA4D-78996B205F56}">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CF466429-0CB9-4918-9769-6D949CFC311E}">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BD7A0B37-DDEE-4E7C-B2A0-922BA645C813}">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704C0515-5EA9-4CBE-97ED-6863F5D6B0CE}">
      <text>
        <r>
          <rPr>
            <sz val="10"/>
            <rFont val="Arial"/>
            <family val="2"/>
          </rPr>
          <t>Definition
This is the unique semantic business meaning of the Business Information Entity.</t>
        </r>
      </text>
    </comment>
    <comment ref="E1" authorId="0" shapeId="0" xr:uid="{D8BCE235-6A4A-4829-97D6-294113CEAB30}">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96E8FFFF-56D2-458D-A4C0-95E7438F4513}">
      <text>
        <r>
          <rPr>
            <sz val="10"/>
            <rFont val="Arial"/>
            <family val="2"/>
          </rPr>
          <t>Examples
These are illustrative values that a typical user might utilize, but is under no obligation to to so.</t>
        </r>
      </text>
    </comment>
    <comment ref="G1" authorId="0" shapeId="0" xr:uid="{3211E568-3C94-4602-B4FB-039530548427}">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F41884EE-5F70-42EB-BB4E-F6256265C33D}">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EFC15B7C-7434-4EFE-818A-05255413A4A1}">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AF034D6D-B3A9-4981-B19D-1FB5DD51DA07}">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708A0BCE-873E-4D80-85B9-B842096E8F16}">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694E8B7D-CB52-4DB5-AFC9-5C2AB9D178F3}">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FB2D4CFE-37DF-443C-8DE3-FF75CB89752E}">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46158C9D-95B3-4C61-B8C8-075EB7DFDCA2}">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302889BD-72A1-4033-93CB-35D4F896DCD2}">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83ED0373-18F6-4E93-BB55-EB8FBE55EB89}">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F773698A-5574-48DE-ABD7-9F7F06A90204}">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AA73D428-0A47-4C0A-AAAB-315EDEBBA839}">
      <text>
        <r>
          <rPr>
            <sz val="10"/>
            <rFont val="Arial"/>
            <family val="2"/>
          </rPr>
          <t>Associated Object Class
This is the object class at the other end of this association.  It is an ABIE in this model.</t>
        </r>
      </text>
    </comment>
    <comment ref="S1" authorId="0" shapeId="0" xr:uid="{89D05D80-2C28-4427-8A78-D3275C79D87E}">
      <text>
        <r>
          <rPr>
            <sz val="10"/>
            <rFont val="Arial"/>
            <family val="2"/>
          </rPr>
          <t>Component Type
There are three BIE Types:
Basic BIE (BBIE -- white rows),
Associate  BIE (ASBIE -- green rows; “an association”), and
Aggregate BIE (ABIE -- pink rows; “an aggregate”).</t>
        </r>
      </text>
    </comment>
    <comment ref="T1" authorId="0" shapeId="0" xr:uid="{55D43113-95DE-4B6F-B7C9-AB1F8FC3F0EA}">
      <text>
        <r>
          <rPr>
            <sz val="10"/>
            <rFont val="Arial"/>
            <family val="2"/>
          </rPr>
          <t>UN/TDED Code
The UN Trade Data Element Dictionary (ISO 7372) code for this BIE.</t>
        </r>
      </text>
    </comment>
    <comment ref="U1" authorId="0" shapeId="0" xr:uid="{80BEEF60-C74F-44BF-A58E-0F659B0702A6}">
      <text>
        <r>
          <rPr>
            <sz val="10"/>
            <rFont val="Arial"/>
            <family val="2"/>
          </rPr>
          <t>Current Version
The version number of this BIE. Can be used to generate change logs.</t>
        </r>
      </text>
    </comment>
  </commentList>
</comments>
</file>

<file path=xl/comments83.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993EF2C3-02A1-421B-829A-C2C68AECDAE8}">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F22A4FCF-733D-4F1B-8209-45A60E33A5DD}">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ECFBC919-5E57-40E3-B4C0-F5513533CB44}">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1BF802AD-9423-48BC-978C-62A64042C7A7}">
      <text>
        <r>
          <rPr>
            <sz val="10"/>
            <rFont val="Arial"/>
            <family val="2"/>
          </rPr>
          <t>Definition
This is the unique semantic business meaning of the Business Information Entity.</t>
        </r>
      </text>
    </comment>
    <comment ref="E1" authorId="0" shapeId="0" xr:uid="{25F31056-5F71-4624-888C-FD39DE0A6975}">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A673BC6C-C490-474C-9266-ABBFFE834CD8}">
      <text>
        <r>
          <rPr>
            <sz val="10"/>
            <rFont val="Arial"/>
            <family val="2"/>
          </rPr>
          <t>Examples
These are illustrative values that a typical user might utilize, but is under no obligation to to so.</t>
        </r>
      </text>
    </comment>
    <comment ref="G1" authorId="0" shapeId="0" xr:uid="{67841E9D-6D13-4300-A22D-0E4D63E25A6D}">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09E409F5-E884-41ED-B4D0-7CCDC9127FA8}">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0FD4D12D-369A-47BE-A135-22E56B0BEA67}">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98CCB4F0-92A6-474A-A947-BF7750901708}">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D25B55B1-3E45-4588-BB37-B0B26FFCF353}">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47926FE8-E8F8-4C71-A24B-7AA528535CA8}">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5680C1D0-ABBE-4D3A-99B7-3B1778CE2A06}">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8ABA749E-4D43-44E3-B50D-B0E29F332DE2}">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62E51956-16C3-440B-B86E-780A4D2A543A}">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8AE3C22C-1941-4E7C-B660-BCB18980A6A6}">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84C34FF5-F15A-4547-866C-342DD722ED55}">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56B6F5EF-3B0C-4342-900B-BB2DBF5B6D9F}">
      <text>
        <r>
          <rPr>
            <sz val="10"/>
            <rFont val="Arial"/>
            <family val="2"/>
          </rPr>
          <t>Associated Object Class
This is the object class at the other end of this association.  It is an ABIE in this model.</t>
        </r>
      </text>
    </comment>
    <comment ref="S1" authorId="0" shapeId="0" xr:uid="{22ACE9F9-31B4-41C1-B060-94E179C29CAE}">
      <text>
        <r>
          <rPr>
            <sz val="10"/>
            <rFont val="Arial"/>
            <family val="2"/>
          </rPr>
          <t>Component Type
There are three BIE Types:
Basic BIE (BBIE -- white rows),
Associate  BIE (ASBIE -- green rows; “an association”), and
Aggregate BIE (ABIE -- pink rows; “an aggregate”).</t>
        </r>
      </text>
    </comment>
    <comment ref="T1" authorId="0" shapeId="0" xr:uid="{5922A4D1-D6C6-4C2C-B607-AF74EAE41116}">
      <text>
        <r>
          <rPr>
            <sz val="10"/>
            <rFont val="Arial"/>
            <family val="2"/>
          </rPr>
          <t>UN/TDED Code
The UN Trade Data Element Dictionary (ISO 7372) code for this BIE.</t>
        </r>
      </text>
    </comment>
    <comment ref="U1" authorId="0" shapeId="0" xr:uid="{3323D0F2-226B-4B1B-887C-CDFFA3020925}">
      <text>
        <r>
          <rPr>
            <sz val="10"/>
            <rFont val="Arial"/>
            <family val="2"/>
          </rPr>
          <t>Current Version
The version number of this BIE. Can be used to generate change logs.</t>
        </r>
      </text>
    </comment>
  </commentList>
</comments>
</file>

<file path=xl/comments84.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684545D4-A792-44DE-8529-AD7A387B947A}">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8A95C6B8-18BA-45B6-A14E-594166153E7F}">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500D5C81-BCA7-4640-A375-2F09ED97361A}">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D0AF9905-5751-43C4-BC7D-5BE7923058F9}">
      <text>
        <r>
          <rPr>
            <sz val="10"/>
            <rFont val="Arial"/>
            <family val="2"/>
          </rPr>
          <t>Definition
This is the unique semantic business meaning of the Business Information Entity.</t>
        </r>
      </text>
    </comment>
    <comment ref="E1" authorId="0" shapeId="0" xr:uid="{C07727BA-9999-4DD5-8B33-E57563226696}">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8ACE8B87-F6AE-48AB-A6CF-09445E88AAA8}">
      <text>
        <r>
          <rPr>
            <sz val="10"/>
            <rFont val="Arial"/>
            <family val="2"/>
          </rPr>
          <t>Examples
These are illustrative values that a typical user might utilize, but is under no obligation to to so.</t>
        </r>
      </text>
    </comment>
    <comment ref="G1" authorId="0" shapeId="0" xr:uid="{A6921D50-7FB7-4456-9990-2242BDB050C7}">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D04EDC6D-8059-4A20-8498-BCDBD235A985}">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2BF210EB-305F-487F-931F-3C9E9C25D3EC}">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8606D6AE-658E-499C-9B88-6C4BF094B2CD}">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4F0BF562-D368-44F0-BCBD-F9EE99041E9C}">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CF9AC41A-694D-4DB8-A0EF-E6FB9E64B25C}">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A20A3879-8A1E-4577-8C15-296DBA8CA08B}">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A7379118-D6CC-4F15-88A3-361826B4DA9B}">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9BC1AFA9-1C72-48FE-9D4F-09BC8993782B}">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C46B975A-3352-4263-9E33-79C96F2257C0}">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3052008A-0E2C-40CC-A136-01C783B6E200}">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300E9415-87F5-48BA-82DD-1A44CDF20EEB}">
      <text>
        <r>
          <rPr>
            <sz val="10"/>
            <rFont val="Arial"/>
            <family val="2"/>
          </rPr>
          <t>Associated Object Class
This is the object class at the other end of this association.  It is an ABIE in this model.</t>
        </r>
      </text>
    </comment>
    <comment ref="S1" authorId="0" shapeId="0" xr:uid="{F9C9C904-5963-4235-8486-632648819D8F}">
      <text>
        <r>
          <rPr>
            <sz val="10"/>
            <rFont val="Arial"/>
            <family val="2"/>
          </rPr>
          <t>Component Type
There are three BIE Types:
Basic BIE (BBIE -- white rows),
Associate  BIE (ASBIE -- green rows; “an association”), and
Aggregate BIE (ABIE -- pink rows; “an aggregate”).</t>
        </r>
      </text>
    </comment>
    <comment ref="T1" authorId="0" shapeId="0" xr:uid="{AD56D7AF-BE66-4643-9C4B-B612A7C27532}">
      <text>
        <r>
          <rPr>
            <sz val="10"/>
            <rFont val="Arial"/>
            <family val="2"/>
          </rPr>
          <t>UN/TDED Code
The UN Trade Data Element Dictionary (ISO 7372) code for this BIE.</t>
        </r>
      </text>
    </comment>
    <comment ref="U1" authorId="0" shapeId="0" xr:uid="{3C3D53C5-2314-412F-BBEA-8655B1B9BFD3}">
      <text>
        <r>
          <rPr>
            <sz val="10"/>
            <rFont val="Arial"/>
            <family val="2"/>
          </rPr>
          <t>Current Version
The version number of this BIE. Can be used to generate change logs.</t>
        </r>
      </text>
    </comment>
  </commentList>
</comments>
</file>

<file path=xl/comments85.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C05D9DBF-7F89-497D-A9F0-97F8C95E35F5}">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81F8EAF0-C0E1-43D9-B31D-46B799A8CB8F}">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4E3B6ACB-10C8-4639-BAD3-0BBE219FA428}">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493D1722-6F66-49D4-A468-261025AAEF49}">
      <text>
        <r>
          <rPr>
            <sz val="10"/>
            <rFont val="Arial"/>
            <family val="2"/>
          </rPr>
          <t>Definition
This is the unique semantic business meaning of the Business Information Entity.</t>
        </r>
      </text>
    </comment>
    <comment ref="E1" authorId="0" shapeId="0" xr:uid="{CFD79AB4-40DE-45F8-A6BC-1EF86F163FBF}">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F797C1B5-23F5-4A96-A9CE-B4B4784D7B5A}">
      <text>
        <r>
          <rPr>
            <sz val="10"/>
            <rFont val="Arial"/>
            <family val="2"/>
          </rPr>
          <t>Examples
These are illustrative values that a typical user might utilize, but is under no obligation to to so.</t>
        </r>
      </text>
    </comment>
    <comment ref="G1" authorId="0" shapeId="0" xr:uid="{7288683E-0495-439F-B393-2AD6FAAFD4C2}">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C2AA572A-29B4-47E0-A21C-9BE2DA538DAB}">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83AF5DD5-1427-4E36-B702-53D9B4BA04CE}">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CD658047-1226-46D0-8657-449E294AF991}">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BB1858AE-D494-4DF4-B13A-ADEA85FD71F0}">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0EC1C508-452A-46A7-B075-6CC0433A3F51}">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48437EC1-1042-41C1-B0D8-3D9FE3987B27}">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0C6301B9-9684-48EA-91A1-8626B0B899F3}">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1FCD9CEF-82B9-425A-83EC-878B1F71FDDE}">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B66A5257-A221-40A4-AF37-1FE9C2FDC199}">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2BD2A33B-63D7-4A8D-9F89-89C090AB2CE8}">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DDC94C9B-EB40-4D58-923C-C91879176FAF}">
      <text>
        <r>
          <rPr>
            <sz val="10"/>
            <rFont val="Arial"/>
            <family val="2"/>
          </rPr>
          <t>Associated Object Class
This is the object class at the other end of this association.  It is an ABIE in this model.</t>
        </r>
      </text>
    </comment>
    <comment ref="S1" authorId="0" shapeId="0" xr:uid="{F65072AC-0624-4ED5-9208-7C5CCD63EC7D}">
      <text>
        <r>
          <rPr>
            <sz val="10"/>
            <rFont val="Arial"/>
            <family val="2"/>
          </rPr>
          <t>Component Type
There are three BIE Types:
Basic BIE (BBIE -- white rows),
Associate  BIE (ASBIE -- green rows; “an association”), and
Aggregate BIE (ABIE -- pink rows; “an aggregate”).</t>
        </r>
      </text>
    </comment>
    <comment ref="T1" authorId="0" shapeId="0" xr:uid="{B7C9A82C-B27A-4F99-A617-09C0B60AA1FB}">
      <text>
        <r>
          <rPr>
            <sz val="10"/>
            <rFont val="Arial"/>
            <family val="2"/>
          </rPr>
          <t>UN/TDED Code
The UN Trade Data Element Dictionary (ISO 7372) code for this BIE.</t>
        </r>
      </text>
    </comment>
    <comment ref="U1" authorId="0" shapeId="0" xr:uid="{6DD56410-DD8A-4024-8557-98DA52B24D12}">
      <text>
        <r>
          <rPr>
            <sz val="10"/>
            <rFont val="Arial"/>
            <family val="2"/>
          </rPr>
          <t>Current Version
The version number of this BIE. Can be used to generate change logs.</t>
        </r>
      </text>
    </comment>
  </commentList>
</comments>
</file>

<file path=xl/comments86.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3E15E7D5-A763-4A4E-B721-D6CE3F555FBC}">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EE983287-B9BD-4807-BA27-1EFFA090F8FC}">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CF4804DD-E09F-456E-B691-14D291AB66FD}">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3673720E-977A-41FF-920D-9B8DF71623D5}">
      <text>
        <r>
          <rPr>
            <sz val="10"/>
            <rFont val="Arial"/>
            <family val="2"/>
          </rPr>
          <t>Definition
This is the unique semantic business meaning of the Business Information Entity.</t>
        </r>
      </text>
    </comment>
    <comment ref="E1" authorId="0" shapeId="0" xr:uid="{BD14FB63-F816-4966-8DA0-A0902F7D8CFE}">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8446D5C3-1C2C-43BA-BBD4-794666CB5474}">
      <text>
        <r>
          <rPr>
            <sz val="10"/>
            <rFont val="Arial"/>
            <family val="2"/>
          </rPr>
          <t>Examples
These are illustrative values that a typical user might utilize, but is under no obligation to to so.</t>
        </r>
      </text>
    </comment>
    <comment ref="G1" authorId="0" shapeId="0" xr:uid="{60AE0427-CD51-4BAB-A272-85810421EF30}">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F4AE34ED-CD89-4BBB-B185-A9B7EF0A2BDB}">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04E6CFF6-1885-4B9F-9F57-A650D6202997}">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2547C5C7-343A-460A-809D-D519AA1140B9}">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CD19B139-7519-4D64-99A8-A291AFBF4D7E}">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39356D69-C7E1-429C-BF32-3977A38BC1D4}">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C87712E4-D8FF-48E6-8132-1C1C24BE41AF}">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ED72B5DB-EE49-4F94-90C6-DE54F886A342}">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963F6DD8-E0F1-4CB6-A0E4-9E9692FAB829}">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BC131581-6EA7-4AC6-BBD1-47CF84F7EABC}">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F3E7C43F-B9E2-40F7-842D-8FA9927E775D}">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BD96648D-D806-4021-B3CF-CB1650B01D03}">
      <text>
        <r>
          <rPr>
            <sz val="10"/>
            <rFont val="Arial"/>
            <family val="2"/>
          </rPr>
          <t>Associated Object Class
This is the object class at the other end of this association.  It is an ABIE in this model.</t>
        </r>
      </text>
    </comment>
    <comment ref="S1" authorId="0" shapeId="0" xr:uid="{2676A3C2-F79B-4FDA-A983-890CF303F3A1}">
      <text>
        <r>
          <rPr>
            <sz val="10"/>
            <rFont val="Arial"/>
            <family val="2"/>
          </rPr>
          <t>Component Type
There are three BIE Types:
Basic BIE (BBIE -- white rows),
Associate  BIE (ASBIE -- green rows; “an association”), and
Aggregate BIE (ABIE -- pink rows; “an aggregate”).</t>
        </r>
      </text>
    </comment>
    <comment ref="T1" authorId="0" shapeId="0" xr:uid="{759551BB-2D81-48DC-A8A7-00A0CA3BA81F}">
      <text>
        <r>
          <rPr>
            <sz val="10"/>
            <rFont val="Arial"/>
            <family val="2"/>
          </rPr>
          <t>UN/TDED Code
The UN Trade Data Element Dictionary (ISO 7372) code for this BIE.</t>
        </r>
      </text>
    </comment>
    <comment ref="U1" authorId="0" shapeId="0" xr:uid="{AD00C44A-2ABB-499A-AF55-F0A80DAADC3C}">
      <text>
        <r>
          <rPr>
            <sz val="10"/>
            <rFont val="Arial"/>
            <family val="2"/>
          </rPr>
          <t>Current Version
The version number of this BIE. Can be used to generate change logs.</t>
        </r>
      </text>
    </comment>
  </commentList>
</comments>
</file>

<file path=xl/comments87.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F203CB57-306E-4595-B101-94C99BED5893}">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6E134E86-0110-49D0-B691-43361ACB421C}">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E8E9581A-0054-4A96-B284-1CE6293EB190}">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8AB3970A-704B-4D41-BBF0-3AC3CC6ABA5A}">
      <text>
        <r>
          <rPr>
            <sz val="10"/>
            <rFont val="Arial"/>
            <family val="2"/>
          </rPr>
          <t>Definition
This is the unique semantic business meaning of the Business Information Entity.</t>
        </r>
      </text>
    </comment>
    <comment ref="E1" authorId="0" shapeId="0" xr:uid="{0316EADA-7CE4-41C9-B33B-E42250748C76}">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F80695D4-0F40-4BB3-BC30-91C7C1AD1548}">
      <text>
        <r>
          <rPr>
            <sz val="10"/>
            <rFont val="Arial"/>
            <family val="2"/>
          </rPr>
          <t>Examples
These are illustrative values that a typical user might utilize, but is under no obligation to to so.</t>
        </r>
      </text>
    </comment>
    <comment ref="G1" authorId="0" shapeId="0" xr:uid="{AC517642-153C-4B8E-B2D1-768B164B5BA7}">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99692EDA-C19B-4D9D-90D1-3E032834167A}">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ADCF89B0-28B7-4078-B0C0-28FDA5E42C04}">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D50C4B4D-9325-459A-B836-B14B9B9C7AF6}">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4693986C-CFBF-41E8-BCC2-913A5D704F5E}">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AE78155C-A10E-4AF6-B75C-5A479C403515}">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1F513F17-71AB-4348-861A-EAD7AF9EB00B}">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291C625F-F7C9-43FA-9BF3-136AC8A4D620}">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1D239EFD-56B2-4F5F-91F0-70C0EC8349BA}">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766CD256-3567-476D-9A7E-605482AE1840}">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E5804EB2-FC36-46D6-B76D-DAA994F20813}">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6950D6A0-8DE8-4D5E-A2D7-97B8AC46FC0F}">
      <text>
        <r>
          <rPr>
            <sz val="10"/>
            <rFont val="Arial"/>
            <family val="2"/>
          </rPr>
          <t>Associated Object Class
This is the object class at the other end of this association.  It is an ABIE in this model.</t>
        </r>
      </text>
    </comment>
    <comment ref="S1" authorId="0" shapeId="0" xr:uid="{03842ADC-D68B-4ABE-8C77-2CE7C234219E}">
      <text>
        <r>
          <rPr>
            <sz val="10"/>
            <rFont val="Arial"/>
            <family val="2"/>
          </rPr>
          <t>Component Type
There are three BIE Types:
Basic BIE (BBIE -- white rows),
Associate  BIE (ASBIE -- green rows; “an association”), and
Aggregate BIE (ABIE -- pink rows; “an aggregate”).</t>
        </r>
      </text>
    </comment>
    <comment ref="T1" authorId="0" shapeId="0" xr:uid="{A8AF8E61-E5A4-482D-ABC0-FC17621CB437}">
      <text>
        <r>
          <rPr>
            <sz val="10"/>
            <rFont val="Arial"/>
            <family val="2"/>
          </rPr>
          <t>UN/TDED Code
The UN Trade Data Element Dictionary (ISO 7372) code for this BIE.</t>
        </r>
      </text>
    </comment>
    <comment ref="U1" authorId="0" shapeId="0" xr:uid="{F74383DD-A733-4BF8-8B12-5E8DBCF144DD}">
      <text>
        <r>
          <rPr>
            <sz val="10"/>
            <rFont val="Arial"/>
            <family val="2"/>
          </rPr>
          <t>Current Version
The version number of this BIE. Can be used to generate change logs.</t>
        </r>
      </text>
    </comment>
  </commentList>
</comments>
</file>

<file path=xl/comments88.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9D688048-A0CA-40CD-BB77-D6967FC4747D}">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32711FED-F486-48AF-907C-2372AA47F2A0}">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A0E722BE-00B2-484D-8998-F104FB3C148C}">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FF7111B5-7440-4816-88C4-2E3B7A3051D8}">
      <text>
        <r>
          <rPr>
            <sz val="10"/>
            <rFont val="Arial"/>
            <family val="2"/>
          </rPr>
          <t>Definition
This is the unique semantic business meaning of the Business Information Entity.</t>
        </r>
      </text>
    </comment>
    <comment ref="E1" authorId="0" shapeId="0" xr:uid="{CCEA7660-2448-42D7-BF02-BFC0250D56ED}">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169F40C1-C146-4F60-BAD9-D737601F1152}">
      <text>
        <r>
          <rPr>
            <sz val="10"/>
            <rFont val="Arial"/>
            <family val="2"/>
          </rPr>
          <t>Examples
These are illustrative values that a typical user might utilize, but is under no obligation to to so.</t>
        </r>
      </text>
    </comment>
    <comment ref="G1" authorId="0" shapeId="0" xr:uid="{DFF9C91D-4929-42B2-8F32-F2D1261462AA}">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99551A88-755A-4A2E-81F8-191B12B214B6}">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BEB4C748-D216-42E3-B54D-F32DB19F66F5}">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E31CEE99-F2E7-474A-A0A3-31A61DC914F6}">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6B34B753-5CCF-4ABC-A784-497DA5E903F2}">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82CDC134-C4F1-4267-A372-08EDF0DF30DC}">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3A231425-3802-4597-B689-502101CA1442}">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CDA6A5D7-05A1-4ECF-B0C8-DB4DD561CCFA}">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3F1F45FF-7F58-4A97-8417-54B5C48425FF}">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E256D0F1-0B6C-4469-8074-89C53A5BE5B2}">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CD3C845B-22CB-40A3-89C6-6E1379DB49C2}">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618CC3DF-B410-4711-B083-8E487701284A}">
      <text>
        <r>
          <rPr>
            <sz val="10"/>
            <rFont val="Arial"/>
            <family val="2"/>
          </rPr>
          <t>Associated Object Class
This is the object class at the other end of this association.  It is an ABIE in this model.</t>
        </r>
      </text>
    </comment>
    <comment ref="S1" authorId="0" shapeId="0" xr:uid="{5323D163-2136-4387-AD55-AFA38805FD86}">
      <text>
        <r>
          <rPr>
            <sz val="10"/>
            <rFont val="Arial"/>
            <family val="2"/>
          </rPr>
          <t>Component Type
There are three BIE Types:
Basic BIE (BBIE -- white rows),
Associate  BIE (ASBIE -- green rows; “an association”), and
Aggregate BIE (ABIE -- pink rows; “an aggregate”).</t>
        </r>
      </text>
    </comment>
    <comment ref="T1" authorId="0" shapeId="0" xr:uid="{B5A61FC2-000F-4B85-86D6-26518DE6C2D0}">
      <text>
        <r>
          <rPr>
            <sz val="10"/>
            <rFont val="Arial"/>
            <family val="2"/>
          </rPr>
          <t>UN/TDED Code
The UN Trade Data Element Dictionary (ISO 7372) code for this BIE.</t>
        </r>
      </text>
    </comment>
    <comment ref="U1" authorId="0" shapeId="0" xr:uid="{5E27166A-93DF-42D8-B48D-F88D457F556D}">
      <text>
        <r>
          <rPr>
            <sz val="10"/>
            <rFont val="Arial"/>
            <family val="2"/>
          </rPr>
          <t>Current Version
The version number of this BIE. Can be used to generate change logs.</t>
        </r>
      </text>
    </comment>
  </commentList>
</comments>
</file>

<file path=xl/comments89.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1E4AF0F3-B37F-4F50-BED1-11100A13CEB3}">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EE1B85B0-C206-4E23-AFF1-7AB540A500B6}">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D850D33C-9CEF-440F-95F0-E6D845A3BD04}">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FEDB9636-0EB8-49EE-B206-0DF97810741A}">
      <text>
        <r>
          <rPr>
            <sz val="10"/>
            <rFont val="Arial"/>
            <family val="2"/>
          </rPr>
          <t>Definition
This is the unique semantic business meaning of the Business Information Entity.</t>
        </r>
      </text>
    </comment>
    <comment ref="E1" authorId="0" shapeId="0" xr:uid="{E6C5E2AF-8E9C-4D99-AFAC-5ABB33A34F20}">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76784ECE-9463-4DE9-99E6-A9D5CBDFD96A}">
      <text>
        <r>
          <rPr>
            <sz val="10"/>
            <rFont val="Arial"/>
            <family val="2"/>
          </rPr>
          <t>Examples
These are illustrative values that a typical user might utilize, but is under no obligation to to so.</t>
        </r>
      </text>
    </comment>
    <comment ref="G1" authorId="0" shapeId="0" xr:uid="{1384976B-0F70-417E-852E-E9B457AFC9BB}">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C1BD39D4-D63D-4640-8F85-13FB18EBCB2C}">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4F935CD8-685F-494C-BC87-DFAA3BDD0964}">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353108CB-3A57-45A7-9AD4-C74DA8B9B6BE}">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89E27F0B-C218-48B0-B5E9-0016AA144DC9}">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E67548DA-5DA9-4A68-8529-92F8CCB2D32E}">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78262A39-651C-439A-9F1A-0B51909C46BE}">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515ECE8A-B0C1-450C-BD04-22A2E7E2BA5D}">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BBD5CF12-5270-454B-95D0-914BED7DD725}">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0415A202-3824-4F2E-9FA3-E7B85C7D59B0}">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A17CCC1C-2204-4C98-9378-AD85B396B428}">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07987594-2FAB-4FE3-A2D0-77A2CCCAE6B3}">
      <text>
        <r>
          <rPr>
            <sz val="10"/>
            <rFont val="Arial"/>
            <family val="2"/>
          </rPr>
          <t>Associated Object Class
This is the object class at the other end of this association.  It is an ABIE in this model.</t>
        </r>
      </text>
    </comment>
    <comment ref="S1" authorId="0" shapeId="0" xr:uid="{4F7B6FA0-9031-4A5D-8205-C9B2652DAA42}">
      <text>
        <r>
          <rPr>
            <sz val="10"/>
            <rFont val="Arial"/>
            <family val="2"/>
          </rPr>
          <t>Component Type
There are three BIE Types:
Basic BIE (BBIE -- white rows),
Associate  BIE (ASBIE -- green rows; “an association”), and
Aggregate BIE (ABIE -- pink rows; “an aggregate”).</t>
        </r>
      </text>
    </comment>
    <comment ref="T1" authorId="0" shapeId="0" xr:uid="{6D4561C6-E6B7-4837-8E2E-E772BDB39B4B}">
      <text>
        <r>
          <rPr>
            <sz val="10"/>
            <rFont val="Arial"/>
            <family val="2"/>
          </rPr>
          <t>UN/TDED Code
The UN Trade Data Element Dictionary (ISO 7372) code for this BIE.</t>
        </r>
      </text>
    </comment>
    <comment ref="U1" authorId="0" shapeId="0" xr:uid="{8D67F352-0281-4A5A-831E-0B30234AD602}">
      <text>
        <r>
          <rPr>
            <sz val="10"/>
            <rFont val="Arial"/>
            <family val="2"/>
          </rPr>
          <t>Current Version
The version number of this BIE. Can be used to generate change logs.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7B43DE61-87F6-444D-A859-CA21CD58737C}">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EA13E05D-9E70-424C-8CC1-F3040BE241DC}">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C4035147-A0EC-4676-ACE1-D78843251698}">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8F2EC706-9938-4DED-A254-487145EDE7F3}">
      <text>
        <r>
          <rPr>
            <sz val="10"/>
            <rFont val="Arial"/>
            <family val="2"/>
          </rPr>
          <t>Definition
This is the unique semantic business meaning of the Business Information Entity.</t>
        </r>
      </text>
    </comment>
    <comment ref="E1" authorId="0" shapeId="0" xr:uid="{8EAD619D-A4D5-40B1-9EA8-D48C4339D551}">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63F2A387-E574-482A-9E60-42CE1D76ED0E}">
      <text>
        <r>
          <rPr>
            <sz val="10"/>
            <rFont val="Arial"/>
            <family val="2"/>
          </rPr>
          <t>Examples
These are illustrative values that a typical user might utilize, but is under no obligation to to so.</t>
        </r>
      </text>
    </comment>
    <comment ref="G1" authorId="0" shapeId="0" xr:uid="{F97415DA-92E4-4458-9DB3-1F0D9914CF66}">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E8B2899A-F39E-479D-9C3D-A258ED3CB724}">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3B12AE58-FCDA-4675-97FB-E9B505DE0CDF}">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3677CA01-95A5-47DB-AA7B-113B60F76F5D}">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8EB11130-5D90-4A98-A014-A31D193371B6}">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957F379E-183D-4F23-A6AA-A3B94EEC50BC}">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EB6F883A-CC06-49E8-B5F2-D4F7AB4CCCC3}">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A0634280-B714-4A5A-876D-6A5D1D0EA8B4}">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35C3607F-53F7-441B-B0AF-1F066B57AD26}">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F515EC81-5503-4D13-BEE9-0C12D8DE1726}">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E8CCC724-C00F-4AA5-987D-284C4F95A1ED}">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885A826B-0DA1-4E91-AB2E-A81A11750ABC}">
      <text>
        <r>
          <rPr>
            <sz val="10"/>
            <rFont val="Arial"/>
            <family val="2"/>
          </rPr>
          <t>Associated Object Class
This is the object class at the other end of this association.  It is an ABIE in this model.</t>
        </r>
      </text>
    </comment>
    <comment ref="S1" authorId="0" shapeId="0" xr:uid="{6C400B3E-190D-4933-80F3-413150A53FE8}">
      <text>
        <r>
          <rPr>
            <sz val="10"/>
            <rFont val="Arial"/>
            <family val="2"/>
          </rPr>
          <t>Component Type
There are three BIE Types:
Basic BIE (BBIE -- white rows),
Associate  BIE (ASBIE -- green rows; “an association”), and
Aggregate BIE (ABIE -- pink rows; “an aggregate”).</t>
        </r>
      </text>
    </comment>
    <comment ref="T1" authorId="0" shapeId="0" xr:uid="{5B7D72A1-8846-4CC0-BF93-AB5AF7FB4102}">
      <text>
        <r>
          <rPr>
            <sz val="10"/>
            <rFont val="Arial"/>
            <family val="2"/>
          </rPr>
          <t>UN/TDED Code
The UN Trade Data Element Dictionary (ISO 7372) code for this BIE.</t>
        </r>
      </text>
    </comment>
    <comment ref="U1" authorId="0" shapeId="0" xr:uid="{7627AF71-C4F5-47F1-A7A0-68A89504DB7A}">
      <text>
        <r>
          <rPr>
            <sz val="10"/>
            <rFont val="Arial"/>
            <family val="2"/>
          </rPr>
          <t>Current Version
The version number of this BIE. Can be used to generate change logs.</t>
        </r>
      </text>
    </comment>
  </commentList>
</comments>
</file>

<file path=xl/comments90.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839554D0-9676-4B24-AFEA-F38694DC50BD}">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3DF1B7A5-CBE2-422C-82AE-57DF7AAFA59A}">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ADC1993C-EBA5-42A4-86E2-4517BB516A02}">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25161221-429A-48EC-9725-981FA129F569}">
      <text>
        <r>
          <rPr>
            <sz val="10"/>
            <rFont val="Arial"/>
            <family val="2"/>
          </rPr>
          <t>Definition
This is the unique semantic business meaning of the Business Information Entity.</t>
        </r>
      </text>
    </comment>
    <comment ref="E1" authorId="0" shapeId="0" xr:uid="{F1407516-1ED1-47AE-A013-F1A7E5E8E9AC}">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ED4E1701-C59A-4E3A-9B70-C7B8089C4520}">
      <text>
        <r>
          <rPr>
            <sz val="10"/>
            <rFont val="Arial"/>
            <family val="2"/>
          </rPr>
          <t>Examples
These are illustrative values that a typical user might utilize, but is under no obligation to to so.</t>
        </r>
      </text>
    </comment>
    <comment ref="G1" authorId="0" shapeId="0" xr:uid="{C38DEE19-C69C-404E-83D3-DFE83EBEB66D}">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A74E309E-5405-4B9E-8910-3204F90528AF}">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E3214B53-DF57-4033-877A-2CC1BCE7A571}">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3F3E7A97-C974-45D8-9C7B-6975A4308D9C}">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6A6315F3-F147-4ED6-8D27-245E86147F3E}">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4DEB7169-8DC8-4C51-B041-BA1406AB39D6}">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9D65CCC7-087E-4A3B-89EF-25FE81AB3D18}">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851E6F71-CCED-4B34-BFD0-354019C6F6B2}">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3951F4F4-D3DC-4878-A2A3-FF1C3DDD5A0F}">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5F1C6B9F-B936-4029-BA8E-E29287518476}">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DC042916-2642-4350-A588-409DA37668BF}">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95E0A71E-1C09-4B2D-8F4D-D503E05DE273}">
      <text>
        <r>
          <rPr>
            <sz val="10"/>
            <rFont val="Arial"/>
            <family val="2"/>
          </rPr>
          <t>Associated Object Class
This is the object class at the other end of this association.  It is an ABIE in this model.</t>
        </r>
      </text>
    </comment>
    <comment ref="S1" authorId="0" shapeId="0" xr:uid="{853E8A0C-5986-4E9D-80B5-E38645325881}">
      <text>
        <r>
          <rPr>
            <sz val="10"/>
            <rFont val="Arial"/>
            <family val="2"/>
          </rPr>
          <t>Component Type
There are three BIE Types:
Basic BIE (BBIE -- white rows),
Associate  BIE (ASBIE -- green rows; “an association”), and
Aggregate BIE (ABIE -- pink rows; “an aggregate”).</t>
        </r>
      </text>
    </comment>
    <comment ref="T1" authorId="0" shapeId="0" xr:uid="{C6AF30B9-FA65-47A2-A175-8AEF8E145B49}">
      <text>
        <r>
          <rPr>
            <sz val="10"/>
            <rFont val="Arial"/>
            <family val="2"/>
          </rPr>
          <t>UN/TDED Code
The UN Trade Data Element Dictionary (ISO 7372) code for this BIE.</t>
        </r>
      </text>
    </comment>
    <comment ref="U1" authorId="0" shapeId="0" xr:uid="{581FD787-2E86-4B73-AE6D-1C1B46AAB295}">
      <text>
        <r>
          <rPr>
            <sz val="10"/>
            <rFont val="Arial"/>
            <family val="2"/>
          </rPr>
          <t>Current Version
The version number of this BIE. Can be used to generate change logs.</t>
        </r>
      </text>
    </comment>
  </commentList>
</comments>
</file>

<file path=xl/comments91.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76F59F36-0DB0-4830-8271-9000159AAE18}">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7A232147-D9AC-4873-B209-490FD9FAB3DC}">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5D9367C6-C658-4681-88E3-A01230EB5822}">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96DF2582-C8A4-4665-B3C0-97EA1393CC26}">
      <text>
        <r>
          <rPr>
            <sz val="10"/>
            <rFont val="Arial"/>
            <family val="2"/>
          </rPr>
          <t>Definition
This is the unique semantic business meaning of the Business Information Entity.</t>
        </r>
      </text>
    </comment>
    <comment ref="E1" authorId="0" shapeId="0" xr:uid="{F57C4D7C-B515-4C4D-A360-8DF07FBEB125}">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A3B4EE0A-5B0F-49E5-B66C-8CD724AC645F}">
      <text>
        <r>
          <rPr>
            <sz val="10"/>
            <rFont val="Arial"/>
            <family val="2"/>
          </rPr>
          <t>Examples
These are illustrative values that a typical user might utilize, but is under no obligation to to so.</t>
        </r>
      </text>
    </comment>
    <comment ref="G1" authorId="0" shapeId="0" xr:uid="{C4F34D14-487D-4E50-92CF-1ADE41521277}">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B8439813-6F24-457E-8ABF-BAA23C6A4E75}">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37D6D773-CE93-4A3E-BB50-9782859FEB03}">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C3F78C82-D7DE-4D79-9C5D-661014B04C73}">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D38040CC-F852-4A00-872A-C0187F74D216}">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5E4E70FF-8715-4598-B8CC-393B1E1A23E5}">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CC4593A0-9BAA-4123-ABBA-16999B5EF645}">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733FB183-0C8F-4F93-8634-40B68E6CCB07}">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5EB5BA69-DC84-418D-AB08-29DFD37BA4FD}">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32BE0D95-72D3-403A-984A-7B37BFB10891}">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56D14F10-1E6F-438E-AC7A-084FBE5D1F8E}">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9E4B2402-25E6-4B2E-B222-29ACC56C904D}">
      <text>
        <r>
          <rPr>
            <sz val="10"/>
            <rFont val="Arial"/>
            <family val="2"/>
          </rPr>
          <t>Associated Object Class
This is the object class at the other end of this association.  It is an ABIE in this model.</t>
        </r>
      </text>
    </comment>
    <comment ref="S1" authorId="0" shapeId="0" xr:uid="{049C3C7B-55AF-434E-A765-CA17DBFEEC1E}">
      <text>
        <r>
          <rPr>
            <sz val="10"/>
            <rFont val="Arial"/>
            <family val="2"/>
          </rPr>
          <t>Component Type
There are three BIE Types:
Basic BIE (BBIE -- white rows),
Associate  BIE (ASBIE -- green rows; “an association”), and
Aggregate BIE (ABIE -- pink rows; “an aggregate”).</t>
        </r>
      </text>
    </comment>
    <comment ref="T1" authorId="0" shapeId="0" xr:uid="{8BCAB5F5-98A8-46BD-BE20-5FDD19902CF4}">
      <text>
        <r>
          <rPr>
            <sz val="10"/>
            <rFont val="Arial"/>
            <family val="2"/>
          </rPr>
          <t>UN/TDED Code
The UN Trade Data Element Dictionary (ISO 7372) code for this BIE.</t>
        </r>
      </text>
    </comment>
    <comment ref="U1" authorId="0" shapeId="0" xr:uid="{699E33FB-D1BD-4942-A84E-9C5321E00A39}">
      <text>
        <r>
          <rPr>
            <sz val="10"/>
            <rFont val="Arial"/>
            <family val="2"/>
          </rPr>
          <t>Current Version
The version number of this BIE. Can be used to generate change logs.</t>
        </r>
      </text>
    </comment>
  </commentList>
</comments>
</file>

<file path=xl/comments92.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CD9AF1C4-C6D5-4B0E-A5B4-401C880A4D97}">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42599993-3724-46A6-97DE-7C3E170A218F}">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A89C52AD-1DFD-4829-A95F-F0D74DEA351B}">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F278C360-90ED-405C-83CB-9A826C4BBB4D}">
      <text>
        <r>
          <rPr>
            <sz val="10"/>
            <rFont val="Arial"/>
            <family val="2"/>
          </rPr>
          <t>Definition
This is the unique semantic business meaning of the Business Information Entity.</t>
        </r>
      </text>
    </comment>
    <comment ref="E1" authorId="0" shapeId="0" xr:uid="{9B4C4E47-5544-4A34-9D8C-0B7BED3677BA}">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D716F88B-03F6-4149-A959-8D17FFF9BB07}">
      <text>
        <r>
          <rPr>
            <sz val="10"/>
            <rFont val="Arial"/>
            <family val="2"/>
          </rPr>
          <t>Examples
These are illustrative values that a typical user might utilize, but is under no obligation to to so.</t>
        </r>
      </text>
    </comment>
    <comment ref="G1" authorId="0" shapeId="0" xr:uid="{63C51E90-158F-4A8E-90F5-66C71EA09233}">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8BD2235F-52EF-47A1-AF6C-752DEA3BF17E}">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3AEDF635-0225-437D-A384-032DD65AC9C1}">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83D09C1A-8A92-4E53-BA0F-4B548EC4362A}">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5F492922-90EB-482F-9A62-545E4B238EB3}">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6C1C39CC-0856-4239-B0D0-D12AED611E91}">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999EA4BF-3FF8-4CC1-96B6-C782B469EFE6}">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D09601B9-A565-4A97-BC1F-C3AEE803C276}">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B35B02A2-8F9E-4C7C-8EAF-3331A07200BA}">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E9901251-49E8-4532-B5B2-360EAE45316A}">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65E2A89A-01DA-43E5-A3AF-4DB94F432BB1}">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61E2B6DE-A279-41BC-ACA2-7D231124C194}">
      <text>
        <r>
          <rPr>
            <sz val="10"/>
            <rFont val="Arial"/>
            <family val="2"/>
          </rPr>
          <t>Associated Object Class
This is the object class at the other end of this association.  It is an ABIE in this model.</t>
        </r>
      </text>
    </comment>
    <comment ref="S1" authorId="0" shapeId="0" xr:uid="{9F249F1D-619A-4149-BDAE-9D3B4428F3AC}">
      <text>
        <r>
          <rPr>
            <sz val="10"/>
            <rFont val="Arial"/>
            <family val="2"/>
          </rPr>
          <t>Component Type
There are three BIE Types:
Basic BIE (BBIE -- white rows),
Associate  BIE (ASBIE -- green rows; “an association”), and
Aggregate BIE (ABIE -- pink rows; “an aggregate”).</t>
        </r>
      </text>
    </comment>
    <comment ref="T1" authorId="0" shapeId="0" xr:uid="{9FBC2B7F-40C6-47F0-98C3-ED5149D9D34A}">
      <text>
        <r>
          <rPr>
            <sz val="10"/>
            <rFont val="Arial"/>
            <family val="2"/>
          </rPr>
          <t>UN/TDED Code
The UN Trade Data Element Dictionary (ISO 7372) code for this BIE.</t>
        </r>
      </text>
    </comment>
    <comment ref="U1" authorId="0" shapeId="0" xr:uid="{0C8CBD2A-59D5-4851-8381-87037DF768B2}">
      <text>
        <r>
          <rPr>
            <sz val="10"/>
            <rFont val="Arial"/>
            <family val="2"/>
          </rPr>
          <t>Current Version
The version number of this BIE. Can be used to generate change logs.</t>
        </r>
      </text>
    </comment>
  </commentList>
</comments>
</file>

<file path=xl/comments93.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014245E8-41BF-40C1-9B92-8218B10E5115}">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7796DD10-B2D9-4D3D-88AE-FD73041235D7}">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70C3055E-1EE7-446F-9C55-6A20217D6AF9}">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AD4EED95-E919-4BB5-A0D6-45935A145A4F}">
      <text>
        <r>
          <rPr>
            <sz val="10"/>
            <rFont val="Arial"/>
            <family val="2"/>
          </rPr>
          <t>Definition
This is the unique semantic business meaning of the Business Information Entity.</t>
        </r>
      </text>
    </comment>
    <comment ref="E1" authorId="0" shapeId="0" xr:uid="{D2B8AED1-844B-4B23-9720-EECF325FEF83}">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2CCE4F71-7804-4975-9608-A1EF9527EC1B}">
      <text>
        <r>
          <rPr>
            <sz val="10"/>
            <rFont val="Arial"/>
            <family val="2"/>
          </rPr>
          <t>Examples
These are illustrative values that a typical user might utilize, but is under no obligation to to so.</t>
        </r>
      </text>
    </comment>
    <comment ref="G1" authorId="0" shapeId="0" xr:uid="{5E06B6FD-E50A-4070-A769-C6E39AC151CB}">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7C96A7FD-DFBE-4703-BB14-9C989C3974B6}">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41C4A42D-01FA-4ADB-A290-9628039DA826}">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E31A6095-E07F-4C90-8AF2-EDBDE276C294}">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920CF4A3-A552-4041-BE32-81924E4D4B57}">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8865795E-21A6-477A-8AE8-62C1DCA0BA97}">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C95B5DB3-4594-42FC-84A1-F96F5986AF64}">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087E48F4-155F-4907-B030-82F7CF0D3FB0}">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2123B3F9-F6CB-456C-B5C5-0CD0338F1C3C}">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FAA8B22B-12E5-4B28-BBAE-13936AB83D19}">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A06B91E9-2B7F-40D2-8586-EF2E1F332404}">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106B5A4D-5A13-46F8-AD7F-EDB7EF28CD58}">
      <text>
        <r>
          <rPr>
            <sz val="10"/>
            <rFont val="Arial"/>
            <family val="2"/>
          </rPr>
          <t>Associated Object Class
This is the object class at the other end of this association.  It is an ABIE in this model.</t>
        </r>
      </text>
    </comment>
    <comment ref="S1" authorId="0" shapeId="0" xr:uid="{F683D0A2-C184-43E9-AE67-562C1158212E}">
      <text>
        <r>
          <rPr>
            <sz val="10"/>
            <rFont val="Arial"/>
            <family val="2"/>
          </rPr>
          <t>Component Type
There are three BIE Types:
Basic BIE (BBIE -- white rows),
Associate  BIE (ASBIE -- green rows; “an association”), and
Aggregate BIE (ABIE -- pink rows; “an aggregate”).</t>
        </r>
      </text>
    </comment>
    <comment ref="T1" authorId="0" shapeId="0" xr:uid="{651B4BCD-7E77-4D89-A04D-972048AD07F3}">
      <text>
        <r>
          <rPr>
            <sz val="10"/>
            <rFont val="Arial"/>
            <family val="2"/>
          </rPr>
          <t>UN/TDED Code
The UN Trade Data Element Dictionary (ISO 7372) code for this BIE.</t>
        </r>
      </text>
    </comment>
    <comment ref="U1" authorId="0" shapeId="0" xr:uid="{5D1E300E-AD74-4985-A490-74364EBFFFA2}">
      <text>
        <r>
          <rPr>
            <sz val="10"/>
            <rFont val="Arial"/>
            <family val="2"/>
          </rPr>
          <t>Current Version
The version number of this BIE. Can be used to generate change logs.</t>
        </r>
      </text>
    </comment>
  </commentList>
</comments>
</file>

<file path=xl/comments94.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1DF22CAC-181E-4557-B10E-904A6B226949}">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61E7513B-2AA0-4E65-A6FF-99BFF84A6A8C}">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AF3D3554-2D04-49B3-8865-9F8F99C0FBE4}">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E28AB86F-65C1-4F81-B7FF-7A03021166B6}">
      <text>
        <r>
          <rPr>
            <sz val="10"/>
            <rFont val="Arial"/>
            <family val="2"/>
          </rPr>
          <t>Definition
This is the unique semantic business meaning of the Business Information Entity.</t>
        </r>
      </text>
    </comment>
    <comment ref="E1" authorId="0" shapeId="0" xr:uid="{544610B5-BA6C-4FA8-AB01-C1310A017BCB}">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5D6EF18B-7250-4BFE-9A0A-0880C03EABC1}">
      <text>
        <r>
          <rPr>
            <sz val="10"/>
            <rFont val="Arial"/>
            <family val="2"/>
          </rPr>
          <t>Examples
These are illustrative values that a typical user might utilize, but is under no obligation to to so.</t>
        </r>
      </text>
    </comment>
    <comment ref="G1" authorId="0" shapeId="0" xr:uid="{83431B2A-E1EF-4705-A26F-0136A75F09FF}">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A800895D-AF65-430A-BCA2-6C0C386F287B}">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BF768D4E-5FAC-4AEC-8990-8005EED8F113}">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AE72F966-FE05-495A-B9A8-B287D2E130FA}">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0B333C21-235A-4AE6-B91E-152047A40806}">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DB4F65A6-967A-4D1F-9ED4-1A808CE2B204}">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842EFBAD-969F-48CF-AFBB-7C060F20078E}">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399C9405-3771-445F-957B-26AD31F5651D}">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C44D07E7-44A5-4600-971C-5EA063B1C070}">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17C297F2-3D69-4249-BC90-65B80B40A52B}">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F6772C39-FF04-4B70-B7A1-8D9BF485CB9E}">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181D7323-F27F-4EFC-BEB8-DFB3A646C774}">
      <text>
        <r>
          <rPr>
            <sz val="10"/>
            <rFont val="Arial"/>
            <family val="2"/>
          </rPr>
          <t>Associated Object Class
This is the object class at the other end of this association.  It is an ABIE in this model.</t>
        </r>
      </text>
    </comment>
    <comment ref="S1" authorId="0" shapeId="0" xr:uid="{18A1181A-9047-480D-A3FC-DCF77B31BB1A}">
      <text>
        <r>
          <rPr>
            <sz val="10"/>
            <rFont val="Arial"/>
            <family val="2"/>
          </rPr>
          <t>Component Type
There are three BIE Types:
Basic BIE (BBIE -- white rows),
Associate  BIE (ASBIE -- green rows; “an association”), and
Aggregate BIE (ABIE -- pink rows; “an aggregate”).</t>
        </r>
      </text>
    </comment>
    <comment ref="T1" authorId="0" shapeId="0" xr:uid="{D5B1F9DE-D911-4D8A-BFDE-C028E5988172}">
      <text>
        <r>
          <rPr>
            <sz val="10"/>
            <rFont val="Arial"/>
            <family val="2"/>
          </rPr>
          <t>UN/TDED Code
The UN Trade Data Element Dictionary (ISO 7372) code for this BIE.</t>
        </r>
      </text>
    </comment>
    <comment ref="U1" authorId="0" shapeId="0" xr:uid="{9CA7AF67-E95A-4584-AE27-3B81570E1874}">
      <text>
        <r>
          <rPr>
            <sz val="10"/>
            <rFont val="Arial"/>
            <family val="2"/>
          </rPr>
          <t>Current Version
The version number of this BIE. Can be used to generate change logs.</t>
        </r>
      </text>
    </comment>
  </commentList>
</comments>
</file>

<file path=xl/comments95.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C591A6FF-03B6-4DA0-8F2C-7A1C82665FB1}">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A00FB14D-5C1E-41FB-BF61-97B7FDC346EF}">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E07DCBF3-899E-422B-8547-664284398D43}">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787607D5-71E2-4940-80E1-27D7E57068A1}">
      <text>
        <r>
          <rPr>
            <sz val="10"/>
            <rFont val="Arial"/>
            <family val="2"/>
          </rPr>
          <t>Definition
This is the unique semantic business meaning of the Business Information Entity.</t>
        </r>
      </text>
    </comment>
    <comment ref="E1" authorId="0" shapeId="0" xr:uid="{CB9217C2-80AA-4EBF-9D56-3DF753620704}">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788FFF12-4E2C-4F8B-88F7-99ED26538C38}">
      <text>
        <r>
          <rPr>
            <sz val="10"/>
            <rFont val="Arial"/>
            <family val="2"/>
          </rPr>
          <t>Examples
These are illustrative values that a typical user might utilize, but is under no obligation to to so.</t>
        </r>
      </text>
    </comment>
    <comment ref="G1" authorId="0" shapeId="0" xr:uid="{8B5DEFF1-8713-4261-B41D-8682BCB73959}">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B7C2183A-01D6-4317-B155-EEBBEEA7EA46}">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73643FA3-4A8E-405E-800D-467F2F78BE46}">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12A04346-CF63-428F-BD0B-F66BD5A4F816}">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8382E39A-7287-4C80-ADEC-FFAA80309A8E}">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B6E1FF18-80B9-4175-A12F-63F4E78B8CAD}">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F944596C-527A-415E-BC88-DC2A67ADA4F8}">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14A6DE68-4C62-42EF-9F15-7EFA1F6FE01C}">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7805CE4A-B068-4ED3-8241-CF3DE20899E3}">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206BF166-D712-4A31-95E6-DC4A3D1768A5}">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53777939-013C-45BE-8243-810F4F7F393C}">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C178BBE6-C7CD-44E0-A584-C4937A740FE0}">
      <text>
        <r>
          <rPr>
            <sz val="10"/>
            <rFont val="Arial"/>
            <family val="2"/>
          </rPr>
          <t>Associated Object Class
This is the object class at the other end of this association.  It is an ABIE in this model.</t>
        </r>
      </text>
    </comment>
    <comment ref="S1" authorId="0" shapeId="0" xr:uid="{250417E3-23B8-495D-AEE7-8A5DA06DFCDC}">
      <text>
        <r>
          <rPr>
            <sz val="10"/>
            <rFont val="Arial"/>
            <family val="2"/>
          </rPr>
          <t>Component Type
There are three BIE Types:
Basic BIE (BBIE -- white rows),
Associate  BIE (ASBIE -- green rows; “an association”), and
Aggregate BIE (ABIE -- pink rows; “an aggregate”).</t>
        </r>
      </text>
    </comment>
    <comment ref="T1" authorId="0" shapeId="0" xr:uid="{0747CB9A-97A1-418A-AE09-44D79C32BA1D}">
      <text>
        <r>
          <rPr>
            <sz val="10"/>
            <rFont val="Arial"/>
            <family val="2"/>
          </rPr>
          <t>UN/TDED Code
The UN Trade Data Element Dictionary (ISO 7372) code for this BIE.</t>
        </r>
      </text>
    </comment>
    <comment ref="U1" authorId="0" shapeId="0" xr:uid="{320EC32A-2EFA-4BB1-8917-3096FD0F1D05}">
      <text>
        <r>
          <rPr>
            <sz val="10"/>
            <rFont val="Arial"/>
            <family val="2"/>
          </rPr>
          <t>Current Version
The version number of this BIE. Can be used to generate change logs.</t>
        </r>
      </text>
    </comment>
  </commentList>
</comments>
</file>

<file path=xl/comments96.xml><?xml version="1.0" encoding="utf-8"?>
<comments xmlns="http://schemas.openxmlformats.org/spreadsheetml/2006/main" xmlns:mc="http://schemas.openxmlformats.org/markup-compatibility/2006" xmlns:xr="http://schemas.microsoft.com/office/spreadsheetml/2014/revision" mc:Ignorable="xr">
  <authors>
    <author>GKH</author>
  </authors>
  <commentList>
    <comment ref="A1" authorId="0" shapeId="0" xr:uid="{1FD110BC-922B-4D9E-A4B7-013E0AFB3617}">
      <text>
        <r>
          <rPr>
            <sz val="10"/>
            <rFont val="Arial"/>
            <family val="2"/>
          </rPr>
          <t xml:space="preserve">Component Name
The Component Name is derived from the Dictionary Entry Name.
If any disparity exists between the Component Name listed here and the corresponding Component Name in the schemas, the version in the schemas should be considered the correct one.
(N.B.: Columns with grey headings are not part of the normative schemas.)
</t>
        </r>
      </text>
    </comment>
    <comment ref="B1" authorId="0" shapeId="0" xr:uid="{5148D8C7-7E20-4D98-835C-889C799290B5}">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C1" authorId="0" shapeId="0" xr:uid="{C0A3234F-3436-4472-A888-E9DA9F769466}">
      <text>
        <r>
          <rPr>
            <sz val="10"/>
            <rFont val="Arial"/>
            <family val="2"/>
          </rPr>
          <t>Cardinality
The optionality and potential occurrences of the BIE.
0..1 – optional and only one
1 – mandatory and only one
0..n – optional and maximum of n
1..n - mandatory and maximum of n
where the letter 'n' represents an unlimited number, and an actual number in place of the letter 'n' is the maximum.</t>
        </r>
      </text>
    </comment>
    <comment ref="D1" authorId="0" shapeId="0" xr:uid="{970CBA97-603C-4E0B-A7B2-D285BC4C3559}">
      <text>
        <r>
          <rPr>
            <sz val="10"/>
            <rFont val="Arial"/>
            <family val="2"/>
          </rPr>
          <t>Definition
This is the unique semantic business meaning of the Business Information Entity.</t>
        </r>
      </text>
    </comment>
    <comment ref="E1" authorId="0" shapeId="0" xr:uid="{8793599D-3D3F-4A89-83CC-99C8B3878F73}">
      <text>
        <r>
          <rPr>
            <sz val="10"/>
            <rFont val="Arial"/>
            <family val="2"/>
          </rPr>
          <t>Alternative Business Terms
Business Terms (optional) consists of one or more synonyms by which the Business Information Entity is commonly known and used in a specific Context. A Business Information Entity may have several Business Terms or synonyms.  These may be used to map BIEs to a controlled vocabulary, to other vocabularies, or to labels for forms presentation.</t>
        </r>
      </text>
    </comment>
    <comment ref="F1" authorId="0" shapeId="0" xr:uid="{8E6F7947-D9B2-4005-B49A-69CA5CF498EB}">
      <text>
        <r>
          <rPr>
            <sz val="10"/>
            <rFont val="Arial"/>
            <family val="2"/>
          </rPr>
          <t>Examples
These are illustrative values that a typical user might utilize, but is under no obligation to to so.</t>
        </r>
      </text>
    </comment>
    <comment ref="G1" authorId="0" shapeId="0" xr:uid="{67D9DC01-A4BC-409A-9533-6371C99E9533}">
      <text>
        <r>
          <rPr>
            <sz val="10"/>
            <rFont val="Arial"/>
            <family val="2"/>
          </rPr>
          <t xml:space="preserve">Dictionary Entry Name
Dictionary Entry Names are assigned according to the rules of the ebXML Core Component Technical Specification, Version 2.01.
The DEN is the unique official name of the Business Information Entity in the data dictionary.
</t>
        </r>
      </text>
    </comment>
    <comment ref="H1" authorId="0" shapeId="0" xr:uid="{67AE15E2-6D0E-4271-95AC-1BEB32647B33}">
      <text>
        <r>
          <rPr>
            <sz val="10"/>
            <rFont val="Arial"/>
            <family val="2"/>
          </rPr>
          <t>Object Class Qualifier
A qualifier is a word or words which help define and differentiate one Business Information Entity from another -- for example, when the BIE is used in another context.</t>
        </r>
      </text>
    </comment>
    <comment ref="I1" authorId="0" shapeId="0" xr:uid="{85DD0004-1B9E-475F-86DE-EADDF846CA9A}">
      <text>
        <r>
          <rPr>
            <sz val="10"/>
            <rFont val="Arial"/>
            <family val="2"/>
          </rPr>
          <t>Object Class
Object Class is metadata specified by the ebXML CCTS on the basis of ISO 11179 naming rules. An Object Class represents the logical data grouping or aggregation (in a logical data model) to which a Property belongs. Object Classes have explicit boundaries and meaning, and their Properties and behaviour follow the same rules.
Each Object Class is an ABIE. Object classes are also referred to as Re-usable Types.  They are called Classes in UML and Tables/Entities in database contexts.</t>
        </r>
      </text>
    </comment>
    <comment ref="J1" authorId="0" shapeId="0" xr:uid="{963CE08F-5794-4228-AD4F-B7F8E14402DA}">
      <text>
        <r>
          <rPr>
            <sz val="10"/>
            <rFont val="Arial"/>
            <family val="2"/>
          </rPr>
          <t xml:space="preserve">Property Term Qualifier
Property Term Qualifier is metadata specified by the ebXML CCTS on the basis of ISO 11179 naming rules.
A qualifier is a word or words which help define and differentiate one Business Information Entity from another -- for example, when the BIE is used in another context.
Property Term Qualifiers specialize or modify the Property Term. For example, when the BIE is used in another context.
If the word (or words) express "a type of" or specialization relationship to the property term, then the word (or words) are qualifiers. This implies that adjectives are likely to be qualifiers. For example: Postal is a type of Zone used in an Address.
</t>
        </r>
      </text>
    </comment>
    <comment ref="K1" authorId="0" shapeId="0" xr:uid="{0F0F7815-8427-48C0-A015-86C1CC4FA413}">
      <text>
        <r>
          <rPr>
            <sz val="10"/>
            <rFont val="Arial"/>
            <family val="2"/>
          </rPr>
          <t>Property Term Possessive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phrase "Name OF THE Street" or "Street's Name" makes sense for an Address.StreetName. So Street is the called the Possessive Noun and Name is the Primary Noun.</t>
        </r>
      </text>
    </comment>
    <comment ref="L1" authorId="0" shapeId="0" xr:uid="{9916B0C0-A08E-4CFB-BCE0-B8D0332FBDDC}">
      <text>
        <r>
          <rPr>
            <sz val="10"/>
            <rFont val="Arial"/>
            <family val="2"/>
          </rPr>
          <t>Property Term Primary Noun
To improve consistency in naming property terms, possessive nouns are explicitly identified. This is an extension of the ebXML CCTS.
A Property Term may consist of one or more possessive nouns preceding the primary noun. This principle refines the Property Term to make it a more meaningful and consistent business name.
A guide for use is to take any multi-word Property Terms and try and form a statement that says "PropertyTermPrimaryNoun OF THE PropertyTermPossessive" or "PropertyTermPossessive's PropertyTermPrimaryNoun". If this makes grammatical sense then the word is a possessive noun. If not then the word is likely to be a Qualifier. This suggests that non-nouns (such as adjectives) are likely to be qualifiers.
For example, the statement "Name OF THE Street" or "Street's Name" makes sense for an Address.StreetName. So Street is the called the Possessive Noun and Name is the Primary Noun.</t>
        </r>
      </text>
    </comment>
    <comment ref="M1" authorId="0" shapeId="0" xr:uid="{F114E74E-32DB-49F8-8AB7-D26B8B289E81}">
      <text>
        <r>
          <rPr>
            <sz val="10"/>
            <rFont val="Arial"/>
            <family val="2"/>
          </rPr>
          <t>Property Term
Property Term is metadata specified by the ebXML CCTS on the basis of ISO 11179 naming rules.
Property Term represents the distinguishing characteristic or Property of the Object Class and "shall occur naturally in the definition."  It is also known as an attribute (to database designers). The combination of Object Class and its Property Term should give the basic semantic meaning of the item.
The Property Term is constructed from the Primary Noun preceded by any Possessive Nouns.</t>
        </r>
      </text>
    </comment>
    <comment ref="N1" authorId="0" shapeId="0" xr:uid="{897D572B-55A6-4B96-8E52-991C6792FF27}">
      <text>
        <r>
          <rPr>
            <sz val="10"/>
            <rFont val="Arial"/>
            <family val="2"/>
          </rPr>
          <t>Representation Term
Representation Term is metadata specified by the ebXML CCTS on the basis of ISO 11179 naming rules.
A Representation Term is an element of the name that describes the form in which the property is represented.</t>
        </r>
      </text>
    </comment>
    <comment ref="O1" authorId="0" shapeId="0" xr:uid="{0937E8F5-B5AF-4743-9991-8C6134BEC481}">
      <text>
        <r>
          <rPr>
            <sz val="10"/>
            <rFont val="Arial"/>
            <family val="2"/>
          </rPr>
          <t>Data Type Qualifier
A qualifier is a word or words which help define and differentiate one data type from another of the same type -- for example, to distinguish those items constrained by particular code lists</t>
        </r>
      </text>
    </comment>
    <comment ref="P1" authorId="0" shapeId="0" xr:uid="{F51D9F21-40B0-475D-809A-350A61640B5F}">
      <text>
        <r>
          <rPr>
            <sz val="10"/>
            <rFont val="Arial"/>
            <family val="2"/>
          </rPr>
          <t>Data Type
The data type distinguishes the lexical constraints on an item's value, plus any supplemental pieces of distinguishing information.
Unqualified data types are based on UN/CEFACT core component types.</t>
        </r>
      </text>
    </comment>
    <comment ref="Q1" authorId="0" shapeId="0" xr:uid="{66E7BC00-6FAC-4835-A72F-C1C837B14E3E}">
      <text>
        <r>
          <rPr>
            <sz val="10"/>
            <rFont val="Arial"/>
            <family val="2"/>
          </rPr>
          <t>Associated Object Class Qualifier
A qualifier is a word or words which help define and differentiate one Business Information Entity from another -- for example, when the BIE is used in another context.
Associated Object Class Qualifiers describe the "context" of the relationship with another ABIE. That is, it is the role this Object Class plays within its association with another Object Class. As such, they duplicate the representation term.</t>
        </r>
      </text>
    </comment>
    <comment ref="R1" authorId="0" shapeId="0" xr:uid="{AB230B10-F62A-4BBC-AFB2-97B43EA0EB8D}">
      <text>
        <r>
          <rPr>
            <sz val="10"/>
            <rFont val="Arial"/>
            <family val="2"/>
          </rPr>
          <t>Associated Object Class
This is the object class at the other end of this association.  It is an ABIE in this model.</t>
        </r>
      </text>
    </comment>
    <comment ref="S1" authorId="0" shapeId="0" xr:uid="{93FE5D5E-EA90-49F3-8232-7CC849B1ADB3}">
      <text>
        <r>
          <rPr>
            <sz val="10"/>
            <rFont val="Arial"/>
            <family val="2"/>
          </rPr>
          <t>Component Type
There are three BIE Types:
Basic BIE (BBIE -- white rows),
Associate  BIE (ASBIE -- green rows; “an association”), and
Aggregate BIE (ABIE -- pink rows; “an aggregate”).</t>
        </r>
      </text>
    </comment>
    <comment ref="T1" authorId="0" shapeId="0" xr:uid="{4A30226E-ED45-4BA0-8B97-24D5A2087759}">
      <text>
        <r>
          <rPr>
            <sz val="10"/>
            <rFont val="Arial"/>
            <family val="2"/>
          </rPr>
          <t>UN/TDED Code
The UN Trade Data Element Dictionary (ISO 7372) code for this BIE.</t>
        </r>
      </text>
    </comment>
    <comment ref="U1" authorId="0" shapeId="0" xr:uid="{97FB4587-8C29-4109-9E1D-7F76BBA5C0F7}">
      <text>
        <r>
          <rPr>
            <sz val="10"/>
            <rFont val="Arial"/>
            <family val="2"/>
          </rPr>
          <t>Current Version
The version number of this BIE. Can be used to generate change logs.</t>
        </r>
      </text>
    </comment>
  </commentList>
</comments>
</file>

<file path=xl/sharedStrings.xml><?xml version="1.0" encoding="utf-8"?>
<sst xmlns="http://schemas.openxmlformats.org/spreadsheetml/2006/main" count="101770" uniqueCount="6215">
  <si>
    <t>Component Name</t>
  </si>
  <si>
    <t>Subset</t>
  </si>
  <si>
    <t>Cardinality</t>
  </si>
  <si>
    <t>Definition</t>
  </si>
  <si>
    <t>Alternative Business Terms</t>
  </si>
  <si>
    <t>Examples</t>
  </si>
  <si>
    <t>Dictionary Entry Name</t>
  </si>
  <si>
    <t>Object Class Qualifier</t>
  </si>
  <si>
    <t>Object Class</t>
  </si>
  <si>
    <t>Property Term Qualifier</t>
  </si>
  <si>
    <t>Property Term Possessive Noun</t>
  </si>
  <si>
    <t>Property Term Primary Noun</t>
  </si>
  <si>
    <t>Property Term</t>
  </si>
  <si>
    <t>Representation Term</t>
  </si>
  <si>
    <t>Data Type Qualifier</t>
  </si>
  <si>
    <t>Data Type</t>
  </si>
  <si>
    <t>Associated Object Class Qualifier</t>
  </si>
  <si>
    <t>Associated Object Class</t>
  </si>
  <si>
    <t>Component Type</t>
  </si>
  <si>
    <t>UN/TDED Code</t>
  </si>
  <si>
    <t>Current Version</t>
  </si>
  <si>
    <t>Editor's Notes</t>
  </si>
  <si>
    <t/>
  </si>
  <si>
    <t>A class to associate a time period and locations (activity data) with an item for inventory planning purposes.</t>
  </si>
  <si>
    <t>Activity Data Line</t>
  </si>
  <si>
    <t>ABIE</t>
  </si>
  <si>
    <t>2.1</t>
  </si>
  <si>
    <t>1</t>
  </si>
  <si>
    <t>An identifier for this activity data line.</t>
  </si>
  <si>
    <t>Identifier</t>
  </si>
  <si>
    <t>BBIE</t>
  </si>
  <si>
    <t>A code signifying the type of supply chain activity.</t>
  </si>
  <si>
    <t>Supply Chain Activity Type</t>
  </si>
  <si>
    <t>Code</t>
  </si>
  <si>
    <t>0..1</t>
  </si>
  <si>
    <t>The buyer of the item.</t>
  </si>
  <si>
    <t>Buyer</t>
  </si>
  <si>
    <t>Customer Party</t>
  </si>
  <si>
    <t>ASBIE</t>
  </si>
  <si>
    <t>The seller of the item.</t>
  </si>
  <si>
    <t>Seller</t>
  </si>
  <si>
    <t>Supplier Party</t>
  </si>
  <si>
    <t>The period during which the activity is realized.</t>
  </si>
  <si>
    <t>Activity</t>
  </si>
  <si>
    <t>Period</t>
  </si>
  <si>
    <t>Either the location where the movement of goods is observed or the location from which the goods are moved.</t>
  </si>
  <si>
    <t>Activity Origin</t>
  </si>
  <si>
    <t>Location</t>
  </si>
  <si>
    <t>The location to which the goods are moved.</t>
  </si>
  <si>
    <t>Activity Final</t>
  </si>
  <si>
    <t>1..n</t>
  </si>
  <si>
    <t>Sales information for an item to which this line applies.</t>
  </si>
  <si>
    <t>Sales Item</t>
  </si>
  <si>
    <t>A class to define a name/value pair for a property of an inventory planning activity.</t>
  </si>
  <si>
    <t>Activity Property</t>
  </si>
  <si>
    <t>The name of this activity property.</t>
  </si>
  <si>
    <t>Name</t>
  </si>
  <si>
    <t>The value of this activity property.</t>
  </si>
  <si>
    <t>Value</t>
  </si>
  <si>
    <t>Text</t>
  </si>
  <si>
    <t>A class to define common information related to an address.</t>
  </si>
  <si>
    <t>Address</t>
  </si>
  <si>
    <t>2.0</t>
  </si>
  <si>
    <t>An identifier for this address within an agreed scheme of address identifiers.</t>
  </si>
  <si>
    <t>DetailsKey</t>
  </si>
  <si>
    <t>A mutually agreed code signifying the type of this address.</t>
  </si>
  <si>
    <t>Address Type</t>
  </si>
  <si>
    <t>A mutually agreed code signifying the format of this address.</t>
  </si>
  <si>
    <t>Address Format</t>
  </si>
  <si>
    <t>A post office box number registered for postal delivery by a postal service provider.</t>
  </si>
  <si>
    <t>PostBox, PO Box</t>
  </si>
  <si>
    <t xml:space="preserve">123 </t>
  </si>
  <si>
    <t>Postbox</t>
  </si>
  <si>
    <t>An identifiable floor of a building.</t>
  </si>
  <si>
    <t>SubPremiseNumber</t>
  </si>
  <si>
    <t xml:space="preserve">30 </t>
  </si>
  <si>
    <t>Floor</t>
  </si>
  <si>
    <t>An identifiable room, suite, or apartment of a building.</t>
  </si>
  <si>
    <t xml:space="preserve">Reception </t>
  </si>
  <si>
    <t>Room</t>
  </si>
  <si>
    <t>The name of the street, road, avenue, way, etc. to which the number of the building is attached.</t>
  </si>
  <si>
    <t>Thoroughfare</t>
  </si>
  <si>
    <t xml:space="preserve">Kwun Tong Road </t>
  </si>
  <si>
    <t>Street</t>
  </si>
  <si>
    <t>An additional street name used to further clarify the address.</t>
  </si>
  <si>
    <t xml:space="preserve">Cnr Aberdeen Road </t>
  </si>
  <si>
    <t>Additional</t>
  </si>
  <si>
    <t>The name of the block (an area surrounded by streets and usually containing several buildings) in which this address is located.</t>
  </si>
  <si>
    <t>Seabird</t>
  </si>
  <si>
    <t>Block</t>
  </si>
  <si>
    <t>The name of a building.</t>
  </si>
  <si>
    <t>BuildingName</t>
  </si>
  <si>
    <t xml:space="preserve">Plot 421 </t>
  </si>
  <si>
    <t>Building</t>
  </si>
  <si>
    <t>The number of a building within the street.</t>
  </si>
  <si>
    <t>PremiseNumber</t>
  </si>
  <si>
    <t xml:space="preserve">388 </t>
  </si>
  <si>
    <t>Number</t>
  </si>
  <si>
    <t>0..n</t>
  </si>
  <si>
    <t>Text describing this address for clarification or specificity</t>
  </si>
  <si>
    <t>Description</t>
  </si>
  <si>
    <t>2.3</t>
  </si>
  <si>
    <t>UBL-247</t>
  </si>
  <si>
    <t>The specific identifable location within a building where mail is delivered.</t>
  </si>
  <si>
    <t>MailStop</t>
  </si>
  <si>
    <t>Inhouse</t>
  </si>
  <si>
    <t>Mail</t>
  </si>
  <si>
    <t>The department of the addressee.</t>
  </si>
  <si>
    <t>Department</t>
  </si>
  <si>
    <t xml:space="preserve">Accounts Payable </t>
  </si>
  <si>
    <t>The name, expressed as text, of a person or department in an organization to whose attention incoming mail is directed; corresponds to the printed forms "for the attention of", "FAO", and ATTN:".</t>
  </si>
  <si>
    <t>Mark</t>
  </si>
  <si>
    <t>Attention</t>
  </si>
  <si>
    <t>The name, expressed as text, of a person or organization at this address into whose care incoming mail is entrusted; corresponds to the printed forms "care of" and "c/o".</t>
  </si>
  <si>
    <t>Care</t>
  </si>
  <si>
    <t>An identifier (e.g., a parcel number) for the piece of land associated with this address.</t>
  </si>
  <si>
    <t>Plot</t>
  </si>
  <si>
    <t>Identification</t>
  </si>
  <si>
    <t>The name of the subdivision of a city, town, or village in which this address is located, such as the name of its district or borough.</t>
  </si>
  <si>
    <t>City Subdivision</t>
  </si>
  <si>
    <t>The name of a city, town, or village.</t>
  </si>
  <si>
    <t>LocalityName</t>
  </si>
  <si>
    <t xml:space="preserve">Hong Kong </t>
  </si>
  <si>
    <t>City</t>
  </si>
  <si>
    <t>The postal identifier for this address according to the relevant national postal service, such as a ZIP code or Post Code.</t>
  </si>
  <si>
    <t>PostalCodeNumber</t>
  </si>
  <si>
    <t xml:space="preserve">SW11 4EW 2500 GG </t>
  </si>
  <si>
    <t>Postal</t>
  </si>
  <si>
    <t>Zone</t>
  </si>
  <si>
    <t>The political or administrative division of a country in which this address is located, such as the name of its county, province, or state, expressed as text.</t>
  </si>
  <si>
    <t>AdministrativeArea, State, Country, Shire, Canton</t>
  </si>
  <si>
    <t xml:space="preserve">Florida , Tamilnadu </t>
  </si>
  <si>
    <t>Country</t>
  </si>
  <si>
    <t>Subentity</t>
  </si>
  <si>
    <t>The political or administrative division of a country in which this address is located, such as a county, province, or state, expressed as a code (typically nationally agreed).</t>
  </si>
  <si>
    <t>AdministrativeAreaCode, State Code</t>
  </si>
  <si>
    <t>Country Subentity</t>
  </si>
  <si>
    <t xml:space="preserve">Change from UBL 1.0: changed property terms
</t>
  </si>
  <si>
    <t>The recognized geographic or economic region or group of countries in which this address is located.</t>
  </si>
  <si>
    <t>LocalityName, Economic Zone</t>
  </si>
  <si>
    <t xml:space="preserve">European Union </t>
  </si>
  <si>
    <t>Region</t>
  </si>
  <si>
    <t>The district or geographical division of a country or region in which this address is located.</t>
  </si>
  <si>
    <t>LocalityName, Area</t>
  </si>
  <si>
    <t xml:space="preserve">East Coast </t>
  </si>
  <si>
    <t>District</t>
  </si>
  <si>
    <t>The time zone in which this address is located (as an offset from Universal Coordinated Time (UTC)) at the time of exchange.</t>
  </si>
  <si>
    <t xml:space="preserve">+8:00 -3:00 </t>
  </si>
  <si>
    <t>Timezone</t>
  </si>
  <si>
    <t>Offset</t>
  </si>
  <si>
    <t>An unstructured address line.</t>
  </si>
  <si>
    <t>Address Line</t>
  </si>
  <si>
    <t xml:space="preserve">Change from UBL 1.0: extended cardinality
</t>
  </si>
  <si>
    <t>The country in which this address is situated.</t>
  </si>
  <si>
    <t>The geographical coordinates of this address.</t>
  </si>
  <si>
    <t>Location Coordinate</t>
  </si>
  <si>
    <t>A class to define an unstructured address line.</t>
  </si>
  <si>
    <t>An address line expressed as unstructured text.</t>
  </si>
  <si>
    <t xml:space="preserve">123 Standard Chartered Tower </t>
  </si>
  <si>
    <t>Line</t>
  </si>
  <si>
    <t>A class to identify a specific aircraft used for transportation.</t>
  </si>
  <si>
    <t>Air Transport</t>
  </si>
  <si>
    <t>An identifer for a specific aircraft.</t>
  </si>
  <si>
    <t>Aircraft</t>
  </si>
  <si>
    <t>8213</t>
  </si>
  <si>
    <t>A class to describe information about a charge or discount as applied to a price component.</t>
  </si>
  <si>
    <t>Allowance Charge</t>
  </si>
  <si>
    <t>An identifier for this allowance or charge.</t>
  </si>
  <si>
    <t>An indicator that this AllowanceCharge describes a charge (true) or a discount (false).</t>
  </si>
  <si>
    <t>Charge</t>
  </si>
  <si>
    <t>Indicator</t>
  </si>
  <si>
    <t>A mutually agreed code signifying the reason for this allowance or charge.</t>
  </si>
  <si>
    <t>Allowance Charge Reason</t>
  </si>
  <si>
    <t xml:space="preserve">Change from UBL 1.0: Extended code list
</t>
  </si>
  <si>
    <t>The reason for this allowance or charge.</t>
  </si>
  <si>
    <t>Reason</t>
  </si>
  <si>
    <t xml:space="preserve">Change for UBL 2.0 Update Package: DEN Allowance Charge. Reason. Text changed to Allowance Charge. Allowance Charge_ Reason. Text 
</t>
  </si>
  <si>
    <t>A number by which the base amount is multiplied to calculate the actual amount of this allowance or charge.</t>
  </si>
  <si>
    <t>0.20</t>
  </si>
  <si>
    <t>Multiplier</t>
  </si>
  <si>
    <t>Factor</t>
  </si>
  <si>
    <t>Numeric</t>
  </si>
  <si>
    <t>An indicator that this allowance or charge is prepaid (true) or not (false).</t>
  </si>
  <si>
    <t>Prepaid</t>
  </si>
  <si>
    <t>A number indicating the order of this allowance or charge in the sequence of calculations applied when there are multiple allowances or charges.</t>
  </si>
  <si>
    <t>1, 2, 3, 4, etc.</t>
  </si>
  <si>
    <t>Sequence</t>
  </si>
  <si>
    <t>The monetary amount of this allowance or charge to be applied.</t>
  </si>
  <si>
    <t>35,23</t>
  </si>
  <si>
    <t>Amount</t>
  </si>
  <si>
    <t>The monetary amount of this allowance or charge inclusive of all taxes.</t>
  </si>
  <si>
    <t>Tax Inclusive</t>
  </si>
  <si>
    <t>2.4</t>
  </si>
  <si>
    <t>The monetary amount to which the multiplier factor is applied in calculating the amount of this allowance or charge.</t>
  </si>
  <si>
    <t>Base</t>
  </si>
  <si>
    <t>The accounting cost centre used by the buyer to account for this allowance or charge, expressed as a code.</t>
  </si>
  <si>
    <t>Accounting Cost</t>
  </si>
  <si>
    <t>The accounting cost centre used by the buyer to account for this allowance or charge, expressed as text.</t>
  </si>
  <si>
    <t>Accounting</t>
  </si>
  <si>
    <t>Cost</t>
  </si>
  <si>
    <t xml:space="preserve">Change for UBL 2.0 Update Package: Definition (cell Q45) changed from The buyer s accounting code as applied to the Allowance Charge expressed as text. to The buyer s accounting cost centre as applied to the Allowance Charge expressed as text. 
</t>
  </si>
  <si>
    <t>The allowance or charge per item; the total allowance or charge is calculated by multiplying the per unit amount by the quantity of items, either at the level of the individual transaction line or for the total number of items in the document, depending on the context in which it appears.</t>
  </si>
  <si>
    <t>Per Unit</t>
  </si>
  <si>
    <t>A tax category applicable to this allowance or charge.</t>
  </si>
  <si>
    <t>Tax Category</t>
  </si>
  <si>
    <t>The total of all the taxes applicable to this allowance or charge.</t>
  </si>
  <si>
    <t>Tax Total</t>
  </si>
  <si>
    <t>A means of payment for this allowance or charge.</t>
  </si>
  <si>
    <t>Payment Means</t>
  </si>
  <si>
    <t>A class to describe the terms and conditions, set by the contracting authority, under which an appeal can be lodged for a tender award.</t>
  </si>
  <si>
    <t>Appeal Terms</t>
  </si>
  <si>
    <t>Text describing the terms of an appeal.</t>
  </si>
  <si>
    <t>The period during which an appeal can be presented.</t>
  </si>
  <si>
    <t>Presentation</t>
  </si>
  <si>
    <t>The party presenting the information for an appeal.</t>
  </si>
  <si>
    <t>Appeal Information</t>
  </si>
  <si>
    <t>Party</t>
  </si>
  <si>
    <t>The party to whom an appeal will be presented.</t>
  </si>
  <si>
    <t>Appeal Receiver</t>
  </si>
  <si>
    <t>The party that has been appointed to mediate any appeal.</t>
  </si>
  <si>
    <t>Mediation</t>
  </si>
  <si>
    <t>A class to describe an attached document. An attachment can refer to an external document or be included with the document being exchanged.</t>
  </si>
  <si>
    <t>Attachment</t>
  </si>
  <si>
    <t>A binary large object containing an attached document.</t>
  </si>
  <si>
    <t>Embedded</t>
  </si>
  <si>
    <t>Document</t>
  </si>
  <si>
    <t>Binary Object</t>
  </si>
  <si>
    <t>A clear text object containing an attached document.</t>
  </si>
  <si>
    <t>2.2</t>
  </si>
  <si>
    <t>A reference to an attached document that is external to the document(s) being exchanged.</t>
  </si>
  <si>
    <t>External Reference</t>
  </si>
  <si>
    <t>A class describing an attestation made for an item</t>
  </si>
  <si>
    <t>Attestation</t>
  </si>
  <si>
    <t>An identifier for this attestation.</t>
  </si>
  <si>
    <t>A name of this attestation.</t>
  </si>
  <si>
    <t>A textual description of this attestation.</t>
  </si>
  <si>
    <t>Free-form text conveying information that is not contained explicitly in other structures.</t>
  </si>
  <si>
    <t>Note</t>
  </si>
  <si>
    <t>Indicates whether the attestation has been accepted or not.</t>
  </si>
  <si>
    <t>Acceptance</t>
  </si>
  <si>
    <t>The period during which this attestation is valid</t>
  </si>
  <si>
    <t>Validity</t>
  </si>
  <si>
    <t>The party issuing this attestation</t>
  </si>
  <si>
    <t>Issuer</t>
  </si>
  <si>
    <t>An attestation or statement made and which forms part of this attestation</t>
  </si>
  <si>
    <t>Attestation Line</t>
  </si>
  <si>
    <t>A class describing an attestation line</t>
  </si>
  <si>
    <t>An identifier for this attestation line</t>
  </si>
  <si>
    <t>A code describing the type of attestation line or statement</t>
  </si>
  <si>
    <t>Type</t>
  </si>
  <si>
    <t>A textual description of this attestation line</t>
  </si>
  <si>
    <t>Criterion items associated with this attestation line</t>
  </si>
  <si>
    <t>Criterion Item</t>
  </si>
  <si>
    <t>An attestation line subsidiary to this attestation line</t>
  </si>
  <si>
    <t>Sub</t>
  </si>
  <si>
    <t>A class to describe the terms to be fulfilled by tenderers if an auction is to be executed before the awarding of a tender.</t>
  </si>
  <si>
    <t>Auction Terms</t>
  </si>
  <si>
    <t>Indicates whether an electronic auction will be used before the awarding of a contract (true) or not (false).</t>
  </si>
  <si>
    <t>Auction</t>
  </si>
  <si>
    <t>Constraint</t>
  </si>
  <si>
    <t>Text describing a justification for the use of an auction in awarding the tender.</t>
  </si>
  <si>
    <t>Justification</t>
  </si>
  <si>
    <t>Text for tenderers describing terms governing the auction.</t>
  </si>
  <si>
    <t>Text describing the auction process.</t>
  </si>
  <si>
    <t>Process</t>
  </si>
  <si>
    <t>Text describing the conditions under which the tenderers will be able to bid as part of the auction.</t>
  </si>
  <si>
    <t>Conditions</t>
  </si>
  <si>
    <t>Text describing an electronic device used for the auction, including associated connectivity specifications.</t>
  </si>
  <si>
    <t>Electronic Device</t>
  </si>
  <si>
    <t>The Uniform Resource Identifier (URI) of the electronic device used for the auction.</t>
  </si>
  <si>
    <t>URI</t>
  </si>
  <si>
    <t>A class to define an authorization that as been issued</t>
  </si>
  <si>
    <t>Authorization</t>
  </si>
  <si>
    <t>A code defining the business purpose or scope of this authorization</t>
  </si>
  <si>
    <t>Purpose</t>
  </si>
  <si>
    <t>The purpose or scope of this authorization expressed as a text</t>
  </si>
  <si>
    <t>The period during which this authorization is valid</t>
  </si>
  <si>
    <t>One or more certificates related to this authorization</t>
  </si>
  <si>
    <t>Certificate</t>
  </si>
  <si>
    <t>A class to define a criterion from the contracting party that will be taken into account when awarding a contract. An awarding criterion can be objective, when it can be evaluated following a formula, or subjective, when human analysis is required.</t>
  </si>
  <si>
    <t>Awarding Criterion</t>
  </si>
  <si>
    <t>Identifies a specific awarding criterion.</t>
  </si>
  <si>
    <t xml:space="preserve">A code used to define this awarding criterion. </t>
  </si>
  <si>
    <t>Awarding Criterion Type</t>
  </si>
  <si>
    <t>The name of this awarding criterion.</t>
  </si>
  <si>
    <t>UBL-256</t>
  </si>
  <si>
    <t>A description of the awarding criterion.</t>
  </si>
  <si>
    <t>A number defining the comparative weighting assigned to this awarding criterion, to enable formulaic evaluation.</t>
  </si>
  <si>
    <t>Weight</t>
  </si>
  <si>
    <t>A description of the comparative weighting for this awarding criterion.</t>
  </si>
  <si>
    <t>The mathematical expression that will be used to evaluate this criterion.</t>
  </si>
  <si>
    <t>Calculation</t>
  </si>
  <si>
    <t>Expression</t>
  </si>
  <si>
    <t>A code identifying the mathematical expression that will be used to evaluate this criterion.</t>
  </si>
  <si>
    <t>Calculation Expression</t>
  </si>
  <si>
    <t>The minimum quantity for an awarding criterion.</t>
  </si>
  <si>
    <t>Minimum</t>
  </si>
  <si>
    <t>Quantity</t>
  </si>
  <si>
    <t>The maximum quantity for an awarding criterion.</t>
  </si>
  <si>
    <t>Maximum</t>
  </si>
  <si>
    <t>The minimum monetary amount for an awarding criterion.</t>
  </si>
  <si>
    <t>The maximum monetary amount for an awarding criterion.</t>
  </si>
  <si>
    <t>Describes the minimum improvement bid for this awarding criterion when used in an auction.</t>
  </si>
  <si>
    <t>Minimum Improvement</t>
  </si>
  <si>
    <t>Bid</t>
  </si>
  <si>
    <t>Defines any subsidiary awarding criterion.</t>
  </si>
  <si>
    <t>Subordinate</t>
  </si>
  <si>
    <t>Defines the response for an awarding criterion from the tendering party.</t>
  </si>
  <si>
    <t>Awarding Criterion Response</t>
  </si>
  <si>
    <t>An identification of this awarding criterion response.</t>
  </si>
  <si>
    <t>An identifer of the awarding criterion being referred to.</t>
  </si>
  <si>
    <t>Describes the awarding criterion.</t>
  </si>
  <si>
    <t>Describes the awarding criterion response.</t>
  </si>
  <si>
    <t>Specifies the quantity tendered for this awarding criterion.</t>
  </si>
  <si>
    <t>Specifies the monetary amount tendered for this awarding criterion.</t>
  </si>
  <si>
    <t>Defines responses to any subsidiary awarding criterion.</t>
  </si>
  <si>
    <t>A class to define the terms for awarding a contract.</t>
  </si>
  <si>
    <t>Awarding Terms</t>
  </si>
  <si>
    <t>A code signifying the weighting algorithm for awarding criteria. When multiple awarding criteria is used, different weighting and choices management algorithms based upon scores and weights of all award criteria can be used. An algorithm for weighting criteria will be reported in the call for tenders document. It is used to determine how to perform the final management of tenders based on the results in each of the established award criteria</t>
  </si>
  <si>
    <t>Weighting Algorithm</t>
  </si>
  <si>
    <t>Text describing terms under which the contract is to be awarded.</t>
  </si>
  <si>
    <t>Text describing the committee of experts evaluating the subjective criteria for awarding the contract.</t>
  </si>
  <si>
    <t>Technical Committee</t>
  </si>
  <si>
    <t>Text describing the exclusion criterion for abnormally low tenders.</t>
  </si>
  <si>
    <t>Low Tenders</t>
  </si>
  <si>
    <t>Indicates whether a prize will be awarded (true) or not (false).</t>
  </si>
  <si>
    <t>Prize</t>
  </si>
  <si>
    <t>Number and value of the prizes to be awarded.</t>
  </si>
  <si>
    <t>Details of payments to all participants.</t>
  </si>
  <si>
    <t>Payment</t>
  </si>
  <si>
    <t>Indicates if any service contract following the contest will be awarded to the winner or one of the winners of the contest (true) or not (false).</t>
  </si>
  <si>
    <t>Followup Contract</t>
  </si>
  <si>
    <t xml:space="preserve">Indicates if the decision is binding on the buyer (true) or not (false). </t>
  </si>
  <si>
    <t>Binding On Buyer</t>
  </si>
  <si>
    <t xml:space="preserve">Indicates if no further negotiation is allowed (true) or not (false). </t>
  </si>
  <si>
    <t>No Further Negotiation</t>
  </si>
  <si>
    <t>Defines a criterion for awarding this tender.</t>
  </si>
  <si>
    <t>A member of a committee of experts evaluating the subjective criteria for awarding the contract.</t>
  </si>
  <si>
    <t>Person</t>
  </si>
  <si>
    <t>Information about the value amount that will be offered to the winner depending on his rank.</t>
  </si>
  <si>
    <t xml:space="preserve">In a design context , 1st place EUR 10 000 , 2nd place EUR 5000 </t>
  </si>
  <si>
    <t>UBL-255</t>
  </si>
  <si>
    <t>A class to summarize the ballast water management of a vessel.</t>
  </si>
  <si>
    <t>Ballast Water Summary</t>
  </si>
  <si>
    <t>An identification of this ballast water summary.</t>
  </si>
  <si>
    <t>An indication of whether a waste water management plan is on board (true) or not (false).</t>
  </si>
  <si>
    <t>Management Plan On Board</t>
  </si>
  <si>
    <t>An indication of whether a waste water management plan has been implemented (true) or not (false).</t>
  </si>
  <si>
    <t>Management Plan Implemented</t>
  </si>
  <si>
    <t>An indication of whether International Maritime Organization (IMO) ballast water guidelines are on board (true) or not (false).</t>
  </si>
  <si>
    <t>IMO Guidelines On Board</t>
  </si>
  <si>
    <t>The total number of ballast tanks on board the vessel.</t>
  </si>
  <si>
    <t>Total Ballast Tanks On Board</t>
  </si>
  <si>
    <t>The number of tanks in the ballast of the vessel.</t>
  </si>
  <si>
    <t>Tanks In Ballast</t>
  </si>
  <si>
    <t>The number of tanks being exchanged as part of this ballast water summary.</t>
  </si>
  <si>
    <t>Tanks Exchanged</t>
  </si>
  <si>
    <t>The quantity of tanks not being exchanged.</t>
  </si>
  <si>
    <t>Tanks Not Exchanged</t>
  </si>
  <si>
    <t>The messure of the total ballast water on board the vessel.</t>
  </si>
  <si>
    <t>Total Ballast Water On Board</t>
  </si>
  <si>
    <t>Measure</t>
  </si>
  <si>
    <t>The total ballast water capacity of the vessel.</t>
  </si>
  <si>
    <t>Total Ballast Water</t>
  </si>
  <si>
    <t>Capacity</t>
  </si>
  <si>
    <t>A text describing any other control actions that are part of this ballast water summary.</t>
  </si>
  <si>
    <t>Other Control</t>
  </si>
  <si>
    <t>Actions</t>
  </si>
  <si>
    <t>A textual description of the reason if no control actions are being taken.</t>
  </si>
  <si>
    <t>No Control</t>
  </si>
  <si>
    <t>The uptake ballast water transaction.</t>
  </si>
  <si>
    <t>Uptake</t>
  </si>
  <si>
    <t>Ballast Water Transaction</t>
  </si>
  <si>
    <t>The exchange ballast water transaction.</t>
  </si>
  <si>
    <t>Exchange</t>
  </si>
  <si>
    <t>The discharge ballast water transaction.</t>
  </si>
  <si>
    <t>Discharge</t>
  </si>
  <si>
    <t>The officer responsible for this ballast water summery.</t>
  </si>
  <si>
    <t>Responsible Officer</t>
  </si>
  <si>
    <t>A class to define a ballast water transaction, such as the uptake, exchange or discharge of ballast water.</t>
  </si>
  <si>
    <t>An identifier for the ballast water tank being used in this ballast water transaction.</t>
  </si>
  <si>
    <t>Tank</t>
  </si>
  <si>
    <t>A code for the type of ballast water tank being used in the ballast water transaction.</t>
  </si>
  <si>
    <t>Tank Type</t>
  </si>
  <si>
    <t>A code expressing how ballast water is being filled into or discharged from the tank.</t>
  </si>
  <si>
    <t>Method</t>
  </si>
  <si>
    <t>The percentage of the ballast water in the tank being exchanged in this ballast water transaction.</t>
  </si>
  <si>
    <t>Exchanged</t>
  </si>
  <si>
    <t>Percent</t>
  </si>
  <si>
    <t>The volume of ballast water being exchanged in this ballast water transaction.</t>
  </si>
  <si>
    <t>Volume</t>
  </si>
  <si>
    <t>A measure of the sea height at the time of the transaction.</t>
  </si>
  <si>
    <t>Sea Height</t>
  </si>
  <si>
    <t>A measure for the salinity of the water in the tank.</t>
  </si>
  <si>
    <t>Salinity</t>
  </si>
  <si>
    <t>The date when this ballast water transaction takes place.</t>
  </si>
  <si>
    <t>Transaction</t>
  </si>
  <si>
    <t>Date</t>
  </si>
  <si>
    <t>The location where this ballast water transaction takes place.</t>
  </si>
  <si>
    <t>The temperature of the ballast water at time of transaction.</t>
  </si>
  <si>
    <t>Ballast Water</t>
  </si>
  <si>
    <t>Temperature</t>
  </si>
  <si>
    <t>A class to define a reference to a billing document.</t>
  </si>
  <si>
    <t>Billing Reference</t>
  </si>
  <si>
    <t>A reference to an invoice.</t>
  </si>
  <si>
    <t>Invoice</t>
  </si>
  <si>
    <t>Document Reference</t>
  </si>
  <si>
    <t>A reference to a self billed invoice.</t>
  </si>
  <si>
    <t>Self Billed Invoice</t>
  </si>
  <si>
    <t>A reference to a credit note.</t>
  </si>
  <si>
    <t>Credit Note</t>
  </si>
  <si>
    <t>A reference to a self billed credit note.</t>
  </si>
  <si>
    <t>Self Billed Credit Note</t>
  </si>
  <si>
    <t>A reference to a debit note.</t>
  </si>
  <si>
    <t>Debit Note</t>
  </si>
  <si>
    <t>A reference to a billing reminder.</t>
  </si>
  <si>
    <t>Reminder</t>
  </si>
  <si>
    <t>A reference to an additional document.</t>
  </si>
  <si>
    <t>A reference to a transaction line in the billing document.</t>
  </si>
  <si>
    <t>Billing Reference Line</t>
  </si>
  <si>
    <t>A class to define a reference to a transaction line in a billing document.</t>
  </si>
  <si>
    <t xml:space="preserve">Change for UBL 2.0 Update Package: Definition (cell Q61) changed from Information about a Billing Line. to Information about the reference to a Billing line. 
</t>
  </si>
  <si>
    <t>An identifier for this transaction line in a billing document.</t>
  </si>
  <si>
    <t>The monetary amount of the transaction line, including any allowances and charges but excluding taxes.</t>
  </si>
  <si>
    <t>An allowance or charge applicable to the transaction line.</t>
  </si>
  <si>
    <t>A class to describe a branch or a division of an organization.</t>
  </si>
  <si>
    <t>Branch</t>
  </si>
  <si>
    <t>An identifier for this branch or division of an organization.</t>
  </si>
  <si>
    <t>The name of this branch or division of an organization.</t>
  </si>
  <si>
    <t>The financial institution that this branch belongs to (if applicable).</t>
  </si>
  <si>
    <t>Financial Institution</t>
  </si>
  <si>
    <t>The address of this branch or division.</t>
  </si>
  <si>
    <t>A class to define a budget account.</t>
  </si>
  <si>
    <t>Budget Account</t>
  </si>
  <si>
    <t>An identifier for the budget account, typically an internal accounting reference.</t>
  </si>
  <si>
    <t>The number of the year for this budget account, e.g. 2012</t>
  </si>
  <si>
    <t>Budget</t>
  </si>
  <si>
    <t>Year</t>
  </si>
  <si>
    <t>A classification scheme required for this budget account.</t>
  </si>
  <si>
    <t>Required</t>
  </si>
  <si>
    <t>Classification Scheme</t>
  </si>
  <si>
    <t>A class to define a budget account line.</t>
  </si>
  <si>
    <t>Budget Account Line</t>
  </si>
  <si>
    <t>An identifier for this budget account line.</t>
  </si>
  <si>
    <t>The total monetary amount for this budget account line.</t>
  </si>
  <si>
    <t>Total</t>
  </si>
  <si>
    <t>An account covering this budget account line.</t>
  </si>
  <si>
    <t>A class to describe a specific capability of an organization.</t>
  </si>
  <si>
    <t>Capability</t>
  </si>
  <si>
    <t>This class can be used as Financial or Technical capabilities. For instance, "Turnover" or "Qualified Engineers" are two possible codes.</t>
  </si>
  <si>
    <t>Capability Type</t>
  </si>
  <si>
    <t>Text describing this capability.</t>
  </si>
  <si>
    <t>A monetary amount as a measure of this capability.</t>
  </si>
  <si>
    <t>A quantity as a measure of this capability.</t>
  </si>
  <si>
    <t>The evidence that supports the capability claim.</t>
  </si>
  <si>
    <t>Evidence Supplied</t>
  </si>
  <si>
    <t>The period of time for which this capability is (or has been) valid.</t>
  </si>
  <si>
    <t>A web site where the capability is detailed.</t>
  </si>
  <si>
    <t>Web Site</t>
  </si>
  <si>
    <t>A class to define a credit card, debit card, or charge card account.</t>
  </si>
  <si>
    <t>Card Account</t>
  </si>
  <si>
    <t>An identifier of the card (e.g., the Primary Account Number (PAN)).</t>
  </si>
  <si>
    <t>4558 XXXX XXXX XXXX (a real card number)</t>
  </si>
  <si>
    <t>Primary</t>
  </si>
  <si>
    <t>Account</t>
  </si>
  <si>
    <t>An identifier for the financial service network provider of the card.</t>
  </si>
  <si>
    <t>VISA, MasterCard, American Express</t>
  </si>
  <si>
    <t>Network</t>
  </si>
  <si>
    <t>A mutually agreed code signifying the type of card. Examples of types are "debit", "credit" and "purchasing"</t>
  </si>
  <si>
    <t>Debit Card, Credit Card, Procurement Card</t>
  </si>
  <si>
    <t>Card Type</t>
  </si>
  <si>
    <t>The date from which the card is valid.</t>
  </si>
  <si>
    <t>Validity Start</t>
  </si>
  <si>
    <t>The date on which the card expires.</t>
  </si>
  <si>
    <t>Expiry</t>
  </si>
  <si>
    <t>An identifier for the institution issuing the card.</t>
  </si>
  <si>
    <t>An identifier for the card, specified by the issuer.</t>
  </si>
  <si>
    <t>Issue</t>
  </si>
  <si>
    <t>An identifier for the Card Verification Value (often found on the reverse of the card itself).</t>
  </si>
  <si>
    <t>CV2</t>
  </si>
  <si>
    <t>A mutually agreed code to distinguish between CHIP and MAG STRIPE cards.</t>
  </si>
  <si>
    <t>Card Chip</t>
  </si>
  <si>
    <t>Chip</t>
  </si>
  <si>
    <t>An identifier on the chip card for the application that provides the quoted information; an AID (application ID).</t>
  </si>
  <si>
    <t>Application</t>
  </si>
  <si>
    <t>The name of the cardholder.</t>
  </si>
  <si>
    <t>Holder</t>
  </si>
  <si>
    <t>The role of this card or the card holder (e.g., the buyer, when the card is used as a payment means to pay for an item), expressed as a code.</t>
  </si>
  <si>
    <t>Role</t>
  </si>
  <si>
    <t>Introduced with JIRA ticket UBL-235</t>
  </si>
  <si>
    <t>A class to define the cash register used in a commercial transaction.</t>
  </si>
  <si>
    <t>Cash Register</t>
  </si>
  <si>
    <t>Introduced with UBL-350.</t>
  </si>
  <si>
    <t>The identifier of this cash register.</t>
  </si>
  <si>
    <t>The serial number of this cash register.</t>
  </si>
  <si>
    <t>Serial Number</t>
  </si>
  <si>
    <t>A class to define a line describing the transaction that updates the specification of an item in a catalogue.</t>
  </si>
  <si>
    <t>Catalogue Item Specification Update Line</t>
  </si>
  <si>
    <t>An identifier for the line to be updated in a catalogue.</t>
  </si>
  <si>
    <t xml:space="preserve">1 </t>
  </si>
  <si>
    <t>The customer responsible for the contract associated with the catalogue item.</t>
  </si>
  <si>
    <t>Contractor</t>
  </si>
  <si>
    <t>The seller/supplier responsible for the contract associated with the catalogue item.</t>
  </si>
  <si>
    <t>The catalogue item to be updated.</t>
  </si>
  <si>
    <t>Item</t>
  </si>
  <si>
    <t>A class to define a line in a Catalogue describing a purchasable item.</t>
  </si>
  <si>
    <t>Catalogue Line</t>
  </si>
  <si>
    <t>An identifier for the line in the catalogue.</t>
  </si>
  <si>
    <t>A code signifying the action required to synchronize this catalogue line. Recommend codes (delete, update, add)</t>
  </si>
  <si>
    <t xml:space="preserve">Replace , Update , Delete , Add </t>
  </si>
  <si>
    <t>Action</t>
  </si>
  <si>
    <t>A code signifying the life cycle status of this catalogue line. Examples are pre-order, end of production</t>
  </si>
  <si>
    <t xml:space="preserve">new - announcement only , new and available , deleted - announcement only </t>
  </si>
  <si>
    <t>Life Cycle Status</t>
  </si>
  <si>
    <t>A subdivision of a contract or tender covering this catalogue line.</t>
  </si>
  <si>
    <t xml:space="preserve">Installation , Phase One , Support and Maintenance </t>
  </si>
  <si>
    <t>Contract</t>
  </si>
  <si>
    <t>Subdivision</t>
  </si>
  <si>
    <t>An indicator that this catalogue line describes an orderable item (true) or is included for reference purposes only (false).</t>
  </si>
  <si>
    <t>TRUE means orderable, FALSE means not orderable</t>
  </si>
  <si>
    <t>Orderable</t>
  </si>
  <si>
    <t>A textual description of the units in which the item described in this catalogue line can be ordered.</t>
  </si>
  <si>
    <t>Unit</t>
  </si>
  <si>
    <t>The numeric quantity of the ordering unit (and units of measure) of the catalogue line.</t>
  </si>
  <si>
    <t>If order unit measure identifier is each , then content unit quantity is 1 .</t>
  </si>
  <si>
    <t>Content</t>
  </si>
  <si>
    <t>The number of items that can set the order quantity increments.</t>
  </si>
  <si>
    <t>Order Quantity</t>
  </si>
  <si>
    <t>Increment</t>
  </si>
  <si>
    <t>The minimum amount of the item described in this catalogue line that can be ordered.</t>
  </si>
  <si>
    <t xml:space="preserve">10 boxes </t>
  </si>
  <si>
    <t>Order</t>
  </si>
  <si>
    <t>The maximum amount of the item described in this catalogue line that can be ordered.</t>
  </si>
  <si>
    <t xml:space="preserve">1 tonne </t>
  </si>
  <si>
    <t>Text about a warranty (provided by WarrantyParty) for the good or service described in this catalogue line.</t>
  </si>
  <si>
    <t xml:space="preserve">Unless specified otherwise and in addition to any rights the Customer may have under statute, Dell warrants to the Customer that Dell branded Products (excluding third party products and software), will be free from defects in materials and workmanship affecting normal use for a period of one year from invoice date ( Standard Warranty ). </t>
  </si>
  <si>
    <t>Warranty</t>
  </si>
  <si>
    <t>Information</t>
  </si>
  <si>
    <t xml:space="preserve">Change for UBL 2.0 Update Package: In Q99, assiciation changed to association 
</t>
  </si>
  <si>
    <t>A mutually agreed code signifying the level of packaging associated with the item described in this catalogue line.</t>
  </si>
  <si>
    <t>Consumer Unit, Trading Unit</t>
  </si>
  <si>
    <t xml:space="preserve">level 2 , Group 4 </t>
  </si>
  <si>
    <t>Pack Level</t>
  </si>
  <si>
    <t>The customer responsible for the contract with which this catalogue line is associated.</t>
  </si>
  <si>
    <t>The seller/supplier responsible for the contract with which this catalogue line is associated.</t>
  </si>
  <si>
    <t>The party responsible for any warranty associated with the item described in this catalogue line.</t>
  </si>
  <si>
    <t>The period for which a warranty associated with the item in this catalogue line is valid.</t>
  </si>
  <si>
    <t>Warranty Validity</t>
  </si>
  <si>
    <t>The period for which the information in this catalogue line is valid.</t>
  </si>
  <si>
    <t>Line Validity</t>
  </si>
  <si>
    <t>A combination of price and quantity used to provide price comparisons based on different sizes of order.</t>
  </si>
  <si>
    <t>Item Comparison</t>
  </si>
  <si>
    <t>An item that may be a component of the item in this catalogue line.</t>
  </si>
  <si>
    <t>Component</t>
  </si>
  <si>
    <t>Related Item</t>
  </si>
  <si>
    <t>An item that may be an optional accessory of the item in this catalogue line.</t>
  </si>
  <si>
    <t>Accessory</t>
  </si>
  <si>
    <t>An item that may be required for the item in this catalogue line.</t>
  </si>
  <si>
    <t>An item that may be a replacement for the item in this catalogue line.</t>
  </si>
  <si>
    <t>Replacement</t>
  </si>
  <si>
    <t>An item that may complement the item in this catalogue line.</t>
  </si>
  <si>
    <t>Complementary</t>
  </si>
  <si>
    <t>An item in an existing catalogue that is being replaced by the item in this catalogue line.</t>
  </si>
  <si>
    <t>Replaced</t>
  </si>
  <si>
    <t>Properties of the item in this catalogue line that are dependent on location and quantity.</t>
  </si>
  <si>
    <t>Item Location Quantity</t>
  </si>
  <si>
    <t>A reference to a document associated with this catalogue line.</t>
  </si>
  <si>
    <t>A specification of the item itself.</t>
  </si>
  <si>
    <t>A property of the item in this catalogue line.</t>
  </si>
  <si>
    <t>Keyword</t>
  </si>
  <si>
    <t>Item Property</t>
  </si>
  <si>
    <t>Reference to a Line on a Call For Tenders document.</t>
  </si>
  <si>
    <t>Call For Tenders</t>
  </si>
  <si>
    <t>Line Reference</t>
  </si>
  <si>
    <t>One or more references to Call For Tenders documents.</t>
  </si>
  <si>
    <t>Changed cardinality for UBL 2.4, re. UBL-300.</t>
  </si>
  <si>
    <t>A class to define a line describing a pricing update to a catalogue line.</t>
  </si>
  <si>
    <t>Catalogue Pricing Update Line</t>
  </si>
  <si>
    <t>An identifier for the catalogue line to be updated.</t>
  </si>
  <si>
    <t>The customer responsible for the contract associated with the catalogue line being updated.</t>
  </si>
  <si>
    <t>Change for UBL 2.0 Update Package: DEN Catalogue Pricing Update Line. Contractor_ Customer Party changed to Catalogue Pricing Update Line. Contractor_ Customer Party. Customer Party</t>
  </si>
  <si>
    <t>The seller/supplier responsible for the contract associated with the catalogue line being updated.</t>
  </si>
  <si>
    <t>Change for UBL 2.0 Update Package: DEN Catalogue Pricing Update Line. Seller_ Supplier Party changed to Catalogue Pricing Update Line. Seller_ Supplier Party. Supplier Party</t>
  </si>
  <si>
    <t>Updated properties of the item in this catalogue line that are dependent on location and quantity.</t>
  </si>
  <si>
    <t>Change for UBL 2.0 Update Package: DEN Catalogue Pricing Update Line. Required_ Item Location Quantity changed to Catalogue Pricing Update Line. Required_ Item Location Quantity. Item Location Quantity</t>
  </si>
  <si>
    <t>A class to define a reference to a catalogue.</t>
  </si>
  <si>
    <t>Catalogue Reference</t>
  </si>
  <si>
    <t>An identifier for a specific catalogue.</t>
  </si>
  <si>
    <t xml:space="preserve">Change for UBL 2.0 Update Package: Definition (cell Q121) changed from An identifier for the Catalogue document. to Identifies a reference to a Catalogue document. 
</t>
  </si>
  <si>
    <t>A universally unique identifier for a specific catalogue.</t>
  </si>
  <si>
    <t>UUID</t>
  </si>
  <si>
    <t xml:space="preserve">Change from UBL 1.0: Changed from GUID to UUID
</t>
  </si>
  <si>
    <t>The date on which the catalogue was issued.</t>
  </si>
  <si>
    <t>The time at which the catalogue was issued.</t>
  </si>
  <si>
    <t>Time</t>
  </si>
  <si>
    <t>The date on which the information in the catalogue was last revised.</t>
  </si>
  <si>
    <t>Revision</t>
  </si>
  <si>
    <t>The time at which the information in the catalogue was last revised.</t>
  </si>
  <si>
    <t>Text describing the catalogue.</t>
  </si>
  <si>
    <t xml:space="preserve">computer accessories for laptops </t>
  </si>
  <si>
    <t>An identifier for the current version of the catalogue.</t>
  </si>
  <si>
    <t xml:space="preserve">1.1 </t>
  </si>
  <si>
    <t>Version</t>
  </si>
  <si>
    <t>An identifier for the previous version of the catalogue that is superseded by this version.</t>
  </si>
  <si>
    <t xml:space="preserve">1.0 </t>
  </si>
  <si>
    <t>Previous</t>
  </si>
  <si>
    <t>A class to define a line describing a request for a catalogue line.</t>
  </si>
  <si>
    <t>Catalogue Request Line</t>
  </si>
  <si>
    <t>An identifier for the requested catalogue line.</t>
  </si>
  <si>
    <t>A subdivision of a contract or tender covering the line being requested.</t>
  </si>
  <si>
    <t>The period for which the information in the requested catalogue line is valid.</t>
  </si>
  <si>
    <t>Properties of the item in the requested catalogue line that are dependent on location and quantity.</t>
  </si>
  <si>
    <t>The item associated with the requested catalogue line.</t>
  </si>
  <si>
    <t>A class to define a certificate applied to the item. Certificated can be a requirement to sell goods or services in a jurisdiction.</t>
  </si>
  <si>
    <t xml:space="preserve">Change for UBL 2.0 Update Package: Definition (cell Q138) changed from A document that contains information of CO application. to Information about a Certificate of Origin application. 
</t>
  </si>
  <si>
    <t>An identifier for this certificate.</t>
  </si>
  <si>
    <t>The type of this certificate, expressed as a code. The type specifies what array it belongs to, e.g.. Environmental, security, health improvement etc.</t>
  </si>
  <si>
    <t>Certificate Type</t>
  </si>
  <si>
    <t>The type of this certificate, expressed as a text.</t>
  </si>
  <si>
    <t>Remarks by the applicant for this certificate.</t>
  </si>
  <si>
    <t>Remarks</t>
  </si>
  <si>
    <t>The authorized organization that issued this certificate, the provider of the certificate.</t>
  </si>
  <si>
    <t>A reference to a document relevant to this certificate or an application for this certificate.</t>
  </si>
  <si>
    <t>A signature applied to this certificate.</t>
  </si>
  <si>
    <t>Signature</t>
  </si>
  <si>
    <t>A class to define an application for a Certificate of Origin (CoO).</t>
  </si>
  <si>
    <t>Certificate Of Origin Application</t>
  </si>
  <si>
    <t>An identifier for a reference as part of the CoO application.</t>
  </si>
  <si>
    <t>Reference</t>
  </si>
  <si>
    <t>The type of CoO being applied for (Ordinary, Re-export, Commonwealth Preferential, etc.).</t>
  </si>
  <si>
    <t>A code signifying the status of the application (revision, replacement, etc.).</t>
  </si>
  <si>
    <t>Application Status</t>
  </si>
  <si>
    <t>The latest job number given to the CoO application. This is used by the system to keep track of amendments to or cancellation of any earlier applications.</t>
  </si>
  <si>
    <t>Original</t>
  </si>
  <si>
    <t>Job</t>
  </si>
  <si>
    <t>An identifier for the previous job used in case the application requires query or change.</t>
  </si>
  <si>
    <t>Remarks by the applicant for the CoO.</t>
  </si>
  <si>
    <t>The shipment of goods covered by the CoO.</t>
  </si>
  <si>
    <t>Shipment</t>
  </si>
  <si>
    <t xml:space="preserve">Change for UBL 2.0 Update Package: Definition (cell Q145) changed from Information about the separately identifiable collection of goods items (available to be) transported from one consignor to one consignee via one or more modes of transport. to An association to Shipment. 
</t>
  </si>
  <si>
    <t>A party providing an endorsement to the CoO.</t>
  </si>
  <si>
    <t>Endorser Party</t>
  </si>
  <si>
    <t>The party (individual, group, or body) that prepared this CoO application.</t>
  </si>
  <si>
    <t>Preparation</t>
  </si>
  <si>
    <t>The organization authorized to issue the CoO requested by this application.</t>
  </si>
  <si>
    <t>The party making an export declaration, or on behalf of which the export declaration is made, and that is the owner of the goods or has similar right of disposal over them at the time when the declaration is accepted.</t>
  </si>
  <si>
    <t>Exporter (WCO ID 41 and 42)</t>
  </si>
  <si>
    <t>Exporter</t>
  </si>
  <si>
    <t>The party making an import declaration, or on behalf of which a customs clearing agent or other authorized person makes an import declaration. This may include a person who has possession of the goods or to whom the goods are consigned.</t>
  </si>
  <si>
    <t>Importer (WCO ID 39 and 40)</t>
  </si>
  <si>
    <t>Importer</t>
  </si>
  <si>
    <t>The country where the requested CoO will be issued.</t>
  </si>
  <si>
    <t>Issuing</t>
  </si>
  <si>
    <t>An interested party to which the CoO is to be distributed.</t>
  </si>
  <si>
    <t>Document Distribution</t>
  </si>
  <si>
    <t>A reference to a document supporting this application.</t>
  </si>
  <si>
    <t>Supporting</t>
  </si>
  <si>
    <t>A signature applied to this application.</t>
  </si>
  <si>
    <t>A class to define a category within a classification scheme.</t>
  </si>
  <si>
    <t>Classification Category</t>
  </si>
  <si>
    <t>The name of this category within the classification scheme.</t>
  </si>
  <si>
    <t>Code List Name</t>
  </si>
  <si>
    <t xml:space="preserve">UNSPSC Class , UNSPSC Segment , UNSPSC Family </t>
  </si>
  <si>
    <t>The value of a code used to identify this category within the classification scheme.</t>
  </si>
  <si>
    <t>Code Value</t>
  </si>
  <si>
    <t>3420001, 3273666, HSJJD-213</t>
  </si>
  <si>
    <t>Text describing this category.</t>
  </si>
  <si>
    <t>Code Name</t>
  </si>
  <si>
    <t xml:space="preserve">Electrical Goods , Wooden Toys </t>
  </si>
  <si>
    <t>A recursive description of a subcategory of this category.</t>
  </si>
  <si>
    <t>Categorizes</t>
  </si>
  <si>
    <t>A class to define a classification scheme, such as a taxonomy for classifying goods or services.</t>
  </si>
  <si>
    <t>An identifier for this classification scheme.</t>
  </si>
  <si>
    <t>A universally unique identifier for this classification scheme.</t>
  </si>
  <si>
    <t>The date on which this classification scheme was last revised.</t>
  </si>
  <si>
    <t>Last</t>
  </si>
  <si>
    <t>The time at which this classification scheme was last revised.</t>
  </si>
  <si>
    <t>The name of this classification scheme.</t>
  </si>
  <si>
    <t xml:space="preserve">UNSPSC </t>
  </si>
  <si>
    <t>Text describing this classification scheme.</t>
  </si>
  <si>
    <t xml:space="preserve">an open, global multi-sector standard for classification of products and services </t>
  </si>
  <si>
    <t>An identifier for the agency that maintains this classification scheme.</t>
  </si>
  <si>
    <t>Defaults to the UN/EDIFACT data element 3055 code list.</t>
  </si>
  <si>
    <t>Agency</t>
  </si>
  <si>
    <t>The name of the agency that maintains the classification scheme.</t>
  </si>
  <si>
    <t>An identifier for the version of this classification scheme.</t>
  </si>
  <si>
    <t>The Uniform Resource Identifier (URI) of the documentation for this classification scheme.</t>
  </si>
  <si>
    <t>The Uniform Resource Identifier (URI) of this classification scheme.</t>
  </si>
  <si>
    <t>Scheme</t>
  </si>
  <si>
    <t>An identifier for the language of this classification scheme.</t>
  </si>
  <si>
    <t>Language</t>
  </si>
  <si>
    <t>A description of a category within this classification scheme.</t>
  </si>
  <si>
    <t>A class to define a clause (a distinct article or provision) in a contract, treaty, will, or other formal or legal written document requiring compliance.</t>
  </si>
  <si>
    <t>Clause</t>
  </si>
  <si>
    <t>An identifier for this clause.</t>
  </si>
  <si>
    <t>The text of this clause.</t>
  </si>
  <si>
    <t>A class to describe the classification of a commodity.</t>
  </si>
  <si>
    <t>Commodity Classification</t>
  </si>
  <si>
    <t>A code defined by a specific maintenance agency signifying the high-level nature of the commodity.</t>
  </si>
  <si>
    <t xml:space="preserve">wooden products </t>
  </si>
  <si>
    <t>Nature</t>
  </si>
  <si>
    <t>A mutually agreed code signifying the type of cargo for purposes of commodity classification.</t>
  </si>
  <si>
    <t xml:space="preserve">Refrigerated </t>
  </si>
  <si>
    <t>Cargo Type</t>
  </si>
  <si>
    <t>The harmonized international commodity code for cross border and regulatory (customs and trade statistics) purposes.</t>
  </si>
  <si>
    <t>Harmonized Code</t>
  </si>
  <si>
    <t xml:space="preserve">1102222883 </t>
  </si>
  <si>
    <t>Commodity</t>
  </si>
  <si>
    <t>A code signifying the trade classification of the commodity.</t>
  </si>
  <si>
    <t>UN/SPSC Code</t>
  </si>
  <si>
    <t xml:space="preserve">3440234 </t>
  </si>
  <si>
    <t>Item Classification</t>
  </si>
  <si>
    <t>A class to describe a means of communication.</t>
  </si>
  <si>
    <t>Communication</t>
  </si>
  <si>
    <t>The method of communication, expressed as a code.</t>
  </si>
  <si>
    <t>Phone Fax Email</t>
  </si>
  <si>
    <t>Channel</t>
  </si>
  <si>
    <t>The method of communication, expressed as text.</t>
  </si>
  <si>
    <t>Skype</t>
  </si>
  <si>
    <t>An identifying value (phone number, email address, etc.) for this channel of communication</t>
  </si>
  <si>
    <t xml:space="preserve">+44 1 2345 6789 president@whitehouse.com </t>
  </si>
  <si>
    <t>A class to describe the completion of a specific task in the tendering process.</t>
  </si>
  <si>
    <t>Completed Task</t>
  </si>
  <si>
    <t>The average monetary amount of a task such as this completed task.</t>
  </si>
  <si>
    <t>Annual</t>
  </si>
  <si>
    <t>Average</t>
  </si>
  <si>
    <t>The actual total monetary amount of this completed task.</t>
  </si>
  <si>
    <t>Task</t>
  </si>
  <si>
    <t>A monetary amount corresponding to the financial capacity of the party that carried out this completed task.</t>
  </si>
  <si>
    <t>Text describing this completed task.</t>
  </si>
  <si>
    <t>The evidence justifying a designation of "complete" for this task.</t>
  </si>
  <si>
    <t>The period in which this completed task was performed.</t>
  </si>
  <si>
    <t>The original customer for this completed task.</t>
  </si>
  <si>
    <t>Recipient</t>
  </si>
  <si>
    <t>A class to define a measurable condition of an object.</t>
  </si>
  <si>
    <t>Condition</t>
  </si>
  <si>
    <t xml:space="preserve">Change for UBL 2.0 Update Package: Definition (cell Q182) changed from A separately identifiable collection of goods items (available to be) transported from one consignor to one consignee via one or more modes of transport. to An identifiable collection of one or more goods items to be transported between the consignor and the consignee. This information may be defined within a transport contract. A consignment may comprise more than one shipment (e.g., when consolidated by a freight forwarder). 
</t>
  </si>
  <si>
    <t>An identifier for the attribute that applies to the condition.</t>
  </si>
  <si>
    <t>Attribute</t>
  </si>
  <si>
    <t>The measurement value.</t>
  </si>
  <si>
    <t>Text describing the attribute that applies to the condition.</t>
  </si>
  <si>
    <t>The minimum value in a range of measurement for this condition.</t>
  </si>
  <si>
    <t>The maximum value in a range of measurement for this condition.</t>
  </si>
  <si>
    <t>A class to describe an identifiable collection of one or more goods items to be transported between the consignor and the consignee. This information may be defined within a transport contract. A consignment may comprise more than one shipment (e.g., when consolidated by a freight forwarder).</t>
  </si>
  <si>
    <t>Consignment</t>
  </si>
  <si>
    <t>An identifier assigned to a collection of goods for both import and export.</t>
  </si>
  <si>
    <t>Unique consignment reference number (UCR)</t>
  </si>
  <si>
    <t>1202</t>
  </si>
  <si>
    <t>An identifier for this consignment, assigned by the carrier.</t>
  </si>
  <si>
    <t>Carrier Assigned</t>
  </si>
  <si>
    <t>An identifier for this consignment, assigned by the consignee.</t>
  </si>
  <si>
    <t>Consignee Assigned</t>
  </si>
  <si>
    <t>An identifier for this consignment, assigned by the consignor.</t>
  </si>
  <si>
    <t>Consignor Assigned</t>
  </si>
  <si>
    <t>An identifier for this consignment, assigned by the freight forwarder.</t>
  </si>
  <si>
    <t>Freight Forwarder Assigned</t>
  </si>
  <si>
    <t>An identifier for this consignment, assigned by the broker.</t>
  </si>
  <si>
    <t>Broker Assigned</t>
  </si>
  <si>
    <t>An identifier for this consignment, assigned by the contracted carrier.</t>
  </si>
  <si>
    <t>Contracted Carrier Assigned</t>
  </si>
  <si>
    <t>An identifier for this consignment, assigned by the performing carrier.</t>
  </si>
  <si>
    <t>Performing Carrier Assigned</t>
  </si>
  <si>
    <t>A textual summary description of the consignment.</t>
  </si>
  <si>
    <t>Summary</t>
  </si>
  <si>
    <t>The total of all invoice amounts declared in this consignment.</t>
  </si>
  <si>
    <t>5072</t>
  </si>
  <si>
    <t>The total declared value for customs purposes of all the goods in this consignment, regardless of whether they are subject to the same customs procedure, tariff/statistical categorization, country information, or duty regime.</t>
  </si>
  <si>
    <t>Declared Customs</t>
  </si>
  <si>
    <t>5070</t>
  </si>
  <si>
    <t>Text describing the tariff applied to this consignment.</t>
  </si>
  <si>
    <t>Tariff</t>
  </si>
  <si>
    <t>5430</t>
  </si>
  <si>
    <t>A code signifying the tariff applied to this consignment.</t>
  </si>
  <si>
    <t>Tariff code number (WCO ID 145)</t>
  </si>
  <si>
    <t>5431</t>
  </si>
  <si>
    <t>The amount of the premium payable to an insurance company for insuring the goods contained in this consignment.</t>
  </si>
  <si>
    <t>Insurance Cost</t>
  </si>
  <si>
    <t>Insurance Premium</t>
  </si>
  <si>
    <t>5486</t>
  </si>
  <si>
    <t>The total declared weight of the goods in this consignment, including packaging but excluding the carrier's equipment.</t>
  </si>
  <si>
    <t>Total gross weight (WCO ID 131)</t>
  </si>
  <si>
    <t>Total cube of all goods items referred to as one consignment.</t>
  </si>
  <si>
    <t>Gross</t>
  </si>
  <si>
    <t>6092</t>
  </si>
  <si>
    <t>The total net weight of all the goods items referred to as one consignment.</t>
  </si>
  <si>
    <t>Net</t>
  </si>
  <si>
    <t>6014</t>
  </si>
  <si>
    <t>The total net weight of the goods in this consignment, exclusive of packaging.</t>
  </si>
  <si>
    <t>Net Net</t>
  </si>
  <si>
    <t>6048</t>
  </si>
  <si>
    <t>The weight upon which a charge is to be based.</t>
  </si>
  <si>
    <t>Chargeable Weight. Basis.Measure</t>
  </si>
  <si>
    <t>Chargeable</t>
  </si>
  <si>
    <t>6030</t>
  </si>
  <si>
    <t>The total volume of the goods referred to as one consignment.</t>
  </si>
  <si>
    <t>Cube</t>
  </si>
  <si>
    <t>6422</t>
  </si>
  <si>
    <t>The total net volume of all goods items referred to as one consignment.</t>
  </si>
  <si>
    <t>The total length in a means of transport or a piece of transport equipment which, given the width and height of the transport means, will accommodate all of the consignments in a single consolidation.</t>
  </si>
  <si>
    <t>Loading</t>
  </si>
  <si>
    <t>Length</t>
  </si>
  <si>
    <t>6042</t>
  </si>
  <si>
    <t>Remarks concerning the complete consignment, to be printed on the transport document.</t>
  </si>
  <si>
    <t>4244</t>
  </si>
  <si>
    <t>An indication that the transported goods in this consignment are subject to an international regulation concerning the carriage of dangerous goods (true) or not (false).</t>
  </si>
  <si>
    <t>Dangerous Goods RID Indicator</t>
  </si>
  <si>
    <t>default is negative</t>
  </si>
  <si>
    <t>Hazardous Risk</t>
  </si>
  <si>
    <t>7184</t>
  </si>
  <si>
    <t>An indication that the transported goods in this consignment are animal foodstuffs (true) or not (false).</t>
  </si>
  <si>
    <t>Animal</t>
  </si>
  <si>
    <t>Food</t>
  </si>
  <si>
    <t>An indication that the transported goods in this consignment are for human consumption (true) or not (false).</t>
  </si>
  <si>
    <t>Human</t>
  </si>
  <si>
    <t>An indication that the transported goods are livestock (true) or not (false).</t>
  </si>
  <si>
    <t>Livestock</t>
  </si>
  <si>
    <t>An indication that the transported goods in this consignment are bulk cargoes (true) or not (false).</t>
  </si>
  <si>
    <t>Bulk Cargo</t>
  </si>
  <si>
    <t>An indication that the transported goods in this consignment are containerized cargoes (true) or not (false).</t>
  </si>
  <si>
    <t>Containerized</t>
  </si>
  <si>
    <t>An indication that the transported goods in this consignment are general cargoes (true) or not (false).</t>
  </si>
  <si>
    <t>General Cargo</t>
  </si>
  <si>
    <t>An indication that the transported goods in this consignment require special security (true) or not (false).</t>
  </si>
  <si>
    <t>Special</t>
  </si>
  <si>
    <t>Security</t>
  </si>
  <si>
    <t>An indication that this consignment will be paid for by a third party (true) or not (false).</t>
  </si>
  <si>
    <t>Third Party Payer</t>
  </si>
  <si>
    <t>Service instructions to the carrier, expressed as text.</t>
  </si>
  <si>
    <t>Carrier Service</t>
  </si>
  <si>
    <t>Instructions</t>
  </si>
  <si>
    <t>Service instructions for customs clearance, expressed as text.</t>
  </si>
  <si>
    <t>Customs Clearance Service</t>
  </si>
  <si>
    <t>Service instructions for the forwarder, expressed as text.</t>
  </si>
  <si>
    <t>Forwarder Service</t>
  </si>
  <si>
    <t>Special service instructions, expressed as text.</t>
  </si>
  <si>
    <t>Special Service</t>
  </si>
  <si>
    <t>A sequence identifier for this consignment.</t>
  </si>
  <si>
    <t>A code signifying the priority or level of service required for this consignment.</t>
  </si>
  <si>
    <t>Shipping Priority Level</t>
  </si>
  <si>
    <t>The handling required for this consignment, expressed as a code.</t>
  </si>
  <si>
    <t>Special Handling</t>
  </si>
  <si>
    <t>Handling</t>
  </si>
  <si>
    <t>The handling required for this consignment, expressed as text.</t>
  </si>
  <si>
    <t>Free-form text pertinent to this consignment, conveying information that is not contained explicitly in other structures.</t>
  </si>
  <si>
    <t>The total number of goods items in this consignment.</t>
  </si>
  <si>
    <t>Goods Item</t>
  </si>
  <si>
    <t>The number of pieces of transport handling equipment (pallets, boxes, cases, etc.) in this consignment.</t>
  </si>
  <si>
    <t>Number of THUs</t>
  </si>
  <si>
    <t>Transport Handling Unit</t>
  </si>
  <si>
    <t>The amount covered by insurance for this consignment.</t>
  </si>
  <si>
    <t>Value Insured</t>
  </si>
  <si>
    <t>Insurance</t>
  </si>
  <si>
    <t>The value of this consignment, declared by the shipper or his agent solely for the purpose of varying the carrier's level of liability from that provided in the contract of carriage, in case of loss or damage to goods or delayed delivery.</t>
  </si>
  <si>
    <t>Declared value for carriage, Interest in delivery</t>
  </si>
  <si>
    <t>Declared For Carriage</t>
  </si>
  <si>
    <t>The value, declared for statistical purposes, of those goods in this consignment that have the same statistical heading.</t>
  </si>
  <si>
    <t>Statistical Value</t>
  </si>
  <si>
    <t>Declared Statistics</t>
  </si>
  <si>
    <t>The monetary amount that has to be or has been paid as calculated under the applicable trade delivery.</t>
  </si>
  <si>
    <t>FOB Value</t>
  </si>
  <si>
    <t>Free On Board</t>
  </si>
  <si>
    <t>Special instructions relating to this consignment.</t>
  </si>
  <si>
    <t>An indicator that this consignment has been split in transit (true) or not (false).</t>
  </si>
  <si>
    <t>Split Consignment</t>
  </si>
  <si>
    <t>A set of delivery instructions relating to this consignment.</t>
  </si>
  <si>
    <t>Delivery</t>
  </si>
  <si>
    <t>The count in this consignment considering goods items, child consignments, shipments</t>
  </si>
  <si>
    <t>An indicator that this consignment can be consolidated (true) or not (false).</t>
  </si>
  <si>
    <t>Consolidatable</t>
  </si>
  <si>
    <t>Instructions regarding haulage of this consignment, expressed as text.</t>
  </si>
  <si>
    <t>Haulage</t>
  </si>
  <si>
    <t>An identifier for the loading sequence of this consignment.</t>
  </si>
  <si>
    <t>The quantity of (consolidated) child consignments</t>
  </si>
  <si>
    <t>Child Consignment</t>
  </si>
  <si>
    <t>The total number of packages associated with a Consignment.</t>
  </si>
  <si>
    <t>Packages</t>
  </si>
  <si>
    <t>A consolidated shipment (a shipment created by an act of consolidation).</t>
  </si>
  <si>
    <t>Consolidated</t>
  </si>
  <si>
    <t>A class describing identifiers or references relating to customs procedures.</t>
  </si>
  <si>
    <t>Customs Declaration</t>
  </si>
  <si>
    <t>The pickup of this consignment requested by the party requesting a transportation service (the transport user).</t>
  </si>
  <si>
    <t>Requested Pickup</t>
  </si>
  <si>
    <t>Transport Event</t>
  </si>
  <si>
    <t>The delivery of this consignment requested by the party requesting a transportation service (the transport user).</t>
  </si>
  <si>
    <t>Requested Delivery</t>
  </si>
  <si>
    <t>The pickup of this consignment planned by the party responsible for providing the transportation service (the transport service provider).</t>
  </si>
  <si>
    <t>Planned Pickup</t>
  </si>
  <si>
    <t>The delivery of this consignment planned by the party responsible for providing the transportation service (the transport service provider).</t>
  </si>
  <si>
    <t>Planned Delivery</t>
  </si>
  <si>
    <t>The actual pickup of this consignment by the party responsible for providing the transportation service (the transport service provider).</t>
  </si>
  <si>
    <t>Actual Pickup</t>
  </si>
  <si>
    <t>The actual delivery of this consignment by the party responsible for providing the transportation service (the transport service provider).</t>
  </si>
  <si>
    <t>Actual Delivery</t>
  </si>
  <si>
    <t>The status of a particular condition associated with this consignment.</t>
  </si>
  <si>
    <t>Status</t>
  </si>
  <si>
    <t>One of the child consignments of which a consolidated consignment is composed.</t>
  </si>
  <si>
    <t>Child</t>
  </si>
  <si>
    <t>A party to which goods are consigned.</t>
  </si>
  <si>
    <t>Consignee (WCO ID 51 and 52)</t>
  </si>
  <si>
    <t>Consignee</t>
  </si>
  <si>
    <t>3036 and 3039</t>
  </si>
  <si>
    <t>The party that makes the export declaration, or on behalf of which the export declaration is made, and that is the owner of the goods in this consignment or has similar right of disposal over them at the time when the declaration is accepted.</t>
  </si>
  <si>
    <t>The party consigning goods, as stipulated in the transport contract by the party ordering transport.</t>
  </si>
  <si>
    <t>Consignor (WCO ID 71 and 72)</t>
  </si>
  <si>
    <t>Consignor</t>
  </si>
  <si>
    <t>The party that makes an import declaration regarding this consignment, or on behalf of which a customs clearing agent or other authorized person makes an import declaration regarding this consignment. This may include a person who has possession of the goods or to whom the goods are consigned.</t>
  </si>
  <si>
    <t>The party providing the transport of goods in this consignment between named points.</t>
  </si>
  <si>
    <t>Transport Company, Shipping Line, NVOCC, Airline, Haulier, Courier, Carrier (WCO ID 49 and 50)</t>
  </si>
  <si>
    <t>Carrier</t>
  </si>
  <si>
    <t>The party combining individual smaller consignments into a single larger shipment (the consolidated shipment), which is sent to a counterpart that mirrors the consolidator's activity by dividing the consolidated consignment into its original components.</t>
  </si>
  <si>
    <t>Consolidator (WCO ID 192 AND 193)</t>
  </si>
  <si>
    <t>Freight Forwarder</t>
  </si>
  <si>
    <t>The party to be notified upon arrival of goods and when special occurrences (usually pre-defined) take place during a transportation service.</t>
  </si>
  <si>
    <t>WCO ID 57 and 58</t>
  </si>
  <si>
    <t>Notify</t>
  </si>
  <si>
    <t>The original despatch (sender) party for this consignment.</t>
  </si>
  <si>
    <t>Original Despatch</t>
  </si>
  <si>
    <t>The final delivery party for this consignment.</t>
  </si>
  <si>
    <t>Final Delivery</t>
  </si>
  <si>
    <t>The party performing the carriage of this consignment.</t>
  </si>
  <si>
    <t>Performing Carrier</t>
  </si>
  <si>
    <t>A substitute party performing the carriage of this consignment.</t>
  </si>
  <si>
    <t>Substitute Carrier</t>
  </si>
  <si>
    <t>The logistics operator party for this consignment.</t>
  </si>
  <si>
    <t>Logistics Operator</t>
  </si>
  <si>
    <t>The party providing transport advice this consignment.</t>
  </si>
  <si>
    <t>Transport Advisor</t>
  </si>
  <si>
    <t>The party that would be notified of a hazardous item in this consignment.</t>
  </si>
  <si>
    <t>Hazardous Item Notification</t>
  </si>
  <si>
    <t>The party holding the insurance for this consignment.</t>
  </si>
  <si>
    <t>The party holding the mortgage for this consignment.</t>
  </si>
  <si>
    <t>Mortgage Holder</t>
  </si>
  <si>
    <t>The party holding the bill of lading for this consignment.</t>
  </si>
  <si>
    <t>Bill Of Lading Holder</t>
  </si>
  <si>
    <t>The country from which the goods in this consignment were originally exported, without any commercial transaction taking place in intermediate countries.</t>
  </si>
  <si>
    <t>Country of origin (WCO ID 062)</t>
  </si>
  <si>
    <t>Original Departure</t>
  </si>
  <si>
    <t>3206 and 3207</t>
  </si>
  <si>
    <t>The country in which the goods in this consignment are to be delivered to the final consignee or buyer.</t>
  </si>
  <si>
    <t>Ultimate Destination Country, Country of Final Arrival, Country of Destination</t>
  </si>
  <si>
    <t>Final Destination</t>
  </si>
  <si>
    <t>3216 and 3217</t>
  </si>
  <si>
    <t>One of the countries through which goods or passengers in this consignment are routed between the country of original departure and the country of final destination.</t>
  </si>
  <si>
    <t>Country(ies) of routing (WCO ID 064)</t>
  </si>
  <si>
    <t>Transit</t>
  </si>
  <si>
    <t>3263</t>
  </si>
  <si>
    <t>A transport contract relating to this consignment.</t>
  </si>
  <si>
    <t>Transport</t>
  </si>
  <si>
    <t>A class describing a significant occurrence or happening related to the transportation of goods.</t>
  </si>
  <si>
    <t>The service for pickup from the consignor under the transport contract for this consignment.</t>
  </si>
  <si>
    <t xml:space="preserve">Door-to-door , Pier-to-door </t>
  </si>
  <si>
    <t>Transportation Service</t>
  </si>
  <si>
    <t>The service for delivery to the consignee under the transport contract for this consignment.</t>
  </si>
  <si>
    <t>The conditions agreed upon between a seller and a buyer with regard to the delivery of goods and/or services (e.g., CIF, FOB, or EXW from the INCOTERMS Terms of Delivery).</t>
  </si>
  <si>
    <t>Trade Terms, INCOTERMS</t>
  </si>
  <si>
    <t>Delivery Terms</t>
  </si>
  <si>
    <t>The terms of payment between the parties (such as logistics service client, logistics service provider) in a transaction.</t>
  </si>
  <si>
    <t>Payment Terms</t>
  </si>
  <si>
    <t>The terms of payment that apply to the collection of this consignment.</t>
  </si>
  <si>
    <t>Collect</t>
  </si>
  <si>
    <t>The terms of payment for disbursement.</t>
  </si>
  <si>
    <t>Disbursement</t>
  </si>
  <si>
    <t>The terms of payment for prepayment.</t>
  </si>
  <si>
    <t>A cost incurred by the shipper in moving goods, by whatever means, from one place to another under the terms of the contract of carriage for this consignment. In addition to transport costs, this may include such elements as packing, documentation, loading, unloading, and insurance to the extent that they relate to the freight costs.</t>
  </si>
  <si>
    <t>Freight Costs</t>
  </si>
  <si>
    <t>Freight</t>
  </si>
  <si>
    <t>5290</t>
  </si>
  <si>
    <t>A charge for extra allowance.</t>
  </si>
  <si>
    <t>Extra</t>
  </si>
  <si>
    <t>A shipment stage during main carriage.</t>
  </si>
  <si>
    <t>Main Carriage</t>
  </si>
  <si>
    <t>Shipment Stage</t>
  </si>
  <si>
    <t>A shipment stage during precarriage (usually refers to movement activity that takes place prior to the container being loaded at a port of loading).</t>
  </si>
  <si>
    <t>Pre Carriage</t>
  </si>
  <si>
    <t>A shipment stage during on-carriage (usually refers to movement activity that takes place after the container is discharged at a port of discharge).</t>
  </si>
  <si>
    <t>On Carriage</t>
  </si>
  <si>
    <t>A transport handling unit used for loose and containerized goods.</t>
  </si>
  <si>
    <t>The first arrival location in a transport. This would be a port for sea, an airport for air, a terminal for rail, or a border post for land crossing.</t>
  </si>
  <si>
    <t>First Arrival Port</t>
  </si>
  <si>
    <t>The final exporting location in a transport. This would be a port for sea, an airport for air, a terminal for rail, or a border post for land crossing.</t>
  </si>
  <si>
    <t>Last Exit Port</t>
  </si>
  <si>
    <t>The location of the office of entry of this consignment.</t>
  </si>
  <si>
    <t>Office Of Entry</t>
  </si>
  <si>
    <t>The location of the office of the subsequentially entry of this consignment.</t>
  </si>
  <si>
    <t>Office Of Sub Sequentially Entry</t>
  </si>
  <si>
    <t>The location of the office of exit of this consignment.</t>
  </si>
  <si>
    <t>Office Of Exit</t>
  </si>
  <si>
    <t>The location of the office of departure of this consignment.</t>
  </si>
  <si>
    <t>Office Of Departure</t>
  </si>
  <si>
    <t>The location of the office of destination of this consignment.</t>
  </si>
  <si>
    <t>Office Of Destination</t>
  </si>
  <si>
    <t>The location of the office of import of this consignment.</t>
  </si>
  <si>
    <t>Office Of Import</t>
  </si>
  <si>
    <t>The location of the office of export of this consignment.</t>
  </si>
  <si>
    <t>Office Of Export</t>
  </si>
  <si>
    <t>A reference to a document related to or relevant for this consignment.</t>
  </si>
  <si>
    <t>One or more environmental emissions of this consignment.</t>
  </si>
  <si>
    <t>Environmental Emission</t>
  </si>
  <si>
    <t>Described in UBL-336.</t>
  </si>
  <si>
    <t>The location of the office of transit of this consignment.</t>
  </si>
  <si>
    <t>Office Of Transit</t>
  </si>
  <si>
    <t>2.5</t>
  </si>
  <si>
    <t>A class to describe the consumption of a utility.</t>
  </si>
  <si>
    <t>Consumption</t>
  </si>
  <si>
    <t>A code identifying the type of the Utility Statement required for this consumption. Explains the kind of utility the statement is about, e.g.. "gas", "electricity", "telephone"</t>
  </si>
  <si>
    <t>Electricity</t>
  </si>
  <si>
    <t>Utility Statement Type</t>
  </si>
  <si>
    <t>The period of consumption.</t>
  </si>
  <si>
    <t>Main</t>
  </si>
  <si>
    <t>An allowance or charges that may apply with this consumption.</t>
  </si>
  <si>
    <t>The total of taxes for each tax type covering the consumption.</t>
  </si>
  <si>
    <t>The details of any energy or water consumption.</t>
  </si>
  <si>
    <t>Energy Water Supply</t>
  </si>
  <si>
    <t>The details of any telecommunications consumption.</t>
  </si>
  <si>
    <t>Telecommunications Supply</t>
  </si>
  <si>
    <t>The total amount payable on this consumption, including any allowances, charges, or taxes.</t>
  </si>
  <si>
    <t>Legal</t>
  </si>
  <si>
    <t>Monetary Total</t>
  </si>
  <si>
    <t>A class to define an average consumption as a monetary amount.</t>
  </si>
  <si>
    <t>Consumption Average</t>
  </si>
  <si>
    <t>The average monetary amount of the consumption.</t>
  </si>
  <si>
    <t>1.65</t>
  </si>
  <si>
    <t>A description of the average consumed.</t>
  </si>
  <si>
    <t>Average price incl. value added tax per kilowatt-hour in the billing period.</t>
  </si>
  <si>
    <t>The Statement of correction, for examples heating correction.</t>
  </si>
  <si>
    <t>Consumption Correction</t>
  </si>
  <si>
    <t>Statement for the correction type.</t>
  </si>
  <si>
    <t>Heating Correction</t>
  </si>
  <si>
    <t>Correction</t>
  </si>
  <si>
    <t>Statement at the code for the correction type.</t>
  </si>
  <si>
    <t>HeatingCorrection</t>
  </si>
  <si>
    <t>Correction Type</t>
  </si>
  <si>
    <t>Statement for meter number.</t>
  </si>
  <si>
    <t>530071575</t>
  </si>
  <si>
    <t>Meter</t>
  </si>
  <si>
    <t>Correction of the gas pressure.</t>
  </si>
  <si>
    <t>Gas</t>
  </si>
  <si>
    <t>Pressure</t>
  </si>
  <si>
    <t>Statement for the actuel heating correction temperature.</t>
  </si>
  <si>
    <t>-36.69</t>
  </si>
  <si>
    <t>Actual</t>
  </si>
  <si>
    <t>Reduction</t>
  </si>
  <si>
    <t>Statement for the standard for heating correction temperature.</t>
  </si>
  <si>
    <t>-37.00</t>
  </si>
  <si>
    <t>Normal</t>
  </si>
  <si>
    <t>Deviation from standard heating correction.</t>
  </si>
  <si>
    <t>0.31</t>
  </si>
  <si>
    <t>Difference</t>
  </si>
  <si>
    <t>Description related to the corrections.</t>
  </si>
  <si>
    <t>Correction per MWH per degree C.</t>
  </si>
  <si>
    <t>0.0000</t>
  </si>
  <si>
    <t>Correction Unit</t>
  </si>
  <si>
    <t>Your consumpt for district heating energy.</t>
  </si>
  <si>
    <t>563.6240</t>
  </si>
  <si>
    <t>Energy</t>
  </si>
  <si>
    <t>Your consumpt for district heating water.</t>
  </si>
  <si>
    <t>13212.14</t>
  </si>
  <si>
    <t>Water</t>
  </si>
  <si>
    <t>Your correction for heating correction.</t>
  </si>
  <si>
    <t>0.00</t>
  </si>
  <si>
    <t>A class to describe the measurement of a type of consumption during a particular period, used for the subscriber to get an overview of his consumption</t>
  </si>
  <si>
    <t>Consumption History</t>
  </si>
  <si>
    <t>A text identifier for the meter measuring the consumption.</t>
  </si>
  <si>
    <t>61722x</t>
  </si>
  <si>
    <t>The quantity consumed.</t>
  </si>
  <si>
    <t>7621.00</t>
  </si>
  <si>
    <t>The monetary amount to be charged for the quantity consumed.</t>
  </si>
  <si>
    <t>The consumption level, expressed as a code used explain the consumption quantity, e.g.. diversion from the normal.</t>
  </si>
  <si>
    <t>B</t>
  </si>
  <si>
    <t>Consumption Level</t>
  </si>
  <si>
    <t>The consumption level, expressed as text, used explain the consumption quantity, e.g.. diversion from the normal.</t>
  </si>
  <si>
    <t>Text describing the consumption itself.</t>
  </si>
  <si>
    <t>2004/2005</t>
  </si>
  <si>
    <t>The period during which the consumption took place.</t>
  </si>
  <si>
    <t>A class to describe a line item for utility consumption. To specify more than one utility item, use separate consumption lines.</t>
  </si>
  <si>
    <t>Consumption Line</t>
  </si>
  <si>
    <t>An identifier for this consumption line.</t>
  </si>
  <si>
    <t>An identifier for the transaction line on a related document (such as an invoice) that covers this consumption line.</t>
  </si>
  <si>
    <t>Parent</t>
  </si>
  <si>
    <t>Document Line Reference</t>
  </si>
  <si>
    <t>The quantity invoiced.</t>
  </si>
  <si>
    <t>Invoiced</t>
  </si>
  <si>
    <t>The monetary amount, including discount, to be charged for this consumption line.</t>
  </si>
  <si>
    <t>Line Extension</t>
  </si>
  <si>
    <t>The total amount for this consumption line, including all allowances, charges and taxes.</t>
  </si>
  <si>
    <t>Introduced with JIRA ticket UBL-182</t>
  </si>
  <si>
    <t>The period of time covered by this consumption line.</t>
  </si>
  <si>
    <t>A delivery of the utility item on this consumption line.</t>
  </si>
  <si>
    <t>An allowance or charge that applies to this consumption line.</t>
  </si>
  <si>
    <t>A total amount of taxes of a particular kind applicable to this consumption line.</t>
  </si>
  <si>
    <t>The utility item consumed.</t>
  </si>
  <si>
    <t>Utility Item</t>
  </si>
  <si>
    <t>The price associated with this consumption line, expressed in a data structure containing multiple properties.</t>
  </si>
  <si>
    <t>Price</t>
  </si>
  <si>
    <t>The price associated with this consumption line expressed in a less structured form that includes just the amount and the time of use.</t>
  </si>
  <si>
    <t>Unstructured Price</t>
  </si>
  <si>
    <t>A class to define the point of consumption for a utility, such as a meter.</t>
  </si>
  <si>
    <t>Consumption Point</t>
  </si>
  <si>
    <t>An identifier for this point of consumption.</t>
  </si>
  <si>
    <t>7411013716x</t>
  </si>
  <si>
    <t>Text describing this consumption point.</t>
  </si>
  <si>
    <t>Additional informations concerning the consumption point</t>
  </si>
  <si>
    <t>An identifier for the subscriber responsible for the consumption at this consumption point.</t>
  </si>
  <si>
    <t>98143211</t>
  </si>
  <si>
    <t>Subscriber</t>
  </si>
  <si>
    <t>The type of subscriber, expressed as text.</t>
  </si>
  <si>
    <t>The type of subscriber, expressed as a code.</t>
  </si>
  <si>
    <t>APL</t>
  </si>
  <si>
    <t>Subscriber Type</t>
  </si>
  <si>
    <t>The total quantity delivered, calculated at this consumption point.</t>
  </si>
  <si>
    <t>5761.00</t>
  </si>
  <si>
    <t>Delivered</t>
  </si>
  <si>
    <t>The address of this consumption point.</t>
  </si>
  <si>
    <t>Access information for the website of this consumption point.</t>
  </si>
  <si>
    <t>Web Site Access</t>
  </si>
  <si>
    <t>A meter at this consumption point.</t>
  </si>
  <si>
    <t>Utility</t>
  </si>
  <si>
    <t>A class to describe utility consumption, including details of the environment in which consumption takes place.</t>
  </si>
  <si>
    <t>Consumption Report</t>
  </si>
  <si>
    <t>An identifier for this consumption report.</t>
  </si>
  <si>
    <t>n/a</t>
  </si>
  <si>
    <t>The type of consumption, expressed as text.</t>
  </si>
  <si>
    <t>The type of consumption, expressed as a code.</t>
  </si>
  <si>
    <t>Consumption Type</t>
  </si>
  <si>
    <t>Text reporting utility consumption.</t>
  </si>
  <si>
    <t>This report contain the latest year consumption</t>
  </si>
  <si>
    <t>The total quantity consumed.</t>
  </si>
  <si>
    <t>20479.00</t>
  </si>
  <si>
    <t>Consumed</t>
  </si>
  <si>
    <t>The basic quantity consumed, excluding additional consumption.</t>
  </si>
  <si>
    <t>20000.00</t>
  </si>
  <si>
    <t>Basic</t>
  </si>
  <si>
    <t>The number of people occupying the residence covered by this report.</t>
  </si>
  <si>
    <t>4.0</t>
  </si>
  <si>
    <t>Resident</t>
  </si>
  <si>
    <t>Occupants</t>
  </si>
  <si>
    <t>The level of energy consumed, compared to the average for this residence type and the number of people living in the residence, expressed as a code.</t>
  </si>
  <si>
    <t>Consumers</t>
  </si>
  <si>
    <t>Energy Level</t>
  </si>
  <si>
    <t>The level of energy consumed, compared to the average for this residence type and the number of people living in the residence, expressed as text.</t>
  </si>
  <si>
    <t>Middel</t>
  </si>
  <si>
    <t>Level</t>
  </si>
  <si>
    <t>The type of residence (house, apartment, etc.) covered in this report, expressed as text.</t>
  </si>
  <si>
    <t>House</t>
  </si>
  <si>
    <t>Residence</t>
  </si>
  <si>
    <t>The type of residence (house, apartment, etc.) covered in this report, expressed as a code.</t>
  </si>
  <si>
    <t>Residence Type</t>
  </si>
  <si>
    <t>The type of heating in the residence covered in this report, expressed as text.</t>
  </si>
  <si>
    <t>District heating</t>
  </si>
  <si>
    <t>Heating</t>
  </si>
  <si>
    <t>The type of heating in the residence covered in this report, expressed as a code.</t>
  </si>
  <si>
    <t>DistrictHeating</t>
  </si>
  <si>
    <t>Heating Type</t>
  </si>
  <si>
    <t>The period of consumption covered in this report.</t>
  </si>
  <si>
    <t>A reference to a document providing an explanation of this kind of report.</t>
  </si>
  <si>
    <t>Guidance</t>
  </si>
  <si>
    <t>A reference to some other document (for example, this report in another format).</t>
  </si>
  <si>
    <t>A reference to a previous consumption report.</t>
  </si>
  <si>
    <t>Consumption Report Reference</t>
  </si>
  <si>
    <t>A report describing historical parameters relating to a specific instance of consumption.</t>
  </si>
  <si>
    <t>A class to define a reference to an earlier consumption report (e.g., last year's consumption).</t>
  </si>
  <si>
    <t>An identifier for the referenced consumption report.</t>
  </si>
  <si>
    <t>Report</t>
  </si>
  <si>
    <t>The reported consumption type, expressed as text.</t>
  </si>
  <si>
    <t>The reported consumption type, expressed as a code.</t>
  </si>
  <si>
    <t>The total quantity consumed during the period of the referenced report.</t>
  </si>
  <si>
    <t>The period of consumption covered by the referenced report.</t>
  </si>
  <si>
    <t>A class to describe a contactable person or department in an organization.</t>
  </si>
  <si>
    <t>Contact</t>
  </si>
  <si>
    <t>An identifier for this contact.</t>
  </si>
  <si>
    <t xml:space="preserve">Receivals Clerk </t>
  </si>
  <si>
    <t>The name of this contact. It is recommended that this be used for a functional name and not a personal name.</t>
  </si>
  <si>
    <t xml:space="preserve">Delivery Dock </t>
  </si>
  <si>
    <t>The job title or function of this contact</t>
  </si>
  <si>
    <t>Title</t>
  </si>
  <si>
    <t>Introduced with JIRA ticket UBL-204</t>
  </si>
  <si>
    <t>The department where this contact works</t>
  </si>
  <si>
    <t>The primary telephone number of this contact.</t>
  </si>
  <si>
    <t>Telephone</t>
  </si>
  <si>
    <t>The primary fax number of this contact.</t>
  </si>
  <si>
    <t>Telefax</t>
  </si>
  <si>
    <t>The primary email address of this contact.</t>
  </si>
  <si>
    <t>Electronic</t>
  </si>
  <si>
    <t>Free-form text conveying information that is not contained explicitly in other structures; in particular, a textual description of the circumstances under which this contact can be used (e.g., "emergency" or "after hours").</t>
  </si>
  <si>
    <t>Another means of communication with this contact.</t>
  </si>
  <si>
    <t>Other</t>
  </si>
  <si>
    <t>A class to describe a contract.</t>
  </si>
  <si>
    <t>An identifier for this contract.</t>
  </si>
  <si>
    <t xml:space="preserve">CC23 </t>
  </si>
  <si>
    <t>The date on which this contract was issued.</t>
  </si>
  <si>
    <t>The time at which this contract was issued.</t>
  </si>
  <si>
    <t>In a transportation contract, the deadline date by which the services referred to in the transport execution plan have to be booked. For example, if this service is a carrier service scheduled for Wednesday 16 February 2011 at 10 a.m. CET, the nomination date might be Tuesday15 February 2011.</t>
  </si>
  <si>
    <t>Nomination</t>
  </si>
  <si>
    <t>In a transportation contract, the deadline time by which the services referred to in the transport execution plan have to be booked. For example, if this service is a carrier service scheduled for Wednesday 16 February 2011 at 10 a.m. CET, the nomination date might be Tuesday15 February 2011 and the nomination time 4 p.m. at the latest.</t>
  </si>
  <si>
    <t>The type of this contract, expressed as a code, such as "Cost plus award fee" and "Cost plus fixed fee" from UNCEFACT Contract Type code list.</t>
  </si>
  <si>
    <t>Contract Type</t>
  </si>
  <si>
    <t>The type of this contract, expressed as text, such as "Cost plus award fee" and "Cost plus fixed fee" from UNCEFACT Contract Type code list.</t>
  </si>
  <si>
    <t>An identifier for the current version of this contract.</t>
  </si>
  <si>
    <t>The main reason for modifying the contract expressed as a code.</t>
  </si>
  <si>
    <t>Modification</t>
  </si>
  <si>
    <t>UBL-214</t>
  </si>
  <si>
    <t>Text describing the main reason for modifying the contract</t>
  </si>
  <si>
    <t>Text describing this contract.</t>
  </si>
  <si>
    <t>The period during which this contract is valid.</t>
  </si>
  <si>
    <t>A reference to a contract document.</t>
  </si>
  <si>
    <t>In a transportation contract, the period required to book the services specified in the contract before the services can begin.</t>
  </si>
  <si>
    <t>In a transportation contract, the delivery of the services required to book the services specified in the contract.</t>
  </si>
  <si>
    <t>Contractual</t>
  </si>
  <si>
    <t>A class to describe a requirement for execution of a contract.</t>
  </si>
  <si>
    <t>Contract Execution Requirement</t>
  </si>
  <si>
    <t>A name for this requirement.</t>
  </si>
  <si>
    <t>A code signifying a type of requirement to be fulfiled by the economic operator.</t>
  </si>
  <si>
    <t>Execution Requirement</t>
  </si>
  <si>
    <t xml:space="preserve">The definition was changed in UBL 2.3 to correct an erroneous definition from UBL 2.1. </t>
  </si>
  <si>
    <t>Text describing this requirement.</t>
  </si>
  <si>
    <t>A class to describe possible extensions to a contract.</t>
  </si>
  <si>
    <t>Contract Extension</t>
  </si>
  <si>
    <t>A description for the possible options that can be carried out during the execution of the contract.</t>
  </si>
  <si>
    <t>Options</t>
  </si>
  <si>
    <t>The fixed minimum number of contract extensions or renewals.</t>
  </si>
  <si>
    <t>The maximum allowed number of contract extensions.</t>
  </si>
  <si>
    <t>Indicates that the contract can be extended using renewals.</t>
  </si>
  <si>
    <t>Renewals</t>
  </si>
  <si>
    <t>The period during which the option for extending the contract is available.</t>
  </si>
  <si>
    <t>Option Validity</t>
  </si>
  <si>
    <t>The period allowed for each contract extension.</t>
  </si>
  <si>
    <t>Renewal</t>
  </si>
  <si>
    <t>The nature of the type of business of the organization.</t>
  </si>
  <si>
    <t>Contracting Activity</t>
  </si>
  <si>
    <t>A code specifying the nature of the type of business of the organization.</t>
  </si>
  <si>
    <t>Activity Type</t>
  </si>
  <si>
    <t>The nature of the type of business of the organization, expressed as text.</t>
  </si>
  <si>
    <t>A class to describe an individual, a group, or a body having a procurement role in a tendering process.</t>
  </si>
  <si>
    <t>Contracting Party</t>
  </si>
  <si>
    <t>The buyer profile is typically located on a web site where the contracting party publishes its procurement opportunities</t>
  </si>
  <si>
    <t>Buyer Profile</t>
  </si>
  <si>
    <t>The type of contracting party that is independent of its role.</t>
  </si>
  <si>
    <t>Contracting Party Type</t>
  </si>
  <si>
    <t>The nature of the type of business of the organization</t>
  </si>
  <si>
    <t>The type of represention empowering the party to act on behalf of a third party</t>
  </si>
  <si>
    <t>Contracting Representation Type</t>
  </si>
  <si>
    <t>UBL-134</t>
  </si>
  <si>
    <t>The contracting party itself.</t>
  </si>
  <si>
    <t>A code specifying the type of party that is independent of its role.</t>
  </si>
  <si>
    <t>Party Type</t>
  </si>
  <si>
    <t>The type of party that is independent of its role, expressed as text.</t>
  </si>
  <si>
    <t>The type of representation the party has acting for the Contracting party</t>
  </si>
  <si>
    <t>A code specifying the type of representation empowering the party to act on behalf of a third party</t>
  </si>
  <si>
    <t>CPB, SP, ..</t>
  </si>
  <si>
    <t>Representation Type</t>
  </si>
  <si>
    <t>The type of representation empowering the party to act on behalf of a third party, expressed as text.</t>
  </si>
  <si>
    <t>Central Purchasing Body, Service Provider, ...</t>
  </si>
  <si>
    <t>Representation</t>
  </si>
  <si>
    <t>A class to describe the contracting system. If the procedure is individual (nonrepetitive), this class ought not be used.</t>
  </si>
  <si>
    <t>Contracting System</t>
  </si>
  <si>
    <t>An identifier for the contracting system.</t>
  </si>
  <si>
    <t xml:space="preserve">A code signifying the type of contracting system (e.g., framework agreement, dynamic purchasing system). </t>
  </si>
  <si>
    <t>The description of the contracting system</t>
  </si>
  <si>
    <t>A class to describe a scheme for corporate registration.</t>
  </si>
  <si>
    <t>Corporate Registration Scheme</t>
  </si>
  <si>
    <t>An identifier for this registration scheme.</t>
  </si>
  <si>
    <t>ASIC in Australia</t>
  </si>
  <si>
    <t>The name of this registration scheme.</t>
  </si>
  <si>
    <t>Australian Securities and Investment Commission in Australia</t>
  </si>
  <si>
    <t>A code signifying the type of this registration scheme.</t>
  </si>
  <si>
    <t xml:space="preserve">ACN </t>
  </si>
  <si>
    <t>Corporate Registration Type</t>
  </si>
  <si>
    <t>A geographic area in which this registration scheme applies.</t>
  </si>
  <si>
    <t xml:space="preserve">England , Wales </t>
  </si>
  <si>
    <t>Jurisdiction Region</t>
  </si>
  <si>
    <t>A class to describe a country.</t>
  </si>
  <si>
    <t>A code signifying this country.</t>
  </si>
  <si>
    <t>Country Identification</t>
  </si>
  <si>
    <t>The name of this country.</t>
  </si>
  <si>
    <t>SOUTH AFRICA</t>
  </si>
  <si>
    <t>A class to identify a credit account for sales on account.</t>
  </si>
  <si>
    <t>Credit Account</t>
  </si>
  <si>
    <t>An identifier for this credit account.</t>
  </si>
  <si>
    <t xml:space="preserve">Customer Code 29 </t>
  </si>
  <si>
    <t>A class to define a line in a Credit Note or Self Billed Credit Note.</t>
  </si>
  <si>
    <t>Credit Note Line</t>
  </si>
  <si>
    <t>An identifier for this credit note line.</t>
  </si>
  <si>
    <t>A universally unique identifier for this credit note line.</t>
  </si>
  <si>
    <t>The quantity of items credited in this credit note line.</t>
  </si>
  <si>
    <t>Credited</t>
  </si>
  <si>
    <t>The total amount for this credit note line, including allowance charges but exclusive of taxes.</t>
  </si>
  <si>
    <t>The total amount for this credit note line, including all allowances, charges and taxes.</t>
  </si>
  <si>
    <t>The date of this credit note line, used to indicate the point at which tax becomes applicable.</t>
  </si>
  <si>
    <t>Tax Point</t>
  </si>
  <si>
    <t>The buyer's accounting cost centre for this credit note line, expressed as a code.</t>
  </si>
  <si>
    <t>The buyer's accounting cost centre for this credit note line, expressed as text.</t>
  </si>
  <si>
    <t xml:space="preserve">Change for UBL 2.0 Update Package: Definition (cell Q251) changed from The buyer s accounting code applied to the Credit Note Line, expressed as text. to The buyer s accounting cost centre applied to the Credit Note Line, expressed as text. 
</t>
  </si>
  <si>
    <t>A code signifying the business purpose for this payment.</t>
  </si>
  <si>
    <t>Payment Purpose</t>
  </si>
  <si>
    <t>An indicator that this credit note line is free of charge (true) or not (false). The default is false.</t>
  </si>
  <si>
    <t>Free Of Charge</t>
  </si>
  <si>
    <t>An invoice period to which this credit note line applies.</t>
  </si>
  <si>
    <t>A reference to an order line associated with this credit note line.</t>
  </si>
  <si>
    <t>Order Line Reference</t>
  </si>
  <si>
    <t>A reason for the credit.</t>
  </si>
  <si>
    <t>Discrepancy</t>
  </si>
  <si>
    <t>Response</t>
  </si>
  <si>
    <t>Change for UBL 2.0 Update Package: DEN Credit Note Line. Discrepancy_ Response changed to Credit Note Line. Discrepancy_ Response. Response</t>
  </si>
  <si>
    <t>A reference to a despatch line associated with this credit note line.</t>
  </si>
  <si>
    <t>Despatch</t>
  </si>
  <si>
    <t>Change for UBL 2.0 Update Package: DEN Credit Note. Despatch_ Line Reference. Line Reference changed to Credit Note Line. Despatch_ Line Reference. Line Reference</t>
  </si>
  <si>
    <t>A reference to a receipt line associated with this credit note line.</t>
  </si>
  <si>
    <t>Receipt</t>
  </si>
  <si>
    <t>Change for UBL 2.0 Update Package: DEN Credit Note. Receipt_ Line Reference. Line Reference changed to Credit Note Line. Receipt_ Line Reference. Line Reference</t>
  </si>
  <si>
    <t>A reference to a billing document associated with this credit note line.</t>
  </si>
  <si>
    <t>A reference to a document associated with this credit note line.</t>
  </si>
  <si>
    <t>A reference to pricing and item location information associated with this credit note line.</t>
  </si>
  <si>
    <t>Pricing Reference</t>
  </si>
  <si>
    <t>The party who originated the Order to which the Credit Note is related.</t>
  </si>
  <si>
    <t>Originator</t>
  </si>
  <si>
    <t>A delivery associated with this credit note line.</t>
  </si>
  <si>
    <t>A specification of payment terms associated with this credit note line.</t>
  </si>
  <si>
    <t>A total amount of taxes of a particular kind applicable to this credit note line.</t>
  </si>
  <si>
    <t>A reference to a TaxTotal class describing the amount that has been withhold by the authorities, e.g. if the creditor is in dept because of non paid taxes.</t>
  </si>
  <si>
    <t>Withholding</t>
  </si>
  <si>
    <t>Added to UBL 2.4, re. UBL-139</t>
  </si>
  <si>
    <t>An allowance or charge associated with this credit note.</t>
  </si>
  <si>
    <t>The item associated with this credit note line.</t>
  </si>
  <si>
    <t>The price of the item associated with this credit note line.</t>
  </si>
  <si>
    <t>Unit Price, Base Price</t>
  </si>
  <si>
    <t xml:space="preserve">Change from UBL 1.0: Changed from Baseprice
</t>
  </si>
  <si>
    <t>Terms and conditions of a delivery associated with this credit note line.</t>
  </si>
  <si>
    <t>A class defining one or more Credit Note Lines detailing the credit note line.</t>
  </si>
  <si>
    <t>The price extension, calculated by multiplying the price per unit by the quantity of items on this credit note line.</t>
  </si>
  <si>
    <t>Price Extension</t>
  </si>
  <si>
    <t>A class describing the effect or belonging of a Crew Person</t>
  </si>
  <si>
    <t>Crew Person Effect</t>
  </si>
  <si>
    <t>The description of the crew effect.</t>
  </si>
  <si>
    <t>Effect</t>
  </si>
  <si>
    <t>The crew person to whom the effect belongs.</t>
  </si>
  <si>
    <t>Crew</t>
  </si>
  <si>
    <t>A class describing a criteria</t>
  </si>
  <si>
    <t>An identifier for this criteria</t>
  </si>
  <si>
    <t>A code describing the type of criteria</t>
  </si>
  <si>
    <t>The criteria for this item, expressed as a text</t>
  </si>
  <si>
    <t>Criterion</t>
  </si>
  <si>
    <t>The item associated with this criteria</t>
  </si>
  <si>
    <t>Declared Property</t>
  </si>
  <si>
    <t>A class to describe a customer party.</t>
  </si>
  <si>
    <t>An identifier for the customer's account, assigned by the customer itself.</t>
  </si>
  <si>
    <t>Customer Assigned</t>
  </si>
  <si>
    <t>An identifier for the customer's account, assigned by the supplier.</t>
  </si>
  <si>
    <t>Supplier Assigned</t>
  </si>
  <si>
    <t>An identifier for the customer's account, assigned by a third party.</t>
  </si>
  <si>
    <t>The customer party itself.</t>
  </si>
  <si>
    <t>A customer contact for deliveries.</t>
  </si>
  <si>
    <t>A customer contact for accounting.</t>
  </si>
  <si>
    <t>A customer contact for purchasing.</t>
  </si>
  <si>
    <t>Movement Reference Number, Local Reference Number</t>
  </si>
  <si>
    <t>An identifier associated with customs related procedures.</t>
  </si>
  <si>
    <t xml:space="preserve">CUST001 3333-44-123 </t>
  </si>
  <si>
    <t>A code describing the function of this customs declaration.</t>
  </si>
  <si>
    <t>Function</t>
  </si>
  <si>
    <t>UBL-334.</t>
  </si>
  <si>
    <t>The period during which this customs declaration is valid</t>
  </si>
  <si>
    <t>The area or region where this customs declaration applies</t>
  </si>
  <si>
    <t>Applicable Territory</t>
  </si>
  <si>
    <t>A reference to the shipment of goods being declared</t>
  </si>
  <si>
    <t>The location of the exit office from where the goods will leave or have left the customs territory</t>
  </si>
  <si>
    <t>Customs office of exit</t>
  </si>
  <si>
    <t>Customs Exit Office</t>
  </si>
  <si>
    <t>Describes the party issuing the customs declaration.</t>
  </si>
  <si>
    <t>The party, usually the seller, who is responsible for the consignment</t>
  </si>
  <si>
    <t>The party, usually the buyer, who will receive the goods</t>
  </si>
  <si>
    <t>The freight forwarder or the forwarding agent responsible for the transportation of the goods</t>
  </si>
  <si>
    <t>The authority responsible for processing this customs declaration</t>
  </si>
  <si>
    <t>Customs</t>
  </si>
  <si>
    <t>A reference to a previous version of this customs declaration</t>
  </si>
  <si>
    <t>A reference to additional documents relevant or related to this customs declaration</t>
  </si>
  <si>
    <t>A class to define a line in a Debit Note.</t>
  </si>
  <si>
    <t>Debit Note Line</t>
  </si>
  <si>
    <t>An identifier for this debit note line.</t>
  </si>
  <si>
    <t>A universally unique identifier for this debit note line.</t>
  </si>
  <si>
    <t>The quantity of Items debited in this debit note line.</t>
  </si>
  <si>
    <t>Debited</t>
  </si>
  <si>
    <t>The total amount for this debit note line, including allowance charges but net of taxes.</t>
  </si>
  <si>
    <t>The total amount for this debit note line, including all allowances, charges and taxes.</t>
  </si>
  <si>
    <t>The date of this debit note line, used to indicate the point at which tax becomes applicable.</t>
  </si>
  <si>
    <t>The buyer's accounting cost centre for this debit note line, expressed as a code.</t>
  </si>
  <si>
    <t>The buyer's accounting cost centre for this debit note line, expressed as text.</t>
  </si>
  <si>
    <t xml:space="preserve">Change for UBL 2.0 Update Package: Definition (cell Q278) changed from The buyer s accounting code applied to the Debit Note Line, expressed as text. to The buyer s accounting cost centre applied to the Debit Note Line, expressed as text. 
</t>
  </si>
  <si>
    <t>A reason for the debit.</t>
  </si>
  <si>
    <t>Change for UBL 2.0 Update Package: DEN Debit Note Line. Discrepancy_ Response changed to Debit Note Line. Discrepancy_ Response. Response</t>
  </si>
  <si>
    <t>A reference to a despatch line associated with this debit note line.</t>
  </si>
  <si>
    <t>Change for UBL 2.0 Update Package: DEN Debit Note. Despatch_ Line Reference. Line Reference changed to Debit Note Line. Despatch_ Line Reference. Line Reference</t>
  </si>
  <si>
    <t>A reference to a receipt line associated with this debit note line.</t>
  </si>
  <si>
    <t>Change for UBL 2.0 Update Package: DEN Debit Note. Receipt_ Line Reference. Line Reference changed to Debit Note Line. Receipt_ Line Reference. Line Reference</t>
  </si>
  <si>
    <t>A reference to a billing document associated with this debit note line.</t>
  </si>
  <si>
    <t>A reference to a document associated with this debit note line.</t>
  </si>
  <si>
    <t>A reference to pricing and item location information associated with this debit note line.</t>
  </si>
  <si>
    <t>A delivery associated with this debit note line.</t>
  </si>
  <si>
    <t>A total amount of taxes of a particular kind applicable to this debit note line.</t>
  </si>
  <si>
    <t>An allowance or charge associated with this debit note.</t>
  </si>
  <si>
    <t>The item associated with this debit note line.</t>
  </si>
  <si>
    <t>The price of the item associated with this debit note line.</t>
  </si>
  <si>
    <t>A recursive description of a debit note line subsidiary to this debit note line.</t>
  </si>
  <si>
    <t>A class to describe a declaration by an economic operator of certain characteristics or capabilities in fulfilment of requirements specified in a call for tenders.</t>
  </si>
  <si>
    <t>Declaration</t>
  </si>
  <si>
    <t>The name of this declaration.</t>
  </si>
  <si>
    <t>A code signifying the type of this declaration.</t>
  </si>
  <si>
    <t>Declaration Type</t>
  </si>
  <si>
    <t>Text describing this declaration.</t>
  </si>
  <si>
    <t>The evidence supporting this declaration.</t>
  </si>
  <si>
    <t>A class to describe a delivery.</t>
  </si>
  <si>
    <t>An identifier for this delivery.</t>
  </si>
  <si>
    <t>The quantity of items, child consignments, shipments in this delivery.</t>
  </si>
  <si>
    <t>The minimum quantity of items, child consignments, shipments in this delivery.</t>
  </si>
  <si>
    <t>The maximum quantity of items, child consignments, shipments in this delivery.</t>
  </si>
  <si>
    <t>The actual date of delivery.</t>
  </si>
  <si>
    <t>The actual time of delivery.</t>
  </si>
  <si>
    <t>The latest date of delivery allowed by the buyer.</t>
  </si>
  <si>
    <t>Latest</t>
  </si>
  <si>
    <t>The latest time of delivery allowed by the buyer.</t>
  </si>
  <si>
    <t>An identifier used for approval of access to delivery locations (e.g., port terminals).</t>
  </si>
  <si>
    <t>Release</t>
  </si>
  <si>
    <t>The delivery Tracking ID (for transport tracking).</t>
  </si>
  <si>
    <t>Tracking</t>
  </si>
  <si>
    <t>The delivery address.</t>
  </si>
  <si>
    <t>The delivery location.</t>
  </si>
  <si>
    <t>An alternative delivery location.</t>
  </si>
  <si>
    <t>Alternative Delivery</t>
  </si>
  <si>
    <t>The period requested for delivery.</t>
  </si>
  <si>
    <t>The period promised for delivery.</t>
  </si>
  <si>
    <t>Promised Delivery</t>
  </si>
  <si>
    <t>The period estimated for delivery.</t>
  </si>
  <si>
    <t>Estimated Delivery</t>
  </si>
  <si>
    <t>The party responsible for delivering the goods.</t>
  </si>
  <si>
    <t>The party to whom the goods are delivered.</t>
  </si>
  <si>
    <t>A party to be notified of this delivery.</t>
  </si>
  <si>
    <t>The despatch (pickup) associated with this delivery.</t>
  </si>
  <si>
    <t>Terms and conditions relating to the delivery.</t>
  </si>
  <si>
    <t>The minimum delivery unit for this delivery.</t>
  </si>
  <si>
    <t>Delivery Unit</t>
  </si>
  <si>
    <t>The maximum delivery unit for this delivery.</t>
  </si>
  <si>
    <t>The shipment being delivered.</t>
  </si>
  <si>
    <t>One or more fuel consumptions of this delivery.</t>
  </si>
  <si>
    <t>Fuel Consumption</t>
  </si>
  <si>
    <t>A class to describe a delivery channel.</t>
  </si>
  <si>
    <t>Delivery Channel</t>
  </si>
  <si>
    <t>An identifier for the network where messages are delivered (e.g. a business network).</t>
  </si>
  <si>
    <t>OpenPEPPOL</t>
  </si>
  <si>
    <t>An identifier for a registered participant in the network (e.g. according a precise scheme such as IT:VAT, DK:CVR, GLN).</t>
  </si>
  <si>
    <t>5790002221134</t>
  </si>
  <si>
    <t>Participant</t>
  </si>
  <si>
    <t>An indicator that the channel is a test channel (true).</t>
  </si>
  <si>
    <t>Test</t>
  </si>
  <si>
    <t>A digital certificate associated with this delivery channel.</t>
  </si>
  <si>
    <t>Digital</t>
  </si>
  <si>
    <t>A digital message delivery associated with this delivery channel (aka routing information).</t>
  </si>
  <si>
    <t>Message Delivery</t>
  </si>
  <si>
    <t>A class for describing the terms and conditions applying to the delivery of goods.</t>
  </si>
  <si>
    <t>An identifier for this description of delivery terms.</t>
  </si>
  <si>
    <t>CIF, FOB, or EXW from the INCOTERMS Terms of Delivery. (2000 version preferred.)</t>
  </si>
  <si>
    <t>A description of any terms or conditions relating to the delivery items.</t>
  </si>
  <si>
    <t>Terms</t>
  </si>
  <si>
    <t>A code that identifies one of various responsibilities for loss risk in the execution of the delivery.</t>
  </si>
  <si>
    <t>Loss Risk Responsibility</t>
  </si>
  <si>
    <t>A description of responsibility for risk of loss in execution of the delivery, expressed as text.</t>
  </si>
  <si>
    <t>Loss</t>
  </si>
  <si>
    <t>Risk</t>
  </si>
  <si>
    <t>The monetary amount covered by these delivery terms.</t>
  </si>
  <si>
    <t>The location for the contracted delivery.</t>
  </si>
  <si>
    <t>An allowance or charge covered by these delivery terms.</t>
  </si>
  <si>
    <t>A class to describe a delivery unit.</t>
  </si>
  <si>
    <t>The quantity of ordered Items that constitutes a batch for delivery purposes.</t>
  </si>
  <si>
    <t xml:space="preserve">100 units , by the dozen </t>
  </si>
  <si>
    <t>Batch</t>
  </si>
  <si>
    <t>The quantity of units in the Delivery Unit expressed in the units used by the consumer.</t>
  </si>
  <si>
    <t xml:space="preserve">packs of 10 </t>
  </si>
  <si>
    <t>Consumer</t>
  </si>
  <si>
    <t>An indication that the transported goods are subject to an international regulation concerning the carriage of dangerous goods (true) or not (false).</t>
  </si>
  <si>
    <t>Default is negative</t>
  </si>
  <si>
    <t>A class to define the price of an item as a percentage of the price of a different item.</t>
  </si>
  <si>
    <t>Dependent Price Reference</t>
  </si>
  <si>
    <t xml:space="preserve">null
</t>
  </si>
  <si>
    <t>The percentage by which the price of the different item is multiplied to calculate the price of the item.</t>
  </si>
  <si>
    <t>The reference location for this dependent price reference.</t>
  </si>
  <si>
    <t>A reference to a line that the price is depended of.</t>
  </si>
  <si>
    <t>Dependent</t>
  </si>
  <si>
    <t>A class to describe the despatching of goods (their pickup for delivery).</t>
  </si>
  <si>
    <t>An identifier for this despatch event.</t>
  </si>
  <si>
    <t>The despatch (pickup) date requested, normally by the buyer.</t>
  </si>
  <si>
    <t>Requested</t>
  </si>
  <si>
    <t>The despatch (pickup) time requested, normally by the buyer.</t>
  </si>
  <si>
    <t>The estimated despatch (pickup) date.</t>
  </si>
  <si>
    <t>Estimated</t>
  </si>
  <si>
    <t>The estimated despatch (pickup) time.</t>
  </si>
  <si>
    <t>The actual despatch (pickup) date.</t>
  </si>
  <si>
    <t>The actual despatch (pickup) time.</t>
  </si>
  <si>
    <t>The date guaranteed for the despatch (pickup).</t>
  </si>
  <si>
    <t>Guaranteed</t>
  </si>
  <si>
    <t>The time guaranteed for the despatch (pickup).</t>
  </si>
  <si>
    <t>An identifier for the release of the despatch used as security control or cargo control (pick-up).</t>
  </si>
  <si>
    <t>Text describing any special instructions applying to the despatch (pickup).</t>
  </si>
  <si>
    <t>The address of the despatch (pickup).</t>
  </si>
  <si>
    <t>The location of the despatch (pickup).</t>
  </si>
  <si>
    <t>The party despatching the goods.</t>
  </si>
  <si>
    <t>The party carrying the goods.</t>
  </si>
  <si>
    <t>A party to be notified of this despatch (pickup).</t>
  </si>
  <si>
    <t>The party responsible for this despatch (pickup).</t>
  </si>
  <si>
    <t>Responsible</t>
  </si>
  <si>
    <t>Added to UBL 2.4 as described in UBL-346</t>
  </si>
  <si>
    <t>The primary contact for this despatch (pickup).</t>
  </si>
  <si>
    <t>The period estimated for the despatch (pickup) of goods.</t>
  </si>
  <si>
    <t>Estimated Despatch</t>
  </si>
  <si>
    <t>The period requested for the despatch (pickup) of goods.</t>
  </si>
  <si>
    <t>Requested Despatch</t>
  </si>
  <si>
    <t>A class to define a line in a Despatch Advice.</t>
  </si>
  <si>
    <t>Despatch Line</t>
  </si>
  <si>
    <t>An identifier for this despatch line.</t>
  </si>
  <si>
    <t>A universally unique identifier for this despatch line.</t>
  </si>
  <si>
    <t>A code signifying the status of this despatch line with respect to its original state.</t>
  </si>
  <si>
    <t>Line Status</t>
  </si>
  <si>
    <t>The quantity despatched (picked up).</t>
  </si>
  <si>
    <t>The quantity on back order at the supplier.</t>
  </si>
  <si>
    <t>Backorder</t>
  </si>
  <si>
    <t>The reason for the back order.</t>
  </si>
  <si>
    <t>The quantity outstanding (which will follow in a later despatch).</t>
  </si>
  <si>
    <t>Outstanding</t>
  </si>
  <si>
    <t>The reason for the outstanding quantity.</t>
  </si>
  <si>
    <t>The quantity over-supplied, i.e., the quantity over and above that ordered.</t>
  </si>
  <si>
    <t>Oversupply</t>
  </si>
  <si>
    <t>The accounting cost centre, applied to the Despatch Advice Line, expressed as a code.</t>
  </si>
  <si>
    <t>UBL-363.</t>
  </si>
  <si>
    <t>The accounting cost centre, applied to the Despatch Advice Line, expressed as text.</t>
  </si>
  <si>
    <t>A reference to an order line associated with this despatch line.</t>
  </si>
  <si>
    <t>A reference to a document associated with this despatch line.</t>
  </si>
  <si>
    <t>The item associated with this despatch line.</t>
  </si>
  <si>
    <t>A shipment associated with this despatch line.</t>
  </si>
  <si>
    <t>A despatch line subsidiary to this despatch line.</t>
  </si>
  <si>
    <t>A class to describe the terms and conditions of a digital agreement.</t>
  </si>
  <si>
    <t>Trading Partner Agreement Terms</t>
  </si>
  <si>
    <t>Digital Agreement Terms</t>
  </si>
  <si>
    <t>Text describing the terms and conditions of a digital agreement.</t>
  </si>
  <si>
    <t>The period of time for which this digital agreement is valid.</t>
  </si>
  <si>
    <t>The period during which a digital agreement must be adopted.</t>
  </si>
  <si>
    <t>Adoption</t>
  </si>
  <si>
    <t>The service level agreement which regulates the quality, availability and responsibilities of digital services.</t>
  </si>
  <si>
    <t>SLA</t>
  </si>
  <si>
    <t>Service Level Agreement</t>
  </si>
  <si>
    <t>A class to describe a digital trade collaboration.</t>
  </si>
  <si>
    <t>Business Collaboration</t>
  </si>
  <si>
    <t>Digital Collaboration</t>
  </si>
  <si>
    <t>An identifier for the digital collaboration.</t>
  </si>
  <si>
    <t>The sending digital service associated with this digital collaboration.</t>
  </si>
  <si>
    <t>Sending</t>
  </si>
  <si>
    <t>Digital Service</t>
  </si>
  <si>
    <t>The receiving digital service associated with this digital collaboration.</t>
  </si>
  <si>
    <t>Receiving</t>
  </si>
  <si>
    <t>A class to describe a digital trade process.</t>
  </si>
  <si>
    <t>Business Process</t>
  </si>
  <si>
    <t>Digital Process</t>
  </si>
  <si>
    <t>Text describing the digital process.</t>
  </si>
  <si>
    <t>Identifies a user-defined profile of this digital process (e.g. an UBL profile).</t>
  </si>
  <si>
    <t>urn:www.cenbii.eu:profile:bii05:ver2.0</t>
  </si>
  <si>
    <t>Profile</t>
  </si>
  <si>
    <t>The digital collaboration associated with this digital process.</t>
  </si>
  <si>
    <t>A reference to a certification document associated with this digital process.</t>
  </si>
  <si>
    <t>Certification</t>
  </si>
  <si>
    <t>A class to describe a specific digital trade service supported by an organization for either sending or receiving business documents on different formats (e.g. UBL, ISO20022, EDIFACT, ...).</t>
  </si>
  <si>
    <t>Business Transaction</t>
  </si>
  <si>
    <t>An identifier for the digital service (aka transaction ID).</t>
  </si>
  <si>
    <t>urn:www.cenbii.eu:transaction:biitrns010:ver2.0</t>
  </si>
  <si>
    <t>Identifies a user-defined customization of this digital service (e.g. a PEPPOL customization).</t>
  </si>
  <si>
    <t>urn:www.cenbii.eu:transaction:biitrns010:ver2.0:extended:urn:www.peppol.eu:bis:peppol5a:ver2.0</t>
  </si>
  <si>
    <t>Customization</t>
  </si>
  <si>
    <t>The digital document metadata associated with this digital service.</t>
  </si>
  <si>
    <t>Document Metadata</t>
  </si>
  <si>
    <t>The digital delivery channel associated with this digital service.</t>
  </si>
  <si>
    <t>A reference to a certification document associated with this digital service.</t>
  </si>
  <si>
    <t>A class to define a measurable dimension (length, mass, weight, volume, or area) of an item.</t>
  </si>
  <si>
    <t>Dimension</t>
  </si>
  <si>
    <t>An identifier for the attribute to which the measure applies.</t>
  </si>
  <si>
    <t>Text describing the measurement attribute.</t>
  </si>
  <si>
    <t xml:space="preserve">Change for UBL 2.0 Update Package: Definition (cell Q346) changed from A description of the attribute or measurement of the attribute. to A description of the measurement attribute. 
</t>
  </si>
  <si>
    <t>The minimum value in a range of measurement of this dimension.</t>
  </si>
  <si>
    <t>The maximum value in a range of measurement of this dimension.</t>
  </si>
  <si>
    <t>A class to describe the distribution of a document to an interested party.</t>
  </si>
  <si>
    <t>An identifier for this document distribution.</t>
  </si>
  <si>
    <t>The type of document, expressed as a code.</t>
  </si>
  <si>
    <t>Document Type</t>
  </si>
  <si>
    <t>The type of distribution, expressed as a code.</t>
  </si>
  <si>
    <t>Distribution Type</t>
  </si>
  <si>
    <t>The type of distribution, expressed as text.</t>
  </si>
  <si>
    <t>"Collect", "Sent by courier", "Sent scanned copy"</t>
  </si>
  <si>
    <t>Distribution</t>
  </si>
  <si>
    <t>Text describing the interested party’s rights and limitations for distributing originals and copies of this document.</t>
  </si>
  <si>
    <t>Print</t>
  </si>
  <si>
    <t>Qualifier</t>
  </si>
  <si>
    <t>Changes made for UBL 2.3: Changed to optional, and updated the description to clarify the usage of this element.</t>
  </si>
  <si>
    <t>An indicator that the document in this ditribution is a copy (true) or the original (false).</t>
  </si>
  <si>
    <t>Copy</t>
  </si>
  <si>
    <t>The maximum number of printed copies of the document that the interested party is allowed to make.</t>
  </si>
  <si>
    <t>Copies</t>
  </si>
  <si>
    <t>The maximum number of printed originals of the document that the interested party is allowed to make.</t>
  </si>
  <si>
    <t>Originals</t>
  </si>
  <si>
    <t>A Communication used for this document distribution.</t>
  </si>
  <si>
    <t>The interested party to which the document will be distributed.</t>
  </si>
  <si>
    <t>A class to describe the metadata of a specific business document based on any document format (e.g. UBL, EDIFACT, ...).</t>
  </si>
  <si>
    <t>An identifier for the document.</t>
  </si>
  <si>
    <t>An identifier for the document format (e.g. standard business vocabularies).</t>
  </si>
  <si>
    <t>UBL, ISO20022, EDIFACT</t>
  </si>
  <si>
    <t>Format</t>
  </si>
  <si>
    <t>An identifier for a precise version of a document format.</t>
  </si>
  <si>
    <t>The Uniform Resource Identifier (URI) of a schema definition for the business document (e.g. a namespace URI for XML schemas, a message ID for non-xml legacy documents).</t>
  </si>
  <si>
    <t>urn:oasis:names:specification:ubl:schema:xsd:Invoice-2, INVOIC</t>
  </si>
  <si>
    <t>Schema</t>
  </si>
  <si>
    <t>A class to define a reference to a document.</t>
  </si>
  <si>
    <t>An identifier for the referenced document.</t>
  </si>
  <si>
    <t xml:space="preserve">PO-001 3333-44-123 </t>
  </si>
  <si>
    <t>An indicator that the referenced document is a copy (true) or the original (false).</t>
  </si>
  <si>
    <t xml:space="preserve">Change from UBL 1.0: made mandatory
</t>
  </si>
  <si>
    <t>A universally unique identifier for this document reference.</t>
  </si>
  <si>
    <t>The date, assigned by the sender of the referenced document, on which the document was issued.</t>
  </si>
  <si>
    <t>The time, assigned by the sender of the referenced document, at which the document was issued.</t>
  </si>
  <si>
    <t>The type of document being referenced, expressed as a code.</t>
  </si>
  <si>
    <t>The type of document being referenced, expressed as text.</t>
  </si>
  <si>
    <t>An unambiguous location within the bounding document or the document referenced by the parent DocumentReference, expressed as an XPath</t>
  </si>
  <si>
    <t>XPath</t>
  </si>
  <si>
    <t>A pointer to a location within the document being referenced</t>
  </si>
  <si>
    <t>Referenced</t>
  </si>
  <si>
    <t>Internal Address</t>
  </si>
  <si>
    <t>UBL-263</t>
  </si>
  <si>
    <t>An identifier for the language used in the referenced document.</t>
  </si>
  <si>
    <t>A code signifying the locale in which the language in the referenced document is used.</t>
  </si>
  <si>
    <t>Locale</t>
  </si>
  <si>
    <t>An identifier for the current version of the referenced document.</t>
  </si>
  <si>
    <t>A code signifying the status of the reference document with respect to its original state.</t>
  </si>
  <si>
    <t>Document Status</t>
  </si>
  <si>
    <t>Text describing the referenced document.</t>
  </si>
  <si>
    <t xml:space="preserve">stock no longer provided </t>
  </si>
  <si>
    <t>The referenced document as an attachment to the document from which it is referenced.</t>
  </si>
  <si>
    <t>The period for which this document reference is valid.</t>
  </si>
  <si>
    <t>The party who issued the referenced document.</t>
  </si>
  <si>
    <t>The result of an attempt to verify a signature associated with the referenced document.</t>
  </si>
  <si>
    <t>Result Of Verification</t>
  </si>
  <si>
    <t>A class to describe an application-level response to a document.</t>
  </si>
  <si>
    <t>Document Response</t>
  </si>
  <si>
    <t xml:space="preserve">Change from UBL 1.0: Y
</t>
  </si>
  <si>
    <t>A response to the document as a whole.</t>
  </si>
  <si>
    <t>A referenced document.</t>
  </si>
  <si>
    <t>The party that issued the document.</t>
  </si>
  <si>
    <t>The party for which the document is intended.</t>
  </si>
  <si>
    <t>A response to a particular line in the document.</t>
  </si>
  <si>
    <t>Line Response</t>
  </si>
  <si>
    <t>The charging rate used for both call charging and time dependent charging</t>
  </si>
  <si>
    <t>Duty</t>
  </si>
  <si>
    <t>The amount of this duty.</t>
  </si>
  <si>
    <t>88.23</t>
  </si>
  <si>
    <t>Text describing this duty.</t>
  </si>
  <si>
    <t>ConnectionFee</t>
  </si>
  <si>
    <t>The type of this charge rate, expressed as a code.</t>
  </si>
  <si>
    <t>The tax category applicable to this duty.</t>
  </si>
  <si>
    <t>A class to describe a potential contractor, supplier and service provider responding to a tender.</t>
  </si>
  <si>
    <t>Economic Operator Party</t>
  </si>
  <si>
    <t>The party qualifying this economic operator.</t>
  </si>
  <si>
    <t>Qualifying Party</t>
  </si>
  <si>
    <t>The role of the party in a tender consortium.</t>
  </si>
  <si>
    <t>Economic Operator Role</t>
  </si>
  <si>
    <t>The party information about the economic operator in a tender.</t>
  </si>
  <si>
    <t>A class to describe the tenderer contracting role.</t>
  </si>
  <si>
    <t>A code specifying the role of the party.</t>
  </si>
  <si>
    <t>A textual description of the party role.</t>
  </si>
  <si>
    <t>A class to provide information about the preselection of a short list of economic operators for consideration as possible candidates in a tendering process.</t>
  </si>
  <si>
    <t>Economic Operator Short List</t>
  </si>
  <si>
    <t>Text describing the criteria used to restrict the number of candidates.</t>
  </si>
  <si>
    <t>Limitation</t>
  </si>
  <si>
    <t>The number of economic operators expected to be on the short list.</t>
  </si>
  <si>
    <t>Expected</t>
  </si>
  <si>
    <t>The maximum number of economic operators on the short list.</t>
  </si>
  <si>
    <t>The minimum number of economic operators on the short list.</t>
  </si>
  <si>
    <t>The parties pre-selected allowed to submit tenders in a negotiated procedure. Negotiated procedure is a type of procedure where the contracting authorities can set the parties to be invited in the procurement project</t>
  </si>
  <si>
    <t>Pre Selected</t>
  </si>
  <si>
    <t>A class to define how an environmental emission is calculated.</t>
  </si>
  <si>
    <t>Emission Calculation Method</t>
  </si>
  <si>
    <t>A code signifying the method used to calculate the emission.</t>
  </si>
  <si>
    <t>Calculation Method</t>
  </si>
  <si>
    <t>A code signifying whether a piece of transport equipment is full, partially full, or empty. This indication is used as a parameter when calculating the environmental emission.</t>
  </si>
  <si>
    <t>Fullness Indication</t>
  </si>
  <si>
    <t>A start location from which an environmental emission is calculated.</t>
  </si>
  <si>
    <t>Measurement From</t>
  </si>
  <si>
    <t>An end location to which an environmental emission is calculated.</t>
  </si>
  <si>
    <t>Measurement To</t>
  </si>
  <si>
    <t>Details of a certificate path chain used in encryption.</t>
  </si>
  <si>
    <t>Encryption Certificate Path Chain</t>
  </si>
  <si>
    <t>The path chain value manifest in the instance.</t>
  </si>
  <si>
    <t>The path chain value references external to the instance.</t>
  </si>
  <si>
    <t>Details of an encryption process</t>
  </si>
  <si>
    <t>Encryption Data</t>
  </si>
  <si>
    <t>The format of the encrypted message.</t>
  </si>
  <si>
    <t>Message</t>
  </si>
  <si>
    <t>A reference to the certificate used in the encryption process.</t>
  </si>
  <si>
    <t>Encryption Certificate</t>
  </si>
  <si>
    <t>A reference to the path chain defined for the encryption process.</t>
  </si>
  <si>
    <t>A reference to the symmetric algorithm used for the encryption process.</t>
  </si>
  <si>
    <t>Encryption Symmetric Algorithm</t>
  </si>
  <si>
    <t>Details of a symmetric algorithm used in encryption.</t>
  </si>
  <si>
    <t>A human-readable identifier the algorithm.</t>
  </si>
  <si>
    <t>AES-256 Rijndael CBC</t>
  </si>
  <si>
    <t>The object identifier for the algorithm.</t>
  </si>
  <si>
    <t>2.16.840.1.101.3.4.1.42</t>
  </si>
  <si>
    <t>OID</t>
  </si>
  <si>
    <t>A class to describe an endorsement of a document.</t>
  </si>
  <si>
    <t>Endorsement</t>
  </si>
  <si>
    <t>An identifier for this endorsement.</t>
  </si>
  <si>
    <t>The status of this endorsement.</t>
  </si>
  <si>
    <t>Authentication Code</t>
  </si>
  <si>
    <t>Approval</t>
  </si>
  <si>
    <t>4427</t>
  </si>
  <si>
    <t>Remarks provided by the endorsing party.</t>
  </si>
  <si>
    <t>4428</t>
  </si>
  <si>
    <t>The type of party providing this endorsement.</t>
  </si>
  <si>
    <t>A signature applied to this endorsement.</t>
  </si>
  <si>
    <t>A class to describe the party endorsing a document.</t>
  </si>
  <si>
    <t>A code specifying the role of the party providing the endorsement (e.g., issuer, embassy, insurance, etc.).</t>
  </si>
  <si>
    <t>A number indicating the order of the endorsement provided by this party in the sequence in which endorsements are to be applied.</t>
  </si>
  <si>
    <t>The party endorsing the application.</t>
  </si>
  <si>
    <t>The individual representing the exporter who signs the Certificate of Origin application before submitting it to the issuer party.</t>
  </si>
  <si>
    <t>Signatory</t>
  </si>
  <si>
    <t>A class to describe energy taxes.</t>
  </si>
  <si>
    <t>Energy Tax Report</t>
  </si>
  <si>
    <t>The monetary amount of taxes (and duties).</t>
  </si>
  <si>
    <t>3087.90</t>
  </si>
  <si>
    <t>Tax Energy</t>
  </si>
  <si>
    <t>The monetary amount of taxes (and duties) paid on account.</t>
  </si>
  <si>
    <t>2855.40</t>
  </si>
  <si>
    <t>On Account</t>
  </si>
  <si>
    <t>The monetary amount of the balance of taxes owing.</t>
  </si>
  <si>
    <t>232.49</t>
  </si>
  <si>
    <t>Balance</t>
  </si>
  <si>
    <t>The relevant taxation scheme.</t>
  </si>
  <si>
    <t>Tax Scheme</t>
  </si>
  <si>
    <t>A class to describe the supply (and therefore consumption) of an amount of energy or water.</t>
  </si>
  <si>
    <t>An amount of energy or water consumed.</t>
  </si>
  <si>
    <t>A tax on the consumption of energy or water.</t>
  </si>
  <si>
    <t>A consumption average.</t>
  </si>
  <si>
    <t>Describes any corrections or adjustments to the supply of energy or water.</t>
  </si>
  <si>
    <t>Energy Water</t>
  </si>
  <si>
    <t>A class to describe an environmental emission.</t>
  </si>
  <si>
    <t>A code specifying the type of environmental emission.</t>
  </si>
  <si>
    <t>Environmental Emission Type</t>
  </si>
  <si>
    <t>A value measurement for the environmental emission.</t>
  </si>
  <si>
    <t>Text describing this environmental emission.</t>
  </si>
  <si>
    <t>A method used to calculate the amount of this emission.</t>
  </si>
  <si>
    <t xml:space="preserve">A class defining the required criterion for a tenderer to be elligible in a tendering process. </t>
  </si>
  <si>
    <t>Evaluation Criterion</t>
  </si>
  <si>
    <t>A code that specifies the criterion; it may be financial, technical or organizational.</t>
  </si>
  <si>
    <t>Evaluation Criterion Type</t>
  </si>
  <si>
    <t>A description of the criterion.</t>
  </si>
  <si>
    <t>Estimated monetary amount of the threshold for the criterion.</t>
  </si>
  <si>
    <t>Threshold</t>
  </si>
  <si>
    <t>Estimated quantity of the threshold for the criterion.</t>
  </si>
  <si>
    <t>A code identifying the expression that will be used to evaluate the criterion.</t>
  </si>
  <si>
    <t>The expression that will be used to evaluate the criterion.</t>
  </si>
  <si>
    <t>Describes the period for which the evaluation criterion is valid.</t>
  </si>
  <si>
    <t>Duration</t>
  </si>
  <si>
    <t xml:space="preserve">Describes any evidences that ought to be used to satisfy the criterion. </t>
  </si>
  <si>
    <t>Suggested</t>
  </si>
  <si>
    <t>Evidence</t>
  </si>
  <si>
    <t>A class to describe a significant occurrence relating to an object, process, or person.</t>
  </si>
  <si>
    <t>Event</t>
  </si>
  <si>
    <t>An identifier for this event within an agreed event identification scheme.</t>
  </si>
  <si>
    <t>The date of this event.</t>
  </si>
  <si>
    <t>Occurrence</t>
  </si>
  <si>
    <t>The time of this event.</t>
  </si>
  <si>
    <t>A code signifying the type of this event.</t>
  </si>
  <si>
    <t>Text describing this event.</t>
  </si>
  <si>
    <t>An indicator that this event has been completed (true) or not (false).</t>
  </si>
  <si>
    <t>Completion</t>
  </si>
  <si>
    <t>The current status of this event.</t>
  </si>
  <si>
    <t>Current</t>
  </si>
  <si>
    <t>Contacts associated with this event.</t>
  </si>
  <si>
    <t>The location of this event.</t>
  </si>
  <si>
    <t>Occurence</t>
  </si>
  <si>
    <t>A class to define comments about a retail event.</t>
  </si>
  <si>
    <t>Event Comment</t>
  </si>
  <si>
    <t>Text commenting on the event.</t>
  </si>
  <si>
    <t>Comment</t>
  </si>
  <si>
    <t>The date on which this comment was made.</t>
  </si>
  <si>
    <t>The time at which this comment was made.</t>
  </si>
  <si>
    <t>A class to define a line item describing the expected impacts associated with a retail event involving a specific product at a specific location.</t>
  </si>
  <si>
    <t>Event Line Item</t>
  </si>
  <si>
    <t>The number of this event line item.</t>
  </si>
  <si>
    <t>The location of the stores involved in the event described in this line item.</t>
  </si>
  <si>
    <t>Participating Locations</t>
  </si>
  <si>
    <t>A planned impact of the event described in this line item.</t>
  </si>
  <si>
    <t>Retail Planned Impact</t>
  </si>
  <si>
    <t>The product with which the event is associated.</t>
  </si>
  <si>
    <t>Supply</t>
  </si>
  <si>
    <t>A class defining a specific type of action or situation arranged by the Buyer or the Seller to promote the product or products.</t>
  </si>
  <si>
    <t>Event Tactic</t>
  </si>
  <si>
    <t>Generic field to add additional information or to specify mutually defined eventTacticTypes that are not currently listed.</t>
  </si>
  <si>
    <t>The currencies, units, etc. that describes what is need for the event or promotion Usage example: Number of pallets per store for a stack display</t>
  </si>
  <si>
    <t>The set of codes that describes this event tactic.</t>
  </si>
  <si>
    <t>Event Tactic Enumeration</t>
  </si>
  <si>
    <t>The period covered by this event tactic.</t>
  </si>
  <si>
    <t>A class to define a set of codes that describes a retail tactic.</t>
  </si>
  <si>
    <t>A code signifying the type of consumer incentive. Examples include:Free Item, Temporary Price reduction</t>
  </si>
  <si>
    <t>Consumer Incentive Tactic Type</t>
  </si>
  <si>
    <t>A code signifying the type of display. Examples Include: ON_COUNTER_DISPLAY, FLOOR_GRAPHICS FLOOR_STACK_DISPLAY</t>
  </si>
  <si>
    <t>Display Tactic Type</t>
  </si>
  <si>
    <t>A code signifying a special feature. Examples Include: BILLBOARD DIRECT_MAIL_AD, FLYER</t>
  </si>
  <si>
    <t>Feature Tactic Type</t>
  </si>
  <si>
    <t>A code signifying the type of trade item packing and labeling. Examples Include: BONUS_SIZE CO_BRANDED_TRADE_ITEM</t>
  </si>
  <si>
    <t>Trade Item Packing Labeling Type</t>
  </si>
  <si>
    <t>A class to describe an item of evidentiary support for representations of capabilities or the ability to meet tendering requirements, which an economic operator must provide for acceptance into a tendering process.</t>
  </si>
  <si>
    <t>An identifier for this item of evidentiary support.</t>
  </si>
  <si>
    <t>A code signifying the type of evidence.</t>
  </si>
  <si>
    <t>Evidence Type</t>
  </si>
  <si>
    <t>The name of the evidence.</t>
  </si>
  <si>
    <t>The textual description for this Evidence.</t>
  </si>
  <si>
    <t>Information about a candidate statement that the contracting authority accepts as a sufficient response.</t>
  </si>
  <si>
    <t>Candidate</t>
  </si>
  <si>
    <t>Statement</t>
  </si>
  <si>
    <t>A code specifying the confidentiality level of this evidence.</t>
  </si>
  <si>
    <t>Confidentiality Level</t>
  </si>
  <si>
    <t>A class to describe a party issuing an evidentiary document.</t>
  </si>
  <si>
    <t>Evidence Issuing</t>
  </si>
  <si>
    <t>A reference to the evidentiary document.</t>
  </si>
  <si>
    <t>Information about a required translation to be part of the response, i.e. the language.</t>
  </si>
  <si>
    <t>A reference to evidence.</t>
  </si>
  <si>
    <t>The identifier of the referenced evidence.</t>
  </si>
  <si>
    <t>A class to define a line in an ExceptionCriteria document that specifies a threshold for forecast variance, product activity, or performance history, the exceeding of which will trigger an exception message.</t>
  </si>
  <si>
    <t>Exception Criteria Line</t>
  </si>
  <si>
    <t>An identifier for this exception criteria line.</t>
  </si>
  <si>
    <t xml:space="preserve">Change from UBL 1.0: Modified definition text
</t>
  </si>
  <si>
    <t>Type of comparison to be carried out in reference to the set threshold." Allowed values are: EXCEEDS_EXCEPTION_VALUE FALLS_BELOW_EXCEPTION_VALUE</t>
  </si>
  <si>
    <t>Threshold Value Comparison</t>
  </si>
  <si>
    <t>A quantity beyond which an exception will be triggered.</t>
  </si>
  <si>
    <t>A code signifying status specific to a shipment exception.</t>
  </si>
  <si>
    <t>Exception Status</t>
  </si>
  <si>
    <t xml:space="preserve">Change from UBL 1.0: Changed property term + made mandatory
</t>
  </si>
  <si>
    <t>A collaboratively assigned code signifying priority of the Exception. Possible values are: HIGH, LOW, MEDIUM</t>
  </si>
  <si>
    <t>Collaboration</t>
  </si>
  <si>
    <t>Priority</t>
  </si>
  <si>
    <t>Coded representation of possible resolution methods". Possible values are: DEFAULT_TO_AVERAGE_OF_COMPARED_VALUES DEFAULT_TO_BUYERS_VALUE DEFAULT_TO_HIGH_VALUE DEFAULT_TO_LOW_VALUE DEFAULT_TO_SELLERS_VALUE MANUAL_RESOLUTION MUTUALLY_DEFINED</t>
  </si>
  <si>
    <t>Exception</t>
  </si>
  <si>
    <t>Resolution</t>
  </si>
  <si>
    <t>Establishes the criterion for one of the three types of exceptions. There can be three types of exception criteria: Operational, Metric and Forecast Exceptions. This will be set if this Exception is about an Operational Exception. Description could be: A code used to identify an operational exception. Possible values are: CANCELED_ORDERS EMERGENCY_ORDERS ON_HAND ORDERS RECEIPTS SALES SHIPMENTS</t>
  </si>
  <si>
    <t>A code signifying a measure of performance.</t>
  </si>
  <si>
    <t>Performance Metric Type</t>
  </si>
  <si>
    <t>The period during which this exception criteria line is in effect.</t>
  </si>
  <si>
    <t>Effective</t>
  </si>
  <si>
    <t>The Trade Item that is the subject of the Exception Criterion.</t>
  </si>
  <si>
    <t>Establishes the criterion for one of the three types of exceptions. This class provides the criterion for the kind of forecast exception, the identification of the purpose of the forecast, the source of data and the time basis criterion for the exception.</t>
  </si>
  <si>
    <t>Forecast Exception Criterion Line</t>
  </si>
  <si>
    <t>A class to define a line in an Exception Notification.</t>
  </si>
  <si>
    <t>Exception Notification Line</t>
  </si>
  <si>
    <t>An identifier for this exception notification line.</t>
  </si>
  <si>
    <t>Text describing the exception.</t>
  </si>
  <si>
    <t>Priority of Exception.</t>
  </si>
  <si>
    <t>The value that was compared with the source value that resulted in the exception</t>
  </si>
  <si>
    <t>Compared</t>
  </si>
  <si>
    <t>The value used as the basis of comparison</t>
  </si>
  <si>
    <t>Source</t>
  </si>
  <si>
    <t>The variance of a data item from an expected value during a particular time interval.</t>
  </si>
  <si>
    <t>Variance</t>
  </si>
  <si>
    <t>Establishes the criterion for one of the three types of exceptions: Operational, performance metric and forecast. This reports an exception notification about an operational exception. Description could be: A code used to identify an operational exception. Possible values are: CANCELED_ORDERS EMERGENCY_ORDERS ON_HAND ORDERS RECEIPTS SALES SHIPMENTS</t>
  </si>
  <si>
    <t>A code used to identify a measure of performance. It defines the type of the Performance Metric on which an exception criteria is being defined</t>
  </si>
  <si>
    <t>The period (start-end date) when this exception is observed</t>
  </si>
  <si>
    <t>Exception Observation</t>
  </si>
  <si>
    <t>A reference to Exception Criteria document can be provided.</t>
  </si>
  <si>
    <t>A forecast accuracy or comparison exception.</t>
  </si>
  <si>
    <t>Forecast Exception</t>
  </si>
  <si>
    <t>The product associated with this exception notification line.</t>
  </si>
  <si>
    <t>A class to define an exchange rate.</t>
  </si>
  <si>
    <t>Exchange Rate</t>
  </si>
  <si>
    <t>The reference currency for this exchange rate; the currency from which the exchange is being made.</t>
  </si>
  <si>
    <t>Currency</t>
  </si>
  <si>
    <t>In the case of a source currency with denominations of small value, the unit base.</t>
  </si>
  <si>
    <t>Currency Base</t>
  </si>
  <si>
    <t>Rate</t>
  </si>
  <si>
    <t>The target currency for this exchange rate; the currency to which the exchange is being made.</t>
  </si>
  <si>
    <t>Target</t>
  </si>
  <si>
    <t>In the case of a target currency with denominations of small value, the unit base.</t>
  </si>
  <si>
    <t>An identifier for the currency exchange market used as the source of this exchange rate.</t>
  </si>
  <si>
    <t>Exchange Market</t>
  </si>
  <si>
    <t>The factor applied to the source currency to calculate the target currency.</t>
  </si>
  <si>
    <t>A code signifying whether the calculation rate is a multiplier or a divisor.</t>
  </si>
  <si>
    <t>Mathematic Operator</t>
  </si>
  <si>
    <t>Operator</t>
  </si>
  <si>
    <t>The date on which the exchange rate was established.</t>
  </si>
  <si>
    <t>A contract for foreign exchange.</t>
  </si>
  <si>
    <t>Foreign Exchange</t>
  </si>
  <si>
    <t>A class to describe an external object, such as a document stored at a remote location.</t>
  </si>
  <si>
    <t>The Uniform Resource Identifier (URI) that identifies the external object as an Internet resource.</t>
  </si>
  <si>
    <t>A hash value for the externally stored object.</t>
  </si>
  <si>
    <t>Hash</t>
  </si>
  <si>
    <t>A hash algorithm used to calculate the hash value of the externally stored object.</t>
  </si>
  <si>
    <t>Hash Algorithm</t>
  </si>
  <si>
    <t>The date on which availability of the resource can no longer be relied upon.</t>
  </si>
  <si>
    <t>The time after which availability of the resource can no longer be relied upon.</t>
  </si>
  <si>
    <t>A code signifying the mime type of the external object.</t>
  </si>
  <si>
    <t>Mime</t>
  </si>
  <si>
    <t>A code signifying the format of the external object.</t>
  </si>
  <si>
    <t>A code signifying the encoding/decoding algorithm used with the external object.</t>
  </si>
  <si>
    <t>Encoding</t>
  </si>
  <si>
    <t>A code signifying the character set of an external document.</t>
  </si>
  <si>
    <t>Character Set</t>
  </si>
  <si>
    <t>The file name of the external object.</t>
  </si>
  <si>
    <t>File</t>
  </si>
  <si>
    <t>Text describing the external object.</t>
  </si>
  <si>
    <t>A class to describe a revenue.</t>
  </si>
  <si>
    <t>In the case of concession, the revenue coming from the users of the concession (e.g. fees and fines) .</t>
  </si>
  <si>
    <t>Fee</t>
  </si>
  <si>
    <t>UBL-222</t>
  </si>
  <si>
    <t>A code signifying the type of this fee.</t>
  </si>
  <si>
    <t>Fee Type</t>
  </si>
  <si>
    <t>The amount of a fee.</t>
  </si>
  <si>
    <t>Text describing this fee.</t>
  </si>
  <si>
    <t>A class to describe a financial account.</t>
  </si>
  <si>
    <t>Financial Account</t>
  </si>
  <si>
    <t>The identifier for this financial account; the bank account number.</t>
  </si>
  <si>
    <t>SWIFT(BIC) and IBAN are defined in ISO 9362 and ISO 13616.</t>
  </si>
  <si>
    <t>The name of this financial account.</t>
  </si>
  <si>
    <t>An alias for the name of this financial account, to be used in place of the actual account name for security reasons.</t>
  </si>
  <si>
    <t>Alias</t>
  </si>
  <si>
    <t>A code signifying the type of this financial account.</t>
  </si>
  <si>
    <t>Account Type</t>
  </si>
  <si>
    <t>A code signifying the format of this financial account.</t>
  </si>
  <si>
    <t>ISO20022 Clearing System Identification Code</t>
  </si>
  <si>
    <t>Account Format</t>
  </si>
  <si>
    <t>A code signifying the currency in which this financial account is held.</t>
  </si>
  <si>
    <t>Free-form text applying to the Payment for the owner of this account.</t>
  </si>
  <si>
    <t>The branch of the financial institution associated with this financial account.</t>
  </si>
  <si>
    <t>The country in which the holder of the financial account is domiciled.</t>
  </si>
  <si>
    <t>A class to describe the bond guarantee of a tenderer or bid submitter's actual entry into a contract in the event that it is the successful bidder.</t>
  </si>
  <si>
    <t>Financial Guarantee</t>
  </si>
  <si>
    <t>A code signifying the type of financial guarantee. For instance "Provisional Guarantee" or "Final Guarantee"</t>
  </si>
  <si>
    <t>Guarantee Type</t>
  </si>
  <si>
    <t>Text describing this financial guarantee.</t>
  </si>
  <si>
    <t>The amount of liability in this financial guarantee.</t>
  </si>
  <si>
    <t>Liability</t>
  </si>
  <si>
    <t>The rate used to calculate the amount of liability in this financial guarantee.</t>
  </si>
  <si>
    <t>The period during the tendering process to which this financial guarantee has to be settled.</t>
  </si>
  <si>
    <t>Constitution</t>
  </si>
  <si>
    <t>A class to describe a financial institution.</t>
  </si>
  <si>
    <t>An identifier for this financial institution. It is recommended that the ISO 9362 Bank Identification Code (BIC) be used as the ID.</t>
  </si>
  <si>
    <t>The name of this financial institution.</t>
  </si>
  <si>
    <t>The address of this financial institution.</t>
  </si>
  <si>
    <t>As explained in Exception Criteria Line: Three types of exception criteria can be defined, Operational, Metric or Forecast Exceptions. This class provides criteria for forecast exception type: the identification of the purpose of the forecast, the source of data and the time basis criteria for the exception.</t>
  </si>
  <si>
    <t>It is either Sales forecast or Order Forecast. Definition can be changed like: "The purpose of the Forecast (either sales or order), about which an exception criteria is being defined".</t>
  </si>
  <si>
    <t>Forecast</t>
  </si>
  <si>
    <t>A code signifying the type of forecast. Example of values are:BASE PROMOTIONAL SEASONAL TOTAL</t>
  </si>
  <si>
    <t>Forecast Type</t>
  </si>
  <si>
    <t>The date on which the forecast was issued.</t>
  </si>
  <si>
    <t>The time at which the forecast was issued.</t>
  </si>
  <si>
    <t>A code signifying the partner who provides this information.</t>
  </si>
  <si>
    <t>Data Source</t>
  </si>
  <si>
    <t>A code signifying the partner providing the information in this forecast exception.</t>
  </si>
  <si>
    <t>Comparison Data</t>
  </si>
  <si>
    <t>The time at which this comparison forecast was issued.</t>
  </si>
  <si>
    <t>Comparison Forecast Issue</t>
  </si>
  <si>
    <t>The date on which this comparison forecast was issued.</t>
  </si>
  <si>
    <t>Establishes the criterion for one of the three types of exceptions. This class provides criteria for the kind of forecast exception, the identification of the purpose of the forecast, the source of data and the time basis criterion for the exception.</t>
  </si>
  <si>
    <t>A description of the purpose for the forecast that is assigned to each forecast data item exception criterion.</t>
  </si>
  <si>
    <t>A description of a Forecast selected from a list.</t>
  </si>
  <si>
    <t>If it is a forecast comparison exception, this value indicates the other source of information.</t>
  </si>
  <si>
    <t>Comparison Data Source</t>
  </si>
  <si>
    <t>Indication of the partner who provides the information.</t>
  </si>
  <si>
    <t>Time basis in days for the Exception.</t>
  </si>
  <si>
    <t>Time Delta Days</t>
  </si>
  <si>
    <t>Detailed information about a particular Forecast Line within a Forecast Document</t>
  </si>
  <si>
    <t>Forecast Line</t>
  </si>
  <si>
    <t>An identifier for this forecast line.</t>
  </si>
  <si>
    <t>An indicator that the status of the forecast is modifiable (true) or not (false).</t>
  </si>
  <si>
    <t>Frozen Document</t>
  </si>
  <si>
    <t>A code signifying the type of forecast. Examples: BASE PROMOTIONAL SEASONAL TOTAL</t>
  </si>
  <si>
    <t>seasonal, total</t>
  </si>
  <si>
    <t>The period to which the forecast applies.</t>
  </si>
  <si>
    <t>Sales information for the item to which this line applies.</t>
  </si>
  <si>
    <t>A class to define a line in a Forecast Revision describing a revision to a line in a Forecast.</t>
  </si>
  <si>
    <t>Forecast Revision Line</t>
  </si>
  <si>
    <t>An identifier for this forecast revision line.</t>
  </si>
  <si>
    <t>Text describing the revision to this line.</t>
  </si>
  <si>
    <t>An identifier for the revised forecast line.</t>
  </si>
  <si>
    <t>Revised</t>
  </si>
  <si>
    <t>The date on which the forecast modified by this revision was generated or created.</t>
  </si>
  <si>
    <t>Source Forecast</t>
  </si>
  <si>
    <t>The time at which the forecast modified by this revision was generated or created.</t>
  </si>
  <si>
    <t>A code signifying the reason for the adjustment specified in this forecast revision line.</t>
  </si>
  <si>
    <t>Adjustment Reason</t>
  </si>
  <si>
    <t>The period to which this forecast revision line applies.</t>
  </si>
  <si>
    <t>A class to describe a tendering framework agreement.</t>
  </si>
  <si>
    <t>Framework Agreement</t>
  </si>
  <si>
    <t>The number of economic operators expected to participate in this framework agreement.</t>
  </si>
  <si>
    <t>The maximum number of economic operators allowed to participate in this framework agreement.</t>
  </si>
  <si>
    <t>Text describing the justification for this framework agreement.</t>
  </si>
  <si>
    <t>Text describing the frequency with which subsequent contracts will be awarded.</t>
  </si>
  <si>
    <t>Frequency</t>
  </si>
  <si>
    <t>The estimated value which will be spent within a framework agreement over its whole duration, including options and renewals.</t>
  </si>
  <si>
    <t>Estimated Maximum</t>
  </si>
  <si>
    <t>UBL-252</t>
  </si>
  <si>
    <t>The maximum Value which can be spent within a framework agreement over its whole duration, including options and renewals.</t>
  </si>
  <si>
    <t>The period during which this framework agreement applies.</t>
  </si>
  <si>
    <t>A tender requirement intended for consumption by downstream tendering processes derived from the establishment of this framework agreement.</t>
  </si>
  <si>
    <t>Curricula required</t>
  </si>
  <si>
    <t>Subsequent Process</t>
  </si>
  <si>
    <t>Tender Requirement</t>
  </si>
  <si>
    <t>A class to describe fuel consumption.</t>
  </si>
  <si>
    <t>An identifier for this fuel consumption.</t>
  </si>
  <si>
    <t>The type of fuel, expressed as a code.</t>
  </si>
  <si>
    <t>Fuel</t>
  </si>
  <si>
    <t>The type of fuel, expressed as text.</t>
  </si>
  <si>
    <t>The measure of this fuel consumption.</t>
  </si>
  <si>
    <t>One or more additional properties of the fuel being consumed.</t>
  </si>
  <si>
    <t>Fuel Property</t>
  </si>
  <si>
    <t>One or more meters of the fuel being consumed.</t>
  </si>
  <si>
    <t>Fuel Metering</t>
  </si>
  <si>
    <t>One or more environmental emissions of the fuel being measured.</t>
  </si>
  <si>
    <t>The party providing the fuel.</t>
  </si>
  <si>
    <t>Fuel Provider</t>
  </si>
  <si>
    <t>A class to describe fuel metering.</t>
  </si>
  <si>
    <t>An identifier for the type of fuel metering.</t>
  </si>
  <si>
    <t>The value of this fuel metering.</t>
  </si>
  <si>
    <t>A class to describe a fuel property.</t>
  </si>
  <si>
    <t>An identifier for the type of the fuel property.</t>
  </si>
  <si>
    <t>The value of this fuel property.</t>
  </si>
  <si>
    <t>A class to describe a separately identifiable quantity of goods of a single product type.</t>
  </si>
  <si>
    <t>An identifier for this goods item.</t>
  </si>
  <si>
    <t>A sequence number differentiating a specific goods item within a consignment.</t>
  </si>
  <si>
    <t>1050</t>
  </si>
  <si>
    <t>Text describing this goods item to identify it for customs, statistical, or transport purposes.</t>
  </si>
  <si>
    <t>Description of goods (WCO ID 137)</t>
  </si>
  <si>
    <t>7002</t>
  </si>
  <si>
    <t>An indication that the transported goods item is subject to an international regulation concerning the carriage of dangerous goods (true) or not (false).</t>
  </si>
  <si>
    <t>The total declared value for customs purposes of the goods item.</t>
  </si>
  <si>
    <t>For Customs Value (WCO ID 108)</t>
  </si>
  <si>
    <t>5032</t>
  </si>
  <si>
    <t>The value of this goods item, declared by the shipper or his agent solely for the purpose of varying the carrier's level of liability from that provided in the contract of carriage, in case of loss or damage to goods or delayed delivery.</t>
  </si>
  <si>
    <t>Interest in delivery, declared value for carriage</t>
  </si>
  <si>
    <t>5306</t>
  </si>
  <si>
    <t>The total declared value of all the goods items in the same consignment with this goods item that have the same statistical heading.</t>
  </si>
  <si>
    <t>Statistical Value (WCO ID 114)</t>
  </si>
  <si>
    <t>5218</t>
  </si>
  <si>
    <t>5054</t>
  </si>
  <si>
    <t>The amount covered by insurance for this goods item.</t>
  </si>
  <si>
    <t>5011</t>
  </si>
  <si>
    <t>The amount on which a duty, tax, or fee will be assessed.</t>
  </si>
  <si>
    <t>5286</t>
  </si>
  <si>
    <t>The weight of this goods item, including packing and packaging but excluding the carrier's equipment.</t>
  </si>
  <si>
    <t>Actual Gross Weight</t>
  </si>
  <si>
    <t>6292</t>
  </si>
  <si>
    <t>The weight of this goods item, excluding packing but including packaging that normally accompanies the goods.</t>
  </si>
  <si>
    <t>6016</t>
  </si>
  <si>
    <t>The total weight of this goods item, excluding all packing and packaging.</t>
  </si>
  <si>
    <t>Customs Weight (WCO ID 128)</t>
  </si>
  <si>
    <t>The weight on which a charge is to be based.</t>
  </si>
  <si>
    <t>The volume of this goods item, normally calculated by multiplying its maximum length, width, and height.</t>
  </si>
  <si>
    <t>Volume, Gross Measurement Cube (GMC), Cube (WCO ID 134)</t>
  </si>
  <si>
    <t>6322</t>
  </si>
  <si>
    <t>The volume contained by a goods item, excluding the volume of any packaging material.</t>
  </si>
  <si>
    <t>The number of units making up this goods item.</t>
  </si>
  <si>
    <t>Change for UBL 2.0 Update Package: DEN Goods Item. Quantity. Quantity changed to Goods Item. Quantity</t>
  </si>
  <si>
    <t>A code signifying the treatment preference for this goods item according to international trading agreements.</t>
  </si>
  <si>
    <t>Preference Criterion is used in the following manner in the paper CO of another country (e.g.): A - The good is wholly obtained or produced entirely in the territory of one or more of the NAFTA countries as reference in Article 415. Note: The purchase of a good in the territory does not necessarily render it wholly obtained or produced . If the good is an agricultural good, see also criterion F and Annex 703.2. (Reference: Article 401(a), 415). B - ... C - ... D - ... E - ... F - The good is an originating agricultural good under preference criterion A,B, or C above and is not subjected to quantitative restriction in the importing NAFTA country because.... Thus, the column Preference Criterion will indicate either A, B, C,...</t>
  </si>
  <si>
    <t>Preference Criterion</t>
  </si>
  <si>
    <t>9285</t>
  </si>
  <si>
    <t>Change for UBL 2.0 Update Package: Cell G424 changed from Criterion to Code ; cell F424 changed from Preference to Preference Criterion</t>
  </si>
  <si>
    <t>An identifier for a set of tariff codes required to specify a type of goods for customs, transport, statistical, or other regulatory purposes.</t>
  </si>
  <si>
    <t>Tariff code extensions (WCO ID 255)</t>
  </si>
  <si>
    <t>7361</t>
  </si>
  <si>
    <t>A code assigned by customs to signify the status of this goods item.</t>
  </si>
  <si>
    <t>Customs status of goods (WCO ID 094)</t>
  </si>
  <si>
    <t>Customs Status</t>
  </si>
  <si>
    <t>4095</t>
  </si>
  <si>
    <t>A code assigned by customs to signifying the customs procedure applied to this Goods Item.</t>
  </si>
  <si>
    <t>Customs Procedure</t>
  </si>
  <si>
    <t>Quantity of the units in this goods item as required by customs for tariff, statistical, or fiscal purposes.</t>
  </si>
  <si>
    <t>Customs Tariff</t>
  </si>
  <si>
    <t>6102</t>
  </si>
  <si>
    <t>An indicator that this goods item has been classified for import by customs (true) or not (false).</t>
  </si>
  <si>
    <t>Customs Import</t>
  </si>
  <si>
    <t>Classified</t>
  </si>
  <si>
    <t>The number of units in the goods item to which charges apply.</t>
  </si>
  <si>
    <t>The number of units in the goods item that may be returned.</t>
  </si>
  <si>
    <t>Returnable</t>
  </si>
  <si>
    <t>An identifier for use in tracing this goods item, such as the EPC number used in RFID.</t>
  </si>
  <si>
    <t>Trace</t>
  </si>
  <si>
    <t>Product information relating to a goods item.</t>
  </si>
  <si>
    <t>The transporting of a goods item in a unit of transport equipment (e.g., container).</t>
  </si>
  <si>
    <t>Goods Item Container</t>
  </si>
  <si>
    <t>A cost incurred by the shipper in moving goods, by whatever means, from one place to another under the terms of the contract of carriage. In addition to transport costs, this may include such elements as packing, documentation, loading, unloading, and insurance to the extent that they relate to the freight costs.</t>
  </si>
  <si>
    <t>Information about an invoice line relating to this goods item.</t>
  </si>
  <si>
    <t>Invoice Line</t>
  </si>
  <si>
    <t>A reference to an order line associated with this goods item.</t>
  </si>
  <si>
    <t>A reference to the despatch line associated with this goods item.</t>
  </si>
  <si>
    <t>Added to UBL 2.4 as described in UBL-352</t>
  </si>
  <si>
    <t>A reference to the receipt line associated with this goods item.</t>
  </si>
  <si>
    <t>The temperature of the goods item.</t>
  </si>
  <si>
    <t>maximum, storage, minimum</t>
  </si>
  <si>
    <t>A goods item contained in this goods item.</t>
  </si>
  <si>
    <t>Contained</t>
  </si>
  <si>
    <t>The region in which the goods have been produced or manufactured, according to criteria laid down for the purposes of application of the customs tariff, or of quantitative restrictions, or of any other measure related to trade.</t>
  </si>
  <si>
    <t>Region of origin (WCO ID 066)</t>
  </si>
  <si>
    <t>Origin</t>
  </si>
  <si>
    <t>3229</t>
  </si>
  <si>
    <t>The delivery of this goods item.</t>
  </si>
  <si>
    <t>The pickup of this goods item.</t>
  </si>
  <si>
    <t>Pickup</t>
  </si>
  <si>
    <t>The despatch of this goods item.</t>
  </si>
  <si>
    <t>The location of the bonded warehouse where this goods item is temporarily stored.</t>
  </si>
  <si>
    <t>Bonded Warehouse</t>
  </si>
  <si>
    <t>Added to UBL 2.4 as described in UBL-347</t>
  </si>
  <si>
    <t>A measurable dimension (length, mass, weight, or volume) of this goods item.</t>
  </si>
  <si>
    <t>Measurement</t>
  </si>
  <si>
    <t>A package containing this goods item.</t>
  </si>
  <si>
    <t>Containing</t>
  </si>
  <si>
    <t>Package</t>
  </si>
  <si>
    <t>A reference to a shipping document associated with this goods item.</t>
  </si>
  <si>
    <t>A reference to an additional document associated with this goods item.</t>
  </si>
  <si>
    <t>Added to UBL 2.4 as described in UBL-344</t>
  </si>
  <si>
    <t>Information about minimum temperature.</t>
  </si>
  <si>
    <t>Information about maximum temperature.</t>
  </si>
  <si>
    <t>A class defining how goods items are split across transport equipment.</t>
  </si>
  <si>
    <t>An identifier for this goods item container.</t>
  </si>
  <si>
    <t>4223</t>
  </si>
  <si>
    <t>The number of goods items loaded into or onto one piece of transport equipment as a total consignment or part of a consignment.</t>
  </si>
  <si>
    <t>Number of packages stuffed</t>
  </si>
  <si>
    <t>7228</t>
  </si>
  <si>
    <t>A piece of transport equipment used to contain a single goods item.</t>
  </si>
  <si>
    <t>Transport Equipment</t>
  </si>
  <si>
    <t>A class describing a Goods Item Passport or ATA Carnet Counterfoil</t>
  </si>
  <si>
    <t>ATA Carnet Counterfoil</t>
  </si>
  <si>
    <t>Goods Item Passport Counterfoil</t>
  </si>
  <si>
    <t>This identifier for this Goods Item Passport Counterfoil</t>
  </si>
  <si>
    <t>The identifier of the Goods Item Passport or ATA Carnet of this counterfoil, usually the number on the upper part of the orange hazard placard required on the means of transport</t>
  </si>
  <si>
    <t>ATA Carnet number</t>
  </si>
  <si>
    <t>Goods Item Passport</t>
  </si>
  <si>
    <t>Final date of re-exportation, if less than the overall validity period of te Goods Item Passport or ATA Carnet</t>
  </si>
  <si>
    <t>Final</t>
  </si>
  <si>
    <t>Reexportation</t>
  </si>
  <si>
    <t>The location of the customs office to where the counterfoil has been presented</t>
  </si>
  <si>
    <t>Customs Office</t>
  </si>
  <si>
    <t>A goods item associated with this counterfoil</t>
  </si>
  <si>
    <t>A reference to a document used for the export of the goods related to this counterfoil</t>
  </si>
  <si>
    <t>Exportation</t>
  </si>
  <si>
    <t>A reference to a document used for the import of the goods related to this counterfoil</t>
  </si>
  <si>
    <t>Importation</t>
  </si>
  <si>
    <t>A reference to a document used for the re-exportation of the goods related to this counterfoil</t>
  </si>
  <si>
    <t>A reference to a document used for re-importation of the goods related to this counterfoil</t>
  </si>
  <si>
    <t>Reimportation</t>
  </si>
  <si>
    <t>A reference to a voucher related to this counterfoil</t>
  </si>
  <si>
    <t>Voucher</t>
  </si>
  <si>
    <t>A class to describe the processing of goods and products</t>
  </si>
  <si>
    <t>Goods Processing</t>
  </si>
  <si>
    <t>An identifier for this goods processing.</t>
  </si>
  <si>
    <t>A type code for this goods processing.</t>
  </si>
  <si>
    <t>A description for this goods processing expressed in one or more languages</t>
  </si>
  <si>
    <t>The period within this goods processing was performed</t>
  </si>
  <si>
    <t>The party processing the goods</t>
  </si>
  <si>
    <t>Processing</t>
  </si>
  <si>
    <t>A reference to a criterion item that applies to this goods processing</t>
  </si>
  <si>
    <t>A subordinate processing to this goods processing</t>
  </si>
  <si>
    <t>A class to describe hazardous goods in transit.</t>
  </si>
  <si>
    <t>Hazardous Goods Transit</t>
  </si>
  <si>
    <t>An identifier for a transport emergency card describing the actions to be taken in an emergency in transporting the hazardous goods. It may be the identity number of a hazardous emergency response plan assigned by the appropriate authority.</t>
  </si>
  <si>
    <t>TREM card</t>
  </si>
  <si>
    <t>Transport Emergency Card</t>
  </si>
  <si>
    <t>8364</t>
  </si>
  <si>
    <t>A code signifying the packaging requirement for transportation of the hazardous goods as assigned by IATA, IMDB, ADR, RID etc.</t>
  </si>
  <si>
    <t>Packing Group</t>
  </si>
  <si>
    <t>Packing Criteria</t>
  </si>
  <si>
    <t>A code signifying the set of legal regulations governing the transportation of the hazardous goods.</t>
  </si>
  <si>
    <t>Hazardous Regulation</t>
  </si>
  <si>
    <t>A code signifying the Inhalation Toxicity Hazard Zone for the hazardous goods, as defined by the US Department of Transportation.</t>
  </si>
  <si>
    <t>Inhalation Toxicity Zone</t>
  </si>
  <si>
    <t>A code signifying authorization for the transportation of hazardous cargo.</t>
  </si>
  <si>
    <t>Permission for Transport</t>
  </si>
  <si>
    <t>Transport Authorization</t>
  </si>
  <si>
    <t>8211</t>
  </si>
  <si>
    <t>A textual description of this hazardous goods transit.</t>
  </si>
  <si>
    <t>Munic via A7</t>
  </si>
  <si>
    <t>The maximum temperature at which the hazardous goods can safely be transported.</t>
  </si>
  <si>
    <t>The minimum temperature at which the hazardous goods can safely be transported.</t>
  </si>
  <si>
    <t>A class to describe a hazardous item.</t>
  </si>
  <si>
    <t>Hazardous Item</t>
  </si>
  <si>
    <t>An identifier for this hazardous item.</t>
  </si>
  <si>
    <t xml:space="preserve">Round Up </t>
  </si>
  <si>
    <t>Text of the placard notation corresponding to the hazard class of this hazardous item. Can also be the hazard identification number of the orange placard (upper part) required on the means of transport.</t>
  </si>
  <si>
    <t xml:space="preserve">5.1 </t>
  </si>
  <si>
    <t>Placard</t>
  </si>
  <si>
    <t>Notation</t>
  </si>
  <si>
    <t>Text of the placard endorsement that is to be shown on the shipping papers for this hazardous item. Can also be used for the number of the orange placard (lower part) required on the means of transport.</t>
  </si>
  <si>
    <t xml:space="preserve">2 </t>
  </si>
  <si>
    <t>Text providing further information about the hazardous substance.</t>
  </si>
  <si>
    <t xml:space="preserve">Must be stored away from flammable materials N.O.S. or a Waste Characteristics Code in conjunction with an EPA Waste Stream code </t>
  </si>
  <si>
    <t>The UN code for this kind of hazardous item.</t>
  </si>
  <si>
    <t>UN Code</t>
  </si>
  <si>
    <t>UNDG</t>
  </si>
  <si>
    <t>A code signifying the UN Packing Group protective packaging requirements for this hazardous item.</t>
  </si>
  <si>
    <t>UN Packing Group</t>
  </si>
  <si>
    <t>A text describing the UN Packing Group protective packaging requirements for this hazardous item.</t>
  </si>
  <si>
    <t>UN Packing</t>
  </si>
  <si>
    <t>Group</t>
  </si>
  <si>
    <t>A code signifying the emergency procedures for this hazardous item.</t>
  </si>
  <si>
    <t>EMG code, EMS Page Number</t>
  </si>
  <si>
    <t>Emergency Procedures</t>
  </si>
  <si>
    <t>A code signifying a medical first aid guide appropriate to this hazardous item.</t>
  </si>
  <si>
    <t>MFAG page number</t>
  </si>
  <si>
    <t>Medical First Aid Guide</t>
  </si>
  <si>
    <t xml:space="preserve">Change for UBL 2.0 Update Package: “Hazardous Item. Medical First Aid Guide Code Code” changed to “Hazardous Item. Medical First Aid Guide Code. Code”
</t>
  </si>
  <si>
    <t>A code signifying the restrictions for this hazardous item for passing through a tunnel.</t>
  </si>
  <si>
    <t>B1000C</t>
  </si>
  <si>
    <t>Tunnel Restriction</t>
  </si>
  <si>
    <t>A code for specifying the maritime pollutant for this hazardous item.</t>
  </si>
  <si>
    <t>IMDG code</t>
  </si>
  <si>
    <t>PP</t>
  </si>
  <si>
    <t>Maritime</t>
  </si>
  <si>
    <t>Pollutant</t>
  </si>
  <si>
    <t>The full technical name of a specific hazardous substance contained in this goods item.</t>
  </si>
  <si>
    <t xml:space="preserve">Granular Sodium Chlorate WeedKiller </t>
  </si>
  <si>
    <t>Technical</t>
  </si>
  <si>
    <t>The name of the category of hazard that applies to the Item.</t>
  </si>
  <si>
    <t>Category</t>
  </si>
  <si>
    <t>7418</t>
  </si>
  <si>
    <t>A code signifying a kind of hazard for a material.</t>
  </si>
  <si>
    <t>Hazardous material class code</t>
  </si>
  <si>
    <t>Hazardous Category</t>
  </si>
  <si>
    <t>7419</t>
  </si>
  <si>
    <t>The number for the upper part of the orange hazard placard required on the means of transport.</t>
  </si>
  <si>
    <t>Hazard identification number (upper part)</t>
  </si>
  <si>
    <t>Upper</t>
  </si>
  <si>
    <t>Orange Hazard Placard</t>
  </si>
  <si>
    <t>8158</t>
  </si>
  <si>
    <t>The number for the lower part of the orange hazard placard required on the means of transport.</t>
  </si>
  <si>
    <t>Substance identification number (lower part)</t>
  </si>
  <si>
    <t>Lower</t>
  </si>
  <si>
    <t>8186</t>
  </si>
  <si>
    <t>An identifier to the marking of the Hazardous Item</t>
  </si>
  <si>
    <t>Dangerous goods label marking</t>
  </si>
  <si>
    <t>Marking</t>
  </si>
  <si>
    <t>8246</t>
  </si>
  <si>
    <t>An identifier for the hazard class applicable to this hazardous item as defined by the relevant regulation authority (e.g., the IMDG Class Number of the SOLAS Convention of IMO and the ADR/RID Class Number for the road/rail environment).</t>
  </si>
  <si>
    <t>IMDG Class Number, ADR/RID Class Number</t>
  </si>
  <si>
    <t>Hazard Class</t>
  </si>
  <si>
    <t>8351</t>
  </si>
  <si>
    <t>The net weight of this hazardous item, excluding packaging.</t>
  </si>
  <si>
    <t xml:space="preserve">Change for UBL 2.0 Update Package: Transportation removed from cell W463
</t>
  </si>
  <si>
    <t>The volume of this hazardous item, excluding packaging and transport equipment.</t>
  </si>
  <si>
    <t xml:space="preserve">Change for UBL 2.0 Update Package: Transportation removed from cell W464
</t>
  </si>
  <si>
    <t>The quantity of goods items in this hazardous item that are hazardous.</t>
  </si>
  <si>
    <t>7240</t>
  </si>
  <si>
    <t>The individual, group, or body to be contacted in case of a hazardous incident associated with this item.</t>
  </si>
  <si>
    <t>A secondary hazard associated with this hazardous item.</t>
  </si>
  <si>
    <t>Secondary Hazard</t>
  </si>
  <si>
    <t>Information related to the transit of this kind of hazardous goods.</t>
  </si>
  <si>
    <t>The threshold temperature at which emergency procedures apply in the handling of temperature-controlled goods.</t>
  </si>
  <si>
    <t>Emergency</t>
  </si>
  <si>
    <t>The flashpoint temperature of this hazardous item; i.e., the lowest temperature at which vapors above a volatile combustible substance ignite in air when exposed to flame.</t>
  </si>
  <si>
    <t>Flashpoint</t>
  </si>
  <si>
    <t>Another temperature relevant to the handling of this hazardous item.</t>
  </si>
  <si>
    <t>A stowage indicating where to find this hazardous item.</t>
  </si>
  <si>
    <t>Position On Board</t>
  </si>
  <si>
    <t>Stowage</t>
  </si>
  <si>
    <t>A class to describe a set of ISPS Requirements.</t>
  </si>
  <si>
    <t>ISPS Requirements</t>
  </si>
  <si>
    <t>An identifier for these ISPS requirements.</t>
  </si>
  <si>
    <t>An indicator of whether the International Ship Security Certificate (ISSC) is valid (true) or not (false).</t>
  </si>
  <si>
    <t>Valid</t>
  </si>
  <si>
    <t>ISSC</t>
  </si>
  <si>
    <t>A text describing the reason if not having a International Ship Security Certificate (ISSC).</t>
  </si>
  <si>
    <t>ISSC Absence</t>
  </si>
  <si>
    <t>The expiration date of the International Ship Security Certificate (ISSC).</t>
  </si>
  <si>
    <t>ISSC Expiry</t>
  </si>
  <si>
    <t>An indicator of whether the vessel has a Ship Security Plan (SSP) on board (true) or not (false).</t>
  </si>
  <si>
    <t>SSP On Board</t>
  </si>
  <si>
    <t>An indication of whether the Ship Security Plan (SSP) meassures are applied (true) or not (false).</t>
  </si>
  <si>
    <t>SSP Security Measures Applied</t>
  </si>
  <si>
    <t>A code describing the current operating security level.</t>
  </si>
  <si>
    <t>Current Operating</t>
  </si>
  <si>
    <t>Security Level</t>
  </si>
  <si>
    <t>A textual description of any addidtional matters concerning these ISPS requirements.</t>
  </si>
  <si>
    <t>Matters</t>
  </si>
  <si>
    <t>Security measures for these ISPS requirements in addition to those in the ship security plan, such as special measures taken in response to unforeseen events.</t>
  </si>
  <si>
    <t>Security Measure</t>
  </si>
  <si>
    <t>The port call records for these ISPS requirements.</t>
  </si>
  <si>
    <t>Port Call Record</t>
  </si>
  <si>
    <t>The recordded ship to ship activities for these ISPS requirements.</t>
  </si>
  <si>
    <t>Ship To Ship Activity Record</t>
  </si>
  <si>
    <t>The location where these ISPC requirements are reported.</t>
  </si>
  <si>
    <t>The party issuing the International Ship Security Cetificate (ISSC).</t>
  </si>
  <si>
    <t>ISSC Issuer</t>
  </si>
  <si>
    <t>The security officer reponsible for these ISPC requirements.</t>
  </si>
  <si>
    <t>SSO</t>
  </si>
  <si>
    <t>Security Officer</t>
  </si>
  <si>
    <t>A class to describe an immobilized security to be used as a guarantee.</t>
  </si>
  <si>
    <t>Immobilized Security</t>
  </si>
  <si>
    <t>An identifier for the certificate of this immobilized security.</t>
  </si>
  <si>
    <t>Immobilization Certificate</t>
  </si>
  <si>
    <t>An identifier for the security being immobilized.</t>
  </si>
  <si>
    <t>The date on which this immobilized security was issued.</t>
  </si>
  <si>
    <t>The value of the security on the day it was immobilized.</t>
  </si>
  <si>
    <t>Face</t>
  </si>
  <si>
    <t>The current market value of the immobilized security.</t>
  </si>
  <si>
    <t>Market</t>
  </si>
  <si>
    <t>The number of shares immobilized.</t>
  </si>
  <si>
    <t>Shares</t>
  </si>
  <si>
    <t>The party issuing the immobilized security certificate.</t>
  </si>
  <si>
    <t>A class to define a line in an Instruction for Returns.</t>
  </si>
  <si>
    <t>Instruction For Returns Line</t>
  </si>
  <si>
    <t>An identifier for this instruction for returns line.</t>
  </si>
  <si>
    <t>The quantity of goods being returned.</t>
  </si>
  <si>
    <t>The manufacturer of the goods being returned.</t>
  </si>
  <si>
    <t>Manufacturer</t>
  </si>
  <si>
    <t>A description of the item being returned.</t>
  </si>
  <si>
    <t>A class to define a line in an Inventory Report.</t>
  </si>
  <si>
    <t>Inventory Report Line</t>
  </si>
  <si>
    <t>An identifier for this inventory report line.</t>
  </si>
  <si>
    <t>The quantity of the item reported that is currently in stock.</t>
  </si>
  <si>
    <t>The value of the quantity of the item reported that is currently in stock.</t>
  </si>
  <si>
    <t>Inventory</t>
  </si>
  <si>
    <t>The date from which the goods will be available. If not present, the goods are available now.</t>
  </si>
  <si>
    <t>Availability</t>
  </si>
  <si>
    <t>A code signifying the item's level of availability.</t>
  </si>
  <si>
    <t>Availability Status</t>
  </si>
  <si>
    <t>The item associated with this inventory report line.</t>
  </si>
  <si>
    <t>The location of the reported quantity of goods.</t>
  </si>
  <si>
    <t>A class to define a line in an Invoice.</t>
  </si>
  <si>
    <t>An identifier for this invoice line.</t>
  </si>
  <si>
    <t>A universally unique identifier for this invoice line.</t>
  </si>
  <si>
    <t>The quantity (of items) on this invoice line.</t>
  </si>
  <si>
    <t>The total amount for this invoice line, including allowance charges but net of taxes.</t>
  </si>
  <si>
    <t>The total amount for this invoice line, including all allowances, charges and taxes.</t>
  </si>
  <si>
    <t>The date of this invoice line, used to indicate the point at which tax becomes applicable.</t>
  </si>
  <si>
    <t>The buyer's accounting cost centre for this invoice line, expressed as a code.</t>
  </si>
  <si>
    <t>The buyer's accounting cost centre for this invoice line, expressed as text.</t>
  </si>
  <si>
    <t xml:space="preserve">Change for UBL 2.0 Update Package: Definition (cell Q480) changed from The buyer s accounting code applied to the Invoice Line, expressed as text. to The buyer s accounting cost centre applied to the Invoice Line, expressed as text. 
</t>
  </si>
  <si>
    <t>An indicator that this invoice line is free of charge (true) or not (false). The default is false.</t>
  </si>
  <si>
    <t>An invoice period to which this invoice line applies.</t>
  </si>
  <si>
    <t>A reference to an order line associated with this invoice line.</t>
  </si>
  <si>
    <t>A reference to a despatch line associated with this invoice line.</t>
  </si>
  <si>
    <t>A reference to a receipt line associated with this invoice line.</t>
  </si>
  <si>
    <t>A reference to a billing document associated with this invoice line.</t>
  </si>
  <si>
    <t>A reference to a document associated with this invoice line.</t>
  </si>
  <si>
    <t>A reference to pricing and item location information associated with this invoice line.</t>
  </si>
  <si>
    <t>The party who originated the Order to which the Invoice is related.</t>
  </si>
  <si>
    <t>A delivery associated with this invoice line.</t>
  </si>
  <si>
    <t>A specification of payment terms associated with this invoice line.</t>
  </si>
  <si>
    <t>An allowance or charge associated with this invoice line.</t>
  </si>
  <si>
    <t>A total amount of taxes of a particular kind applicable to this invoice line.</t>
  </si>
  <si>
    <t>The item associated with this invoice line.</t>
  </si>
  <si>
    <t>The price of the item associated with this invoice line.</t>
  </si>
  <si>
    <t>Terms and conditions of the delivery associated with this invoice line.</t>
  </si>
  <si>
    <t>An invoice line subsidiary to this invoice line.</t>
  </si>
  <si>
    <t>The price extension, calculated by multiplying the price per unit by the quantity of items on this invoice line.</t>
  </si>
  <si>
    <t>A class to describe an item of trade. It includes a generic description applicable to all examples of the item together with optional subsidiary descriptions of any number of actual instances of the type.</t>
  </si>
  <si>
    <t>article, product, goods item</t>
  </si>
  <si>
    <t>Text describing this item.</t>
  </si>
  <si>
    <t>The unit packaging quantity; the number of subunits making up this item.</t>
  </si>
  <si>
    <t>Pack</t>
  </si>
  <si>
    <t>The number of items in a pack of this item.</t>
  </si>
  <si>
    <t>Size</t>
  </si>
  <si>
    <t>An indicator that this item was ordered from a catalogue (true) or not (false).</t>
  </si>
  <si>
    <t>Catalogue</t>
  </si>
  <si>
    <t>A short name optionally given to this item, such as a name from a catalogue, as distinct from a description.</t>
  </si>
  <si>
    <t>A code indicating the type of the item (eg., service, product, etc.).</t>
  </si>
  <si>
    <t>Item Type</t>
  </si>
  <si>
    <t>Described in UBL-356.</t>
  </si>
  <si>
    <t>An indication that the transported item, as delivered, is subject to an international regulation concerning the carriage of dangerous goods (true) or not (false).</t>
  </si>
  <si>
    <t>Further details regarding this item (e.g., the URL of a relevant web page).</t>
  </si>
  <si>
    <t>A keyword (search string) for this item, assigned by the seller party. Can also be a synonym for the name of the item.</t>
  </si>
  <si>
    <t>A brand name of this item.</t>
  </si>
  <si>
    <t>Coca-Cola</t>
  </si>
  <si>
    <t>Brand</t>
  </si>
  <si>
    <t>A model name of this item.</t>
  </si>
  <si>
    <t xml:space="preserve">VW Beetle </t>
  </si>
  <si>
    <t>Model</t>
  </si>
  <si>
    <t>Text describing the warranty for this item.</t>
  </si>
  <si>
    <t>Identifying information for this item, assigned by the buyer.</t>
  </si>
  <si>
    <t>Buyers</t>
  </si>
  <si>
    <t>Item Identification</t>
  </si>
  <si>
    <t>Identifying information for this item, assigned by the seller.</t>
  </si>
  <si>
    <t>Sellers</t>
  </si>
  <si>
    <t>Identifying information for this item, assigned by the manufacturer.</t>
  </si>
  <si>
    <t>Manufacturers</t>
  </si>
  <si>
    <t>Identifying information for this item, assigned according to a standard system.</t>
  </si>
  <si>
    <t>Standard</t>
  </si>
  <si>
    <t>Identifying information for this item, assigned according to a cataloguing system.</t>
  </si>
  <si>
    <t>An additional identifier for this item.</t>
  </si>
  <si>
    <t>A reference to the catalogue in which this item appears.</t>
  </si>
  <si>
    <t>A reference to a specification document for this item.</t>
  </si>
  <si>
    <t>Item Specification</t>
  </si>
  <si>
    <t>The country of origin of this item.</t>
  </si>
  <si>
    <t>A classification of this item according to a specific system for classifying commodities.</t>
  </si>
  <si>
    <t>A set of sales conditions applying to this item.</t>
  </si>
  <si>
    <t>Transaction Conditions</t>
  </si>
  <si>
    <t>Information pertaining to this item as a hazardous item.</t>
  </si>
  <si>
    <t>A tax category applicable to this item.</t>
  </si>
  <si>
    <t>An additional property of this item.</t>
  </si>
  <si>
    <t>The manufacturer of this item.</t>
  </si>
  <si>
    <t>The party responsible for specification of this item.</t>
  </si>
  <si>
    <t>Information Content Provider</t>
  </si>
  <si>
    <t>A region (not country) of origin of this item.</t>
  </si>
  <si>
    <t>A trackable, unique instantiation of this item.</t>
  </si>
  <si>
    <t>Item Instance</t>
  </si>
  <si>
    <t>A certificate associated with this item.</t>
  </si>
  <si>
    <t>One of the measurable dimensions (length, mass, weight, or volume) of this item.</t>
  </si>
  <si>
    <t>One or more environmental emissions of this item.</t>
  </si>
  <si>
    <t>A class to provide information about price and quantity of an item for use in price comparisons based on price, quantity, or measurements.</t>
  </si>
  <si>
    <t>The price for the Item Comparison</t>
  </si>
  <si>
    <t>The quantity for which this comparison is valid.</t>
  </si>
  <si>
    <t xml:space="preserve">per unit </t>
  </si>
  <si>
    <t>A class for assigning identifying information to an item.</t>
  </si>
  <si>
    <t>An identifier for the item.</t>
  </si>
  <si>
    <t>An extended identifier for the item that identifies the item with specific properties, e.g., Item 123 = Chair / Item 123 Ext 45 = brown chair. Two chairs can have the same item number, but one is brown. The other is white.</t>
  </si>
  <si>
    <t>Extended</t>
  </si>
  <si>
    <t>An identifier for a system of barcodes.</t>
  </si>
  <si>
    <t>Barcode</t>
  </si>
  <si>
    <t>Symbology</t>
  </si>
  <si>
    <t>A scope within which the issuer has assigned this identifier.</t>
  </si>
  <si>
    <t>Scope</t>
  </si>
  <si>
    <t>Introduced with JIRA ticket UBL-180</t>
  </si>
  <si>
    <t>A physical attribute of the item.</t>
  </si>
  <si>
    <t>Physical Attribute</t>
  </si>
  <si>
    <t>A measurable dimension (length, mass, weight, or volume) of the item.</t>
  </si>
  <si>
    <t>The party that issued this item identification.</t>
  </si>
  <si>
    <t>A class to define a line in an Item Information Request asking a trading partner for item information.</t>
  </si>
  <si>
    <t>Item Information Request Line</t>
  </si>
  <si>
    <t>A code signifying the frequency with which item information will be sent to the requester.</t>
  </si>
  <si>
    <t>Time Frequency</t>
  </si>
  <si>
    <t>A code used to identify the type of supply chain activity about which information request is issued. Examples: CANCELED_ORDERS EMERGENCY_ORDERS ON_HAND ORDERS</t>
  </si>
  <si>
    <t>The information request can be either about supply chain activity or about forecasts or about performance metrics, so it will be optional</t>
  </si>
  <si>
    <t>A period for which this information is requested.</t>
  </si>
  <si>
    <t>A class to describe a specific, trackable instance of an item.</t>
  </si>
  <si>
    <t>An identifier used for tracing this item instance, such as the EPC number used in RFID.</t>
  </si>
  <si>
    <t>Product Trace</t>
  </si>
  <si>
    <t>The date on which this item instance was manufactured.</t>
  </si>
  <si>
    <t>Manufacture</t>
  </si>
  <si>
    <t>The time at which this item instance was manufactured.</t>
  </si>
  <si>
    <t>The date before which it is best to use this item instance.</t>
  </si>
  <si>
    <t>Best Before</t>
  </si>
  <si>
    <t>The registration identifier of this item instance.</t>
  </si>
  <si>
    <t>car registration or licensing number</t>
  </si>
  <si>
    <t>Registration</t>
  </si>
  <si>
    <t>The serial number of this item instance.</t>
  </si>
  <si>
    <t>chassis number of a car</t>
  </si>
  <si>
    <t>Serial</t>
  </si>
  <si>
    <t>An additional property of this item instance.</t>
  </si>
  <si>
    <t>The lot identifier of this item instance (the identifier that allows recall of the item if necessary).</t>
  </si>
  <si>
    <t>Lot Identification</t>
  </si>
  <si>
    <t>A class for information about pricing structure, lead time, delivery, and location associated with an item.</t>
  </si>
  <si>
    <t>Description updated in UBL 2.4 as discussed in UBL-340</t>
  </si>
  <si>
    <t>The lead time, i.e., the time taken from the time at which an item is ordered to the time of its delivery.</t>
  </si>
  <si>
    <t xml:space="preserve">2 days , 24 hours </t>
  </si>
  <si>
    <t>Lead</t>
  </si>
  <si>
    <t>The minimum quantity that can be ordered to qualify for a specific price.</t>
  </si>
  <si>
    <t xml:space="preserve">10 boxes , 1 carton , 1000 sheets </t>
  </si>
  <si>
    <t>The maximum quantity that can be ordered to qualify for a specific price.</t>
  </si>
  <si>
    <t>An indication that the transported item, as delivered, in the stated quantity to the stated location, is subject to an international regulation concerning the carriage of dangerous goods (true) or not (false).</t>
  </si>
  <si>
    <t>Text describing trade restrictions on the quantity of this item or on the item itself.</t>
  </si>
  <si>
    <t xml:space="preserve">not for export </t>
  </si>
  <si>
    <t>Trading</t>
  </si>
  <si>
    <t>Restrictions</t>
  </si>
  <si>
    <t>The applicable sales territory.</t>
  </si>
  <si>
    <t>The price associated with this item location quantity</t>
  </si>
  <si>
    <t>A delivery unit in which the item is located.</t>
  </si>
  <si>
    <t>A tax category applicable to this item location quantity.</t>
  </si>
  <si>
    <t>Applicable</t>
  </si>
  <si>
    <t>The package to which this price applies.</t>
  </si>
  <si>
    <t>An allowance or charge associated with this item location quantity.</t>
  </si>
  <si>
    <t>The price of the item as a percentage of the price of some other item.</t>
  </si>
  <si>
    <t>The period during which item must be delivered for the price to apply</t>
  </si>
  <si>
    <t>Applicable Delivery</t>
  </si>
  <si>
    <t>Discussed in UBL-340</t>
  </si>
  <si>
    <t>A class to define a management profile for an item.</t>
  </si>
  <si>
    <t>Item Management Profile</t>
  </si>
  <si>
    <t>The number of days in the future that an order forecast quantity automatically becomes a confirmed order for a product.</t>
  </si>
  <si>
    <t>Frozen Period</t>
  </si>
  <si>
    <t>Days</t>
  </si>
  <si>
    <t>The quantity of the item that will trigger a replenishment order to avoid depleting the safety stock.</t>
  </si>
  <si>
    <t>The order quantity multiples in which the product may be ordered.</t>
  </si>
  <si>
    <t>Multiple</t>
  </si>
  <si>
    <t>The number of days between regular replenishment orders for the product.</t>
  </si>
  <si>
    <t>Order Interval</t>
  </si>
  <si>
    <t>The trading partner maintaining this item management profile.</t>
  </si>
  <si>
    <t>Replenishment Owner</t>
  </si>
  <si>
    <t>The Unit Service Level the trading partners expect to be maintained, expressed as a percentage. Unite Service Level (USL) is a term used in Inventory Management, which is sometimes known as "fill rate", counts the average number of units short expressed as the percentage of the order quantity.</t>
  </si>
  <si>
    <t>Target Service</t>
  </si>
  <si>
    <t>The target inventory quantity.</t>
  </si>
  <si>
    <t>The period during which this profile is effective.</t>
  </si>
  <si>
    <t>The item associated with this item management profile.</t>
  </si>
  <si>
    <t>A set of location-specific properties (e.g., price and quantity) associated with the item.</t>
  </si>
  <si>
    <t>A class to describe a specific property of an item.</t>
  </si>
  <si>
    <t>An identifier for this property of an item.</t>
  </si>
  <si>
    <t>The name of this item property.</t>
  </si>
  <si>
    <t xml:space="preserve">Energy Rating , Collar Size , Fat Content </t>
  </si>
  <si>
    <t>The name of this item property, expressed as a code.</t>
  </si>
  <si>
    <t>The method of testing the value of this item property.</t>
  </si>
  <si>
    <t xml:space="preserve">100 watts , 15 European , 20% +/- 5% </t>
  </si>
  <si>
    <t>The value of this item property, expressed as text.</t>
  </si>
  <si>
    <t>The value of this item property, expressed as a quantity.</t>
  </si>
  <si>
    <t>Text qualifying the value of the property.</t>
  </si>
  <si>
    <t>A code signifying the importance of this property in using it to describe a related Item.</t>
  </si>
  <si>
    <t>Importance</t>
  </si>
  <si>
    <t>The value expressed as a text in case the property is a value in a list. For example, a colour.</t>
  </si>
  <si>
    <t>List</t>
  </si>
  <si>
    <t>The period during which this item property is valid.</t>
  </si>
  <si>
    <t>Usability</t>
  </si>
  <si>
    <t>A description of the property group to which this item property belongs.</t>
  </si>
  <si>
    <t>Item Property Group</t>
  </si>
  <si>
    <t>The range of values for the dimensions of this property.</t>
  </si>
  <si>
    <t>Range</t>
  </si>
  <si>
    <t>A range of values for this item property.</t>
  </si>
  <si>
    <t>Item Property Range</t>
  </si>
  <si>
    <t>Identifying information for this property, assigned according to a standard system.</t>
  </si>
  <si>
    <t>Property Identification</t>
  </si>
  <si>
    <t>A property subsidiary to this property.</t>
  </si>
  <si>
    <t>A class to describe a property group or classification.</t>
  </si>
  <si>
    <t>An identifier for this group of item properties.</t>
  </si>
  <si>
    <t xml:space="preserve">233-004 </t>
  </si>
  <si>
    <t>The name of this item property group.</t>
  </si>
  <si>
    <t xml:space="preserve">Electrical Specifications , Dietary Content </t>
  </si>
  <si>
    <t>A code signifying the importance of this property group in using it to describe a required Item.</t>
  </si>
  <si>
    <t>A class to describe a range of values for an item property.</t>
  </si>
  <si>
    <t>The minimum value in this range of values.</t>
  </si>
  <si>
    <t>The maximum value in this range of values.</t>
  </si>
  <si>
    <t>A class to describe a language.</t>
  </si>
  <si>
    <t>An identifier for this language.</t>
  </si>
  <si>
    <t>The name of this language.</t>
  </si>
  <si>
    <t>A code signifying the locale in which this language is used.</t>
  </si>
  <si>
    <t>A class to describe a reference to a piece of legislation.</t>
  </si>
  <si>
    <t>Legislation</t>
  </si>
  <si>
    <t>An identifier to refer to the legislation.</t>
  </si>
  <si>
    <t>The title of the legislation.</t>
  </si>
  <si>
    <t>The textual description of the legislation.</t>
  </si>
  <si>
    <t>The jurisdiction level for the legislation.</t>
  </si>
  <si>
    <t>Jurisdiction Level</t>
  </si>
  <si>
    <t>The article of the legislation.</t>
  </si>
  <si>
    <t>Article</t>
  </si>
  <si>
    <t>A URI to the legislation.</t>
  </si>
  <si>
    <t>The language of the legislation.</t>
  </si>
  <si>
    <t>The geopolitical region in which this legislation applies.</t>
  </si>
  <si>
    <t>A class to describe a line item.</t>
  </si>
  <si>
    <t>Line Item</t>
  </si>
  <si>
    <t>An identifier for this line item, assigned by the buyer.</t>
  </si>
  <si>
    <t>An identifier for this line item, assigned by the seller.</t>
  </si>
  <si>
    <t>Sales</t>
  </si>
  <si>
    <t>A universally unique identifier for this line item.</t>
  </si>
  <si>
    <t>A code signifying the status of this line item with respect to its original state.</t>
  </si>
  <si>
    <t>The quantity of items associated with this line item.</t>
  </si>
  <si>
    <t>The total amount for this line item, including allowance charges but net of taxes.</t>
  </si>
  <si>
    <t>The total amount for this line item, including all allowances, charges and taxes.</t>
  </si>
  <si>
    <t>The total tax amount for this line item.</t>
  </si>
  <si>
    <t>Tax</t>
  </si>
  <si>
    <t xml:space="preserve">Change from UBL 1.0: Changed property terms
</t>
  </si>
  <si>
    <t>The minimum quantity of the item associated with this line.</t>
  </si>
  <si>
    <t>The maximum quantity of the item associated with this line.</t>
  </si>
  <si>
    <t>The minimum back order quantity of the item associated with this line (where back order is allowed).</t>
  </si>
  <si>
    <t>The maximum back order quantity of the item associated with this line (where back order is allowed).</t>
  </si>
  <si>
    <t>A code signifying the inspection requirements for the item associated with this line item.</t>
  </si>
  <si>
    <t>Inspection Method</t>
  </si>
  <si>
    <t>An indicator that a partial delivery is allowed (true) or not (false).</t>
  </si>
  <si>
    <t>Partial Delivery</t>
  </si>
  <si>
    <t xml:space="preserve">Change for UBL 2.0 Update Package: Cell G577 changed from Method to Code ; cell F577 changed from Inspection to Inspection Method 
</t>
  </si>
  <si>
    <t>An indicator that back order is allowed (true) or not (false).</t>
  </si>
  <si>
    <t>Back Order Allowed</t>
  </si>
  <si>
    <t>The buyer's accounting cost centre for this line item, expressed as a code.</t>
  </si>
  <si>
    <t>The buyer's accounting cost centre for this line item, expressed as text.</t>
  </si>
  <si>
    <t xml:space="preserve">Change for UBL 2.0 Update Package: Definition (cell Q581) changed from The buyer s accounting code applied to the Line Item, expressed as text. to The buyer s accounting cost centre applied to the Line Item, expressed as text. 
</t>
  </si>
  <si>
    <t>Text describing a warranty (provided by WarrantyParty) for the good or service described in this line item.</t>
  </si>
  <si>
    <t>A delivery associated with this line item.</t>
  </si>
  <si>
    <t>Terms and conditions of the delivery associated with this line item.</t>
  </si>
  <si>
    <t>The party who originated the Order associated with this line item.</t>
  </si>
  <si>
    <t>An ordered shipment associated with this line item.</t>
  </si>
  <si>
    <t>Ordered Shipment</t>
  </si>
  <si>
    <t>A reference to pricing and item location information associated with this line item.</t>
  </si>
  <si>
    <t>An allowance or charge associated with this line item.</t>
  </si>
  <si>
    <t>The price of the item of trade associated with this line item.</t>
  </si>
  <si>
    <t>The item of trade associated with this line item.</t>
  </si>
  <si>
    <t>The subsidiary line items that constitute the main line item, such as in a bill of materials.</t>
  </si>
  <si>
    <t>The period during which the warranty associated with this line item is valid.</t>
  </si>
  <si>
    <t>The party responsible for any warranty associated with this line item.</t>
  </si>
  <si>
    <t>A total amount of taxes of a particular kind applicable to this item.</t>
  </si>
  <si>
    <t>The price extension, calculated by multiplying the price per unit by the quantity of items.</t>
  </si>
  <si>
    <t>A reference to a line in a document associated with this line item.</t>
  </si>
  <si>
    <t>A class to define a reference to a line in a document.</t>
  </si>
  <si>
    <t>Identifies the referenced line in the document.</t>
  </si>
  <si>
    <t>A universally unique identifier for this line reference.</t>
  </si>
  <si>
    <t>A code signifying the status of the referenced line with respect to its original state.</t>
  </si>
  <si>
    <t>A reference to the document containing the referenced line.</t>
  </si>
  <si>
    <t>A class to describe responses to a line in a document.</t>
  </si>
  <si>
    <t>A reference to the line being responded to.</t>
  </si>
  <si>
    <t>A response to the referenced line.</t>
  </si>
  <si>
    <t>A class to describe a location.</t>
  </si>
  <si>
    <t>An identifier for this location, e.g., the EAN Location Number, GLN.</t>
  </si>
  <si>
    <t>Text describing this location.</t>
  </si>
  <si>
    <t>Free-form text describing the physical conditions of the location.</t>
  </si>
  <si>
    <t>A territorial division of a country, such as a county or state, expressed as text.</t>
  </si>
  <si>
    <t>A territorial division of a country, such as a county or state, expressed as a code.</t>
  </si>
  <si>
    <t>A code signifying the type of location.</t>
  </si>
  <si>
    <t>Location Type</t>
  </si>
  <si>
    <t>The Uniform Resource Identifier (URI) of a document providing information about this location.</t>
  </si>
  <si>
    <t>The name of this location.</t>
  </si>
  <si>
    <t xml:space="preserve">winter 2005 collection </t>
  </si>
  <si>
    <t>A period during which this location can be used (e.g., for delivery).</t>
  </si>
  <si>
    <t>The address of this location.</t>
  </si>
  <si>
    <t>The description and requirements of the storage at this location.</t>
  </si>
  <si>
    <t>Storage</t>
  </si>
  <si>
    <t>A location subsidiary to this location.</t>
  </si>
  <si>
    <t>Subsidiary</t>
  </si>
  <si>
    <t>The geographical coordinates of this location.</t>
  </si>
  <si>
    <t>A class for defining a set of geographical coordinates (apparently misnamed).</t>
  </si>
  <si>
    <t>A code signifying the location system used.</t>
  </si>
  <si>
    <t>Coordinate System</t>
  </si>
  <si>
    <t>The degree component of a latitude measured in degrees and minutes.</t>
  </si>
  <si>
    <t>Latitude</t>
  </si>
  <si>
    <t>Degrees</t>
  </si>
  <si>
    <t>The minutes component of a latitude measured in degrees and minutes (modulo 60).</t>
  </si>
  <si>
    <t>Minutes</t>
  </si>
  <si>
    <t>A code signifying the direction of latitude measurement from the equator (north or south).</t>
  </si>
  <si>
    <t>Latitude Direction</t>
  </si>
  <si>
    <t>The degree component of a longitude measured in degrees and minutes.</t>
  </si>
  <si>
    <t>Longitude</t>
  </si>
  <si>
    <t>The minutes component of a longitude measured in degrees and minutes (modulo 60).</t>
  </si>
  <si>
    <t>A code signifying the direction of longitude measurement from the prime meridian (east or west).</t>
  </si>
  <si>
    <t>Longitude Direction</t>
  </si>
  <si>
    <t>The altitude of the location.</t>
  </si>
  <si>
    <t>Altitude</t>
  </si>
  <si>
    <t>A class defining how to treat different lots in a single procurement.</t>
  </si>
  <si>
    <t>Lot Distribution</t>
  </si>
  <si>
    <t>The maximum number of lots that can be awarded to a single tenderer.</t>
  </si>
  <si>
    <t>Lots Awarded</t>
  </si>
  <si>
    <t>The maximum number of lots to which a tenderer can submit an offer to.</t>
  </si>
  <si>
    <t>Lots Submitted</t>
  </si>
  <si>
    <t>Description on how to combine lots when submitting a tender.</t>
  </si>
  <si>
    <t>Grouping</t>
  </si>
  <si>
    <t>Lots</t>
  </si>
  <si>
    <t>A combination of lots used when evaluating a tender.</t>
  </si>
  <si>
    <t>Lots Group</t>
  </si>
  <si>
    <t>UBL-254</t>
  </si>
  <si>
    <t>A class for defining a lot identifier (the identifier of a set of item instances that would be used in case of a recall of that item).</t>
  </si>
  <si>
    <t>An identifier for the lot.</t>
  </si>
  <si>
    <t>Lot</t>
  </si>
  <si>
    <t>The expiry date of the lot.</t>
  </si>
  <si>
    <t>An additional property of the lot.</t>
  </si>
  <si>
    <t>A class for defining set of lots.</t>
  </si>
  <si>
    <t>An identifier for the lotsgroup.</t>
  </si>
  <si>
    <t>A Procurement project lot that is included in this LotsGroup.</t>
  </si>
  <si>
    <t>Procurement Project Lot Reference</t>
  </si>
  <si>
    <t>A class to desccribe a maritime health declaration.</t>
  </si>
  <si>
    <t>Maritime Health Declaration</t>
  </si>
  <si>
    <t>An identifier for this maritime health declaration.</t>
  </si>
  <si>
    <t>Indicates whether there is an infectious diasase case on board (true) or not (false).</t>
  </si>
  <si>
    <t>Infectious Disease Case On Board</t>
  </si>
  <si>
    <t>Indicates whether a sick person is more ill than extected (true) or not (false).</t>
  </si>
  <si>
    <t>More Ill Than Expected</t>
  </si>
  <si>
    <t>Indicates whether a medical practioner has been consulted (true) or not (false).</t>
  </si>
  <si>
    <t>Medical Practitioner Consulted</t>
  </si>
  <si>
    <t>Indicates whether stowaways have been found on board (true) or not (false).</t>
  </si>
  <si>
    <t>Stowaways Found On Board</t>
  </si>
  <si>
    <t>Indicates whether a sick animal is on board (true) or not (false).</t>
  </si>
  <si>
    <t>Sick</t>
  </si>
  <si>
    <t>Animal On Board</t>
  </si>
  <si>
    <t>Indicates whether the cargo under transport has been fumigated (true) or not (false).</t>
  </si>
  <si>
    <t>Fumigated</t>
  </si>
  <si>
    <t>Cargo Transport</t>
  </si>
  <si>
    <t>Indicates whether sanity measures are applied (true) or not (false).</t>
  </si>
  <si>
    <t>Sanitary Measures Applied</t>
  </si>
  <si>
    <t>Indicates whether a valid sanitary certificate is on board (true) or not (false).</t>
  </si>
  <si>
    <t>Sanitation Certificate On Board</t>
  </si>
  <si>
    <t>Indicates whether a reinspaction is required (true) or not (false).</t>
  </si>
  <si>
    <t>Reinspection Required</t>
  </si>
  <si>
    <t>Specifies the total number of dead persons on board the vessel.</t>
  </si>
  <si>
    <t>Total Dead</t>
  </si>
  <si>
    <t>Specifies the total number of ill persons on board the vessel.</t>
  </si>
  <si>
    <t>Total Ill</t>
  </si>
  <si>
    <t>Describes any sick animals on board the vessel.</t>
  </si>
  <si>
    <t>Describes any stowaways on board the vessel.</t>
  </si>
  <si>
    <t>Stowaway</t>
  </si>
  <si>
    <t>The date when the last drinking water analysis was made.</t>
  </si>
  <si>
    <t>Drinking Water Analysis</t>
  </si>
  <si>
    <t>A WHO Affected Area visit related to this maritime health declaration.</t>
  </si>
  <si>
    <t>WHO Affected Area Visit</t>
  </si>
  <si>
    <t>A personal health incident related to this maritime health declaration.</t>
  </si>
  <si>
    <t>Personnel Health Incident</t>
  </si>
  <si>
    <t>A sanitary meassure for this health declaration.</t>
  </si>
  <si>
    <t>Sanitary Measure</t>
  </si>
  <si>
    <t>The location where this maritime health declaration is reported.</t>
  </si>
  <si>
    <t>Place Of Report</t>
  </si>
  <si>
    <t>The medical certificate for this maritime health declaration.</t>
  </si>
  <si>
    <t>Medical</t>
  </si>
  <si>
    <t>A certificate describing the sanitation control of this maritime health certificate.</t>
  </si>
  <si>
    <t>Ship Sanitation Control</t>
  </si>
  <si>
    <t>A reference to a document evidencing the exemption of a ship sanitation control certificate, when absent.</t>
  </si>
  <si>
    <t>Ship Sanitation Control Exemption</t>
  </si>
  <si>
    <t>A class to describe a vessel used for transport by water (including sea, river, and canal).</t>
  </si>
  <si>
    <t>Maritime Transport</t>
  </si>
  <si>
    <t>An identifier for a specific vessel.</t>
  </si>
  <si>
    <t>Lloyds Number, Registration Number (WCO ID 167)</t>
  </si>
  <si>
    <t>International Maritime Organisation number of a vessel</t>
  </si>
  <si>
    <t>Vessel</t>
  </si>
  <si>
    <t>The name of the vessel.</t>
  </si>
  <si>
    <t>Ships Name</t>
  </si>
  <si>
    <t>8212</t>
  </si>
  <si>
    <t>The radio call sign of the vessel.</t>
  </si>
  <si>
    <t>NES</t>
  </si>
  <si>
    <t>Radio Call Sign</t>
  </si>
  <si>
    <t>A Maritime Mobile Service Identity (MMSI) required for this vessel.</t>
  </si>
  <si>
    <t>MMSI number</t>
  </si>
  <si>
    <t>MMSI Registration</t>
  </si>
  <si>
    <t>Information about what services a vessel will require when it arrives at a port, such as refueling, maintenance, waste disposal etc.</t>
  </si>
  <si>
    <t>Ships</t>
  </si>
  <si>
    <t>Requirements</t>
  </si>
  <si>
    <t>Gross tonnage is calculated by measuring a ship's volume (from keel to funnel, to the outside of the hull framing) and applying a mathematical formula and is used to determine things such as a ship's manning regulations, safety rules, registration fees and port dues.</t>
  </si>
  <si>
    <t>Tonnage</t>
  </si>
  <si>
    <t>Net tonnage is calculated by measuring a ship's internal volume and applying a mathematical formula and is used to calculate the port duties.</t>
  </si>
  <si>
    <t>The measure of the segregated ballast of the vessel.</t>
  </si>
  <si>
    <t>Segregated</t>
  </si>
  <si>
    <t>Ballast</t>
  </si>
  <si>
    <t>A code specifying the ship configuration.</t>
  </si>
  <si>
    <t>Ship</t>
  </si>
  <si>
    <t>Configuration</t>
  </si>
  <si>
    <t>A code specifying the irradiated nuclear fuel (INF) ship class.</t>
  </si>
  <si>
    <t>INF Ship</t>
  </si>
  <si>
    <t>Class</t>
  </si>
  <si>
    <t>The locus or exact location of the antenna on the vessel</t>
  </si>
  <si>
    <t>Antenna</t>
  </si>
  <si>
    <t>Locus</t>
  </si>
  <si>
    <t>The certificate issued to the ship by the ships registry in a given flag state.</t>
  </si>
  <si>
    <t>Registry Certificate</t>
  </si>
  <si>
    <t>The port in which a vessel is registered or permanently based.</t>
  </si>
  <si>
    <t>Registry Port</t>
  </si>
  <si>
    <t>The vessel dynamics for this maritime transport.</t>
  </si>
  <si>
    <t>Vessel Dynamics</t>
  </si>
  <si>
    <t>A class to describe a transaction of maritime waste.</t>
  </si>
  <si>
    <t>Maritime Waste</t>
  </si>
  <si>
    <t>An identifier for this maritime waste transaction.</t>
  </si>
  <si>
    <t>A text descriping this maritime waste transaction.</t>
  </si>
  <si>
    <t>A code specifying the type of waste in this maritime waste transaction.</t>
  </si>
  <si>
    <t>Waste Type</t>
  </si>
  <si>
    <t>The messure of waste to be delivered.</t>
  </si>
  <si>
    <t>To Be Delivered</t>
  </si>
  <si>
    <t>The meassure of waste retained on board.</t>
  </si>
  <si>
    <t>Retained On Board</t>
  </si>
  <si>
    <t>The messure for the maximum dedicated storage capacity.</t>
  </si>
  <si>
    <t>Max Dedicated Storage Capacity</t>
  </si>
  <si>
    <t>The messure of waste generated until the next port.</t>
  </si>
  <si>
    <t>Estimated Generated Until Next Port</t>
  </si>
  <si>
    <t>The location of the port where the remaining waste is delivered.</t>
  </si>
  <si>
    <t>Remaining Waste Delivery Port</t>
  </si>
  <si>
    <t>A class to describe how a message is delivered (routed).</t>
  </si>
  <si>
    <t>An identifier for the protocol to be used within this message delivery.</t>
  </si>
  <si>
    <t>AS2, ebMS2, AS4, WS-RM</t>
  </si>
  <si>
    <t>Protocol</t>
  </si>
  <si>
    <t>A code signifying the type of envelope to be used within this message delivery (e.g. OASIS BDX Business Document Envelope).</t>
  </si>
  <si>
    <t>BDE</t>
  </si>
  <si>
    <t>Envelope Type</t>
  </si>
  <si>
    <t>The Uniform Resource Identifier (URI) of the access point (e.g. an HTTP URL including the port).</t>
  </si>
  <si>
    <t>https://services.enterprise.com/participant-id/rx</t>
  </si>
  <si>
    <t>Endpoint</t>
  </si>
  <si>
    <t>A class to describe a meter and its readings.</t>
  </si>
  <si>
    <t>The meter number, expressed as text.</t>
  </si>
  <si>
    <t>The name of this meter, which serves as an identifier to distinguish a main meter from a submeter.</t>
  </si>
  <si>
    <t>The factor by which readings of this meter must be multiplied to calculate consumption, expressed as text.</t>
  </si>
  <si>
    <t>1.000</t>
  </si>
  <si>
    <t>Constant</t>
  </si>
  <si>
    <t>A code signifying the formula to be used in applying the meter constant.</t>
  </si>
  <si>
    <t>Meter Constant</t>
  </si>
  <si>
    <t>The quantity delivered; the total quantity consumed as calculated from the meter readings.</t>
  </si>
  <si>
    <t>A reading of this meter.</t>
  </si>
  <si>
    <t>Meter Reading</t>
  </si>
  <si>
    <t>A property of this meter.</t>
  </si>
  <si>
    <t>Meter Property</t>
  </si>
  <si>
    <t>The name of this meter property.</t>
  </si>
  <si>
    <t>The name of this meter property, expressed as a code.</t>
  </si>
  <si>
    <t>The value of this meter property, expressed as text.</t>
  </si>
  <si>
    <t>The value of this meter property, expressed as a quantity.</t>
  </si>
  <si>
    <t>An additional value to qualify the value of the meter</t>
  </si>
  <si>
    <t>A class to describe a meter reading.</t>
  </si>
  <si>
    <t>An identifier for this meter reading.</t>
  </si>
  <si>
    <t>The type of this meter reading, expressed as text.</t>
  </si>
  <si>
    <t>The type of this meter reading, expressed as a code.</t>
  </si>
  <si>
    <t>Meter Reading Type</t>
  </si>
  <si>
    <t>The date of the previous meter reading.</t>
  </si>
  <si>
    <t>2006-09-01</t>
  </si>
  <si>
    <t>The quantity of the previous meter reading.</t>
  </si>
  <si>
    <t>122604.00</t>
  </si>
  <si>
    <t>The date of the latest meter reading.</t>
  </si>
  <si>
    <t>The quantity of the latest meter reading.</t>
  </si>
  <si>
    <t>128365.00</t>
  </si>
  <si>
    <t>The method used for the previous meter reading, expressed as text.</t>
  </si>
  <si>
    <t>Manuel</t>
  </si>
  <si>
    <t>Previous Meter Reading</t>
  </si>
  <si>
    <t>The method used for the previous meter reading, expressed as a code.</t>
  </si>
  <si>
    <t>The method used for the latest meter reading, expressed as text.</t>
  </si>
  <si>
    <t>Latest Meter Reading</t>
  </si>
  <si>
    <t>The method used for the latest meter reading, expressed as a code.</t>
  </si>
  <si>
    <t>Text containing comments on this meter reading.</t>
  </si>
  <si>
    <t>The last stated meterstand is estimated</t>
  </si>
  <si>
    <t>Comments</t>
  </si>
  <si>
    <t>Consumption in the period from PreviousMeterReadingDate to LatestMeterReadingDate.</t>
  </si>
  <si>
    <t>A class to describe a miscellaneous event associated with a retail event.</t>
  </si>
  <si>
    <t>Miscellaneous Event</t>
  </si>
  <si>
    <t>A code signifying the type of this miscellaneous event. Examples are: ASSORTMENT_CHARGE DISASTER FORECAST_DECREASE FORECAST_INCREASE FREIGHT_FLOW_ALLOCATION INVENTORY_POLICY_CHANGE LOCATION_CLOSING LOCATION_OPENING OTHER OUT_OF_STOCK PACKAGING_LABELING_CHANGE PRICE_DECREASE PRICE_INCREASE STORE_FORMAT_OR_PLANOGRAM_CHANGE TEST_MARKET WEATHER</t>
  </si>
  <si>
    <t>Miscellaneous Event Type</t>
  </si>
  <si>
    <t>An event line item for this miscellaneous retail event.</t>
  </si>
  <si>
    <t>A class to define a monetary total.</t>
  </si>
  <si>
    <t>The monetary amount of an extended transaction line, net of tax and settlement discounts, but inclusive of any applicable rounding amount.</t>
  </si>
  <si>
    <t>The monetary amount of an extended transaction line, exclusive of taxes.</t>
  </si>
  <si>
    <t>Tax Exclusive</t>
  </si>
  <si>
    <t>The monetary amount including taxes; the sum of payable amount and prepaid amount.</t>
  </si>
  <si>
    <t>The total monetary amount of all allowances.</t>
  </si>
  <si>
    <t>Allowance</t>
  </si>
  <si>
    <t>The total monetary amount of all allowances, inclusive of all taxes.</t>
  </si>
  <si>
    <t>Allowance Total</t>
  </si>
  <si>
    <t>The total monetary amount of all charges.</t>
  </si>
  <si>
    <t>The total monetary amount of all charges, inclusive of all taxes.</t>
  </si>
  <si>
    <t>Charge Total</t>
  </si>
  <si>
    <t>The total withholding tax amount.</t>
  </si>
  <si>
    <t>Withholding Tax</t>
  </si>
  <si>
    <t>Added as part of Issue UBL-44</t>
  </si>
  <si>
    <t>The total prepaid monetary amount.</t>
  </si>
  <si>
    <t>The rounding amount (positive or negative) added to produce the line extension amount.</t>
  </si>
  <si>
    <t>Payable</t>
  </si>
  <si>
    <t>Rounding</t>
  </si>
  <si>
    <t xml:space="preserve">Change from UBL 1.0: Change order of property terms
</t>
  </si>
  <si>
    <t>The amount of the monetary total to be paid.</t>
  </si>
  <si>
    <t>The amount of the monetary total to be paid, expressed in an alternative currency.</t>
  </si>
  <si>
    <t>Alternative</t>
  </si>
  <si>
    <t>A class to define a Notice Subtype</t>
  </si>
  <si>
    <t>Notice Sub Type</t>
  </si>
  <si>
    <t>UBL-331</t>
  </si>
  <si>
    <t>A code to specify the Subtype of notice</t>
  </si>
  <si>
    <t>Sub Type</t>
  </si>
  <si>
    <t>Subtype of notice as text</t>
  </si>
  <si>
    <t>ubl-331</t>
  </si>
  <si>
    <t>A class to describe a notification requirement.</t>
  </si>
  <si>
    <t>Notification Requirement</t>
  </si>
  <si>
    <t>A code signifying the type of notification (e.g., pickup status).</t>
  </si>
  <si>
    <t>Notification Type</t>
  </si>
  <si>
    <t>The length of time between the occurrence of a given event and the issuance of a notification.</t>
  </si>
  <si>
    <t>Post Event Notification</t>
  </si>
  <si>
    <t>The length of time to elapse between the issuance of a notification and the occurrence of the event it relates to.</t>
  </si>
  <si>
    <t>Pre Event Notification</t>
  </si>
  <si>
    <t>A party to be notified.</t>
  </si>
  <si>
    <t>A period during which a notification will be issued.</t>
  </si>
  <si>
    <t>Notification</t>
  </si>
  <si>
    <t>A location at which a notification will be issued.</t>
  </si>
  <si>
    <t>A scheduled prepayment (on-account payment) for a estimated utility consumption</t>
  </si>
  <si>
    <t>On Account Payment</t>
  </si>
  <si>
    <t>The estimated consumed quantity covered by the payment.</t>
  </si>
  <si>
    <t>We make a reservation for price regulations. You will receive you next yearly statement about one year from today.</t>
  </si>
  <si>
    <t>A specification of payment terms associated with this payment.</t>
  </si>
  <si>
    <t>A class to define the type of operation</t>
  </si>
  <si>
    <t>Operation Type</t>
  </si>
  <si>
    <t>A code to specify the type of operation (e.g. deletion)</t>
  </si>
  <si>
    <t>Operation type description as text</t>
  </si>
  <si>
    <t>A class to define a line in an order document (e.g., Order, Order Change, or Order Response) describing an item being ordered.</t>
  </si>
  <si>
    <t>Order Line</t>
  </si>
  <si>
    <t>A code signifying the substitution status of the item on this order line. The order line may indicate that the substitute is proposed by the buyer (in Order) or by the seller (in Order Response) or that a substitution has been made by the seller (in Order Response).</t>
  </si>
  <si>
    <t>Substitution Status</t>
  </si>
  <si>
    <t>The line item itself.</t>
  </si>
  <si>
    <t>In Order Response, a line item proposed by the seller describing a product that might substitute for the product described in this order line.</t>
  </si>
  <si>
    <t>Seller Proposed Substitute</t>
  </si>
  <si>
    <t>In Order Response, a line item that has replaced the original order line item. The specified quantity and pricing may differ from those in the original line item, but when a line item is substituted by the seller, it is assumed that other information, such as shipment details, will remain the same.</t>
  </si>
  <si>
    <t>Seller Substituted</t>
  </si>
  <si>
    <t>A description of an item proposed by the buyer as a possible alternative to the item associated with this order line.</t>
  </si>
  <si>
    <t>Buyer Proposed Substitute</t>
  </si>
  <si>
    <t>A reference to a catalogue line associated with this order line.</t>
  </si>
  <si>
    <t>A reference to a quotation line associated with this order line.</t>
  </si>
  <si>
    <t>Quotation</t>
  </si>
  <si>
    <t>A reference to another order line, such as in a replacement order or another line on the same order that is related.</t>
  </si>
  <si>
    <t>A reference to a document associated with this order line.</t>
  </si>
  <si>
    <t>A class to define a reference to an order line.</t>
  </si>
  <si>
    <t>An identifier for the referenced order line, assigned by the buyer.</t>
  </si>
  <si>
    <t>An identifier for the referenced order line, assigned by the seller.</t>
  </si>
  <si>
    <t>Sales Order</t>
  </si>
  <si>
    <t>A universally unique identifier for this order line reference.</t>
  </si>
  <si>
    <t>A code signifying the status of the referenced order line with respect to its original state.</t>
  </si>
  <si>
    <t>A reference to the Order containing the referenced order line.</t>
  </si>
  <si>
    <t>Order Reference</t>
  </si>
  <si>
    <t>A class to define a reference to an Order.</t>
  </si>
  <si>
    <t>An identifier for this order reference, assigned by the buyer.</t>
  </si>
  <si>
    <t>An identifier for this order reference, assigned by the seller.</t>
  </si>
  <si>
    <t>Indicates whether the referenced Order is a copy (true) or the original (false).</t>
  </si>
  <si>
    <t>A universally unique identifier for this order reference.</t>
  </si>
  <si>
    <t>The date on which the referenced Order was issued.</t>
  </si>
  <si>
    <t>The time at which the referenced Order was issued.</t>
  </si>
  <si>
    <t>Text used for tagging purchasing card transactions.</t>
  </si>
  <si>
    <t>Customer</t>
  </si>
  <si>
    <t>A code signifying the type of the referenced Order.</t>
  </si>
  <si>
    <t>Order Type</t>
  </si>
  <si>
    <t>A document associated with this reference to an Order.</t>
  </si>
  <si>
    <t>A class to describe an ordered shipment.</t>
  </si>
  <si>
    <t>The ordered shipment.</t>
  </si>
  <si>
    <t>A package in this ordered shipment.</t>
  </si>
  <si>
    <t>A class to describe a package.</t>
  </si>
  <si>
    <t>An identifier for this package.</t>
  </si>
  <si>
    <t>The quantity of items contained in this package.</t>
  </si>
  <si>
    <t>An indicator that the packaging material is returnable (true) or not (false).</t>
  </si>
  <si>
    <t>Returnable Material</t>
  </si>
  <si>
    <t>A code signifying a level of packaging.</t>
  </si>
  <si>
    <t>Package Level</t>
  </si>
  <si>
    <t>7075</t>
  </si>
  <si>
    <t>A code signifying a type of packaging.</t>
  </si>
  <si>
    <t>Package classification code</t>
  </si>
  <si>
    <t>Packaging Type</t>
  </si>
  <si>
    <t>7065</t>
  </si>
  <si>
    <t>The type of packaging, described as a text.</t>
  </si>
  <si>
    <t>Packaging</t>
  </si>
  <si>
    <t>Text describing the packaging material.</t>
  </si>
  <si>
    <t>Packing</t>
  </si>
  <si>
    <t>Material</t>
  </si>
  <si>
    <t>7064</t>
  </si>
  <si>
    <t>An identifier for use in tracing this package, such as the EPC number used in RFID.</t>
  </si>
  <si>
    <t>A package contained within this package.</t>
  </si>
  <si>
    <t>The piece of transport equipment containing this package.</t>
  </si>
  <si>
    <t>A goods item included in this package.</t>
  </si>
  <si>
    <t>A measurable dimension (length, mass, weight, or volume) of this package.</t>
  </si>
  <si>
    <t>A delivery unit within this package.</t>
  </si>
  <si>
    <t>The delivery of this package.</t>
  </si>
  <si>
    <t>The pickup of this package.</t>
  </si>
  <si>
    <t>The despatch of this package.</t>
  </si>
  <si>
    <t>The status of this transport handling unit.</t>
  </si>
  <si>
    <t>UBL-364.</t>
  </si>
  <si>
    <t>A class to describe a participant party.</t>
  </si>
  <si>
    <t>Participant Party</t>
  </si>
  <si>
    <t>An indicator that this party is playing the role of the initiator within a transaction (true) or not (false).</t>
  </si>
  <si>
    <t>Initiating Party</t>
  </si>
  <si>
    <t>An indicator that this party is a private entity (true) or not (false).</t>
  </si>
  <si>
    <t>Private Party</t>
  </si>
  <si>
    <t>An indicator that this party is a public (governmental) entity (true) or not (false).</t>
  </si>
  <si>
    <t>Public Party</t>
  </si>
  <si>
    <t>An indicator that this party is a service provider (true) or not (false).</t>
  </si>
  <si>
    <t>Service Provider Party</t>
  </si>
  <si>
    <t>The participant party itself.</t>
  </si>
  <si>
    <t>A legal contact associated to this participant for sending legal notices.</t>
  </si>
  <si>
    <t>A technical contact associated to this participant.</t>
  </si>
  <si>
    <t>A support contact associated to this participant.</t>
  </si>
  <si>
    <t>Support</t>
  </si>
  <si>
    <t>A commercial contact associated to this participant.</t>
  </si>
  <si>
    <t>Commercial</t>
  </si>
  <si>
    <t>A class to describe an organization, sub-organization, or individual fulfilling a role in a business process.</t>
  </si>
  <si>
    <t>An indicator that this party is "care of" (c/o) (true) or not (false).</t>
  </si>
  <si>
    <t>Mark Care</t>
  </si>
  <si>
    <t>An indicator that this party is "for the attention of" (FAO) (true) or not (false).</t>
  </si>
  <si>
    <t>Mark Attention</t>
  </si>
  <si>
    <t>The Uniform Resource Identifier (URI) that identifies this party's web site; i.e., the web site's Uniform Resource Locator (URL).</t>
  </si>
  <si>
    <t>Website</t>
  </si>
  <si>
    <t>An identifier for this party's logo.</t>
  </si>
  <si>
    <t>http://www2.coca-cola.com/images/logo.gif</t>
  </si>
  <si>
    <t>Logo</t>
  </si>
  <si>
    <t>An identifier for the end point of the routing service (e.g., EAN Location Number, GLN).</t>
  </si>
  <si>
    <t>This party's Industry Classification Code.</t>
  </si>
  <si>
    <t>Public authority , NAIC codes</t>
  </si>
  <si>
    <t>Industry Classification</t>
  </si>
  <si>
    <t>An identifier for this party.</t>
  </si>
  <si>
    <t>Party Identification</t>
  </si>
  <si>
    <t>A name for this party.</t>
  </si>
  <si>
    <t>Party Name</t>
  </si>
  <si>
    <t xml:space="preserve">Change from UBL 1.0: changed cardinality
</t>
  </si>
  <si>
    <t>The language associated with this party.</t>
  </si>
  <si>
    <t>The party's postal address.</t>
  </si>
  <si>
    <t>The physical location of this party.</t>
  </si>
  <si>
    <t>Physical</t>
  </si>
  <si>
    <t>A tax scheme applying to this party.</t>
  </si>
  <si>
    <t>Party Tax Scheme</t>
  </si>
  <si>
    <t>A description of this party as a legal entity.</t>
  </si>
  <si>
    <t>Party Legal Entity</t>
  </si>
  <si>
    <t>The primary contact for this party.</t>
  </si>
  <si>
    <t>A person associated with this party.</t>
  </si>
  <si>
    <t>A party who acts as an agent for this party.</t>
  </si>
  <si>
    <t>Customs Broker</t>
  </si>
  <si>
    <t>Agent</t>
  </si>
  <si>
    <t>A party providing a service to this party.</t>
  </si>
  <si>
    <t>A power of attorney associated with this party.</t>
  </si>
  <si>
    <t>Power Of Attorney</t>
  </si>
  <si>
    <t>An authorization issued to this party</t>
  </si>
  <si>
    <t>The financial account associated with this party.</t>
  </si>
  <si>
    <t>An additional web site associated with this party (e.g. a satellite web site).</t>
  </si>
  <si>
    <t>A social media profile associated with this party.</t>
  </si>
  <si>
    <t>Social Media Profile</t>
  </si>
  <si>
    <t>A class to define a Group of Parties</t>
  </si>
  <si>
    <t>Party Group</t>
  </si>
  <si>
    <t>A code to specify the type of grouping (e.g. EEIG)</t>
  </si>
  <si>
    <t>Group Type</t>
  </si>
  <si>
    <t>Type of Grouping as text</t>
  </si>
  <si>
    <t>A party within the group</t>
  </si>
  <si>
    <t>A class to define an identifier for a party.</t>
  </si>
  <si>
    <t>An identifier for the party.</t>
  </si>
  <si>
    <t>A class to describe a party as a legal entity.</t>
  </si>
  <si>
    <t>The name of the party as registered with the relevant legal authority.</t>
  </si>
  <si>
    <t xml:space="preserve">Microsoft Corporation </t>
  </si>
  <si>
    <t>An identifier for the party as registered within a company registration scheme.</t>
  </si>
  <si>
    <t>Business Registration Number, Company Number</t>
  </si>
  <si>
    <t xml:space="preserve">3556625 </t>
  </si>
  <si>
    <t>Company</t>
  </si>
  <si>
    <t>The registration date of the CompanyID.</t>
  </si>
  <si>
    <t>The date upon which a registration expires (e.g., registration for an import/export license).</t>
  </si>
  <si>
    <t>Registration Expiration</t>
  </si>
  <si>
    <t>A code signifying the party's legal status.</t>
  </si>
  <si>
    <t>Legal Status</t>
  </si>
  <si>
    <t>Company Legal Form</t>
  </si>
  <si>
    <t>The company legal status, expressed as a text.</t>
  </si>
  <si>
    <t>Company Legal</t>
  </si>
  <si>
    <t>Form</t>
  </si>
  <si>
    <t>An indicator that the company is owned and controlled by one person (true) or not (false).</t>
  </si>
  <si>
    <t>Sole Proprietorship</t>
  </si>
  <si>
    <t>A code signifying the party's liquidation status.</t>
  </si>
  <si>
    <t>Company Liquidation Status</t>
  </si>
  <si>
    <t>The number of shares in the capital stock of a corporation.</t>
  </si>
  <si>
    <t>Corporate Stock</t>
  </si>
  <si>
    <t>An indicator that all shares of corporate stock have been paid by shareholders (true) or not (false).</t>
  </si>
  <si>
    <t>Fully Paid Shares</t>
  </si>
  <si>
    <t>The registered address of the party within a corporate registration scheme.</t>
  </si>
  <si>
    <t>The corporate registration scheme used to register the party.</t>
  </si>
  <si>
    <t>The head office of the legal entity</t>
  </si>
  <si>
    <t>Head Office</t>
  </si>
  <si>
    <t>A party owning shares in this legal entity.</t>
  </si>
  <si>
    <t>Shareholder Party</t>
  </si>
  <si>
    <t>A class for defining the name of a party.</t>
  </si>
  <si>
    <t>The name of the party.</t>
  </si>
  <si>
    <t xml:space="preserve">Microsoft </t>
  </si>
  <si>
    <t>A class to describe a taxation scheme applying to a party.</t>
  </si>
  <si>
    <t>The name of the party as registered with the relevant fiscal authority.</t>
  </si>
  <si>
    <t>An identifier for the party assigned for tax purposes by the taxation authority.</t>
  </si>
  <si>
    <t>VAT Number</t>
  </si>
  <si>
    <t>A code signifying the tax level applicable to the party within this taxation scheme.</t>
  </si>
  <si>
    <t>Tax Level</t>
  </si>
  <si>
    <t>A reason for the party's exemption from tax, expressed as a code.</t>
  </si>
  <si>
    <t>Exemption Reason</t>
  </si>
  <si>
    <t>A reason for the party's exemption from tax, expressed as text.</t>
  </si>
  <si>
    <t>Exemption</t>
  </si>
  <si>
    <t>The address of the party as registered for tax purposes.</t>
  </si>
  <si>
    <t>The taxation scheme applicable to the party.</t>
  </si>
  <si>
    <t>A class to describe a payment.</t>
  </si>
  <si>
    <t>An identifier for this payment.</t>
  </si>
  <si>
    <t>The amount of this payment.</t>
  </si>
  <si>
    <t>Paid</t>
  </si>
  <si>
    <t>The amount given by the customer in cash or cash equivalents, if different from the payable amount. The Paid Amount = Paid Cash Amount - Cash Change Amount.</t>
  </si>
  <si>
    <t>Paid Cash</t>
  </si>
  <si>
    <t>The change returned to the customer when the paid cash amount is more than the payable amount.</t>
  </si>
  <si>
    <t>Cash</t>
  </si>
  <si>
    <t>Change</t>
  </si>
  <si>
    <t>The date on which this payment was received.</t>
  </si>
  <si>
    <t>Received</t>
  </si>
  <si>
    <t>The date on which this payment was made.</t>
  </si>
  <si>
    <t>The time at which this payment was made.</t>
  </si>
  <si>
    <t>An identifier for the payment instruction.</t>
  </si>
  <si>
    <t>Instruction</t>
  </si>
  <si>
    <t>An identifier for the merchant who handled the payment.</t>
  </si>
  <si>
    <t>Merchant</t>
  </si>
  <si>
    <t>The authorization identifier for this payment.</t>
  </si>
  <si>
    <t>The transaction identifier for this payment.</t>
  </si>
  <si>
    <t>An identifier for the payment terminal used for this payment.</t>
  </si>
  <si>
    <t>Payment Terminal</t>
  </si>
  <si>
    <t>The exchange rate applicable to this payment, if the payment currency differs from the document currency.</t>
  </si>
  <si>
    <t xml:space="preserve">Introduced with UBL-350.
</t>
  </si>
  <si>
    <t>A class to describe a payment mandate.</t>
  </si>
  <si>
    <t>Payment Mandate</t>
  </si>
  <si>
    <t>An identifier for this payment mandate.</t>
  </si>
  <si>
    <t>A code signifying the type of this payment mandate.</t>
  </si>
  <si>
    <t>Mandate Type</t>
  </si>
  <si>
    <t>The number of maximum payment instructions allowed within the validity period.</t>
  </si>
  <si>
    <t>Maximum Payment</t>
  </si>
  <si>
    <t>The maximum amount to be paid within a single instruction.</t>
  </si>
  <si>
    <t>An identifier for a signature applied by a signatory party.</t>
  </si>
  <si>
    <t>The payer party (if different from the debtor).</t>
  </si>
  <si>
    <t>Payer</t>
  </si>
  <si>
    <t>The payer's financial account.</t>
  </si>
  <si>
    <t>The period during which this mandate is valid.</t>
  </si>
  <si>
    <t>The period of the reverse payment.</t>
  </si>
  <si>
    <t>Payment Reversal</t>
  </si>
  <si>
    <t>A clause applicable to this payment mandate.</t>
  </si>
  <si>
    <t>A class to describe a means of payment.</t>
  </si>
  <si>
    <t>An identifier for this means of payment.</t>
  </si>
  <si>
    <t>A code signifying the type of this means of payment.</t>
  </si>
  <si>
    <t>A description of this means of payment.</t>
  </si>
  <si>
    <t>The date on which payment is due for this means of payment.</t>
  </si>
  <si>
    <t>Payment Due</t>
  </si>
  <si>
    <t xml:space="preserve">Change from UBL 1.0: modified property terms
</t>
  </si>
  <si>
    <t>A code signifying the payment channel for this means of payment.</t>
  </si>
  <si>
    <t>Payment Channel</t>
  </si>
  <si>
    <t>An identifier for a payment made using this means of payment.</t>
  </si>
  <si>
    <t>A code signifying which party or parties will assume the charges and fees associated with the payment using this payment means.</t>
  </si>
  <si>
    <t>Charge Bearer</t>
  </si>
  <si>
    <t>A code signifying an agreed service level for the type of payment associated with this payment means.</t>
  </si>
  <si>
    <t>SEPA, SDVA, URGP, SVDE</t>
  </si>
  <si>
    <t>Service Level</t>
  </si>
  <si>
    <t>A credit card, debit card, or charge card account that constitutes this means of payment.</t>
  </si>
  <si>
    <t>Cardinality changed to 0..n in UBL 2.3, as discussed in JIRA ticket UBL-235</t>
  </si>
  <si>
    <t>The payee's financial account.</t>
  </si>
  <si>
    <t>Payee</t>
  </si>
  <si>
    <t>A credit account associated with this means of payment.</t>
  </si>
  <si>
    <t>The payment mandate associated with this means of payment.</t>
  </si>
  <si>
    <t>A trade finance agreement applicable to this means of payment.</t>
  </si>
  <si>
    <t>Trade Financing</t>
  </si>
  <si>
    <t>A person or entity who will receive the remittance advice information about the payment associated with this payment means.</t>
  </si>
  <si>
    <t>Remittance</t>
  </si>
  <si>
    <t>A class to describe a set of payment terms.</t>
  </si>
  <si>
    <t>An identifier for this set of payment terms.</t>
  </si>
  <si>
    <t>An identifier for a means of payment associated with these payment terms.</t>
  </si>
  <si>
    <t>An identifier for a reference to a prepaid payment.</t>
  </si>
  <si>
    <t>Prepaid Payment Reference</t>
  </si>
  <si>
    <t xml:space="preserve">Change for UBL 2.0 Update Package: Definition (cell Q724) changed from Identifies prepaid payment. to Identifies a reference to a prepaid payment. 
</t>
  </si>
  <si>
    <t>A code signifying the event during which these terms are offered.</t>
  </si>
  <si>
    <t>The percentage for the settlement discount that is offered for payment under these payment terms.</t>
  </si>
  <si>
    <t>Settlement</t>
  </si>
  <si>
    <t>Discount</t>
  </si>
  <si>
    <t>The penalty for payment after the settlement period, expressed as a percentage of the payment.</t>
  </si>
  <si>
    <t>Penalty</t>
  </si>
  <si>
    <t>Surcharge</t>
  </si>
  <si>
    <t>The part of a payment, expressed as a percent, relevant for these payment terms.</t>
  </si>
  <si>
    <t>The monetary amount covered by these payment terms.</t>
  </si>
  <si>
    <t>The amount of a settlement discount offered for payment under these payment terms.</t>
  </si>
  <si>
    <t>The monetary amount of the penalty for payment after the settlement period.</t>
  </si>
  <si>
    <t>The Uniform Resource Identifier (URI) of a document providing additional details regarding these payment terms.</t>
  </si>
  <si>
    <t>Payment Terms Details</t>
  </si>
  <si>
    <t>The due date for these payment terms.</t>
  </si>
  <si>
    <t>The due date for an installment payment for these payment terms.</t>
  </si>
  <si>
    <t>Installment Due</t>
  </si>
  <si>
    <t>A reference to the payment terms used by the invoicing party. This may have been requested of the payer by the payee to accompany its remittance.</t>
  </si>
  <si>
    <t>Invoicing Party</t>
  </si>
  <si>
    <t>The period during which settlement may occur.</t>
  </si>
  <si>
    <t>The period during which penalties may apply.</t>
  </si>
  <si>
    <t>The currency exchange rate for purposes of these payment terms.</t>
  </si>
  <si>
    <t>The period during which these payment terms are valid.</t>
  </si>
  <si>
    <t>A class to define a line in a Performance History.</t>
  </si>
  <si>
    <t>Performance Data Line</t>
  </si>
  <si>
    <t>An identifier for this performance data line.</t>
  </si>
  <si>
    <t>The value of the reported attribute.</t>
  </si>
  <si>
    <t>Performance</t>
  </si>
  <si>
    <t>A code signifying the measure of performance applicable to the reported attribute.</t>
  </si>
  <si>
    <t>The period to which this performance data line applies.</t>
  </si>
  <si>
    <t>The item whose performance is reported in this data line.</t>
  </si>
  <si>
    <t>A class to describe a period of time.</t>
  </si>
  <si>
    <t>The date on which this period begins.</t>
  </si>
  <si>
    <t>Start</t>
  </si>
  <si>
    <t>The time at which this period begins.</t>
  </si>
  <si>
    <t>The date on which this period ends.</t>
  </si>
  <si>
    <t>End</t>
  </si>
  <si>
    <t>The time at which this period ends.</t>
  </si>
  <si>
    <t>The duration of this period, expressed as an ISO 8601 code.</t>
  </si>
  <si>
    <t>A description of this period, expressed as a code.</t>
  </si>
  <si>
    <t>A description of this period, expressed as text.</t>
  </si>
  <si>
    <t>A class to describe a person.</t>
  </si>
  <si>
    <t>An identifier for this person.</t>
  </si>
  <si>
    <t>This person's given name.</t>
  </si>
  <si>
    <t>First</t>
  </si>
  <si>
    <t>This person's family name.</t>
  </si>
  <si>
    <t>Family</t>
  </si>
  <si>
    <t>This person's title of address (e.g., Mr, Ms, Dr, Sir).</t>
  </si>
  <si>
    <t>This person's middle name(s) or initials.</t>
  </si>
  <si>
    <t>Middle</t>
  </si>
  <si>
    <t>This person's second family name.</t>
  </si>
  <si>
    <t>A suffix to this person's name (e.g., PhD, OBE, Jr).</t>
  </si>
  <si>
    <t>Suffix</t>
  </si>
  <si>
    <t>This person's job title (for a particular role) within an organization.</t>
  </si>
  <si>
    <t>An identifier for this person's nationality.</t>
  </si>
  <si>
    <t>Nationality</t>
  </si>
  <si>
    <t>A code (e.g., ISO 5218) signifying the gender of this person.</t>
  </si>
  <si>
    <t>Gender</t>
  </si>
  <si>
    <t>This person's date of birth.</t>
  </si>
  <si>
    <t>Birth</t>
  </si>
  <si>
    <t>The name of the place where this person was born, expressed as text.</t>
  </si>
  <si>
    <t>Birthplace</t>
  </si>
  <si>
    <t>The department or subdivision of an organization that this person belongs to (in a particular role).</t>
  </si>
  <si>
    <t>Organization</t>
  </si>
  <si>
    <t>A code stating the person's role</t>
  </si>
  <si>
    <t>The location where this person was born.</t>
  </si>
  <si>
    <t>The country of the person's citizenship.</t>
  </si>
  <si>
    <t>Citizenship</t>
  </si>
  <si>
    <t>Contact information for this person.</t>
  </si>
  <si>
    <t>The financial account associated with this person.</t>
  </si>
  <si>
    <t>A reference to a document that can precisely identify this person (e.g., a driver's license).</t>
  </si>
  <si>
    <t>Identity</t>
  </si>
  <si>
    <t>This person's address of residence.</t>
  </si>
  <si>
    <t>A class to describe a health incident involving crew or other personnel.</t>
  </si>
  <si>
    <t>An identifier for this personal health incident.</t>
  </si>
  <si>
    <t>The date when the person joined the ship.</t>
  </si>
  <si>
    <t>Joined Ship</t>
  </si>
  <si>
    <t>A text decribing the nature of the illness.</t>
  </si>
  <si>
    <t>Nature Of Illness</t>
  </si>
  <si>
    <t>The first date of the health incident.</t>
  </si>
  <si>
    <t>Onset</t>
  </si>
  <si>
    <t>An indicator of whether this personal health incident has been reported to a medical officer (true) or not (false).</t>
  </si>
  <si>
    <t>Reported To Medical Officer</t>
  </si>
  <si>
    <t>A text describing the given treatment.</t>
  </si>
  <si>
    <t>Given Treatment</t>
  </si>
  <si>
    <t>Indicates whether the person is still ill (true) or not (false).</t>
  </si>
  <si>
    <t>Still Ill</t>
  </si>
  <si>
    <t>Indicates whether the person died from this health incident (true) or not (false).</t>
  </si>
  <si>
    <t>Died</t>
  </si>
  <si>
    <t>Indicates whether the person is still on board (true) or not (false).</t>
  </si>
  <si>
    <t>Still On Board</t>
  </si>
  <si>
    <t>Indicates whether the person has been evacuated (true) or not (false).</t>
  </si>
  <si>
    <t>Evacuated</t>
  </si>
  <si>
    <t>Indicates whether the person has been buired at sea (true) or not (false).</t>
  </si>
  <si>
    <t>Buried At Sea</t>
  </si>
  <si>
    <t>Any additional information that is not included elsewhere, expressed as text.</t>
  </si>
  <si>
    <t>The person associated to this health incident.</t>
  </si>
  <si>
    <t>A class to describe a physical attribute.</t>
  </si>
  <si>
    <t>An identifier for this physical attribute.</t>
  </si>
  <si>
    <t xml:space="preserve">colour style </t>
  </si>
  <si>
    <t>A code signifying the position of this physical attribute.</t>
  </si>
  <si>
    <t>Position</t>
  </si>
  <si>
    <t>A description of the physical attribute, expressed as a code.</t>
  </si>
  <si>
    <t xml:space="preserve">XXL , Small </t>
  </si>
  <si>
    <t>A description of the physical attribute, expressed as text.</t>
  </si>
  <si>
    <t>A class to describe a pickup for delivery.</t>
  </si>
  <si>
    <t>Collection</t>
  </si>
  <si>
    <t>An identifier for this pickup.</t>
  </si>
  <si>
    <t>The actual pickup date.</t>
  </si>
  <si>
    <t>The actual pickup time.</t>
  </si>
  <si>
    <t>The earliest pickup date.</t>
  </si>
  <si>
    <t>Earliest</t>
  </si>
  <si>
    <t>The earliest pickup time.</t>
  </si>
  <si>
    <t>The latest pickup date.</t>
  </si>
  <si>
    <t>The latest pickup time.</t>
  </si>
  <si>
    <t>The pickup location.</t>
  </si>
  <si>
    <t>The party responsible for picking up a delivery.</t>
  </si>
  <si>
    <t>A class to describe a call to a port.</t>
  </si>
  <si>
    <t>Port Call</t>
  </si>
  <si>
    <t>An identifier for this Port Call.</t>
  </si>
  <si>
    <t>Description of the planned operations in this Port Call.</t>
  </si>
  <si>
    <t>Planned</t>
  </si>
  <si>
    <t>Operations</t>
  </si>
  <si>
    <t>Description of the planned works in this Port Call.</t>
  </si>
  <si>
    <t>Works</t>
  </si>
  <si>
    <t>Description of the planned inspections in this Port Call.</t>
  </si>
  <si>
    <t>Inspections</t>
  </si>
  <si>
    <t>An indicator of whether the ship is expected to stay at an anchorage upon arrival at the port of call (true) or not (false).</t>
  </si>
  <si>
    <t>Expected Anchorage</t>
  </si>
  <si>
    <t>An identifier for the position in the port for this Port Call</t>
  </si>
  <si>
    <t>Position In Port</t>
  </si>
  <si>
    <t>Description about the condition of the cargo and ballast tank.</t>
  </si>
  <si>
    <t>Cargo And Ballast Tank</t>
  </si>
  <si>
    <t>Ship requirements for this port call.</t>
  </si>
  <si>
    <t>Ship Requirement</t>
  </si>
  <si>
    <t>The primary purpose of this port call.</t>
  </si>
  <si>
    <t>Port Call Purpose</t>
  </si>
  <si>
    <t>Any additional or secondary purposes of this port call.</t>
  </si>
  <si>
    <t>The requested arrival event.</t>
  </si>
  <si>
    <t>Requested Arrival</t>
  </si>
  <si>
    <t>A class to describe the purpose of a port call.</t>
  </si>
  <si>
    <t>The purpose of this port call, expressed as a code.</t>
  </si>
  <si>
    <t>The purpose of this port call, expressed as a text.</t>
  </si>
  <si>
    <t>A description of the purpose of the port call.</t>
  </si>
  <si>
    <t>A record for a ship call at a port facility.</t>
  </si>
  <si>
    <t>Port facility call record</t>
  </si>
  <si>
    <t>An identifier for this port call record.</t>
  </si>
  <si>
    <t>A code describing the security level of the port facility call record.</t>
  </si>
  <si>
    <t>One or more security measures applied to this port call record.</t>
  </si>
  <si>
    <t>The location of the port facility.</t>
  </si>
  <si>
    <t>Port Facility</t>
  </si>
  <si>
    <t>The period when this port call took place.</t>
  </si>
  <si>
    <t>A class to describe a post award process. These processes following the agreement on a contract for supply of goods or services ( for example, after the awarding of a tender).</t>
  </si>
  <si>
    <t>Post Award Process</t>
  </si>
  <si>
    <t>An indicator to specify whether an electronic catalogue will be used during the post award phase.</t>
  </si>
  <si>
    <t>Electronic Catalogue</t>
  </si>
  <si>
    <t>Usage</t>
  </si>
  <si>
    <t>An indicator on whether the electronic invoice is allowed for this process.</t>
  </si>
  <si>
    <t>Electronic Invoice</t>
  </si>
  <si>
    <t>Accepted</t>
  </si>
  <si>
    <t>An indicator on whether electronic ordering will be used in the post award process.</t>
  </si>
  <si>
    <t>Electronic Order</t>
  </si>
  <si>
    <t>An indicator on whether electronic payment will be used in the post award process.</t>
  </si>
  <si>
    <t>Electronic Payment</t>
  </si>
  <si>
    <t>A class to describe a power of attorney.</t>
  </si>
  <si>
    <t>An identifier for this power of attorney.</t>
  </si>
  <si>
    <t>The date on which this power of attorney was issued.</t>
  </si>
  <si>
    <t>The time at which this power of attorney was issued.</t>
  </si>
  <si>
    <t>Text describing this power of attorney.</t>
  </si>
  <si>
    <t>The party notarizing this power of attorney.</t>
  </si>
  <si>
    <t>Notary</t>
  </si>
  <si>
    <t>The party who acts as an agent or fiduciary for the principal and who holds this power of attorney on behalf of the principal.</t>
  </si>
  <si>
    <t>An association to a WitnessParty.</t>
  </si>
  <si>
    <t>Witness</t>
  </si>
  <si>
    <t>A reference to a mandate associated with this power of attorney.</t>
  </si>
  <si>
    <t>Mandate</t>
  </si>
  <si>
    <t>A class to describe a price, expressed in a data structure containing multiple properties (compare with UnstructuredPrice).</t>
  </si>
  <si>
    <t>The amount of the price.</t>
  </si>
  <si>
    <t>unit price</t>
  </si>
  <si>
    <t>23.45</t>
  </si>
  <si>
    <t>The amount of the price inclusive of all taxes.</t>
  </si>
  <si>
    <t>Tax Inclusive Price</t>
  </si>
  <si>
    <t>The quantity at which this price applies.</t>
  </si>
  <si>
    <t>A reason for a price change.</t>
  </si>
  <si>
    <t xml:space="preserve">Clearance of old stock , New contract applies </t>
  </si>
  <si>
    <t>Price Change</t>
  </si>
  <si>
    <t>The type of price, expressed as a code.</t>
  </si>
  <si>
    <t>Price Type</t>
  </si>
  <si>
    <t>The type of price, expressed as text.</t>
  </si>
  <si>
    <t>retail, wholesale, discount, contract</t>
  </si>
  <si>
    <t>The factor by which the base price unit can be converted to the orderable unit.</t>
  </si>
  <si>
    <t>Nails are priced by weight but ordered by quantity. So this would say how many nails per kilo</t>
  </si>
  <si>
    <t>Orderable Unit</t>
  </si>
  <si>
    <t>A period during which this price is valid.</t>
  </si>
  <si>
    <t>Information about a price list applicable to this price.</t>
  </si>
  <si>
    <t>Price List</t>
  </si>
  <si>
    <t>An allowance or charge associated with this price.</t>
  </si>
  <si>
    <t>The exchange rate applicable to this price, if it differs from the exchange rate applicable to the document as a whole.</t>
  </si>
  <si>
    <t>Pricing</t>
  </si>
  <si>
    <t>The price expressed in an alternative currency</t>
  </si>
  <si>
    <t>Alternative Currency</t>
  </si>
  <si>
    <t>Documented in UBL-205</t>
  </si>
  <si>
    <t>A class to describe a price extension, calculated by multiplying the price per unit by the quantity of items.</t>
  </si>
  <si>
    <t>The amount of this price extension.</t>
  </si>
  <si>
    <t>The amount of this price extension inclusive of all taxes.</t>
  </si>
  <si>
    <t>A total amount of taxes of a particular kind applicable to this price extension.</t>
  </si>
  <si>
    <t>A class to describe a price list.</t>
  </si>
  <si>
    <t>An identifier for this price list.</t>
  </si>
  <si>
    <t>A code signifying whether this price list is an original, copy, revision, or cancellation.</t>
  </si>
  <si>
    <t>A period during which this price list is valid.</t>
  </si>
  <si>
    <t>The previous price list.</t>
  </si>
  <si>
    <t>A reference to the basis for pricing. This may be based on a catalogue or a quoted amount from a price list and include some alternative pricing conditions.</t>
  </si>
  <si>
    <t>An original set of location-specific properties (e.g., price and quantity) associated with this item.</t>
  </si>
  <si>
    <t>The price expressed in terms other than the actual price, e.g., the list price v. the contracted price, or the price in bags v. the price in kilos, or the list price in bags v. the contracted price in kilos.</t>
  </si>
  <si>
    <t>Alternative Condition</t>
  </si>
  <si>
    <t>A class to describe something valuable offered or striven for in competition.</t>
  </si>
  <si>
    <t>The relative position in the competition associated with a prize.</t>
  </si>
  <si>
    <t>e.g. "1, 2, 3 +</t>
  </si>
  <si>
    <t>Rank</t>
  </si>
  <si>
    <t>The monetary value amount of a prize.</t>
  </si>
  <si>
    <t>Text providing more information about this prize.</t>
  </si>
  <si>
    <t>A class to describe a justification for the choice of tendering process.</t>
  </si>
  <si>
    <t>Process Justification</t>
  </si>
  <si>
    <t>A code signifying the type of the previous tendering process (which is now being cancelled).</t>
  </si>
  <si>
    <t>Cancellation Reason</t>
  </si>
  <si>
    <t>The reason why the contracting authority has followed a particular tendering procedure for the awarding of a contract, expressed as a code.</t>
  </si>
  <si>
    <t>The reason why the contracting authority has followed a particular tendering procedure for the awarding of a contract, expressed as text.</t>
  </si>
  <si>
    <t>Text providing justification for the selection of this process.</t>
  </si>
  <si>
    <t>A class to describe additional types for a procurement project</t>
  </si>
  <si>
    <t>Procurement Additional Type</t>
  </si>
  <si>
    <t>UBL-251</t>
  </si>
  <si>
    <t>A code signifying the type of procurement project (e.g., goods, works, services).</t>
  </si>
  <si>
    <t>Procurement</t>
  </si>
  <si>
    <t>Tthe type of procurement project (e.g., goods, works, services), expressed as text.</t>
  </si>
  <si>
    <t>UBL-275</t>
  </si>
  <si>
    <t>A class to describe a project to procure goods, works, or services.</t>
  </si>
  <si>
    <t>Procurement Project</t>
  </si>
  <si>
    <t>An identifier for this procurement project.</t>
  </si>
  <si>
    <t>A name of this procurement project.</t>
  </si>
  <si>
    <t>Text describing this procurement project.</t>
  </si>
  <si>
    <t>A code signifying the subcategory of the type of work for this project (e.g., land surveying, IT consulting).</t>
  </si>
  <si>
    <t>Procurement Sub</t>
  </si>
  <si>
    <t>The indication of whether or not the control quality is included in the works project.</t>
  </si>
  <si>
    <t>Quality Control</t>
  </si>
  <si>
    <t>The amount of the reimbursement fee for concession procurement projects.</t>
  </si>
  <si>
    <t>Text describing the reimbursement fee for concession procurement projects.</t>
  </si>
  <si>
    <t>The requested delivery date for this procurement project.</t>
  </si>
  <si>
    <t>The estimated overall quantity for this procurement project.</t>
  </si>
  <si>
    <t>Overall</t>
  </si>
  <si>
    <t>Free-form text applying to the Procurement Project. This element may contain additional information about the lot/contract that is not contained explicitly in another structure.</t>
  </si>
  <si>
    <t>Suitable for Small- and Medium-sized Enterprises. This element specifies that the buyer accepts the risks associated of contracting with SMEs.</t>
  </si>
  <si>
    <t>SME</t>
  </si>
  <si>
    <t>Suitable</t>
  </si>
  <si>
    <t>UBL-216</t>
  </si>
  <si>
    <t>An association to additional procurement type.</t>
  </si>
  <si>
    <t>Budget monetary amounts for the project as whole.</t>
  </si>
  <si>
    <t>Requested Tender Total</t>
  </si>
  <si>
    <t>An association to the main classification category for the deliverable requested.</t>
  </si>
  <si>
    <t>An association to additional classification categories for the deliverable requested.</t>
  </si>
  <si>
    <t>A place where this procurement project will be physically realized.</t>
  </si>
  <si>
    <t>Realized</t>
  </si>
  <si>
    <t>The period during which this procurement project is planned to take place.</t>
  </si>
  <si>
    <t>The contract extension for this tendering process.</t>
  </si>
  <si>
    <t>A good or service this project is intended to procure.</t>
  </si>
  <si>
    <t>Request For Tender Line</t>
  </si>
  <si>
    <t>A class to describe one of the parts of a procurement project that is being subdivided to allow the contracting party to award different lots to different economic operators under different contracts.</t>
  </si>
  <si>
    <t>Procurement Project Lot</t>
  </si>
  <si>
    <t>An identifier for this procurement project lot.</t>
  </si>
  <si>
    <t>A reference to a legal document.</t>
  </si>
  <si>
    <t>UBL-159</t>
  </si>
  <si>
    <t>A reference to a technical document.</t>
  </si>
  <si>
    <t>A reference to a required document.</t>
  </si>
  <si>
    <t>A reference to a provided document.</t>
  </si>
  <si>
    <t>Provided</t>
  </si>
  <si>
    <t>A reference to an additional document associated with this document.</t>
  </si>
  <si>
    <t>Tendering terms for this procurement project lot.</t>
  </si>
  <si>
    <t>Tendering Terms</t>
  </si>
  <si>
    <t>Tendering process for this procurement project lot.</t>
  </si>
  <si>
    <t>Tendering Process</t>
  </si>
  <si>
    <t>UBL-211</t>
  </si>
  <si>
    <t>A description of the procurement project to be divided.</t>
  </si>
  <si>
    <t>A class to reference to a lot identifier.</t>
  </si>
  <si>
    <t>A class to define a reference to a procurement project.</t>
  </si>
  <si>
    <t>Project Reference</t>
  </si>
  <si>
    <t>An identifier for the referenced project.</t>
  </si>
  <si>
    <t>A universally unique identifier for the referenced project.</t>
  </si>
  <si>
    <t>The date on which the referenced project was issued.</t>
  </si>
  <si>
    <t>A specific phase of work in the referenced project.</t>
  </si>
  <si>
    <t>Work Phase Reference</t>
  </si>
  <si>
    <t>Agree can be renamed as PromotionalEvents</t>
  </si>
  <si>
    <t>Promotional Event</t>
  </si>
  <si>
    <t>A code signifying the type of this promotional event. Examples can be: Holiday, Seasonal Event, Store Closing, Trade Item Introduction</t>
  </si>
  <si>
    <t>Promotional Event Type</t>
  </si>
  <si>
    <t>The date on which a proposal for this promotional event was submitted.</t>
  </si>
  <si>
    <t>Submission</t>
  </si>
  <si>
    <t>The first day that products will be available to ship from buyer to seller if the proposal for this promotional event is accepted.</t>
  </si>
  <si>
    <t>First Shipment Availibility</t>
  </si>
  <si>
    <t>The deadline for acceptance of this promotional event.</t>
  </si>
  <si>
    <t>Proposal Acceptance</t>
  </si>
  <si>
    <t>A specification for a promotional event.</t>
  </si>
  <si>
    <t>Promotional Specification</t>
  </si>
  <si>
    <t>A class to describe a line item associated with a promotional event.</t>
  </si>
  <si>
    <t>Promotional Event Line Item</t>
  </si>
  <si>
    <t>The amount associated with this promotional event line item.</t>
  </si>
  <si>
    <t>A line item describing the expected impacts associated with this promotional event for a specific product at a specific location.</t>
  </si>
  <si>
    <t>A class to describe a promotional event as a set of item locations that share a set of promotional tactics.</t>
  </si>
  <si>
    <t>An identifier for this promotional specification.</t>
  </si>
  <si>
    <t>Specification</t>
  </si>
  <si>
    <t>A line item for a promotional event involving a specific product at a specific location; it describes the expected impacts associated with the event and specifies the promotional price of the item."</t>
  </si>
  <si>
    <t>An event tactic associated with this promotion.</t>
  </si>
  <si>
    <t>A class for assigning identifying information for a property</t>
  </si>
  <si>
    <t>An Identifier for the property.</t>
  </si>
  <si>
    <t>The party that issued this property identifier.</t>
  </si>
  <si>
    <t>A class to define a line item in a purchase receipt.</t>
  </si>
  <si>
    <t>Purchase Receipt Line</t>
  </si>
  <si>
    <t>An identifier for this purchase receipt line.</t>
  </si>
  <si>
    <t>The quantity (of items) on this purchase receipt line.</t>
  </si>
  <si>
    <t>The total amount for this purchase receipt line, including allowances and charges but net of taxes.</t>
  </si>
  <si>
    <t>The total amount for this purchase receipt line, including all allowances, charges and taxes.</t>
  </si>
  <si>
    <t>A period to which this purchase line applies.</t>
  </si>
  <si>
    <t>Purchase Line</t>
  </si>
  <si>
    <t>A reference to an object, such as a subscription number, telephone number, meter, vehicle, person, etc., to which this purchase line relates.</t>
  </si>
  <si>
    <t>Purchase Reference</t>
  </si>
  <si>
    <t>An allowance or charge associated with this purchase line.</t>
  </si>
  <si>
    <t>The price of the item associated with this purchase line.</t>
  </si>
  <si>
    <t>A class for referencing an object to which a purchase relates, such as a subscription number, telephone number, meter, vehicle, person, etc.</t>
  </si>
  <si>
    <t>An Identifier for this purchase reference.</t>
  </si>
  <si>
    <t>A description of this purchase reference.</t>
  </si>
  <si>
    <t>A class to describe the acceptance or rejection of an economic operator in a tendering process.</t>
  </si>
  <si>
    <t>Qualification Resolution</t>
  </si>
  <si>
    <t>An indicator that the economic operator has been accepted into the tendering process (true) or rejected from the tendering process (false).</t>
  </si>
  <si>
    <t>Admission</t>
  </si>
  <si>
    <t xml:space="preserve">Change for UBL 2.0 Update Package: Código de admisión
</t>
  </si>
  <si>
    <t>Text describing a reason for an exclusion from the tendering process.</t>
  </si>
  <si>
    <t>Exclusion</t>
  </si>
  <si>
    <t>Text describing this qualification resolution.</t>
  </si>
  <si>
    <t xml:space="preserve">Change for UBL 2.0 Update Package: Descripción
</t>
  </si>
  <si>
    <t>The date on which this qualification resolution was formalized.</t>
  </si>
  <si>
    <t xml:space="preserve">Change for UBL 2.0 Update Package: Fecha del Acuerdo
</t>
  </si>
  <si>
    <t>The time at which this qualification resolution was formalized.</t>
  </si>
  <si>
    <t xml:space="preserve">Change for UBL 2.0 Update Package: Hora del Acuerdo
</t>
  </si>
  <si>
    <t>The Procurement project lot to which this tenderer is accepted or rejected.</t>
  </si>
  <si>
    <t>A class to describe the distinctive features or characteristics qualifying an economic operator to be a party in a tendering process (e.g., number of employees, number of operating units, type of business, technical and financial capabilities, completed projects).</t>
  </si>
  <si>
    <t>The extent to which this party is expected to participate in the tendering process, expressed as a percentage.</t>
  </si>
  <si>
    <t>Participation</t>
  </si>
  <si>
    <t>Text describing the personal situation of the qualifying party.</t>
  </si>
  <si>
    <t>Personal</t>
  </si>
  <si>
    <t>Situation</t>
  </si>
  <si>
    <t>The number of years that this qualifying party has been in operation.</t>
  </si>
  <si>
    <t>Operating</t>
  </si>
  <si>
    <t>Years</t>
  </si>
  <si>
    <t>The number of people employed by this qualifying party.</t>
  </si>
  <si>
    <t>Employee</t>
  </si>
  <si>
    <t>An identifier for an item of evidence to support the classification of this qualifying party.</t>
  </si>
  <si>
    <t>Business Classification</t>
  </si>
  <si>
    <t>An identifier for an item of evidence to support the business identity of this qualifying party.</t>
  </si>
  <si>
    <t>Business Identity</t>
  </si>
  <si>
    <t>A code stating the Tenderer Role.</t>
  </si>
  <si>
    <t>Tenderer Role</t>
  </si>
  <si>
    <t>The classification scheme used for the business profile.</t>
  </si>
  <si>
    <t>Business</t>
  </si>
  <si>
    <t>A technical capability of this qualifying party.</t>
  </si>
  <si>
    <t>A financial capability of this qualifying party.</t>
  </si>
  <si>
    <t>Financial</t>
  </si>
  <si>
    <t>A former task completed by this qualifying party.</t>
  </si>
  <si>
    <t>A declaration by this qualifying party. of certain characteristics or capabilities in fulfilment of requirements specified in a call for tenders.</t>
  </si>
  <si>
    <t>The qualifying party itself.</t>
  </si>
  <si>
    <t>A class to define a line in a Quotation.</t>
  </si>
  <si>
    <t>Quotation Line</t>
  </si>
  <si>
    <t>An identifier for this quotation line.</t>
  </si>
  <si>
    <t xml:space="preserve">Change for UBL 2.0 Update Package: Definition (cell Q772) changed from Identifies the Quotation Line Item. to Identifies the Quotation Line. 
</t>
  </si>
  <si>
    <t>The quantity of the item quoted.</t>
  </si>
  <si>
    <t>The total amount for this quotation line, including allowance charges but net of taxes.</t>
  </si>
  <si>
    <t>The total amount for this quotation line, including all allowances, charges and taxes.</t>
  </si>
  <si>
    <t>The total tax amount for this quotation line.</t>
  </si>
  <si>
    <t>An identifier for the line in the Request for Quotation to which this line is a response.</t>
  </si>
  <si>
    <t>Request For Quotation Line</t>
  </si>
  <si>
    <t>A reference to a document associated with this quotation line.</t>
  </si>
  <si>
    <t>The item that is the subject of this quotation line.</t>
  </si>
  <si>
    <t>An item proposed by the seller as a substitute for the item that is the subject of this quotation line.</t>
  </si>
  <si>
    <t xml:space="preserve">Change for UBL 2.0 Update Package: Cell I779 changed from empty to Line Item 
</t>
  </si>
  <si>
    <t>An item proposed by the seller as an alternative to the item that is the subject of this quotation line.</t>
  </si>
  <si>
    <t>A reference to the line in the Request for Quotation to which this line is a response.</t>
  </si>
  <si>
    <t>Request</t>
  </si>
  <si>
    <t>A class defining details about a train wagon used as a means of transport.</t>
  </si>
  <si>
    <t>Rail Transport</t>
  </si>
  <si>
    <t>An identifier for the train used as the means of transport.</t>
  </si>
  <si>
    <t>Train Number (WCO ID 167)</t>
  </si>
  <si>
    <t>Train</t>
  </si>
  <si>
    <t>An identifier for the rail car on the train used as the means of transport.</t>
  </si>
  <si>
    <t>Rail Car</t>
  </si>
  <si>
    <t>A class to define a line in a Receipt Advice.</t>
  </si>
  <si>
    <t>Receipt Line</t>
  </si>
  <si>
    <t>An identifier for this receipt line.</t>
  </si>
  <si>
    <t>A universally unique identifier for this receipt line.</t>
  </si>
  <si>
    <t>The quantity received.</t>
  </si>
  <si>
    <t>The quantity received short; the difference between the quantity reported despatched and the quantity actually received.</t>
  </si>
  <si>
    <t>Short</t>
  </si>
  <si>
    <t>A code signifying the action that the delivery party wishes the despatch party to take as the result of a shortage.</t>
  </si>
  <si>
    <t>Shortage Action</t>
  </si>
  <si>
    <t>The quantity rejected.</t>
  </si>
  <si>
    <t>Rejected</t>
  </si>
  <si>
    <t>The reason for a rejection, expressed as a code.</t>
  </si>
  <si>
    <t>Reject Reason</t>
  </si>
  <si>
    <t>The reason for a rejection, expressed as text.</t>
  </si>
  <si>
    <t>Reject</t>
  </si>
  <si>
    <t>A code signifying the action that the delivery party wishes the despatch party to take as the result of a rejection.</t>
  </si>
  <si>
    <t>Reject Action</t>
  </si>
  <si>
    <t>A code signifying the type of a discrepancy in quantity.</t>
  </si>
  <si>
    <t>Quantity Discrepancy</t>
  </si>
  <si>
    <t>The quantity over-supplied, i.e., the quantity over and above the quantity ordered.</t>
  </si>
  <si>
    <t>The date on which the goods or services were received.</t>
  </si>
  <si>
    <t>The time at which the goods or services were received.</t>
  </si>
  <si>
    <t>UBL-367.</t>
  </si>
  <si>
    <t>A complaint about the timing of delivery, expressed as a code.</t>
  </si>
  <si>
    <t>Timing Complaint</t>
  </si>
  <si>
    <t xml:space="preserve">Change for UBL 2.0 Update Package: DEN Receipt Line. Timing Complaint. Code changed to Receipt Line. Timing Complaint Code. Code 
</t>
  </si>
  <si>
    <t>A complaint about the timing of delivery, expressed as text.</t>
  </si>
  <si>
    <t>Timing</t>
  </si>
  <si>
    <t>Complaint</t>
  </si>
  <si>
    <t>A reference to the order line associated with this receipt line.</t>
  </si>
  <si>
    <t>A reference to a despatch line associated with this receipt line.</t>
  </si>
  <si>
    <t>A reference to a document associated with this receipt line.</t>
  </si>
  <si>
    <t>An item associated with this receipt line.</t>
  </si>
  <si>
    <t>A shipment associated with this receipt line.</t>
  </si>
  <si>
    <t>A class to describe a regulation.</t>
  </si>
  <si>
    <t>Points to regulation at atomic level</t>
  </si>
  <si>
    <t>Regulation</t>
  </si>
  <si>
    <t>A name for this regulation.</t>
  </si>
  <si>
    <t>Text describing a legal reference.</t>
  </si>
  <si>
    <t>Art. 45 2 b</t>
  </si>
  <si>
    <t>The Uniform Resource Identifier (URI) of an ontology related to this regulation.</t>
  </si>
  <si>
    <t>Ontology</t>
  </si>
  <si>
    <t>A class to describe the relationship to an item different from the item associated with the item line in which RelatedItem is used.</t>
  </si>
  <si>
    <t>An identifier for the related item.</t>
  </si>
  <si>
    <t xml:space="preserve">First , Second </t>
  </si>
  <si>
    <t>The quantity that applies to the relationship.</t>
  </si>
  <si>
    <t xml:space="preserve">6 , 10mg per Kilo </t>
  </si>
  <si>
    <t>Text describing the relationship.</t>
  </si>
  <si>
    <t xml:space="preserve">If used in wet conditions or extreme environments </t>
  </si>
  <si>
    <t>A class to define a line in a Reminder document.</t>
  </si>
  <si>
    <t>Reminder Line</t>
  </si>
  <si>
    <t>An identifier for this reminder line.</t>
  </si>
  <si>
    <t>A universally unique identifier for this reminder line.</t>
  </si>
  <si>
    <t xml:space="preserve">Change from UBL 1.0: Changed property term and changed from GUID to UUID
</t>
  </si>
  <si>
    <t>An indication that this reminder line contains a balance brought forward (true) or does not (false).</t>
  </si>
  <si>
    <t>Balance Brought Forward</t>
  </si>
  <si>
    <t>The amount debited on this reminder line.</t>
  </si>
  <si>
    <t>Debit</t>
  </si>
  <si>
    <t>The amount credited on this reminder line.</t>
  </si>
  <si>
    <t>Credit</t>
  </si>
  <si>
    <t>The buyer's accounting cost centre for this reminder line, expressed as a code.</t>
  </si>
  <si>
    <t>The buyer's accounting cost centre for this reminder line, expressed as text.</t>
  </si>
  <si>
    <t xml:space="preserve">Change for UBL 2.0 Update Package: Definition (cell Q815) changed from The buyer s accounting code applied to the Reminder Line, expressed as text. to The buyer s accounting cost centre applied to the Reminder Line, expressed as text. ; DEN (cell B815) changed from Reminder Line. Accounting Cost Text. Text to Reminder Line. Accounting Cost. Text 
</t>
  </si>
  <si>
    <t>The penalty for late payment, expressed as a percentage.</t>
  </si>
  <si>
    <t>The amount on this reminder line.</t>
  </si>
  <si>
    <t>A period to which this reminder line applies.</t>
  </si>
  <si>
    <t>A reference to a billing document associated with this reminder line.</t>
  </si>
  <si>
    <t>The rate of exchange between the currency of the Reminder and the currency of the document described in the BillingReference.</t>
  </si>
  <si>
    <t>A class to define a line in a Remittance Advice.</t>
  </si>
  <si>
    <t>Remittance Advice Line</t>
  </si>
  <si>
    <t>An identifier for this remittance advice line.</t>
  </si>
  <si>
    <t>A universally unique identifier for this remittance advice line.</t>
  </si>
  <si>
    <t>The amount debited on this remittance advice line.</t>
  </si>
  <si>
    <t>The amount credited on this remittance advice line.</t>
  </si>
  <si>
    <t>The monetary balance associated with this remittance advice line.</t>
  </si>
  <si>
    <t>A reference to the order for payment used by the invoicing party. This may have been requested of the payer by the payee to accompany its remittance.</t>
  </si>
  <si>
    <t>The Accounting Supplier Party related to the remittance information reported on this Remittance Advice Line.</t>
  </si>
  <si>
    <t>The Accounting Customer Party related to the remittance information reported on this Remittance Advice Line.</t>
  </si>
  <si>
    <t>The buyer associated with this remittance advice line.</t>
  </si>
  <si>
    <t>The seller/supplier associated with this remittance advice line.</t>
  </si>
  <si>
    <t>The originating party.</t>
  </si>
  <si>
    <t>The payee.</t>
  </si>
  <si>
    <t>An invoice period to which this remittance advice line applies.</t>
  </si>
  <si>
    <t>A reference to a billing document associated with this remittance advice line.</t>
  </si>
  <si>
    <t>A reference to a document associated with this remittance advice line.</t>
  </si>
  <si>
    <t>The rate of exchange between the currency of the Remittance Advice and the currency of the document described in the BillingReference.</t>
  </si>
  <si>
    <t>A class to describe the renewal of a commercial arrangement, such as a contract or licence fee.</t>
  </si>
  <si>
    <t>The monetary amount of this renewal.</t>
  </si>
  <si>
    <t>The period for which the arrangement is now valid</t>
  </si>
  <si>
    <t>A class to define a line in a Request for Quotation.</t>
  </si>
  <si>
    <t>An identifier for this line in the request for quotation.</t>
  </si>
  <si>
    <t>A universally unique identifier for this line in the request for quotation.</t>
  </si>
  <si>
    <t>An indication whether this line is optional (true) or not (false) for purposes of this request for quotation.</t>
  </si>
  <si>
    <t>Optional</t>
  </si>
  <si>
    <t>A code signifying the level of confidentiality of this request for quotation line.</t>
  </si>
  <si>
    <t>Privacy</t>
  </si>
  <si>
    <t>A code signifying the security classification of this request for quotation line.</t>
  </si>
  <si>
    <t>Security Classification</t>
  </si>
  <si>
    <t>A document associated with this request for quotation line.</t>
  </si>
  <si>
    <t>A description of the item for which a quotation is requested.</t>
  </si>
  <si>
    <t>A class to define a line in a Request for Tender describing an item of goods or a service solicited in the Request for Tender.</t>
  </si>
  <si>
    <t>An identifier for this request for tender line.</t>
  </si>
  <si>
    <t>A universally unique identifier for this request for tender line.</t>
  </si>
  <si>
    <t>The quantity of the item for which a tender is requested in this line.</t>
  </si>
  <si>
    <t>The minimum quantity of the item associated with this request for tender line.</t>
  </si>
  <si>
    <t>The maximum quantity of the item associated with this request for tender line.</t>
  </si>
  <si>
    <t>Indicates whether the amounts are taxes included (true) or not (false).</t>
  </si>
  <si>
    <t>Tax Included</t>
  </si>
  <si>
    <t>The minimum amount allowed for this deliverable.</t>
  </si>
  <si>
    <t>The maximum amount allowed for this deliverable.</t>
  </si>
  <si>
    <t>The estimated total amount of the deliverable.</t>
  </si>
  <si>
    <t>A reference to a document associated with this request for tender line.</t>
  </si>
  <si>
    <t>An applicable period for the deliverable or set of deliverables in this tendering process.</t>
  </si>
  <si>
    <t>Properties of the item specified in this request for tender line that are dependent on location and quantity.</t>
  </si>
  <si>
    <t>The period during which a warranty to be associated with this request for tender line must apply.</t>
  </si>
  <si>
    <t>An item for which a tender is requested.</t>
  </si>
  <si>
    <t>A subsidiary request for tender line.</t>
  </si>
  <si>
    <t>A class defining budgeted monetary amounts.</t>
  </si>
  <si>
    <t>The estimated overall monetary amount of a contract.</t>
  </si>
  <si>
    <t>The estimated overall monetary amount of subsequent framework contracts.</t>
  </si>
  <si>
    <t>Framework Contracts</t>
  </si>
  <si>
    <t>UBL-271</t>
  </si>
  <si>
    <t xml:space="preserve">The monetary amount of the total budget including net amount, taxes, and material and instalment costs. </t>
  </si>
  <si>
    <t>The minimum monetary amount of the budget.</t>
  </si>
  <si>
    <t>The maximum monetary amount of the budget.</t>
  </si>
  <si>
    <t>A description of the monetary scope of the budget.</t>
  </si>
  <si>
    <t>Monetary</t>
  </si>
  <si>
    <t>The average monetary amount for the subsequent contracts following this budget amount.</t>
  </si>
  <si>
    <t>Subsequent</t>
  </si>
  <si>
    <t>Describes the categories of taxes that apply to the budget amount.</t>
  </si>
  <si>
    <t>An identifier for the section (or line) of the document to which this response applies.</t>
  </si>
  <si>
    <t>A code signifying the type of response.</t>
  </si>
  <si>
    <t>Text describing this response.</t>
  </si>
  <si>
    <t>The date upon which this response is valid.</t>
  </si>
  <si>
    <t>The time at which this response is valid.</t>
  </si>
  <si>
    <t>A status report associated with this response.</t>
  </si>
  <si>
    <t>A class to describe the criterion requirement response value.</t>
  </si>
  <si>
    <t>Response Value</t>
  </si>
  <si>
    <t>An identifier to refer to the criterion requirement response value.</t>
  </si>
  <si>
    <t>A description of the response value to the criterion requirement.</t>
  </si>
  <si>
    <t>A text or name used as a reply to the criterion requirement.</t>
  </si>
  <si>
    <t>An amount used as a reply to the criterion requirement.</t>
  </si>
  <si>
    <t>A binary graphic, picture, sound or video object used as a reply to the criterion requirement.</t>
  </si>
  <si>
    <t>A code used as a reply to the criterion requirement.</t>
  </si>
  <si>
    <t>A date used as a reply to the criterion requirement.</t>
  </si>
  <si>
    <t>An identifier used as a reply to the criterion requirement.</t>
  </si>
  <si>
    <t>An indicator used as a reply to the criterion requirement.</t>
  </si>
  <si>
    <t>A measure used as a reply to the criterion requirement.</t>
  </si>
  <si>
    <t>A number, rate or percent used as a reply to the criterion requirement.</t>
  </si>
  <si>
    <t>A quantity used as a reply to the criterion requirement.</t>
  </si>
  <si>
    <t>A time used as a reply to the criterion requirement.</t>
  </si>
  <si>
    <t>A URI value used as a reply to the criterion requirement.</t>
  </si>
  <si>
    <t>A class to describe the result of an attempt to verify a signature.</t>
  </si>
  <si>
    <t>An identifier for the organization, person, service, or server that verified the signature.</t>
  </si>
  <si>
    <t>Validator</t>
  </si>
  <si>
    <t>A code signifying the result of the verification.</t>
  </si>
  <si>
    <t>Validation</t>
  </si>
  <si>
    <t>Result</t>
  </si>
  <si>
    <t>The date upon which verification took place.</t>
  </si>
  <si>
    <t>The time at which verification took place.</t>
  </si>
  <si>
    <t>The verification process.</t>
  </si>
  <si>
    <t>Validate</t>
  </si>
  <si>
    <t>The tool used to verify the signature.</t>
  </si>
  <si>
    <t>Tool</t>
  </si>
  <si>
    <t>The version of the tool used to verify the signature.</t>
  </si>
  <si>
    <t>The signing party.</t>
  </si>
  <si>
    <t>A class to describe a planned effect of a retail event (e.g., a promotion or a change in inventory policy) upon supply or demand.</t>
  </si>
  <si>
    <t>Estimated monetary value of the planned event as an impact</t>
  </si>
  <si>
    <t>It will have impact on either Sales forecast or Order Forecast</t>
  </si>
  <si>
    <t>A code signifying the type of forecast. Examples of values are: BASE PROMOTIONAL SEASONAL TOTAL</t>
  </si>
  <si>
    <t>The period to which this impact applies.</t>
  </si>
  <si>
    <t>A class for identifying a vehicle used for road transport.</t>
  </si>
  <si>
    <t>Road Transport</t>
  </si>
  <si>
    <t>The license plate identifier of this vehicle.</t>
  </si>
  <si>
    <t>Vehicle registration number (WCO ID 167)</t>
  </si>
  <si>
    <t>License Plate</t>
  </si>
  <si>
    <t>A class to describe information related to an item in a sales context</t>
  </si>
  <si>
    <t>The quantity the given information are related to</t>
  </si>
  <si>
    <t>A class to describe the activity (for example "sales", "movement", ...) related to the item.</t>
  </si>
  <si>
    <t>A price for this sales item, exclusive of tax.</t>
  </si>
  <si>
    <t>A price for this sales item, including tax.</t>
  </si>
  <si>
    <t>The sales item itself.</t>
  </si>
  <si>
    <t>A class describing a plan, action or meassure that has been implemented for sanitary reasons.</t>
  </si>
  <si>
    <t>A code decribing the type of sanitary meassure.</t>
  </si>
  <si>
    <t>The date this sanitary meassure was applied.</t>
  </si>
  <si>
    <t>A class to describe a secondary hazard associated with a hazardous item.</t>
  </si>
  <si>
    <t>An identifier for this secondary hazard.</t>
  </si>
  <si>
    <t>Text of the placard notation corresponding to the hazard class of this secondary hazard. Can also be the hazard identification number of the orange placard (upper part) required on the means of transport.</t>
  </si>
  <si>
    <t>Text of the placard endorsement for this secondary hazard that is to be shown on the shipping papers for a hazardous item. Can also be used for the number of the orange placard (lower part) required on the means of transport.</t>
  </si>
  <si>
    <t>A code signifying the emergency procedures for this secondary hazard.</t>
  </si>
  <si>
    <t>Additional information about the hazardous substance, which can be used (for example) to specify the type of regulatory requirements that apply to this secondary hazard.</t>
  </si>
  <si>
    <t xml:space="preserve">N.O.S. or a Waste Characteristics Code in conjunction with an EPA Waste Stream code </t>
  </si>
  <si>
    <t>Extension</t>
  </si>
  <si>
    <t>A class to specify security clearance terms.</t>
  </si>
  <si>
    <t>Security Clearance Term</t>
  </si>
  <si>
    <t>UBL-268</t>
  </si>
  <si>
    <t>A code signifying the security clearance requirement.</t>
  </si>
  <si>
    <t>A description of the security clearance requirement.</t>
  </si>
  <si>
    <t>A class to describe a security measure</t>
  </si>
  <si>
    <t>An identifier for this security measure.</t>
  </si>
  <si>
    <t>The description of this security measure</t>
  </si>
  <si>
    <t>A class to specify which day of the week a transport service is operational.</t>
  </si>
  <si>
    <t>Service Frequency</t>
  </si>
  <si>
    <t>A day of the week, expressed as code.</t>
  </si>
  <si>
    <t>Week</t>
  </si>
  <si>
    <t>Day</t>
  </si>
  <si>
    <t>Week Day</t>
  </si>
  <si>
    <t>A class to describe a service level agreement which regulates the quality, availability and responsibilities of digital services.</t>
  </si>
  <si>
    <t>An identifier for this service level agreement.</t>
  </si>
  <si>
    <t>A specific type of service subject to this service level agreement.</t>
  </si>
  <si>
    <t>AP, SMP</t>
  </si>
  <si>
    <t>Service Type</t>
  </si>
  <si>
    <t>A specific type of service subject to this service level agreement, expressed as text.</t>
  </si>
  <si>
    <t>Service</t>
  </si>
  <si>
    <t>The availability percentage (e.g. 98.5% of the time).</t>
  </si>
  <si>
    <t>Time Service Factor</t>
  </si>
  <si>
    <t>98.5</t>
  </si>
  <si>
    <t>Indicates whether this service is available on monday (true) or not (false).</t>
  </si>
  <si>
    <t>Monday Availability</t>
  </si>
  <si>
    <t>Indicates whether this service is available on tuesday (true) or not (false).</t>
  </si>
  <si>
    <t>Tuesday Availability</t>
  </si>
  <si>
    <t>Indicates whether this service is available on wednesday (true) or not (false).</t>
  </si>
  <si>
    <t>Wednesday Availability</t>
  </si>
  <si>
    <t>Indicates whether this service is available on thursday (true) or not (false).</t>
  </si>
  <si>
    <t>Thursday Availability</t>
  </si>
  <si>
    <t>Indicates whether this service is available on friday (true) or not (false).</t>
  </si>
  <si>
    <t>Friday Availability</t>
  </si>
  <si>
    <t>Indicates whether this service is available on saturday (true) or not (false).</t>
  </si>
  <si>
    <t>Saturday Availability</t>
  </si>
  <si>
    <t>Indicates whether this service is available on sunday (true) or not (false).</t>
  </si>
  <si>
    <t>Sunday Availability</t>
  </si>
  <si>
    <t>The response time for aknowledgment (e.g. to send a receipt to a sending Access Point within 300 seconds).</t>
  </si>
  <si>
    <t>300</t>
  </si>
  <si>
    <t>Response Time</t>
  </si>
  <si>
    <t>The minimum down time schedule for programmed maintenance (e.g. scheduled 3 days before).</t>
  </si>
  <si>
    <t>3</t>
  </si>
  <si>
    <t>Down Time Schedule</t>
  </si>
  <si>
    <t>The maximum length of time between the occurrence of an incident and the issuance of a notification (e.g. within 4 hours).</t>
  </si>
  <si>
    <t>4</t>
  </si>
  <si>
    <t>Incident Notification</t>
  </si>
  <si>
    <t>The maximum data loss permitted (e.g. last 24 hours).</t>
  </si>
  <si>
    <t>24</t>
  </si>
  <si>
    <t>Data Loss</t>
  </si>
  <si>
    <t>The time taken to recover after an outage of service (e.g. 3 hours).</t>
  </si>
  <si>
    <t>MTTR</t>
  </si>
  <si>
    <t>Mean</t>
  </si>
  <si>
    <t>Time To Recover</t>
  </si>
  <si>
    <t>The period for which the service is available.</t>
  </si>
  <si>
    <t>Uptime</t>
  </si>
  <si>
    <t>Service Availability</t>
  </si>
  <si>
    <t>The period of time designated in advance by the technical staff, during which preventive maintenance that could cause disruption of service may be performed.</t>
  </si>
  <si>
    <t>Downtime</t>
  </si>
  <si>
    <t>Service Maintenance</t>
  </si>
  <si>
    <t>A class to describe a party contracting to provide services, such as transportation, finance, etc.</t>
  </si>
  <si>
    <t>An identifier for this service provider.</t>
  </si>
  <si>
    <t>The type of service provided, expressed as a code.</t>
  </si>
  <si>
    <t>The type of service provided, expressed as text.</t>
  </si>
  <si>
    <t>The party providing the service.</t>
  </si>
  <si>
    <t>The contact for the service provider.</t>
  </si>
  <si>
    <t xml:space="preserve">Change for UBL 2.0 Update Package: Definition (cell Q951) changed from An association to Seller. to An association to Seller Contact. 
</t>
  </si>
  <si>
    <t>A class to describe a shareholder party.</t>
  </si>
  <si>
    <t>The shareholder participation, expressed as a percentage.</t>
  </si>
  <si>
    <t>Partecipation</t>
  </si>
  <si>
    <t>The shareholder party.</t>
  </si>
  <si>
    <t>A class to describe a requirement for a ship</t>
  </si>
  <si>
    <t>An identifier for this ship requirement.</t>
  </si>
  <si>
    <t>The description of this ship requirement</t>
  </si>
  <si>
    <t>An article in the ship's stores during a shipment stage.</t>
  </si>
  <si>
    <t>Ship Store Article</t>
  </si>
  <si>
    <t>An indentifier for this ship store article.</t>
  </si>
  <si>
    <t>A name for this ship store article.</t>
  </si>
  <si>
    <t>The quantity of this ship store article.</t>
  </si>
  <si>
    <t>A text describing the official use of this ship store article.</t>
  </si>
  <si>
    <t>Official Use</t>
  </si>
  <si>
    <t>The stowage or location on board of this ship store article.</t>
  </si>
  <si>
    <t>A class to describe a ship to ship activity record.</t>
  </si>
  <si>
    <t>STS transfer</t>
  </si>
  <si>
    <t>An indentifier for this ship to ship activity.</t>
  </si>
  <si>
    <t>A text describing the ship to ship activity.</t>
  </si>
  <si>
    <t>Any security measures applied to this ship to ship activity in lieu of those specified in the approved Ship Security Plan (SSP).</t>
  </si>
  <si>
    <t>Applied</t>
  </si>
  <si>
    <t>The duration of this ship to ship activity.</t>
  </si>
  <si>
    <t>The location where this ship to ship activity took place.</t>
  </si>
  <si>
    <t>A class defining an identifiable collection of one or more goods items to be transported between the seller party and the buyer party. This information may be defined within a commercial contract. A shipment can be transported in different consignments (e.g., split for logistical purposes).</t>
  </si>
  <si>
    <t xml:space="preserve">Change for UBL 2.0 Update Package: (a) Definition (cell Q854) changed from Information about a shipment. to An identifiable collection of one or more goods items to be transported between the seller party and the buyer party. This information may be defined within a commercial contract. A shipment can be transported in different consignments (e.g., split for logistical purposes). (b) Consignment removed from Alternative Business Terms (cell N854) </t>
  </si>
  <si>
    <t>An identifier for this shipment.</t>
  </si>
  <si>
    <t>Waybill Number</t>
  </si>
  <si>
    <t>A code signifying the priority or level of service required for this shipment.</t>
  </si>
  <si>
    <t>Service Level, Service Priority</t>
  </si>
  <si>
    <t xml:space="preserve">Change for UBL 2.0 Update Package: Cell G856 changed from Level to Code ; cell F856 changed from Shipping Priority to Shipping Priority Level 
</t>
  </si>
  <si>
    <t>The handling required for this shipment, expressed as a code.</t>
  </si>
  <si>
    <t>The handling required for this shipment, expressed as text.</t>
  </si>
  <si>
    <t>4078</t>
  </si>
  <si>
    <t>Free-form text pertinent to this shipment, conveying information that is not contained explicitly in other structures.</t>
  </si>
  <si>
    <t>The total gross weight of a shipment; the weight of the goods plus packaging plus transport equipment.</t>
  </si>
  <si>
    <t>The net weight of this shipment, excluding packaging.</t>
  </si>
  <si>
    <t>The total net weight of this shipment, excluding packaging and transport equipment.</t>
  </si>
  <si>
    <t>The total volume of the goods in this shipment, including packaging.</t>
  </si>
  <si>
    <t>The total volume of the goods in this shipment, excluding packaging and transport equipment.</t>
  </si>
  <si>
    <t>The total number of goods items in this shipment.</t>
  </si>
  <si>
    <t xml:space="preserve">Change for UBL 2.0 Update Package: Transportation entered in cell W865
</t>
  </si>
  <si>
    <t>The number of pieces of transport handling equipment (pallets, boxes, cases, etc.) in this shipment.</t>
  </si>
  <si>
    <t xml:space="preserve">Change for UBL 2.0 Update Package: Transportation entered in cell W866
</t>
  </si>
  <si>
    <t>The amount covered by insurance for this shipment.</t>
  </si>
  <si>
    <t>The total declared value for customs purposes of those goods in this shipment that are subject to the same customs procedure and have the same tariff/statistical heading, country information, and duty regime.</t>
  </si>
  <si>
    <t>The value of this shipment, declared by the shipper or his agent solely for the purpose of varying the carrier's level of liability from that provided in the contract of carriage, in case of loss or damage to goods or delayed delivery.</t>
  </si>
  <si>
    <t>5036</t>
  </si>
  <si>
    <t>The value, declared for statistical purposes, of those goods in this shipment that have the same statistical heading.</t>
  </si>
  <si>
    <t>Special instructions relating to this shipment.</t>
  </si>
  <si>
    <t>Delivery instructions relating to this shipment.</t>
  </si>
  <si>
    <t>4492</t>
  </si>
  <si>
    <t>An indicator that the consignment has been split in transit (true) or not (false).</t>
  </si>
  <si>
    <t>The total number of consignments within this shipment.</t>
  </si>
  <si>
    <t>A consignment covering this shipment.</t>
  </si>
  <si>
    <t>A goods item included in this shipment.</t>
  </si>
  <si>
    <t>A stage in the transport movement of this shipment.</t>
  </si>
  <si>
    <t>The delivery of this shipment.</t>
  </si>
  <si>
    <t>A transport handling unit associated with this shipment.</t>
  </si>
  <si>
    <t>The address to which a shipment ought to be returned.</t>
  </si>
  <si>
    <t>Return</t>
  </si>
  <si>
    <t>3238</t>
  </si>
  <si>
    <t>The first arrival location of a shipment. This would be a port for sea, an airport for air, a terminal for rail, or a border post for land crossing.</t>
  </si>
  <si>
    <t>3509</t>
  </si>
  <si>
    <t xml:space="preserve">Change for UBL 2.0 Update Package: Cell E881 changed to remove trailing space
</t>
  </si>
  <si>
    <t>The final exporting location for a shipment. This would be a port for sea, an airport for air, a terminal for rail, or a border post for land crossing.</t>
  </si>
  <si>
    <t xml:space="preserve">Change for UBL 2.0 Update Package: Cell E882 changed to remove trailing space
</t>
  </si>
  <si>
    <t>The country from which the goods were originally exported, without any commercial transaction taking place in intermediate countries.</t>
  </si>
  <si>
    <t>Country of exportation (WCO ID 062)</t>
  </si>
  <si>
    <t>Export</t>
  </si>
  <si>
    <t>3207</t>
  </si>
  <si>
    <t>A class to describe one stage of movement in a transport of goods.</t>
  </si>
  <si>
    <t>An identifier for this shipment stage.</t>
  </si>
  <si>
    <t>1 , 2 , etc..</t>
  </si>
  <si>
    <t>The type of shipment stage, expressed as a code.</t>
  </si>
  <si>
    <t>Shipment Stage Type</t>
  </si>
  <si>
    <t>The type of shipment stage, expressed as text.</t>
  </si>
  <si>
    <t>Intra European, entering Europe, exiting Europe</t>
  </si>
  <si>
    <t>A code signifying the method of transport used for this shipment stage.</t>
  </si>
  <si>
    <t>Transport Mode</t>
  </si>
  <si>
    <t>A code signifying the kind of transport means (truck, vessel, etc.) used for this shipment stage.</t>
  </si>
  <si>
    <t>Transport Means Type</t>
  </si>
  <si>
    <t>A code signifying the direction of transit in this shipment stage.</t>
  </si>
  <si>
    <t>Direction</t>
  </si>
  <si>
    <t>An indicator that this stage takes place before the main carriage of the shipment (true) or not (false).</t>
  </si>
  <si>
    <t>Truck delivery to wharf</t>
  </si>
  <si>
    <t>An indicator that this stage takes place after the main carriage of the shipment (true) or not (false).</t>
  </si>
  <si>
    <t>Truck delivery from wharf</t>
  </si>
  <si>
    <t>An indicator that cabotage applies for this shipment stage (true) or not (false).</t>
  </si>
  <si>
    <t>Cabotage</t>
  </si>
  <si>
    <t>An indicator that the transported goods in this shipment stage are subject to an international regulation concerning the carriage of dangerous goods (true) or not (false).</t>
  </si>
  <si>
    <t>The estimated date of delivery in this shipment stage.</t>
  </si>
  <si>
    <t>The estimated time of delivery in this shipment stage.</t>
  </si>
  <si>
    <t>The delivery date required by the buyer in this shipment stage.</t>
  </si>
  <si>
    <t>The delivery time required by the buyer in this shipment stage.</t>
  </si>
  <si>
    <t>An identifier for the loading sequence (of consignments) associated with this shipment stage.</t>
  </si>
  <si>
    <t>Identifies the successive loading sequence (of consignments) associated with a shipment stage.</t>
  </si>
  <si>
    <t>Successive</t>
  </si>
  <si>
    <t>Text of instructions applicable to a shipment stage.</t>
  </si>
  <si>
    <t>Text of instructions relating to demurrage (the case in which a vessel is prevented from loading or discharging cargo within the stipulated laytime).</t>
  </si>
  <si>
    <t>Demurrage</t>
  </si>
  <si>
    <t>The total number of crew aboard a transport means.</t>
  </si>
  <si>
    <t>The total number of passengers aboard a transport means.</t>
  </si>
  <si>
    <t>Passenger</t>
  </si>
  <si>
    <t>The period during which this shipment stage actually took place.</t>
  </si>
  <si>
    <t>A carrier party responsible for this shipment stage.</t>
  </si>
  <si>
    <t>The means of transport used in this shipment stage.</t>
  </si>
  <si>
    <t>Transport Means</t>
  </si>
  <si>
    <t>The location of loading for a shipment stage.</t>
  </si>
  <si>
    <t>Loading Port</t>
  </si>
  <si>
    <t xml:space="preserve">Change for UBL 2.0 Update Package: DEN Shipment Stage. Loading Port_ Location changed to Shipment Stage. Loading Port_ Location. Location 
</t>
  </si>
  <si>
    <t>The location of unloading for a shipment stage.</t>
  </si>
  <si>
    <t>Unloading Port</t>
  </si>
  <si>
    <t xml:space="preserve">Change for UBL 2.0 Update Package: DEN Shipment Stage. Unloading Port_ Location changed to Shipment Stage. Unloading Port_ Location. Location 
</t>
  </si>
  <si>
    <t>The location of transshipment relating to a shipment stage.</t>
  </si>
  <si>
    <t>Transship Port</t>
  </si>
  <si>
    <t xml:space="preserve">Change for UBL 2.0 Update Package: DEN Shipment Stage. Transship Port_ Location changed to Shipment Stage. Transship Port_ Location. Location 
</t>
  </si>
  <si>
    <t>The loading of goods in this shipment stage.</t>
  </si>
  <si>
    <t>The examination of shipments in this shipment stage.</t>
  </si>
  <si>
    <t>Examination</t>
  </si>
  <si>
    <t>The making available of shipments in this shipment stage.</t>
  </si>
  <si>
    <t>The export event associated with this shipment stage.</t>
  </si>
  <si>
    <t>The discharge event associated with this shipment stage.</t>
  </si>
  <si>
    <t>The warehousing event associated with this shipment stage.</t>
  </si>
  <si>
    <t>Warehousing</t>
  </si>
  <si>
    <t>The receiver's takeover of the goods in this shipment stage.</t>
  </si>
  <si>
    <t>Takeover</t>
  </si>
  <si>
    <t>The optional takeover of the goods in this shipment stage.</t>
  </si>
  <si>
    <t>Optional Takeover</t>
  </si>
  <si>
    <t>The dropping off of goods in this shipment stage.</t>
  </si>
  <si>
    <t>Dropoff</t>
  </si>
  <si>
    <t>The pickup of goods in this shipment stage.</t>
  </si>
  <si>
    <t>The delivery of goods in this shipment stage.</t>
  </si>
  <si>
    <t>The receipt of goods in this shipment stage.</t>
  </si>
  <si>
    <t>The storage of goods in this shipment stage.</t>
  </si>
  <si>
    <t>The acceptance of goods in this shipment stage.</t>
  </si>
  <si>
    <t>A terminal operator associated with this shipment stage.</t>
  </si>
  <si>
    <t>Terminal Operator</t>
  </si>
  <si>
    <t>A customs agent associated with this shipment stage.</t>
  </si>
  <si>
    <t>Customs Agent</t>
  </si>
  <si>
    <t>The estimated transit period of this shipment stage.</t>
  </si>
  <si>
    <t>Estimated Transit</t>
  </si>
  <si>
    <t>A freight allowance charge for this shipment stage.</t>
  </si>
  <si>
    <t>The location associated with a freight charge related to this shipment stage.</t>
  </si>
  <si>
    <t>Freight Charge</t>
  </si>
  <si>
    <t>The detention of a transport means during loading and unloading operations.</t>
  </si>
  <si>
    <t>Detention</t>
  </si>
  <si>
    <t>The departure requested by the party requesting a transportation service.</t>
  </si>
  <si>
    <t>Requested Departure</t>
  </si>
  <si>
    <t>The arrival requested by the party requesting a transportation service.</t>
  </si>
  <si>
    <t>A waypoint requested by the party requesting a transportation service.</t>
  </si>
  <si>
    <t>Requested Waypoint</t>
  </si>
  <si>
    <t>The departure planned by the party providing a transportation service.</t>
  </si>
  <si>
    <t>Planned Departure</t>
  </si>
  <si>
    <t>The arrival planned by the party providing a transportation service.</t>
  </si>
  <si>
    <t>Planned Arrival</t>
  </si>
  <si>
    <t>A waypoint planned by the party providing a transportation service.</t>
  </si>
  <si>
    <t>Planned Waypoint</t>
  </si>
  <si>
    <t>The actual departure from a specific location during a transportation service.</t>
  </si>
  <si>
    <t>Actual Departure</t>
  </si>
  <si>
    <t>The location of an actual waypoint during a transportation service.</t>
  </si>
  <si>
    <t>Actual Waypoint</t>
  </si>
  <si>
    <t>The actual arrival at a specific location during a transportation service.</t>
  </si>
  <si>
    <t>Actual Arrival</t>
  </si>
  <si>
    <t>A significant occurrence in the course of this shipment of goods.</t>
  </si>
  <si>
    <t>Describes an estimated departure at a location during a transport service.</t>
  </si>
  <si>
    <t>Estimated Departure</t>
  </si>
  <si>
    <t>Describes an estimated arrival at a location during a transport service.</t>
  </si>
  <si>
    <t>Estimated Arrival</t>
  </si>
  <si>
    <t>A person who travels in a conveyance without participating in its operation.</t>
  </si>
  <si>
    <t>Describes a person responsible for driving the transport means.</t>
  </si>
  <si>
    <t>Driver</t>
  </si>
  <si>
    <t>Describes a person being responsible for providing the required administrative reporting relating to a transport.</t>
  </si>
  <si>
    <t>Reporting</t>
  </si>
  <si>
    <t>A person operating or serving aboard a transport means.</t>
  </si>
  <si>
    <t>Crew Member</t>
  </si>
  <si>
    <t>The person on board the vessel, accountable to the master, designated by the company as responsible for the security of the ship, including implementation and maintenance of the ship security plan and for the liaison with the company security officer and the port facility security officers.</t>
  </si>
  <si>
    <t>The person responsible for the ship's safe and efficient operation, including cargo operations, navigation, crew management and for ensuring that the vessel complies with local and international laws, as well as company and flag state policies.</t>
  </si>
  <si>
    <t>Master</t>
  </si>
  <si>
    <t>The person responsible for the health of the people aboard a ship at sea.</t>
  </si>
  <si>
    <t>Ships Surgeon</t>
  </si>
  <si>
    <t>A destination port call for this shipment stage.</t>
  </si>
  <si>
    <t>Destination</t>
  </si>
  <si>
    <t>The ship store articles for this shipment stage.</t>
  </si>
  <si>
    <t>The crew person effects for this shipment stage.</t>
  </si>
  <si>
    <t>The maritime waste for this shipment stage.</t>
  </si>
  <si>
    <t>A ballast water summary for this shipment stage.</t>
  </si>
  <si>
    <t>The ISPS (International Ship and Port Facility Security Code) requirements for this shipment stage.</t>
  </si>
  <si>
    <t>A maritime declaration of health for this shipment stage.</t>
  </si>
  <si>
    <t>One or more fuel consumptions of this shipment stage.</t>
  </si>
  <si>
    <t>A class to define a signature.</t>
  </si>
  <si>
    <t>An identifier for this signature.</t>
  </si>
  <si>
    <t>A code defining the reason or purpose of this signature</t>
  </si>
  <si>
    <t>Free-form text conveying information that is not contained explicitly in other structures; in particular, information regarding the circumstances in which the signature is being used.</t>
  </si>
  <si>
    <t>The date upon which this signature was verified.</t>
  </si>
  <si>
    <t>The time at which this signature was verified.</t>
  </si>
  <si>
    <t>An identifier for the organization, person, service, or server that verified this signature.</t>
  </si>
  <si>
    <t>The method used to perform XML canonicalization of this signature.</t>
  </si>
  <si>
    <t>Canonicalization</t>
  </si>
  <si>
    <t>Text describing the method of signature.</t>
  </si>
  <si>
    <t>The actual encoded signature (e.g., in XMLDsig format).</t>
  </si>
  <si>
    <t>Digital Signature</t>
  </si>
  <si>
    <t>A reference to the document that the signature applies to. For evidentiary purposes, this may be the document image that the signatory party saw when applying their signature.</t>
  </si>
  <si>
    <t>A class to describe a social media profile.</t>
  </si>
  <si>
    <t>An identifier for a specific social media.</t>
  </si>
  <si>
    <t>FB</t>
  </si>
  <si>
    <t>The common name of the social media.</t>
  </si>
  <si>
    <t>Facebook</t>
  </si>
  <si>
    <t>A code that specifies the type of social media.</t>
  </si>
  <si>
    <t>BusinessNetwork, SocialNetwork, ...</t>
  </si>
  <si>
    <t>Social Media Type</t>
  </si>
  <si>
    <t>The Uniform Resource Identifier (URI) of a party profile in the social media; i.e., its Uniform Resource Locator (URL).</t>
  </si>
  <si>
    <t>https://www.facebook.com/oasis.open/</t>
  </si>
  <si>
    <t>A class to define a line in a Statement of account.</t>
  </si>
  <si>
    <t>Statement Line</t>
  </si>
  <si>
    <t>An identifier for this statement line.</t>
  </si>
  <si>
    <t>A universally unique identifier for this statement line.</t>
  </si>
  <si>
    <t>An indication that this statement line contains an outstanding balance from the previous bill(s) (true) or does not (false).</t>
  </si>
  <si>
    <t>The amount debited on this statement line.</t>
  </si>
  <si>
    <t>The amount credited on this statement line.</t>
  </si>
  <si>
    <t>The balance amount on this statement line.</t>
  </si>
  <si>
    <t>A means of payment associated with this statement line.</t>
  </si>
  <si>
    <t>A specification of payment terms associated with this statement line.</t>
  </si>
  <si>
    <t>The buyer associated with this statement line.</t>
  </si>
  <si>
    <t>The seller/supplier associated with this statement line.</t>
  </si>
  <si>
    <t>The Accounting Customer Party related to the statement information reported on this Statement Line.</t>
  </si>
  <si>
    <t>The Accounting Supplier Party related to the statement information reported on this Statement Line.</t>
  </si>
  <si>
    <t>An invoice period to which this statement line applies.</t>
  </si>
  <si>
    <t>A reference to a billing document associated with this statement line.</t>
  </si>
  <si>
    <t>A reference to a document associated with this statement line.</t>
  </si>
  <si>
    <t>The rate of exchange between the currency of the Statement and the currency of the document described in the BillingReference.</t>
  </si>
  <si>
    <t>A charge or discount price component associated with this statement line.</t>
  </si>
  <si>
    <t>A collected payment.</t>
  </si>
  <si>
    <t>Collected</t>
  </si>
  <si>
    <t>A class to describe the condition or position of an object.</t>
  </si>
  <si>
    <t>Specifies the status condition of the related object.</t>
  </si>
  <si>
    <t>The reference date for this status.</t>
  </si>
  <si>
    <t>The reference time for this status.</t>
  </si>
  <si>
    <t>Text describing this status.</t>
  </si>
  <si>
    <t>The reason for this status condition or position, expressed as a code.</t>
  </si>
  <si>
    <t>Status Reason</t>
  </si>
  <si>
    <t>The reason for this status condition or position, expressed as text.</t>
  </si>
  <si>
    <t>A sequence identifier for this status.</t>
  </si>
  <si>
    <t>Provides any textual information related to this status.</t>
  </si>
  <si>
    <t>Specifies an indicator relevant to a specific status.</t>
  </si>
  <si>
    <t>Indication</t>
  </si>
  <si>
    <t>A percentage meaningful in the context of this status.</t>
  </si>
  <si>
    <t xml:space="preserve">Change for UBL 2.0 Update Package: DEN Status. Percent. Percent changed to Status. Percent 
</t>
  </si>
  <si>
    <t>The reliability of this status, expressed as a percentage.</t>
  </si>
  <si>
    <t>Reliability</t>
  </si>
  <si>
    <t>An additional sub status to clarify or ellaborate on the status</t>
  </si>
  <si>
    <t>Discussed in JIRA ticket UBL-241</t>
  </si>
  <si>
    <t>Measurements that quantify the condition of the objects covered by the status.</t>
  </si>
  <si>
    <t>A class to define a line in a Stock Availability Report describing the availability of an item of sale.</t>
  </si>
  <si>
    <t>Stock Availability Report Line</t>
  </si>
  <si>
    <t>An identifier for this stock availability line.</t>
  </si>
  <si>
    <t>The quantity of the item currently in stock.</t>
  </si>
  <si>
    <t>The monetary value of the quantity of the item currently in stock.</t>
  </si>
  <si>
    <t>The date from which the item will be available. A date identical to or earlier than the IssueDate of the Stock Availability Report means that the item is available now</t>
  </si>
  <si>
    <t>A code signifying the level of availability of the item.</t>
  </si>
  <si>
    <t>The item associated with this stock availability report line.</t>
  </si>
  <si>
    <t>A class to describe a storage and storage requirements</t>
  </si>
  <si>
    <t>An identifier for this storage.</t>
  </si>
  <si>
    <t>The common name this storage</t>
  </si>
  <si>
    <t>An identifier for the agreed gate to enter, deliver or pick up at this storage</t>
  </si>
  <si>
    <t>Gate</t>
  </si>
  <si>
    <t>The percent of the airflow within this storage.</t>
  </si>
  <si>
    <t>Air Flow</t>
  </si>
  <si>
    <t>The percent humidity within this storage.</t>
  </si>
  <si>
    <t>Humidity</t>
  </si>
  <si>
    <t>An indicator that this storage is approved for animal food (true) or not (false).</t>
  </si>
  <si>
    <t>Animal Food</t>
  </si>
  <si>
    <t>Approved</t>
  </si>
  <si>
    <t>An indicator that this storage is approved for human food (true) or not (false).</t>
  </si>
  <si>
    <t>Human Food</t>
  </si>
  <si>
    <t>An indicator that this stroage is approved for dangerous goods (true) or not (false).</t>
  </si>
  <si>
    <t>Dangerous Goods</t>
  </si>
  <si>
    <t>An indicator that storage is refrigerated (true) or not (false).</t>
  </si>
  <si>
    <t>Refrigerated</t>
  </si>
  <si>
    <t>An indicator that this storage can supply power (true) or not (false).</t>
  </si>
  <si>
    <t>Power</t>
  </si>
  <si>
    <t>The minimum allowable operating temperature for this refriguated storage.</t>
  </si>
  <si>
    <t>The maximum allowable operating temperature for this refriguated storage.</t>
  </si>
  <si>
    <t>A certificate associated with this storage</t>
  </si>
  <si>
    <t>A class to describe a location on board a means of transport where specified goods or transport equipment have been stowed or are to be stowed.</t>
  </si>
  <si>
    <t>An identifier for the location.</t>
  </si>
  <si>
    <t>Cell Location, coded</t>
  </si>
  <si>
    <t>8043</t>
  </si>
  <si>
    <t>Text describing the location.</t>
  </si>
  <si>
    <t>Cell Location</t>
  </si>
  <si>
    <t>8042</t>
  </si>
  <si>
    <t>A measurable dimension (length, mass, weight, or volume) of this stowage.</t>
  </si>
  <si>
    <t>A class to describe subcontract terms for a tendering process.</t>
  </si>
  <si>
    <t>Subcontract Terms</t>
  </si>
  <si>
    <t>The precise percentage allowed to be subcontracted.</t>
  </si>
  <si>
    <t>An indicator that the subcontract price is known (true) or not (false).</t>
  </si>
  <si>
    <t>Unknown</t>
  </si>
  <si>
    <t>Text describing the subcontract terms.</t>
  </si>
  <si>
    <t>The monetary amount assigned to the subcontracted task.</t>
  </si>
  <si>
    <t>A code specifying the conditions for subcontracting.</t>
  </si>
  <si>
    <t>Subcontracting Conditions</t>
  </si>
  <si>
    <t>The maximum percentage allowed to be subcontracted.</t>
  </si>
  <si>
    <t>The minimum percentage allowed to be subcontracted.</t>
  </si>
  <si>
    <t>The consumption for a specific party for given consumption point provided by a numbers of suppliers. An enterprise can have one utility statement for several parties (e.g. a ministry of defence receiving a telephone bill). In this way each subscriber consumption represent a sub utility statement.</t>
  </si>
  <si>
    <t>Subscriber Consumption</t>
  </si>
  <si>
    <t>The identifier tor this specification.</t>
  </si>
  <si>
    <t>The code which specifies the type of this specification, e.g. an on account specification or the yearly specification.</t>
  </si>
  <si>
    <t>Specification Type</t>
  </si>
  <si>
    <t>This is how we have calculating your yearly statement</t>
  </si>
  <si>
    <t>The total quantity consumed, as calculated from meter readings.</t>
  </si>
  <si>
    <t>2000.0</t>
  </si>
  <si>
    <t>Total Metered</t>
  </si>
  <si>
    <t>The party subscribing to the utility.</t>
  </si>
  <si>
    <t>The point at which the utility is consumed.</t>
  </si>
  <si>
    <t>The planned prepayments (on account) regarding this subscription.</t>
  </si>
  <si>
    <t>The consumption in case the consumption is from one and only one supplier.</t>
  </si>
  <si>
    <t>The consumption in case the consumption is from more than one supplier.</t>
  </si>
  <si>
    <t>Supplier Consumption</t>
  </si>
  <si>
    <t>The consumption in case the consumption is for one and only one supplier.</t>
  </si>
  <si>
    <t>This is what you pay for electricity to DONG Energy North Utility</t>
  </si>
  <si>
    <t>The party supplying the utility.</t>
  </si>
  <si>
    <t>Utility Supplier</t>
  </si>
  <si>
    <t>The utility customer.</t>
  </si>
  <si>
    <t>Utility Customer</t>
  </si>
  <si>
    <t>The consumption regarding this supplier</t>
  </si>
  <si>
    <t>A contract setting forth conditions regulating the consumption.</t>
  </si>
  <si>
    <t>The consumption of a utility product.</t>
  </si>
  <si>
    <t>A class to describe a supplier party.</t>
  </si>
  <si>
    <t>An identifier for this supplier party, assigned by the customer.</t>
  </si>
  <si>
    <t>An additional identifier for this supplier party.</t>
  </si>
  <si>
    <t>Text describing the supplier's ability to send invoice data via a purchase card provider (e.g., VISA, MasterCard, American Express).</t>
  </si>
  <si>
    <t>Data Sending</t>
  </si>
  <si>
    <t xml:space="preserve">Change for UBL 2.0 Update Package: Removed text “The customer s internal identifier for the supplier. under Examples (cell R947)
</t>
  </si>
  <si>
    <t>The supplier party itself.</t>
  </si>
  <si>
    <t>A contact at this supplier party for despatches (pickups).</t>
  </si>
  <si>
    <t>A contact at this supplier party for accounting.</t>
  </si>
  <si>
    <t>The primary contact for this supplier party.</t>
  </si>
  <si>
    <t>A class to describe one of the tax categories within a taxation scheme (e.g., High Rate VAT, Low Rate VAT).</t>
  </si>
  <si>
    <t>An identifier for this tax category.</t>
  </si>
  <si>
    <t>http://www.unece.org/uncefact/codelist/standard/UNECE_DutyorTaxorFeeCategoryCode_D09B.xsd</t>
  </si>
  <si>
    <t>The name of this tax category.</t>
  </si>
  <si>
    <t xml:space="preserve">Luxury Goods , Wine Equalization , Exempt </t>
  </si>
  <si>
    <t>The tax rate for this category, expressed as a percentage.</t>
  </si>
  <si>
    <t>A Unit of Measures used as the basic for the tax calculation applied at a certain rate per unit.</t>
  </si>
  <si>
    <t>Base Unit</t>
  </si>
  <si>
    <t>Where a tax is applied at a certain rate per unit, the rate per unit applied.</t>
  </si>
  <si>
    <t>The reason for tax being exempted, expressed as a code.</t>
  </si>
  <si>
    <t>http://www.unece.org/uncefact/codelist/standard/UNECE_DutyTaxFeeTypeCode_D09B.xsd</t>
  </si>
  <si>
    <t>Tax Exemption Reason</t>
  </si>
  <si>
    <t>The reason for tax being exempted, expressed as text.</t>
  </si>
  <si>
    <t>Tax Exemption</t>
  </si>
  <si>
    <t>Where a tax is tiered, the range of taxable amounts that determines the rate of tax applicable to this tax category.</t>
  </si>
  <si>
    <t>Tier</t>
  </si>
  <si>
    <t>Where a tax is tiered, the tax rate that applies within the specified range of taxable amounts for this tax category.</t>
  </si>
  <si>
    <t>The taxation scheme within which this tax category is defined.</t>
  </si>
  <si>
    <t>A class to describe a taxation scheme (e.g., VAT, State tax, County tax).</t>
  </si>
  <si>
    <t>An identifier for this taxation scheme.</t>
  </si>
  <si>
    <t>http://www.unece.org/uncefact/codelist/standard/EDIFICASEU_TaxExemptionReason_D09B.xsd</t>
  </si>
  <si>
    <t>The name of this taxation scheme.</t>
  </si>
  <si>
    <t xml:space="preserve">Value Added Tax , Wholesale Tax , Sales Tax , State Tax </t>
  </si>
  <si>
    <t>A code signifying the type of tax.</t>
  </si>
  <si>
    <t xml:space="preserve">Consumption , Sales </t>
  </si>
  <si>
    <t>Tax Type</t>
  </si>
  <si>
    <t>A code signifying the currency in which the tax is collected and reported.</t>
  </si>
  <si>
    <t>A geographic area in which this taxation scheme applies.</t>
  </si>
  <si>
    <t xml:space="preserve">Change from UBL 1.0: extended qualifier and cardinality
</t>
  </si>
  <si>
    <t>A class to define the subtotal for a particular tax category within a particular taxation scheme, such as standard rate within VAT.</t>
  </si>
  <si>
    <t>Tax Subtotal</t>
  </si>
  <si>
    <t>The net amount to which the tax percent (rate) is applied to calculate the tax amount.</t>
  </si>
  <si>
    <t>Taxable</t>
  </si>
  <si>
    <t>The amount of this tax subtotal.</t>
  </si>
  <si>
    <t>The total amount after the tax amount has been added to the taxable amount.</t>
  </si>
  <si>
    <t>The number of this tax subtotal in the sequence of subtotals corresponding to the order in which multiple taxes are applied. If all taxes are applied to the same taxable amount (i.e., their order of application is inconsequential), then CalculationSequenceNumeric is 1 for all tax subtotals applied to a given amount.</t>
  </si>
  <si>
    <t>The amount of this tax subtotal, expressed in the currency used for invoicing.</t>
  </si>
  <si>
    <t>Transaction Currency</t>
  </si>
  <si>
    <t>The tax rate of the tax category applied to this tax subtotal, expressed as a percentage.</t>
  </si>
  <si>
    <t>The unit of measure on which the tax calculation is based</t>
  </si>
  <si>
    <t>Where a tax is tiered, the range of taxable amounts that determines the rate of tax applicable to this tax subtotal.</t>
  </si>
  <si>
    <t>Where a tax is tiered, the tax rate that applies within a specified range of taxable amounts for this tax subtotal.</t>
  </si>
  <si>
    <t>The tax category applicable to this subtotal.</t>
  </si>
  <si>
    <t>The country where this tax is due.</t>
  </si>
  <si>
    <t>Tax Due</t>
  </si>
  <si>
    <t>A class to describe the total tax for a particular taxation scheme.</t>
  </si>
  <si>
    <t>The total tax amount for a particular taxation scheme, e.g., VAT; the sum of the tax subtotals for each tax category within the taxation scheme.</t>
  </si>
  <si>
    <t>The number of this tax total in the sequence of tax totals corresponding to the order in which multiple taxes are applied. If all taxes are applied to the same taxable amount (i.e., their order of application is inconsequential), then CalculationSequenceNumeric is 1 for all tax totals applied to a given amount.</t>
  </si>
  <si>
    <t>Introduced with JIRA ticket UBL-231</t>
  </si>
  <si>
    <t>The rounding amount (positive or negative) added to the calculated tax total to produce the rounded TaxAmount.</t>
  </si>
  <si>
    <t>An indicator that this total is recognized as legal evidence for taxation purposes (true) or not (false).</t>
  </si>
  <si>
    <t>Tax Evidence</t>
  </si>
  <si>
    <t>An indicator that tax is included in the calculation (true) or not (false).</t>
  </si>
  <si>
    <t>One of the subtotals the sum of which equals the total tax amount for a particular taxation scheme.</t>
  </si>
  <si>
    <t>A class to describe a telecommunications service (e.g., a telephone call or a video on demand service).</t>
  </si>
  <si>
    <t>Telecommunications Service</t>
  </si>
  <si>
    <t>An identifier for this telecommunications service.</t>
  </si>
  <si>
    <t>In the case of a telephone call, the date of the call.</t>
  </si>
  <si>
    <t>2008-01-01</t>
  </si>
  <si>
    <t>Call</t>
  </si>
  <si>
    <t>In the case of a telephone call, the time of the call.</t>
  </si>
  <si>
    <t>00:01:00</t>
  </si>
  <si>
    <t>In the case of a telephone call, the phone number called.</t>
  </si>
  <si>
    <t>12345679</t>
  </si>
  <si>
    <t>Service Number</t>
  </si>
  <si>
    <t>Called</t>
  </si>
  <si>
    <t>The telecommunications category, expressed as text.</t>
  </si>
  <si>
    <t>Subscription</t>
  </si>
  <si>
    <t>The telecommunications category, expressed as a code.</t>
  </si>
  <si>
    <t>Telecommunications Service Category</t>
  </si>
  <si>
    <t>The title of a movie delivered via this telecommunications service.</t>
  </si>
  <si>
    <t>The Matrix</t>
  </si>
  <si>
    <t>Movie</t>
  </si>
  <si>
    <t>Statement of the roaming partner name.</t>
  </si>
  <si>
    <t>Roaming Partner</t>
  </si>
  <si>
    <t>A pay-per-view delivered via this telecommunications service.</t>
  </si>
  <si>
    <t>Pay Per</t>
  </si>
  <si>
    <t>View</t>
  </si>
  <si>
    <t>The number of calls.</t>
  </si>
  <si>
    <t>5761</t>
  </si>
  <si>
    <t>The telecommunications call described as a text</t>
  </si>
  <si>
    <t>CallAttempt</t>
  </si>
  <si>
    <t>The telecommunications call described as a code</t>
  </si>
  <si>
    <t>Telecommunications Service Call</t>
  </si>
  <si>
    <t>The amount to be payed as the base for one call</t>
  </si>
  <si>
    <t>Call Base</t>
  </si>
  <si>
    <t>The amount to be payed for the call</t>
  </si>
  <si>
    <t>542.44</t>
  </si>
  <si>
    <t>Call Extension</t>
  </si>
  <si>
    <t>The price for using the telecommunication service</t>
  </si>
  <si>
    <t>The country to which the service is provided. In case of a telephone call it is the country where the receiver is located.</t>
  </si>
  <si>
    <t>A exchanges rates used in the pricing e.g.. when phone calls has crossed border lines.</t>
  </si>
  <si>
    <t>An allowance or charge that applies to the UtilityStatement as a whole.</t>
  </si>
  <si>
    <t>A total amount of taxes of a particular kind applicable to this telecommunications service.</t>
  </si>
  <si>
    <t>In the case of a telephone call, a duty on this call.</t>
  </si>
  <si>
    <t>A duty on a consumption of time.</t>
  </si>
  <si>
    <t>A class describing the supply of a telecommunication service, e.g., providing telephone calls.</t>
  </si>
  <si>
    <t>The type of telecommunications supply, expressed as text.</t>
  </si>
  <si>
    <t>Itemized tele Statement</t>
  </si>
  <si>
    <t>The type of telecommunications supply, expressed as a code.</t>
  </si>
  <si>
    <t>TeleExtended</t>
  </si>
  <si>
    <t>Telecommunications Supply Type</t>
  </si>
  <si>
    <t>A code signifying the level of confidentiality of this information for this telecommunication supply.</t>
  </si>
  <si>
    <t>CompanyLevel</t>
  </si>
  <si>
    <t>Text describing the telecommunications supply.</t>
  </si>
  <si>
    <t>Extended conversation Statement January quarter 2008.</t>
  </si>
  <si>
    <t>The total amount associated with this telecommunications supply.</t>
  </si>
  <si>
    <t>Outlines the provided telecommunication supply</t>
  </si>
  <si>
    <t>Telecommunications Supply Line</t>
  </si>
  <si>
    <t>A class that outlines the telecommunication supply in details</t>
  </si>
  <si>
    <t>An identifier for this telecommunications supply line.</t>
  </si>
  <si>
    <t>The phone number used for this telecommunication supply line</t>
  </si>
  <si>
    <t>12345678</t>
  </si>
  <si>
    <t>Phone</t>
  </si>
  <si>
    <t>The description of the telecommunication supply line</t>
  </si>
  <si>
    <t>Additional informations</t>
  </si>
  <si>
    <t>An amount specifying the cost of this telecommunication line</t>
  </si>
  <si>
    <t>The total amount for this telecommunications supply line, including all allowances, charges and taxes.</t>
  </si>
  <si>
    <t>Exchanges rates used to calculate the amount for this line.</t>
  </si>
  <si>
    <t>An allowance or charge that applies to this telecommunication supply line.</t>
  </si>
  <si>
    <t>A total amount of taxes of a particular kind applicable to this telecommunications supply line</t>
  </si>
  <si>
    <t>A telecommunications service (e.g., a telephone call).</t>
  </si>
  <si>
    <t>A class to describe a measurement of temperature.</t>
  </si>
  <si>
    <t>An identifier for this temperature measurement.</t>
  </si>
  <si>
    <t>The value of this temperature measurement.</t>
  </si>
  <si>
    <t>A code describing the temperature, when not expressed as a measure.</t>
  </si>
  <si>
    <t>Text describing this temperature measurement.</t>
  </si>
  <si>
    <t xml:space="preserve">at sea level </t>
  </si>
  <si>
    <t>A class to define a line in a Tender.</t>
  </si>
  <si>
    <t>Tender Line</t>
  </si>
  <si>
    <t>An identifier for this tender line.</t>
  </si>
  <si>
    <t>The quantity of the item quoted in this tender line.</t>
  </si>
  <si>
    <t>The total amount for this tender line, including allowance charges but net of taxes.</t>
  </si>
  <si>
    <t>The total amount for this tender line, including all allowances, charges and taxes.</t>
  </si>
  <si>
    <t>The total tax amount for this tender line.</t>
  </si>
  <si>
    <t>Text describing a unit in which the item described in this tender line can be ordered.</t>
  </si>
  <si>
    <t>The unit of measure and quantity of the orderable unit.</t>
  </si>
  <si>
    <t>The minimum number of items described in this tender line that can be ordered.</t>
  </si>
  <si>
    <t>The maximum number of items described in this tender line that can be ordered.</t>
  </si>
  <si>
    <t>Text about a warranty (provided by WarrantyParty) for the good or service described in this tender line.</t>
  </si>
  <si>
    <t>A mutually agreed code signifying the level of packaging associated with the item described in this tender line.</t>
  </si>
  <si>
    <t>A reference to a document associated with this tender line.</t>
  </si>
  <si>
    <t>The item associated with this tender line.</t>
  </si>
  <si>
    <t>A set of location-specific properties (e.g., price, quantity, lead time) associated with the item described in this tender line.</t>
  </si>
  <si>
    <t>Offered</t>
  </si>
  <si>
    <t>A catalogue item that may be a replacement for the item described in this tender line.</t>
  </si>
  <si>
    <t>The party responsible for any warranty described in this tender line.</t>
  </si>
  <si>
    <t>The period for which a warranty associated with the item described in this tender line is valid.</t>
  </si>
  <si>
    <t>An association to a Sub Tender Line</t>
  </si>
  <si>
    <t>A class to describe directions for preparing a tender.</t>
  </si>
  <si>
    <t>Tender Preparation</t>
  </si>
  <si>
    <t>An identifier for the tender envelope to be used with the tender.</t>
  </si>
  <si>
    <t>Tender Envelope</t>
  </si>
  <si>
    <t>A code signifying the type of tender envelope (economical or objective criteria versus technical or subjective criteria).</t>
  </si>
  <si>
    <t>Tender Envelope Type</t>
  </si>
  <si>
    <t>Text describing the tender envelope.</t>
  </si>
  <si>
    <t>An identifier for the open tender associated with this tender preparation.</t>
  </si>
  <si>
    <t>Open Tender</t>
  </si>
  <si>
    <t>The procurement project lot associated with a particular tenderer.</t>
  </si>
  <si>
    <t>A reference to the template for a required document in a tendering process.</t>
  </si>
  <si>
    <t>Curricula required, Experience required, ....</t>
  </si>
  <si>
    <t>A reference to the details of the encryption process used for the tender.</t>
  </si>
  <si>
    <t>Tender</t>
  </si>
  <si>
    <t>A template for a required document in a tendering process.</t>
  </si>
  <si>
    <t>A name of this tender requirement.</t>
  </si>
  <si>
    <t>Text describing this tender requirement.</t>
  </si>
  <si>
    <t>A reference to the template for a required document.</t>
  </si>
  <si>
    <t>Template</t>
  </si>
  <si>
    <t>A class to describe the awarding of a tender in a tendering process.</t>
  </si>
  <si>
    <t>Tender Result</t>
  </si>
  <si>
    <t>An identifier for this tender result.</t>
  </si>
  <si>
    <t>Award</t>
  </si>
  <si>
    <t>A code signifying the result of the tendering process.</t>
  </si>
  <si>
    <t>Text describing the result of the tendering process.</t>
  </si>
  <si>
    <t xml:space="preserve">The monetary value of the advertisement for this tendering process. </t>
  </si>
  <si>
    <t>Advertisement</t>
  </si>
  <si>
    <t>The date on which this result was formalized.</t>
  </si>
  <si>
    <t>The time at which this result was formalized.</t>
  </si>
  <si>
    <t>The total number of tenders received in this tendering process.</t>
  </si>
  <si>
    <t>The least expensive tender received in the tendering process.</t>
  </si>
  <si>
    <t>The most expensive tender received in this tendering process.</t>
  </si>
  <si>
    <t>Higher</t>
  </si>
  <si>
    <t>The date on which the awarded contract begins.</t>
  </si>
  <si>
    <t>The number of electronic tenders received.</t>
  </si>
  <si>
    <t>Electronic Tender</t>
  </si>
  <si>
    <t>The number of foreing tenders received.</t>
  </si>
  <si>
    <t>Foreign Tender</t>
  </si>
  <si>
    <t>A contract governing this tender result.</t>
  </si>
  <si>
    <t>The awarded tendered project associated with this tender result.</t>
  </si>
  <si>
    <t>Awarded</t>
  </si>
  <si>
    <t>Tendered Project</t>
  </si>
  <si>
    <t>The period during which a contract associated with the awarded project is to be formalized.</t>
  </si>
  <si>
    <t>Contract Formalization</t>
  </si>
  <si>
    <t>Subcontract terms for this tender result.</t>
  </si>
  <si>
    <t>A party that is identified as the awarded by a tender result.</t>
  </si>
  <si>
    <t>Winning Party</t>
  </si>
  <si>
    <t>A class to describe a tendered project or project lot.</t>
  </si>
  <si>
    <t>An identifier for this variant of a tendered project.</t>
  </si>
  <si>
    <t>Variant</t>
  </si>
  <si>
    <t>The fee amount for tendered projects.</t>
  </si>
  <si>
    <t>Text describing the fee amount for tendered projects.</t>
  </si>
  <si>
    <t>An identifier for the tender envelope this tendered project belongs to.</t>
  </si>
  <si>
    <t>A code signifying the type of tender envelope this tendered project belongs to.</t>
  </si>
  <si>
    <t>An additional fee for this tendered project.</t>
  </si>
  <si>
    <t>The procurement project lot to which this Tender Line refers to. If there are no lots, this ought not be defined.</t>
  </si>
  <si>
    <t>A reference to a non-structured evidentiary document supporting this tendered project.</t>
  </si>
  <si>
    <t>A total amount of taxes of a particular kind applicable to the monetary total for this tendered project.</t>
  </si>
  <si>
    <t>The total amount for this tendered project.</t>
  </si>
  <si>
    <t>A line in the tender for this tendered project.</t>
  </si>
  <si>
    <t>An association to an Awarding Criterion Response.</t>
  </si>
  <si>
    <t>A class to describe the qualifications of a tenderer party.</t>
  </si>
  <si>
    <t>Tenderer Party Qualification</t>
  </si>
  <si>
    <t>The procurement project lot the party is interested in.</t>
  </si>
  <si>
    <t>Interested</t>
  </si>
  <si>
    <t>The qualifications of the main tenderer party.</t>
  </si>
  <si>
    <t>The qualifications of a tenderer party other than the main tenderer party when bidding as a consortium.</t>
  </si>
  <si>
    <t>The evaluation that the Contracting Authority party requests to fulfill to the tenderers.</t>
  </si>
  <si>
    <t>Tenderer Qualification Request</t>
  </si>
  <si>
    <t>The legal status requested for potential tenderers, expressed as a code.</t>
  </si>
  <si>
    <t>The legal status requested for potential tenderers, expressed as text</t>
  </si>
  <si>
    <t>Text describing the personal situation of the economic operators in this tendering process.</t>
  </si>
  <si>
    <t>Textual description of the legal form required for potential tenderers.</t>
  </si>
  <si>
    <t>Text describing the evaluation requirements for this tenderer.</t>
  </si>
  <si>
    <t>A classification scheme for the business profile.</t>
  </si>
  <si>
    <t>Required Business</t>
  </si>
  <si>
    <t>A technical evaluation criterion required for an economic operator in a tendering process.</t>
  </si>
  <si>
    <t>A financial evaluation criterion required for an economic operator in a tendering process.</t>
  </si>
  <si>
    <t>A requirement to be met by a tenderer.</t>
  </si>
  <si>
    <t>Preregistration in a Business Registry</t>
  </si>
  <si>
    <t>Specific</t>
  </si>
  <si>
    <t>Tenderer Requirement</t>
  </si>
  <si>
    <t>A class to describe an action or statement required of an economic operator participating in a tendering process.</t>
  </si>
  <si>
    <t>A name of this tenderer requirement.</t>
  </si>
  <si>
    <t>A code signifying this requirement.</t>
  </si>
  <si>
    <t>The legal reference of the exclusion criterion.</t>
  </si>
  <si>
    <t>An item of evidence that ought to be submitted to satisfy this requirement.</t>
  </si>
  <si>
    <t>A class to describe an item of criterion support for representations of capabilities or the ability to meet tendering requirements, which an economic operator must provide for acceptance into a tendering process.</t>
  </si>
  <si>
    <t>Tendering Criterion</t>
  </si>
  <si>
    <t>An identifier for this item of criterion support.</t>
  </si>
  <si>
    <t>A code signifying the type of criterion.</t>
  </si>
  <si>
    <t>Criterion Type</t>
  </si>
  <si>
    <t>The name of the criterion.</t>
  </si>
  <si>
    <t>The textual description for this criterion.</t>
  </si>
  <si>
    <t>A weighting to provide for automatic scoring of the criterion.</t>
  </si>
  <si>
    <t>An indication that this criterion has been fulfilled.</t>
  </si>
  <si>
    <t>TRUE means fulfilled, FALSE means not fulfilled</t>
  </si>
  <si>
    <t>Fulfilment</t>
  </si>
  <si>
    <t xml:space="preserve">A code signifying how this criterion has been fulfilled.
</t>
  </si>
  <si>
    <t>Fulfilment Indicator Type</t>
  </si>
  <si>
    <t>A code signifying the type of Evaluation.</t>
  </si>
  <si>
    <t>Evaluation Method Type</t>
  </si>
  <si>
    <t>The textual description of the Weighting Description</t>
  </si>
  <si>
    <t>Weighting Consideration</t>
  </si>
  <si>
    <t>One or more lots to which the tendering criterion applies</t>
  </si>
  <si>
    <t>UBL-184</t>
  </si>
  <si>
    <t>One or more classification to which this criterion applies</t>
  </si>
  <si>
    <t>One or more tendering subcriteria.</t>
  </si>
  <si>
    <t>The legislation reference for the criterion.</t>
  </si>
  <si>
    <t>The sets of properties that can be used to fulfil the tendering criterion.</t>
  </si>
  <si>
    <t>Tendering Criterion Property Group</t>
  </si>
  <si>
    <t>A class to describe the criterion properties.</t>
  </si>
  <si>
    <t>Tendering Criterion Property</t>
  </si>
  <si>
    <t>An identifier to refer to the criterion property.</t>
  </si>
  <si>
    <t>The name of the criterion property.</t>
  </si>
  <si>
    <t>A description of the criterion property.</t>
  </si>
  <si>
    <t>A mutually agreed code signifying the type of the property.</t>
  </si>
  <si>
    <t>The data type of the numeric value and any constraints on the data type metadata.</t>
  </si>
  <si>
    <t>Value Data Type</t>
  </si>
  <si>
    <t>The unit of measure of the numeric value as a quantity or measure.</t>
  </si>
  <si>
    <t>Value Unit</t>
  </si>
  <si>
    <t>Unit Of Measure</t>
  </si>
  <si>
    <t>The currency of the numeric value as an amount.</t>
  </si>
  <si>
    <t>Value Currency</t>
  </si>
  <si>
    <t>The expected amount that the responder has to provide in the criterion response.</t>
  </si>
  <si>
    <t>The expected identifier that the responder has to provide in the criterion response.</t>
  </si>
  <si>
    <t>The expected indicator (true or false) that the responder has to provide in the criterion response.</t>
  </si>
  <si>
    <t>UBL-185</t>
  </si>
  <si>
    <t>The expected code that the responder has to provide in the criterion response.</t>
  </si>
  <si>
    <t>The expected value that the responder has to provide in the criterion response.</t>
  </si>
  <si>
    <t xml:space="preserve">The description of the of the expected </t>
  </si>
  <si>
    <t>The expected URL that the responder has to provide in the criterion response.</t>
  </si>
  <si>
    <t>UBL-186</t>
  </si>
  <si>
    <t>The maximum amount the response must have.</t>
  </si>
  <si>
    <t>The minimum amount the response must have.</t>
  </si>
  <si>
    <t>The maximum value the response must have.</t>
  </si>
  <si>
    <t>The minimum value the response must have.</t>
  </si>
  <si>
    <t>The maximum quantity value the response must have.</t>
  </si>
  <si>
    <t>UBL-188</t>
  </si>
  <si>
    <t>The minimum quantity value the response must have.</t>
  </si>
  <si>
    <t>The type of Transation that the requirement will be translated for example certified translation</t>
  </si>
  <si>
    <t>Translation Type</t>
  </si>
  <si>
    <t>The description of the level of the expected certification</t>
  </si>
  <si>
    <t>Certification Level</t>
  </si>
  <si>
    <t>The type of Copy quality, expressed as a code.</t>
  </si>
  <si>
    <t>Copy Quality Type</t>
  </si>
  <si>
    <t>The period to which this criterion property will apply.</t>
  </si>
  <si>
    <t>An evidence that can be used to meet this criterion property.</t>
  </si>
  <si>
    <t>A class to describe a group of tendering criteria</t>
  </si>
  <si>
    <t>An identifier for the group of criteria.</t>
  </si>
  <si>
    <t>The name of the group.</t>
  </si>
  <si>
    <t>The textual description for this group.</t>
  </si>
  <si>
    <t>A code signifying the type of the property group</t>
  </si>
  <si>
    <t>Property Group Type</t>
  </si>
  <si>
    <t>An indication that this group of criteria have been fulfilled.</t>
  </si>
  <si>
    <t>A code signifying how this group of criteria have been fulfilled.</t>
  </si>
  <si>
    <t>All the criteria properties comprising the tendering criterion.</t>
  </si>
  <si>
    <t>Subsidiary tendering criteria groups comprising this tendering criterion.</t>
  </si>
  <si>
    <t>A class to describe a response to a criterion property.</t>
  </si>
  <si>
    <t>Tendering Criterion Response</t>
  </si>
  <si>
    <t>An identifier for this criterion property response.</t>
  </si>
  <si>
    <t>The name of the criterion property response</t>
  </si>
  <si>
    <t>A description of the criterion response</t>
  </si>
  <si>
    <t>Validated Criterion Property</t>
  </si>
  <si>
    <t>A code specifying the confidentiality level of the response to this criterion.</t>
  </si>
  <si>
    <t>The criterion requirement property values.</t>
  </si>
  <si>
    <t>The period to which this criterion property response applies.</t>
  </si>
  <si>
    <t>A reference to the evidence supporting this criterion property response.</t>
  </si>
  <si>
    <t>One or more lots to which the criterion response applies</t>
  </si>
  <si>
    <t>One or more classification to which this criterion response applies</t>
  </si>
  <si>
    <t>A class to describe the process of a formal offer and response to execute work or supply goods at a stated price.</t>
  </si>
  <si>
    <t>An identifier for this tendering process.</t>
  </si>
  <si>
    <t>When reopening a tendering process, the identifier of the original framework agreement or dynamic purchasing system.</t>
  </si>
  <si>
    <t>Contracting</t>
  </si>
  <si>
    <t>System</t>
  </si>
  <si>
    <t>Text describing the tendering process.</t>
  </si>
  <si>
    <t>Text describing the negotiation to be followed during the tendering process.</t>
  </si>
  <si>
    <t>Negotiation</t>
  </si>
  <si>
    <t>A code signifying the type of this tendering procedure.</t>
  </si>
  <si>
    <t>Open, Restricted, Negotiated</t>
  </si>
  <si>
    <t>Procedure</t>
  </si>
  <si>
    <t>A code signifying the urgency of this tendering process.</t>
  </si>
  <si>
    <t>Urgent, Normal, Emergency</t>
  </si>
  <si>
    <t>Urgency</t>
  </si>
  <si>
    <t>A code signifying the type of expense for this tendering process.</t>
  </si>
  <si>
    <t>Normal, Anticipated</t>
  </si>
  <si>
    <t>Expense</t>
  </si>
  <si>
    <t>A code signifying the type of presentation of tenders required (e.g., one lot, multiple lots, or all the lots).</t>
  </si>
  <si>
    <t>One Lot, Multiple Lots, All Lots</t>
  </si>
  <si>
    <t>Part Presentation</t>
  </si>
  <si>
    <t>A code signifying the type of contracting system (e.g., framework agreement, dynamic purchasing system). If the procedure is individual (nonrepetitive), this code ought to be omitted.</t>
  </si>
  <si>
    <t>Framework Agreement, Dynamic Purchasing System</t>
  </si>
  <si>
    <t>A code signifying the method to be followed in submitting tenders.</t>
  </si>
  <si>
    <t>Manual, Electronically, etc.</t>
  </si>
  <si>
    <t>Submission Method</t>
  </si>
  <si>
    <t>An indicator that the number of candidates participating in this process has been reduced (true) or not (false).</t>
  </si>
  <si>
    <t>Candidate Reduction</t>
  </si>
  <si>
    <t>An indicator that the project associated with this tendering process is constrained by a government procurement agreement (true) or not (false).</t>
  </si>
  <si>
    <t>Government Agreement</t>
  </si>
  <si>
    <t>The URI where the tools for electronic communication related with the tendering process can be found.</t>
  </si>
  <si>
    <t>Access Tools</t>
  </si>
  <si>
    <t>An indicator that the competition launched is terminated.</t>
  </si>
  <si>
    <t>PIN call for competition is terminated.</t>
  </si>
  <si>
    <t>Terminated</t>
  </si>
  <si>
    <t>UBL-215</t>
  </si>
  <si>
    <t>The period during which documents relating to this tendering process must be completed.</t>
  </si>
  <si>
    <t>Document Availability</t>
  </si>
  <si>
    <t>The period during which tenders must be delivered.</t>
  </si>
  <si>
    <t>Tender Submission Deadline</t>
  </si>
  <si>
    <t>The period during which invitations to tender must be completed and delivered.</t>
  </si>
  <si>
    <t>Invitation Submission</t>
  </si>
  <si>
    <t>The period during which the invitation to participate must be sent.</t>
  </si>
  <si>
    <t>Participation Invitation</t>
  </si>
  <si>
    <t>UBL-259</t>
  </si>
  <si>
    <t>The period during which requests for participation must be completed and delivered.</t>
  </si>
  <si>
    <t>Participation Request Reception</t>
  </si>
  <si>
    <t>The period during which additional information about the procurement can be requested.</t>
  </si>
  <si>
    <t>Additional Information Request</t>
  </si>
  <si>
    <t>UBL-229</t>
  </si>
  <si>
    <t>A reference to a notice pertaining to this tendering process.</t>
  </si>
  <si>
    <t>Notice</t>
  </si>
  <si>
    <t>A justification for the selection of this tendering process.</t>
  </si>
  <si>
    <t>A set of criteria used to create a short list of candidates.</t>
  </si>
  <si>
    <t>The terms to be fulfilled by tenderers if an auction is to be executed before the awarding of a tender.</t>
  </si>
  <si>
    <t>A tendering framework agreement.</t>
  </si>
  <si>
    <t>A reference to a contracting system. Only when the procedure is repetitive.</t>
  </si>
  <si>
    <t>A class to describe tendering terms for a tendering process.</t>
  </si>
  <si>
    <t>A code signifying the awarding method in a tendering process (e.g., a method favoring the tender with the lowest price or the tender that is most economically advantageous).</t>
  </si>
  <si>
    <t>Price, Multiple criteria</t>
  </si>
  <si>
    <t>Awarding Method Type</t>
  </si>
  <si>
    <t>Unit prices, global price</t>
  </si>
  <si>
    <t>Price Evaluation</t>
  </si>
  <si>
    <t>Maximum number of variants the tenderer is allowed to present for this tendering project.</t>
  </si>
  <si>
    <t>Maximum Variant</t>
  </si>
  <si>
    <t>An indicator that variants are allowed and unconstrained in number (true) or not allowed (false).</t>
  </si>
  <si>
    <t>Text specifying the things for which variants are accepted.</t>
  </si>
  <si>
    <t>Accepted Variants</t>
  </si>
  <si>
    <t>A code signifying the modalities for a tenderer to submit variants of tenders.</t>
  </si>
  <si>
    <t>Variant Constraint</t>
  </si>
  <si>
    <t>UBL-260</t>
  </si>
  <si>
    <t>Text describing the formula for price revision.</t>
  </si>
  <si>
    <t>Price Revision</t>
  </si>
  <si>
    <t>Formula</t>
  </si>
  <si>
    <t>The program that funds the tendering process (e.g., "National", "European"), expressed as a code.</t>
  </si>
  <si>
    <t>Funding</t>
  </si>
  <si>
    <t>Program</t>
  </si>
  <si>
    <t>The program that funds the tendering process (e.g., EU 6th Framework Program) expressed as text.</t>
  </si>
  <si>
    <t>The maximum advertised monetary value of the tendering process.</t>
  </si>
  <si>
    <t>A code signifying the frequency of payment in the contract associated with the tendering process.</t>
  </si>
  <si>
    <t>Payment Frequency</t>
  </si>
  <si>
    <t>The Uniform Resource Identifier (URI) of an electronic registry of economic operators.</t>
  </si>
  <si>
    <t>Web site</t>
  </si>
  <si>
    <t>Economic Operator Registry</t>
  </si>
  <si>
    <t>An indicator that tenderers are required to provide a curriculum vitae for each participant in the project (true) or are not so required (false).</t>
  </si>
  <si>
    <t>Curricula</t>
  </si>
  <si>
    <t>A code signifying the conditions applying for tenderers to provide a curriculum vitae.</t>
  </si>
  <si>
    <t>UBL-257</t>
  </si>
  <si>
    <t>Indicates whether other conditions exist (true) or not (false). If the indicator is true, the description may be provided.</t>
  </si>
  <si>
    <t>Indicates whether the procurement is recurring (true) or not (false).</t>
  </si>
  <si>
    <t>Recurring</t>
  </si>
  <si>
    <t>Any additional information about recurrence (e.g. estimated timing).</t>
  </si>
  <si>
    <t>Procurement Description</t>
  </si>
  <si>
    <t>UBL-208</t>
  </si>
  <si>
    <t>The description of the estimated timing for further notices to be published.</t>
  </si>
  <si>
    <t>Estimated Timing</t>
  </si>
  <si>
    <t>Further</t>
  </si>
  <si>
    <t>Publication</t>
  </si>
  <si>
    <t>Other existing conditions.</t>
  </si>
  <si>
    <t>The end date until which the candidates can obtain the necessary level of security clearance.</t>
  </si>
  <si>
    <t>Security Clearance</t>
  </si>
  <si>
    <t>The amount to be paid to obtain the contract documents and additional documentation.</t>
  </si>
  <si>
    <t>Documentation Fee</t>
  </si>
  <si>
    <t>A code signifying whether a tenderer is allowed to submit multiple tenders.</t>
  </si>
  <si>
    <t>Multiple Tenders</t>
  </si>
  <si>
    <t>UBL-261</t>
  </si>
  <si>
    <t>The penalty clauses</t>
  </si>
  <si>
    <t>A financial guarantee of a tenderer or bid submitter's actual entry into a contract in the event that it is the successful bidder.</t>
  </si>
  <si>
    <t>A reference to a document providing references to procurement legislation applicable to the tendering process.</t>
  </si>
  <si>
    <t>Procurement Legislation</t>
  </si>
  <si>
    <t>A reference to a document providing references to fiscal legislation applicable to the tendering process.</t>
  </si>
  <si>
    <t>Fiscal Legislation</t>
  </si>
  <si>
    <t>A reference to a document providing references to environmental legislation applicable to the tendering process.</t>
  </si>
  <si>
    <t>Environmental Legislation</t>
  </si>
  <si>
    <t>A reference to a document providing references to employment legislation applicable to the tendering process.</t>
  </si>
  <si>
    <t>Employment Legislation</t>
  </si>
  <si>
    <t>A reference to a document that will become part of the awarded contract.</t>
  </si>
  <si>
    <t>A reference to a Call for Tender associated with these tendering terms.</t>
  </si>
  <si>
    <t>The period during which a warranty for work, service, or goods associated with these tendering terms is valid.</t>
  </si>
  <si>
    <t>A specification of payment terms associated with the tendering process.</t>
  </si>
  <si>
    <t>Required set of qualifications for a tenderer in this tendering process.</t>
  </si>
  <si>
    <t>Subcontract terms for the tendering process.</t>
  </si>
  <si>
    <t>Allowed</t>
  </si>
  <si>
    <t>Directions for preparing a tender for the+D2057 tendering process.</t>
  </si>
  <si>
    <t>A requirement relating to execution of the contract that will be awarded as a result of the tendering process.</t>
  </si>
  <si>
    <t>The terms in the tendering process for awarding the contract for a project.</t>
  </si>
  <si>
    <t>A party that has additional information about the tendering process.</t>
  </si>
  <si>
    <t>Additional Information</t>
  </si>
  <si>
    <t>The party that has the contract documents for the tendering process.</t>
  </si>
  <si>
    <t>Document Provider</t>
  </si>
  <si>
    <t>The party to which tenders will be presented.</t>
  </si>
  <si>
    <t>Tender Recipient</t>
  </si>
  <si>
    <t>The party responsible for the execution of the contract.</t>
  </si>
  <si>
    <t>Contract Responsible</t>
  </si>
  <si>
    <t>A party in the contracting authority responsible for evaluating tenders received.</t>
  </si>
  <si>
    <t>Tender Evaluation</t>
  </si>
  <si>
    <t>A party in the contracting authority responsible for receiving qualification requests.</t>
  </si>
  <si>
    <t>Qualification Request Recipient</t>
  </si>
  <si>
    <t>UBL-238</t>
  </si>
  <si>
    <t>The period during which tenders submitted for this tendering process must remain valid.</t>
  </si>
  <si>
    <t>Tender Validity</t>
  </si>
  <si>
    <t>The period of time during which the contracting authority may accept a contract.</t>
  </si>
  <si>
    <t>Contract Acceptance</t>
  </si>
  <si>
    <t>Information about the terms to present for an appeal against a tender award.</t>
  </si>
  <si>
    <t>One of the default languages specified for the tendering process.</t>
  </si>
  <si>
    <t>A budget account line associated with the tendering process.</t>
  </si>
  <si>
    <t>A class defining a reference to the notice that is being replaced.</t>
  </si>
  <si>
    <t>Replaced Notice</t>
  </si>
  <si>
    <t>List of specific ways to tender to the lots of the procurement project.</t>
  </si>
  <si>
    <t>Information about the post-award process.</t>
  </si>
  <si>
    <t>Information about the terms to present for a security clearance.</t>
  </si>
  <si>
    <t>A class to describe a trade financing instrument.</t>
  </si>
  <si>
    <t>An identifier for this trade financing instrument.</t>
  </si>
  <si>
    <t>A code signifying the type of this financing instrument.</t>
  </si>
  <si>
    <t xml:space="preserve">Factoring , Invoice Financing , Pre-shipment Financing , Letter of Credit , Irrevocable Letter of Credit .
</t>
  </si>
  <si>
    <t>Financing Instrument</t>
  </si>
  <si>
    <t>A reference to a document associated with this trade financing instrument.</t>
  </si>
  <si>
    <t>The financing party (bank or other enabled party).</t>
  </si>
  <si>
    <t>Financing</t>
  </si>
  <si>
    <t>An internal bank account used by the bank or its first agent to manage the line of credit granted to the financing requester.</t>
  </si>
  <si>
    <t>A clause applicable to this trade financing instrument.</t>
  </si>
  <si>
    <t>A class for describing the terms of a trade agreement.</t>
  </si>
  <si>
    <t>Trading Terms</t>
  </si>
  <si>
    <t>Text describing the terms of a trade agreement.</t>
  </si>
  <si>
    <t xml:space="preserve">Unless credit terms have been expressly agreed by Dell, payment for the products or services will be made in full before physical delivery of products or services. Customer must pay for all shipping and handling charges. </t>
  </si>
  <si>
    <t>A reference quoting the basis of the terms</t>
  </si>
  <si>
    <t>http://www1.ap.dell.com/content/topics/topic.aspx/ap/policy/en/au/sales_terms_au</t>
  </si>
  <si>
    <t>The address at which these trading terms apply.</t>
  </si>
  <si>
    <t xml:space="preserve">Change for UBL 2.0 Update Package: Definition (cell Q992) changed from An association to Address. to An association to the address at which the trading terms apply. 
</t>
  </si>
  <si>
    <t>A class to describe purchasing, sales, or payment conditions.</t>
  </si>
  <si>
    <t>Payment Conditions, Sales Conditions</t>
  </si>
  <si>
    <t>An identifier for conditions of the transaction, typically purchase/sales conditions.</t>
  </si>
  <si>
    <t>A code signifying a type of action relating to sales or payment conditions.</t>
  </si>
  <si>
    <t>Text describing the transaction conditions.</t>
  </si>
  <si>
    <t>A document associated with these transaction conditions.</t>
  </si>
  <si>
    <t>A class to describe a piece of equipment used to transport goods.</t>
  </si>
  <si>
    <t>Shipping Container, Sea Container, Rail Wagon, Pallet, Trailer, Unit Load Device, ULD</t>
  </si>
  <si>
    <t>An identifier for this piece of transport equipment.</t>
  </si>
  <si>
    <t xml:space="preserve">OCLU 1234567 </t>
  </si>
  <si>
    <t>An identifier for the consignment contained by this piece of transport equipment.</t>
  </si>
  <si>
    <t>A code signifying the type of this piece of transport equipment.</t>
  </si>
  <si>
    <t>Transport Equipment Type</t>
  </si>
  <si>
    <t xml:space="preserve">Change for UBL 2.0 Update Package: Definition (cell Q1000) changed from Identifies the type of provider of the transport equipment. to Identifies the type of the transport equipment. 
</t>
  </si>
  <si>
    <t>A code signifying the type of provider of this piece of transport equipment.</t>
  </si>
  <si>
    <t>Provider Type</t>
  </si>
  <si>
    <t>A code signifying the type of owner of this piece of transport equipment.</t>
  </si>
  <si>
    <t>Owner Type</t>
  </si>
  <si>
    <t>A code signifying the size and type of this piece of piece of transport equipment. When the piece of transport equipment is a shipping container, it is recommended to use ContainerSizeTypeCode for validation.</t>
  </si>
  <si>
    <t>Container Size Type Code</t>
  </si>
  <si>
    <t>Size Type</t>
  </si>
  <si>
    <t>A code signifying the current disposition of this piece of transport equipment.</t>
  </si>
  <si>
    <t>Disposition</t>
  </si>
  <si>
    <t>A code signifying whether this piece of transport equipment is full, partially full, or empty.</t>
  </si>
  <si>
    <t>An indicator that this piece of transport equipment's refrigeration is on (true) or off (false).</t>
  </si>
  <si>
    <t>Refrigeration On</t>
  </si>
  <si>
    <t>Additional information about this piece of transport equipment.</t>
  </si>
  <si>
    <t>An indicator that this piece of transport equipment is returnable (true) or not (false).</t>
  </si>
  <si>
    <t>Returnability</t>
  </si>
  <si>
    <t>8036</t>
  </si>
  <si>
    <t>An indication of the legal status of this piece of transport equipment with respect to the Container Convention Code.</t>
  </si>
  <si>
    <t>8193</t>
  </si>
  <si>
    <t>The percent of the airflow within this piece of transport equipment.</t>
  </si>
  <si>
    <t>The percent humidity within this piece of transport equipment.</t>
  </si>
  <si>
    <t>An indicator that this piece of transport equipment is approved for animal food (true) or not (false).</t>
  </si>
  <si>
    <t>An indicator that this piece of transport equipment is approved for human food (true) or not (false).</t>
  </si>
  <si>
    <t>An indicator that this piece of transport equipment is approved for dangerous goods (true) or not (false).</t>
  </si>
  <si>
    <t>An indicator that this piece of transport equipment is refrigerated (true) or not (false).</t>
  </si>
  <si>
    <t>Characteristics of this piece of transport equipment.</t>
  </si>
  <si>
    <t>Characteristics</t>
  </si>
  <si>
    <t>Damage associated with this piece of transport equipment.</t>
  </si>
  <si>
    <t>Damage</t>
  </si>
  <si>
    <t>Text describing this piece of transport equipment.</t>
  </si>
  <si>
    <t>Special transport requirements expressed as text.</t>
  </si>
  <si>
    <t>The gross weight of this piece of transport equipment.</t>
  </si>
  <si>
    <t>The gross volume of this piece of transport equipment.</t>
  </si>
  <si>
    <t>The weight of this piece of transport equipment when empty.</t>
  </si>
  <si>
    <t>Tare</t>
  </si>
  <si>
    <t>A code signifying the tracking device for this piece of transport equipment.</t>
  </si>
  <si>
    <t>Tracking Device</t>
  </si>
  <si>
    <t>An indicator that this piece of transport equipment can supply power (true) or not (false).</t>
  </si>
  <si>
    <t>An identifier for use in tracing this piece of transport equipment, such as the EPC number used in RFID.</t>
  </si>
  <si>
    <t>A measurable dimension (length, mass, weight, or volume) of this piece of transport equipment.</t>
  </si>
  <si>
    <t>A seal securing the door of a piece of transport equipment.</t>
  </si>
  <si>
    <t>Transport Equipment Seal</t>
  </si>
  <si>
    <t>In the case of a refrigeration unit, the minimum allowable operating temperature for this container.</t>
  </si>
  <si>
    <t>In the case of a refrigeration unit, the maximum allowable operating temperature for this container.</t>
  </si>
  <si>
    <t>The party providing this piece of transport equipment.</t>
  </si>
  <si>
    <t>Provider</t>
  </si>
  <si>
    <t>The authorized party responsible for certifying that the goods were loaded into this piece of transport equipment.</t>
  </si>
  <si>
    <t>Party responsible for proof of vanning (WCO ID 059)</t>
  </si>
  <si>
    <t>Loading Proof</t>
  </si>
  <si>
    <t>3036</t>
  </si>
  <si>
    <t>The party that supplies this piece of transport equipment.</t>
  </si>
  <si>
    <t>The party that owns this piece of transport equipment.</t>
  </si>
  <si>
    <t>Owner</t>
  </si>
  <si>
    <t>The party that operates this piece of transport equipment.</t>
  </si>
  <si>
    <t>The location where this piece of transport equipment is loaded.</t>
  </si>
  <si>
    <t>Vanning address (WCO ID 068), Stuffing location</t>
  </si>
  <si>
    <t>3268</t>
  </si>
  <si>
    <t>The location where this piece of transport equipment is unloaded.</t>
  </si>
  <si>
    <t>Unloading</t>
  </si>
  <si>
    <t>The location where this piece of transport equipment is being stored.</t>
  </si>
  <si>
    <t>A positioning of this piece of transport equipment.</t>
  </si>
  <si>
    <t>Positioning</t>
  </si>
  <si>
    <t>A quarantine of this piece of transport equipment.</t>
  </si>
  <si>
    <t>Quarantine</t>
  </si>
  <si>
    <t>A delivery of this piece of transport equipment.</t>
  </si>
  <si>
    <t>A pickup of this piece of transport equipment.</t>
  </si>
  <si>
    <t>A handling of this piece of transport equipment.</t>
  </si>
  <si>
    <t>A loading of this piece of transport equipment.</t>
  </si>
  <si>
    <t>A transport event associated with this piece of transport equipment.</t>
  </si>
  <si>
    <t>The applicable transport means associated with this piece of transport equipment.</t>
  </si>
  <si>
    <t>A set of haulage trading terms associated with this piece of transport equipment.</t>
  </si>
  <si>
    <t>Transit-related information regarding a type of hazardous goods contained in this piece of transport equipment.</t>
  </si>
  <si>
    <t>A packaged transport handling unit associated with this piece of transport equipment.</t>
  </si>
  <si>
    <t>Packaged</t>
  </si>
  <si>
    <t>A service allowance charge associated with this piece of transport equipment.</t>
  </si>
  <si>
    <t>A freight allowance charge associated with this piece of transport equipment.</t>
  </si>
  <si>
    <t>A piece of transport equipment attached to this piece of transport equipment.</t>
  </si>
  <si>
    <t>Attached</t>
  </si>
  <si>
    <t>The delivery of this piece of transport equipment.</t>
  </si>
  <si>
    <t>The pickup of this piece of transport equipment.</t>
  </si>
  <si>
    <t>The despatch of this piece of transport equipment.</t>
  </si>
  <si>
    <t>A reference to a shipping document associated with this piece of transport equipment.</t>
  </si>
  <si>
    <t>A piece of transport equipment contained in this piece of transport equipment.</t>
  </si>
  <si>
    <t>e.g. pallets inside containers</t>
  </si>
  <si>
    <t>Contained In</t>
  </si>
  <si>
    <t>A package contained in this piece of transport equipment.</t>
  </si>
  <si>
    <t>A goods item contained in this piece of transport equipment.</t>
  </si>
  <si>
    <t>The verified gross mass of this piece of transport equipment.</t>
  </si>
  <si>
    <t>Verified Gross Mass</t>
  </si>
  <si>
    <t>A class to describe a device (a transport equipment seal) for securing the doors of a shipping container.</t>
  </si>
  <si>
    <t>Container Seal</t>
  </si>
  <si>
    <t>An identifier for this transport equipment seal.</t>
  </si>
  <si>
    <t xml:space="preserve">ACS1234 </t>
  </si>
  <si>
    <t>A code signifying the type of party that issues and is responsible for this transport equipment seal.</t>
  </si>
  <si>
    <t>Seal Issuer Type</t>
  </si>
  <si>
    <t xml:space="preserve">Change from UBL 1.0: Added Seal to property term
</t>
  </si>
  <si>
    <t>The condition of this transport equipment seal.</t>
  </si>
  <si>
    <t>A code signifying the condition of this transport equipment seal.</t>
  </si>
  <si>
    <t>Seal Status</t>
  </si>
  <si>
    <t>The role of the sealing party.</t>
  </si>
  <si>
    <t>Sealing Party</t>
  </si>
  <si>
    <t>9302</t>
  </si>
  <si>
    <t>A class to describe a significant occurrence or happening related to the transportation of goods.</t>
  </si>
  <si>
    <t>An identifier for this transport event within an agreed event identification scheme.</t>
  </si>
  <si>
    <t>The date of this transport event.</t>
  </si>
  <si>
    <t>The time of this transport event.</t>
  </si>
  <si>
    <t>A code signifying the type of this transport event.</t>
  </si>
  <si>
    <t>Transport Event Type</t>
  </si>
  <si>
    <t>Change for UBL 2.0 Update Package: DEN Transport Event. Transport Event Type. Code changed to Transport Event. Transport Event Type Code. Code</t>
  </si>
  <si>
    <t>Text describing this transport event.</t>
  </si>
  <si>
    <t>An indicator that this transport event has been completed (true) or not (false).</t>
  </si>
  <si>
    <t>The shipment involved in this transport event.</t>
  </si>
  <si>
    <t>Reported</t>
  </si>
  <si>
    <t>The current status of this transport event.</t>
  </si>
  <si>
    <t>The party responsible for this transport event.</t>
  </si>
  <si>
    <t>A contact associated with this transport event.</t>
  </si>
  <si>
    <t>The location associated with this transport event.</t>
  </si>
  <si>
    <t>A signature that can be used to sign for an entry or an exit at a transport location (e.g., port terminal).</t>
  </si>
  <si>
    <t>A period of time associated with this transport event.</t>
  </si>
  <si>
    <t>A class to describe terms applying to a transport execution plan.</t>
  </si>
  <si>
    <t>Transport Execution Terms</t>
  </si>
  <si>
    <t>Text describing special terms specified by the transport user.</t>
  </si>
  <si>
    <t>Transport User</t>
  </si>
  <si>
    <t>Text describing special terms specified by the transport service provider.</t>
  </si>
  <si>
    <t>Transport Service Provider</t>
  </si>
  <si>
    <t>Text describing conditions applying to a change of these transport execution terms.</t>
  </si>
  <si>
    <t>Payment terms associated with the transportation service.</t>
  </si>
  <si>
    <t>Delivery terms (e.g., Incoterms) associated with the transportation service.</t>
  </si>
  <si>
    <t>Terms relating to payment of applicable bonuses associated with the transport service.</t>
  </si>
  <si>
    <t>Bonus</t>
  </si>
  <si>
    <t>Terms of payment applying to a commission specified in the transport execution plan.</t>
  </si>
  <si>
    <t>Commission</t>
  </si>
  <si>
    <t>Terms of payment applying to a penalty specified in the transport execution plan.</t>
  </si>
  <si>
    <t>An environmental emission resulting from the transportation service.</t>
  </si>
  <si>
    <t>A notification requirement related to the transportation service; e.g., a requirement that the transport user will be notified when goods are ready for pickup.</t>
  </si>
  <si>
    <t>Payment terms for the service charge associated with the transport service.</t>
  </si>
  <si>
    <t>Service Charge</t>
  </si>
  <si>
    <t>A class to describe a uniquely identifiable unit consisting of one or more packages, goods items, or pieces of transport equipment.</t>
  </si>
  <si>
    <t>Logistics Unit, Handling Unit, THU</t>
  </si>
  <si>
    <t>An identifier for this transport handling unit.</t>
  </si>
  <si>
    <t>A code signifying the type of this transport handling unit.</t>
  </si>
  <si>
    <t>Transport Handling Unit Type</t>
  </si>
  <si>
    <t>The handling required for this transport handling unit, expressed as a code.</t>
  </si>
  <si>
    <t>The handling required for this transport handling unit, expressed as text.</t>
  </si>
  <si>
    <t>An indicator that the materials contained in this transport handling unit are subject to an international regulation concerning the carriage of dangerous goods (true) or not (false).</t>
  </si>
  <si>
    <t>The total number of goods items in this transport handling unit.</t>
  </si>
  <si>
    <t>7500</t>
  </si>
  <si>
    <t>The total number of packages in this transport handling unit.</t>
  </si>
  <si>
    <t>Text describing damage associated with this transport handling unit.</t>
  </si>
  <si>
    <t>Text describing the marks and numbers on this transport handling unit.</t>
  </si>
  <si>
    <t>Marks and Numbers, Shipping Marks</t>
  </si>
  <si>
    <t>Shipping</t>
  </si>
  <si>
    <t>Marks</t>
  </si>
  <si>
    <t>7102</t>
  </si>
  <si>
    <t>An identifier for use in tracing this transport handling unit, such as the EPC number used in RFID.</t>
  </si>
  <si>
    <t>A despatch line associated with this transport handling unit.</t>
  </si>
  <si>
    <t>Handling Unit</t>
  </si>
  <si>
    <t>A package contained in this transport handling unit.</t>
  </si>
  <si>
    <t>A receipt line associated with this transport handling unit.</t>
  </si>
  <si>
    <t>Received Handling Unit</t>
  </si>
  <si>
    <t>A piece of transport equipment associated with this transport handling unit.</t>
  </si>
  <si>
    <t>A means of transport associated with this transport handling unit.</t>
  </si>
  <si>
    <t>Transit-related information regarding a type of hazardous goods contained in this transport handling unit.</t>
  </si>
  <si>
    <t>A measurable dimension (length, mass, weight, or volume) of this transport handling unit.</t>
  </si>
  <si>
    <t>The minimum required operating temperature of this transport handling unit.</t>
  </si>
  <si>
    <t>The maximum allowable operating temperature of this transport handling unit.</t>
  </si>
  <si>
    <t>A goods item contained in this transport handling unit.</t>
  </si>
  <si>
    <t>The floor space measurement dimension associated with this transport handling unit.</t>
  </si>
  <si>
    <t>Floor Space Measurement</t>
  </si>
  <si>
    <t>The pallet space measurement dimension associated to this transport handling unit.</t>
  </si>
  <si>
    <t>Pallet Space Measurement</t>
  </si>
  <si>
    <t>A reference to a shipping document associated with this transport handling unit.</t>
  </si>
  <si>
    <t>Describes identifiers or references relating to customs procedures.</t>
  </si>
  <si>
    <t>A shipment associated with this transport handling unit.</t>
  </si>
  <si>
    <t>An attachment, such as a photo, documenting damage associated with this transport handling unit.</t>
  </si>
  <si>
    <t>Damage Documentation</t>
  </si>
  <si>
    <t>UBL-366.</t>
  </si>
  <si>
    <t>A class to describe a particular vehicle or vessel used for the conveyance of goods or persons.</t>
  </si>
  <si>
    <t>Conveyance</t>
  </si>
  <si>
    <t>An identifier for the regular service schedule of this means of transport.</t>
  </si>
  <si>
    <t>Voyage Number, Scheduled Conveyance Identifier (WCO ID 205), Flight Number</t>
  </si>
  <si>
    <t>Journey</t>
  </si>
  <si>
    <t>8028</t>
  </si>
  <si>
    <t>An identifier for the country in which this means of transport is registered.</t>
  </si>
  <si>
    <t>Nationality of Means of Transport (WCO 175, 178 and 179)</t>
  </si>
  <si>
    <t xml:space="preserve">LIB </t>
  </si>
  <si>
    <t>8453</t>
  </si>
  <si>
    <t>Text describing the country in which this means of transport is registered.</t>
  </si>
  <si>
    <t>Flag of Vessel, Nationality of Ship</t>
  </si>
  <si>
    <t>Liberia</t>
  </si>
  <si>
    <t>8452</t>
  </si>
  <si>
    <t>A code signifying the direction of this means of transport.</t>
  </si>
  <si>
    <t>Transit Direction</t>
  </si>
  <si>
    <t xml:space="preserve">North , East </t>
  </si>
  <si>
    <t>A code signifying the type of this means of transport (truck, vessel, etc.).</t>
  </si>
  <si>
    <t>A code signifying the service regularly provided by the carrier operating this means of transport.</t>
  </si>
  <si>
    <t>Trade Service</t>
  </si>
  <si>
    <t>The location within the means of transport where goods are to be or have been stowed.</t>
  </si>
  <si>
    <t>An aircraft used for transport.</t>
  </si>
  <si>
    <t>A vehicle used for road transport.</t>
  </si>
  <si>
    <t>Equipment used for rail transport.</t>
  </si>
  <si>
    <t>A vessel used for transport by water (not only by sea).</t>
  </si>
  <si>
    <t>The party that owns this means of transport.</t>
  </si>
  <si>
    <t>A measurable dimension (length, mass, weight, or volume) of this means of transport.</t>
  </si>
  <si>
    <t>Describes the location and schedule relating to a transport means.</t>
  </si>
  <si>
    <t>Transport Schedule</t>
  </si>
  <si>
    <t>A number indicating the order of this status in the sequence in which statuses are to be presented.</t>
  </si>
  <si>
    <t>The reference date for the transport schedule status.</t>
  </si>
  <si>
    <t>The reference time for the transport schedule status.</t>
  </si>
  <si>
    <t>The reliability of the transport schedule status, expressed as a percentage.</t>
  </si>
  <si>
    <t>Remarks related to the transport schedule status.</t>
  </si>
  <si>
    <t>The location for which status is reported.</t>
  </si>
  <si>
    <t>The actual arrival at a location.</t>
  </si>
  <si>
    <t>The actual departure from a location.</t>
  </si>
  <si>
    <t>An estimated departure from a specified location.</t>
  </si>
  <si>
    <t>An estimated arrival at a specified location.</t>
  </si>
  <si>
    <t>The planned departure from a specified location.</t>
  </si>
  <si>
    <t>The planned arrival at a specified location.</t>
  </si>
  <si>
    <t>A class to describe one segment or leg in a transportation service.</t>
  </si>
  <si>
    <t>Transportation Segment</t>
  </si>
  <si>
    <t>A number indicating the order of this segment in the sequence of transportation segments making up a transportation service.</t>
  </si>
  <si>
    <t>An identifier for the transport execution plan governing this transportation segment.</t>
  </si>
  <si>
    <t>Transport Execution Plan</t>
  </si>
  <si>
    <t>The transportation service used in this transportation segment.</t>
  </si>
  <si>
    <t>The transport service provider responsible for carrying out transportation services in this transportation segment.</t>
  </si>
  <si>
    <t>A consignment referenced in this transportation segment. Such a consignment may have different identifiers than the consignment identifiers being used in the transportation service agreed between the transport user and the transport service provider.</t>
  </si>
  <si>
    <t>The shipment stage associated with this transportation segment.</t>
  </si>
  <si>
    <t>A class to describe a transportation service.</t>
  </si>
  <si>
    <t>A code signifying the extent of this transportation service (e.g., door-to-door, port-to-port).</t>
  </si>
  <si>
    <t>Transport Service</t>
  </si>
  <si>
    <t>A code signifying the tariff class applicable to this transportation service.</t>
  </si>
  <si>
    <t>Tariff Class Specifier</t>
  </si>
  <si>
    <t>Tariff Class</t>
  </si>
  <si>
    <t>5440</t>
  </si>
  <si>
    <t>The priority of this transportation service.</t>
  </si>
  <si>
    <t>4218</t>
  </si>
  <si>
    <t>A code signifying the rate class for freight in this transportation service.</t>
  </si>
  <si>
    <t>Charge Basis</t>
  </si>
  <si>
    <t>Freight Rate Class</t>
  </si>
  <si>
    <t>5099</t>
  </si>
  <si>
    <t>Text describing this transportation service.</t>
  </si>
  <si>
    <t>The Uniform Resource Identifier (URI) of a document providing additional details regarding this transportation service.</t>
  </si>
  <si>
    <t>Transportation Service Details</t>
  </si>
  <si>
    <t>In a transport contract, the deadline date by which this transportation service has to be booked. For example, if this service is scheduled for Wednesday 16 February 2011 at 10 a.m. CET, the nomination date might be Tuesday15 February 2011.</t>
  </si>
  <si>
    <t>In a transport contract, the deadline time by which this transportation service has to be booked. For example, if this service is scheduled for Wednesday 16 February 2011 at 10 a.m. CET, the nomination date might be Tuesday15 February 2011 and the nomination time 4 p.m. at the latest.</t>
  </si>
  <si>
    <t>The name of this transportation service.</t>
  </si>
  <si>
    <t>A number indicating the order of this transportation service in a sequence of transportation services.</t>
  </si>
  <si>
    <t>A piece of transport equipment used in this transportation service.</t>
  </si>
  <si>
    <t>A piece of transport equipment supported in this transportation service.</t>
  </si>
  <si>
    <t>Supported</t>
  </si>
  <si>
    <t>A piece of transport equipment that is not supported in this transportation service.</t>
  </si>
  <si>
    <t>Unsupported</t>
  </si>
  <si>
    <t>A classification of this transportation service.</t>
  </si>
  <si>
    <t>A classification (e.g., general cargo) for commodities that can be handled in this transportation service.</t>
  </si>
  <si>
    <t>A classification for commodities that cannot be handled in this transportation service.</t>
  </si>
  <si>
    <t>The total capacity or volume available in this transportation service.</t>
  </si>
  <si>
    <t>Total Capacity</t>
  </si>
  <si>
    <t>One of the stages of shipment in this transportation service.</t>
  </si>
  <si>
    <t>One of the transport events taking place in this transportation service.</t>
  </si>
  <si>
    <t>The transport service provider responsible for this transportation service.</t>
  </si>
  <si>
    <t>Responsible Transport Service Provider</t>
  </si>
  <si>
    <t>An environmental emission resulting from this transportation service.</t>
  </si>
  <si>
    <t>The estimated duration of this transportation service.</t>
  </si>
  <si>
    <t>Estimated Duration</t>
  </si>
  <si>
    <t>Scheduled</t>
  </si>
  <si>
    <t>A simplified version of the Price class intended for applications such as telephone billing.</t>
  </si>
  <si>
    <t>The price amount.</t>
  </si>
  <si>
    <t>The price amount inclusive of all taxes.</t>
  </si>
  <si>
    <t>The usage time upon which the price is based.</t>
  </si>
  <si>
    <t>A class to describe the consumption of a utility product.</t>
  </si>
  <si>
    <t>An identifier for this utility item.</t>
  </si>
  <si>
    <t>An identifier for the subscriber to the utility.</t>
  </si>
  <si>
    <t>Identification of the subscriber type, expressed as text..</t>
  </si>
  <si>
    <t>The code identifying for the service type.</t>
  </si>
  <si>
    <t>Text describing the consumption product.</t>
  </si>
  <si>
    <t>Basis price quarter (5.761 kWh per 35,58 cents), Transport of electricity, etc.</t>
  </si>
  <si>
    <t>The unit packaging quantity.</t>
  </si>
  <si>
    <t>The number of items in a pack.</t>
  </si>
  <si>
    <t>The type of product consumed, expressed as text.</t>
  </si>
  <si>
    <t>The type of product consumed, expressed as a code.</t>
  </si>
  <si>
    <t>Information of the actual payments type for the utility Item</t>
  </si>
  <si>
    <t>Information of the actual payments type code expressed as a code</t>
  </si>
  <si>
    <t>Charge Type</t>
  </si>
  <si>
    <t>Information about the one-time payment type in case everything is paid One time</t>
  </si>
  <si>
    <t>One Time</t>
  </si>
  <si>
    <t>Information about the one-time payment type code</t>
  </si>
  <si>
    <t>The tax category applicable to this utility item.</t>
  </si>
  <si>
    <t>A contract setting forth conditions applicable to this utility item.</t>
  </si>
  <si>
    <t>A class to describe a verified gross mass (VGM) measure and its documentation.</t>
  </si>
  <si>
    <t>VGM</t>
  </si>
  <si>
    <t>An identifier for this mass measure.</t>
  </si>
  <si>
    <t>The weighing date.</t>
  </si>
  <si>
    <t>Weighing</t>
  </si>
  <si>
    <t>The weighing time.</t>
  </si>
  <si>
    <t>A code signifying the weighing method used (e.g. according the SOLAS Convention).</t>
  </si>
  <si>
    <t>1, 2</t>
  </si>
  <si>
    <t>Weighing Method</t>
  </si>
  <si>
    <t>An identifier for the weighing device used for executing the weight measurement.</t>
  </si>
  <si>
    <t>WeighScale-01</t>
  </si>
  <si>
    <t>Weighing Device</t>
  </si>
  <si>
    <t>Text describing the weighing device type used for executing the weight measurement.</t>
  </si>
  <si>
    <t>Truck Scale, Weighbridge</t>
  </si>
  <si>
    <t>The total verified gross mass of a packed container which includes the cargo weight, block and bracing materials and container tare.</t>
  </si>
  <si>
    <t>Mass</t>
  </si>
  <si>
    <t>The party executing the weight measure.</t>
  </si>
  <si>
    <t>The party playing the role of the Shipper (BCO, FF or NVOCC) who is responsible for the VGM (e.g. according the SOLAS Convention).</t>
  </si>
  <si>
    <t>Shipper</t>
  </si>
  <si>
    <t>The party responsible for signing the VGM on behalf of the Shipper.</t>
  </si>
  <si>
    <t>A reference to the VGM documentary evidence.</t>
  </si>
  <si>
    <t>A class to describe the dynamics of a vesssel.</t>
  </si>
  <si>
    <t>A code specifying the navigation status for the vessel.</t>
  </si>
  <si>
    <t>Navigation</t>
  </si>
  <si>
    <t>Indicates whether the vessel is at anchor.</t>
  </si>
  <si>
    <t>At Anchorage</t>
  </si>
  <si>
    <t>Text describing the actual direction of progress of a vessel, between two points, in relation to the surface of the earth.</t>
  </si>
  <si>
    <t>Course Over Ground</t>
  </si>
  <si>
    <t>Text describing the speed of the vessel relative to the surface of the earth.</t>
  </si>
  <si>
    <t>Speed Over Ground</t>
  </si>
  <si>
    <t>Text describing the rate at which the vessel is turning.</t>
  </si>
  <si>
    <t>ROTI</t>
  </si>
  <si>
    <t>Rate Of Turn</t>
  </si>
  <si>
    <t>A class to describe a visit to a port located in a geographical area considered an “affected area” by the World Health Organization (WHO).</t>
  </si>
  <si>
    <t>The date that the WHO Affected Area was visited.</t>
  </si>
  <si>
    <t>Visit</t>
  </si>
  <si>
    <t>The location of the port of the visited WHO Affected Area.</t>
  </si>
  <si>
    <t>WHO Affected Area Port</t>
  </si>
  <si>
    <t>A class to describe a web site.</t>
  </si>
  <si>
    <t>An identifier for a specific web site.</t>
  </si>
  <si>
    <t>UBL</t>
  </si>
  <si>
    <t>The common name of the web site.</t>
  </si>
  <si>
    <t>UBL Online Community</t>
  </si>
  <si>
    <t>Text describing the web site.</t>
  </si>
  <si>
    <t>Online community for the Universal Business Language (UBL) OASIS Standard</t>
  </si>
  <si>
    <t>A code that specifies the type web site.</t>
  </si>
  <si>
    <t>Satellite, Portal, Operative, Industry, ...</t>
  </si>
  <si>
    <t>Web Site Type</t>
  </si>
  <si>
    <t>The Uniform Resource Identifier (URI) of the web site; i.e., its Uniform Resource Locator (URL).</t>
  </si>
  <si>
    <t>http://ubl.xml.org/</t>
  </si>
  <si>
    <t>Access information for the website (e.g. guest credentials).</t>
  </si>
  <si>
    <t>A class to describe access to a web site.</t>
  </si>
  <si>
    <t>The Uniform Resource Identifier (URI) for this web site; i.e., its Uniform Resource Locator (URL).</t>
  </si>
  <si>
    <t>A password to the web site.</t>
  </si>
  <si>
    <t>confidence</t>
  </si>
  <si>
    <t>Password</t>
  </si>
  <si>
    <t>Text describing login details.</t>
  </si>
  <si>
    <t>Utsuser</t>
  </si>
  <si>
    <t>Login</t>
  </si>
  <si>
    <t>Indicates the rank obtained in the award.</t>
  </si>
  <si>
    <t>Information about an organization, sub-organization, or individual fulfilling a role in a business process.</t>
  </si>
  <si>
    <t>A class that refers to a phase of work. Used for instance to specify what part of the contract the billing is referring to.</t>
  </si>
  <si>
    <t>An identifier for this phase of work.</t>
  </si>
  <si>
    <t>A code signifying this phase of work.</t>
  </si>
  <si>
    <t>Work Phase</t>
  </si>
  <si>
    <t>Text describing this phase of work.</t>
  </si>
  <si>
    <t>Work</t>
  </si>
  <si>
    <t>Phase</t>
  </si>
  <si>
    <t>The progress percentage of the work phase.</t>
  </si>
  <si>
    <t>Progress</t>
  </si>
  <si>
    <t>The date on which this phase of work begins.</t>
  </si>
  <si>
    <t>The date on which this phase of work ends.</t>
  </si>
  <si>
    <t>A reference to a document regarding the work order for the project in which this phase of work takes place.</t>
  </si>
  <si>
    <t>Work Order</t>
  </si>
  <si>
    <t>END</t>
  </si>
  <si>
    <t>A receipt for a purchase made with cash or cash equivalents.</t>
  </si>
  <si>
    <t>Purchase Receipt</t>
  </si>
  <si>
    <t>Identifies the earliest version of the UBL 2 schema for this document type that defines all of the elements that might be encountered in the current instance.</t>
  </si>
  <si>
    <t>UBL Version</t>
  </si>
  <si>
    <t>Identifies a user-defined customization of UBL for a specific use.</t>
  </si>
  <si>
    <t>Identifies a user-defined profile of the customization of UBL being used.</t>
  </si>
  <si>
    <t>Identifies an instance of executing a profile, to associate all transactions in a collaboration.</t>
  </si>
  <si>
    <t>Profile Execution</t>
  </si>
  <si>
    <t>An identifier for this purchase receipt, assigned by the seller.</t>
  </si>
  <si>
    <t>A universally unique identifier for an instance of this document.</t>
  </si>
  <si>
    <t>The date when the purchase receipt was issued.</t>
  </si>
  <si>
    <t>The time of day when the purchase receipt was issued.</t>
  </si>
  <si>
    <t>The date when the purchase transaction was initiated.</t>
  </si>
  <si>
    <t>The time of day when the purchase transaction was initiated.</t>
  </si>
  <si>
    <t>The date when the purchase took place.</t>
  </si>
  <si>
    <t>Purchase</t>
  </si>
  <si>
    <t>The time of day when the purchase took place.</t>
  </si>
  <si>
    <t>Free-form text pertinent to this document, conveying information that is not contained explicitly in other structures.</t>
  </si>
  <si>
    <t>A code signifying the default currency for this document.</t>
  </si>
  <si>
    <t>A reference to an object, such as a subscription number, telephone number, meter, vehicle, person, etc., to which this purchase relates.</t>
  </si>
  <si>
    <t>A reference to the sales document to which this purchase receipt is related.</t>
  </si>
  <si>
    <t>A reference to an additional document associated with this purchase receipt.</t>
  </si>
  <si>
    <t>A signature applied to this document.</t>
  </si>
  <si>
    <t>The accounting supplier party.</t>
  </si>
  <si>
    <t>The accounting customer party.</t>
  </si>
  <si>
    <t>The cashier who handled the purchase at the point of sales.</t>
  </si>
  <si>
    <t>Cashier</t>
  </si>
  <si>
    <t>The cash register that was used for this purchase.</t>
  </si>
  <si>
    <t>The location of the point of sale where this purchase took place.</t>
  </si>
  <si>
    <t>Point Of Sale</t>
  </si>
  <si>
    <t>The contact person at the point of sale where this purchase took place.</t>
  </si>
  <si>
    <t>The delivery associated with this purchase.</t>
  </si>
  <si>
    <t>One or more payments for this purchase.</t>
  </si>
  <si>
    <t>One or more payment means used to pay for this purchase, with their associated payments.</t>
  </si>
  <si>
    <t>A discount or charge that applies to a price component.</t>
  </si>
  <si>
    <t>The exchange rate between the document currency and the tax currency.</t>
  </si>
  <si>
    <t>The exchange rate between the document currency and the pricing currency.</t>
  </si>
  <si>
    <t>The total amount of a specific type of tax.</t>
  </si>
  <si>
    <t>The total amount payable on the Invoice, including Allowances, Charges, and Taxes.</t>
  </si>
  <si>
    <t>One or more line items that describe this purchase.</t>
  </si>
  <si>
    <t>A document to indicate the application's response to a transaction. This may be a business response initiated by a user or a technical response sent automatically by an application.</t>
  </si>
  <si>
    <t>Application Response</t>
  </si>
  <si>
    <t>2.0.5</t>
  </si>
  <si>
    <t>BasicProcurementProcess</t>
  </si>
  <si>
    <t>BPP-1001</t>
  </si>
  <si>
    <t>An identifier for this document, assigned by the sender.</t>
  </si>
  <si>
    <t>The date, assigned by the sender, on which this document was issued.</t>
  </si>
  <si>
    <t>The time, assigned by the sender, at which this document was issued.</t>
  </si>
  <si>
    <t>The date on which the information in the response was created.</t>
  </si>
  <si>
    <t>The time at which the information in the response was created.</t>
  </si>
  <si>
    <t>Identifies the current version of this document.</t>
  </si>
  <si>
    <t>The party sending this document.</t>
  </si>
  <si>
    <t>Sender</t>
  </si>
  <si>
    <t>The party receiving this document.</t>
  </si>
  <si>
    <t>Receiver</t>
  </si>
  <si>
    <t>A response to a document.</t>
  </si>
  <si>
    <t>A wrapper that allows a document of any kind to be packaged with the UBL document that references it.</t>
  </si>
  <si>
    <t>Attached Document</t>
  </si>
  <si>
    <t>A code signifying the type of document.</t>
  </si>
  <si>
    <t>Text specifying the type of document.</t>
  </si>
  <si>
    <t>The Identifier of the parent document.</t>
  </si>
  <si>
    <t>A code signifying the type of parent document.</t>
  </si>
  <si>
    <t>Indicates the current version of the referred document.</t>
  </si>
  <si>
    <t>Parent Document</t>
  </si>
  <si>
    <t>An attachment containing the document content.</t>
  </si>
  <si>
    <t>A reference to a line in the attached document.</t>
  </si>
  <si>
    <t>The document used to communicate a contract award to the winner.</t>
  </si>
  <si>
    <t>Awarded Notification</t>
  </si>
  <si>
    <t>Indicates whether this document is a copy (true) or not (false).</t>
  </si>
  <si>
    <t>An identifier, assigned by the sender, for the process file (i.e., record) to which this document belongs.</t>
  </si>
  <si>
    <t>Contract Folder</t>
  </si>
  <si>
    <t>The name, expressed as text, of this procurement project.</t>
  </si>
  <si>
    <t>A reference to a set of minutes associated with this award.</t>
  </si>
  <si>
    <t>The result of the tendering process reported in this notification.</t>
  </si>
  <si>
    <t>A bond guarantee by the submitter of a tender or bid, required of the tender winner.</t>
  </si>
  <si>
    <t>A document issued by the party who acts as an agent for a transportation carrier or other agents to the party who gives instructions for the transportation services (shipper, consignor, etc.) stating the details of the transportation, charges, and terms and conditions under which the transportation service is provided. The party issuing this document does not necessarily provide the physical transportation service. The information in the Bill of Lading corresponds to the information on the Forwarding Instructions. It is used for any mode of transport. A Bill of Lading can serve as a contractual document between the parties for the transportation service. The document evidences a contract of carriage by sea and the acceptance of responsibility for the goods by the carrier, by which the carrier undertakes to deliver the goods against surrender of the document. A provision in the document that the goods are to be delivered to the order of a named person, or to order, or to bearer, constitutes such an undertaking.</t>
  </si>
  <si>
    <t>House Bill of Landing, Master Bill, Bill</t>
  </si>
  <si>
    <t>Bill Of Lading</t>
  </si>
  <si>
    <t>Bill of Lading Number</t>
  </si>
  <si>
    <t>1016</t>
  </si>
  <si>
    <t>Reference number (such as a booking reference number) assigned by a carrier or its agent to identify a specific shipment when cargo space is reserved prior to loading.</t>
  </si>
  <si>
    <t>Booking Reference Number</t>
  </si>
  <si>
    <t>Transport Document Date</t>
  </si>
  <si>
    <t>2417</t>
  </si>
  <si>
    <t>Text, assigned by the sender, that identifies this document to business users.</t>
  </si>
  <si>
    <t xml:space="preserve">House Bill , Consolidated Bill of Lading , Proforma , Sea Waybill </t>
  </si>
  <si>
    <t>Textual description of the document instance.</t>
  </si>
  <si>
    <t>A code signifying the status of the Bill Of Lading (revision, replacement, etc.).</t>
  </si>
  <si>
    <t>Reference number to identify a Shipping Order or Forwarding Instruction.</t>
  </si>
  <si>
    <t>Freight forwarding instruction, Shippers letter of instruction</t>
  </si>
  <si>
    <t>Shipping Order</t>
  </si>
  <si>
    <t>1121</t>
  </si>
  <si>
    <t>Indicates whether the transport document is consigned to order.</t>
  </si>
  <si>
    <t>To Order</t>
  </si>
  <si>
    <t>A term used in commerce in reference to certain duties, called ad valorem duties, which are levied on commodities at certain rates per centum on their value.</t>
  </si>
  <si>
    <t>Ad Valorem</t>
  </si>
  <si>
    <t>Value declared by the shipper or his agent solely for the purpose of varying the carrier's level of liability from that provided in the contract of carriage in case of loss or damage to goods or delayed delivery.</t>
  </si>
  <si>
    <t>Interest in Delivery</t>
  </si>
  <si>
    <t>Declared Carriage</t>
  </si>
  <si>
    <t>Other free-text instructions to the forwarders or carriers related to the shipment. This element ought to be used only where such information cannot be represented in other structured information entities within the document.</t>
  </si>
  <si>
    <t>Bill of Lading Remark</t>
  </si>
  <si>
    <t>The party consigning goods as stipulated in the transport contract by the party ordering transport.</t>
  </si>
  <si>
    <t>The party providing the transport of goods between named points.</t>
  </si>
  <si>
    <t>A party combining individual smaller consignments into a single larger shipment (a so-called consolidated consignment or shipment) that is sent to a counterpart who mirrors the consolidator's activity by dividing the consolidated consignment into its original components.</t>
  </si>
  <si>
    <t>An identifiable collection of one or more goods items to be transported between the seller party and the buyer party.</t>
  </si>
  <si>
    <t>A reference to another document associated with this document.</t>
  </si>
  <si>
    <t>Information that directly relates to the rate of exchange (conversion) between two currencies.</t>
  </si>
  <si>
    <t>A list of interested parties to whom this document is distributed.</t>
  </si>
  <si>
    <t>A document used to provide information about a business party and its business capabilities.</t>
  </si>
  <si>
    <t>Business Card</t>
  </si>
  <si>
    <t>Identifies the current version of this business card.</t>
  </si>
  <si>
    <t>1.1</t>
  </si>
  <si>
    <t>Identifies the previous version of this business card.</t>
  </si>
  <si>
    <t>Previous Version</t>
  </si>
  <si>
    <t>Brief</t>
  </si>
  <si>
    <t>The party sending this business card. This party could be the owner of this business card or a third-party acting on behalf of the owner (e.g. business network).</t>
  </si>
  <si>
    <t>The party receiving this business card.</t>
  </si>
  <si>
    <t>The party owning this business card.</t>
  </si>
  <si>
    <t>A reference to a company brochure document.</t>
  </si>
  <si>
    <t>Brochure</t>
  </si>
  <si>
    <t>A reference to an additional document (e.g. presentations).</t>
  </si>
  <si>
    <t>The business capabilities of the party.</t>
  </si>
  <si>
    <t>A document used to provide information about a business.</t>
  </si>
  <si>
    <t>Business Information</t>
  </si>
  <si>
    <t>2022-04-01</t>
  </si>
  <si>
    <t>16:20</t>
  </si>
  <si>
    <t>Identifies the current version of this Business Registration Information.</t>
  </si>
  <si>
    <t>Identifies the previous version of this Business Registration Information.</t>
  </si>
  <si>
    <t>The requested publication date for this Business Registration Information Notice.</t>
  </si>
  <si>
    <t>Information about the law that defines the regulatory domain.</t>
  </si>
  <si>
    <t>Regulatory</t>
  </si>
  <si>
    <t>Domain</t>
  </si>
  <si>
    <t>The type of notice.</t>
  </si>
  <si>
    <t>Notice Type</t>
  </si>
  <si>
    <t>The language used for this notice.</t>
  </si>
  <si>
    <t>ENG</t>
  </si>
  <si>
    <t>An additional official language used in this document.</t>
  </si>
  <si>
    <t>Additional Notice</t>
  </si>
  <si>
    <t>The party sending this Business Registration Information. This party could be the owner of this Business Registration Information or a third-party acting on behalf of the owner (e.g. business network).</t>
  </si>
  <si>
    <t>The party receiving this Business Registration Information.</t>
  </si>
  <si>
    <t>The party owning this Business Registration Information.</t>
  </si>
  <si>
    <t>A group of Business Parties.</t>
  </si>
  <si>
    <t>The type of operation for which this document is created.</t>
  </si>
  <si>
    <t>The subtype of this notice.</t>
  </si>
  <si>
    <t>A document used by a Contracting Party to define a procurement project to buy goods, services, or works during a specified period.</t>
  </si>
  <si>
    <t>The date, assigned by the contracting party, on which the Call For Tenders was approved.</t>
  </si>
  <si>
    <t>Indicates the current version of the Call for Tenders.</t>
  </si>
  <si>
    <t>Identifies the previous version of the Call for Tenders which is superceded by this version.</t>
  </si>
  <si>
    <t>The contracting party or parties in case of joint procurement.</t>
  </si>
  <si>
    <t>The party who originated Order.</t>
  </si>
  <si>
    <t>The tendering terms associated with this tendering process.</t>
  </si>
  <si>
    <t>A description of the tendering process itself.</t>
  </si>
  <si>
    <t>An overall definition of this procurement project.</t>
  </si>
  <si>
    <t>One of the procurement project lots into which this contract can be split.</t>
  </si>
  <si>
    <t>A document that describes items, prices, and price validity.</t>
  </si>
  <si>
    <t>A code signifying whether the transaction is a replacement or an update.</t>
  </si>
  <si>
    <t>Replace , Update .</t>
  </si>
  <si>
    <t>The date, assigned by the seller party, on which the information in the Catalogue was last revised.</t>
  </si>
  <si>
    <t>The time, assigned by the Seller party, at which the information in the Catalogue was last revised.</t>
  </si>
  <si>
    <t>An identifier for the current version of the Catalogue.</t>
  </si>
  <si>
    <t>An identifier for the previous version of the Catalogue that is superseded by this version.</t>
  </si>
  <si>
    <t>The number of Catalogue Lines in the document.</t>
  </si>
  <si>
    <t>Count</t>
  </si>
  <si>
    <t>A period, assigned by the seller, during which the information in the Catalogue is effective. This may be given as start and end dates or as a duration.</t>
  </si>
  <si>
    <t>A contract or framework agreement with which this Catalogue is associated.</t>
  </si>
  <si>
    <t>A reference to the source catalogue.</t>
  </si>
  <si>
    <t>The party providing the Catalogue.</t>
  </si>
  <si>
    <t>The party receiving the Catalogue.</t>
  </si>
  <si>
    <t>The seller.</t>
  </si>
  <si>
    <t>The customer party responsible for the contracts with which the Catalogue is associated.</t>
  </si>
  <si>
    <t>The trading terms associated with this Catalogue.</t>
  </si>
  <si>
    <t>A line in a Catalogue describing an item of sale.</t>
  </si>
  <si>
    <t>A document used to cancel an entire Catalogue.</t>
  </si>
  <si>
    <t>Catalogue Deletion</t>
  </si>
  <si>
    <t>The effective date, assigned by the seller, on which the Catalogue expires.</t>
  </si>
  <si>
    <t>The effective time, assigned by the seller, at which the Catalogue expires.</t>
  </si>
  <si>
    <t>Identifies the current version of the Catalogue.</t>
  </si>
  <si>
    <t>The period during which the Deletion of the catalogue becomes effective. This may be given as start (after date) and end dates (before date).</t>
  </si>
  <si>
    <t>A reference to the Catalogue being deleted.</t>
  </si>
  <si>
    <t>Deleted</t>
  </si>
  <si>
    <t>A contract or framework agreement with which the Catalogue was associated.</t>
  </si>
  <si>
    <t>The party receiving the Catalogue Deletion.</t>
  </si>
  <si>
    <t>The party sending the Catalogue Deletion.</t>
  </si>
  <si>
    <t>The customer party responsible for the contracts with which the Catalogue was associated.</t>
  </si>
  <si>
    <t>A document used to update information (e.g., technical descriptions and properties) about Items in an existing Catalogue.</t>
  </si>
  <si>
    <t>Catalogue Item Specification Update</t>
  </si>
  <si>
    <t>Identifies a user-defined profile of the subset of UBL being used.</t>
  </si>
  <si>
    <t xml:space="preserve">electrical goods - new energy ratings. </t>
  </si>
  <si>
    <t>The date, assigned by the seller, on which the Catalogue was revised.</t>
  </si>
  <si>
    <t>The time, assigned by the seller, at which the Catalogue was revised.</t>
  </si>
  <si>
    <t xml:space="preserve">ratings based on new environmental standards for EU </t>
  </si>
  <si>
    <t>The number of Catalogue Item Specification Update Lines in this document.</t>
  </si>
  <si>
    <t>A period, assigned by the seller, during which the information in the Catalogue Revision is effective. This may be given as start and end dates or as a duration.</t>
  </si>
  <si>
    <t>A reference to the Catalogue being updated.</t>
  </si>
  <si>
    <t>Related</t>
  </si>
  <si>
    <t>A contract or framework agreement with which the Catalogue is associated.</t>
  </si>
  <si>
    <t>The party sending the Catalogue Item Specification Update.</t>
  </si>
  <si>
    <t>The party receiving the Catalogue Item Specification Update.</t>
  </si>
  <si>
    <t>The trading terms associated with the Catalogue.</t>
  </si>
  <si>
    <t>The default language for the item specifications.</t>
  </si>
  <si>
    <t>Default</t>
  </si>
  <si>
    <t>One or more lines in the Catalogue Item Specification Update, each line updating a specific catalogue item.</t>
  </si>
  <si>
    <t>A document used to update information about prices in an existing Catalogue.</t>
  </si>
  <si>
    <t>Catalogue Pricing Update</t>
  </si>
  <si>
    <t xml:space="preserve">Seasonal Promotion </t>
  </si>
  <si>
    <t>Describes the Catalogue Revision.</t>
  </si>
  <si>
    <t xml:space="preserve">adjustment of prices for Christmas trading period </t>
  </si>
  <si>
    <t>Indicates the current version of the catalogue.</t>
  </si>
  <si>
    <t>The number of lines in the document.</t>
  </si>
  <si>
    <t>The party sending the Catalogue Pricing Update.</t>
  </si>
  <si>
    <t>The party receiving the Catalogue Pricing Update.</t>
  </si>
  <si>
    <t>The default language for the catalogue pricing update.</t>
  </si>
  <si>
    <t>One or more lines in the Catalogue Pricing Update, each line updating a specific catalogue item.</t>
  </si>
  <si>
    <t>A document used to request a Catalogue.</t>
  </si>
  <si>
    <t>Catalogue Request</t>
  </si>
  <si>
    <t xml:space="preserve">latest computer accessories for laptops </t>
  </si>
  <si>
    <t>Indicates a request for a pricing update.</t>
  </si>
  <si>
    <t>default is true</t>
  </si>
  <si>
    <t>Pricing Update Request</t>
  </si>
  <si>
    <t>Indicates a request for an update of the item specifications.</t>
  </si>
  <si>
    <t>Item Update Request</t>
  </si>
  <si>
    <t>The number of Catalogue Lines in this document.</t>
  </si>
  <si>
    <t>The period, assigned by the Catalogue Managing party, during which the information in the Catalogue requested is to be effective. This may be given as start and end dates or a duration.</t>
  </si>
  <si>
    <t>The party receiving the Catalogue Request.</t>
  </si>
  <si>
    <t>The party sending the Catalogue Request.</t>
  </si>
  <si>
    <t>A reference to a specific Catalogue; used if the Catalogue Request is for an update.</t>
  </si>
  <si>
    <t>A contract or framework agreement with which the Catalogue being requested is associated.</t>
  </si>
  <si>
    <t>The trading terms associated with the requested Catalogue.</t>
  </si>
  <si>
    <t>A reference to a territory (region, country, city, etc.) to which the requested Catalogue will apply, expressed as an Address.</t>
  </si>
  <si>
    <t>The language in which the Catalogue is requested to be provided.</t>
  </si>
  <si>
    <t>A requested classification scheme for the requested Catalogue.</t>
  </si>
  <si>
    <t>An association to specific Catalogue Lines for the catalogue requested.</t>
  </si>
  <si>
    <t>A document that describes the Certificate of Origin.</t>
  </si>
  <si>
    <t>Certificate Of Origin</t>
  </si>
  <si>
    <t>1188</t>
  </si>
  <si>
    <t>2039</t>
  </si>
  <si>
    <t>Identifies the version of this Certificate of Origin.</t>
  </si>
  <si>
    <t>The Party who makes the export declaration, or on whose behalf the export declaration is made, and who is the owner of the goods or has similar right of disposal over them at the time when the declaration is accepted.</t>
  </si>
  <si>
    <t>The Party who makes an import declaration, or on whose behalf a Customs clearing agent or other authorized person makes an import declaration. This may include a person who has possession of the goods or to whom the goods are consigned.</t>
  </si>
  <si>
    <t>The Party providing the endorsement.</t>
  </si>
  <si>
    <t>Details of the application for a Certificate of Origin.</t>
  </si>
  <si>
    <t>Issuer Endorsement details.</t>
  </si>
  <si>
    <t>Embassy Endorsement details.</t>
  </si>
  <si>
    <t>Embassy</t>
  </si>
  <si>
    <t>Insurance Endorsement details.</t>
  </si>
  <si>
    <t>A common document used for reporting transport related issues to authorities or regulators.</t>
  </si>
  <si>
    <t>Single window documents, border crossing reports.</t>
  </si>
  <si>
    <t>Common Transportation Report</t>
  </si>
  <si>
    <t>An identifier for this document.</t>
  </si>
  <si>
    <t>A code signifying the status of this Common Transportation Report with respect to its original state.</t>
  </si>
  <si>
    <t>A code signifying the type of report being provided</t>
  </si>
  <si>
    <t>Report Type</t>
  </si>
  <si>
    <t>A text that identifies the type of report to business users.</t>
  </si>
  <si>
    <t>Textual description of this document instance.</t>
  </si>
  <si>
    <t>Identifies a version of a common transportation report in order to distinguish updates.</t>
  </si>
  <si>
    <t>The party providing this common transportation report.</t>
  </si>
  <si>
    <t>Reporter</t>
  </si>
  <si>
    <t>The authority or regulator receiving this common transportation report.</t>
  </si>
  <si>
    <t>Harbour, Customs authorites, Department of Transport</t>
  </si>
  <si>
    <t>Authority</t>
  </si>
  <si>
    <t>The party sending this report.</t>
  </si>
  <si>
    <t>The party receiving this report.</t>
  </si>
  <si>
    <t>A location to which this common transportation report applies.</t>
  </si>
  <si>
    <t>A shipment to which this common transportation report applies.</t>
  </si>
  <si>
    <t>A means of transport used in relation to this common transportation report.</t>
  </si>
  <si>
    <t>A reference to a document relevant for or associated with this common transportation report.</t>
  </si>
  <si>
    <t>A document published by a Contracting Party to announce the awarding of a procurement project.</t>
  </si>
  <si>
    <t>Contract Award Notice</t>
  </si>
  <si>
    <t>An identifier of the current version of the Contract Award Notice.</t>
  </si>
  <si>
    <t>UBL-250</t>
  </si>
  <si>
    <t>An identifier of the previous version of the Contract Award Notice which is superceded by this version.</t>
  </si>
  <si>
    <t>The requested publication date for this Contract Award Notice.</t>
  </si>
  <si>
    <t>UBL-199</t>
  </si>
  <si>
    <t>The type of notice (CAN general, CAN social, Design)</t>
  </si>
  <si>
    <t>UBL-200</t>
  </si>
  <si>
    <t>An indicator specifying if the notice is published for service contracts within certain service categories (true) or not (false).</t>
  </si>
  <si>
    <t>Publish Award</t>
  </si>
  <si>
    <t>The language used for this contract award notice.</t>
  </si>
  <si>
    <t>An additional official language used in this contract award notice.</t>
  </si>
  <si>
    <t>UBL-209</t>
  </si>
  <si>
    <t>A reference to a previously sent document.</t>
  </si>
  <si>
    <t>A reference to a set of minutes.</t>
  </si>
  <si>
    <t>A result of the bid opening in the tendering process.</t>
  </si>
  <si>
    <t>A document used by a Contracting party to announce a project to buy goods, services, or works.</t>
  </si>
  <si>
    <t>Contract Notice</t>
  </si>
  <si>
    <t>An identifier of the current version of the Contract Notice.</t>
  </si>
  <si>
    <t>An identifier of the previous version of the Contract Notice which is superceded by this version.</t>
  </si>
  <si>
    <t>The requested publication date for this Contract Notice.</t>
  </si>
  <si>
    <t>The type of notice (PIN, Qualification, Reduce time...)</t>
  </si>
  <si>
    <t>The language used for this contract notice.</t>
  </si>
  <si>
    <t>An additional official language used in this contract notice.</t>
  </si>
  <si>
    <t>The estimated frequency of future notices.</t>
  </si>
  <si>
    <t>A party who originally requested the tender.</t>
  </si>
  <si>
    <t>A document used to specify credits due to the Debtor from the Creditor.</t>
  </si>
  <si>
    <t>The date on which this Credit Note is due.</t>
  </si>
  <si>
    <t>Due</t>
  </si>
  <si>
    <t>added as part of UBL-138</t>
  </si>
  <si>
    <t>The date of the Credit Note, used to indicate the point at which tax becomes applicable.</t>
  </si>
  <si>
    <t>A code signifying the type of the Credit Note.</t>
  </si>
  <si>
    <t>Credit Note Type</t>
  </si>
  <si>
    <t>A code signifying the currency used for tax amounts in the Credit Note.</t>
  </si>
  <si>
    <t>A code signifying the currency used for prices in the Credit Note.</t>
  </si>
  <si>
    <t>A code signifying the currency used for payment in the Credit Note.</t>
  </si>
  <si>
    <t>A code signifying the alternative currency used for payment in the Credit Note.</t>
  </si>
  <si>
    <t>Payment Alternative</t>
  </si>
  <si>
    <t>The buyer's accounting code, applied to the Credit Note as a whole.</t>
  </si>
  <si>
    <t>The buyer's accounting code, applied to the Credit Note as a whole, expressed as text.</t>
  </si>
  <si>
    <t>The number of Credit Note Lines in the document.</t>
  </si>
  <si>
    <t>A reference provided by the buyer used for internal routing of the document.</t>
  </si>
  <si>
    <t>Associates the Credit Note with Invoicing Periods rather than with a specific Invoice.</t>
  </si>
  <si>
    <t>A reason for the Credit Note as a whole.</t>
  </si>
  <si>
    <t>The Order associated with this Credit Note.</t>
  </si>
  <si>
    <t>A reference to a billing document associated with this document.</t>
  </si>
  <si>
    <t>A reference to a Despatch Advice associated with this document.</t>
  </si>
  <si>
    <t>A reference to a Receipt Advice associated with this document.</t>
  </si>
  <si>
    <t>A reference to a contract associated with this document.</t>
  </si>
  <si>
    <t>A reference to a Statement associated with this document.</t>
  </si>
  <si>
    <t>A reference to an originator document associated with this document.</t>
  </si>
  <si>
    <t>A reference to a project associated with this document.</t>
  </si>
  <si>
    <t>Added as part of UBL-138</t>
  </si>
  <si>
    <t>The buyer.</t>
  </si>
  <si>
    <t>The tax representative.</t>
  </si>
  <si>
    <t>Tax Representative</t>
  </si>
  <si>
    <t>A delivery associated with this document.</t>
  </si>
  <si>
    <t>A set of delivery terms associated with this document.</t>
  </si>
  <si>
    <t>Expected means of payment.</t>
  </si>
  <si>
    <t>A set of payment terms associated with this document.</t>
  </si>
  <si>
    <t>The exchange rate between the document currency and the payment currency.</t>
  </si>
  <si>
    <t>The exchange rate between the document currency and the payment alternative currency.</t>
  </si>
  <si>
    <t>The total withholding tax.</t>
  </si>
  <si>
    <t>The total amount payable on the Credit Note, including allowances, charges, and taxes.</t>
  </si>
  <si>
    <t>A Credit Note line.</t>
  </si>
  <si>
    <t>A document used to specify debts incurred by the Debtor.</t>
  </si>
  <si>
    <t>The date of the Debit Note, used to indicate the point at which tax becomes applicable.</t>
  </si>
  <si>
    <t>A code signifying the currency used for tax amounts in the Debit Note.</t>
  </si>
  <si>
    <t>A code signifying the currency used for prices in the Debit Note.</t>
  </si>
  <si>
    <t>A code signifying the currency used for payment in the Debit Note.</t>
  </si>
  <si>
    <t>A code signifying the alternative currency used for payment in the Debit Note.</t>
  </si>
  <si>
    <t>The Buyer's accounting code, applied to the Credit Note as a whole.</t>
  </si>
  <si>
    <t>The Buyer's accounting code, applied to the Credit Note as a whole, expressed as text.</t>
  </si>
  <si>
    <t>The number of Debit Note Lines in this document.</t>
  </si>
  <si>
    <t>A period (rather than a specific invoice) associated with this document.</t>
  </si>
  <si>
    <t>A reason for the Debit Note as a whole.</t>
  </si>
  <si>
    <t>A reference to an Order with which this Debit Note is associated.</t>
  </si>
  <si>
    <t>A prepaid payment.</t>
  </si>
  <si>
    <t>The total amount payable on the Debit Note, including allowances, charges, and taxes.</t>
  </si>
  <si>
    <t>A Debit Note line.</t>
  </si>
  <si>
    <t>A document used to describe the despatch or delivery of goods and services.</t>
  </si>
  <si>
    <t>Ship Note, Dispatch Advice, Consignment Note</t>
  </si>
  <si>
    <t>Despatch Advice</t>
  </si>
  <si>
    <t>A code signifying the status of the Despatch Advice with respect to its original state. This code may be used if the document precedes the event and is subsequently found to be incorrect and in need of cancellation or revision.</t>
  </si>
  <si>
    <t>A code signifying the type of the Despatch Advice.</t>
  </si>
  <si>
    <t>Despatch Advice Type</t>
  </si>
  <si>
    <t>The accounting cost centre, applied to the Despatch Advice as a whole, expressed as a code.</t>
  </si>
  <si>
    <t>The accounting cost centre, applied to the Despatch Advice as a whole, expressed as text.</t>
  </si>
  <si>
    <t>The number of Despatch Lines in this document.</t>
  </si>
  <si>
    <t>A reference to an Order with which this Despatch Advice is associated.</t>
  </si>
  <si>
    <t>A reference to a project with which this Despatch Advice is associated.</t>
  </si>
  <si>
    <t>https://lists.oasis-open.org/archives/ubl-comment/202304/msg00000.html</t>
  </si>
  <si>
    <t>The despatch party.</t>
  </si>
  <si>
    <t>The delivery recipient.</t>
  </si>
  <si>
    <t>A customer party as originator.</t>
  </si>
  <si>
    <t>The shipment.</t>
  </si>
  <si>
    <t>A Despatch Line associated with a kind of item delivered.</t>
  </si>
  <si>
    <t>A document used to support business parties agreeing on a set of digital processes, terms and conditions to ensure interoperability.</t>
  </si>
  <si>
    <t>Trading Partner Agreement, TPA</t>
  </si>
  <si>
    <t>Digital Agreement</t>
  </si>
  <si>
    <t>EESPA</t>
  </si>
  <si>
    <t>A code signifying the type of digital agreement (e.g. bi-lateral, multi-lateral).</t>
  </si>
  <si>
    <t>multi-lateral</t>
  </si>
  <si>
    <t>Agreement Type</t>
  </si>
  <si>
    <t>Identifies the current version of this digital agreement.</t>
  </si>
  <si>
    <t>Identifies the previous version of this digital agreement.</t>
  </si>
  <si>
    <t>A code signifying the minimum response message level the parties are required to provide (e.g. EESPA response message level).</t>
  </si>
  <si>
    <t>RM2</t>
  </si>
  <si>
    <t>Response Message Level</t>
  </si>
  <si>
    <t>The party governing the agreement (e.g. a multi-lateral digital agreement).</t>
  </si>
  <si>
    <t>Governor</t>
  </si>
  <si>
    <t>The business parties agreeing on a set of digital processes, terms and conditions to ensure interoperability.</t>
  </si>
  <si>
    <t>The country to which this digital agreement applies.</t>
  </si>
  <si>
    <t>Agreement</t>
  </si>
  <si>
    <t>A reference to a certification document required by this digital agreement.</t>
  </si>
  <si>
    <t>Required Certification</t>
  </si>
  <si>
    <t>A reference to digital agreement terms and conditions.</t>
  </si>
  <si>
    <t>The digital processes in scope of this digital agreement.</t>
  </si>
  <si>
    <t>A document used to provide information about a business party and its digital trade capabilities.</t>
  </si>
  <si>
    <t>Digital Capability</t>
  </si>
  <si>
    <t>Identifies the current version of party's digital capabilities.</t>
  </si>
  <si>
    <t>Identifies the previous version of party's digital capabilities.</t>
  </si>
  <si>
    <t>The party sending these digital capabilities. This party could be the owner of these digital capabilities or a third-party acting on behalf of the owner (e.g. service provider).</t>
  </si>
  <si>
    <t>The party receiving these digital capabilities.</t>
  </si>
  <si>
    <t>The party owning these digital capabilities.</t>
  </si>
  <si>
    <t>The digital trade processes supported by the party.</t>
  </si>
  <si>
    <t>A document used to provide information about the status of a collaboration/process associated with a document.</t>
  </si>
  <si>
    <t>A response to the document.</t>
  </si>
  <si>
    <t>A document linked or related to the document for which the status was requested.</t>
  </si>
  <si>
    <t>A document used to request the status of a collaboration/process associated with a document.</t>
  </si>
  <si>
    <t>Document Status Request</t>
  </si>
  <si>
    <t>An identifier for tracking status of the business process .</t>
  </si>
  <si>
    <t>The document about which status is requested.</t>
  </si>
  <si>
    <t xml:space="preserve">A document sent by a requestor to a responder resquesting information about a particular business process. </t>
  </si>
  <si>
    <t>Enquiry</t>
  </si>
  <si>
    <t>An identifier for this document, assigned by the requestor.</t>
  </si>
  <si>
    <t>The date, assigned by the requestor, at which this enquiry was issued.</t>
  </si>
  <si>
    <t>The time, assigned by the requestor, at which this enquiry was issued.</t>
  </si>
  <si>
    <t>The date, assigned by the requestor, by which this enquiry will be replied.</t>
  </si>
  <si>
    <t>Reply</t>
  </si>
  <si>
    <t>The time, assigned by the requestor, by which this enquiry will be replied.</t>
  </si>
  <si>
    <t>Free-form text-only description pertinent to this document, conveying information that is not contained explicitly in other structures.</t>
  </si>
  <si>
    <t>The party issuing the enquiry.</t>
  </si>
  <si>
    <t>Requestor</t>
  </si>
  <si>
    <t>The party that has to respond to the enquiry.</t>
  </si>
  <si>
    <t>Responder</t>
  </si>
  <si>
    <t>References to relevant documents for the enquiry such as the Contract folder or the lot in the eTendering.</t>
  </si>
  <si>
    <t>Attachment that includes file-based enquiry.</t>
  </si>
  <si>
    <t>A document sent by a responder to a requester answering a particular enqury.</t>
  </si>
  <si>
    <t>Enquiry Response</t>
  </si>
  <si>
    <t>An identifier for this document, assigned by the responder.</t>
  </si>
  <si>
    <t>The date, assigned by the responder, at which this enquiry response was issued.</t>
  </si>
  <si>
    <t>The time, assigned by the responder, at which this enquiry response was issued.</t>
  </si>
  <si>
    <t>Free-form text-only enquiry response description pertinent to this document, conveying information that is not contained explicitly in other structures.</t>
  </si>
  <si>
    <t>Reference to the enquiry that this response refers to.</t>
  </si>
  <si>
    <t>References to relevant documents for the response such as the Contract folder or the lot in the eTendering.</t>
  </si>
  <si>
    <t>Attachment that includes file-based response.</t>
  </si>
  <si>
    <t>A document used to specify the thresholds for forecast variance, product activity, and performance history beyond which exceptions will be triggered.</t>
  </si>
  <si>
    <t>Exception Criteria</t>
  </si>
  <si>
    <t>Exception Criteria Number</t>
  </si>
  <si>
    <t>Exception Criteria Date</t>
  </si>
  <si>
    <t>The period of time during which the Exception Criteria is valid.</t>
  </si>
  <si>
    <t>A document used to notify an exception in forecast variance, product activity, or performance history.</t>
  </si>
  <si>
    <t>ExceptionNotification</t>
  </si>
  <si>
    <t>Exception Notification</t>
  </si>
  <si>
    <t>Exception Notification Number</t>
  </si>
  <si>
    <t>Exception Notification Date</t>
  </si>
  <si>
    <t>The period of time during which the exceptions are observed.</t>
  </si>
  <si>
    <t>A line in the Exception Notification.</t>
  </si>
  <si>
    <t>A customs declaration document for exporting goods</t>
  </si>
  <si>
    <t>Export Customs Declaration</t>
  </si>
  <si>
    <t>A code specifying the type of export</t>
  </si>
  <si>
    <t>A code specifying the reason for the goods being exported</t>
  </si>
  <si>
    <t>Identifies the current version of this export customs declaration</t>
  </si>
  <si>
    <t>The party who exports the goods or has similar right of disposal over them at the time of export</t>
  </si>
  <si>
    <t>The reference to the customs declaration of the goods being exported</t>
  </si>
  <si>
    <t>An expression of interest to a tendering process. An Economic Operator can demonstrate interest in a tendering process issuing an Expression Of Interest document to the contracting party. Upon reception, the Contracting Party registers the interest of the Economic Operator sending the relevant information for the tendering process.</t>
  </si>
  <si>
    <t>Expression Of Interest Request</t>
  </si>
  <si>
    <t>The earliest version of the UBL 2 schema for this document type that defines all of the elements that might be encountered in the current instance.</t>
  </si>
  <si>
    <t>Short title of a contract associated with this Expression of Interest.</t>
  </si>
  <si>
    <t>A code signifying the locale in which the language in the required documents is preferred.</t>
  </si>
  <si>
    <t>Preferred Language</t>
  </si>
  <si>
    <t>The period for which the expression of interest is valid.</t>
  </si>
  <si>
    <t>The Economic Operator issuing the expression of interest.</t>
  </si>
  <si>
    <t>The Contracting Party or the contracting parties in case of joint procurement.</t>
  </si>
  <si>
    <t>An expression of interest confirmation issued by a Contracting Party in reply to an expression of interest. The purpose of this document is to inform the Economic Operator he has been registered as an interested party.</t>
  </si>
  <si>
    <t>Expression Of Interest Response</t>
  </si>
  <si>
    <t>A code signifying the language required for the tender.</t>
  </si>
  <si>
    <t>Tender Language</t>
  </si>
  <si>
    <t>A reference to the expression of interest document associated with this document.</t>
  </si>
  <si>
    <t>Expression Of Interest</t>
  </si>
  <si>
    <t>The economic operator that issued the expression of interest and is receiving the confirmation.</t>
  </si>
  <si>
    <t>A document used to forecast sales or orders.</t>
  </si>
  <si>
    <t>Forecast Number</t>
  </si>
  <si>
    <t>Forecast Date</t>
  </si>
  <si>
    <t>Indicates whether the Forecast is based on consensus (true) or not (false).</t>
  </si>
  <si>
    <t>Based On Consensus</t>
  </si>
  <si>
    <t>A code signifying the purpose of the Forecast document.</t>
  </si>
  <si>
    <t>The period to which the Forecast applies.</t>
  </si>
  <si>
    <t>A Forecast Line.</t>
  </si>
  <si>
    <t>A document used to revise a Forecast.</t>
  </si>
  <si>
    <t>Forecast Revision</t>
  </si>
  <si>
    <t>Forecast Revision Number</t>
  </si>
  <si>
    <t>A sequence number, to ensure the proper sequencing of revisions.</t>
  </si>
  <si>
    <t>Indicates the revision status of this Forecast Revision.</t>
  </si>
  <si>
    <t>Indicates the purpose of the revision.</t>
  </si>
  <si>
    <t>The Forecast document being revised.</t>
  </si>
  <si>
    <t>A line that revises a line in the Forecast.</t>
  </si>
  <si>
    <t>A document issued to a forwarder, giving instructions regarding the action to be taken for the forwarding of goods described therein. Forwarding Instructions is used by any party who gives instructions for the transportation services required for a consignment of goods to any party who is contracted to provide the transportation services. The parties who issue this document are commonly referred to as the shipper or consignor, while the parties who receive this document are forwarders, carriers, shipping agents, etc. This document may also be issued by a forwarder or shipping agent in its capacity as a shipper. This document can be used to arrange for the transportation (1) of different types of goods or cargoes; (2) whether containerized or non-containerized; (3) through different modes of transport including multi-modal; and (4) from any origin to any destination.</t>
  </si>
  <si>
    <t>Forwarding Instruction, Freight Forwarding Instruction, Shippers Letter of Instruction, Shipper's Letter of Instruction, Shipping Instruction</t>
  </si>
  <si>
    <t>Forwarding Instructions</t>
  </si>
  <si>
    <t>Reference number assigned by a carrier or its agent to identify a specific shipment, such as a booking reference number when cargo space is reserved prior to loading.</t>
  </si>
  <si>
    <t>2185</t>
  </si>
  <si>
    <t>A code signifying the status of the Forwarding Instructions with respect to its original state. This code may be used if the document precedes the event and is subsequently found to be incorrect and in need of cancellation or revision.</t>
  </si>
  <si>
    <t>Reference number to identify a Shipping Order.</t>
  </si>
  <si>
    <t>Contains other free-text instructions to the forwarders or carriers related to the shipment. This ought to be used only where such information cannot be represented in other structured information entities within the document.</t>
  </si>
  <si>
    <t>Information about the rate of exchange (conversion) between two currencies.</t>
  </si>
  <si>
    <t>A document stating the charges incurred for a logistics service.</t>
  </si>
  <si>
    <t>Freight Invoice</t>
  </si>
  <si>
    <t>Invoice Number</t>
  </si>
  <si>
    <t>1334</t>
  </si>
  <si>
    <t>Invoice Date</t>
  </si>
  <si>
    <t>2377</t>
  </si>
  <si>
    <t>The date on which Invoice is due.</t>
  </si>
  <si>
    <t>A code signifying the type of the Freight Invoice.</t>
  </si>
  <si>
    <t>Invoice Type</t>
  </si>
  <si>
    <t>1027</t>
  </si>
  <si>
    <t>The date of the Freight Invoice, used to indicate the point at which tax becomes applicable.</t>
  </si>
  <si>
    <t>A code signifying the currency used for tax amounts in the Freight Invoice.</t>
  </si>
  <si>
    <t>A code signifying the currency used for prices in the Freight Invoice.</t>
  </si>
  <si>
    <t>A code signifying the currency used for payment in the Freight Invoice.</t>
  </si>
  <si>
    <t>A code signifying the alternative currency used for payment in the Freight Invoice.</t>
  </si>
  <si>
    <t>The buyer's accounting code, applied to the Freight Invoice as a whole.</t>
  </si>
  <si>
    <t>The buyer's accounting cost centre, applied to the Freight Invoice as a whole, expressed as text.</t>
  </si>
  <si>
    <t>The number of Invoice Lines in the document.</t>
  </si>
  <si>
    <t>The time periods to which the Freight Invoice applies.</t>
  </si>
  <si>
    <t>Details about one or more shipments covered by this Freight Invoice.</t>
  </si>
  <si>
    <t>Reference to an Order associated with this Freight Invoice.</t>
  </si>
  <si>
    <t>3029</t>
  </si>
  <si>
    <t>3007</t>
  </si>
  <si>
    <t>The total amount payable on the Freight Invoice, including Allowances, Charges, and Taxes.</t>
  </si>
  <si>
    <t>5214</t>
  </si>
  <si>
    <t>An Invoice Line.</t>
  </si>
  <si>
    <t>A document used to cancel an entire fulfilment document (Despatch Advice or Receipt Advice).</t>
  </si>
  <si>
    <t>Fulfilment Cancellation</t>
  </si>
  <si>
    <t>The reason for cancellation of the referenced document.</t>
  </si>
  <si>
    <t>Cancellation</t>
  </si>
  <si>
    <t>A reference to an Order document associated with the referenced Despatch or Receipt Advice(s).</t>
  </si>
  <si>
    <t>The contracts or framework agreements with which the referenced fulfilment document is associated.</t>
  </si>
  <si>
    <t>The delivery party.</t>
  </si>
  <si>
    <t>The originator party</t>
  </si>
  <si>
    <t>A document that describes a certificate of goods for importation and exportation</t>
  </si>
  <si>
    <t>Goods Certificate</t>
  </si>
  <si>
    <t>A code specifying the type of goods certificate</t>
  </si>
  <si>
    <t>Textual description of this goods certificate</t>
  </si>
  <si>
    <t>Identifies the current version of this goods certificate</t>
  </si>
  <si>
    <t>The period of time for which this goods certificate is considered valid</t>
  </si>
  <si>
    <t>A geographic area where this goods certificate is valid</t>
  </si>
  <si>
    <t>The party who imports the goods, or on whose behalf the goods are being import</t>
  </si>
  <si>
    <t>The party who is responsible for storing the goods</t>
  </si>
  <si>
    <t>Warehouse</t>
  </si>
  <si>
    <t>The party issuing this goods certificate</t>
  </si>
  <si>
    <t>The legal authority, when different from the issuer, who sanctions this goods certificate</t>
  </si>
  <si>
    <t>Legal Authority</t>
  </si>
  <si>
    <t>The party applying for this goods certificate</t>
  </si>
  <si>
    <t>Applicant</t>
  </si>
  <si>
    <t>The shipment for which this goods certificate is issued</t>
  </si>
  <si>
    <t>Any attestations made for the goods related to this goods certificate</t>
  </si>
  <si>
    <t>Any processing that the goods have been undergoing</t>
  </si>
  <si>
    <t>A reference to the original version of the goods certificate</t>
  </si>
  <si>
    <t>A reference to the previous version of the goods certificate</t>
  </si>
  <si>
    <t>A reference to an additional document associated with this goods certificate</t>
  </si>
  <si>
    <t>A document providing details relating to a transport service, such as transport movement, identification of equipment and goods, subcontracted service providers, etc.</t>
  </si>
  <si>
    <t>Goods Item Itinerary</t>
  </si>
  <si>
    <t>Identifies a version of a Goods Item Itinerary in order to distinguish updates.</t>
  </si>
  <si>
    <t>The Transport Execution Plan associated with this Goods Item Itinerary.</t>
  </si>
  <si>
    <t>The sender of this Goods Item Itinerary.</t>
  </si>
  <si>
    <t>The receiver of this Goods Item Itinerary.</t>
  </si>
  <si>
    <t>A consignment being transported in the transport service associated with this Goods Item Itinerary.</t>
  </si>
  <si>
    <t>Transport equipment being transported in the transport service associated with this Goods Item Itinerary.</t>
  </si>
  <si>
    <t>A package being transported in the transport service associated with this Goods Item Itinerary.</t>
  </si>
  <si>
    <t>An item of goods being transported in the transport service associated with this Goods Item Itinerary.</t>
  </si>
  <si>
    <t>A part of a transport service that has its own Transport Execution Plan. A Transportation Segment may cover services other than transport, such as terminal handling, document management, customs procedures, etc.</t>
  </si>
  <si>
    <t>A document providing a temporary export license, also knowned as an ATA Carnet</t>
  </si>
  <si>
    <t>ATA Carnet</t>
  </si>
  <si>
    <t>The reason for importing the goods, expressed as a code.</t>
  </si>
  <si>
    <t>The reason for importing the goods, expressed as text in one or more languages.</t>
  </si>
  <si>
    <t>Identifies the current version of this request for proof</t>
  </si>
  <si>
    <t>The reason for importing the goods, expressed as a code</t>
  </si>
  <si>
    <t>The reason for importing the goods, expressed as text in one or more languages</t>
  </si>
  <si>
    <t>The period within which this Goods Item Passport is valid</t>
  </si>
  <si>
    <t>The party issuing this Goods Item Passport</t>
  </si>
  <si>
    <t>The holder of the Goods Item Passport, often the temporary exporter of the goods</t>
  </si>
  <si>
    <t>The party accompanying the goods while temporarily exported</t>
  </si>
  <si>
    <t>Representative</t>
  </si>
  <si>
    <t>A party (often a chamber of commerce) which provides a guarantee goods while temporarily exported</t>
  </si>
  <si>
    <t>Exporting Guarantor</t>
  </si>
  <si>
    <t>A party (often a chamber of commerce) which provides a guarantee goods while temporarily imported</t>
  </si>
  <si>
    <t>Importing Guarantor</t>
  </si>
  <si>
    <t>The competent Customs party of the exporting country</t>
  </si>
  <si>
    <t>Exporting Customs</t>
  </si>
  <si>
    <t>The competent Customs party of the importing country</t>
  </si>
  <si>
    <t>Importing Customs</t>
  </si>
  <si>
    <t>The reference to the shipment of the goods included under this Goods Item Passport</t>
  </si>
  <si>
    <t>One or more counterfoils associated with this Goods Item Passport</t>
  </si>
  <si>
    <t>ATA Carnet counterfoil</t>
  </si>
  <si>
    <t>A reference to the issuer's endorsement of this Goods Item Passport</t>
  </si>
  <si>
    <t>One or more references to additional documents related to this Goods Item Passport</t>
  </si>
  <si>
    <t>One or more parties to whom this document is distributed</t>
  </si>
  <si>
    <t>A document to notify the deposit of a bid bond guarantee.</t>
  </si>
  <si>
    <t>Guarantee Certificate</t>
  </si>
  <si>
    <t>A code signifying the type of the guarantee.</t>
  </si>
  <si>
    <t>A textual description of the purpose of the bid bond guarantee.</t>
  </si>
  <si>
    <t>The liability amount (a monetary value) in the bid bond guarantee.</t>
  </si>
  <si>
    <t>The code stating the constitution means of the guarantee.</t>
  </si>
  <si>
    <t>The specified period in the tendering process for which this bid bond guarantee is effective</t>
  </si>
  <si>
    <t>A reference to an applicable regulation.</t>
  </si>
  <si>
    <t>Guarantee</t>
  </si>
  <si>
    <t>Details of an immobilized security.</t>
  </si>
  <si>
    <t>The guarantee creditor organization that has the authority to charge bid bond guarantee credit.</t>
  </si>
  <si>
    <t>Guarantor</t>
  </si>
  <si>
    <t>The party depositing the bid bond guarantee.</t>
  </si>
  <si>
    <t>The beneficiary of the bid bond guarantee.</t>
  </si>
  <si>
    <t>Beneficiary</t>
  </si>
  <si>
    <t>A customs declaration document for importing goods.</t>
  </si>
  <si>
    <t>Import Customs Declaration</t>
  </si>
  <si>
    <t>Code specifying the type of import.</t>
  </si>
  <si>
    <t>Code specifying the subtype of import.</t>
  </si>
  <si>
    <t>Code specifying the type of transactions for this import</t>
  </si>
  <si>
    <t>Nature Of</t>
  </si>
  <si>
    <t>Identifies a version of an Import Customs Declaration in order to distinguish updates.</t>
  </si>
  <si>
    <t>A period, assigned by the issuer, during which the information in the declaration is valid.</t>
  </si>
  <si>
    <t>Customs exit office of the goods being declared.</t>
  </si>
  <si>
    <t>A geographic area in which this declaration applies.</t>
  </si>
  <si>
    <t>The Party who makes the import declaration, or on whose behalf the import declaration is made, and who is the owner of the goods or has similar right of disposal over them at the time when the declaration is accepted.</t>
  </si>
  <si>
    <t>Importer (WCO ID 74A)</t>
  </si>
  <si>
    <t>The Party responsible for the consignment</t>
  </si>
  <si>
    <t>The Party responsible for receiving the goods.</t>
  </si>
  <si>
    <t>The Party responsibe for the freight forwarding.</t>
  </si>
  <si>
    <t>The authority who is legally responsible for processing the declaration.</t>
  </si>
  <si>
    <t>The party responsible for contact on master level.</t>
  </si>
  <si>
    <t>Notifier</t>
  </si>
  <si>
    <t>The shipment related to this trade certificate</t>
  </si>
  <si>
    <t>A reference to a previously sent customs declaration.</t>
  </si>
  <si>
    <t>A reference to additional documents related to or relevant for this customs declaration.</t>
  </si>
  <si>
    <t>A document used to initiate a return of goods. The producer is requesting the return of products that are not selling well, either to use in other places or to free up rack or shelf space.</t>
  </si>
  <si>
    <t>Instruction For Returns</t>
  </si>
  <si>
    <t>Document Number, Instruction for Returns Number</t>
  </si>
  <si>
    <t>The retailer.</t>
  </si>
  <si>
    <t>Retailer</t>
  </si>
  <si>
    <t>The manufacturer.</t>
  </si>
  <si>
    <t>A line providing details about one type of article to be returned.</t>
  </si>
  <si>
    <t>A report on the quantities of each item that are, or will be, in stock. This document is sent by a Buyer (for example a retailer) to a Seller (for example a producer).</t>
  </si>
  <si>
    <t>Storage status report.</t>
  </si>
  <si>
    <t>Inventory Report</t>
  </si>
  <si>
    <t>An identifier for the Inventory Report, assigned by the Issuer.</t>
  </si>
  <si>
    <t>Document Number, Inventory Report Number</t>
  </si>
  <si>
    <t>The time at which the Inventory Report was issued.</t>
  </si>
  <si>
    <t>A code signifying the currency in which the Document is presented. This may be the same currency as the pricing or as the tax.</t>
  </si>
  <si>
    <t>The period covered by this report.</t>
  </si>
  <si>
    <t>The retailer, who sends this message.</t>
  </si>
  <si>
    <t>An association to the Party that will really use the Inventory report (normally the branch for which the stock is reported).</t>
  </si>
  <si>
    <t>Inventory Reporting</t>
  </si>
  <si>
    <t>A line representing a particular item of sale and associated with a line in the Catalogue.</t>
  </si>
  <si>
    <t>A document used to request payment.</t>
  </si>
  <si>
    <t>A code signifying the type of the Invoice.</t>
  </si>
  <si>
    <t>The date of the Invoice, used to indicate the point at which tax becomes applicable.</t>
  </si>
  <si>
    <t>A code signifying the currency used for tax amounts in the Invoice.</t>
  </si>
  <si>
    <t>A code signifying the currency used for prices in the Invoice.</t>
  </si>
  <si>
    <t>A code signifying the currency used for payment in the Invoice.</t>
  </si>
  <si>
    <t>A code signifying the alternative currency used for payment in the Invoice.</t>
  </si>
  <si>
    <t>The buyer's accounting code, applied to the Invoice as a whole.</t>
  </si>
  <si>
    <t>The buyer's accounting code, applied to the Invoice as a whole, expressed as text.</t>
  </si>
  <si>
    <t>A period to which the Invoice applies.</t>
  </si>
  <si>
    <t>A reference to the Order with which this Invoice is associated.</t>
  </si>
  <si>
    <t>Information about a project.</t>
  </si>
  <si>
    <t>A line describing an invoice item.</t>
  </si>
  <si>
    <t>A document used to request product activity, forecast, or performance data.</t>
  </si>
  <si>
    <t>Item Information Request</t>
  </si>
  <si>
    <t>Item Information Request Number</t>
  </si>
  <si>
    <t>Item Information Request Date</t>
  </si>
  <si>
    <t>The period of time to which the Item Information Request applies.</t>
  </si>
  <si>
    <t>A line requesting information regarding an item of sale.</t>
  </si>
  <si>
    <t>A document listing the contents, cargo, passengers and crew of an airplane, a ship, a truck or a vagon.</t>
  </si>
  <si>
    <t>Manifest</t>
  </si>
  <si>
    <t>The type of Manifest, expressed as a code.</t>
  </si>
  <si>
    <t>Manifest Type</t>
  </si>
  <si>
    <t>The type of Manifest, expressed as text.</t>
  </si>
  <si>
    <t>An indicator of whether ad valorem duties are levied on commodities described in this manifest (true) or not (false).</t>
  </si>
  <si>
    <t>Value declared by the shipper or his agent for the purpose of varying the carrier's level of liability from that provided in the contract of carriage in case of loss or damage to goods or delayed delivery.</t>
  </si>
  <si>
    <t>Declared</t>
  </si>
  <si>
    <t>Carriage</t>
  </si>
  <si>
    <t>The logistics operator party issuing this manifest</t>
  </si>
  <si>
    <t>Sending Logistics Operator</t>
  </si>
  <si>
    <t>The authority or regulator receiving this manifest.</t>
  </si>
  <si>
    <t>The party responsible for sending the goods mentioned in this manifest.</t>
  </si>
  <si>
    <t>The party receiving the goods mentioned in this manifest.</t>
  </si>
  <si>
    <t>A person registred as crew in this manifest.</t>
  </si>
  <si>
    <t>A person registred as passenger in this manifest</t>
  </si>
  <si>
    <t>A shipment associated with this manifest.</t>
  </si>
  <si>
    <t>An interested party to whom this document is distributed.</t>
  </si>
  <si>
    <t>A document used to order goods and services.</t>
  </si>
  <si>
    <t>Purchase Order</t>
  </si>
  <si>
    <t>Purchase Order Number, Order Number</t>
  </si>
  <si>
    <t>1022</t>
  </si>
  <si>
    <t>An identifier for the Order, assigned by the seller.</t>
  </si>
  <si>
    <t>Order Date</t>
  </si>
  <si>
    <t>2011</t>
  </si>
  <si>
    <t>A code signifying the type of Order.</t>
  </si>
  <si>
    <t>A code signifying the currency requested for amount totals in Invoices related to this Order.</t>
  </si>
  <si>
    <t>Requested Invoice</t>
  </si>
  <si>
    <t>A code signifying the currency used for all prices in the Order.</t>
  </si>
  <si>
    <t>A code signifying the currency requested for tax amounts in Invoices related to this Order.</t>
  </si>
  <si>
    <t>A supplementary reference for the Order.</t>
  </si>
  <si>
    <t>The buyer's accounting code, applied to the Order as a whole.</t>
  </si>
  <si>
    <t>The buyer's accounting cost centre, applied to the Order as a whole, expressed as text.</t>
  </si>
  <si>
    <t>The number of Order Lines in the document.</t>
  </si>
  <si>
    <t>The period for which the Order is valid.</t>
  </si>
  <si>
    <t>A reference to a Quotation.</t>
  </si>
  <si>
    <t>A reference to another Order.</t>
  </si>
  <si>
    <t>A reference to the Catalogue on which this Order is based.</t>
  </si>
  <si>
    <t>A contracts associated with this Order.</t>
  </si>
  <si>
    <t>A project with which this Order is associated.</t>
  </si>
  <si>
    <t>The originator.</t>
  </si>
  <si>
    <t>A freight forwarder or carrier.</t>
  </si>
  <si>
    <t>A specification of purchasing or sales conditions applying to the whole Order.</t>
  </si>
  <si>
    <t>Sales condition, procurement condition</t>
  </si>
  <si>
    <t>The country of destination (for customs purposes).</t>
  </si>
  <si>
    <t>The total amount for the Order anticipated by the buyer.</t>
  </si>
  <si>
    <t>Anticipated</t>
  </si>
  <si>
    <t>A line associated with a line in the Catalogue and specifying a kind of item being ordered.</t>
  </si>
  <si>
    <t>A document used to cancel an entire Order.</t>
  </si>
  <si>
    <t>Order Cancellation</t>
  </si>
  <si>
    <t>The general reason for cancellation of the referenced order.</t>
  </si>
  <si>
    <t>A reference to the Order being cancelled. While multiple references are allowed, it is considered better practice to cancel only one Order in each Order Cancellation document.</t>
  </si>
  <si>
    <t>A contract associated with the original Order(s).</t>
  </si>
  <si>
    <t>A document used to specify changes to an existing Order.</t>
  </si>
  <si>
    <t>Purchase Order Change</t>
  </si>
  <si>
    <t>Order Change</t>
  </si>
  <si>
    <t>An identifier for the Order Change, assigned by the seller.</t>
  </si>
  <si>
    <t>The Order Change Sequence Number assigned by the Buyer to ensure the proper sequencing of changes.</t>
  </si>
  <si>
    <t>A code signifying he currency requested for amount totals in Invoices related to this Order Change.</t>
  </si>
  <si>
    <t>A code signifying the currency that is used for all prices in the Order Change.</t>
  </si>
  <si>
    <t>A code signifying the currency requested for tax amounts in Invoices related to this Order Change.</t>
  </si>
  <si>
    <t>A supplementary reference for the transaction (e.g., CRI when using purchasing card).</t>
  </si>
  <si>
    <t>The buyer's accounting code, applied to the Order Change as a whole.</t>
  </si>
  <si>
    <t>The buyer's accounting code, applied to the Order Change as a whole, expressed as text.</t>
  </si>
  <si>
    <t>The number of Order Change lines in the document.</t>
  </si>
  <si>
    <t>A period during which the Order Change is valid.</t>
  </si>
  <si>
    <t>A reference to the Order being changed.</t>
  </si>
  <si>
    <t>A contract associated with the Order being changed.</t>
  </si>
  <si>
    <t>Purchasing, sales, or payment conditions applying to the whole Order being changed.</t>
  </si>
  <si>
    <t>The amount of change to the total cost of the order anticipated by the buyer.</t>
  </si>
  <si>
    <t>An association to one or more (changed) Order Lines.</t>
  </si>
  <si>
    <t>A document used to indicate detailed acceptance or rejection of an Order or to make a counter-offer.</t>
  </si>
  <si>
    <t>Order Acknowledgement, PO Response</t>
  </si>
  <si>
    <t>Order Response</t>
  </si>
  <si>
    <t>Identifies a user-defined customization of UBL.</t>
  </si>
  <si>
    <t>Purchase Order Response Number, Acknowledgement of Order Number</t>
  </si>
  <si>
    <t>1018</t>
  </si>
  <si>
    <t>An identifier for the Order, issued by the Seller.</t>
  </si>
  <si>
    <t>A code signifying the type of response for this Order.</t>
  </si>
  <si>
    <t>A code signifying the currency that is used for all prices in the Order Response.</t>
  </si>
  <si>
    <t>A code signifying the currency that is used for all tax amounts in the Order Response.</t>
  </si>
  <si>
    <t>The total number of packages contained in the Order Response.</t>
  </si>
  <si>
    <t>The total gross weight for the Order Response (goods + packaging + transport equipment).</t>
  </si>
  <si>
    <t>The total net weight for the Order Response (goods + packaging).</t>
  </si>
  <si>
    <t>The total net weight of the goods in the Order Response excluding packaging.</t>
  </si>
  <si>
    <t>The total volume of the goods in the Order Response including packaging.</t>
  </si>
  <si>
    <t>The total volume of the goods in the Order Response excluding packaging.</t>
  </si>
  <si>
    <t>A supplementary reference assigned by the buyer, e.g., the CRI in a purchasing card transaction.</t>
  </si>
  <si>
    <t>An accounting cost code applied to the order as a whole.</t>
  </si>
  <si>
    <t>An accounting cost code applied to the order as a whole, expressed as text.</t>
  </si>
  <si>
    <t>The number of Order Lines in this document.</t>
  </si>
  <si>
    <t>The period for which the Order Response is valid.</t>
  </si>
  <si>
    <t>A reference to the Order being responded to.</t>
  </si>
  <si>
    <t>A reference to an Order other than the one being responded to.</t>
  </si>
  <si>
    <t>A reference to an Order Change being responded to.</t>
  </si>
  <si>
    <t>A contract associated with the Order being responded to.</t>
  </si>
  <si>
    <t>The total amount of a specific type of tax, as calculated by the seller.</t>
  </si>
  <si>
    <t>The total amount of the Order (or counter-offer).</t>
  </si>
  <si>
    <t>A document used to indicate simple acceptance or rejection of an entire Order.</t>
  </si>
  <si>
    <t>Order Response Simple</t>
  </si>
  <si>
    <t>Indicates whether the Order is accepted (true) or rejected (false).</t>
  </si>
  <si>
    <t>The reason for rejection if the order was not accepted.</t>
  </si>
  <si>
    <t xml:space="preserve">Out of Stock , Not able to supply , Unable to fulfill within the contracted conditions , Buyer Account not Recognised </t>
  </si>
  <si>
    <t>Rejection</t>
  </si>
  <si>
    <t>A supplementary reference for the transaction (e.g., when using a purchasing card).</t>
  </si>
  <si>
    <t>A document describing how goods are packed.</t>
  </si>
  <si>
    <t>Packing List</t>
  </si>
  <si>
    <t>Packing List Number</t>
  </si>
  <si>
    <t>1014</t>
  </si>
  <si>
    <t>A universally unique identifier for an instance of this document..</t>
  </si>
  <si>
    <t>2459</t>
  </si>
  <si>
    <t>Version identifier of a Packing List.</t>
  </si>
  <si>
    <t>Contains other free-text-based instructions related to the shipment to the forwarders or carriers. This ought to be used only where such information cannot be represented in other structured information entities within the document.</t>
  </si>
  <si>
    <t>The party combining individual smaller shipments into a single larger consignment (a so-called consolidated consignment) that is sent to a counterpart who mirrors the consolidator's activity by dividing the consolidated consignment into its original components.</t>
  </si>
  <si>
    <t>A description of the shipment.</t>
  </si>
  <si>
    <t>A document used by a contracting party to declare the intention to buy goods, services, or works during a specified period.</t>
  </si>
  <si>
    <t>Prior Information Notice</t>
  </si>
  <si>
    <t>An identifier of the current version of the Prior Information Notice.</t>
  </si>
  <si>
    <t>An identifier of the previous version of the Prior Information Notice which is superceded by this version.</t>
  </si>
  <si>
    <t>The requested publication date for this Prior Information Notice.</t>
  </si>
  <si>
    <t>The date planned by the Contracting Party for publication of the contract notice.</t>
  </si>
  <si>
    <t>UBL-201</t>
  </si>
  <si>
    <t>The language used for this prior information notice.</t>
  </si>
  <si>
    <t>An additional official language used for this prior information notice.</t>
  </si>
  <si>
    <t>A party who originated the tendering process.</t>
  </si>
  <si>
    <t>A document reporting the movement of goods at specified retail locations for inventory tracking purposes.</t>
  </si>
  <si>
    <t>Product Activity</t>
  </si>
  <si>
    <t>Product Acvtivity Number</t>
  </si>
  <si>
    <t>Activity Date</t>
  </si>
  <si>
    <t>The period covered by this Product Activity report.</t>
  </si>
  <si>
    <t>The sender of the Product Activity.</t>
  </si>
  <si>
    <t>The receiver of the Product Activity.</t>
  </si>
  <si>
    <t>A line describing the movement of goods to a specific location.</t>
  </si>
  <si>
    <t>Supply Chain</t>
  </si>
  <si>
    <t>A document providing a status or a proof that goods have been re-exported</t>
  </si>
  <si>
    <t>Proof Of Reexportation</t>
  </si>
  <si>
    <t>The competent Customs party of the exporting country.</t>
  </si>
  <si>
    <t>A party (often a chamber of commerce) which provides a guarantee for the goods while being temporarily imported.</t>
  </si>
  <si>
    <t>A party (often a chamber of commerce) which provides a guarantee for the goods while being temporarily exported.</t>
  </si>
  <si>
    <t>One or more goods item passport or ATA Carnet counterfoils associated with this proof of re-exportation</t>
  </si>
  <si>
    <t>One or more references to evidence supporting that goods have been re-exported</t>
  </si>
  <si>
    <t>Attachment of the goods item passport or ATA Carnet related to this proof of re-exportation</t>
  </si>
  <si>
    <t>One or more references to additional documents related to this proof of re-exportation</t>
  </si>
  <si>
    <t>A reminder that a requested Proof of Reexportation is pending.</t>
  </si>
  <si>
    <t>Proof Of Reexportation Reminder</t>
  </si>
  <si>
    <t>The procedure under which this reminder was sent, expressed as a code</t>
  </si>
  <si>
    <t>"A-letter", "B-letter"</t>
  </si>
  <si>
    <t>Identifies a version of a Proof of Reexportation Reminder in order to distinguish updates.</t>
  </si>
  <si>
    <t>An identifier for the associated Goods Item Passport, used when all counterfoils refer to the same.</t>
  </si>
  <si>
    <t>The Document Reference related to this Proof of Reexportation Request</t>
  </si>
  <si>
    <t>Proof Of Reexportation Request</t>
  </si>
  <si>
    <t>The party (often a chamber of commerce) that on behalf of their customs authority issues this document</t>
  </si>
  <si>
    <t>The party (often a chamber of commerce) that are fiscally responsible for the Goods Item Passort counterfoils that the Customs Party are requesting</t>
  </si>
  <si>
    <t>An original requester of the Proof of Reexportation.</t>
  </si>
  <si>
    <t>An Issuers endorsment of this Request for Proof of Reexportation.</t>
  </si>
  <si>
    <t>A set of payment terms associated with this Request for Proof of Reexportation, used for generating a subsequent invoice in case no proof of re-exportation can be provided.</t>
  </si>
  <si>
    <t>The related Goods Item Passport Counterfoils of an associated Goods Item Passport.</t>
  </si>
  <si>
    <t>Travel set</t>
  </si>
  <si>
    <t>One or more references to additional documents related to this Request for Proof of Reexportation</t>
  </si>
  <si>
    <t>A document requesting the status or proof that goods have been re-exported</t>
  </si>
  <si>
    <t>The identifier of the goods item passport or ATA Carnet of the goods</t>
  </si>
  <si>
    <t>Passport</t>
  </si>
  <si>
    <t>A reference to a counterfoil of the goods item passport or ATA Carnet</t>
  </si>
  <si>
    <t>ATA Carnet counterfoil number</t>
  </si>
  <si>
    <t>Counterfoil</t>
  </si>
  <si>
    <t>The party (often chambers of commerce) who issues this document on behalf of their customs authority.</t>
  </si>
  <si>
    <t>The party (often chambers of commerce) who are fiscally responsible for the Goods Item Passort counterfoils associated with this document.</t>
  </si>
  <si>
    <t>The original requester of the proof of reexportation.</t>
  </si>
  <si>
    <t>One or more references to additional documents related to this request</t>
  </si>
  <si>
    <t>A document issued by a procurement organization to notify an economic operator whether it has been admitted to or excluded from the tendering process.</t>
  </si>
  <si>
    <t>Qualification Application Request</t>
  </si>
  <si>
    <t>Short title of a contract associated with this Tender.</t>
  </si>
  <si>
    <t>Indicates the current version of the Qualification Application Request.</t>
  </si>
  <si>
    <t>Identifies the previous version of the Qualification Application Request which is superceded by this version.</t>
  </si>
  <si>
    <t>A code specifying the type of the Qualification Application.</t>
  </si>
  <si>
    <t>"Regulated", "Self-contained"</t>
  </si>
  <si>
    <t>Qualification Application Type</t>
  </si>
  <si>
    <t>Free-form text to describing information about Weight Scoring Methodology.</t>
  </si>
  <si>
    <t>Weight Scoring Methodology</t>
  </si>
  <si>
    <t>A code specifying the type of the Weighting.</t>
  </si>
  <si>
    <t>Weighting Type</t>
  </si>
  <si>
    <t>The contracting party.</t>
  </si>
  <si>
    <t>The Economic Operator receiving the Qualification Application Resquest.</t>
  </si>
  <si>
    <t>A criterion supporting Tenderer qualifications.</t>
  </si>
  <si>
    <t>A document whereby an Economic Operator (the tenderer) replies to the Qualification Application Request of the Contracting Authority.</t>
  </si>
  <si>
    <t>Qualification Application Response</t>
  </si>
  <si>
    <t>Economic Operator Group Name associated with this Qualification.</t>
  </si>
  <si>
    <t>Economic Operator Group</t>
  </si>
  <si>
    <t>Indicates the current version of the Qualification Application Response.</t>
  </si>
  <si>
    <t>Identifies the previous version of the Qualification Application Response which is superceded by this version.</t>
  </si>
  <si>
    <t>Free-form text to describe Weight Scoring Methodology.</t>
  </si>
  <si>
    <t>A code specifying the Weighting type</t>
  </si>
  <si>
    <t>The Economic Operator issuing the Qualification Application Response.</t>
  </si>
  <si>
    <t>The criterion as described in the Qualification Application Request.</t>
  </si>
  <si>
    <t>Each criterion requirement response.</t>
  </si>
  <si>
    <t>The evidence supporting this criterion requirement response.</t>
  </si>
  <si>
    <t>A document used to quote for the provision of goods and services.</t>
  </si>
  <si>
    <t>A code signifying the currency used for all prices in the Quotation.</t>
  </si>
  <si>
    <t>The number of Quotation Lines in this document.</t>
  </si>
  <si>
    <t>The period for which the Quotation is valid.</t>
  </si>
  <si>
    <t>A reference to the Request for Quotation associated with this Quotation.</t>
  </si>
  <si>
    <t>Request For Quotation</t>
  </si>
  <si>
    <t>A contract associated with this Quotation.</t>
  </si>
  <si>
    <t>Association to the Buyer.</t>
  </si>
  <si>
    <t>A specification of purchasing, sales, or payment conditions applying to Orders related to this Quotation.</t>
  </si>
  <si>
    <t>The country of destination of potential orders (for customs purposes).</t>
  </si>
  <si>
    <t>The total amount of the Quotation.</t>
  </si>
  <si>
    <t>Quoted</t>
  </si>
  <si>
    <t>A line quoting a cost for one kind of item.</t>
  </si>
  <si>
    <t>A document used to describe the receipt of goods and services or as a reply to a despatch advice.</t>
  </si>
  <si>
    <t>Receipt, Delivery Acknowledgement</t>
  </si>
  <si>
    <t>Receipt Advice</t>
  </si>
  <si>
    <t>A code signifying the status of the Receipt Advice with respect to its original state. This code may be used if the document precedes the event and is subsequently found to be incorrect and in need of cancellation or revision.</t>
  </si>
  <si>
    <t>A code signifying the type of the Receipt Advice.</t>
  </si>
  <si>
    <t>Receipt Advice Type</t>
  </si>
  <si>
    <t>A code to specify the acceptance or rejection of the delivery.</t>
  </si>
  <si>
    <t>Accepted in full, partially accepted, refused (not today), rejected.</t>
  </si>
  <si>
    <t>UBL-365.</t>
  </si>
  <si>
    <t>A code signifying the action that the delivery party wishes the despatch party to take in the case of a rejection.</t>
  </si>
  <si>
    <t>The number of Receipt Lines in this document.</t>
  </si>
  <si>
    <t>A reference to an Order associated with this Receipt Advice.</t>
  </si>
  <si>
    <t>The customer party.</t>
  </si>
  <si>
    <t>The supplier party.</t>
  </si>
  <si>
    <t>Details about the Shipment.</t>
  </si>
  <si>
    <t>A line detailing a kind of item received.</t>
  </si>
  <si>
    <t>A document used to remind a customer of payments past due.</t>
  </si>
  <si>
    <t>A code signifying the type of the Reminder.</t>
  </si>
  <si>
    <t>Reminder Type</t>
  </si>
  <si>
    <t>The number of the current Reminder in the sequence of reminders relating to the specified payments; the number of reminders previously sent plus one.</t>
  </si>
  <si>
    <t>The date of the Reminder, used to indicate the point at which tax becomes applicable.</t>
  </si>
  <si>
    <t>A code signifying the currency used for tax amounts in the Reminder.</t>
  </si>
  <si>
    <t>A code signifying the currency used for prices in the Reminder.</t>
  </si>
  <si>
    <t>A code signifying the currency used for payment in the Reminder.</t>
  </si>
  <si>
    <t>A code signifying the alternative currency used for payment in the Reminder.</t>
  </si>
  <si>
    <t>The buyer's accounting code, applied to the Reminder as a whole.</t>
  </si>
  <si>
    <t>The buyer's accounting code, applied to the Reminder as a whole, expressed as text.</t>
  </si>
  <si>
    <t>The number of Reminder Lines in this document.</t>
  </si>
  <si>
    <t>The periods to which the Reminder applies.</t>
  </si>
  <si>
    <t>A line describing a payment past due.</t>
  </si>
  <si>
    <t>A document that specifies details of an actual payment.</t>
  </si>
  <si>
    <t>Remittance Advice</t>
  </si>
  <si>
    <t>The totals of all debit amounts for the Remittance Advice.</t>
  </si>
  <si>
    <t>The totals of all credit amounts for the Remittance Advice.</t>
  </si>
  <si>
    <t>The total payable amount for the Remittance Advice (must be positive).</t>
  </si>
  <si>
    <t>An internal reference to the order for payment from the payer to the payer's bank.</t>
  </si>
  <si>
    <t>Payment Order</t>
  </si>
  <si>
    <t>An internal reference to the payer's order for payment.</t>
  </si>
  <si>
    <t>An internal reference to the order for payment by the invoicing party. This may have been requested of the payer by the payee to accompany the payer's remittance.</t>
  </si>
  <si>
    <t>The number of Remittance Advice Lines in the document.</t>
  </si>
  <si>
    <t>A line specifying a balance.</t>
  </si>
  <si>
    <t>A document used to request a Quotation for goods and services from a Seller.</t>
  </si>
  <si>
    <t>The due date for submission of the Quotation.</t>
  </si>
  <si>
    <t>Submission Due</t>
  </si>
  <si>
    <t>The currency that the Seller will use to price the Quotation.</t>
  </si>
  <si>
    <t>The number of Request For Quotation Lines in this document.</t>
  </si>
  <si>
    <t>The validity period requested for this Quotation.</t>
  </si>
  <si>
    <t>Requested Validity</t>
  </si>
  <si>
    <t>The Catalogue on which this Request for Quotation is based.</t>
  </si>
  <si>
    <t>A contract associated with this Request for Quotation..</t>
  </si>
  <si>
    <t>A line specifying a kind of item of sale.</t>
  </si>
  <si>
    <t>A document used to specify basic information about retail events (such as promotions, product introductions, and community or environmental events) that affect supply or demand.</t>
  </si>
  <si>
    <t>Retail Event</t>
  </si>
  <si>
    <t>Retail Event Number</t>
  </si>
  <si>
    <t>Retail Event Date</t>
  </si>
  <si>
    <t>A title, theme, slogan, or other identifier for the event for use by trading partners.</t>
  </si>
  <si>
    <t>Describes the logical state of the discrete activity affecting supply or demand in the supply chain</t>
  </si>
  <si>
    <t>Retail Event Status</t>
  </si>
  <si>
    <t>An event tracking identifier assigned by the seller.</t>
  </si>
  <si>
    <t>Seller Event</t>
  </si>
  <si>
    <t>An event tracking identifier assigned by the buyer.</t>
  </si>
  <si>
    <t>Buyer Event</t>
  </si>
  <si>
    <t>Definition of the discrete activity affecting supply or demand in the supply chain</t>
  </si>
  <si>
    <t>The period during which the event takes place.</t>
  </si>
  <si>
    <t>A reference to a Forecast document associated with this event.</t>
  </si>
  <si>
    <t>A comment regarding the event.</t>
  </si>
  <si>
    <t>The description of a promotional event associated with this event.</t>
  </si>
  <si>
    <t>A miscellaneous event associated with this event.</t>
  </si>
  <si>
    <t>A credit note created by the debtor in a self billing arrangement with a creditor; Self Billed Credit Note replaces Debit Note in such arrangements.</t>
  </si>
  <si>
    <t>  The date on which SelfBilledCreditNote is due.</t>
  </si>
  <si>
    <t>The date of the Self Billed Credit Note, used to indicate the point at which tax becomes applicable.</t>
  </si>
  <si>
    <t>A code signifying the type of Selfbilled CreditNote</t>
  </si>
  <si>
    <t>A code signifying the currency used for tax amounts in the Self Billed Credit Note.</t>
  </si>
  <si>
    <t>A code signifying the currency used for prices in the Self Billed Credit Note.</t>
  </si>
  <si>
    <t>A code signifying the currency used for payment in the Self Billed Credit Note.</t>
  </si>
  <si>
    <t>A code signifying the alternative currency used for payment in the Self Billed Credit Note.</t>
  </si>
  <si>
    <t>The buyer's accounting code, applied to the Self Billed Credit Note as a whole.</t>
  </si>
  <si>
    <t>The buyer's accounting code, applied to the Self Billed Credit Note as a whole, expressed as text.</t>
  </si>
  <si>
    <t>The number of Self Billed Credit Note Lines in this document.</t>
  </si>
  <si>
    <t>A period (rather than a specific Invoice) associated with the Self Billed Credit Note.</t>
  </si>
  <si>
    <t>A reason for the Self Billed Credit Note as a whole.</t>
  </si>
  <si>
    <t>The Order associated with this Self Billed Credit Note.</t>
  </si>
  <si>
    <t>The total amount payable on the Self Billed Credit Note, including Allowances, Charges, and Taxes.</t>
  </si>
  <si>
    <t>A Self Billed Credit Note Line.</t>
  </si>
  <si>
    <t>An Invoice document created by the Customer (rather than the Supplier) in a Self Billing relationship.</t>
  </si>
  <si>
    <t>  The date on which Invoice is due.</t>
  </si>
  <si>
    <t>The date of the invoice for tax purposes, in accordance with the applicable tax regulation.</t>
  </si>
  <si>
    <t>A code signifying the type of invoice.</t>
  </si>
  <si>
    <t>An accounting cost code, applied to the Invoice as a whole.</t>
  </si>
  <si>
    <t>An accounting cost code, applied to the Invoice as a whole, expressed as text.</t>
  </si>
  <si>
    <t>The number of Invoice Lines in this document.</t>
  </si>
  <si>
    <t>A period to which the Self Billed Invoice applies.</t>
  </si>
  <si>
    <t>A set of totals associated with this Invoice that are required for the Invoice to be a legal document.</t>
  </si>
  <si>
    <t>A line describing an Invoice Item.</t>
  </si>
  <si>
    <t>A document used to report the status of orders, billing, and payment. This document is a statement of account, not a summary invoice.</t>
  </si>
  <si>
    <t>The default currency for the Statement.</t>
  </si>
  <si>
    <t>The total of all debit amounts for the Statement.</t>
  </si>
  <si>
    <t>The total of all credit amounts for the Statement.</t>
  </si>
  <si>
    <t>The total amount for the Statement.</t>
  </si>
  <si>
    <t>The number of Statement Lines in the Statement.</t>
  </si>
  <si>
    <t>A code signifying the type of the Statement.</t>
  </si>
  <si>
    <t>Statement Type</t>
  </si>
  <si>
    <t>A period to which the Statement applies.</t>
  </si>
  <si>
    <t>A Statement Line.</t>
  </si>
  <si>
    <t>A report on the quantities of each item that are, or will be, in stock. This document is sent by a Seller (for example a producer) to a Buyer (for example a retailer).</t>
  </si>
  <si>
    <t>Stock Availability Report</t>
  </si>
  <si>
    <t>The inventory period covered by the Report.</t>
  </si>
  <si>
    <t>The party that will receive and use the Stock Availability Report (normally the branch for which the stock is reported).</t>
  </si>
  <si>
    <t>A document whereby an economic operator (the tenderer) makes a formal offer (the tender) to a contracting authority to execute an order for the supply or purchase of goods, or for the execution of work, according to the terms of a proposed contract.</t>
  </si>
  <si>
    <t>A code to specify the type of tender (economical or objective criteria versus technical or subjective criteria)</t>
  </si>
  <si>
    <t>Tender Type</t>
  </si>
  <si>
    <t>The period for which the Tender is valid.</t>
  </si>
  <si>
    <t>A reference to the call for tender document of which this tender result of.</t>
  </si>
  <si>
    <t>Call For Tender</t>
  </si>
  <si>
    <t>The primary tenderer.</t>
  </si>
  <si>
    <t>Tenderer</t>
  </si>
  <si>
    <t>A reference to the tenderer qualification document that has been used to qualify the tenderer.</t>
  </si>
  <si>
    <t>Tenderer Qualification</t>
  </si>
  <si>
    <t>A subcontractor or other tenderer participating in the same Tender.</t>
  </si>
  <si>
    <t>Subcontractor</t>
  </si>
  <si>
    <t>The party originating the Tender.</t>
  </si>
  <si>
    <t>A project with which this Tender is associated. A single Tender can be used to bid for one project, multiple projects, or the global project.</t>
  </si>
  <si>
    <t>Tender Contract</t>
  </si>
  <si>
    <t>The Economic Operator issuing the inquiry on the status of a tendering process.</t>
  </si>
  <si>
    <t>Lots that were awarded to the economic operator that can be grouped in the same contract.</t>
  </si>
  <si>
    <t>A document sent by a contracting party to an economic operator acknowledging receipt of a Tender.</t>
  </si>
  <si>
    <t>Tender Receipt</t>
  </si>
  <si>
    <t>The date, assigned by the sender, on which the Tender Receipt was created.</t>
  </si>
  <si>
    <t>Registered</t>
  </si>
  <si>
    <t>The time, assigned by the sender, at which the Tender Receipt was created.</t>
  </si>
  <si>
    <t>A reference to a received Tender.</t>
  </si>
  <si>
    <t>A document sent by the Contracting Party to an Economic Operator describing the status of a tendering procedure.</t>
  </si>
  <si>
    <t>Tender Status</t>
  </si>
  <si>
    <t>A reference to a received Tender status inquiry.</t>
  </si>
  <si>
    <t>Tender Status Inquiry</t>
  </si>
  <si>
    <t>The Contracting Party issuing the information about the tender status.</t>
  </si>
  <si>
    <t>The Economic Operator receiving the tender status information.</t>
  </si>
  <si>
    <t>A document sent by an Economic Operator asking about the details and status of a tendering procedure.</t>
  </si>
  <si>
    <t>Tender Status Request</t>
  </si>
  <si>
    <t>The Contracting Party eceiving the tender status inquiry.</t>
  </si>
  <si>
    <t>A document sent by an Economic Operator to a Contracting Party with the intention of withdrawing a previously sent Tender document.</t>
  </si>
  <si>
    <t>Tender Withdrawal</t>
  </si>
  <si>
    <t>Indicates whether the referred tender has to be withdrawn (true) or not (false).</t>
  </si>
  <si>
    <t>Withdraw Offer</t>
  </si>
  <si>
    <t>A reference to the Tender Receipt Notification.</t>
  </si>
  <si>
    <t>Tender Notification</t>
  </si>
  <si>
    <t>The Contracting Party or parties in case of joint procurement.</t>
  </si>
  <si>
    <t>The economic operator or the main tenderer in case of a consortium that is withdrawing the tender.</t>
  </si>
  <si>
    <t>A document declaring the qualifications of a tenderer.</t>
  </si>
  <si>
    <t>Indicates the current version of the Tenderer Qualification.</t>
  </si>
  <si>
    <t>Identifies the previous version of the Tenderer Qualification which is superceded by this version.</t>
  </si>
  <si>
    <t>A specific qualification of the Tenderer.</t>
  </si>
  <si>
    <t>An evidentiary document supporting Tenderer qualifications.</t>
  </si>
  <si>
    <t>Tenderer Qualification Response</t>
  </si>
  <si>
    <t>The party sending this message.</t>
  </si>
  <si>
    <t>The party receiving this message.</t>
  </si>
  <si>
    <t>A document (e.g., meeting minutes) relating to consideration of tenderer qualifications.</t>
  </si>
  <si>
    <t>An association to the resolution that is being notified</t>
  </si>
  <si>
    <t>Terms of appeal for this tendering process.</t>
  </si>
  <si>
    <t>A document specifying trade item attributes relating to replenishment policies.</t>
  </si>
  <si>
    <t>TradeItem Information Request</t>
  </si>
  <si>
    <t>Trade Item Location Profile</t>
  </si>
  <si>
    <t>A code signifying the status of this Trade Item Location Profile.</t>
  </si>
  <si>
    <t>An association to Period.</t>
  </si>
  <si>
    <t>The sender.</t>
  </si>
  <si>
    <t>The receiver.</t>
  </si>
  <si>
    <t>A profile specifying replenishment policies for a particular trade item.</t>
  </si>
  <si>
    <t>A document that describes an import customs declaration.</t>
  </si>
  <si>
    <t>Transit Customs Declaration</t>
  </si>
  <si>
    <t>Code specifying the type of transit customs declaration.</t>
  </si>
  <si>
    <t>Code specifying the subtype of transit customs declaration.</t>
  </si>
  <si>
    <t>Code specifying the type of transaction for this export.</t>
  </si>
  <si>
    <t>Identifies a version of a transit customs declaration in order to distinguish updates.</t>
  </si>
  <si>
    <t>A period, assigned by the issuer, during which the information in this declaration is effective.</t>
  </si>
  <si>
    <t>Customs office of exit of the goods being declared for export.</t>
  </si>
  <si>
    <t>Export Customs Exit Office</t>
  </si>
  <si>
    <t>Customs office of exit of the goods being declared for transit.</t>
  </si>
  <si>
    <t>Transit Customs Exit Office</t>
  </si>
  <si>
    <t>Customs office of exit of the goods being declared for import.</t>
  </si>
  <si>
    <t>Import Customs Exit Office</t>
  </si>
  <si>
    <t>A geographic area in which this declaration is relevant.</t>
  </si>
  <si>
    <t>The Party who makes the transit declaration, or on whose behalf the transit declaration is made, and who is the owner of the goods or has similar right of disposal over them at the time when the declaration is accepted.</t>
  </si>
  <si>
    <t>Transit Exporter</t>
  </si>
  <si>
    <t>The Party responsible for the consignment.</t>
  </si>
  <si>
    <t>The shipment related to this trade certificate.</t>
  </si>
  <si>
    <t>A reference to a previously sent transit customs declaration.</t>
  </si>
  <si>
    <t>A reference to a additional documents relevant for this transit customs declaration.</t>
  </si>
  <si>
    <t>A document used in the negotiation of a transport service between a transport user and a transport service provider.</t>
  </si>
  <si>
    <t>Indicates the current version of the Transport Execution Plan.</t>
  </si>
  <si>
    <t>A code signifying the status of the Transport Execution Plan (updated, cancelled, confirmed, etc.)</t>
  </si>
  <si>
    <t>A code signifying a reason associated with the status of a Transport Execution Plan.</t>
  </si>
  <si>
    <t>Document Status Reason</t>
  </si>
  <si>
    <t>A reason for the status assigned to the Transport Execution Plan, expressed in text.</t>
  </si>
  <si>
    <t>Remarks from the transport user regarding the transport operations referred to in the Transport Execution Plan.</t>
  </si>
  <si>
    <t>Remarks from the transport service provider regarding the transport operations referred to in the Transport Execution Plan.</t>
  </si>
  <si>
    <t>The party sending this document (can be either the transport user or the transport service provider).</t>
  </si>
  <si>
    <t>The party receiving this document (can be either the transport user or the transport service provider).</t>
  </si>
  <si>
    <t>The party requesting the transport service from a transport service provider.</t>
  </si>
  <si>
    <t>The party offering the transport service based upon a request from a transport user.</t>
  </si>
  <si>
    <t>Describes the party that will pay for the transport service(s) provided in a Transport Execution Plan</t>
  </si>
  <si>
    <t>Bill To</t>
  </si>
  <si>
    <t>A reference to a Transport Execution Plan Request.</t>
  </si>
  <si>
    <t>Transport Execution Plan Request</t>
  </si>
  <si>
    <t>A reference to an original Transport Execution Plan.</t>
  </si>
  <si>
    <t>A reference to the Transport Service Description, which is used by a transport service provider to announce transport services to transport users (buyers).</t>
  </si>
  <si>
    <t>Transport Service Description</t>
  </si>
  <si>
    <t>A contract related to the Transport Execution Plan.</t>
  </si>
  <si>
    <t>Describes the deadline for when the Transport Service Provider will have to respond to a Transport Execution Plan .</t>
  </si>
  <si>
    <t>Transport Service Provider Response Required</t>
  </si>
  <si>
    <t>Describes the deadline for when the Transport User will have to respond to a Transport Execution Plan suggested by a Transport Service Provider.</t>
  </si>
  <si>
    <t>Transport User Response Required</t>
  </si>
  <si>
    <t>A period during which the Transport Execution Plan is valid.</t>
  </si>
  <si>
    <t>Description of the main transportation service referenced in the Transport Execution Plan.</t>
  </si>
  <si>
    <t>A description of an additional transportation service referenced in the Transport Execution Plan.</t>
  </si>
  <si>
    <t>The period within which the service must begin.</t>
  </si>
  <si>
    <t>Service Start Time</t>
  </si>
  <si>
    <t>The period during which the service must be completed.</t>
  </si>
  <si>
    <t>Service End Time</t>
  </si>
  <si>
    <t>The location of origin of the transport service referenced in the Transport Execution Plan.</t>
  </si>
  <si>
    <t>From</t>
  </si>
  <si>
    <t>The destination location for the transport service referenced in the Transport Execution Plan.</t>
  </si>
  <si>
    <t>To</t>
  </si>
  <si>
    <t>The location of a transport service (e.g., terminal handling service) that does not require transport movement.</t>
  </si>
  <si>
    <t>At</t>
  </si>
  <si>
    <t>A description of terms and conditions related to the Transport Execution Plan.</t>
  </si>
  <si>
    <t>A description of an identifiable collection of goods items to be transported between the consignor and the consignee. This information may be defined within a transport contract. A consignment may comprise more than one shipment (e.g., when consolidated by a freight forwarder).</t>
  </si>
  <si>
    <t>A document sent by a transport user to request a transport service from a transport service provider.</t>
  </si>
  <si>
    <t>An identifier for the current version of the Transport Execution Plan Request.</t>
  </si>
  <si>
    <t>A code signifying the status of the Transport Execution Plan Request.</t>
  </si>
  <si>
    <t>A code signifying a reason associated with the status of the Transport Execution Plan Request.</t>
  </si>
  <si>
    <t>A reason associated with the status of the Transport Execution Plan Request.</t>
  </si>
  <si>
    <t>Remarks from the transport user regarding the transport operations referenced in the Transport Execution Plan Request.</t>
  </si>
  <si>
    <t>The party sending the Transport Execution Plan Request.</t>
  </si>
  <si>
    <t>The party receiving the Transport Execution Plan Request.</t>
  </si>
  <si>
    <t>The party requesting the transport services referenced in the Transport Execution Plan Request.</t>
  </si>
  <si>
    <t>The party providing the transport services referenced in the Transport Execution Plan Request.</t>
  </si>
  <si>
    <t>The party that will pay for the transport service(s) referred to in a Transport Execution Plan.</t>
  </si>
  <si>
    <t>A reference to an original Transport Execution Plan Document.</t>
  </si>
  <si>
    <t>A potential contract related to the Transport Execution Plan Request.</t>
  </si>
  <si>
    <t>A deadline for a response from the Transport Service Provider to this Transport Execution Plan Request.</t>
  </si>
  <si>
    <t>Transport Service Provider Response Deadline</t>
  </si>
  <si>
    <t>A description of the main transportation service referenced in the Transport Execution Plan Request.</t>
  </si>
  <si>
    <t>A description of an additional transportation service referenced in the Transport Execution Plan Request.</t>
  </si>
  <si>
    <t>The period within which the services referred to in the Transport Execution Plan Request must begin.</t>
  </si>
  <si>
    <t>The period during which the services referred to in the Transport Execution Plan Request must be completed.</t>
  </si>
  <si>
    <t>The location of origin of the transport service referenced in the Transport Execution Plan Request.</t>
  </si>
  <si>
    <t>The destination location for the transport service referenced in the Transport Execution Plan Request.</t>
  </si>
  <si>
    <t>A description of terms and conditions related to the Transport Execution Plan Request.</t>
  </si>
  <si>
    <t>A document sent from a Transportation Network Manager to a Transport Service Provider giving the status of the whereabouts and schedule of the transport means involved in a transport service.</t>
  </si>
  <si>
    <t>Transport Progress Status</t>
  </si>
  <si>
    <t>Indicates whether transport progress information is available.</t>
  </si>
  <si>
    <t>Status Available</t>
  </si>
  <si>
    <t>The party sending the Transport Progress Status.</t>
  </si>
  <si>
    <t>The party receiving the Transport Progress Status.</t>
  </si>
  <si>
    <t>The party that is the source of the Transport Progress Status.</t>
  </si>
  <si>
    <t>Source Issuer</t>
  </si>
  <si>
    <t>A reference to the Transport Progress Status Request document to which this status report is a response.</t>
  </si>
  <si>
    <t>Transport Progress Status Request</t>
  </si>
  <si>
    <t>The transport means by which the current transport service is effectuated.</t>
  </si>
  <si>
    <t>Describes the status and schedule of the transport means operating the transport service as well as the current location of the transport means.</t>
  </si>
  <si>
    <t>A document sent from a transport service provider to a transportation network manager requesting a Transport Progress Status.</t>
  </si>
  <si>
    <t>The party sending the Transport Progress Status Request.</t>
  </si>
  <si>
    <t>The party receiving the Transport Progress Status Request.</t>
  </si>
  <si>
    <t>The transport means by which the current transport service is effectuated and for which status is requested.</t>
  </si>
  <si>
    <t>A location for which status is requested.</t>
  </si>
  <si>
    <t>A document sent by a transport service provider to announce the availability of a transport service.</t>
  </si>
  <si>
    <t>A name, assigned by the Transport Service Provider, for the service being announced.</t>
  </si>
  <si>
    <t>A code signifying a response related to the Transport Service Description.</t>
  </si>
  <si>
    <t>The party sending the Transport Service Description.</t>
  </si>
  <si>
    <t>The party receiving the Transport Service Description.</t>
  </si>
  <si>
    <t>A Transport Service Description Request to which this Transport Service Description is a response.</t>
  </si>
  <si>
    <t>Transport Service Description Request</t>
  </si>
  <si>
    <t>The transport service provider.</t>
  </si>
  <si>
    <t>The terms of payment under which the transport service would be provided.</t>
  </si>
  <si>
    <t>A period during which this Transport Service Description is valid.</t>
  </si>
  <si>
    <t>A transportation service announced in this Transport Service Description.</t>
  </si>
  <si>
    <t>A document requesting a Transport Service Description, sent from a party with a transport demand (transport user) to a party providing transport services (transport service provider).</t>
  </si>
  <si>
    <t>A code signifying the category of service information requested to be provided in the Transport Service Description.</t>
  </si>
  <si>
    <t>Service Information Preference</t>
  </si>
  <si>
    <t>The party sending the Transport Service Description Request.</t>
  </si>
  <si>
    <t>The party receiving the Transport Service Description Request.</t>
  </si>
  <si>
    <t>A transportation service about which information is requested.</t>
  </si>
  <si>
    <t>A document to circulate reports of transportation status or changes in status (events) among a group of participants.</t>
  </si>
  <si>
    <t>Transportation Status</t>
  </si>
  <si>
    <t>A reference number assigned by a carrier or its agent to identify a specific shipment, such as a booking reference number when cargo space is reserved prior to loading.</t>
  </si>
  <si>
    <t>A textual description of transportation status.</t>
  </si>
  <si>
    <t>A reference number for a shipping order.</t>
  </si>
  <si>
    <t>An instruction regarding this message.</t>
  </si>
  <si>
    <t>A code signifying the type of status provided in a Transportation Status document.</t>
  </si>
  <si>
    <t>Transportation Status Type</t>
  </si>
  <si>
    <t>A code signifying the overall status of transport service execution.</t>
  </si>
  <si>
    <t>Transport Execution Status</t>
  </si>
  <si>
    <t>A consignment associated with this Transportation Status report.</t>
  </si>
  <si>
    <t>An event associated with this Transportation Status report.</t>
  </si>
  <si>
    <t>The party sending this Transportation Status report.</t>
  </si>
  <si>
    <t>The party receiving this Transportation Status report.</t>
  </si>
  <si>
    <t>A reference to the Transportation Status Request to which this report is a response.</t>
  </si>
  <si>
    <t>Transportation Status Request</t>
  </si>
  <si>
    <t>A reference to the Transport Execution Plan associated with the transport service whose status is being reported.</t>
  </si>
  <si>
    <t>Update of the original plan regarding a pickup of goods.</t>
  </si>
  <si>
    <t>Updated Pickup</t>
  </si>
  <si>
    <t>Update of the original plan regarding a delivery.</t>
  </si>
  <si>
    <t>Updated Delivery</t>
  </si>
  <si>
    <t>Locations associated with this Transportation Status report.</t>
  </si>
  <si>
    <t>A period for which status is provided.</t>
  </si>
  <si>
    <t>A document requesting a Transportation Status report.</t>
  </si>
  <si>
    <t>A textual description of the document instance.</t>
  </si>
  <si>
    <t>A code signifying the type of status requested in a Transportation Status document.</t>
  </si>
  <si>
    <t>A reference to the Transport Execution Plan associated with the transport service for which status is requested.</t>
  </si>
  <si>
    <t>A consignment regarding which status is requested.</t>
  </si>
  <si>
    <t>Requested Status</t>
  </si>
  <si>
    <t>A period for which status is requested.</t>
  </si>
  <si>
    <t>A document communicating to a tenderer that the contract has been awarded to different tenderer.</t>
  </si>
  <si>
    <t>Unawarded Notification</t>
  </si>
  <si>
    <t>A reference to an additional document associated with this document. It can be used to include annex documents such as the minutes of the awarding process meetings.</t>
  </si>
  <si>
    <t>An association to the Tender Result being notified</t>
  </si>
  <si>
    <t>A request to unsubscribe from a tendering procedure. Economic Operators can subscribe to a tendering procedure using the Expression Of Interest. Upon subscription, the Economic Operator keeps receiving relevant documentation for the tendering process. The unsubscribe to procedure document allows the Economic Operator to be removed from the list of interested parties.</t>
  </si>
  <si>
    <t>Unsubscribe From Procedure Request</t>
  </si>
  <si>
    <t>The Economic Operator issuing this unsubscribe request.</t>
  </si>
  <si>
    <t>The Contracting Party.</t>
  </si>
  <si>
    <t>A document sent from a Contracting Party to the Economic Operator confirming that the latter has been unsubscribed from a tendering procedure.</t>
  </si>
  <si>
    <t>Unsubscribe From Procedure Response</t>
  </si>
  <si>
    <t>A reference to the unsubscribe to procedure document associated with this confirmation.</t>
  </si>
  <si>
    <t>Unsubscribe To Procedure</t>
  </si>
  <si>
    <t>The Economic Operator receiving this unsubscribe to procedure confirmation.</t>
  </si>
  <si>
    <t>A supplement to an Invoice or Credit Note, containing information on the consumption of services provided by utility suppliers to private and public customers, including electricity, gas, water, and telephone services.</t>
  </si>
  <si>
    <t>Utility Statement</t>
  </si>
  <si>
    <t xml:space="preserve">refined definition (removed OIOUBL)
</t>
  </si>
  <si>
    <t>OIOUBL-2.02</t>
  </si>
  <si>
    <t>Reference-Utility-1.0</t>
  </si>
  <si>
    <t>61014906x-1</t>
  </si>
  <si>
    <t>9756b4d0-8815-1029-857a-e388fe63f499</t>
  </si>
  <si>
    <t>2007-12-12</t>
  </si>
  <si>
    <t>12:32:56</t>
  </si>
  <si>
    <t>A code signifying the type of Utility Statement.</t>
  </si>
  <si>
    <t>Concerning account remark</t>
  </si>
  <si>
    <t>The buyer's accounting cost code, applied to the UtilityStatement.</t>
  </si>
  <si>
    <t>5050.0</t>
  </si>
  <si>
    <t>The buyer's accounting cost code, applied to the UtilityStatement, expressed as text.</t>
  </si>
  <si>
    <t>A reference to the parent Invoice or Credit Note.</t>
  </si>
  <si>
    <t>The buyer, if different from the receiver of the document.</t>
  </si>
  <si>
    <t>The subscriber (user or receiver of the service), if different from the buyer and from the party receiving this document.</t>
  </si>
  <si>
    <t>A payment on an account.</t>
  </si>
  <si>
    <t>A utility statement for a particular consumption point.</t>
  </si>
  <si>
    <t>A transport document describing a shipment It is issued by the party who undertakes to provide transportation services, or undertakes to arrange for their provision, to the party who gives instructions for the transportation services (shipper, consignor, etc.). It states the instructions for the beneficiary and may contain the details of the transportation, charges, and terms and conditions under which the transportation service is provided.</t>
  </si>
  <si>
    <t>Consignment Note</t>
  </si>
  <si>
    <t>Waybill</t>
  </si>
  <si>
    <t>Master Waybill Number</t>
  </si>
  <si>
    <t>An identifier (in the form of a reference number) assigned by a carrier or its agent to identify a specific shipment.</t>
  </si>
  <si>
    <t>The version of this waybill.</t>
  </si>
  <si>
    <t>Added to UBL 2.4 as described in UBL-343.</t>
  </si>
  <si>
    <t>The status of this waybill (draft, signed, approved, etc.), expressed as a code.</t>
  </si>
  <si>
    <t xml:space="preserve">Air Waybill , House Waybill </t>
  </si>
  <si>
    <t>Text describing the contents of the Waybill.</t>
  </si>
  <si>
    <t>An identifier (in the form of a reference number) of the Shipping Order or Forwarding Instruction associated with this shipment.</t>
  </si>
  <si>
    <t>The type of waybill (Bill of Laden, Airwaybill, CMR, House waybill, etc.) expressed as a code.</t>
  </si>
  <si>
    <t>Waybill Type</t>
  </si>
  <si>
    <t>An indicator of whether this waybill is consolidated from other waybills (true) or not (false).</t>
  </si>
  <si>
    <t>Other free-text instructions related to the shipment to the forwarders or carriers. This ought to be used only where such information cannot be represented in other structured information entities within the document.</t>
  </si>
  <si>
    <t>The location where this waybill was issued.</t>
  </si>
  <si>
    <t>The party sending this waybill.</t>
  </si>
  <si>
    <t>The party receiving this waybill.</t>
  </si>
  <si>
    <t>A document used to report weight or verified mass measurements in the transport chain.</t>
  </si>
  <si>
    <t>Weight Declaration, Weight Certificate</t>
  </si>
  <si>
    <t>Weight Statement</t>
  </si>
  <si>
    <t>SMDG</t>
  </si>
  <si>
    <t>SOLAS</t>
  </si>
  <si>
    <t>A code signifying the type of Weight Statement.</t>
  </si>
  <si>
    <t>VGM, WeightCertificate</t>
  </si>
  <si>
    <t>Weight Statement Type</t>
  </si>
  <si>
    <t>The party sending this weight statement (e.g. Weighing Station, Shipper, Freight Forwarder, Carrier, ...).</t>
  </si>
  <si>
    <t>The party receiving this weight statement (e.g. Carrier, Terminal Operator, ...).</t>
  </si>
  <si>
    <t>The party executing the weight measure (e.g. Weighing Station).</t>
  </si>
  <si>
    <t>The relevant shipment information with details on the transport equipment weight or mass measurements, including verified gross mass (VGM) information.</t>
  </si>
  <si>
    <t>A document used to follow transportation of waste.</t>
  </si>
  <si>
    <t>WasteMovement</t>
  </si>
  <si>
    <t>A code signifying the type of Waste Movement.</t>
  </si>
  <si>
    <t>Waste Movement Type</t>
  </si>
  <si>
    <t>Sequence number of this Waste Movement Document referring to the Waste Notification Document.</t>
  </si>
  <si>
    <t>Estimated total number of shipments for the Notification Document</t>
  </si>
  <si>
    <t>Movement</t>
  </si>
  <si>
    <t>The party sending this waste movement document (e.g. Notifier Party, Carrier, Freight Forwarder, Disposal Facility...).</t>
  </si>
  <si>
    <t>The party receiving this waste movement document (e.g. Notifier Party, Carrier, Freight Forwarder, Disposal Facility...).</t>
  </si>
  <si>
    <t>The party sending the Notifying document.</t>
  </si>
  <si>
    <t>The party disposal the waste material</t>
  </si>
  <si>
    <t>Disposal Facility</t>
  </si>
  <si>
    <t>The party recoverying the waste material</t>
  </si>
  <si>
    <t>Recovery Facility</t>
  </si>
  <si>
    <t>The party producing the waste material. (Responsible party)</t>
  </si>
  <si>
    <t>Waste Producer</t>
  </si>
  <si>
    <t>The relevant shipment information with details on the transport and waste material</t>
  </si>
  <si>
    <t>Reference to WasteNotification document.</t>
  </si>
  <si>
    <t>WasteNotification</t>
  </si>
  <si>
    <t>DocumentReference</t>
  </si>
  <si>
    <t>Reference to relevant document.</t>
  </si>
  <si>
    <t>Reference to WeightStatement document.</t>
  </si>
  <si>
    <t>WeightStatement</t>
  </si>
  <si>
    <t>Reference to the interested party for distribution of this document.</t>
  </si>
  <si>
    <t>A document used to notify Customs/Authorities of planned waste movements</t>
  </si>
  <si>
    <t>A code signifying the type of Waste Notification.</t>
  </si>
  <si>
    <t>Waste Notification Type</t>
  </si>
  <si>
    <t>Estimated total no of shipments for the Notification Document</t>
  </si>
  <si>
    <t>The party sending this waste notifcation document (e.g. Notifier Party).</t>
  </si>
  <si>
    <t>The party receiving this waste notification document (e.g. Customs/Authorities).</t>
  </si>
  <si>
    <t>The party granting a permit to export/import. (e.g. Customs/Authorities).</t>
  </si>
  <si>
    <t>Reference to relevant document. (eg. Notification document)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</si>
</sst>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0.00;[Red]\-[$$-409]#,##0.00"/>
  </numFmts>
  <fonts count="5" x14ac:knownFonts="1">
    <font>
      <sz val="10"/>
      <name val="Arial"/>
      <family val="2"/>
    </font>
    <font>
      <sz val="10"/>
      <name val="Arial"/>
    </font>
    <font>
      <b/>
      <i/>
      <u/>
      <sz val="10"/>
      <name val="Arial"/>
      <family val="2"/>
    </font>
    <font>
      <b/>
      <sz val="10"/>
      <color indexed="8"/>
      <name val="Arial"/>
      <family val="3"/>
    </font>
    <font>
      <sz val="10"/>
      <color indexed="8"/>
      <name val="Arial"/>
      <family val="2"/>
    </font>
  </fonts>
  <fills count="11">
    <fill>
      <patternFill patternType="none"/>
    </fill>
    <fill>
      <patternFill patternType="gray125"/>
    </fill>
    <fill>
      <patternFill patternType="solid">
        <fgColor indexed="13"/>
        <bgColor indexed="34"/>
      </patternFill>
    </fill>
    <fill>
      <patternFill patternType="solid">
        <fgColor indexed="54"/>
        <bgColor indexed="23"/>
      </patternFill>
    </fill>
    <fill>
      <patternFill patternType="solid">
        <fgColor indexed="9"/>
        <bgColor indexed="26"/>
      </patternFill>
    </fill>
    <fill>
      <patternFill patternType="solid">
        <fgColor indexed="47"/>
        <bgColor indexed="45"/>
      </patternFill>
    </fill>
    <fill>
      <patternFill patternType="solid">
        <fgColor indexed="31"/>
        <bgColor indexed="22"/>
      </patternFill>
    </fill>
    <fill>
      <patternFill patternType="solid">
        <fgColor indexed="42"/>
        <bgColor indexed="27"/>
      </patternFill>
    </fill>
    <fill>
      <patternFill patternType="solid">
        <fgColor indexed="48"/>
        <bgColor indexed="30"/>
      </patternFill>
    </fill>
    <fill>
      <patternFill patternType="solid">
        <fgColor rgb="FFFFFF00"/>
        <bgColor indexed="64"/>
      </patternFill>
    </fill>
    <fill>
      <patternFill patternType="solid">
        <fgColor rgb="FFFFFF00"/>
        <bgColor indexed="22"/>
      </patternFill>
    </fill>
  </fills>
  <borders count="3">
    <border>
      <left/>
      <right/>
      <top/>
      <bottom/>
      <diagonal/>
    </border>
    <border>
      <left style="hair">
        <color indexed="23"/>
      </left>
      <right/>
      <top style="hair">
        <color indexed="23"/>
      </top>
      <bottom/>
      <diagonal/>
    </border>
    <border>
      <left/>
      <right/>
      <top style="hair">
        <color indexed="23"/>
      </top>
      <bottom/>
      <diagonal/>
    </border>
  </borders>
  <cellStyleXfs count="2">
    <xf numFmtId="0" fontId="0" fillId="0" borderId="0"/>
    <xf numFmtId="164" fontId="2" fillId="0" borderId="0" applyFill="0" applyBorder="0" applyAlignment="0" applyProtection="0"/>
  </cellStyleXfs>
  <cellXfs count="21">
    <xf numFmtId="0" fontId="0" fillId="0" borderId="0" xfId="0"/>
    <xf numFmtId="0" fontId="3" fillId="2" borderId="1" xfId="0" applyFont="1" applyFill="1" applyBorder="1" applyAlignment="1">
      <alignment horizontal="center" vertical="top" wrapText="1"/>
    </xf>
    <xf numFmtId="0" fontId="3" fillId="3" borderId="2" xfId="0" applyFont="1" applyFill="1" applyBorder="1" applyAlignment="1">
      <alignment horizontal="center" vertical="top" wrapText="1"/>
    </xf>
    <xf numFmtId="0" fontId="3" fillId="2" borderId="2" xfId="0" applyFont="1" applyFill="1" applyBorder="1" applyAlignment="1">
      <alignment horizontal="center" vertical="top" wrapText="1"/>
    </xf>
    <xf numFmtId="0" fontId="3" fillId="4" borderId="2" xfId="0" applyFont="1" applyFill="1" applyBorder="1" applyAlignment="1">
      <alignment horizontal="center" vertical="top" wrapText="1"/>
    </xf>
    <xf numFmtId="0" fontId="4" fillId="5" borderId="0" xfId="0" applyFont="1" applyFill="1" applyAlignment="1">
      <alignment vertical="top" wrapText="1"/>
    </xf>
    <xf numFmtId="49" fontId="4" fillId="5" borderId="0" xfId="0" applyNumberFormat="1" applyFont="1" applyFill="1" applyAlignment="1">
      <alignment vertical="top" wrapText="1"/>
    </xf>
    <xf numFmtId="0" fontId="1" fillId="0" borderId="0" xfId="0" applyFont="1" applyAlignment="1">
      <alignment vertical="top" wrapText="1"/>
    </xf>
    <xf numFmtId="0" fontId="4" fillId="6" borderId="0" xfId="0" applyFont="1" applyFill="1" applyAlignment="1" applyProtection="1">
      <alignment horizontal="center" vertical="top" wrapText="1"/>
      <protection locked="0"/>
    </xf>
    <xf numFmtId="0" fontId="4" fillId="0" borderId="0" xfId="0" applyFont="1" applyAlignment="1">
      <alignment horizontal="center" vertical="top" wrapText="1"/>
    </xf>
    <xf numFmtId="0" fontId="4" fillId="0" borderId="0" xfId="0" applyFont="1" applyAlignment="1">
      <alignment vertical="top" wrapText="1"/>
    </xf>
    <xf numFmtId="0" fontId="4" fillId="7" borderId="0" xfId="0" applyFont="1" applyFill="1" applyAlignment="1">
      <alignment vertical="top" wrapText="1"/>
    </xf>
    <xf numFmtId="0" fontId="4" fillId="7" borderId="0" xfId="0" applyFont="1" applyFill="1" applyAlignment="1">
      <alignment horizontal="center" vertical="top" wrapText="1"/>
    </xf>
    <xf numFmtId="0" fontId="4" fillId="8" borderId="0" xfId="0" applyFont="1" applyFill="1" applyAlignment="1">
      <alignment vertical="top" wrapText="1"/>
    </xf>
    <xf numFmtId="0" fontId="0" fillId="0" borderId="0" xfId="0" applyAlignment="1">
      <alignment vertical="top"/>
    </xf>
    <xf numFmtId="0" fontId="1" fillId="9" borderId="0" xfId="0" applyFont="1" applyFill="1" applyAlignment="1">
      <alignment vertical="top" wrapText="1"/>
    </xf>
    <xf numFmtId="0" fontId="4" fillId="10" borderId="0" xfId="0" applyFont="1" applyFill="1" applyAlignment="1" applyProtection="1">
      <alignment horizontal="center" vertical="top" wrapText="1"/>
      <protection locked="0"/>
    </xf>
    <xf numFmtId="0" fontId="4" fillId="9" borderId="0" xfId="0" applyFont="1" applyFill="1" applyAlignment="1">
      <alignment horizontal="center" vertical="top" wrapText="1"/>
    </xf>
    <xf numFmtId="0" fontId="4" fillId="9" borderId="0" xfId="0" applyFont="1" applyFill="1" applyAlignment="1">
      <alignment vertical="top" wrapText="1"/>
    </xf>
    <xf numFmtId="0" fontId="0" fillId="9" borderId="0" xfId="0" applyFill="1"/>
    <xf numFmtId="0" fontId="4" fillId="9" borderId="0" xfId="0" applyFont="1" applyFill="1" applyAlignment="1" applyProtection="1">
      <alignment horizontal="center" vertical="top" wrapText="1"/>
      <protection locked="0"/>
    </xf>
  </cellXfs>
  <cellStyles count="2">
    <cellStyle name="Normal" xfId="0" builtinId="0"/>
    <cellStyle name="Result2" xfId="1" xr:uid="{1C4FE8A3-5813-401F-8EB8-E240F3C9E5E2}"/>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E6E6E6"/>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0CB"/>
      <rgbColor rgb="003366FF"/>
      <rgbColor rgb="0033CCCC"/>
      <rgbColor rgb="0099CC00"/>
      <rgbColor rgb="00FFCC00"/>
      <rgbColor rgb="00FF9900"/>
      <rgbColor rgb="00FF6600"/>
      <rgbColor rgb="009966CC"/>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customXml" Target="../customXml/item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haredStrings" Target="sharedStrings.xml"/><Relationship Id="rId10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styles" Target="styles.xml"/><Relationship Id="rId3" Type="http://schemas.openxmlformats.org/officeDocument/2006/relationships/worksheet" Target="worksheets/sheet3.xml"/></Relationships>
</file>

<file path=xl/theme/theme1.xml><?xml version="1.0" encoding="utf-8"?>
<a:theme xmlns:a="http://schemas.openxmlformats.org/drawingml/2006/main" name="Office-tema">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2.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3.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4.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5.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26.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27.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2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29.vm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30.xml"/><Relationship Id="rId1" Type="http://schemas.openxmlformats.org/officeDocument/2006/relationships/vmlDrawing" Target="../drawings/vmlDrawing30.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31.xml"/><Relationship Id="rId1" Type="http://schemas.openxmlformats.org/officeDocument/2006/relationships/vmlDrawing" Target="../drawings/vmlDrawing3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32.xml"/><Relationship Id="rId1" Type="http://schemas.openxmlformats.org/officeDocument/2006/relationships/vmlDrawing" Target="../drawings/vmlDrawing32.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33.xml"/><Relationship Id="rId1" Type="http://schemas.openxmlformats.org/officeDocument/2006/relationships/vmlDrawing" Target="../drawings/vmlDrawing33.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34.xml"/><Relationship Id="rId1" Type="http://schemas.openxmlformats.org/officeDocument/2006/relationships/vmlDrawing" Target="../drawings/vmlDrawing34.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35.xml"/><Relationship Id="rId1" Type="http://schemas.openxmlformats.org/officeDocument/2006/relationships/vmlDrawing" Target="../drawings/vmlDrawing35.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36.xml"/><Relationship Id="rId1" Type="http://schemas.openxmlformats.org/officeDocument/2006/relationships/vmlDrawing" Target="../drawings/vmlDrawing36.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37.xml"/><Relationship Id="rId1" Type="http://schemas.openxmlformats.org/officeDocument/2006/relationships/vmlDrawing" Target="../drawings/vmlDrawing37.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38.xml"/><Relationship Id="rId1" Type="http://schemas.openxmlformats.org/officeDocument/2006/relationships/vmlDrawing" Target="../drawings/vmlDrawing38.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39.xml"/><Relationship Id="rId1" Type="http://schemas.openxmlformats.org/officeDocument/2006/relationships/vmlDrawing" Target="../drawings/vmlDrawing39.vml"/></Relationships>
</file>

<file path=xl/worksheets/_rels/sheet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40.xml"/><Relationship Id="rId1" Type="http://schemas.openxmlformats.org/officeDocument/2006/relationships/vmlDrawing" Target="../drawings/vmlDrawing40.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41.xml"/><Relationship Id="rId1" Type="http://schemas.openxmlformats.org/officeDocument/2006/relationships/vmlDrawing" Target="../drawings/vmlDrawing41.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42.xml"/><Relationship Id="rId1" Type="http://schemas.openxmlformats.org/officeDocument/2006/relationships/vmlDrawing" Target="../drawings/vmlDrawing42.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43.xml"/><Relationship Id="rId1" Type="http://schemas.openxmlformats.org/officeDocument/2006/relationships/vmlDrawing" Target="../drawings/vmlDrawing43.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44.xml"/><Relationship Id="rId1" Type="http://schemas.openxmlformats.org/officeDocument/2006/relationships/vmlDrawing" Target="../drawings/vmlDrawing44.vml"/></Relationships>
</file>

<file path=xl/worksheets/_rels/sheet45.xml.rels><?xml version="1.0" encoding="UTF-8" standalone="yes"?>
<Relationships xmlns="http://schemas.openxmlformats.org/package/2006/relationships"><Relationship Id="rId2" Type="http://schemas.openxmlformats.org/officeDocument/2006/relationships/comments" Target="../comments45.xml"/><Relationship Id="rId1" Type="http://schemas.openxmlformats.org/officeDocument/2006/relationships/vmlDrawing" Target="../drawings/vmlDrawing45.vml"/></Relationships>
</file>

<file path=xl/worksheets/_rels/sheet46.xml.rels><?xml version="1.0" encoding="UTF-8" standalone="yes"?>
<Relationships xmlns="http://schemas.openxmlformats.org/package/2006/relationships"><Relationship Id="rId2" Type="http://schemas.openxmlformats.org/officeDocument/2006/relationships/comments" Target="../comments46.xml"/><Relationship Id="rId1" Type="http://schemas.openxmlformats.org/officeDocument/2006/relationships/vmlDrawing" Target="../drawings/vmlDrawing46.vml"/></Relationships>
</file>

<file path=xl/worksheets/_rels/sheet47.xml.rels><?xml version="1.0" encoding="UTF-8" standalone="yes"?>
<Relationships xmlns="http://schemas.openxmlformats.org/package/2006/relationships"><Relationship Id="rId2" Type="http://schemas.openxmlformats.org/officeDocument/2006/relationships/comments" Target="../comments47.xml"/><Relationship Id="rId1" Type="http://schemas.openxmlformats.org/officeDocument/2006/relationships/vmlDrawing" Target="../drawings/vmlDrawing47.vml"/></Relationships>
</file>

<file path=xl/worksheets/_rels/sheet48.xml.rels><?xml version="1.0" encoding="UTF-8" standalone="yes"?>
<Relationships xmlns="http://schemas.openxmlformats.org/package/2006/relationships"><Relationship Id="rId2" Type="http://schemas.openxmlformats.org/officeDocument/2006/relationships/comments" Target="../comments48.xml"/><Relationship Id="rId1" Type="http://schemas.openxmlformats.org/officeDocument/2006/relationships/vmlDrawing" Target="../drawings/vmlDrawing48.vml"/></Relationships>
</file>

<file path=xl/worksheets/_rels/sheet49.xml.rels><?xml version="1.0" encoding="UTF-8" standalone="yes"?>
<Relationships xmlns="http://schemas.openxmlformats.org/package/2006/relationships"><Relationship Id="rId2" Type="http://schemas.openxmlformats.org/officeDocument/2006/relationships/comments" Target="../comments49.xml"/><Relationship Id="rId1" Type="http://schemas.openxmlformats.org/officeDocument/2006/relationships/vmlDrawing" Target="../drawings/vmlDrawing49.vml"/></Relationships>
</file>

<file path=xl/worksheets/_rels/sheet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50.xml.rels><?xml version="1.0" encoding="UTF-8" standalone="yes"?>
<Relationships xmlns="http://schemas.openxmlformats.org/package/2006/relationships"><Relationship Id="rId2" Type="http://schemas.openxmlformats.org/officeDocument/2006/relationships/comments" Target="../comments50.xml"/><Relationship Id="rId1" Type="http://schemas.openxmlformats.org/officeDocument/2006/relationships/vmlDrawing" Target="../drawings/vmlDrawing50.vml"/></Relationships>
</file>

<file path=xl/worksheets/_rels/sheet51.xml.rels><?xml version="1.0" encoding="UTF-8" standalone="yes"?>
<Relationships xmlns="http://schemas.openxmlformats.org/package/2006/relationships"><Relationship Id="rId2" Type="http://schemas.openxmlformats.org/officeDocument/2006/relationships/comments" Target="../comments51.xml"/><Relationship Id="rId1" Type="http://schemas.openxmlformats.org/officeDocument/2006/relationships/vmlDrawing" Target="../drawings/vmlDrawing51.vml"/></Relationships>
</file>

<file path=xl/worksheets/_rels/sheet52.xml.rels><?xml version="1.0" encoding="UTF-8" standalone="yes"?>
<Relationships xmlns="http://schemas.openxmlformats.org/package/2006/relationships"><Relationship Id="rId2" Type="http://schemas.openxmlformats.org/officeDocument/2006/relationships/comments" Target="../comments52.xml"/><Relationship Id="rId1" Type="http://schemas.openxmlformats.org/officeDocument/2006/relationships/vmlDrawing" Target="../drawings/vmlDrawing52.vml"/></Relationships>
</file>

<file path=xl/worksheets/_rels/sheet53.xml.rels><?xml version="1.0" encoding="UTF-8" standalone="yes"?>
<Relationships xmlns="http://schemas.openxmlformats.org/package/2006/relationships"><Relationship Id="rId2" Type="http://schemas.openxmlformats.org/officeDocument/2006/relationships/comments" Target="../comments53.xml"/><Relationship Id="rId1" Type="http://schemas.openxmlformats.org/officeDocument/2006/relationships/vmlDrawing" Target="../drawings/vmlDrawing53.vml"/></Relationships>
</file>

<file path=xl/worksheets/_rels/sheet54.xml.rels><?xml version="1.0" encoding="UTF-8" standalone="yes"?>
<Relationships xmlns="http://schemas.openxmlformats.org/package/2006/relationships"><Relationship Id="rId2" Type="http://schemas.openxmlformats.org/officeDocument/2006/relationships/comments" Target="../comments54.xml"/><Relationship Id="rId1" Type="http://schemas.openxmlformats.org/officeDocument/2006/relationships/vmlDrawing" Target="../drawings/vmlDrawing54.vml"/></Relationships>
</file>

<file path=xl/worksheets/_rels/sheet55.xml.rels><?xml version="1.0" encoding="UTF-8" standalone="yes"?>
<Relationships xmlns="http://schemas.openxmlformats.org/package/2006/relationships"><Relationship Id="rId2" Type="http://schemas.openxmlformats.org/officeDocument/2006/relationships/comments" Target="../comments55.xml"/><Relationship Id="rId1" Type="http://schemas.openxmlformats.org/officeDocument/2006/relationships/vmlDrawing" Target="../drawings/vmlDrawing55.vml"/></Relationships>
</file>

<file path=xl/worksheets/_rels/sheet56.xml.rels><?xml version="1.0" encoding="UTF-8" standalone="yes"?>
<Relationships xmlns="http://schemas.openxmlformats.org/package/2006/relationships"><Relationship Id="rId2" Type="http://schemas.openxmlformats.org/officeDocument/2006/relationships/comments" Target="../comments56.xml"/><Relationship Id="rId1" Type="http://schemas.openxmlformats.org/officeDocument/2006/relationships/vmlDrawing" Target="../drawings/vmlDrawing56.vml"/></Relationships>
</file>

<file path=xl/worksheets/_rels/sheet57.xml.rels><?xml version="1.0" encoding="UTF-8" standalone="yes"?>
<Relationships xmlns="http://schemas.openxmlformats.org/package/2006/relationships"><Relationship Id="rId2" Type="http://schemas.openxmlformats.org/officeDocument/2006/relationships/comments" Target="../comments57.xml"/><Relationship Id="rId1" Type="http://schemas.openxmlformats.org/officeDocument/2006/relationships/vmlDrawing" Target="../drawings/vmlDrawing57.vml"/></Relationships>
</file>

<file path=xl/worksheets/_rels/sheet58.xml.rels><?xml version="1.0" encoding="UTF-8" standalone="yes"?>
<Relationships xmlns="http://schemas.openxmlformats.org/package/2006/relationships"><Relationship Id="rId2" Type="http://schemas.openxmlformats.org/officeDocument/2006/relationships/comments" Target="../comments58.xml"/><Relationship Id="rId1" Type="http://schemas.openxmlformats.org/officeDocument/2006/relationships/vmlDrawing" Target="../drawings/vmlDrawing58.vml"/></Relationships>
</file>

<file path=xl/worksheets/_rels/sheet59.xml.rels><?xml version="1.0" encoding="UTF-8" standalone="yes"?>
<Relationships xmlns="http://schemas.openxmlformats.org/package/2006/relationships"><Relationship Id="rId2" Type="http://schemas.openxmlformats.org/officeDocument/2006/relationships/comments" Target="../comments59.xml"/><Relationship Id="rId1" Type="http://schemas.openxmlformats.org/officeDocument/2006/relationships/vmlDrawing" Target="../drawings/vmlDrawing59.vml"/></Relationships>
</file>

<file path=xl/worksheets/_rels/sheet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60.xml.rels><?xml version="1.0" encoding="UTF-8" standalone="yes"?>
<Relationships xmlns="http://schemas.openxmlformats.org/package/2006/relationships"><Relationship Id="rId2" Type="http://schemas.openxmlformats.org/officeDocument/2006/relationships/comments" Target="../comments60.xml"/><Relationship Id="rId1" Type="http://schemas.openxmlformats.org/officeDocument/2006/relationships/vmlDrawing" Target="../drawings/vmlDrawing60.vml"/></Relationships>
</file>

<file path=xl/worksheets/_rels/sheet61.xml.rels><?xml version="1.0" encoding="UTF-8" standalone="yes"?>
<Relationships xmlns="http://schemas.openxmlformats.org/package/2006/relationships"><Relationship Id="rId2" Type="http://schemas.openxmlformats.org/officeDocument/2006/relationships/comments" Target="../comments61.xml"/><Relationship Id="rId1" Type="http://schemas.openxmlformats.org/officeDocument/2006/relationships/vmlDrawing" Target="../drawings/vmlDrawing61.vml"/></Relationships>
</file>

<file path=xl/worksheets/_rels/sheet62.xml.rels><?xml version="1.0" encoding="UTF-8" standalone="yes"?>
<Relationships xmlns="http://schemas.openxmlformats.org/package/2006/relationships"><Relationship Id="rId2" Type="http://schemas.openxmlformats.org/officeDocument/2006/relationships/comments" Target="../comments62.xml"/><Relationship Id="rId1" Type="http://schemas.openxmlformats.org/officeDocument/2006/relationships/vmlDrawing" Target="../drawings/vmlDrawing6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63.xml"/><Relationship Id="rId1" Type="http://schemas.openxmlformats.org/officeDocument/2006/relationships/vmlDrawing" Target="../drawings/vmlDrawing63.vml"/></Relationships>
</file>

<file path=xl/worksheets/_rels/sheet64.xml.rels><?xml version="1.0" encoding="UTF-8" standalone="yes"?>
<Relationships xmlns="http://schemas.openxmlformats.org/package/2006/relationships"><Relationship Id="rId2" Type="http://schemas.openxmlformats.org/officeDocument/2006/relationships/comments" Target="../comments64.xml"/><Relationship Id="rId1" Type="http://schemas.openxmlformats.org/officeDocument/2006/relationships/vmlDrawing" Target="../drawings/vmlDrawing64.vml"/></Relationships>
</file>

<file path=xl/worksheets/_rels/sheet65.xml.rels><?xml version="1.0" encoding="UTF-8" standalone="yes"?>
<Relationships xmlns="http://schemas.openxmlformats.org/package/2006/relationships"><Relationship Id="rId2" Type="http://schemas.openxmlformats.org/officeDocument/2006/relationships/comments" Target="../comments65.xml"/><Relationship Id="rId1" Type="http://schemas.openxmlformats.org/officeDocument/2006/relationships/vmlDrawing" Target="../drawings/vmlDrawing65.vml"/></Relationships>
</file>

<file path=xl/worksheets/_rels/sheet66.xml.rels><?xml version="1.0" encoding="UTF-8" standalone="yes"?>
<Relationships xmlns="http://schemas.openxmlformats.org/package/2006/relationships"><Relationship Id="rId2" Type="http://schemas.openxmlformats.org/officeDocument/2006/relationships/comments" Target="../comments66.xml"/><Relationship Id="rId1" Type="http://schemas.openxmlformats.org/officeDocument/2006/relationships/vmlDrawing" Target="../drawings/vmlDrawing66.vml"/></Relationships>
</file>

<file path=xl/worksheets/_rels/sheet67.xml.rels><?xml version="1.0" encoding="UTF-8" standalone="yes"?>
<Relationships xmlns="http://schemas.openxmlformats.org/package/2006/relationships"><Relationship Id="rId2" Type="http://schemas.openxmlformats.org/officeDocument/2006/relationships/comments" Target="../comments67.xml"/><Relationship Id="rId1" Type="http://schemas.openxmlformats.org/officeDocument/2006/relationships/vmlDrawing" Target="../drawings/vmlDrawing67.vml"/></Relationships>
</file>

<file path=xl/worksheets/_rels/sheet68.xml.rels><?xml version="1.0" encoding="UTF-8" standalone="yes"?>
<Relationships xmlns="http://schemas.openxmlformats.org/package/2006/relationships"><Relationship Id="rId2" Type="http://schemas.openxmlformats.org/officeDocument/2006/relationships/comments" Target="../comments68.xml"/><Relationship Id="rId1" Type="http://schemas.openxmlformats.org/officeDocument/2006/relationships/vmlDrawing" Target="../drawings/vmlDrawing68.vml"/></Relationships>
</file>

<file path=xl/worksheets/_rels/sheet69.xml.rels><?xml version="1.0" encoding="UTF-8" standalone="yes"?>
<Relationships xmlns="http://schemas.openxmlformats.org/package/2006/relationships"><Relationship Id="rId2" Type="http://schemas.openxmlformats.org/officeDocument/2006/relationships/comments" Target="../comments69.xml"/><Relationship Id="rId1" Type="http://schemas.openxmlformats.org/officeDocument/2006/relationships/vmlDrawing" Target="../drawings/vmlDrawing69.vml"/></Relationships>
</file>

<file path=xl/worksheets/_rels/sheet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70.xml.rels><?xml version="1.0" encoding="UTF-8" standalone="yes"?>
<Relationships xmlns="http://schemas.openxmlformats.org/package/2006/relationships"><Relationship Id="rId2" Type="http://schemas.openxmlformats.org/officeDocument/2006/relationships/comments" Target="../comments70.xml"/><Relationship Id="rId1" Type="http://schemas.openxmlformats.org/officeDocument/2006/relationships/vmlDrawing" Target="../drawings/vmlDrawing70.vml"/></Relationships>
</file>

<file path=xl/worksheets/_rels/sheet71.xml.rels><?xml version="1.0" encoding="UTF-8" standalone="yes"?>
<Relationships xmlns="http://schemas.openxmlformats.org/package/2006/relationships"><Relationship Id="rId2" Type="http://schemas.openxmlformats.org/officeDocument/2006/relationships/comments" Target="../comments71.xml"/><Relationship Id="rId1" Type="http://schemas.openxmlformats.org/officeDocument/2006/relationships/vmlDrawing" Target="../drawings/vmlDrawing71.vml"/></Relationships>
</file>

<file path=xl/worksheets/_rels/sheet72.xml.rels><?xml version="1.0" encoding="UTF-8" standalone="yes"?>
<Relationships xmlns="http://schemas.openxmlformats.org/package/2006/relationships"><Relationship Id="rId2" Type="http://schemas.openxmlformats.org/officeDocument/2006/relationships/comments" Target="../comments72.xml"/><Relationship Id="rId1" Type="http://schemas.openxmlformats.org/officeDocument/2006/relationships/vmlDrawing" Target="../drawings/vmlDrawing72.vml"/></Relationships>
</file>

<file path=xl/worksheets/_rels/sheet73.xml.rels><?xml version="1.0" encoding="UTF-8" standalone="yes"?>
<Relationships xmlns="http://schemas.openxmlformats.org/package/2006/relationships"><Relationship Id="rId2" Type="http://schemas.openxmlformats.org/officeDocument/2006/relationships/comments" Target="../comments73.xml"/><Relationship Id="rId1" Type="http://schemas.openxmlformats.org/officeDocument/2006/relationships/vmlDrawing" Target="../drawings/vmlDrawing73.vml"/></Relationships>
</file>

<file path=xl/worksheets/_rels/sheet74.xml.rels><?xml version="1.0" encoding="UTF-8" standalone="yes"?>
<Relationships xmlns="http://schemas.openxmlformats.org/package/2006/relationships"><Relationship Id="rId2" Type="http://schemas.openxmlformats.org/officeDocument/2006/relationships/comments" Target="../comments74.xml"/><Relationship Id="rId1" Type="http://schemas.openxmlformats.org/officeDocument/2006/relationships/vmlDrawing" Target="../drawings/vmlDrawing74.vml"/></Relationships>
</file>

<file path=xl/worksheets/_rels/sheet75.xml.rels><?xml version="1.0" encoding="UTF-8" standalone="yes"?>
<Relationships xmlns="http://schemas.openxmlformats.org/package/2006/relationships"><Relationship Id="rId2" Type="http://schemas.openxmlformats.org/officeDocument/2006/relationships/comments" Target="../comments75.xml"/><Relationship Id="rId1" Type="http://schemas.openxmlformats.org/officeDocument/2006/relationships/vmlDrawing" Target="../drawings/vmlDrawing75.vml"/></Relationships>
</file>

<file path=xl/worksheets/_rels/sheet76.xml.rels><?xml version="1.0" encoding="UTF-8" standalone="yes"?>
<Relationships xmlns="http://schemas.openxmlformats.org/package/2006/relationships"><Relationship Id="rId2" Type="http://schemas.openxmlformats.org/officeDocument/2006/relationships/comments" Target="../comments76.xml"/><Relationship Id="rId1" Type="http://schemas.openxmlformats.org/officeDocument/2006/relationships/vmlDrawing" Target="../drawings/vmlDrawing76.vml"/></Relationships>
</file>

<file path=xl/worksheets/_rels/sheet77.xml.rels><?xml version="1.0" encoding="UTF-8" standalone="yes"?>
<Relationships xmlns="http://schemas.openxmlformats.org/package/2006/relationships"><Relationship Id="rId2" Type="http://schemas.openxmlformats.org/officeDocument/2006/relationships/comments" Target="../comments77.xml"/><Relationship Id="rId1" Type="http://schemas.openxmlformats.org/officeDocument/2006/relationships/vmlDrawing" Target="../drawings/vmlDrawing77.vml"/></Relationships>
</file>

<file path=xl/worksheets/_rels/sheet78.xml.rels><?xml version="1.0" encoding="UTF-8" standalone="yes"?>
<Relationships xmlns="http://schemas.openxmlformats.org/package/2006/relationships"><Relationship Id="rId2" Type="http://schemas.openxmlformats.org/officeDocument/2006/relationships/comments" Target="../comments78.xml"/><Relationship Id="rId1" Type="http://schemas.openxmlformats.org/officeDocument/2006/relationships/vmlDrawing" Target="../drawings/vmlDrawing78.vml"/></Relationships>
</file>

<file path=xl/worksheets/_rels/sheet79.xml.rels><?xml version="1.0" encoding="UTF-8" standalone="yes"?>
<Relationships xmlns="http://schemas.openxmlformats.org/package/2006/relationships"><Relationship Id="rId2" Type="http://schemas.openxmlformats.org/officeDocument/2006/relationships/comments" Target="../comments79.xml"/><Relationship Id="rId1" Type="http://schemas.openxmlformats.org/officeDocument/2006/relationships/vmlDrawing" Target="../drawings/vmlDrawing79.vml"/></Relationships>
</file>

<file path=xl/worksheets/_rels/sheet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80.xml.rels><?xml version="1.0" encoding="UTF-8" standalone="yes"?>
<Relationships xmlns="http://schemas.openxmlformats.org/package/2006/relationships"><Relationship Id="rId2" Type="http://schemas.openxmlformats.org/officeDocument/2006/relationships/comments" Target="../comments80.xml"/><Relationship Id="rId1" Type="http://schemas.openxmlformats.org/officeDocument/2006/relationships/vmlDrawing" Target="../drawings/vmlDrawing80.vml"/></Relationships>
</file>

<file path=xl/worksheets/_rels/sheet81.xml.rels><?xml version="1.0" encoding="UTF-8" standalone="yes"?>
<Relationships xmlns="http://schemas.openxmlformats.org/package/2006/relationships"><Relationship Id="rId2" Type="http://schemas.openxmlformats.org/officeDocument/2006/relationships/comments" Target="../comments81.xml"/><Relationship Id="rId1" Type="http://schemas.openxmlformats.org/officeDocument/2006/relationships/vmlDrawing" Target="../drawings/vmlDrawing81.vml"/></Relationships>
</file>

<file path=xl/worksheets/_rels/sheet82.xml.rels><?xml version="1.0" encoding="UTF-8" standalone="yes"?>
<Relationships xmlns="http://schemas.openxmlformats.org/package/2006/relationships"><Relationship Id="rId2" Type="http://schemas.openxmlformats.org/officeDocument/2006/relationships/comments" Target="../comments82.xml"/><Relationship Id="rId1" Type="http://schemas.openxmlformats.org/officeDocument/2006/relationships/vmlDrawing" Target="../drawings/vmlDrawing82.vml"/></Relationships>
</file>

<file path=xl/worksheets/_rels/sheet83.xml.rels><?xml version="1.0" encoding="UTF-8" standalone="yes"?>
<Relationships xmlns="http://schemas.openxmlformats.org/package/2006/relationships"><Relationship Id="rId2" Type="http://schemas.openxmlformats.org/officeDocument/2006/relationships/comments" Target="../comments83.xml"/><Relationship Id="rId1" Type="http://schemas.openxmlformats.org/officeDocument/2006/relationships/vmlDrawing" Target="../drawings/vmlDrawing83.vml"/></Relationships>
</file>

<file path=xl/worksheets/_rels/sheet84.xml.rels><?xml version="1.0" encoding="UTF-8" standalone="yes"?>
<Relationships xmlns="http://schemas.openxmlformats.org/package/2006/relationships"><Relationship Id="rId2" Type="http://schemas.openxmlformats.org/officeDocument/2006/relationships/comments" Target="../comments84.xml"/><Relationship Id="rId1" Type="http://schemas.openxmlformats.org/officeDocument/2006/relationships/vmlDrawing" Target="../drawings/vmlDrawing84.vml"/></Relationships>
</file>

<file path=xl/worksheets/_rels/sheet85.xml.rels><?xml version="1.0" encoding="UTF-8" standalone="yes"?>
<Relationships xmlns="http://schemas.openxmlformats.org/package/2006/relationships"><Relationship Id="rId2" Type="http://schemas.openxmlformats.org/officeDocument/2006/relationships/comments" Target="../comments85.xml"/><Relationship Id="rId1" Type="http://schemas.openxmlformats.org/officeDocument/2006/relationships/vmlDrawing" Target="../drawings/vmlDrawing85.vml"/></Relationships>
</file>

<file path=xl/worksheets/_rels/sheet86.xml.rels><?xml version="1.0" encoding="UTF-8" standalone="yes"?>
<Relationships xmlns="http://schemas.openxmlformats.org/package/2006/relationships"><Relationship Id="rId2" Type="http://schemas.openxmlformats.org/officeDocument/2006/relationships/comments" Target="../comments86.xml"/><Relationship Id="rId1" Type="http://schemas.openxmlformats.org/officeDocument/2006/relationships/vmlDrawing" Target="../drawings/vmlDrawing86.vml"/></Relationships>
</file>

<file path=xl/worksheets/_rels/sheet87.xml.rels><?xml version="1.0" encoding="UTF-8" standalone="yes"?>
<Relationships xmlns="http://schemas.openxmlformats.org/package/2006/relationships"><Relationship Id="rId2" Type="http://schemas.openxmlformats.org/officeDocument/2006/relationships/comments" Target="../comments87.xml"/><Relationship Id="rId1" Type="http://schemas.openxmlformats.org/officeDocument/2006/relationships/vmlDrawing" Target="../drawings/vmlDrawing87.vml"/></Relationships>
</file>

<file path=xl/worksheets/_rels/sheet88.xml.rels><?xml version="1.0" encoding="UTF-8" standalone="yes"?>
<Relationships xmlns="http://schemas.openxmlformats.org/package/2006/relationships"><Relationship Id="rId2" Type="http://schemas.openxmlformats.org/officeDocument/2006/relationships/comments" Target="../comments88.xml"/><Relationship Id="rId1" Type="http://schemas.openxmlformats.org/officeDocument/2006/relationships/vmlDrawing" Target="../drawings/vmlDrawing88.vml"/></Relationships>
</file>

<file path=xl/worksheets/_rels/sheet89.xml.rels><?xml version="1.0" encoding="UTF-8" standalone="yes"?>
<Relationships xmlns="http://schemas.openxmlformats.org/package/2006/relationships"><Relationship Id="rId2" Type="http://schemas.openxmlformats.org/officeDocument/2006/relationships/comments" Target="../comments89.xml"/><Relationship Id="rId1" Type="http://schemas.openxmlformats.org/officeDocument/2006/relationships/vmlDrawing" Target="../drawings/vmlDrawing89.vml"/></Relationships>
</file>

<file path=xl/worksheets/_rels/sheet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90.xml.rels><?xml version="1.0" encoding="UTF-8" standalone="yes"?>
<Relationships xmlns="http://schemas.openxmlformats.org/package/2006/relationships"><Relationship Id="rId2" Type="http://schemas.openxmlformats.org/officeDocument/2006/relationships/comments" Target="../comments90.xml"/><Relationship Id="rId1" Type="http://schemas.openxmlformats.org/officeDocument/2006/relationships/vmlDrawing" Target="../drawings/vmlDrawing90.vml"/></Relationships>
</file>

<file path=xl/worksheets/_rels/sheet91.xml.rels><?xml version="1.0" encoding="UTF-8" standalone="yes"?>
<Relationships xmlns="http://schemas.openxmlformats.org/package/2006/relationships"><Relationship Id="rId2" Type="http://schemas.openxmlformats.org/officeDocument/2006/relationships/comments" Target="../comments91.xml"/><Relationship Id="rId1" Type="http://schemas.openxmlformats.org/officeDocument/2006/relationships/vmlDrawing" Target="../drawings/vmlDrawing91.vml"/></Relationships>
</file>

<file path=xl/worksheets/_rels/sheet92.xml.rels><?xml version="1.0" encoding="UTF-8" standalone="yes"?>
<Relationships xmlns="http://schemas.openxmlformats.org/package/2006/relationships"><Relationship Id="rId2" Type="http://schemas.openxmlformats.org/officeDocument/2006/relationships/comments" Target="../comments92.xml"/><Relationship Id="rId1" Type="http://schemas.openxmlformats.org/officeDocument/2006/relationships/vmlDrawing" Target="../drawings/vmlDrawing92.vml"/></Relationships>
</file>

<file path=xl/worksheets/_rels/sheet93.xml.rels><?xml version="1.0" encoding="UTF-8" standalone="yes"?>
<Relationships xmlns="http://schemas.openxmlformats.org/package/2006/relationships"><Relationship Id="rId2" Type="http://schemas.openxmlformats.org/officeDocument/2006/relationships/comments" Target="../comments93.xml"/><Relationship Id="rId1" Type="http://schemas.openxmlformats.org/officeDocument/2006/relationships/vmlDrawing" Target="../drawings/vmlDrawing93.vml"/></Relationships>
</file>

<file path=xl/worksheets/_rels/sheet94.xml.rels><?xml version="1.0" encoding="UTF-8" standalone="yes"?>
<Relationships xmlns="http://schemas.openxmlformats.org/package/2006/relationships"><Relationship Id="rId2" Type="http://schemas.openxmlformats.org/officeDocument/2006/relationships/comments" Target="../comments94.xml"/><Relationship Id="rId1" Type="http://schemas.openxmlformats.org/officeDocument/2006/relationships/vmlDrawing" Target="../drawings/vmlDrawing94.vml"/></Relationships>
</file>

<file path=xl/worksheets/_rels/sheet95.xml.rels><?xml version="1.0" encoding="UTF-8" standalone="yes"?>
<Relationships xmlns="http://schemas.openxmlformats.org/package/2006/relationships"><Relationship Id="rId2" Type="http://schemas.openxmlformats.org/officeDocument/2006/relationships/comments" Target="../comments95.xml"/><Relationship Id="rId1" Type="http://schemas.openxmlformats.org/officeDocument/2006/relationships/vmlDrawing" Target="../drawings/vmlDrawing95.vml"/></Relationships>
</file>

<file path=xl/worksheets/_rels/sheet96.xml.rels><?xml version="1.0" encoding="UTF-8" standalone="yes"?>
<Relationships xmlns="http://schemas.openxmlformats.org/package/2006/relationships"><Relationship Id="rId2" Type="http://schemas.openxmlformats.org/officeDocument/2006/relationships/comments" Target="../comments96.xml"/><Relationship Id="rId1" Type="http://schemas.openxmlformats.org/officeDocument/2006/relationships/vmlDrawing" Target="../drawings/vmlDrawing96.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8D024-E67A-4AD8-A4B1-97AFE036F5A0}">
  <sheetPr>
    <tabColor rgb="FFFFFF00"/>
  </sheetPr>
  <dimension ref="A1:V3009"/>
  <sheetViews>
    <sheetView topLeftCell="A438" zoomScaleNormal="100" workbookViewId="0">
      <selection activeCell="A470" sqref="A470"/>
    </sheetView>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ActivityDataLine</v>
      </c>
      <c r="B2" s="6" t="s">
        <v>22</v>
      </c>
      <c r="C2" s="6" t="s">
        <v>22</v>
      </c>
      <c r="D2" s="6" t="s">
        <v>23</v>
      </c>
      <c r="E2" s="6" t="s">
        <v>22</v>
      </c>
      <c r="F2" s="6" t="s">
        <v>22</v>
      </c>
      <c r="G2" s="5" t="str">
        <f>CONCATENATE(IF(H2="","",CONCATENATE(H2,"_ ")),I2,". Details")</f>
        <v>Activity Data Line. Details</v>
      </c>
      <c r="H2" s="6" t="s">
        <v>22</v>
      </c>
      <c r="I2" s="6" t="s">
        <v>24</v>
      </c>
      <c r="J2" s="6" t="s">
        <v>22</v>
      </c>
      <c r="K2" s="6" t="s">
        <v>22</v>
      </c>
      <c r="L2" s="6" t="s">
        <v>22</v>
      </c>
      <c r="M2" s="6" t="s">
        <v>22</v>
      </c>
      <c r="N2" s="6" t="s">
        <v>22</v>
      </c>
      <c r="O2" s="6" t="s">
        <v>22</v>
      </c>
      <c r="P2" s="6" t="s">
        <v>22</v>
      </c>
      <c r="Q2" s="6" t="s">
        <v>22</v>
      </c>
      <c r="R2" s="6" t="s">
        <v>22</v>
      </c>
      <c r="S2" s="6" t="s">
        <v>25</v>
      </c>
      <c r="T2" s="6" t="s">
        <v>22</v>
      </c>
      <c r="U2" s="6" t="s">
        <v>26</v>
      </c>
      <c r="V2" s="6" t="s">
        <v>22</v>
      </c>
    </row>
    <row r="3" spans="1:22" ht="14.1" customHeight="1" x14ac:dyDescent="0.2">
      <c r="A3" s="7" t="str">
        <f>SUBSTITUTE(CONCATENATE(J3,K3,IF(L3="Identifier","ID",IF(AND(L3="Text",OR(J3&lt;&gt;"",K3&lt;&gt;"")),"",L3)),IF(AND(N3&lt;&gt;"Text",L3&lt;&gt;N3,NOT(AND(L3="URI",N3="Identifier")),NOT(AND(L3="UUID",N3="Identifier")),NOT(AND(L3="OID",N3="Identifier"))),IF(N3="Identifier","ID",N3),""))," ","")</f>
        <v>ID</v>
      </c>
      <c r="B3" s="8" t="s">
        <v>22</v>
      </c>
      <c r="C3" s="9" t="s">
        <v>27</v>
      </c>
      <c r="D3" s="10" t="s">
        <v>28</v>
      </c>
      <c r="E3" s="10" t="s">
        <v>22</v>
      </c>
      <c r="F3" s="10" t="s">
        <v>22</v>
      </c>
      <c r="G3" s="10" t="str">
        <f>CONCATENATE( IF(H3="","",CONCATENATE(H3,"_ ")),I3,". ",IF(J3="","",CONCATENATE(J3,"_ ")),M3,IF(OR(J3&lt;&gt;"",M3&lt;&gt;N3),CONCATENATE(". ",N3),""))</f>
        <v>Activity Data Line. Identifier</v>
      </c>
      <c r="H3" s="10" t="s">
        <v>22</v>
      </c>
      <c r="I3" s="10" t="s">
        <v>24</v>
      </c>
      <c r="J3" s="10" t="s">
        <v>22</v>
      </c>
      <c r="K3" s="10" t="s">
        <v>22</v>
      </c>
      <c r="L3" s="10" t="s">
        <v>29</v>
      </c>
      <c r="M3" s="7" t="str">
        <f>IF(K3&lt;&gt;"",CONCATENATE(K3," ",L3),L3)</f>
        <v>Identifier</v>
      </c>
      <c r="N3" s="10" t="s">
        <v>29</v>
      </c>
      <c r="O3" s="10" t="s">
        <v>22</v>
      </c>
      <c r="P3" s="10" t="str">
        <f>IF(O3&lt;&gt;"",CONCATENATE(O3,"_ ",N3,". Type"),CONCATENATE(N3,". Type"))</f>
        <v>Identifier. Type</v>
      </c>
      <c r="Q3" s="10" t="s">
        <v>22</v>
      </c>
      <c r="R3" s="10" t="s">
        <v>22</v>
      </c>
      <c r="S3" s="10" t="s">
        <v>30</v>
      </c>
      <c r="T3" s="10" t="s">
        <v>22</v>
      </c>
      <c r="U3" s="10" t="s">
        <v>26</v>
      </c>
      <c r="V3" s="10" t="s">
        <v>22</v>
      </c>
    </row>
    <row r="4" spans="1:22" ht="14.1" customHeight="1" x14ac:dyDescent="0.2">
      <c r="A4" s="7" t="str">
        <f>SUBSTITUTE(CONCATENATE(J4,K4,IF(L4="Identifier","ID",IF(AND(L4="Text",OR(J4&lt;&gt;"",K4&lt;&gt;"")),"",L4)),IF(AND(N4&lt;&gt;"Text",L4&lt;&gt;N4,NOT(AND(L4="URI",N4="Identifier")),NOT(AND(L4="UUID",N4="Identifier")),NOT(AND(L4="OID",N4="Identifier"))),IF(N4="Identifier","ID",N4),""))," ","")</f>
        <v>SupplyChainActivityTypeCode</v>
      </c>
      <c r="B4" s="8" t="s">
        <v>22</v>
      </c>
      <c r="C4" s="9" t="s">
        <v>27</v>
      </c>
      <c r="D4" s="10" t="s">
        <v>31</v>
      </c>
      <c r="E4" s="10" t="s">
        <v>22</v>
      </c>
      <c r="F4" s="10" t="s">
        <v>22</v>
      </c>
      <c r="G4" s="10" t="str">
        <f>CONCATENATE( IF(H4="","",CONCATENATE(H4,"_ ")),I4,". ",IF(J4="","",CONCATENATE(J4,"_ ")),M4,IF(OR(J4&lt;&gt;"",M4&lt;&gt;N4),CONCATENATE(". ",N4),""))</f>
        <v>Activity Data Line. Supply Chain Activity Type Code. Code</v>
      </c>
      <c r="H4" s="10" t="s">
        <v>22</v>
      </c>
      <c r="I4" s="10" t="s">
        <v>24</v>
      </c>
      <c r="J4" s="10" t="s">
        <v>22</v>
      </c>
      <c r="K4" s="10" t="s">
        <v>32</v>
      </c>
      <c r="L4" s="10" t="s">
        <v>33</v>
      </c>
      <c r="M4" s="7" t="str">
        <f>IF(K4&lt;&gt;"",CONCATENATE(K4," ",L4),L4)</f>
        <v>Supply Chain Activity Type Code</v>
      </c>
      <c r="N4" s="10" t="s">
        <v>33</v>
      </c>
      <c r="O4" s="10" t="s">
        <v>22</v>
      </c>
      <c r="P4" s="10" t="str">
        <f>IF(O4&lt;&gt;"",CONCATENATE(O4,"_ ",N4,". Type"),CONCATENATE(N4,". Type"))</f>
        <v>Code. Type</v>
      </c>
      <c r="Q4" s="10" t="s">
        <v>22</v>
      </c>
      <c r="R4" s="10" t="s">
        <v>22</v>
      </c>
      <c r="S4" s="10" t="s">
        <v>30</v>
      </c>
      <c r="T4" s="10" t="s">
        <v>22</v>
      </c>
      <c r="U4" s="10" t="s">
        <v>26</v>
      </c>
      <c r="V4" s="10" t="s">
        <v>22</v>
      </c>
    </row>
    <row r="5" spans="1:22" ht="14.1" customHeight="1" x14ac:dyDescent="0.2">
      <c r="A5" s="11" t="str">
        <f t="shared" ref="A5:A10" si="0">SUBSTITUTE(SUBSTITUTE(CONCATENATE(J5,IF(M5="Identifier","ID",M5))," ",""),"_","")</f>
        <v>BuyerCustomerParty</v>
      </c>
      <c r="B5" s="8" t="s">
        <v>22</v>
      </c>
      <c r="C5" s="12" t="s">
        <v>34</v>
      </c>
      <c r="D5" s="11" t="s">
        <v>35</v>
      </c>
      <c r="E5" s="11" t="s">
        <v>22</v>
      </c>
      <c r="F5" s="11" t="s">
        <v>22</v>
      </c>
      <c r="G5" s="11" t="str">
        <f t="shared" ref="G5:G10" si="1">CONCATENATE( IF(H5="","",CONCATENATE(H5,"_ ")),I5,". ",IF(J5="","",CONCATENATE(J5,"_ ")),M5,IF(J5="","",CONCATENATE(". ",N5)))</f>
        <v>Activity Data Line. Buyer_ Customer Party. Customer Party</v>
      </c>
      <c r="H5" s="11" t="s">
        <v>22</v>
      </c>
      <c r="I5" s="11" t="s">
        <v>24</v>
      </c>
      <c r="J5" s="11" t="s">
        <v>36</v>
      </c>
      <c r="K5" s="11" t="s">
        <v>22</v>
      </c>
      <c r="L5" s="11" t="s">
        <v>22</v>
      </c>
      <c r="M5" s="11" t="str">
        <f t="shared" ref="M5:M10" si="2">CONCATENATE(IF(Q5="","",CONCATENATE(Q5,"_ ")),R5)</f>
        <v>Customer Party</v>
      </c>
      <c r="N5" s="11" t="str">
        <f t="shared" ref="N5:N10" si="3">M5</f>
        <v>Customer Party</v>
      </c>
      <c r="O5" s="11" t="s">
        <v>22</v>
      </c>
      <c r="P5" s="11" t="s">
        <v>22</v>
      </c>
      <c r="Q5" s="11" t="s">
        <v>22</v>
      </c>
      <c r="R5" s="11" t="s">
        <v>37</v>
      </c>
      <c r="S5" s="11" t="s">
        <v>38</v>
      </c>
      <c r="T5" s="11" t="s">
        <v>22</v>
      </c>
      <c r="U5" s="11" t="s">
        <v>26</v>
      </c>
      <c r="V5" s="11" t="s">
        <v>22</v>
      </c>
    </row>
    <row r="6" spans="1:22" ht="14.1" customHeight="1" x14ac:dyDescent="0.2">
      <c r="A6" s="11" t="str">
        <f t="shared" si="0"/>
        <v>SellerSupplierParty</v>
      </c>
      <c r="B6" s="8" t="s">
        <v>22</v>
      </c>
      <c r="C6" s="12" t="s">
        <v>34</v>
      </c>
      <c r="D6" s="11" t="s">
        <v>39</v>
      </c>
      <c r="E6" s="11" t="s">
        <v>22</v>
      </c>
      <c r="F6" s="11" t="s">
        <v>22</v>
      </c>
      <c r="G6" s="11" t="str">
        <f t="shared" si="1"/>
        <v>Activity Data Line. Seller_ Supplier Party. Supplier Party</v>
      </c>
      <c r="H6" s="11" t="s">
        <v>22</v>
      </c>
      <c r="I6" s="11" t="s">
        <v>24</v>
      </c>
      <c r="J6" s="11" t="s">
        <v>40</v>
      </c>
      <c r="K6" s="11" t="s">
        <v>22</v>
      </c>
      <c r="L6" s="11" t="s">
        <v>22</v>
      </c>
      <c r="M6" s="11" t="str">
        <f t="shared" si="2"/>
        <v>Supplier Party</v>
      </c>
      <c r="N6" s="11" t="str">
        <f t="shared" si="3"/>
        <v>Supplier Party</v>
      </c>
      <c r="O6" s="11" t="s">
        <v>22</v>
      </c>
      <c r="P6" s="11" t="s">
        <v>22</v>
      </c>
      <c r="Q6" s="11" t="s">
        <v>22</v>
      </c>
      <c r="R6" s="11" t="s">
        <v>41</v>
      </c>
      <c r="S6" s="11" t="s">
        <v>38</v>
      </c>
      <c r="T6" s="11" t="s">
        <v>22</v>
      </c>
      <c r="U6" s="11" t="s">
        <v>26</v>
      </c>
      <c r="V6" s="11" t="s">
        <v>22</v>
      </c>
    </row>
    <row r="7" spans="1:22" ht="14.1" customHeight="1" x14ac:dyDescent="0.2">
      <c r="A7" s="11" t="str">
        <f t="shared" si="0"/>
        <v>ActivityPeriod</v>
      </c>
      <c r="B7" s="8" t="s">
        <v>22</v>
      </c>
      <c r="C7" s="12" t="s">
        <v>34</v>
      </c>
      <c r="D7" s="11" t="s">
        <v>42</v>
      </c>
      <c r="E7" s="11" t="s">
        <v>22</v>
      </c>
      <c r="F7" s="11" t="s">
        <v>22</v>
      </c>
      <c r="G7" s="11" t="str">
        <f t="shared" si="1"/>
        <v>Activity Data Line. Activity_ Period. Period</v>
      </c>
      <c r="H7" s="11" t="s">
        <v>22</v>
      </c>
      <c r="I7" s="11" t="s">
        <v>24</v>
      </c>
      <c r="J7" s="11" t="s">
        <v>43</v>
      </c>
      <c r="K7" s="11" t="s">
        <v>22</v>
      </c>
      <c r="L7" s="11" t="s">
        <v>22</v>
      </c>
      <c r="M7" s="11" t="str">
        <f t="shared" si="2"/>
        <v>Period</v>
      </c>
      <c r="N7" s="11" t="str">
        <f t="shared" si="3"/>
        <v>Period</v>
      </c>
      <c r="O7" s="11" t="s">
        <v>22</v>
      </c>
      <c r="P7" s="11" t="s">
        <v>22</v>
      </c>
      <c r="Q7" s="11" t="s">
        <v>22</v>
      </c>
      <c r="R7" s="11" t="s">
        <v>44</v>
      </c>
      <c r="S7" s="11" t="s">
        <v>38</v>
      </c>
      <c r="T7" s="11" t="s">
        <v>22</v>
      </c>
      <c r="U7" s="11" t="s">
        <v>26</v>
      </c>
      <c r="V7" s="11" t="s">
        <v>22</v>
      </c>
    </row>
    <row r="8" spans="1:22" ht="14.1" customHeight="1" x14ac:dyDescent="0.2">
      <c r="A8" s="11" t="str">
        <f t="shared" si="0"/>
        <v>ActivityOriginLocation</v>
      </c>
      <c r="B8" s="8" t="s">
        <v>22</v>
      </c>
      <c r="C8" s="12" t="s">
        <v>27</v>
      </c>
      <c r="D8" s="11" t="s">
        <v>45</v>
      </c>
      <c r="E8" s="11" t="s">
        <v>22</v>
      </c>
      <c r="F8" s="11" t="s">
        <v>22</v>
      </c>
      <c r="G8" s="11" t="str">
        <f t="shared" si="1"/>
        <v>Activity Data Line. Activity Origin_ Location. Location</v>
      </c>
      <c r="H8" s="11" t="s">
        <v>22</v>
      </c>
      <c r="I8" s="11" t="s">
        <v>24</v>
      </c>
      <c r="J8" s="11" t="s">
        <v>46</v>
      </c>
      <c r="K8" s="11" t="s">
        <v>22</v>
      </c>
      <c r="L8" s="11" t="s">
        <v>22</v>
      </c>
      <c r="M8" s="11" t="str">
        <f t="shared" si="2"/>
        <v>Location</v>
      </c>
      <c r="N8" s="11" t="str">
        <f t="shared" si="3"/>
        <v>Location</v>
      </c>
      <c r="O8" s="11" t="s">
        <v>22</v>
      </c>
      <c r="P8" s="11" t="s">
        <v>22</v>
      </c>
      <c r="Q8" s="11" t="s">
        <v>22</v>
      </c>
      <c r="R8" s="11" t="s">
        <v>47</v>
      </c>
      <c r="S8" s="11" t="s">
        <v>38</v>
      </c>
      <c r="T8" s="11" t="s">
        <v>22</v>
      </c>
      <c r="U8" s="11" t="s">
        <v>26</v>
      </c>
      <c r="V8" s="11" t="s">
        <v>22</v>
      </c>
    </row>
    <row r="9" spans="1:22" ht="14.1" customHeight="1" x14ac:dyDescent="0.2">
      <c r="A9" s="11" t="str">
        <f t="shared" si="0"/>
        <v>ActivityFinalLocation</v>
      </c>
      <c r="B9" s="8" t="s">
        <v>22</v>
      </c>
      <c r="C9" s="12" t="s">
        <v>34</v>
      </c>
      <c r="D9" s="11" t="s">
        <v>48</v>
      </c>
      <c r="E9" s="11" t="s">
        <v>22</v>
      </c>
      <c r="F9" s="11" t="s">
        <v>22</v>
      </c>
      <c r="G9" s="11" t="str">
        <f t="shared" si="1"/>
        <v>Activity Data Line. Activity Final_ Location. Location</v>
      </c>
      <c r="H9" s="11" t="s">
        <v>22</v>
      </c>
      <c r="I9" s="11" t="s">
        <v>24</v>
      </c>
      <c r="J9" s="11" t="s">
        <v>49</v>
      </c>
      <c r="K9" s="11" t="s">
        <v>22</v>
      </c>
      <c r="L9" s="11" t="s">
        <v>22</v>
      </c>
      <c r="M9" s="11" t="str">
        <f t="shared" si="2"/>
        <v>Location</v>
      </c>
      <c r="N9" s="11" t="str">
        <f t="shared" si="3"/>
        <v>Location</v>
      </c>
      <c r="O9" s="11" t="s">
        <v>22</v>
      </c>
      <c r="P9" s="11" t="s">
        <v>22</v>
      </c>
      <c r="Q9" s="11" t="s">
        <v>22</v>
      </c>
      <c r="R9" s="11" t="s">
        <v>47</v>
      </c>
      <c r="S9" s="11" t="s">
        <v>38</v>
      </c>
      <c r="T9" s="11" t="s">
        <v>22</v>
      </c>
      <c r="U9" s="11" t="s">
        <v>26</v>
      </c>
      <c r="V9" s="11" t="s">
        <v>22</v>
      </c>
    </row>
    <row r="10" spans="1:22" ht="14.1" customHeight="1" x14ac:dyDescent="0.2">
      <c r="A10" s="11" t="str">
        <f t="shared" si="0"/>
        <v>SalesItem</v>
      </c>
      <c r="B10" s="8" t="s">
        <v>22</v>
      </c>
      <c r="C10" s="12" t="s">
        <v>50</v>
      </c>
      <c r="D10" s="11" t="s">
        <v>51</v>
      </c>
      <c r="E10" s="11" t="s">
        <v>22</v>
      </c>
      <c r="F10" s="11" t="s">
        <v>22</v>
      </c>
      <c r="G10" s="11" t="str">
        <f t="shared" si="1"/>
        <v>Activity Data Line. Sales Item</v>
      </c>
      <c r="H10" s="11" t="s">
        <v>22</v>
      </c>
      <c r="I10" s="11" t="s">
        <v>24</v>
      </c>
      <c r="J10" s="11" t="s">
        <v>22</v>
      </c>
      <c r="K10" s="11" t="s">
        <v>22</v>
      </c>
      <c r="L10" s="11" t="s">
        <v>22</v>
      </c>
      <c r="M10" s="11" t="str">
        <f t="shared" si="2"/>
        <v>Sales Item</v>
      </c>
      <c r="N10" s="11" t="str">
        <f t="shared" si="3"/>
        <v>Sales Item</v>
      </c>
      <c r="O10" s="11" t="s">
        <v>22</v>
      </c>
      <c r="P10" s="11" t="s">
        <v>22</v>
      </c>
      <c r="Q10" s="11" t="s">
        <v>22</v>
      </c>
      <c r="R10" s="11" t="s">
        <v>52</v>
      </c>
      <c r="S10" s="11" t="s">
        <v>38</v>
      </c>
      <c r="T10" s="11" t="s">
        <v>22</v>
      </c>
      <c r="U10" s="11" t="s">
        <v>26</v>
      </c>
      <c r="V10" s="11" t="s">
        <v>22</v>
      </c>
    </row>
    <row r="11" spans="1:22" ht="14.1" customHeight="1" x14ac:dyDescent="0.2">
      <c r="A11" s="5" t="str">
        <f>SUBSTITUTE(CONCATENATE(H11,I11)," ","")</f>
        <v>ActivityProperty</v>
      </c>
      <c r="B11" s="6" t="s">
        <v>22</v>
      </c>
      <c r="C11" s="6" t="s">
        <v>22</v>
      </c>
      <c r="D11" s="6" t="s">
        <v>53</v>
      </c>
      <c r="E11" s="6" t="s">
        <v>22</v>
      </c>
      <c r="F11" s="6" t="s">
        <v>22</v>
      </c>
      <c r="G11" s="5" t="str">
        <f>CONCATENATE(IF(H11="","",CONCATENATE(H11,"_ ")),I11,". Details")</f>
        <v>Activity Property. Details</v>
      </c>
      <c r="H11" s="6" t="s">
        <v>22</v>
      </c>
      <c r="I11" s="6" t="s">
        <v>54</v>
      </c>
      <c r="J11" s="6" t="s">
        <v>22</v>
      </c>
      <c r="K11" s="6" t="s">
        <v>22</v>
      </c>
      <c r="L11" s="6" t="s">
        <v>22</v>
      </c>
      <c r="M11" s="6" t="s">
        <v>22</v>
      </c>
      <c r="N11" s="6" t="s">
        <v>22</v>
      </c>
      <c r="O11" s="6" t="s">
        <v>22</v>
      </c>
      <c r="P11" s="6" t="s">
        <v>22</v>
      </c>
      <c r="Q11" s="6" t="s">
        <v>22</v>
      </c>
      <c r="R11" s="6" t="s">
        <v>22</v>
      </c>
      <c r="S11" s="6" t="s">
        <v>25</v>
      </c>
      <c r="T11" s="6" t="s">
        <v>22</v>
      </c>
      <c r="U11" s="6" t="s">
        <v>26</v>
      </c>
      <c r="V11" s="6" t="s">
        <v>22</v>
      </c>
    </row>
    <row r="12" spans="1:22" ht="14.1" customHeight="1" x14ac:dyDescent="0.2">
      <c r="A12" s="7" t="str">
        <f>SUBSTITUTE(CONCATENATE(J12,K12,IF(L12="Identifier","ID",IF(AND(L12="Text",OR(J12&lt;&gt;"",K12&lt;&gt;"")),"",L12)),IF(AND(N12&lt;&gt;"Text",L12&lt;&gt;N12,NOT(AND(L12="URI",N12="Identifier")),NOT(AND(L12="UUID",N12="Identifier")),NOT(AND(L12="OID",N12="Identifier"))),IF(N12="Identifier","ID",N12),""))," ","")</f>
        <v>Name</v>
      </c>
      <c r="B12" s="8" t="s">
        <v>22</v>
      </c>
      <c r="C12" s="9" t="s">
        <v>27</v>
      </c>
      <c r="D12" s="10" t="s">
        <v>55</v>
      </c>
      <c r="E12" s="10" t="s">
        <v>22</v>
      </c>
      <c r="F12" s="10" t="s">
        <v>22</v>
      </c>
      <c r="G12" s="10" t="str">
        <f>CONCATENATE( IF(H12="","",CONCATENATE(H12,"_ ")),I12,". ",IF(J12="","",CONCATENATE(J12,"_ ")),M12,IF(OR(J12&lt;&gt;"",M12&lt;&gt;N12),CONCATENATE(". ",N12),""))</f>
        <v>Activity Property. Name</v>
      </c>
      <c r="H12" s="10" t="s">
        <v>22</v>
      </c>
      <c r="I12" s="10" t="s">
        <v>54</v>
      </c>
      <c r="J12" s="10" t="s">
        <v>22</v>
      </c>
      <c r="K12" s="10" t="s">
        <v>22</v>
      </c>
      <c r="L12" s="10" t="s">
        <v>56</v>
      </c>
      <c r="M12" s="7" t="str">
        <f>IF(K12&lt;&gt;"",CONCATENATE(K12," ",L12),L12)</f>
        <v>Name</v>
      </c>
      <c r="N12" s="10" t="s">
        <v>56</v>
      </c>
      <c r="O12" s="10" t="s">
        <v>22</v>
      </c>
      <c r="P12" s="10" t="str">
        <f>IF(O12&lt;&gt;"",CONCATENATE(O12,"_ ",N12,". Type"),CONCATENATE(N12,". Type"))</f>
        <v>Name. Type</v>
      </c>
      <c r="Q12" s="10" t="s">
        <v>22</v>
      </c>
      <c r="R12" s="10" t="s">
        <v>22</v>
      </c>
      <c r="S12" s="10" t="s">
        <v>30</v>
      </c>
      <c r="T12" s="10" t="s">
        <v>22</v>
      </c>
      <c r="U12" s="10" t="s">
        <v>26</v>
      </c>
      <c r="V12" s="10" t="s">
        <v>22</v>
      </c>
    </row>
    <row r="13" spans="1:22" ht="14.1" customHeight="1" x14ac:dyDescent="0.2">
      <c r="A13" s="7" t="str">
        <f>SUBSTITUTE(CONCATENATE(J13,K13,IF(L13="Identifier","ID",IF(AND(L13="Text",OR(J13&lt;&gt;"",K13&lt;&gt;"")),"",L13)),IF(AND(N13&lt;&gt;"Text",L13&lt;&gt;N13,NOT(AND(L13="URI",N13="Identifier")),NOT(AND(L13="UUID",N13="Identifier")),NOT(AND(L13="OID",N13="Identifier"))),IF(N13="Identifier","ID",N13),""))," ","")</f>
        <v>Value</v>
      </c>
      <c r="B13" s="8" t="s">
        <v>22</v>
      </c>
      <c r="C13" s="9" t="s">
        <v>27</v>
      </c>
      <c r="D13" s="10" t="s">
        <v>57</v>
      </c>
      <c r="E13" s="10" t="s">
        <v>22</v>
      </c>
      <c r="F13" s="10" t="s">
        <v>22</v>
      </c>
      <c r="G13" s="10" t="str">
        <f>CONCATENATE( IF(H13="","",CONCATENATE(H13,"_ ")),I13,". ",IF(J13="","",CONCATENATE(J13,"_ ")),M13,IF(OR(J13&lt;&gt;"",M13&lt;&gt;N13),CONCATENATE(". ",N13),""))</f>
        <v>Activity Property. Value. Text</v>
      </c>
      <c r="H13" s="10" t="s">
        <v>22</v>
      </c>
      <c r="I13" s="10" t="s">
        <v>54</v>
      </c>
      <c r="J13" s="10" t="s">
        <v>22</v>
      </c>
      <c r="K13" s="10" t="s">
        <v>22</v>
      </c>
      <c r="L13" s="10" t="s">
        <v>58</v>
      </c>
      <c r="M13" s="7" t="str">
        <f>IF(K13&lt;&gt;"",CONCATENATE(K13," ",L13),L13)</f>
        <v>Value</v>
      </c>
      <c r="N13" s="10" t="s">
        <v>59</v>
      </c>
      <c r="O13" s="10" t="s">
        <v>22</v>
      </c>
      <c r="P13" s="10" t="str">
        <f>IF(O13&lt;&gt;"",CONCATENATE(O13,"_ ",N13,". Type"),CONCATENATE(N13,". Type"))</f>
        <v>Text. Type</v>
      </c>
      <c r="Q13" s="10" t="s">
        <v>22</v>
      </c>
      <c r="R13" s="10" t="s">
        <v>22</v>
      </c>
      <c r="S13" s="10" t="s">
        <v>30</v>
      </c>
      <c r="T13" s="10" t="s">
        <v>22</v>
      </c>
      <c r="U13" s="10" t="s">
        <v>26</v>
      </c>
      <c r="V13" s="10" t="s">
        <v>22</v>
      </c>
    </row>
    <row r="14" spans="1:22" ht="14.1" customHeight="1" x14ac:dyDescent="0.2">
      <c r="A14" s="5" t="str">
        <f>SUBSTITUTE(CONCATENATE(H14,I14)," ","")</f>
        <v>Address</v>
      </c>
      <c r="B14" s="6" t="s">
        <v>22</v>
      </c>
      <c r="C14" s="6" t="s">
        <v>22</v>
      </c>
      <c r="D14" s="6" t="s">
        <v>60</v>
      </c>
      <c r="E14" s="6" t="s">
        <v>22</v>
      </c>
      <c r="F14" s="6" t="s">
        <v>22</v>
      </c>
      <c r="G14" s="5" t="str">
        <f>CONCATENATE(IF(H14="","",CONCATENATE(H14,"_ ")),I14,". Details")</f>
        <v>Address. Details</v>
      </c>
      <c r="H14" s="6" t="s">
        <v>22</v>
      </c>
      <c r="I14" s="6" t="s">
        <v>61</v>
      </c>
      <c r="J14" s="6" t="s">
        <v>22</v>
      </c>
      <c r="K14" s="6" t="s">
        <v>22</v>
      </c>
      <c r="L14" s="6" t="s">
        <v>22</v>
      </c>
      <c r="M14" s="6" t="s">
        <v>22</v>
      </c>
      <c r="N14" s="6" t="s">
        <v>22</v>
      </c>
      <c r="O14" s="6" t="s">
        <v>22</v>
      </c>
      <c r="P14" s="6" t="s">
        <v>22</v>
      </c>
      <c r="Q14" s="6" t="s">
        <v>22</v>
      </c>
      <c r="R14" s="6" t="s">
        <v>22</v>
      </c>
      <c r="S14" s="6" t="s">
        <v>25</v>
      </c>
      <c r="T14" s="6" t="s">
        <v>22</v>
      </c>
      <c r="U14" s="6" t="s">
        <v>62</v>
      </c>
      <c r="V14" s="6" t="s">
        <v>22</v>
      </c>
    </row>
    <row r="15" spans="1:22" ht="14.1" customHeight="1" x14ac:dyDescent="0.2">
      <c r="A15" s="7" t="str">
        <f t="shared" ref="A15:A39" si="4">SUBSTITUTE(CONCATENATE(J15,K15,IF(L15="Identifier","ID",IF(AND(L15="Text",OR(J15&lt;&gt;"",K15&lt;&gt;"")),"",L15)),IF(AND(N15&lt;&gt;"Text",L15&lt;&gt;N15,NOT(AND(L15="URI",N15="Identifier")),NOT(AND(L15="UUID",N15="Identifier")),NOT(AND(L15="OID",N15="Identifier"))),IF(N15="Identifier","ID",N15),""))," ","")</f>
        <v>ID</v>
      </c>
      <c r="B15" s="8" t="s">
        <v>22</v>
      </c>
      <c r="C15" s="9" t="s">
        <v>34</v>
      </c>
      <c r="D15" s="10" t="s">
        <v>63</v>
      </c>
      <c r="E15" s="10" t="s">
        <v>64</v>
      </c>
      <c r="F15" s="10" t="s">
        <v>22</v>
      </c>
      <c r="G15" s="10" t="str">
        <f t="shared" ref="G15:G39" si="5">CONCATENATE( IF(H15="","",CONCATENATE(H15,"_ ")),I15,". ",IF(J15="","",CONCATENATE(J15,"_ ")),M15,IF(OR(J15&lt;&gt;"",M15&lt;&gt;N15),CONCATENATE(". ",N15),""))</f>
        <v>Address. Identifier</v>
      </c>
      <c r="H15" s="10" t="s">
        <v>22</v>
      </c>
      <c r="I15" s="10" t="s">
        <v>61</v>
      </c>
      <c r="J15" s="10" t="s">
        <v>22</v>
      </c>
      <c r="K15" s="10" t="s">
        <v>22</v>
      </c>
      <c r="L15" s="10" t="s">
        <v>29</v>
      </c>
      <c r="M15" s="7" t="str">
        <f t="shared" ref="M15:M39" si="6">IF(K15&lt;&gt;"",CONCATENATE(K15," ",L15),L15)</f>
        <v>Identifier</v>
      </c>
      <c r="N15" s="10" t="s">
        <v>29</v>
      </c>
      <c r="O15" s="10" t="s">
        <v>22</v>
      </c>
      <c r="P15" s="10" t="str">
        <f t="shared" ref="P15:P39" si="7">IF(O15&lt;&gt;"",CONCATENATE(O15,"_ ",N15,". Type"),CONCATENATE(N15,". Type"))</f>
        <v>Identifier. Type</v>
      </c>
      <c r="Q15" s="10" t="s">
        <v>22</v>
      </c>
      <c r="R15" s="10" t="s">
        <v>22</v>
      </c>
      <c r="S15" s="10" t="s">
        <v>30</v>
      </c>
      <c r="T15" s="10" t="s">
        <v>22</v>
      </c>
      <c r="U15" s="10" t="s">
        <v>62</v>
      </c>
      <c r="V15" s="10" t="s">
        <v>22</v>
      </c>
    </row>
    <row r="16" spans="1:22" ht="14.1" customHeight="1" x14ac:dyDescent="0.2">
      <c r="A16" s="7" t="str">
        <f t="shared" si="4"/>
        <v>AddressTypeCode</v>
      </c>
      <c r="B16" s="8" t="s">
        <v>22</v>
      </c>
      <c r="C16" s="9" t="s">
        <v>34</v>
      </c>
      <c r="D16" s="10" t="s">
        <v>65</v>
      </c>
      <c r="E16" s="10" t="s">
        <v>22</v>
      </c>
      <c r="F16" s="10" t="s">
        <v>22</v>
      </c>
      <c r="G16" s="10" t="str">
        <f t="shared" si="5"/>
        <v>Address. Address Type Code. Code</v>
      </c>
      <c r="H16" s="10" t="s">
        <v>22</v>
      </c>
      <c r="I16" s="10" t="s">
        <v>61</v>
      </c>
      <c r="J16" s="10" t="s">
        <v>22</v>
      </c>
      <c r="K16" s="10" t="s">
        <v>66</v>
      </c>
      <c r="L16" s="10" t="s">
        <v>33</v>
      </c>
      <c r="M16" s="7" t="str">
        <f t="shared" si="6"/>
        <v>Address Type Code</v>
      </c>
      <c r="N16" s="10" t="s">
        <v>33</v>
      </c>
      <c r="O16" s="10" t="s">
        <v>22</v>
      </c>
      <c r="P16" s="10" t="str">
        <f t="shared" si="7"/>
        <v>Code. Type</v>
      </c>
      <c r="Q16" s="10" t="s">
        <v>22</v>
      </c>
      <c r="R16" s="10" t="s">
        <v>22</v>
      </c>
      <c r="S16" s="10" t="s">
        <v>30</v>
      </c>
      <c r="T16" s="10" t="s">
        <v>22</v>
      </c>
      <c r="U16" s="10" t="s">
        <v>62</v>
      </c>
      <c r="V16" s="10" t="s">
        <v>22</v>
      </c>
    </row>
    <row r="17" spans="1:22" ht="14.1" customHeight="1" x14ac:dyDescent="0.2">
      <c r="A17" s="7" t="str">
        <f t="shared" si="4"/>
        <v>AddressFormatCode</v>
      </c>
      <c r="B17" s="8" t="s">
        <v>22</v>
      </c>
      <c r="C17" s="9" t="s">
        <v>34</v>
      </c>
      <c r="D17" s="10" t="s">
        <v>67</v>
      </c>
      <c r="E17" s="10" t="s">
        <v>22</v>
      </c>
      <c r="F17" s="10" t="s">
        <v>22</v>
      </c>
      <c r="G17" s="10" t="str">
        <f t="shared" si="5"/>
        <v>Address. Address Format Code. Code</v>
      </c>
      <c r="H17" s="10" t="s">
        <v>22</v>
      </c>
      <c r="I17" s="10" t="s">
        <v>61</v>
      </c>
      <c r="J17" s="10" t="s">
        <v>22</v>
      </c>
      <c r="K17" s="10" t="s">
        <v>68</v>
      </c>
      <c r="L17" s="10" t="s">
        <v>33</v>
      </c>
      <c r="M17" s="7" t="str">
        <f t="shared" si="6"/>
        <v>Address Format Code</v>
      </c>
      <c r="N17" s="10" t="s">
        <v>33</v>
      </c>
      <c r="O17" s="10" t="s">
        <v>22</v>
      </c>
      <c r="P17" s="10" t="str">
        <f t="shared" si="7"/>
        <v>Code. Type</v>
      </c>
      <c r="Q17" s="10" t="s">
        <v>22</v>
      </c>
      <c r="R17" s="10" t="s">
        <v>22</v>
      </c>
      <c r="S17" s="10" t="s">
        <v>30</v>
      </c>
      <c r="T17" s="10" t="s">
        <v>22</v>
      </c>
      <c r="U17" s="10" t="s">
        <v>62</v>
      </c>
      <c r="V17" s="10" t="s">
        <v>22</v>
      </c>
    </row>
    <row r="18" spans="1:22" ht="14.1" customHeight="1" x14ac:dyDescent="0.2">
      <c r="A18" s="7" t="str">
        <f t="shared" si="4"/>
        <v>Postbox</v>
      </c>
      <c r="B18" s="8" t="s">
        <v>22</v>
      </c>
      <c r="C18" s="9" t="s">
        <v>34</v>
      </c>
      <c r="D18" s="10" t="s">
        <v>69</v>
      </c>
      <c r="E18" s="10" t="s">
        <v>70</v>
      </c>
      <c r="F18" s="10" t="s">
        <v>71</v>
      </c>
      <c r="G18" s="10" t="str">
        <f t="shared" si="5"/>
        <v>Address. Postbox. Text</v>
      </c>
      <c r="H18" s="10" t="s">
        <v>22</v>
      </c>
      <c r="I18" s="10" t="s">
        <v>61</v>
      </c>
      <c r="J18" s="10" t="s">
        <v>22</v>
      </c>
      <c r="K18" s="10" t="s">
        <v>22</v>
      </c>
      <c r="L18" s="10" t="s">
        <v>72</v>
      </c>
      <c r="M18" s="7" t="str">
        <f t="shared" si="6"/>
        <v>Postbox</v>
      </c>
      <c r="N18" s="10" t="s">
        <v>59</v>
      </c>
      <c r="O18" s="10" t="s">
        <v>22</v>
      </c>
      <c r="P18" s="10" t="str">
        <f t="shared" si="7"/>
        <v>Text. Type</v>
      </c>
      <c r="Q18" s="10" t="s">
        <v>22</v>
      </c>
      <c r="R18" s="10" t="s">
        <v>22</v>
      </c>
      <c r="S18" s="10" t="s">
        <v>30</v>
      </c>
      <c r="T18" s="10" t="s">
        <v>22</v>
      </c>
      <c r="U18" s="10" t="s">
        <v>62</v>
      </c>
      <c r="V18" s="10" t="s">
        <v>22</v>
      </c>
    </row>
    <row r="19" spans="1:22" ht="14.1" customHeight="1" x14ac:dyDescent="0.2">
      <c r="A19" s="7" t="str">
        <f t="shared" si="4"/>
        <v>Floor</v>
      </c>
      <c r="B19" s="8" t="s">
        <v>22</v>
      </c>
      <c r="C19" s="9" t="s">
        <v>34</v>
      </c>
      <c r="D19" s="10" t="s">
        <v>73</v>
      </c>
      <c r="E19" s="10" t="s">
        <v>74</v>
      </c>
      <c r="F19" s="10" t="s">
        <v>75</v>
      </c>
      <c r="G19" s="10" t="str">
        <f t="shared" si="5"/>
        <v>Address. Floor. Text</v>
      </c>
      <c r="H19" s="10" t="s">
        <v>22</v>
      </c>
      <c r="I19" s="10" t="s">
        <v>61</v>
      </c>
      <c r="J19" s="10" t="s">
        <v>22</v>
      </c>
      <c r="K19" s="10" t="s">
        <v>22</v>
      </c>
      <c r="L19" s="10" t="s">
        <v>76</v>
      </c>
      <c r="M19" s="7" t="str">
        <f t="shared" si="6"/>
        <v>Floor</v>
      </c>
      <c r="N19" s="10" t="s">
        <v>59</v>
      </c>
      <c r="O19" s="10" t="s">
        <v>22</v>
      </c>
      <c r="P19" s="10" t="str">
        <f t="shared" si="7"/>
        <v>Text. Type</v>
      </c>
      <c r="Q19" s="10" t="s">
        <v>22</v>
      </c>
      <c r="R19" s="10" t="s">
        <v>22</v>
      </c>
      <c r="S19" s="10" t="s">
        <v>30</v>
      </c>
      <c r="T19" s="10" t="s">
        <v>22</v>
      </c>
      <c r="U19" s="10" t="s">
        <v>62</v>
      </c>
      <c r="V19" s="10" t="s">
        <v>22</v>
      </c>
    </row>
    <row r="20" spans="1:22" ht="14.1" customHeight="1" x14ac:dyDescent="0.2">
      <c r="A20" s="7" t="str">
        <f t="shared" si="4"/>
        <v>Room</v>
      </c>
      <c r="B20" s="8" t="s">
        <v>22</v>
      </c>
      <c r="C20" s="9" t="s">
        <v>34</v>
      </c>
      <c r="D20" s="10" t="s">
        <v>77</v>
      </c>
      <c r="E20" s="10" t="s">
        <v>74</v>
      </c>
      <c r="F20" s="10" t="s">
        <v>78</v>
      </c>
      <c r="G20" s="10" t="str">
        <f t="shared" si="5"/>
        <v>Address. Room. Text</v>
      </c>
      <c r="H20" s="10" t="s">
        <v>22</v>
      </c>
      <c r="I20" s="10" t="s">
        <v>61</v>
      </c>
      <c r="J20" s="10" t="s">
        <v>22</v>
      </c>
      <c r="K20" s="10" t="s">
        <v>22</v>
      </c>
      <c r="L20" s="10" t="s">
        <v>79</v>
      </c>
      <c r="M20" s="7" t="str">
        <f t="shared" si="6"/>
        <v>Room</v>
      </c>
      <c r="N20" s="10" t="s">
        <v>59</v>
      </c>
      <c r="O20" s="10" t="s">
        <v>22</v>
      </c>
      <c r="P20" s="10" t="str">
        <f t="shared" si="7"/>
        <v>Text. Type</v>
      </c>
      <c r="Q20" s="10" t="s">
        <v>22</v>
      </c>
      <c r="R20" s="10" t="s">
        <v>22</v>
      </c>
      <c r="S20" s="10" t="s">
        <v>30</v>
      </c>
      <c r="T20" s="10" t="s">
        <v>22</v>
      </c>
      <c r="U20" s="10" t="s">
        <v>62</v>
      </c>
      <c r="V20" s="10" t="s">
        <v>22</v>
      </c>
    </row>
    <row r="21" spans="1:22" ht="14.1" customHeight="1" x14ac:dyDescent="0.2">
      <c r="A21" s="7" t="str">
        <f t="shared" si="4"/>
        <v>StreetName</v>
      </c>
      <c r="B21" s="8" t="s">
        <v>22</v>
      </c>
      <c r="C21" s="9" t="s">
        <v>34</v>
      </c>
      <c r="D21" s="10" t="s">
        <v>80</v>
      </c>
      <c r="E21" s="10" t="s">
        <v>81</v>
      </c>
      <c r="F21" s="10" t="s">
        <v>82</v>
      </c>
      <c r="G21" s="10" t="str">
        <f t="shared" si="5"/>
        <v>Address. Street Name. Name</v>
      </c>
      <c r="H21" s="10" t="s">
        <v>22</v>
      </c>
      <c r="I21" s="10" t="s">
        <v>61</v>
      </c>
      <c r="J21" s="10" t="s">
        <v>22</v>
      </c>
      <c r="K21" s="10" t="s">
        <v>83</v>
      </c>
      <c r="L21" s="10" t="s">
        <v>56</v>
      </c>
      <c r="M21" s="7" t="str">
        <f t="shared" si="6"/>
        <v>Street Name</v>
      </c>
      <c r="N21" s="10" t="s">
        <v>56</v>
      </c>
      <c r="O21" s="10" t="s">
        <v>22</v>
      </c>
      <c r="P21" s="10" t="str">
        <f t="shared" si="7"/>
        <v>Name. Type</v>
      </c>
      <c r="Q21" s="10" t="s">
        <v>22</v>
      </c>
      <c r="R21" s="10" t="s">
        <v>22</v>
      </c>
      <c r="S21" s="10" t="s">
        <v>30</v>
      </c>
      <c r="T21" s="10" t="s">
        <v>22</v>
      </c>
      <c r="U21" s="10" t="s">
        <v>62</v>
      </c>
      <c r="V21" s="10" t="s">
        <v>22</v>
      </c>
    </row>
    <row r="22" spans="1:22" ht="14.1" customHeight="1" x14ac:dyDescent="0.2">
      <c r="A22" s="7" t="str">
        <f t="shared" si="4"/>
        <v>AdditionalStreetName</v>
      </c>
      <c r="B22" s="8" t="s">
        <v>22</v>
      </c>
      <c r="C22" s="9" t="s">
        <v>34</v>
      </c>
      <c r="D22" s="10" t="s">
        <v>84</v>
      </c>
      <c r="E22" s="10" t="s">
        <v>81</v>
      </c>
      <c r="F22" s="10" t="s">
        <v>85</v>
      </c>
      <c r="G22" s="10" t="str">
        <f t="shared" si="5"/>
        <v>Address. Additional_ Street Name. Name</v>
      </c>
      <c r="H22" s="10" t="s">
        <v>22</v>
      </c>
      <c r="I22" s="10" t="s">
        <v>61</v>
      </c>
      <c r="J22" s="10" t="s">
        <v>86</v>
      </c>
      <c r="K22" s="10" t="s">
        <v>83</v>
      </c>
      <c r="L22" s="10" t="s">
        <v>56</v>
      </c>
      <c r="M22" s="7" t="str">
        <f t="shared" si="6"/>
        <v>Street Name</v>
      </c>
      <c r="N22" s="10" t="s">
        <v>56</v>
      </c>
      <c r="O22" s="10" t="s">
        <v>22</v>
      </c>
      <c r="P22" s="10" t="str">
        <f t="shared" si="7"/>
        <v>Name. Type</v>
      </c>
      <c r="Q22" s="10" t="s">
        <v>22</v>
      </c>
      <c r="R22" s="10" t="s">
        <v>22</v>
      </c>
      <c r="S22" s="10" t="s">
        <v>30</v>
      </c>
      <c r="T22" s="10" t="s">
        <v>22</v>
      </c>
      <c r="U22" s="10" t="s">
        <v>62</v>
      </c>
      <c r="V22" s="10" t="s">
        <v>22</v>
      </c>
    </row>
    <row r="23" spans="1:22" ht="14.1" customHeight="1" x14ac:dyDescent="0.2">
      <c r="A23" s="7" t="str">
        <f t="shared" si="4"/>
        <v>BlockName</v>
      </c>
      <c r="B23" s="8" t="s">
        <v>22</v>
      </c>
      <c r="C23" s="9" t="s">
        <v>34</v>
      </c>
      <c r="D23" s="10" t="s">
        <v>87</v>
      </c>
      <c r="E23" s="10" t="s">
        <v>22</v>
      </c>
      <c r="F23" s="10" t="s">
        <v>88</v>
      </c>
      <c r="G23" s="10" t="str">
        <f t="shared" si="5"/>
        <v>Address. Block Name. Name</v>
      </c>
      <c r="H23" s="10" t="s">
        <v>22</v>
      </c>
      <c r="I23" s="10" t="s">
        <v>61</v>
      </c>
      <c r="J23" s="10" t="s">
        <v>22</v>
      </c>
      <c r="K23" s="10" t="s">
        <v>89</v>
      </c>
      <c r="L23" s="10" t="s">
        <v>56</v>
      </c>
      <c r="M23" s="7" t="str">
        <f t="shared" si="6"/>
        <v>Block Name</v>
      </c>
      <c r="N23" s="10" t="s">
        <v>56</v>
      </c>
      <c r="O23" s="10" t="s">
        <v>22</v>
      </c>
      <c r="P23" s="10" t="str">
        <f t="shared" si="7"/>
        <v>Name. Type</v>
      </c>
      <c r="Q23" s="10" t="s">
        <v>22</v>
      </c>
      <c r="R23" s="10" t="s">
        <v>22</v>
      </c>
      <c r="S23" s="10" t="s">
        <v>30</v>
      </c>
      <c r="T23" s="10" t="s">
        <v>22</v>
      </c>
      <c r="U23" s="10" t="s">
        <v>62</v>
      </c>
      <c r="V23" s="10" t="s">
        <v>22</v>
      </c>
    </row>
    <row r="24" spans="1:22" ht="14.1" customHeight="1" x14ac:dyDescent="0.2">
      <c r="A24" s="7" t="str">
        <f t="shared" si="4"/>
        <v>BuildingName</v>
      </c>
      <c r="B24" s="8" t="s">
        <v>22</v>
      </c>
      <c r="C24" s="9" t="s">
        <v>34</v>
      </c>
      <c r="D24" s="10" t="s">
        <v>90</v>
      </c>
      <c r="E24" s="10" t="s">
        <v>91</v>
      </c>
      <c r="F24" s="10" t="s">
        <v>92</v>
      </c>
      <c r="G24" s="10" t="str">
        <f t="shared" si="5"/>
        <v>Address. Building Name. Name</v>
      </c>
      <c r="H24" s="10" t="s">
        <v>22</v>
      </c>
      <c r="I24" s="10" t="s">
        <v>61</v>
      </c>
      <c r="J24" s="10" t="s">
        <v>22</v>
      </c>
      <c r="K24" s="10" t="s">
        <v>93</v>
      </c>
      <c r="L24" s="10" t="s">
        <v>56</v>
      </c>
      <c r="M24" s="7" t="str">
        <f t="shared" si="6"/>
        <v>Building Name</v>
      </c>
      <c r="N24" s="10" t="s">
        <v>56</v>
      </c>
      <c r="O24" s="10" t="s">
        <v>22</v>
      </c>
      <c r="P24" s="10" t="str">
        <f t="shared" si="7"/>
        <v>Name. Type</v>
      </c>
      <c r="Q24" s="10" t="s">
        <v>22</v>
      </c>
      <c r="R24" s="10" t="s">
        <v>22</v>
      </c>
      <c r="S24" s="10" t="s">
        <v>30</v>
      </c>
      <c r="T24" s="10" t="s">
        <v>22</v>
      </c>
      <c r="U24" s="10" t="s">
        <v>62</v>
      </c>
      <c r="V24" s="10" t="s">
        <v>22</v>
      </c>
    </row>
    <row r="25" spans="1:22" ht="14.1" customHeight="1" x14ac:dyDescent="0.2">
      <c r="A25" s="7" t="str">
        <f t="shared" si="4"/>
        <v>BuildingNumber</v>
      </c>
      <c r="B25" s="8" t="s">
        <v>22</v>
      </c>
      <c r="C25" s="9" t="s">
        <v>34</v>
      </c>
      <c r="D25" s="10" t="s">
        <v>94</v>
      </c>
      <c r="E25" s="10" t="s">
        <v>95</v>
      </c>
      <c r="F25" s="10" t="s">
        <v>96</v>
      </c>
      <c r="G25" s="10" t="str">
        <f t="shared" si="5"/>
        <v>Address. Building Number. Text</v>
      </c>
      <c r="H25" s="10" t="s">
        <v>22</v>
      </c>
      <c r="I25" s="10" t="s">
        <v>61</v>
      </c>
      <c r="J25" s="10" t="s">
        <v>22</v>
      </c>
      <c r="K25" s="10" t="s">
        <v>93</v>
      </c>
      <c r="L25" s="10" t="s">
        <v>97</v>
      </c>
      <c r="M25" s="7" t="str">
        <f t="shared" si="6"/>
        <v>Building Number</v>
      </c>
      <c r="N25" s="10" t="s">
        <v>59</v>
      </c>
      <c r="O25" s="10" t="s">
        <v>22</v>
      </c>
      <c r="P25" s="10" t="str">
        <f t="shared" si="7"/>
        <v>Text. Type</v>
      </c>
      <c r="Q25" s="10" t="s">
        <v>22</v>
      </c>
      <c r="R25" s="10" t="s">
        <v>22</v>
      </c>
      <c r="S25" s="10" t="s">
        <v>30</v>
      </c>
      <c r="T25" s="10" t="s">
        <v>22</v>
      </c>
      <c r="U25" s="10" t="s">
        <v>62</v>
      </c>
      <c r="V25" s="10" t="s">
        <v>22</v>
      </c>
    </row>
    <row r="26" spans="1:22" ht="14.1" customHeight="1" x14ac:dyDescent="0.2">
      <c r="A26" s="7" t="str">
        <f t="shared" si="4"/>
        <v>Description</v>
      </c>
      <c r="B26" s="8" t="s">
        <v>22</v>
      </c>
      <c r="C26" s="9" t="s">
        <v>98</v>
      </c>
      <c r="D26" s="10" t="s">
        <v>99</v>
      </c>
      <c r="E26" s="10" t="s">
        <v>22</v>
      </c>
      <c r="F26" s="10" t="s">
        <v>22</v>
      </c>
      <c r="G26" s="10" t="str">
        <f t="shared" si="5"/>
        <v>Address. Description. Text</v>
      </c>
      <c r="H26" s="10" t="s">
        <v>22</v>
      </c>
      <c r="I26" s="10" t="s">
        <v>61</v>
      </c>
      <c r="J26" s="10" t="s">
        <v>22</v>
      </c>
      <c r="K26" s="10" t="s">
        <v>22</v>
      </c>
      <c r="L26" s="10" t="s">
        <v>100</v>
      </c>
      <c r="M26" s="7" t="str">
        <f t="shared" si="6"/>
        <v>Description</v>
      </c>
      <c r="N26" s="10" t="s">
        <v>59</v>
      </c>
      <c r="O26" s="10" t="s">
        <v>22</v>
      </c>
      <c r="P26" s="10" t="str">
        <f t="shared" si="7"/>
        <v>Text. Type</v>
      </c>
      <c r="Q26" s="10" t="s">
        <v>22</v>
      </c>
      <c r="R26" s="10" t="s">
        <v>22</v>
      </c>
      <c r="S26" s="10" t="s">
        <v>30</v>
      </c>
      <c r="T26" s="10" t="s">
        <v>22</v>
      </c>
      <c r="U26" s="10" t="s">
        <v>101</v>
      </c>
      <c r="V26" s="10" t="s">
        <v>102</v>
      </c>
    </row>
    <row r="27" spans="1:22" ht="14.1" customHeight="1" x14ac:dyDescent="0.2">
      <c r="A27" s="7" t="str">
        <f t="shared" si="4"/>
        <v>InhouseMail</v>
      </c>
      <c r="B27" s="8" t="s">
        <v>22</v>
      </c>
      <c r="C27" s="9" t="s">
        <v>34</v>
      </c>
      <c r="D27" s="10" t="s">
        <v>103</v>
      </c>
      <c r="E27" s="10" t="s">
        <v>104</v>
      </c>
      <c r="F27" s="10" t="s">
        <v>22</v>
      </c>
      <c r="G27" s="10" t="str">
        <f t="shared" si="5"/>
        <v>Address. Inhouse_ Mail. Text</v>
      </c>
      <c r="H27" s="10" t="s">
        <v>22</v>
      </c>
      <c r="I27" s="10" t="s">
        <v>61</v>
      </c>
      <c r="J27" s="10" t="s">
        <v>105</v>
      </c>
      <c r="K27" s="10" t="s">
        <v>22</v>
      </c>
      <c r="L27" s="10" t="s">
        <v>106</v>
      </c>
      <c r="M27" s="7" t="str">
        <f t="shared" si="6"/>
        <v>Mail</v>
      </c>
      <c r="N27" s="10" t="s">
        <v>59</v>
      </c>
      <c r="O27" s="10" t="s">
        <v>22</v>
      </c>
      <c r="P27" s="10" t="str">
        <f t="shared" si="7"/>
        <v>Text. Type</v>
      </c>
      <c r="Q27" s="10" t="s">
        <v>22</v>
      </c>
      <c r="R27" s="10" t="s">
        <v>22</v>
      </c>
      <c r="S27" s="10" t="s">
        <v>30</v>
      </c>
      <c r="T27" s="10" t="s">
        <v>22</v>
      </c>
      <c r="U27" s="10" t="s">
        <v>62</v>
      </c>
      <c r="V27" s="10" t="s">
        <v>22</v>
      </c>
    </row>
    <row r="28" spans="1:22" ht="14.1" customHeight="1" x14ac:dyDescent="0.2">
      <c r="A28" s="7" t="str">
        <f t="shared" si="4"/>
        <v>Department</v>
      </c>
      <c r="B28" s="8" t="s">
        <v>22</v>
      </c>
      <c r="C28" s="9" t="s">
        <v>34</v>
      </c>
      <c r="D28" s="10" t="s">
        <v>107</v>
      </c>
      <c r="E28" s="10" t="s">
        <v>108</v>
      </c>
      <c r="F28" s="10" t="s">
        <v>109</v>
      </c>
      <c r="G28" s="10" t="str">
        <f t="shared" si="5"/>
        <v>Address. Department. Text</v>
      </c>
      <c r="H28" s="10" t="s">
        <v>22</v>
      </c>
      <c r="I28" s="10" t="s">
        <v>61</v>
      </c>
      <c r="J28" s="10" t="s">
        <v>22</v>
      </c>
      <c r="K28" s="10" t="s">
        <v>22</v>
      </c>
      <c r="L28" s="10" t="s">
        <v>108</v>
      </c>
      <c r="M28" s="7" t="str">
        <f t="shared" si="6"/>
        <v>Department</v>
      </c>
      <c r="N28" s="10" t="s">
        <v>59</v>
      </c>
      <c r="O28" s="10" t="s">
        <v>22</v>
      </c>
      <c r="P28" s="10" t="str">
        <f t="shared" si="7"/>
        <v>Text. Type</v>
      </c>
      <c r="Q28" s="10" t="s">
        <v>22</v>
      </c>
      <c r="R28" s="10" t="s">
        <v>22</v>
      </c>
      <c r="S28" s="10" t="s">
        <v>30</v>
      </c>
      <c r="T28" s="10" t="s">
        <v>22</v>
      </c>
      <c r="U28" s="10" t="s">
        <v>62</v>
      </c>
      <c r="V28" s="10" t="s">
        <v>22</v>
      </c>
    </row>
    <row r="29" spans="1:22" ht="14.1" customHeight="1" x14ac:dyDescent="0.2">
      <c r="A29" s="7" t="str">
        <f t="shared" si="4"/>
        <v>MarkAttention</v>
      </c>
      <c r="B29" s="8" t="s">
        <v>22</v>
      </c>
      <c r="C29" s="9" t="s">
        <v>34</v>
      </c>
      <c r="D29" s="10" t="s">
        <v>110</v>
      </c>
      <c r="E29" s="10" t="s">
        <v>22</v>
      </c>
      <c r="F29" s="10" t="s">
        <v>22</v>
      </c>
      <c r="G29" s="10" t="str">
        <f t="shared" si="5"/>
        <v>Address. Mark Attention. Text</v>
      </c>
      <c r="H29" s="10" t="s">
        <v>22</v>
      </c>
      <c r="I29" s="10" t="s">
        <v>61</v>
      </c>
      <c r="J29" s="10" t="s">
        <v>22</v>
      </c>
      <c r="K29" s="10" t="s">
        <v>111</v>
      </c>
      <c r="L29" s="10" t="s">
        <v>112</v>
      </c>
      <c r="M29" s="7" t="str">
        <f t="shared" si="6"/>
        <v>Mark Attention</v>
      </c>
      <c r="N29" s="10" t="s">
        <v>59</v>
      </c>
      <c r="O29" s="10" t="s">
        <v>22</v>
      </c>
      <c r="P29" s="10" t="str">
        <f t="shared" si="7"/>
        <v>Text. Type</v>
      </c>
      <c r="Q29" s="10" t="s">
        <v>22</v>
      </c>
      <c r="R29" s="10" t="s">
        <v>22</v>
      </c>
      <c r="S29" s="10" t="s">
        <v>30</v>
      </c>
      <c r="T29" s="10" t="s">
        <v>22</v>
      </c>
      <c r="U29" s="10" t="s">
        <v>62</v>
      </c>
      <c r="V29" s="10" t="s">
        <v>22</v>
      </c>
    </row>
    <row r="30" spans="1:22" ht="14.1" customHeight="1" x14ac:dyDescent="0.2">
      <c r="A30" s="7" t="str">
        <f t="shared" si="4"/>
        <v>MarkCare</v>
      </c>
      <c r="B30" s="8" t="s">
        <v>22</v>
      </c>
      <c r="C30" s="9" t="s">
        <v>34</v>
      </c>
      <c r="D30" s="10" t="s">
        <v>113</v>
      </c>
      <c r="E30" s="10" t="s">
        <v>22</v>
      </c>
      <c r="F30" s="10" t="s">
        <v>22</v>
      </c>
      <c r="G30" s="10" t="str">
        <f t="shared" si="5"/>
        <v>Address. Mark Care. Text</v>
      </c>
      <c r="H30" s="10" t="s">
        <v>22</v>
      </c>
      <c r="I30" s="10" t="s">
        <v>61</v>
      </c>
      <c r="J30" s="10" t="s">
        <v>22</v>
      </c>
      <c r="K30" s="10" t="s">
        <v>111</v>
      </c>
      <c r="L30" s="10" t="s">
        <v>114</v>
      </c>
      <c r="M30" s="7" t="str">
        <f t="shared" si="6"/>
        <v>Mark Care</v>
      </c>
      <c r="N30" s="10" t="s">
        <v>59</v>
      </c>
      <c r="O30" s="10" t="s">
        <v>22</v>
      </c>
      <c r="P30" s="10" t="str">
        <f t="shared" si="7"/>
        <v>Text. Type</v>
      </c>
      <c r="Q30" s="10" t="s">
        <v>22</v>
      </c>
      <c r="R30" s="10" t="s">
        <v>22</v>
      </c>
      <c r="S30" s="10" t="s">
        <v>30</v>
      </c>
      <c r="T30" s="10" t="s">
        <v>22</v>
      </c>
      <c r="U30" s="10" t="s">
        <v>62</v>
      </c>
      <c r="V30" s="10" t="s">
        <v>22</v>
      </c>
    </row>
    <row r="31" spans="1:22" ht="14.1" customHeight="1" x14ac:dyDescent="0.2">
      <c r="A31" s="7" t="str">
        <f t="shared" si="4"/>
        <v>PlotIdentification</v>
      </c>
      <c r="B31" s="8" t="s">
        <v>22</v>
      </c>
      <c r="C31" s="9" t="s">
        <v>34</v>
      </c>
      <c r="D31" s="10" t="s">
        <v>115</v>
      </c>
      <c r="E31" s="10" t="s">
        <v>22</v>
      </c>
      <c r="F31" s="10" t="s">
        <v>22</v>
      </c>
      <c r="G31" s="10" t="str">
        <f t="shared" si="5"/>
        <v>Address. Plot Identification. Text</v>
      </c>
      <c r="H31" s="10" t="s">
        <v>22</v>
      </c>
      <c r="I31" s="10" t="s">
        <v>61</v>
      </c>
      <c r="J31" s="10" t="s">
        <v>22</v>
      </c>
      <c r="K31" s="10" t="s">
        <v>116</v>
      </c>
      <c r="L31" s="10" t="s">
        <v>117</v>
      </c>
      <c r="M31" s="7" t="str">
        <f t="shared" si="6"/>
        <v>Plot Identification</v>
      </c>
      <c r="N31" s="10" t="s">
        <v>59</v>
      </c>
      <c r="O31" s="10" t="s">
        <v>22</v>
      </c>
      <c r="P31" s="10" t="str">
        <f t="shared" si="7"/>
        <v>Text. Type</v>
      </c>
      <c r="Q31" s="10" t="s">
        <v>22</v>
      </c>
      <c r="R31" s="10" t="s">
        <v>22</v>
      </c>
      <c r="S31" s="10" t="s">
        <v>30</v>
      </c>
      <c r="T31" s="10" t="s">
        <v>22</v>
      </c>
      <c r="U31" s="10" t="s">
        <v>62</v>
      </c>
      <c r="V31" s="10" t="s">
        <v>22</v>
      </c>
    </row>
    <row r="32" spans="1:22" ht="14.1" customHeight="1" x14ac:dyDescent="0.2">
      <c r="A32" s="7" t="str">
        <f t="shared" si="4"/>
        <v>CitySubdivisionName</v>
      </c>
      <c r="B32" s="8" t="s">
        <v>22</v>
      </c>
      <c r="C32" s="9" t="s">
        <v>34</v>
      </c>
      <c r="D32" s="10" t="s">
        <v>118</v>
      </c>
      <c r="E32" s="10" t="s">
        <v>22</v>
      </c>
      <c r="F32" s="10" t="s">
        <v>22</v>
      </c>
      <c r="G32" s="10" t="str">
        <f t="shared" si="5"/>
        <v>Address. City Subdivision Name. Name</v>
      </c>
      <c r="H32" s="10" t="s">
        <v>22</v>
      </c>
      <c r="I32" s="10" t="s">
        <v>61</v>
      </c>
      <c r="J32" s="10" t="s">
        <v>22</v>
      </c>
      <c r="K32" s="10" t="s">
        <v>119</v>
      </c>
      <c r="L32" s="10" t="s">
        <v>56</v>
      </c>
      <c r="M32" s="7" t="str">
        <f t="shared" si="6"/>
        <v>City Subdivision Name</v>
      </c>
      <c r="N32" s="10" t="s">
        <v>56</v>
      </c>
      <c r="O32" s="10" t="s">
        <v>22</v>
      </c>
      <c r="P32" s="10" t="str">
        <f t="shared" si="7"/>
        <v>Name. Type</v>
      </c>
      <c r="Q32" s="10" t="s">
        <v>22</v>
      </c>
      <c r="R32" s="10" t="s">
        <v>22</v>
      </c>
      <c r="S32" s="10" t="s">
        <v>30</v>
      </c>
      <c r="T32" s="10" t="s">
        <v>22</v>
      </c>
      <c r="U32" s="10" t="s">
        <v>62</v>
      </c>
      <c r="V32" s="10" t="s">
        <v>22</v>
      </c>
    </row>
    <row r="33" spans="1:22" ht="14.1" customHeight="1" x14ac:dyDescent="0.2">
      <c r="A33" s="7" t="str">
        <f t="shared" si="4"/>
        <v>CityName</v>
      </c>
      <c r="B33" s="8" t="s">
        <v>22</v>
      </c>
      <c r="C33" s="9" t="s">
        <v>34</v>
      </c>
      <c r="D33" s="10" t="s">
        <v>120</v>
      </c>
      <c r="E33" s="10" t="s">
        <v>121</v>
      </c>
      <c r="F33" s="10" t="s">
        <v>122</v>
      </c>
      <c r="G33" s="10" t="str">
        <f t="shared" si="5"/>
        <v>Address. City Name. Name</v>
      </c>
      <c r="H33" s="10" t="s">
        <v>22</v>
      </c>
      <c r="I33" s="10" t="s">
        <v>61</v>
      </c>
      <c r="J33" s="10" t="s">
        <v>22</v>
      </c>
      <c r="K33" s="10" t="s">
        <v>123</v>
      </c>
      <c r="L33" s="10" t="s">
        <v>56</v>
      </c>
      <c r="M33" s="7" t="str">
        <f t="shared" si="6"/>
        <v>City Name</v>
      </c>
      <c r="N33" s="10" t="s">
        <v>56</v>
      </c>
      <c r="O33" s="10" t="s">
        <v>22</v>
      </c>
      <c r="P33" s="10" t="str">
        <f t="shared" si="7"/>
        <v>Name. Type</v>
      </c>
      <c r="Q33" s="10" t="s">
        <v>22</v>
      </c>
      <c r="R33" s="10" t="s">
        <v>22</v>
      </c>
      <c r="S33" s="10" t="s">
        <v>30</v>
      </c>
      <c r="T33" s="10" t="s">
        <v>22</v>
      </c>
      <c r="U33" s="10" t="s">
        <v>62</v>
      </c>
      <c r="V33" s="10" t="s">
        <v>22</v>
      </c>
    </row>
    <row r="34" spans="1:22" ht="14.1" customHeight="1" x14ac:dyDescent="0.2">
      <c r="A34" s="7" t="str">
        <f t="shared" si="4"/>
        <v>PostalZone</v>
      </c>
      <c r="B34" s="8" t="s">
        <v>22</v>
      </c>
      <c r="C34" s="9" t="s">
        <v>34</v>
      </c>
      <c r="D34" s="10" t="s">
        <v>124</v>
      </c>
      <c r="E34" s="10" t="s">
        <v>125</v>
      </c>
      <c r="F34" s="10" t="s">
        <v>126</v>
      </c>
      <c r="G34" s="10" t="str">
        <f t="shared" si="5"/>
        <v>Address. Postal_ Zone. Text</v>
      </c>
      <c r="H34" s="10" t="s">
        <v>22</v>
      </c>
      <c r="I34" s="10" t="s">
        <v>61</v>
      </c>
      <c r="J34" s="10" t="s">
        <v>127</v>
      </c>
      <c r="K34" s="10" t="s">
        <v>22</v>
      </c>
      <c r="L34" s="10" t="s">
        <v>128</v>
      </c>
      <c r="M34" s="7" t="str">
        <f t="shared" si="6"/>
        <v>Zone</v>
      </c>
      <c r="N34" s="10" t="s">
        <v>59</v>
      </c>
      <c r="O34" s="10" t="s">
        <v>22</v>
      </c>
      <c r="P34" s="10" t="str">
        <f t="shared" si="7"/>
        <v>Text. Type</v>
      </c>
      <c r="Q34" s="10" t="s">
        <v>22</v>
      </c>
      <c r="R34" s="10" t="s">
        <v>22</v>
      </c>
      <c r="S34" s="10" t="s">
        <v>30</v>
      </c>
      <c r="T34" s="10" t="s">
        <v>22</v>
      </c>
      <c r="U34" s="10" t="s">
        <v>62</v>
      </c>
      <c r="V34" s="10" t="s">
        <v>22</v>
      </c>
    </row>
    <row r="35" spans="1:22" ht="14.1" customHeight="1" x14ac:dyDescent="0.2">
      <c r="A35" s="7" t="str">
        <f t="shared" si="4"/>
        <v>CountrySubentity</v>
      </c>
      <c r="B35" s="8" t="s">
        <v>22</v>
      </c>
      <c r="C35" s="9" t="s">
        <v>34</v>
      </c>
      <c r="D35" s="10" t="s">
        <v>129</v>
      </c>
      <c r="E35" s="10" t="s">
        <v>130</v>
      </c>
      <c r="F35" s="10" t="s">
        <v>131</v>
      </c>
      <c r="G35" s="10" t="str">
        <f t="shared" si="5"/>
        <v>Address. Country Subentity. Text</v>
      </c>
      <c r="H35" s="10" t="s">
        <v>22</v>
      </c>
      <c r="I35" s="10" t="s">
        <v>61</v>
      </c>
      <c r="J35" s="10" t="s">
        <v>22</v>
      </c>
      <c r="K35" s="10" t="s">
        <v>132</v>
      </c>
      <c r="L35" s="10" t="s">
        <v>133</v>
      </c>
      <c r="M35" s="7" t="str">
        <f t="shared" si="6"/>
        <v>Country Subentity</v>
      </c>
      <c r="N35" s="10" t="s">
        <v>59</v>
      </c>
      <c r="O35" s="10" t="s">
        <v>22</v>
      </c>
      <c r="P35" s="10" t="str">
        <f t="shared" si="7"/>
        <v>Text. Type</v>
      </c>
      <c r="Q35" s="10" t="s">
        <v>22</v>
      </c>
      <c r="R35" s="10" t="s">
        <v>22</v>
      </c>
      <c r="S35" s="10" t="s">
        <v>30</v>
      </c>
      <c r="T35" s="10" t="s">
        <v>22</v>
      </c>
      <c r="U35" s="10" t="s">
        <v>62</v>
      </c>
      <c r="V35" s="10" t="s">
        <v>22</v>
      </c>
    </row>
    <row r="36" spans="1:22" ht="14.1" customHeight="1" x14ac:dyDescent="0.2">
      <c r="A36" s="7" t="str">
        <f t="shared" si="4"/>
        <v>CountrySubentityCode</v>
      </c>
      <c r="B36" s="8" t="s">
        <v>22</v>
      </c>
      <c r="C36" s="9" t="s">
        <v>34</v>
      </c>
      <c r="D36" s="10" t="s">
        <v>134</v>
      </c>
      <c r="E36" s="10" t="s">
        <v>135</v>
      </c>
      <c r="F36" s="10" t="s">
        <v>22</v>
      </c>
      <c r="G36" s="10" t="str">
        <f t="shared" si="5"/>
        <v>Address. Country Subentity Code. Code</v>
      </c>
      <c r="H36" s="10" t="s">
        <v>22</v>
      </c>
      <c r="I36" s="10" t="s">
        <v>61</v>
      </c>
      <c r="J36" s="10" t="s">
        <v>22</v>
      </c>
      <c r="K36" s="10" t="s">
        <v>136</v>
      </c>
      <c r="L36" s="10" t="s">
        <v>33</v>
      </c>
      <c r="M36" s="7" t="str">
        <f t="shared" si="6"/>
        <v>Country Subentity Code</v>
      </c>
      <c r="N36" s="10" t="s">
        <v>33</v>
      </c>
      <c r="O36" s="10" t="s">
        <v>22</v>
      </c>
      <c r="P36" s="10" t="str">
        <f t="shared" si="7"/>
        <v>Code. Type</v>
      </c>
      <c r="Q36" s="10" t="s">
        <v>22</v>
      </c>
      <c r="R36" s="10" t="s">
        <v>22</v>
      </c>
      <c r="S36" s="10" t="s">
        <v>30</v>
      </c>
      <c r="T36" s="10" t="s">
        <v>22</v>
      </c>
      <c r="U36" s="10" t="s">
        <v>62</v>
      </c>
      <c r="V36" s="10" t="s">
        <v>137</v>
      </c>
    </row>
    <row r="37" spans="1:22" ht="14.1" customHeight="1" x14ac:dyDescent="0.2">
      <c r="A37" s="7" t="str">
        <f t="shared" si="4"/>
        <v>Region</v>
      </c>
      <c r="B37" s="8" t="s">
        <v>22</v>
      </c>
      <c r="C37" s="9" t="s">
        <v>34</v>
      </c>
      <c r="D37" s="10" t="s">
        <v>138</v>
      </c>
      <c r="E37" s="10" t="s">
        <v>139</v>
      </c>
      <c r="F37" s="10" t="s">
        <v>140</v>
      </c>
      <c r="G37" s="10" t="str">
        <f t="shared" si="5"/>
        <v>Address. Region. Text</v>
      </c>
      <c r="H37" s="10" t="s">
        <v>22</v>
      </c>
      <c r="I37" s="10" t="s">
        <v>61</v>
      </c>
      <c r="J37" s="10" t="s">
        <v>22</v>
      </c>
      <c r="K37" s="10" t="s">
        <v>22</v>
      </c>
      <c r="L37" s="10" t="s">
        <v>141</v>
      </c>
      <c r="M37" s="7" t="str">
        <f t="shared" si="6"/>
        <v>Region</v>
      </c>
      <c r="N37" s="10" t="s">
        <v>59</v>
      </c>
      <c r="O37" s="10" t="s">
        <v>22</v>
      </c>
      <c r="P37" s="10" t="str">
        <f t="shared" si="7"/>
        <v>Text. Type</v>
      </c>
      <c r="Q37" s="10" t="s">
        <v>22</v>
      </c>
      <c r="R37" s="10" t="s">
        <v>22</v>
      </c>
      <c r="S37" s="10" t="s">
        <v>30</v>
      </c>
      <c r="T37" s="10" t="s">
        <v>22</v>
      </c>
      <c r="U37" s="10" t="s">
        <v>62</v>
      </c>
      <c r="V37" s="10" t="s">
        <v>22</v>
      </c>
    </row>
    <row r="38" spans="1:22" ht="14.1" customHeight="1" x14ac:dyDescent="0.2">
      <c r="A38" s="7" t="str">
        <f t="shared" si="4"/>
        <v>District</v>
      </c>
      <c r="B38" s="8" t="s">
        <v>22</v>
      </c>
      <c r="C38" s="9" t="s">
        <v>34</v>
      </c>
      <c r="D38" s="10" t="s">
        <v>142</v>
      </c>
      <c r="E38" s="10" t="s">
        <v>143</v>
      </c>
      <c r="F38" s="10" t="s">
        <v>144</v>
      </c>
      <c r="G38" s="10" t="str">
        <f t="shared" si="5"/>
        <v>Address. District. Text</v>
      </c>
      <c r="H38" s="10" t="s">
        <v>22</v>
      </c>
      <c r="I38" s="10" t="s">
        <v>61</v>
      </c>
      <c r="J38" s="10" t="s">
        <v>22</v>
      </c>
      <c r="K38" s="10" t="s">
        <v>22</v>
      </c>
      <c r="L38" s="10" t="s">
        <v>145</v>
      </c>
      <c r="M38" s="7" t="str">
        <f t="shared" si="6"/>
        <v>District</v>
      </c>
      <c r="N38" s="10" t="s">
        <v>59</v>
      </c>
      <c r="O38" s="10" t="s">
        <v>22</v>
      </c>
      <c r="P38" s="10" t="str">
        <f t="shared" si="7"/>
        <v>Text. Type</v>
      </c>
      <c r="Q38" s="10" t="s">
        <v>22</v>
      </c>
      <c r="R38" s="10" t="s">
        <v>22</v>
      </c>
      <c r="S38" s="10" t="s">
        <v>30</v>
      </c>
      <c r="T38" s="10" t="s">
        <v>22</v>
      </c>
      <c r="U38" s="10" t="s">
        <v>62</v>
      </c>
      <c r="V38" s="10" t="s">
        <v>22</v>
      </c>
    </row>
    <row r="39" spans="1:22" ht="14.1" customHeight="1" x14ac:dyDescent="0.2">
      <c r="A39" s="7" t="str">
        <f t="shared" si="4"/>
        <v>TimezoneOffset</v>
      </c>
      <c r="B39" s="8" t="s">
        <v>22</v>
      </c>
      <c r="C39" s="9" t="s">
        <v>34</v>
      </c>
      <c r="D39" s="10" t="s">
        <v>146</v>
      </c>
      <c r="E39" s="10" t="s">
        <v>22</v>
      </c>
      <c r="F39" s="10" t="s">
        <v>147</v>
      </c>
      <c r="G39" s="10" t="str">
        <f t="shared" si="5"/>
        <v>Address. Timezone Offset. Text</v>
      </c>
      <c r="H39" s="10" t="s">
        <v>22</v>
      </c>
      <c r="I39" s="10" t="s">
        <v>61</v>
      </c>
      <c r="J39" s="10" t="s">
        <v>22</v>
      </c>
      <c r="K39" s="10" t="s">
        <v>148</v>
      </c>
      <c r="L39" s="10" t="s">
        <v>149</v>
      </c>
      <c r="M39" s="7" t="str">
        <f t="shared" si="6"/>
        <v>Timezone Offset</v>
      </c>
      <c r="N39" s="10" t="s">
        <v>59</v>
      </c>
      <c r="O39" s="10" t="s">
        <v>22</v>
      </c>
      <c r="P39" s="10" t="str">
        <f t="shared" si="7"/>
        <v>Text. Type</v>
      </c>
      <c r="Q39" s="10" t="s">
        <v>22</v>
      </c>
      <c r="R39" s="10" t="s">
        <v>22</v>
      </c>
      <c r="S39" s="10" t="s">
        <v>30</v>
      </c>
      <c r="T39" s="10" t="s">
        <v>22</v>
      </c>
      <c r="U39" s="10" t="s">
        <v>62</v>
      </c>
      <c r="V39" s="10" t="s">
        <v>22</v>
      </c>
    </row>
    <row r="40" spans="1:22" ht="14.1" customHeight="1" x14ac:dyDescent="0.2">
      <c r="A40" s="11" t="str">
        <f>SUBSTITUTE(SUBSTITUTE(CONCATENATE(J40,IF(M40="Identifier","ID",M40))," ",""),"_","")</f>
        <v>AddressLine</v>
      </c>
      <c r="B40" s="8" t="s">
        <v>22</v>
      </c>
      <c r="C40" s="12" t="s">
        <v>98</v>
      </c>
      <c r="D40" s="11" t="s">
        <v>150</v>
      </c>
      <c r="E40" s="11" t="s">
        <v>22</v>
      </c>
      <c r="F40" s="11" t="s">
        <v>22</v>
      </c>
      <c r="G40" s="11" t="str">
        <f>CONCATENATE( IF(H40="","",CONCATENATE(H40,"_ ")),I40,". ",IF(J40="","",CONCATENATE(J40,"_ ")),M40,IF(J40="","",CONCATENATE(". ",N40)))</f>
        <v>Address. Address Line</v>
      </c>
      <c r="H40" s="11" t="s">
        <v>22</v>
      </c>
      <c r="I40" s="11" t="s">
        <v>61</v>
      </c>
      <c r="J40" s="11" t="s">
        <v>22</v>
      </c>
      <c r="K40" s="11" t="s">
        <v>22</v>
      </c>
      <c r="L40" s="11" t="s">
        <v>22</v>
      </c>
      <c r="M40" s="11" t="str">
        <f>CONCATENATE(IF(Q40="","",CONCATENATE(Q40,"_ ")),R40)</f>
        <v>Address Line</v>
      </c>
      <c r="N40" s="11" t="str">
        <f>M40</f>
        <v>Address Line</v>
      </c>
      <c r="O40" s="11" t="s">
        <v>22</v>
      </c>
      <c r="P40" s="11" t="s">
        <v>22</v>
      </c>
      <c r="Q40" s="11" t="s">
        <v>22</v>
      </c>
      <c r="R40" s="11" t="s">
        <v>151</v>
      </c>
      <c r="S40" s="11" t="s">
        <v>38</v>
      </c>
      <c r="T40" s="11" t="s">
        <v>22</v>
      </c>
      <c r="U40" s="11" t="s">
        <v>62</v>
      </c>
      <c r="V40" s="11" t="s">
        <v>152</v>
      </c>
    </row>
    <row r="41" spans="1:22" ht="14.1" customHeight="1" x14ac:dyDescent="0.2">
      <c r="A41" s="11" t="str">
        <f>SUBSTITUTE(SUBSTITUTE(CONCATENATE(J41,IF(M41="Identifier","ID",M41))," ",""),"_","")</f>
        <v>Country</v>
      </c>
      <c r="B41" s="8" t="s">
        <v>22</v>
      </c>
      <c r="C41" s="12" t="s">
        <v>34</v>
      </c>
      <c r="D41" s="11" t="s">
        <v>153</v>
      </c>
      <c r="E41" s="11" t="s">
        <v>22</v>
      </c>
      <c r="F41" s="11" t="s">
        <v>22</v>
      </c>
      <c r="G41" s="11" t="str">
        <f>CONCATENATE( IF(H41="","",CONCATENATE(H41,"_ ")),I41,". ",IF(J41="","",CONCATENATE(J41,"_ ")),M41,IF(J41="","",CONCATENATE(". ",N41)))</f>
        <v>Address. Country</v>
      </c>
      <c r="H41" s="11" t="s">
        <v>22</v>
      </c>
      <c r="I41" s="11" t="s">
        <v>61</v>
      </c>
      <c r="J41" s="11" t="s">
        <v>22</v>
      </c>
      <c r="K41" s="11" t="s">
        <v>22</v>
      </c>
      <c r="L41" s="11" t="s">
        <v>22</v>
      </c>
      <c r="M41" s="11" t="str">
        <f>CONCATENATE(IF(Q41="","",CONCATENATE(Q41,"_ ")),R41)</f>
        <v>Country</v>
      </c>
      <c r="N41" s="11" t="str">
        <f>M41</f>
        <v>Country</v>
      </c>
      <c r="O41" s="11" t="s">
        <v>22</v>
      </c>
      <c r="P41" s="11" t="s">
        <v>22</v>
      </c>
      <c r="Q41" s="11" t="s">
        <v>22</v>
      </c>
      <c r="R41" s="11" t="s">
        <v>132</v>
      </c>
      <c r="S41" s="11" t="s">
        <v>38</v>
      </c>
      <c r="T41" s="11" t="s">
        <v>22</v>
      </c>
      <c r="U41" s="11" t="s">
        <v>62</v>
      </c>
      <c r="V41" s="11" t="s">
        <v>22</v>
      </c>
    </row>
    <row r="42" spans="1:22" ht="14.1" customHeight="1" x14ac:dyDescent="0.2">
      <c r="A42" s="11" t="str">
        <f>SUBSTITUTE(SUBSTITUTE(CONCATENATE(J42,IF(M42="Identifier","ID",M42))," ",""),"_","")</f>
        <v>LocationCoordinate</v>
      </c>
      <c r="B42" s="8" t="s">
        <v>22</v>
      </c>
      <c r="C42" s="12" t="s">
        <v>98</v>
      </c>
      <c r="D42" s="11" t="s">
        <v>154</v>
      </c>
      <c r="E42" s="11" t="s">
        <v>22</v>
      </c>
      <c r="F42" s="11" t="s">
        <v>22</v>
      </c>
      <c r="G42" s="11" t="str">
        <f>CONCATENATE( IF(H42="","",CONCATENATE(H42,"_ ")),I42,". ",IF(J42="","",CONCATENATE(J42,"_ ")),M42,IF(J42="","",CONCATENATE(". ",N42)))</f>
        <v>Address. Location Coordinate</v>
      </c>
      <c r="H42" s="11" t="s">
        <v>22</v>
      </c>
      <c r="I42" s="11" t="s">
        <v>61</v>
      </c>
      <c r="J42" s="11" t="s">
        <v>22</v>
      </c>
      <c r="K42" s="11" t="s">
        <v>22</v>
      </c>
      <c r="L42" s="11" t="s">
        <v>22</v>
      </c>
      <c r="M42" s="11" t="str">
        <f>CONCATENATE(IF(Q42="","",CONCATENATE(Q42,"_ ")),R42)</f>
        <v>Location Coordinate</v>
      </c>
      <c r="N42" s="11" t="str">
        <f>M42</f>
        <v>Location Coordinate</v>
      </c>
      <c r="O42" s="11" t="s">
        <v>22</v>
      </c>
      <c r="P42" s="11" t="s">
        <v>22</v>
      </c>
      <c r="Q42" s="11" t="s">
        <v>22</v>
      </c>
      <c r="R42" s="11" t="s">
        <v>155</v>
      </c>
      <c r="S42" s="11" t="s">
        <v>38</v>
      </c>
      <c r="T42" s="11" t="s">
        <v>22</v>
      </c>
      <c r="U42" s="11" t="s">
        <v>62</v>
      </c>
      <c r="V42" s="11" t="s">
        <v>22</v>
      </c>
    </row>
    <row r="43" spans="1:22" ht="14.1" customHeight="1" x14ac:dyDescent="0.2">
      <c r="A43" s="5" t="str">
        <f>SUBSTITUTE(CONCATENATE(H43,I43)," ","")</f>
        <v>AddressLine</v>
      </c>
      <c r="B43" s="6" t="s">
        <v>22</v>
      </c>
      <c r="C43" s="6" t="s">
        <v>22</v>
      </c>
      <c r="D43" s="6" t="s">
        <v>156</v>
      </c>
      <c r="E43" s="6" t="s">
        <v>22</v>
      </c>
      <c r="F43" s="6" t="s">
        <v>22</v>
      </c>
      <c r="G43" s="5" t="str">
        <f>CONCATENATE(IF(H43="","",CONCATENATE(H43,"_ ")),I43,". Details")</f>
        <v>Address Line. Details</v>
      </c>
      <c r="H43" s="6" t="s">
        <v>22</v>
      </c>
      <c r="I43" s="6" t="s">
        <v>151</v>
      </c>
      <c r="J43" s="6" t="s">
        <v>22</v>
      </c>
      <c r="K43" s="6" t="s">
        <v>22</v>
      </c>
      <c r="L43" s="6" t="s">
        <v>22</v>
      </c>
      <c r="M43" s="6" t="s">
        <v>22</v>
      </c>
      <c r="N43" s="6" t="s">
        <v>22</v>
      </c>
      <c r="O43" s="6" t="s">
        <v>22</v>
      </c>
      <c r="P43" s="6" t="s">
        <v>22</v>
      </c>
      <c r="Q43" s="6" t="s">
        <v>22</v>
      </c>
      <c r="R43" s="6" t="s">
        <v>22</v>
      </c>
      <c r="S43" s="6" t="s">
        <v>25</v>
      </c>
      <c r="T43" s="6" t="s">
        <v>22</v>
      </c>
      <c r="U43" s="6" t="s">
        <v>62</v>
      </c>
      <c r="V43" s="6" t="s">
        <v>22</v>
      </c>
    </row>
    <row r="44" spans="1:22" ht="14.1" customHeight="1" x14ac:dyDescent="0.2">
      <c r="A44" s="7" t="str">
        <f>SUBSTITUTE(CONCATENATE(J44,K44,IF(L44="Identifier","ID",IF(AND(L44="Text",OR(J44&lt;&gt;"",K44&lt;&gt;"")),"",L44)),IF(AND(N44&lt;&gt;"Text",L44&lt;&gt;N44,NOT(AND(L44="URI",N44="Identifier")),NOT(AND(L44="UUID",N44="Identifier")),NOT(AND(L44="OID",N44="Identifier"))),IF(N44="Identifier","ID",N44),""))," ","")</f>
        <v>Line</v>
      </c>
      <c r="B44" s="8" t="s">
        <v>22</v>
      </c>
      <c r="C44" s="9" t="s">
        <v>27</v>
      </c>
      <c r="D44" s="10" t="s">
        <v>157</v>
      </c>
      <c r="E44" s="10" t="s">
        <v>22</v>
      </c>
      <c r="F44" s="10" t="s">
        <v>158</v>
      </c>
      <c r="G44" s="10" t="str">
        <f>CONCATENATE( IF(H44="","",CONCATENATE(H44,"_ ")),I44,". ",IF(J44="","",CONCATENATE(J44,"_ ")),M44,IF(OR(J44&lt;&gt;"",M44&lt;&gt;N44),CONCATENATE(". ",N44),""))</f>
        <v>Address Line. Line. Text</v>
      </c>
      <c r="H44" s="10" t="s">
        <v>22</v>
      </c>
      <c r="I44" s="10" t="s">
        <v>151</v>
      </c>
      <c r="J44" s="10" t="s">
        <v>22</v>
      </c>
      <c r="K44" s="10" t="s">
        <v>22</v>
      </c>
      <c r="L44" s="10" t="s">
        <v>159</v>
      </c>
      <c r="M44" s="7" t="str">
        <f>IF(K44&lt;&gt;"",CONCATENATE(K44," ",L44),L44)</f>
        <v>Line</v>
      </c>
      <c r="N44" s="10" t="s">
        <v>59</v>
      </c>
      <c r="O44" s="10" t="s">
        <v>22</v>
      </c>
      <c r="P44" s="10" t="str">
        <f>IF(O44&lt;&gt;"",CONCATENATE(O44,"_ ",N44,". Type"),CONCATENATE(N44,". Type"))</f>
        <v>Text. Type</v>
      </c>
      <c r="Q44" s="10" t="s">
        <v>22</v>
      </c>
      <c r="R44" s="10" t="s">
        <v>22</v>
      </c>
      <c r="S44" s="10" t="s">
        <v>30</v>
      </c>
      <c r="T44" s="10" t="s">
        <v>22</v>
      </c>
      <c r="U44" s="10" t="s">
        <v>62</v>
      </c>
      <c r="V44" s="10" t="s">
        <v>152</v>
      </c>
    </row>
    <row r="45" spans="1:22" ht="14.1" customHeight="1" x14ac:dyDescent="0.2">
      <c r="A45" s="5" t="str">
        <f>SUBSTITUTE(CONCATENATE(H45,I45)," ","")</f>
        <v>AirTransport</v>
      </c>
      <c r="B45" s="6" t="s">
        <v>22</v>
      </c>
      <c r="C45" s="6" t="s">
        <v>22</v>
      </c>
      <c r="D45" s="6" t="s">
        <v>160</v>
      </c>
      <c r="E45" s="6" t="s">
        <v>22</v>
      </c>
      <c r="F45" s="6" t="s">
        <v>22</v>
      </c>
      <c r="G45" s="5" t="str">
        <f>CONCATENATE(IF(H45="","",CONCATENATE(H45,"_ ")),I45,". Details")</f>
        <v>Air Transport. Details</v>
      </c>
      <c r="H45" s="6" t="s">
        <v>22</v>
      </c>
      <c r="I45" s="6" t="s">
        <v>161</v>
      </c>
      <c r="J45" s="6" t="s">
        <v>22</v>
      </c>
      <c r="K45" s="6" t="s">
        <v>22</v>
      </c>
      <c r="L45" s="6" t="s">
        <v>22</v>
      </c>
      <c r="M45" s="6" t="s">
        <v>22</v>
      </c>
      <c r="N45" s="6" t="s">
        <v>22</v>
      </c>
      <c r="O45" s="6" t="s">
        <v>22</v>
      </c>
      <c r="P45" s="6" t="s">
        <v>22</v>
      </c>
      <c r="Q45" s="6" t="s">
        <v>22</v>
      </c>
      <c r="R45" s="6" t="s">
        <v>22</v>
      </c>
      <c r="S45" s="6" t="s">
        <v>25</v>
      </c>
      <c r="T45" s="6" t="s">
        <v>22</v>
      </c>
      <c r="U45" s="6" t="s">
        <v>62</v>
      </c>
      <c r="V45" s="6" t="s">
        <v>22</v>
      </c>
    </row>
    <row r="46" spans="1:22" ht="14.1" customHeight="1" x14ac:dyDescent="0.2">
      <c r="A46" s="7" t="str">
        <f>SUBSTITUTE(CONCATENATE(J46,K46,IF(L46="Identifier","ID",IF(AND(L46="Text",OR(J46&lt;&gt;"",K46&lt;&gt;"")),"",L46)),IF(AND(N46&lt;&gt;"Text",L46&lt;&gt;N46,NOT(AND(L46="URI",N46="Identifier")),NOT(AND(L46="UUID",N46="Identifier")),NOT(AND(L46="OID",N46="Identifier"))),IF(N46="Identifier","ID",N46),""))," ","")</f>
        <v>AircraftID</v>
      </c>
      <c r="B46" s="8" t="s">
        <v>22</v>
      </c>
      <c r="C46" s="9" t="s">
        <v>27</v>
      </c>
      <c r="D46" s="10" t="s">
        <v>162</v>
      </c>
      <c r="E46" s="10" t="s">
        <v>22</v>
      </c>
      <c r="F46" s="10" t="s">
        <v>22</v>
      </c>
      <c r="G46" s="10" t="str">
        <f>CONCATENATE( IF(H46="","",CONCATENATE(H46,"_ ")),I46,". ",IF(J46="","",CONCATENATE(J46,"_ ")),M46,IF(OR(J46&lt;&gt;"",M46&lt;&gt;N46),CONCATENATE(". ",N46),""))</f>
        <v>Air Transport. Aircraft Identifier. Identifier</v>
      </c>
      <c r="H46" s="10" t="s">
        <v>22</v>
      </c>
      <c r="I46" s="10" t="s">
        <v>161</v>
      </c>
      <c r="J46" s="10" t="s">
        <v>22</v>
      </c>
      <c r="K46" s="10" t="s">
        <v>163</v>
      </c>
      <c r="L46" s="10" t="s">
        <v>29</v>
      </c>
      <c r="M46" s="7" t="str">
        <f>IF(K46&lt;&gt;"",CONCATENATE(K46," ",L46),L46)</f>
        <v>Aircraft Identifier</v>
      </c>
      <c r="N46" s="10" t="s">
        <v>29</v>
      </c>
      <c r="O46" s="10" t="s">
        <v>22</v>
      </c>
      <c r="P46" s="10" t="str">
        <f>IF(O46&lt;&gt;"",CONCATENATE(O46,"_ ",N46,". Type"),CONCATENATE(N46,". Type"))</f>
        <v>Identifier. Type</v>
      </c>
      <c r="Q46" s="10" t="s">
        <v>22</v>
      </c>
      <c r="R46" s="10" t="s">
        <v>22</v>
      </c>
      <c r="S46" s="10" t="s">
        <v>30</v>
      </c>
      <c r="T46" s="10" t="s">
        <v>164</v>
      </c>
      <c r="U46" s="10" t="s">
        <v>62</v>
      </c>
      <c r="V46" s="10" t="s">
        <v>22</v>
      </c>
    </row>
    <row r="47" spans="1:22" ht="14.1" customHeight="1" x14ac:dyDescent="0.2">
      <c r="A47" s="5" t="str">
        <f>SUBSTITUTE(CONCATENATE(H47,I47)," ","")</f>
        <v>AllowanceCharge</v>
      </c>
      <c r="B47" s="6" t="s">
        <v>22</v>
      </c>
      <c r="C47" s="6" t="s">
        <v>22</v>
      </c>
      <c r="D47" s="6" t="s">
        <v>165</v>
      </c>
      <c r="E47" s="6" t="s">
        <v>22</v>
      </c>
      <c r="F47" s="6" t="s">
        <v>22</v>
      </c>
      <c r="G47" s="5" t="str">
        <f>CONCATENATE(IF(H47="","",CONCATENATE(H47,"_ ")),I47,". Details")</f>
        <v>Allowance Charge. Details</v>
      </c>
      <c r="H47" s="6" t="s">
        <v>22</v>
      </c>
      <c r="I47" s="6" t="s">
        <v>166</v>
      </c>
      <c r="J47" s="6" t="s">
        <v>22</v>
      </c>
      <c r="K47" s="6" t="s">
        <v>22</v>
      </c>
      <c r="L47" s="6" t="s">
        <v>22</v>
      </c>
      <c r="M47" s="6" t="s">
        <v>22</v>
      </c>
      <c r="N47" s="6" t="s">
        <v>22</v>
      </c>
      <c r="O47" s="6" t="s">
        <v>22</v>
      </c>
      <c r="P47" s="6" t="s">
        <v>22</v>
      </c>
      <c r="Q47" s="6" t="s">
        <v>22</v>
      </c>
      <c r="R47" s="6" t="s">
        <v>22</v>
      </c>
      <c r="S47" s="6" t="s">
        <v>25</v>
      </c>
      <c r="T47" s="6" t="s">
        <v>22</v>
      </c>
      <c r="U47" s="6" t="s">
        <v>62</v>
      </c>
      <c r="V47" s="6" t="s">
        <v>22</v>
      </c>
    </row>
    <row r="48" spans="1:22" ht="14.1" customHeight="1" x14ac:dyDescent="0.2">
      <c r="A48" s="7" t="str">
        <f t="shared" ref="A48:A60" si="8">SUBSTITUTE(CONCATENATE(J48,K48,IF(L48="Identifier","ID",IF(AND(L48="Text",OR(J48&lt;&gt;"",K48&lt;&gt;"")),"",L48)),IF(AND(N48&lt;&gt;"Text",L48&lt;&gt;N48,NOT(AND(L48="URI",N48="Identifier")),NOT(AND(L48="UUID",N48="Identifier")),NOT(AND(L48="OID",N48="Identifier"))),IF(N48="Identifier","ID",N48),""))," ","")</f>
        <v>ID</v>
      </c>
      <c r="B48" s="8" t="s">
        <v>22</v>
      </c>
      <c r="C48" s="9" t="s">
        <v>34</v>
      </c>
      <c r="D48" s="10" t="s">
        <v>167</v>
      </c>
      <c r="E48" s="10" t="s">
        <v>22</v>
      </c>
      <c r="F48" s="10" t="s">
        <v>22</v>
      </c>
      <c r="G48" s="10" t="str">
        <f t="shared" ref="G48:G60" si="9">CONCATENATE( IF(H48="","",CONCATENATE(H48,"_ ")),I48,". ",IF(J48="","",CONCATENATE(J48,"_ ")),M48,IF(OR(J48&lt;&gt;"",M48&lt;&gt;N48),CONCATENATE(". ",N48),""))</f>
        <v>Allowance Charge. Identifier</v>
      </c>
      <c r="H48" s="10" t="s">
        <v>22</v>
      </c>
      <c r="I48" s="10" t="s">
        <v>166</v>
      </c>
      <c r="J48" s="10" t="s">
        <v>22</v>
      </c>
      <c r="K48" s="10" t="s">
        <v>22</v>
      </c>
      <c r="L48" s="10" t="s">
        <v>29</v>
      </c>
      <c r="M48" s="7" t="str">
        <f t="shared" ref="M48:M60" si="10">IF(K48&lt;&gt;"",CONCATENATE(K48," ",L48),L48)</f>
        <v>Identifier</v>
      </c>
      <c r="N48" s="10" t="s">
        <v>29</v>
      </c>
      <c r="O48" s="10" t="s">
        <v>22</v>
      </c>
      <c r="P48" s="10" t="str">
        <f t="shared" ref="P48:P60" si="11">IF(O48&lt;&gt;"",CONCATENATE(O48,"_ ",N48,". Type"),CONCATENATE(N48,". Type"))</f>
        <v>Identifier. Type</v>
      </c>
      <c r="Q48" s="10" t="s">
        <v>22</v>
      </c>
      <c r="R48" s="10" t="s">
        <v>22</v>
      </c>
      <c r="S48" s="10" t="s">
        <v>30</v>
      </c>
      <c r="T48" s="10" t="s">
        <v>22</v>
      </c>
      <c r="U48" s="10" t="s">
        <v>62</v>
      </c>
      <c r="V48" s="10" t="s">
        <v>22</v>
      </c>
    </row>
    <row r="49" spans="1:22" ht="14.1" customHeight="1" x14ac:dyDescent="0.2">
      <c r="A49" s="7" t="str">
        <f t="shared" si="8"/>
        <v>ChargeIndicator</v>
      </c>
      <c r="B49" s="8" t="s">
        <v>22</v>
      </c>
      <c r="C49" s="9" t="s">
        <v>27</v>
      </c>
      <c r="D49" s="10" t="s">
        <v>168</v>
      </c>
      <c r="E49" s="10" t="s">
        <v>22</v>
      </c>
      <c r="F49" s="10" t="s">
        <v>22</v>
      </c>
      <c r="G49" s="10" t="str">
        <f t="shared" si="9"/>
        <v>Allowance Charge. Charge_ Indicator. Indicator</v>
      </c>
      <c r="H49" s="10" t="s">
        <v>22</v>
      </c>
      <c r="I49" s="10" t="s">
        <v>166</v>
      </c>
      <c r="J49" s="10" t="s">
        <v>169</v>
      </c>
      <c r="K49" s="10" t="s">
        <v>22</v>
      </c>
      <c r="L49" s="10" t="s">
        <v>170</v>
      </c>
      <c r="M49" s="7" t="str">
        <f t="shared" si="10"/>
        <v>Indicator</v>
      </c>
      <c r="N49" s="10" t="s">
        <v>170</v>
      </c>
      <c r="O49" s="10" t="s">
        <v>22</v>
      </c>
      <c r="P49" s="10" t="str">
        <f t="shared" si="11"/>
        <v>Indicator. Type</v>
      </c>
      <c r="Q49" s="10" t="s">
        <v>22</v>
      </c>
      <c r="R49" s="10" t="s">
        <v>22</v>
      </c>
      <c r="S49" s="10" t="s">
        <v>30</v>
      </c>
      <c r="T49" s="10" t="s">
        <v>22</v>
      </c>
      <c r="U49" s="10" t="s">
        <v>62</v>
      </c>
      <c r="V49" s="10" t="s">
        <v>22</v>
      </c>
    </row>
    <row r="50" spans="1:22" ht="14.1" customHeight="1" x14ac:dyDescent="0.2">
      <c r="A50" s="7" t="str">
        <f t="shared" si="8"/>
        <v>AllowanceChargeReasonCode</v>
      </c>
      <c r="B50" s="8" t="s">
        <v>22</v>
      </c>
      <c r="C50" s="9" t="s">
        <v>34</v>
      </c>
      <c r="D50" s="10" t="s">
        <v>171</v>
      </c>
      <c r="E50" s="10" t="s">
        <v>22</v>
      </c>
      <c r="F50" s="10" t="s">
        <v>22</v>
      </c>
      <c r="G50" s="10" t="str">
        <f t="shared" si="9"/>
        <v>Allowance Charge. Allowance Charge Reason Code. Code</v>
      </c>
      <c r="H50" s="10" t="s">
        <v>22</v>
      </c>
      <c r="I50" s="10" t="s">
        <v>166</v>
      </c>
      <c r="J50" s="10" t="s">
        <v>22</v>
      </c>
      <c r="K50" s="10" t="s">
        <v>172</v>
      </c>
      <c r="L50" s="10" t="s">
        <v>33</v>
      </c>
      <c r="M50" s="7" t="str">
        <f t="shared" si="10"/>
        <v>Allowance Charge Reason Code</v>
      </c>
      <c r="N50" s="10" t="s">
        <v>33</v>
      </c>
      <c r="O50" s="10" t="s">
        <v>172</v>
      </c>
      <c r="P50" s="10" t="str">
        <f t="shared" si="11"/>
        <v>Allowance Charge Reason_ Code. Type</v>
      </c>
      <c r="Q50" s="10" t="s">
        <v>22</v>
      </c>
      <c r="R50" s="10" t="s">
        <v>22</v>
      </c>
      <c r="S50" s="10" t="s">
        <v>30</v>
      </c>
      <c r="T50" s="10" t="s">
        <v>22</v>
      </c>
      <c r="U50" s="10" t="s">
        <v>62</v>
      </c>
      <c r="V50" s="10" t="s">
        <v>173</v>
      </c>
    </row>
    <row r="51" spans="1:22" ht="14.1" customHeight="1" x14ac:dyDescent="0.2">
      <c r="A51" s="7" t="str">
        <f t="shared" si="8"/>
        <v>AllowanceChargeReason</v>
      </c>
      <c r="B51" s="8" t="s">
        <v>22</v>
      </c>
      <c r="C51" s="9" t="s">
        <v>98</v>
      </c>
      <c r="D51" s="10" t="s">
        <v>174</v>
      </c>
      <c r="E51" s="10" t="s">
        <v>22</v>
      </c>
      <c r="F51" s="10" t="s">
        <v>22</v>
      </c>
      <c r="G51" s="10" t="str">
        <f t="shared" si="9"/>
        <v>Allowance Charge. Allowance Charge_ Reason. Text</v>
      </c>
      <c r="H51" s="10" t="s">
        <v>22</v>
      </c>
      <c r="I51" s="10" t="s">
        <v>166</v>
      </c>
      <c r="J51" s="10" t="s">
        <v>166</v>
      </c>
      <c r="K51" s="10" t="s">
        <v>22</v>
      </c>
      <c r="L51" s="10" t="s">
        <v>175</v>
      </c>
      <c r="M51" s="7" t="str">
        <f t="shared" si="10"/>
        <v>Reason</v>
      </c>
      <c r="N51" s="10" t="s">
        <v>59</v>
      </c>
      <c r="O51" s="10" t="s">
        <v>22</v>
      </c>
      <c r="P51" s="10" t="str">
        <f t="shared" si="11"/>
        <v>Text. Type</v>
      </c>
      <c r="Q51" s="10" t="s">
        <v>22</v>
      </c>
      <c r="R51" s="10" t="s">
        <v>22</v>
      </c>
      <c r="S51" s="10" t="s">
        <v>30</v>
      </c>
      <c r="T51" s="10" t="s">
        <v>22</v>
      </c>
      <c r="U51" s="10" t="s">
        <v>62</v>
      </c>
      <c r="V51" s="10" t="s">
        <v>176</v>
      </c>
    </row>
    <row r="52" spans="1:22" ht="14.1" customHeight="1" x14ac:dyDescent="0.2">
      <c r="A52" s="7" t="str">
        <f t="shared" si="8"/>
        <v>MultiplierFactorNumeric</v>
      </c>
      <c r="B52" s="8" t="s">
        <v>22</v>
      </c>
      <c r="C52" s="9" t="s">
        <v>34</v>
      </c>
      <c r="D52" s="10" t="s">
        <v>177</v>
      </c>
      <c r="E52" s="10" t="s">
        <v>22</v>
      </c>
      <c r="F52" s="10" t="s">
        <v>178</v>
      </c>
      <c r="G52" s="10" t="str">
        <f t="shared" si="9"/>
        <v>Allowance Charge. Multiplier_ Factor. Numeric</v>
      </c>
      <c r="H52" s="10" t="s">
        <v>22</v>
      </c>
      <c r="I52" s="10" t="s">
        <v>166</v>
      </c>
      <c r="J52" s="10" t="s">
        <v>179</v>
      </c>
      <c r="K52" s="10" t="s">
        <v>22</v>
      </c>
      <c r="L52" s="10" t="s">
        <v>180</v>
      </c>
      <c r="M52" s="7" t="str">
        <f t="shared" si="10"/>
        <v>Factor</v>
      </c>
      <c r="N52" s="10" t="s">
        <v>181</v>
      </c>
      <c r="O52" s="10" t="s">
        <v>22</v>
      </c>
      <c r="P52" s="10" t="str">
        <f t="shared" si="11"/>
        <v>Numeric. Type</v>
      </c>
      <c r="Q52" s="10" t="s">
        <v>22</v>
      </c>
      <c r="R52" s="10" t="s">
        <v>22</v>
      </c>
      <c r="S52" s="10" t="s">
        <v>30</v>
      </c>
      <c r="T52" s="10" t="s">
        <v>22</v>
      </c>
      <c r="U52" s="10" t="s">
        <v>62</v>
      </c>
      <c r="V52" s="10" t="s">
        <v>22</v>
      </c>
    </row>
    <row r="53" spans="1:22" ht="14.1" customHeight="1" x14ac:dyDescent="0.2">
      <c r="A53" s="7" t="str">
        <f t="shared" si="8"/>
        <v>PrepaidIndicator</v>
      </c>
      <c r="B53" s="8" t="s">
        <v>22</v>
      </c>
      <c r="C53" s="9" t="s">
        <v>34</v>
      </c>
      <c r="D53" s="10" t="s">
        <v>182</v>
      </c>
      <c r="E53" s="10" t="s">
        <v>22</v>
      </c>
      <c r="F53" s="10" t="s">
        <v>22</v>
      </c>
      <c r="G53" s="10" t="str">
        <f t="shared" si="9"/>
        <v>Allowance Charge. Prepaid_ Indicator. Indicator</v>
      </c>
      <c r="H53" s="10" t="s">
        <v>22</v>
      </c>
      <c r="I53" s="10" t="s">
        <v>166</v>
      </c>
      <c r="J53" s="10" t="s">
        <v>183</v>
      </c>
      <c r="K53" s="10" t="s">
        <v>22</v>
      </c>
      <c r="L53" s="10" t="s">
        <v>170</v>
      </c>
      <c r="M53" s="7" t="str">
        <f t="shared" si="10"/>
        <v>Indicator</v>
      </c>
      <c r="N53" s="10" t="s">
        <v>170</v>
      </c>
      <c r="O53" s="10" t="s">
        <v>22</v>
      </c>
      <c r="P53" s="10" t="str">
        <f t="shared" si="11"/>
        <v>Indicator. Type</v>
      </c>
      <c r="Q53" s="10" t="s">
        <v>22</v>
      </c>
      <c r="R53" s="10" t="s">
        <v>22</v>
      </c>
      <c r="S53" s="10" t="s">
        <v>30</v>
      </c>
      <c r="T53" s="10" t="s">
        <v>22</v>
      </c>
      <c r="U53" s="10" t="s">
        <v>62</v>
      </c>
      <c r="V53" s="10" t="s">
        <v>22</v>
      </c>
    </row>
    <row r="54" spans="1:22" ht="14.1" customHeight="1" x14ac:dyDescent="0.2">
      <c r="A54" s="7" t="str">
        <f t="shared" si="8"/>
        <v>SequenceNumeric</v>
      </c>
      <c r="B54" s="8" t="s">
        <v>22</v>
      </c>
      <c r="C54" s="9" t="s">
        <v>34</v>
      </c>
      <c r="D54" s="10" t="s">
        <v>184</v>
      </c>
      <c r="E54" s="10" t="s">
        <v>22</v>
      </c>
      <c r="F54" s="10" t="s">
        <v>185</v>
      </c>
      <c r="G54" s="10" t="str">
        <f t="shared" si="9"/>
        <v>Allowance Charge. Sequence. Numeric</v>
      </c>
      <c r="H54" s="10" t="s">
        <v>22</v>
      </c>
      <c r="I54" s="10" t="s">
        <v>166</v>
      </c>
      <c r="J54" s="10" t="s">
        <v>22</v>
      </c>
      <c r="K54" s="10" t="s">
        <v>22</v>
      </c>
      <c r="L54" s="10" t="s">
        <v>186</v>
      </c>
      <c r="M54" s="7" t="str">
        <f t="shared" si="10"/>
        <v>Sequence</v>
      </c>
      <c r="N54" s="10" t="s">
        <v>181</v>
      </c>
      <c r="O54" s="10" t="s">
        <v>22</v>
      </c>
      <c r="P54" s="10" t="str">
        <f t="shared" si="11"/>
        <v>Numeric. Type</v>
      </c>
      <c r="Q54" s="10" t="s">
        <v>22</v>
      </c>
      <c r="R54" s="10" t="s">
        <v>22</v>
      </c>
      <c r="S54" s="10" t="s">
        <v>30</v>
      </c>
      <c r="T54" s="10" t="s">
        <v>22</v>
      </c>
      <c r="U54" s="10" t="s">
        <v>62</v>
      </c>
      <c r="V54" s="10" t="s">
        <v>22</v>
      </c>
    </row>
    <row r="55" spans="1:22" ht="14.1" customHeight="1" x14ac:dyDescent="0.2">
      <c r="A55" s="7" t="str">
        <f t="shared" si="8"/>
        <v>Amount</v>
      </c>
      <c r="B55" s="8" t="s">
        <v>22</v>
      </c>
      <c r="C55" s="9" t="s">
        <v>27</v>
      </c>
      <c r="D55" s="10" t="s">
        <v>187</v>
      </c>
      <c r="E55" s="10" t="s">
        <v>22</v>
      </c>
      <c r="F55" s="10" t="s">
        <v>188</v>
      </c>
      <c r="G55" s="10" t="str">
        <f t="shared" si="9"/>
        <v>Allowance Charge. Amount</v>
      </c>
      <c r="H55" s="10" t="s">
        <v>22</v>
      </c>
      <c r="I55" s="10" t="s">
        <v>166</v>
      </c>
      <c r="J55" s="10" t="s">
        <v>22</v>
      </c>
      <c r="K55" s="10" t="s">
        <v>22</v>
      </c>
      <c r="L55" s="10" t="s">
        <v>189</v>
      </c>
      <c r="M55" s="7" t="str">
        <f t="shared" si="10"/>
        <v>Amount</v>
      </c>
      <c r="N55" s="10" t="s">
        <v>189</v>
      </c>
      <c r="O55" s="10" t="s">
        <v>22</v>
      </c>
      <c r="P55" s="10" t="str">
        <f t="shared" si="11"/>
        <v>Amount. Type</v>
      </c>
      <c r="Q55" s="10" t="s">
        <v>22</v>
      </c>
      <c r="R55" s="10" t="s">
        <v>22</v>
      </c>
      <c r="S55" s="10" t="s">
        <v>30</v>
      </c>
      <c r="T55" s="10" t="s">
        <v>22</v>
      </c>
      <c r="U55" s="10" t="s">
        <v>62</v>
      </c>
      <c r="V55" s="10" t="s">
        <v>22</v>
      </c>
    </row>
    <row r="56" spans="1:22" ht="14.1" customHeight="1" x14ac:dyDescent="0.2">
      <c r="A56" s="7" t="str">
        <f t="shared" si="8"/>
        <v>TaxInclusiveAmount</v>
      </c>
      <c r="B56" s="8" t="s">
        <v>22</v>
      </c>
      <c r="C56" s="9" t="s">
        <v>34</v>
      </c>
      <c r="D56" s="10" t="s">
        <v>190</v>
      </c>
      <c r="E56" s="10" t="s">
        <v>22</v>
      </c>
      <c r="F56" s="10" t="s">
        <v>22</v>
      </c>
      <c r="G56" s="10" t="str">
        <f t="shared" si="9"/>
        <v>Allowance Charge. Tax Inclusive_ Amount. Amount</v>
      </c>
      <c r="H56" s="10" t="s">
        <v>22</v>
      </c>
      <c r="I56" s="10" t="s">
        <v>166</v>
      </c>
      <c r="J56" s="10" t="s">
        <v>191</v>
      </c>
      <c r="K56" s="10" t="s">
        <v>22</v>
      </c>
      <c r="L56" s="10" t="s">
        <v>189</v>
      </c>
      <c r="M56" s="7" t="str">
        <f t="shared" si="10"/>
        <v>Amount</v>
      </c>
      <c r="N56" s="10" t="s">
        <v>189</v>
      </c>
      <c r="O56" s="10" t="s">
        <v>22</v>
      </c>
      <c r="P56" s="10" t="str">
        <f t="shared" si="11"/>
        <v>Amount. Type</v>
      </c>
      <c r="Q56" s="10" t="s">
        <v>22</v>
      </c>
      <c r="R56" s="10" t="s">
        <v>22</v>
      </c>
      <c r="S56" s="10" t="s">
        <v>30</v>
      </c>
      <c r="T56" s="10" t="s">
        <v>22</v>
      </c>
      <c r="U56" s="10" t="s">
        <v>192</v>
      </c>
      <c r="V56" s="10" t="s">
        <v>22</v>
      </c>
    </row>
    <row r="57" spans="1:22" ht="14.1" customHeight="1" x14ac:dyDescent="0.2">
      <c r="A57" s="7" t="str">
        <f t="shared" si="8"/>
        <v>BaseAmount</v>
      </c>
      <c r="B57" s="8" t="s">
        <v>22</v>
      </c>
      <c r="C57" s="9" t="s">
        <v>34</v>
      </c>
      <c r="D57" s="10" t="s">
        <v>193</v>
      </c>
      <c r="E57" s="10" t="s">
        <v>22</v>
      </c>
      <c r="F57" s="10" t="s">
        <v>22</v>
      </c>
      <c r="G57" s="10" t="str">
        <f t="shared" si="9"/>
        <v>Allowance Charge. Base_ Amount. Amount</v>
      </c>
      <c r="H57" s="10" t="s">
        <v>22</v>
      </c>
      <c r="I57" s="10" t="s">
        <v>166</v>
      </c>
      <c r="J57" s="10" t="s">
        <v>194</v>
      </c>
      <c r="K57" s="10" t="s">
        <v>22</v>
      </c>
      <c r="L57" s="10" t="s">
        <v>189</v>
      </c>
      <c r="M57" s="7" t="str">
        <f t="shared" si="10"/>
        <v>Amount</v>
      </c>
      <c r="N57" s="10" t="s">
        <v>189</v>
      </c>
      <c r="O57" s="10" t="s">
        <v>22</v>
      </c>
      <c r="P57" s="10" t="str">
        <f t="shared" si="11"/>
        <v>Amount. Type</v>
      </c>
      <c r="Q57" s="10" t="s">
        <v>22</v>
      </c>
      <c r="R57" s="10" t="s">
        <v>22</v>
      </c>
      <c r="S57" s="10" t="s">
        <v>30</v>
      </c>
      <c r="T57" s="10" t="s">
        <v>22</v>
      </c>
      <c r="U57" s="10" t="s">
        <v>62</v>
      </c>
      <c r="V57" s="10" t="s">
        <v>22</v>
      </c>
    </row>
    <row r="58" spans="1:22" ht="14.1" customHeight="1" x14ac:dyDescent="0.2">
      <c r="A58" s="7" t="str">
        <f t="shared" si="8"/>
        <v>AccountingCostCode</v>
      </c>
      <c r="B58" s="8" t="s">
        <v>22</v>
      </c>
      <c r="C58" s="9" t="s">
        <v>34</v>
      </c>
      <c r="D58" s="10" t="s">
        <v>195</v>
      </c>
      <c r="E58" s="10" t="s">
        <v>22</v>
      </c>
      <c r="F58" s="10" t="s">
        <v>22</v>
      </c>
      <c r="G58" s="10" t="str">
        <f t="shared" si="9"/>
        <v>Allowance Charge. Accounting Cost Code. Code</v>
      </c>
      <c r="H58" s="10" t="s">
        <v>22</v>
      </c>
      <c r="I58" s="10" t="s">
        <v>166</v>
      </c>
      <c r="J58" s="10" t="s">
        <v>22</v>
      </c>
      <c r="K58" s="10" t="s">
        <v>196</v>
      </c>
      <c r="L58" s="10" t="s">
        <v>33</v>
      </c>
      <c r="M58" s="7" t="str">
        <f t="shared" si="10"/>
        <v>Accounting Cost Code</v>
      </c>
      <c r="N58" s="10" t="s">
        <v>33</v>
      </c>
      <c r="O58" s="10" t="s">
        <v>22</v>
      </c>
      <c r="P58" s="10" t="str">
        <f t="shared" si="11"/>
        <v>Code. Type</v>
      </c>
      <c r="Q58" s="10" t="s">
        <v>22</v>
      </c>
      <c r="R58" s="10" t="s">
        <v>22</v>
      </c>
      <c r="S58" s="10" t="s">
        <v>30</v>
      </c>
      <c r="T58" s="10" t="s">
        <v>22</v>
      </c>
      <c r="U58" s="10" t="s">
        <v>62</v>
      </c>
      <c r="V58" s="10" t="s">
        <v>22</v>
      </c>
    </row>
    <row r="59" spans="1:22" ht="14.1" customHeight="1" x14ac:dyDescent="0.2">
      <c r="A59" s="7" t="str">
        <f t="shared" si="8"/>
        <v>AccountingCost</v>
      </c>
      <c r="B59" s="8" t="s">
        <v>22</v>
      </c>
      <c r="C59" s="9" t="s">
        <v>34</v>
      </c>
      <c r="D59" s="10" t="s">
        <v>197</v>
      </c>
      <c r="E59" s="10" t="s">
        <v>22</v>
      </c>
      <c r="F59" s="10" t="s">
        <v>22</v>
      </c>
      <c r="G59" s="10" t="str">
        <f t="shared" si="9"/>
        <v>Allowance Charge. Accounting Cost. Text</v>
      </c>
      <c r="H59" s="10" t="s">
        <v>22</v>
      </c>
      <c r="I59" s="10" t="s">
        <v>166</v>
      </c>
      <c r="J59" s="10" t="s">
        <v>22</v>
      </c>
      <c r="K59" s="10" t="s">
        <v>198</v>
      </c>
      <c r="L59" s="10" t="s">
        <v>199</v>
      </c>
      <c r="M59" s="7" t="str">
        <f t="shared" si="10"/>
        <v>Accounting Cost</v>
      </c>
      <c r="N59" s="10" t="s">
        <v>59</v>
      </c>
      <c r="O59" s="10" t="s">
        <v>22</v>
      </c>
      <c r="P59" s="10" t="str">
        <f t="shared" si="11"/>
        <v>Text. Type</v>
      </c>
      <c r="Q59" s="10" t="s">
        <v>22</v>
      </c>
      <c r="R59" s="10" t="s">
        <v>22</v>
      </c>
      <c r="S59" s="10" t="s">
        <v>30</v>
      </c>
      <c r="T59" s="10" t="s">
        <v>22</v>
      </c>
      <c r="U59" s="10" t="s">
        <v>62</v>
      </c>
      <c r="V59" s="10" t="s">
        <v>200</v>
      </c>
    </row>
    <row r="60" spans="1:22" ht="14.1" customHeight="1" x14ac:dyDescent="0.2">
      <c r="A60" s="7" t="str">
        <f t="shared" si="8"/>
        <v>PerUnitAmount</v>
      </c>
      <c r="B60" s="8" t="s">
        <v>22</v>
      </c>
      <c r="C60" s="9" t="s">
        <v>34</v>
      </c>
      <c r="D60" s="10" t="s">
        <v>201</v>
      </c>
      <c r="E60" s="10" t="s">
        <v>22</v>
      </c>
      <c r="F60" s="10" t="s">
        <v>22</v>
      </c>
      <c r="G60" s="10" t="str">
        <f t="shared" si="9"/>
        <v>Allowance Charge. Per Unit_ Amount. Amount</v>
      </c>
      <c r="H60" s="10" t="s">
        <v>22</v>
      </c>
      <c r="I60" s="10" t="s">
        <v>166</v>
      </c>
      <c r="J60" s="10" t="s">
        <v>202</v>
      </c>
      <c r="K60" s="10" t="s">
        <v>22</v>
      </c>
      <c r="L60" s="10" t="s">
        <v>189</v>
      </c>
      <c r="M60" s="7" t="str">
        <f t="shared" si="10"/>
        <v>Amount</v>
      </c>
      <c r="N60" s="10" t="s">
        <v>189</v>
      </c>
      <c r="O60" s="10" t="s">
        <v>22</v>
      </c>
      <c r="P60" s="10" t="str">
        <f t="shared" si="11"/>
        <v>Amount. Type</v>
      </c>
      <c r="Q60" s="10" t="s">
        <v>22</v>
      </c>
      <c r="R60" s="10" t="s">
        <v>22</v>
      </c>
      <c r="S60" s="10" t="s">
        <v>30</v>
      </c>
      <c r="T60" s="10" t="s">
        <v>22</v>
      </c>
      <c r="U60" s="10" t="s">
        <v>26</v>
      </c>
      <c r="V60" s="10" t="s">
        <v>22</v>
      </c>
    </row>
    <row r="61" spans="1:22" ht="14.1" customHeight="1" x14ac:dyDescent="0.2">
      <c r="A61" s="11" t="str">
        <f>SUBSTITUTE(SUBSTITUTE(CONCATENATE(J61,IF(M61="Identifier","ID",M61))," ",""),"_","")</f>
        <v>TaxCategory</v>
      </c>
      <c r="B61" s="8" t="s">
        <v>22</v>
      </c>
      <c r="C61" s="12" t="s">
        <v>98</v>
      </c>
      <c r="D61" s="11" t="s">
        <v>203</v>
      </c>
      <c r="E61" s="11" t="s">
        <v>22</v>
      </c>
      <c r="F61" s="11" t="s">
        <v>22</v>
      </c>
      <c r="G61" s="11" t="str">
        <f>CONCATENATE( IF(H61="","",CONCATENATE(H61,"_ ")),I61,". ",IF(J61="","",CONCATENATE(J61,"_ ")),M61,IF(J61="","",CONCATENATE(". ",N61)))</f>
        <v>Allowance Charge. Tax Category</v>
      </c>
      <c r="H61" s="11" t="s">
        <v>22</v>
      </c>
      <c r="I61" s="11" t="s">
        <v>166</v>
      </c>
      <c r="J61" s="11" t="s">
        <v>22</v>
      </c>
      <c r="K61" s="11" t="s">
        <v>22</v>
      </c>
      <c r="L61" s="11" t="s">
        <v>22</v>
      </c>
      <c r="M61" s="11" t="str">
        <f>CONCATENATE(IF(Q61="","",CONCATENATE(Q61,"_ ")),R61)</f>
        <v>Tax Category</v>
      </c>
      <c r="N61" s="11" t="str">
        <f>M61</f>
        <v>Tax Category</v>
      </c>
      <c r="O61" s="11" t="s">
        <v>22</v>
      </c>
      <c r="P61" s="11" t="s">
        <v>22</v>
      </c>
      <c r="Q61" s="11" t="s">
        <v>22</v>
      </c>
      <c r="R61" s="11" t="s">
        <v>204</v>
      </c>
      <c r="S61" s="11" t="s">
        <v>38</v>
      </c>
      <c r="T61" s="11" t="s">
        <v>22</v>
      </c>
      <c r="U61" s="11" t="s">
        <v>62</v>
      </c>
      <c r="V61" s="11" t="s">
        <v>22</v>
      </c>
    </row>
    <row r="62" spans="1:22" ht="14.1" customHeight="1" x14ac:dyDescent="0.2">
      <c r="A62" s="11" t="str">
        <f>SUBSTITUTE(SUBSTITUTE(CONCATENATE(J62,IF(M62="Identifier","ID",M62))," ",""),"_","")</f>
        <v>TaxTotal</v>
      </c>
      <c r="B62" s="8" t="s">
        <v>22</v>
      </c>
      <c r="C62" s="12" t="s">
        <v>34</v>
      </c>
      <c r="D62" s="11" t="s">
        <v>205</v>
      </c>
      <c r="E62" s="11" t="s">
        <v>22</v>
      </c>
      <c r="F62" s="11" t="s">
        <v>22</v>
      </c>
      <c r="G62" s="11" t="str">
        <f>CONCATENATE( IF(H62="","",CONCATENATE(H62,"_ ")),I62,". ",IF(J62="","",CONCATENATE(J62,"_ ")),M62,IF(J62="","",CONCATENATE(". ",N62)))</f>
        <v>Allowance Charge. Tax Total</v>
      </c>
      <c r="H62" s="11" t="s">
        <v>22</v>
      </c>
      <c r="I62" s="11" t="s">
        <v>166</v>
      </c>
      <c r="J62" s="11" t="s">
        <v>22</v>
      </c>
      <c r="K62" s="11" t="s">
        <v>22</v>
      </c>
      <c r="L62" s="11" t="s">
        <v>22</v>
      </c>
      <c r="M62" s="11" t="str">
        <f>CONCATENATE(IF(Q62="","",CONCATENATE(Q62,"_ ")),R62)</f>
        <v>Tax Total</v>
      </c>
      <c r="N62" s="11" t="str">
        <f>M62</f>
        <v>Tax Total</v>
      </c>
      <c r="O62" s="11" t="s">
        <v>22</v>
      </c>
      <c r="P62" s="11" t="s">
        <v>22</v>
      </c>
      <c r="Q62" s="11" t="s">
        <v>22</v>
      </c>
      <c r="R62" s="11" t="s">
        <v>206</v>
      </c>
      <c r="S62" s="11" t="s">
        <v>38</v>
      </c>
      <c r="T62" s="11" t="s">
        <v>22</v>
      </c>
      <c r="U62" s="11" t="s">
        <v>62</v>
      </c>
      <c r="V62" s="11" t="s">
        <v>22</v>
      </c>
    </row>
    <row r="63" spans="1:22" ht="14.1" customHeight="1" x14ac:dyDescent="0.2">
      <c r="A63" s="11" t="str">
        <f>SUBSTITUTE(SUBSTITUTE(CONCATENATE(J63,IF(M63="Identifier","ID",M63))," ",""),"_","")</f>
        <v>PaymentMeans</v>
      </c>
      <c r="B63" s="8" t="s">
        <v>22</v>
      </c>
      <c r="C63" s="12" t="s">
        <v>98</v>
      </c>
      <c r="D63" s="11" t="s">
        <v>207</v>
      </c>
      <c r="E63" s="11" t="s">
        <v>22</v>
      </c>
      <c r="F63" s="11" t="s">
        <v>22</v>
      </c>
      <c r="G63" s="11" t="str">
        <f>CONCATENATE( IF(H63="","",CONCATENATE(H63,"_ ")),I63,". ",IF(J63="","",CONCATENATE(J63,"_ ")),M63,IF(J63="","",CONCATENATE(". ",N63)))</f>
        <v>Allowance Charge. Payment Means</v>
      </c>
      <c r="H63" s="11" t="s">
        <v>22</v>
      </c>
      <c r="I63" s="11" t="s">
        <v>166</v>
      </c>
      <c r="J63" s="11" t="s">
        <v>22</v>
      </c>
      <c r="K63" s="11" t="s">
        <v>22</v>
      </c>
      <c r="L63" s="11" t="s">
        <v>22</v>
      </c>
      <c r="M63" s="11" t="str">
        <f>CONCATENATE(IF(Q63="","",CONCATENATE(Q63,"_ ")),R63)</f>
        <v>Payment Means</v>
      </c>
      <c r="N63" s="11" t="str">
        <f>M63</f>
        <v>Payment Means</v>
      </c>
      <c r="O63" s="11" t="s">
        <v>22</v>
      </c>
      <c r="P63" s="11" t="s">
        <v>22</v>
      </c>
      <c r="Q63" s="11" t="s">
        <v>22</v>
      </c>
      <c r="R63" s="11" t="s">
        <v>208</v>
      </c>
      <c r="S63" s="11" t="s">
        <v>38</v>
      </c>
      <c r="T63" s="11" t="s">
        <v>22</v>
      </c>
      <c r="U63" s="11" t="s">
        <v>62</v>
      </c>
      <c r="V63" s="11" t="s">
        <v>22</v>
      </c>
    </row>
    <row r="64" spans="1:22" ht="14.1" customHeight="1" x14ac:dyDescent="0.2">
      <c r="A64" s="5" t="str">
        <f>SUBSTITUTE(CONCATENATE(H64,I64)," ","")</f>
        <v>AppealTerms</v>
      </c>
      <c r="B64" s="6" t="s">
        <v>22</v>
      </c>
      <c r="C64" s="6" t="s">
        <v>22</v>
      </c>
      <c r="D64" s="6" t="s">
        <v>209</v>
      </c>
      <c r="E64" s="6" t="s">
        <v>22</v>
      </c>
      <c r="F64" s="6" t="s">
        <v>22</v>
      </c>
      <c r="G64" s="5" t="str">
        <f>CONCATENATE(IF(H64="","",CONCATENATE(H64,"_ ")),I64,". Details")</f>
        <v>Appeal Terms. Details</v>
      </c>
      <c r="H64" s="6" t="s">
        <v>22</v>
      </c>
      <c r="I64" s="6" t="s">
        <v>210</v>
      </c>
      <c r="J64" s="6" t="s">
        <v>22</v>
      </c>
      <c r="K64" s="6" t="s">
        <v>22</v>
      </c>
      <c r="L64" s="6" t="s">
        <v>22</v>
      </c>
      <c r="M64" s="6" t="s">
        <v>22</v>
      </c>
      <c r="N64" s="6" t="s">
        <v>22</v>
      </c>
      <c r="O64" s="6" t="s">
        <v>22</v>
      </c>
      <c r="P64" s="6" t="s">
        <v>22</v>
      </c>
      <c r="Q64" s="6" t="s">
        <v>22</v>
      </c>
      <c r="R64" s="6" t="s">
        <v>22</v>
      </c>
      <c r="S64" s="6" t="s">
        <v>25</v>
      </c>
      <c r="T64" s="6" t="s">
        <v>22</v>
      </c>
      <c r="U64" s="6" t="s">
        <v>26</v>
      </c>
      <c r="V64" s="6" t="s">
        <v>22</v>
      </c>
    </row>
    <row r="65" spans="1:22" ht="14.1" customHeight="1" x14ac:dyDescent="0.2">
      <c r="A65" s="7" t="str">
        <f>SUBSTITUTE(CONCATENATE(J65,K65,IF(L65="Identifier","ID",IF(AND(L65="Text",OR(J65&lt;&gt;"",K65&lt;&gt;"")),"",L65)),IF(AND(N65&lt;&gt;"Text",L65&lt;&gt;N65,NOT(AND(L65="URI",N65="Identifier")),NOT(AND(L65="UUID",N65="Identifier")),NOT(AND(L65="OID",N65="Identifier"))),IF(N65="Identifier","ID",N65),""))," ","")</f>
        <v>Description</v>
      </c>
      <c r="B65" s="8" t="s">
        <v>22</v>
      </c>
      <c r="C65" s="9" t="s">
        <v>98</v>
      </c>
      <c r="D65" s="10" t="s">
        <v>211</v>
      </c>
      <c r="E65" s="10" t="s">
        <v>22</v>
      </c>
      <c r="F65" s="10" t="s">
        <v>22</v>
      </c>
      <c r="G65" s="10" t="str">
        <f>CONCATENATE( IF(H65="","",CONCATENATE(H65,"_ ")),I65,". ",IF(J65="","",CONCATENATE(J65,"_ ")),M65,IF(OR(J65&lt;&gt;"",M65&lt;&gt;N65),CONCATENATE(". ",N65),""))</f>
        <v>Appeal Terms. Description. Text</v>
      </c>
      <c r="H65" s="10" t="s">
        <v>22</v>
      </c>
      <c r="I65" s="10" t="s">
        <v>210</v>
      </c>
      <c r="J65" s="10" t="s">
        <v>22</v>
      </c>
      <c r="K65" s="10" t="s">
        <v>22</v>
      </c>
      <c r="L65" s="10" t="s">
        <v>100</v>
      </c>
      <c r="M65" s="7" t="str">
        <f>IF(K65&lt;&gt;"",CONCATENATE(K65," ",L65),L65)</f>
        <v>Description</v>
      </c>
      <c r="N65" s="10" t="s">
        <v>59</v>
      </c>
      <c r="O65" s="10" t="s">
        <v>22</v>
      </c>
      <c r="P65" s="10" t="str">
        <f>IF(O65&lt;&gt;"",CONCATENATE(O65,"_ ",N65,". Type"),CONCATENATE(N65,". Type"))</f>
        <v>Text. Type</v>
      </c>
      <c r="Q65" s="10" t="s">
        <v>22</v>
      </c>
      <c r="R65" s="10" t="s">
        <v>22</v>
      </c>
      <c r="S65" s="10" t="s">
        <v>30</v>
      </c>
      <c r="T65" s="10" t="s">
        <v>22</v>
      </c>
      <c r="U65" s="10" t="s">
        <v>26</v>
      </c>
      <c r="V65" s="10" t="s">
        <v>22</v>
      </c>
    </row>
    <row r="66" spans="1:22" ht="14.1" customHeight="1" x14ac:dyDescent="0.2">
      <c r="A66" s="11" t="str">
        <f>SUBSTITUTE(SUBSTITUTE(CONCATENATE(J66,IF(M66="Identifier","ID",M66))," ",""),"_","")</f>
        <v>PresentationPeriod</v>
      </c>
      <c r="B66" s="8" t="s">
        <v>22</v>
      </c>
      <c r="C66" s="12" t="s">
        <v>34</v>
      </c>
      <c r="D66" s="11" t="s">
        <v>212</v>
      </c>
      <c r="E66" s="11" t="s">
        <v>22</v>
      </c>
      <c r="F66" s="11" t="s">
        <v>22</v>
      </c>
      <c r="G66" s="11" t="str">
        <f>CONCATENATE( IF(H66="","",CONCATENATE(H66,"_ ")),I66,". ",IF(J66="","",CONCATENATE(J66,"_ ")),M66,IF(J66="","",CONCATENATE(". ",N66)))</f>
        <v>Appeal Terms. Presentation_ Period. Period</v>
      </c>
      <c r="H66" s="11" t="s">
        <v>22</v>
      </c>
      <c r="I66" s="11" t="s">
        <v>210</v>
      </c>
      <c r="J66" s="11" t="s">
        <v>213</v>
      </c>
      <c r="K66" s="11" t="s">
        <v>22</v>
      </c>
      <c r="L66" s="11" t="s">
        <v>22</v>
      </c>
      <c r="M66" s="11" t="str">
        <f>CONCATENATE(IF(Q66="","",CONCATENATE(Q66,"_ ")),R66)</f>
        <v>Period</v>
      </c>
      <c r="N66" s="11" t="str">
        <f>M66</f>
        <v>Period</v>
      </c>
      <c r="O66" s="11" t="s">
        <v>22</v>
      </c>
      <c r="P66" s="11" t="s">
        <v>22</v>
      </c>
      <c r="Q66" s="11" t="s">
        <v>22</v>
      </c>
      <c r="R66" s="11" t="s">
        <v>44</v>
      </c>
      <c r="S66" s="11" t="s">
        <v>38</v>
      </c>
      <c r="T66" s="11" t="s">
        <v>22</v>
      </c>
      <c r="U66" s="11" t="s">
        <v>26</v>
      </c>
      <c r="V66" s="11" t="s">
        <v>22</v>
      </c>
    </row>
    <row r="67" spans="1:22" ht="14.1" customHeight="1" x14ac:dyDescent="0.2">
      <c r="A67" s="11" t="str">
        <f>SUBSTITUTE(SUBSTITUTE(CONCATENATE(J67,IF(M67="Identifier","ID",M67))," ",""),"_","")</f>
        <v>AppealInformationParty</v>
      </c>
      <c r="B67" s="8" t="s">
        <v>22</v>
      </c>
      <c r="C67" s="12" t="s">
        <v>34</v>
      </c>
      <c r="D67" s="11" t="s">
        <v>214</v>
      </c>
      <c r="E67" s="11" t="s">
        <v>22</v>
      </c>
      <c r="F67" s="11" t="s">
        <v>22</v>
      </c>
      <c r="G67" s="11" t="str">
        <f>CONCATENATE( IF(H67="","",CONCATENATE(H67,"_ ")),I67,". ",IF(J67="","",CONCATENATE(J67,"_ ")),M67,IF(J67="","",CONCATENATE(". ",N67)))</f>
        <v>Appeal Terms. Appeal Information_ Party. Party</v>
      </c>
      <c r="H67" s="11" t="s">
        <v>22</v>
      </c>
      <c r="I67" s="11" t="s">
        <v>210</v>
      </c>
      <c r="J67" s="11" t="s">
        <v>215</v>
      </c>
      <c r="K67" s="11" t="s">
        <v>22</v>
      </c>
      <c r="L67" s="11" t="s">
        <v>22</v>
      </c>
      <c r="M67" s="11" t="str">
        <f>CONCATENATE(IF(Q67="","",CONCATENATE(Q67,"_ ")),R67)</f>
        <v>Party</v>
      </c>
      <c r="N67" s="11" t="str">
        <f>M67</f>
        <v>Party</v>
      </c>
      <c r="O67" s="11" t="s">
        <v>22</v>
      </c>
      <c r="P67" s="11" t="s">
        <v>22</v>
      </c>
      <c r="Q67" s="11" t="s">
        <v>22</v>
      </c>
      <c r="R67" s="11" t="s">
        <v>216</v>
      </c>
      <c r="S67" s="11" t="s">
        <v>38</v>
      </c>
      <c r="T67" s="11" t="s">
        <v>22</v>
      </c>
      <c r="U67" s="11" t="s">
        <v>26</v>
      </c>
      <c r="V67" s="11" t="s">
        <v>22</v>
      </c>
    </row>
    <row r="68" spans="1:22" ht="14.1" customHeight="1" x14ac:dyDescent="0.2">
      <c r="A68" s="11" t="str">
        <f>SUBSTITUTE(SUBSTITUTE(CONCATENATE(J68,IF(M68="Identifier","ID",M68))," ",""),"_","")</f>
        <v>AppealReceiverParty</v>
      </c>
      <c r="B68" s="8" t="s">
        <v>22</v>
      </c>
      <c r="C68" s="12" t="s">
        <v>34</v>
      </c>
      <c r="D68" s="11" t="s">
        <v>217</v>
      </c>
      <c r="E68" s="11" t="s">
        <v>22</v>
      </c>
      <c r="F68" s="11" t="s">
        <v>22</v>
      </c>
      <c r="G68" s="11" t="str">
        <f>CONCATENATE( IF(H68="","",CONCATENATE(H68,"_ ")),I68,". ",IF(J68="","",CONCATENATE(J68,"_ ")),M68,IF(J68="","",CONCATENATE(". ",N68)))</f>
        <v>Appeal Terms. Appeal Receiver_ Party. Party</v>
      </c>
      <c r="H68" s="11" t="s">
        <v>22</v>
      </c>
      <c r="I68" s="11" t="s">
        <v>210</v>
      </c>
      <c r="J68" s="11" t="s">
        <v>218</v>
      </c>
      <c r="K68" s="11" t="s">
        <v>22</v>
      </c>
      <c r="L68" s="11" t="s">
        <v>22</v>
      </c>
      <c r="M68" s="11" t="str">
        <f>CONCATENATE(IF(Q68="","",CONCATENATE(Q68,"_ ")),R68)</f>
        <v>Party</v>
      </c>
      <c r="N68" s="11" t="str">
        <f>M68</f>
        <v>Party</v>
      </c>
      <c r="O68" s="11" t="s">
        <v>22</v>
      </c>
      <c r="P68" s="11" t="s">
        <v>22</v>
      </c>
      <c r="Q68" s="11" t="s">
        <v>22</v>
      </c>
      <c r="R68" s="11" t="s">
        <v>216</v>
      </c>
      <c r="S68" s="11" t="s">
        <v>38</v>
      </c>
      <c r="T68" s="11" t="s">
        <v>22</v>
      </c>
      <c r="U68" s="11" t="s">
        <v>26</v>
      </c>
      <c r="V68" s="11" t="s">
        <v>22</v>
      </c>
    </row>
    <row r="69" spans="1:22" ht="14.1" customHeight="1" x14ac:dyDescent="0.2">
      <c r="A69" s="11" t="str">
        <f>SUBSTITUTE(SUBSTITUTE(CONCATENATE(J69,IF(M69="Identifier","ID",M69))," ",""),"_","")</f>
        <v>MediationParty</v>
      </c>
      <c r="B69" s="8" t="s">
        <v>22</v>
      </c>
      <c r="C69" s="12" t="s">
        <v>34</v>
      </c>
      <c r="D69" s="11" t="s">
        <v>219</v>
      </c>
      <c r="E69" s="11" t="s">
        <v>22</v>
      </c>
      <c r="F69" s="11" t="s">
        <v>22</v>
      </c>
      <c r="G69" s="11" t="str">
        <f>CONCATENATE( IF(H69="","",CONCATENATE(H69,"_ ")),I69,". ",IF(J69="","",CONCATENATE(J69,"_ ")),M69,IF(J69="","",CONCATENATE(". ",N69)))</f>
        <v>Appeal Terms. Mediation_ Party. Party</v>
      </c>
      <c r="H69" s="11" t="s">
        <v>22</v>
      </c>
      <c r="I69" s="11" t="s">
        <v>210</v>
      </c>
      <c r="J69" s="11" t="s">
        <v>220</v>
      </c>
      <c r="K69" s="11" t="s">
        <v>22</v>
      </c>
      <c r="L69" s="11" t="s">
        <v>22</v>
      </c>
      <c r="M69" s="11" t="str">
        <f>CONCATENATE(IF(Q69="","",CONCATENATE(Q69,"_ ")),R69)</f>
        <v>Party</v>
      </c>
      <c r="N69" s="11" t="str">
        <f>M69</f>
        <v>Party</v>
      </c>
      <c r="O69" s="11" t="s">
        <v>22</v>
      </c>
      <c r="P69" s="11" t="s">
        <v>22</v>
      </c>
      <c r="Q69" s="11" t="s">
        <v>22</v>
      </c>
      <c r="R69" s="11" t="s">
        <v>216</v>
      </c>
      <c r="S69" s="11" t="s">
        <v>38</v>
      </c>
      <c r="T69" s="11" t="s">
        <v>22</v>
      </c>
      <c r="U69" s="11" t="s">
        <v>26</v>
      </c>
      <c r="V69" s="11" t="s">
        <v>22</v>
      </c>
    </row>
    <row r="70" spans="1:22" ht="14.1" customHeight="1" x14ac:dyDescent="0.2">
      <c r="A70" s="5" t="str">
        <f>SUBSTITUTE(CONCATENATE(H70,I70)," ","")</f>
        <v>Attachment</v>
      </c>
      <c r="B70" s="6" t="s">
        <v>22</v>
      </c>
      <c r="C70" s="6" t="s">
        <v>22</v>
      </c>
      <c r="D70" s="6" t="s">
        <v>221</v>
      </c>
      <c r="E70" s="6" t="s">
        <v>22</v>
      </c>
      <c r="F70" s="6" t="s">
        <v>22</v>
      </c>
      <c r="G70" s="5" t="str">
        <f>CONCATENATE(IF(H70="","",CONCATENATE(H70,"_ ")),I70,". Details")</f>
        <v>Attachment. Details</v>
      </c>
      <c r="H70" s="6" t="s">
        <v>22</v>
      </c>
      <c r="I70" s="6" t="s">
        <v>222</v>
      </c>
      <c r="J70" s="6" t="s">
        <v>22</v>
      </c>
      <c r="K70" s="6" t="s">
        <v>22</v>
      </c>
      <c r="L70" s="6" t="s">
        <v>22</v>
      </c>
      <c r="M70" s="6" t="s">
        <v>22</v>
      </c>
      <c r="N70" s="6" t="s">
        <v>22</v>
      </c>
      <c r="O70" s="6" t="s">
        <v>22</v>
      </c>
      <c r="P70" s="6" t="s">
        <v>22</v>
      </c>
      <c r="Q70" s="6" t="s">
        <v>22</v>
      </c>
      <c r="R70" s="6" t="s">
        <v>22</v>
      </c>
      <c r="S70" s="6" t="s">
        <v>25</v>
      </c>
      <c r="T70" s="6" t="s">
        <v>22</v>
      </c>
      <c r="U70" s="6" t="s">
        <v>62</v>
      </c>
      <c r="V70" s="6" t="s">
        <v>22</v>
      </c>
    </row>
    <row r="71" spans="1:22" ht="14.1" customHeight="1" x14ac:dyDescent="0.2">
      <c r="A71" s="7" t="str">
        <f>SUBSTITUTE(CONCATENATE(J71,K71,IF(L71="Identifier","ID",IF(AND(L71="Text",OR(J71&lt;&gt;"",K71&lt;&gt;"")),"",L71)),IF(AND(N71&lt;&gt;"Text",L71&lt;&gt;N71,NOT(AND(L71="URI",N71="Identifier")),NOT(AND(L71="UUID",N71="Identifier")),NOT(AND(L71="OID",N71="Identifier"))),IF(N71="Identifier","ID",N71),""))," ","")</f>
        <v>EmbeddedDocumentBinaryObject</v>
      </c>
      <c r="B71" s="8" t="s">
        <v>22</v>
      </c>
      <c r="C71" s="9" t="s">
        <v>34</v>
      </c>
      <c r="D71" s="10" t="s">
        <v>223</v>
      </c>
      <c r="E71" s="10" t="s">
        <v>22</v>
      </c>
      <c r="F71" s="10" t="s">
        <v>22</v>
      </c>
      <c r="G71" s="10" t="str">
        <f>CONCATENATE( IF(H71="","",CONCATENATE(H71,"_ ")),I71,". ",IF(J71="","",CONCATENATE(J71,"_ ")),M71,IF(OR(J71&lt;&gt;"",M71&lt;&gt;N71),CONCATENATE(". ",N71),""))</f>
        <v>Attachment. Embedded_ Document. Binary Object</v>
      </c>
      <c r="H71" s="10" t="s">
        <v>22</v>
      </c>
      <c r="I71" s="10" t="s">
        <v>222</v>
      </c>
      <c r="J71" s="10" t="s">
        <v>224</v>
      </c>
      <c r="K71" s="10" t="s">
        <v>22</v>
      </c>
      <c r="L71" s="10" t="s">
        <v>225</v>
      </c>
      <c r="M71" s="7" t="str">
        <f>IF(K71&lt;&gt;"",CONCATENATE(K71," ",L71),L71)</f>
        <v>Document</v>
      </c>
      <c r="N71" s="10" t="s">
        <v>226</v>
      </c>
      <c r="O71" s="10" t="s">
        <v>22</v>
      </c>
      <c r="P71" s="10" t="str">
        <f>IF(O71&lt;&gt;"",CONCATENATE(O71,"_ ",N71,". Type"),CONCATENATE(N71,". Type"))</f>
        <v>Binary Object. Type</v>
      </c>
      <c r="Q71" s="10" t="s">
        <v>22</v>
      </c>
      <c r="R71" s="10" t="s">
        <v>22</v>
      </c>
      <c r="S71" s="10" t="s">
        <v>30</v>
      </c>
      <c r="T71" s="10" t="s">
        <v>22</v>
      </c>
      <c r="U71" s="10" t="s">
        <v>62</v>
      </c>
      <c r="V71" s="10" t="s">
        <v>22</v>
      </c>
    </row>
    <row r="72" spans="1:22" ht="14.1" customHeight="1" x14ac:dyDescent="0.2">
      <c r="A72" s="7" t="str">
        <f>SUBSTITUTE(CONCATENATE(J72,K72,IF(L72="Identifier","ID",IF(AND(L72="Text",OR(J72&lt;&gt;"",K72&lt;&gt;"")),"",L72)),IF(AND(N72&lt;&gt;"Text",L72&lt;&gt;N72,NOT(AND(L72="URI",N72="Identifier")),NOT(AND(L72="UUID",N72="Identifier")),NOT(AND(L72="OID",N72="Identifier"))),IF(N72="Identifier","ID",N72),""))," ","")</f>
        <v>EmbeddedDocument</v>
      </c>
      <c r="B72" s="8" t="s">
        <v>22</v>
      </c>
      <c r="C72" s="9" t="s">
        <v>34</v>
      </c>
      <c r="D72" s="10" t="s">
        <v>227</v>
      </c>
      <c r="E72" s="10" t="s">
        <v>22</v>
      </c>
      <c r="F72" s="10" t="s">
        <v>22</v>
      </c>
      <c r="G72" s="10" t="str">
        <f>CONCATENATE( IF(H72="","",CONCATENATE(H72,"_ ")),I72,". ",IF(J72="","",CONCATENATE(J72,"_ ")),M72,IF(OR(J72&lt;&gt;"",M72&lt;&gt;N72),CONCATENATE(". ",N72),""))</f>
        <v>Attachment. Embedded_ Document. Text</v>
      </c>
      <c r="H72" s="10" t="s">
        <v>22</v>
      </c>
      <c r="I72" s="10" t="s">
        <v>222</v>
      </c>
      <c r="J72" s="10" t="s">
        <v>224</v>
      </c>
      <c r="K72" s="10" t="s">
        <v>22</v>
      </c>
      <c r="L72" s="10" t="s">
        <v>225</v>
      </c>
      <c r="M72" s="7" t="str">
        <f>IF(K72&lt;&gt;"",CONCATENATE(K72," ",L72),L72)</f>
        <v>Document</v>
      </c>
      <c r="N72" s="10" t="s">
        <v>59</v>
      </c>
      <c r="O72" s="10" t="s">
        <v>22</v>
      </c>
      <c r="P72" s="10" t="str">
        <f>IF(O72&lt;&gt;"",CONCATENATE(O72,"_ ",N72,". Type"),CONCATENATE(N72,". Type"))</f>
        <v>Text. Type</v>
      </c>
      <c r="Q72" s="10" t="s">
        <v>22</v>
      </c>
      <c r="R72" s="10" t="s">
        <v>22</v>
      </c>
      <c r="S72" s="10" t="s">
        <v>30</v>
      </c>
      <c r="T72" s="10" t="s">
        <v>22</v>
      </c>
      <c r="U72" s="10" t="s">
        <v>228</v>
      </c>
      <c r="V72" s="10" t="s">
        <v>22</v>
      </c>
    </row>
    <row r="73" spans="1:22" ht="14.1" customHeight="1" x14ac:dyDescent="0.2">
      <c r="A73" s="11" t="str">
        <f>SUBSTITUTE(SUBSTITUTE(CONCATENATE(J73,IF(M73="Identifier","ID",M73))," ",""),"_","")</f>
        <v>ExternalReference</v>
      </c>
      <c r="B73" s="8" t="s">
        <v>22</v>
      </c>
      <c r="C73" s="12" t="s">
        <v>34</v>
      </c>
      <c r="D73" s="11" t="s">
        <v>229</v>
      </c>
      <c r="E73" s="11" t="s">
        <v>22</v>
      </c>
      <c r="F73" s="11" t="s">
        <v>22</v>
      </c>
      <c r="G73" s="11" t="str">
        <f>CONCATENATE( IF(H73="","",CONCATENATE(H73,"_ ")),I73,". ",IF(J73="","",CONCATENATE(J73,"_ ")),M73,IF(J73="","",CONCATENATE(". ",N73)))</f>
        <v>Attachment. External Reference</v>
      </c>
      <c r="H73" s="11" t="s">
        <v>22</v>
      </c>
      <c r="I73" s="11" t="s">
        <v>222</v>
      </c>
      <c r="J73" s="11" t="s">
        <v>22</v>
      </c>
      <c r="K73" s="11" t="s">
        <v>22</v>
      </c>
      <c r="L73" s="11" t="s">
        <v>22</v>
      </c>
      <c r="M73" s="11" t="str">
        <f>CONCATENATE(IF(Q73="","",CONCATENATE(Q73,"_ ")),R73)</f>
        <v>External Reference</v>
      </c>
      <c r="N73" s="11" t="str">
        <f>M73</f>
        <v>External Reference</v>
      </c>
      <c r="O73" s="11" t="s">
        <v>22</v>
      </c>
      <c r="P73" s="11" t="s">
        <v>22</v>
      </c>
      <c r="Q73" s="11" t="s">
        <v>22</v>
      </c>
      <c r="R73" s="11" t="s">
        <v>230</v>
      </c>
      <c r="S73" s="11" t="s">
        <v>38</v>
      </c>
      <c r="T73" s="11" t="s">
        <v>22</v>
      </c>
      <c r="U73" s="11" t="s">
        <v>62</v>
      </c>
      <c r="V73" s="11" t="s">
        <v>22</v>
      </c>
    </row>
    <row r="74" spans="1:22" ht="14.1" customHeight="1" x14ac:dyDescent="0.2">
      <c r="A74" s="5" t="str">
        <f>SUBSTITUTE(CONCATENATE(H74,I74)," ","")</f>
        <v>Attestation</v>
      </c>
      <c r="B74" s="6" t="s">
        <v>22</v>
      </c>
      <c r="C74" s="6" t="s">
        <v>22</v>
      </c>
      <c r="D74" s="6" t="s">
        <v>231</v>
      </c>
      <c r="E74" s="6" t="s">
        <v>22</v>
      </c>
      <c r="F74" s="6" t="s">
        <v>22</v>
      </c>
      <c r="G74" s="5" t="str">
        <f>CONCATENATE(IF(H74="","",CONCATENATE(H74,"_ ")),I74,". Details")</f>
        <v>Attestation. Details</v>
      </c>
      <c r="H74" s="6" t="s">
        <v>22</v>
      </c>
      <c r="I74" s="6" t="s">
        <v>232</v>
      </c>
      <c r="J74" s="6" t="s">
        <v>22</v>
      </c>
      <c r="K74" s="6" t="s">
        <v>22</v>
      </c>
      <c r="L74" s="6" t="s">
        <v>22</v>
      </c>
      <c r="M74" s="6" t="s">
        <v>22</v>
      </c>
      <c r="N74" s="6" t="s">
        <v>22</v>
      </c>
      <c r="O74" s="6" t="s">
        <v>22</v>
      </c>
      <c r="P74" s="6" t="s">
        <v>22</v>
      </c>
      <c r="Q74" s="6" t="s">
        <v>22</v>
      </c>
      <c r="R74" s="6" t="s">
        <v>22</v>
      </c>
      <c r="S74" s="6" t="s">
        <v>25</v>
      </c>
      <c r="T74" s="6" t="s">
        <v>22</v>
      </c>
      <c r="U74" s="6" t="s">
        <v>101</v>
      </c>
      <c r="V74" s="6" t="s">
        <v>22</v>
      </c>
    </row>
    <row r="75" spans="1:22" ht="14.1" customHeight="1" x14ac:dyDescent="0.2">
      <c r="A75" s="7" t="str">
        <f>SUBSTITUTE(CONCATENATE(J75,K75,IF(L75="Identifier","ID",IF(AND(L75="Text",OR(J75&lt;&gt;"",K75&lt;&gt;"")),"",L75)),IF(AND(N75&lt;&gt;"Text",L75&lt;&gt;N75,NOT(AND(L75="URI",N75="Identifier")),NOT(AND(L75="UUID",N75="Identifier")),NOT(AND(L75="OID",N75="Identifier"))),IF(N75="Identifier","ID",N75),""))," ","")</f>
        <v>ID</v>
      </c>
      <c r="B75" s="8" t="s">
        <v>22</v>
      </c>
      <c r="C75" s="9" t="s">
        <v>34</v>
      </c>
      <c r="D75" s="10" t="s">
        <v>233</v>
      </c>
      <c r="E75" s="10" t="s">
        <v>22</v>
      </c>
      <c r="F75" s="10" t="s">
        <v>22</v>
      </c>
      <c r="G75" s="10" t="str">
        <f>CONCATENATE( IF(H75="","",CONCATENATE(H75,"_ ")),I75,". ",IF(J75="","",CONCATENATE(J75,"_ ")),M75,IF(OR(J75&lt;&gt;"",M75&lt;&gt;N75),CONCATENATE(". ",N75),""))</f>
        <v>Attestation. Identifier</v>
      </c>
      <c r="H75" s="10" t="s">
        <v>22</v>
      </c>
      <c r="I75" s="10" t="s">
        <v>232</v>
      </c>
      <c r="J75" s="10" t="s">
        <v>22</v>
      </c>
      <c r="K75" s="10" t="s">
        <v>22</v>
      </c>
      <c r="L75" s="10" t="s">
        <v>29</v>
      </c>
      <c r="M75" s="7" t="str">
        <f>IF(K75&lt;&gt;"",CONCATENATE(K75," ",L75),L75)</f>
        <v>Identifier</v>
      </c>
      <c r="N75" s="10" t="s">
        <v>29</v>
      </c>
      <c r="O75" s="10" t="s">
        <v>22</v>
      </c>
      <c r="P75" s="10" t="str">
        <f>IF(O75&lt;&gt;"",CONCATENATE(O75,"_ ",N75,". Type"),CONCATENATE(N75,". Type"))</f>
        <v>Identifier. Type</v>
      </c>
      <c r="Q75" s="10" t="s">
        <v>22</v>
      </c>
      <c r="R75" s="10" t="s">
        <v>22</v>
      </c>
      <c r="S75" s="10" t="s">
        <v>30</v>
      </c>
      <c r="T75" s="10" t="s">
        <v>22</v>
      </c>
      <c r="U75" s="10" t="s">
        <v>101</v>
      </c>
      <c r="V75" s="10" t="s">
        <v>22</v>
      </c>
    </row>
    <row r="76" spans="1:22" ht="14.1" customHeight="1" x14ac:dyDescent="0.2">
      <c r="A76" s="7" t="str">
        <f>SUBSTITUTE(CONCATENATE(J76,K76,IF(L76="Identifier","ID",IF(AND(L76="Text",OR(J76&lt;&gt;"",K76&lt;&gt;"")),"",L76)),IF(AND(N76&lt;&gt;"Text",L76&lt;&gt;N76,NOT(AND(L76="URI",N76="Identifier")),NOT(AND(L76="UUID",N76="Identifier")),NOT(AND(L76="OID",N76="Identifier"))),IF(N76="Identifier","ID",N76),""))," ","")</f>
        <v>Name</v>
      </c>
      <c r="B76" s="8" t="s">
        <v>22</v>
      </c>
      <c r="C76" s="9" t="s">
        <v>34</v>
      </c>
      <c r="D76" s="10" t="s">
        <v>234</v>
      </c>
      <c r="E76" s="10" t="s">
        <v>22</v>
      </c>
      <c r="F76" s="10" t="s">
        <v>22</v>
      </c>
      <c r="G76" s="10" t="str">
        <f>CONCATENATE( IF(H76="","",CONCATENATE(H76,"_ ")),I76,". ",IF(J76="","",CONCATENATE(J76,"_ ")),M76,IF(OR(J76&lt;&gt;"",M76&lt;&gt;N76),CONCATENATE(". ",N76),""))</f>
        <v>Attestation. Name</v>
      </c>
      <c r="H76" s="10" t="s">
        <v>22</v>
      </c>
      <c r="I76" s="10" t="s">
        <v>232</v>
      </c>
      <c r="J76" s="10" t="s">
        <v>22</v>
      </c>
      <c r="K76" s="10" t="s">
        <v>22</v>
      </c>
      <c r="L76" s="10" t="s">
        <v>56</v>
      </c>
      <c r="M76" s="7" t="str">
        <f>IF(K76&lt;&gt;"",CONCATENATE(K76," ",L76),L76)</f>
        <v>Name</v>
      </c>
      <c r="N76" s="10" t="s">
        <v>56</v>
      </c>
      <c r="O76" s="10" t="s">
        <v>22</v>
      </c>
      <c r="P76" s="10" t="str">
        <f>IF(O76&lt;&gt;"",CONCATENATE(O76,"_ ",N76,". Type"),CONCATENATE(N76,". Type"))</f>
        <v>Name. Type</v>
      </c>
      <c r="Q76" s="10" t="s">
        <v>22</v>
      </c>
      <c r="R76" s="10" t="s">
        <v>22</v>
      </c>
      <c r="S76" s="10" t="s">
        <v>30</v>
      </c>
      <c r="T76" s="10" t="s">
        <v>22</v>
      </c>
      <c r="U76" s="10" t="s">
        <v>101</v>
      </c>
      <c r="V76" s="10" t="s">
        <v>22</v>
      </c>
    </row>
    <row r="77" spans="1:22" ht="14.1" customHeight="1" x14ac:dyDescent="0.2">
      <c r="A77" s="7" t="str">
        <f>SUBSTITUTE(CONCATENATE(J77,K77,IF(L77="Identifier","ID",IF(AND(L77="Text",OR(J77&lt;&gt;"",K77&lt;&gt;"")),"",L77)),IF(AND(N77&lt;&gt;"Text",L77&lt;&gt;N77,NOT(AND(L77="URI",N77="Identifier")),NOT(AND(L77="UUID",N77="Identifier")),NOT(AND(L77="OID",N77="Identifier"))),IF(N77="Identifier","ID",N77),""))," ","")</f>
        <v>Description</v>
      </c>
      <c r="B77" s="8" t="s">
        <v>22</v>
      </c>
      <c r="C77" s="9" t="s">
        <v>98</v>
      </c>
      <c r="D77" s="10" t="s">
        <v>235</v>
      </c>
      <c r="E77" s="10" t="s">
        <v>22</v>
      </c>
      <c r="F77" s="10" t="s">
        <v>22</v>
      </c>
      <c r="G77" s="10" t="str">
        <f>CONCATENATE( IF(H77="","",CONCATENATE(H77,"_ ")),I77,". ",IF(J77="","",CONCATENATE(J77,"_ ")),M77,IF(OR(J77&lt;&gt;"",M77&lt;&gt;N77),CONCATENATE(". ",N77),""))</f>
        <v>Attestation. Description. Text</v>
      </c>
      <c r="H77" s="10" t="s">
        <v>22</v>
      </c>
      <c r="I77" s="10" t="s">
        <v>232</v>
      </c>
      <c r="J77" s="10" t="s">
        <v>22</v>
      </c>
      <c r="K77" s="10" t="s">
        <v>22</v>
      </c>
      <c r="L77" s="10" t="s">
        <v>100</v>
      </c>
      <c r="M77" s="7" t="str">
        <f>IF(K77&lt;&gt;"",CONCATENATE(K77," ",L77),L77)</f>
        <v>Description</v>
      </c>
      <c r="N77" s="10" t="s">
        <v>59</v>
      </c>
      <c r="O77" s="10" t="s">
        <v>22</v>
      </c>
      <c r="P77" s="10" t="str">
        <f>IF(O77&lt;&gt;"",CONCATENATE(O77,"_ ",N77,". Type"),CONCATENATE(N77,". Type"))</f>
        <v>Text. Type</v>
      </c>
      <c r="Q77" s="10" t="s">
        <v>22</v>
      </c>
      <c r="R77" s="10" t="s">
        <v>22</v>
      </c>
      <c r="S77" s="10" t="s">
        <v>30</v>
      </c>
      <c r="T77" s="10" t="s">
        <v>22</v>
      </c>
      <c r="U77" s="10" t="s">
        <v>101</v>
      </c>
      <c r="V77" s="10" t="s">
        <v>22</v>
      </c>
    </row>
    <row r="78" spans="1:22" ht="14.1" customHeight="1" x14ac:dyDescent="0.2">
      <c r="A78" s="7" t="str">
        <f>SUBSTITUTE(CONCATENATE(J78,K78,IF(L78="Identifier","ID",IF(AND(L78="Text",OR(J78&lt;&gt;"",K78&lt;&gt;"")),"",L78)),IF(AND(N78&lt;&gt;"Text",L78&lt;&gt;N78,NOT(AND(L78="URI",N78="Identifier")),NOT(AND(L78="UUID",N78="Identifier")),NOT(AND(L78="OID",N78="Identifier"))),IF(N78="Identifier","ID",N78),""))," ","")</f>
        <v>Note</v>
      </c>
      <c r="B78" s="8" t="s">
        <v>22</v>
      </c>
      <c r="C78" s="9" t="s">
        <v>98</v>
      </c>
      <c r="D78" s="10" t="s">
        <v>236</v>
      </c>
      <c r="E78" s="10" t="s">
        <v>22</v>
      </c>
      <c r="F78" s="10" t="s">
        <v>22</v>
      </c>
      <c r="G78" s="10" t="str">
        <f>CONCATENATE( IF(H78="","",CONCATENATE(H78,"_ ")),I78,". ",IF(J78="","",CONCATENATE(J78,"_ ")),M78,IF(OR(J78&lt;&gt;"",M78&lt;&gt;N78),CONCATENATE(". ",N78),""))</f>
        <v>Attestation. Note. Text</v>
      </c>
      <c r="H78" s="10" t="s">
        <v>22</v>
      </c>
      <c r="I78" s="10" t="s">
        <v>232</v>
      </c>
      <c r="J78" s="10" t="s">
        <v>22</v>
      </c>
      <c r="K78" s="10" t="s">
        <v>22</v>
      </c>
      <c r="L78" s="10" t="s">
        <v>237</v>
      </c>
      <c r="M78" s="7" t="str">
        <f>IF(K78&lt;&gt;"",CONCATENATE(K78," ",L78),L78)</f>
        <v>Note</v>
      </c>
      <c r="N78" s="10" t="s">
        <v>59</v>
      </c>
      <c r="O78" s="10" t="s">
        <v>22</v>
      </c>
      <c r="P78" s="10" t="str">
        <f>IF(O78&lt;&gt;"",CONCATENATE(O78,"_ ",N78,". Type"),CONCATENATE(N78,". Type"))</f>
        <v>Text. Type</v>
      </c>
      <c r="Q78" s="10" t="s">
        <v>22</v>
      </c>
      <c r="R78" s="10" t="s">
        <v>22</v>
      </c>
      <c r="S78" s="10" t="s">
        <v>30</v>
      </c>
      <c r="T78" s="10" t="s">
        <v>22</v>
      </c>
      <c r="U78" s="10" t="s">
        <v>101</v>
      </c>
      <c r="V78" s="10" t="s">
        <v>22</v>
      </c>
    </row>
    <row r="79" spans="1:22" ht="14.1" customHeight="1" x14ac:dyDescent="0.2">
      <c r="A79" s="7" t="str">
        <f>SUBSTITUTE(CONCATENATE(J79,K79,IF(L79="Identifier","ID",IF(AND(L79="Text",OR(J79&lt;&gt;"",K79&lt;&gt;"")),"",L79)),IF(AND(N79&lt;&gt;"Text",L79&lt;&gt;N79,NOT(AND(L79="URI",N79="Identifier")),NOT(AND(L79="UUID",N79="Identifier")),NOT(AND(L79="OID",N79="Identifier"))),IF(N79="Identifier","ID",N79),""))," ","")</f>
        <v>AcceptanceIndicator</v>
      </c>
      <c r="B79" s="8" t="s">
        <v>22</v>
      </c>
      <c r="C79" s="9" t="s">
        <v>34</v>
      </c>
      <c r="D79" s="10" t="s">
        <v>238</v>
      </c>
      <c r="E79" s="10" t="s">
        <v>22</v>
      </c>
      <c r="F79" s="10" t="s">
        <v>22</v>
      </c>
      <c r="G79" s="10" t="str">
        <f>CONCATENATE( IF(H79="","",CONCATENATE(H79,"_ ")),I79,". ",IF(J79="","",CONCATENATE(J79,"_ ")),M79,IF(OR(J79&lt;&gt;"",M79&lt;&gt;N79),CONCATENATE(". ",N79),""))</f>
        <v>Attestation. Acceptance Indicator. Indicator</v>
      </c>
      <c r="H79" s="10" t="s">
        <v>22</v>
      </c>
      <c r="I79" s="10" t="s">
        <v>232</v>
      </c>
      <c r="J79" s="10" t="s">
        <v>22</v>
      </c>
      <c r="K79" s="10" t="s">
        <v>239</v>
      </c>
      <c r="L79" s="10" t="s">
        <v>170</v>
      </c>
      <c r="M79" s="7" t="str">
        <f>IF(K79&lt;&gt;"",CONCATENATE(K79," ",L79),L79)</f>
        <v>Acceptance Indicator</v>
      </c>
      <c r="N79" s="10" t="s">
        <v>170</v>
      </c>
      <c r="O79" s="10" t="s">
        <v>22</v>
      </c>
      <c r="P79" s="10" t="str">
        <f>IF(O79&lt;&gt;"",CONCATENATE(O79,"_ ",N79,". Type"),CONCATENATE(N79,". Type"))</f>
        <v>Indicator. Type</v>
      </c>
      <c r="Q79" s="10" t="s">
        <v>22</v>
      </c>
      <c r="R79" s="10" t="s">
        <v>22</v>
      </c>
      <c r="S79" s="10" t="s">
        <v>30</v>
      </c>
      <c r="T79" s="10" t="s">
        <v>22</v>
      </c>
      <c r="U79" s="10" t="s">
        <v>101</v>
      </c>
      <c r="V79" s="10" t="s">
        <v>22</v>
      </c>
    </row>
    <row r="80" spans="1:22" ht="14.1" customHeight="1" x14ac:dyDescent="0.2">
      <c r="A80" s="11" t="str">
        <f>SUBSTITUTE(SUBSTITUTE(CONCATENATE(J80,IF(M80="Identifier","ID",M80))," ",""),"_","")</f>
        <v>ValidityPeriod</v>
      </c>
      <c r="B80" s="8" t="s">
        <v>22</v>
      </c>
      <c r="C80" s="12" t="s">
        <v>34</v>
      </c>
      <c r="D80" s="11" t="s">
        <v>240</v>
      </c>
      <c r="E80" s="11" t="s">
        <v>22</v>
      </c>
      <c r="F80" s="11" t="s">
        <v>22</v>
      </c>
      <c r="G80" s="11" t="str">
        <f>CONCATENATE( IF(H80="","",CONCATENATE(H80,"_ ")),I80,". ",IF(J80="","",CONCATENATE(J80,"_ ")),M80,IF(J80="","",CONCATENATE(". ",N80)))</f>
        <v>Attestation. Validity_ Period. Period</v>
      </c>
      <c r="H80" s="11" t="s">
        <v>22</v>
      </c>
      <c r="I80" s="11" t="s">
        <v>232</v>
      </c>
      <c r="J80" s="11" t="s">
        <v>241</v>
      </c>
      <c r="K80" s="11" t="s">
        <v>22</v>
      </c>
      <c r="L80" s="11" t="s">
        <v>22</v>
      </c>
      <c r="M80" s="11" t="str">
        <f>CONCATENATE(IF(Q80="","",CONCATENATE(Q80,"_ ")),R80)</f>
        <v>Period</v>
      </c>
      <c r="N80" s="11" t="str">
        <f>M80</f>
        <v>Period</v>
      </c>
      <c r="O80" s="11" t="s">
        <v>22</v>
      </c>
      <c r="P80" s="11" t="s">
        <v>22</v>
      </c>
      <c r="Q80" s="11" t="s">
        <v>22</v>
      </c>
      <c r="R80" s="11" t="s">
        <v>44</v>
      </c>
      <c r="S80" s="11" t="s">
        <v>38</v>
      </c>
      <c r="T80" s="11" t="s">
        <v>22</v>
      </c>
      <c r="U80" s="11" t="s">
        <v>101</v>
      </c>
      <c r="V80" s="11" t="s">
        <v>22</v>
      </c>
    </row>
    <row r="81" spans="1:22" ht="14.1" customHeight="1" x14ac:dyDescent="0.2">
      <c r="A81" s="11" t="str">
        <f>SUBSTITUTE(SUBSTITUTE(CONCATENATE(J81,IF(M81="Identifier","ID",M81))," ",""),"_","")</f>
        <v>IssuerParty</v>
      </c>
      <c r="B81" s="8" t="s">
        <v>22</v>
      </c>
      <c r="C81" s="12" t="s">
        <v>34</v>
      </c>
      <c r="D81" s="11" t="s">
        <v>242</v>
      </c>
      <c r="E81" s="11" t="s">
        <v>22</v>
      </c>
      <c r="F81" s="11" t="s">
        <v>22</v>
      </c>
      <c r="G81" s="11" t="str">
        <f>CONCATENATE( IF(H81="","",CONCATENATE(H81,"_ ")),I81,". ",IF(J81="","",CONCATENATE(J81,"_ ")),M81,IF(J81="","",CONCATENATE(". ",N81)))</f>
        <v>Attestation. Issuer_ Party. Party</v>
      </c>
      <c r="H81" s="11" t="s">
        <v>22</v>
      </c>
      <c r="I81" s="11" t="s">
        <v>232</v>
      </c>
      <c r="J81" s="11" t="s">
        <v>243</v>
      </c>
      <c r="K81" s="11" t="s">
        <v>22</v>
      </c>
      <c r="L81" s="11" t="s">
        <v>22</v>
      </c>
      <c r="M81" s="11" t="str">
        <f>CONCATENATE(IF(Q81="","",CONCATENATE(Q81,"_ ")),R81)</f>
        <v>Party</v>
      </c>
      <c r="N81" s="11" t="str">
        <f>M81</f>
        <v>Party</v>
      </c>
      <c r="O81" s="11" t="s">
        <v>22</v>
      </c>
      <c r="P81" s="11" t="s">
        <v>22</v>
      </c>
      <c r="Q81" s="11" t="s">
        <v>22</v>
      </c>
      <c r="R81" s="11" t="s">
        <v>216</v>
      </c>
      <c r="S81" s="11" t="s">
        <v>38</v>
      </c>
      <c r="T81" s="11" t="s">
        <v>22</v>
      </c>
      <c r="U81" s="11" t="s">
        <v>101</v>
      </c>
      <c r="V81" s="11" t="s">
        <v>22</v>
      </c>
    </row>
    <row r="82" spans="1:22" ht="14.1" customHeight="1" x14ac:dyDescent="0.2">
      <c r="A82" s="11" t="str">
        <f>SUBSTITUTE(SUBSTITUTE(CONCATENATE(J82,IF(M82="Identifier","ID",M82))," ",""),"_","")</f>
        <v>AttestationLine</v>
      </c>
      <c r="B82" s="8" t="s">
        <v>22</v>
      </c>
      <c r="C82" s="12" t="s">
        <v>50</v>
      </c>
      <c r="D82" s="11" t="s">
        <v>244</v>
      </c>
      <c r="E82" s="11" t="s">
        <v>22</v>
      </c>
      <c r="F82" s="11" t="s">
        <v>22</v>
      </c>
      <c r="G82" s="11" t="str">
        <f>CONCATENATE( IF(H82="","",CONCATENATE(H82,"_ ")),I82,". ",IF(J82="","",CONCATENATE(J82,"_ ")),M82,IF(J82="","",CONCATENATE(". ",N82)))</f>
        <v>Attestation. Attestation Line</v>
      </c>
      <c r="H82" s="11" t="s">
        <v>22</v>
      </c>
      <c r="I82" s="11" t="s">
        <v>232</v>
      </c>
      <c r="J82" s="11" t="s">
        <v>22</v>
      </c>
      <c r="K82" s="11" t="s">
        <v>22</v>
      </c>
      <c r="L82" s="11" t="s">
        <v>22</v>
      </c>
      <c r="M82" s="11" t="str">
        <f>CONCATENATE(IF(Q82="","",CONCATENATE(Q82,"_ ")),R82)</f>
        <v>Attestation Line</v>
      </c>
      <c r="N82" s="11" t="str">
        <f>M82</f>
        <v>Attestation Line</v>
      </c>
      <c r="O82" s="11" t="s">
        <v>22</v>
      </c>
      <c r="P82" s="11" t="s">
        <v>22</v>
      </c>
      <c r="Q82" s="11" t="s">
        <v>22</v>
      </c>
      <c r="R82" s="11" t="s">
        <v>245</v>
      </c>
      <c r="S82" s="11" t="s">
        <v>38</v>
      </c>
      <c r="T82" s="11" t="s">
        <v>22</v>
      </c>
      <c r="U82" s="11" t="s">
        <v>101</v>
      </c>
      <c r="V82" s="11" t="s">
        <v>22</v>
      </c>
    </row>
    <row r="83" spans="1:22" ht="14.1" customHeight="1" x14ac:dyDescent="0.2">
      <c r="A83" s="5" t="str">
        <f>SUBSTITUTE(CONCATENATE(H83,I83)," ","")</f>
        <v>AttestationLine</v>
      </c>
      <c r="B83" s="6" t="s">
        <v>22</v>
      </c>
      <c r="C83" s="6" t="s">
        <v>22</v>
      </c>
      <c r="D83" s="6" t="s">
        <v>246</v>
      </c>
      <c r="E83" s="6" t="s">
        <v>22</v>
      </c>
      <c r="F83" s="6" t="s">
        <v>22</v>
      </c>
      <c r="G83" s="5" t="str">
        <f>CONCATENATE(IF(H83="","",CONCATENATE(H83,"_ ")),I83,". Details")</f>
        <v>Attestation Line. Details</v>
      </c>
      <c r="H83" s="6" t="s">
        <v>22</v>
      </c>
      <c r="I83" s="6" t="s">
        <v>245</v>
      </c>
      <c r="J83" s="6" t="s">
        <v>22</v>
      </c>
      <c r="K83" s="6" t="s">
        <v>22</v>
      </c>
      <c r="L83" s="6" t="s">
        <v>22</v>
      </c>
      <c r="M83" s="6" t="s">
        <v>22</v>
      </c>
      <c r="N83" s="6" t="s">
        <v>22</v>
      </c>
      <c r="O83" s="6" t="s">
        <v>22</v>
      </c>
      <c r="P83" s="6" t="s">
        <v>22</v>
      </c>
      <c r="Q83" s="6" t="s">
        <v>22</v>
      </c>
      <c r="R83" s="6" t="s">
        <v>22</v>
      </c>
      <c r="S83" s="6" t="s">
        <v>25</v>
      </c>
      <c r="T83" s="6" t="s">
        <v>22</v>
      </c>
      <c r="U83" s="6" t="s">
        <v>101</v>
      </c>
      <c r="V83" s="6" t="s">
        <v>22</v>
      </c>
    </row>
    <row r="84" spans="1:22" ht="14.1" customHeight="1" x14ac:dyDescent="0.2">
      <c r="A84" s="7" t="str">
        <f>SUBSTITUTE(CONCATENATE(J84,K84,IF(L84="Identifier","ID",IF(AND(L84="Text",OR(J84&lt;&gt;"",K84&lt;&gt;"")),"",L84)),IF(AND(N84&lt;&gt;"Text",L84&lt;&gt;N84,NOT(AND(L84="URI",N84="Identifier")),NOT(AND(L84="UUID",N84="Identifier")),NOT(AND(L84="OID",N84="Identifier"))),IF(N84="Identifier","ID",N84),""))," ","")</f>
        <v>ID</v>
      </c>
      <c r="B84" s="8" t="s">
        <v>22</v>
      </c>
      <c r="C84" s="9" t="s">
        <v>34</v>
      </c>
      <c r="D84" s="10" t="s">
        <v>247</v>
      </c>
      <c r="E84" s="10" t="s">
        <v>22</v>
      </c>
      <c r="F84" s="10" t="s">
        <v>22</v>
      </c>
      <c r="G84" s="10" t="str">
        <f>CONCATENATE( IF(H84="","",CONCATENATE(H84,"_ ")),I84,". ",IF(J84="","",CONCATENATE(J84,"_ ")),M84,IF(OR(J84&lt;&gt;"",M84&lt;&gt;N84),CONCATENATE(". ",N84),""))</f>
        <v>Attestation Line. Identifier</v>
      </c>
      <c r="H84" s="10" t="s">
        <v>22</v>
      </c>
      <c r="I84" s="10" t="s">
        <v>245</v>
      </c>
      <c r="J84" s="10" t="s">
        <v>22</v>
      </c>
      <c r="K84" s="10" t="s">
        <v>22</v>
      </c>
      <c r="L84" s="10" t="s">
        <v>29</v>
      </c>
      <c r="M84" s="7" t="str">
        <f>IF(K84&lt;&gt;"",CONCATENATE(K84," ",L84),L84)</f>
        <v>Identifier</v>
      </c>
      <c r="N84" s="10" t="s">
        <v>29</v>
      </c>
      <c r="O84" s="10" t="s">
        <v>22</v>
      </c>
      <c r="P84" s="10" t="str">
        <f>IF(O84&lt;&gt;"",CONCATENATE(O84,"_ ",N84,". Type"),CONCATENATE(N84,". Type"))</f>
        <v>Identifier. Type</v>
      </c>
      <c r="Q84" s="10" t="s">
        <v>22</v>
      </c>
      <c r="R84" s="10" t="s">
        <v>22</v>
      </c>
      <c r="S84" s="10" t="s">
        <v>30</v>
      </c>
      <c r="T84" s="10" t="s">
        <v>22</v>
      </c>
      <c r="U84" s="10" t="s">
        <v>101</v>
      </c>
      <c r="V84" s="10" t="s">
        <v>22</v>
      </c>
    </row>
    <row r="85" spans="1:22" ht="14.1" customHeight="1" x14ac:dyDescent="0.2">
      <c r="A85" s="7" t="str">
        <f>SUBSTITUTE(CONCATENATE(J85,K85,IF(L85="Identifier","ID",IF(AND(L85="Text",OR(J85&lt;&gt;"",K85&lt;&gt;"")),"",L85)),IF(AND(N85&lt;&gt;"Text",L85&lt;&gt;N85,NOT(AND(L85="URI",N85="Identifier")),NOT(AND(L85="UUID",N85="Identifier")),NOT(AND(L85="OID",N85="Identifier"))),IF(N85="Identifier","ID",N85),""))," ","")</f>
        <v>TypeCode</v>
      </c>
      <c r="B85" s="8" t="s">
        <v>22</v>
      </c>
      <c r="C85" s="9" t="s">
        <v>34</v>
      </c>
      <c r="D85" s="10" t="s">
        <v>248</v>
      </c>
      <c r="E85" s="10" t="s">
        <v>22</v>
      </c>
      <c r="F85" s="10" t="s">
        <v>22</v>
      </c>
      <c r="G85" s="10" t="str">
        <f>CONCATENATE( IF(H85="","",CONCATENATE(H85,"_ ")),I85,". ",IF(J85="","",CONCATENATE(J85,"_ ")),M85,IF(OR(J85&lt;&gt;"",M85&lt;&gt;N85),CONCATENATE(". ",N85),""))</f>
        <v>Attestation Line. Type_ Code. Code</v>
      </c>
      <c r="H85" s="10" t="s">
        <v>22</v>
      </c>
      <c r="I85" s="10" t="s">
        <v>245</v>
      </c>
      <c r="J85" s="10" t="s">
        <v>249</v>
      </c>
      <c r="K85" s="10" t="s">
        <v>22</v>
      </c>
      <c r="L85" s="10" t="s">
        <v>33</v>
      </c>
      <c r="M85" s="7" t="str">
        <f>IF(K85&lt;&gt;"",CONCATENATE(K85," ",L85),L85)</f>
        <v>Code</v>
      </c>
      <c r="N85" s="10" t="s">
        <v>33</v>
      </c>
      <c r="O85" s="10" t="s">
        <v>22</v>
      </c>
      <c r="P85" s="10" t="str">
        <f>IF(O85&lt;&gt;"",CONCATENATE(O85,"_ ",N85,". Type"),CONCATENATE(N85,". Type"))</f>
        <v>Code. Type</v>
      </c>
      <c r="Q85" s="10" t="s">
        <v>22</v>
      </c>
      <c r="R85" s="10" t="s">
        <v>22</v>
      </c>
      <c r="S85" s="10" t="s">
        <v>30</v>
      </c>
      <c r="T85" s="10" t="s">
        <v>22</v>
      </c>
      <c r="U85" s="10" t="s">
        <v>101</v>
      </c>
      <c r="V85" s="10" t="s">
        <v>22</v>
      </c>
    </row>
    <row r="86" spans="1:22" ht="14.1" customHeight="1" x14ac:dyDescent="0.2">
      <c r="A86" s="7" t="str">
        <f>SUBSTITUTE(CONCATENATE(J86,K86,IF(L86="Identifier","ID",IF(AND(L86="Text",OR(J86&lt;&gt;"",K86&lt;&gt;"")),"",L86)),IF(AND(N86&lt;&gt;"Text",L86&lt;&gt;N86,NOT(AND(L86="URI",N86="Identifier")),NOT(AND(L86="UUID",N86="Identifier")),NOT(AND(L86="OID",N86="Identifier"))),IF(N86="Identifier","ID",N86),""))," ","")</f>
        <v>Description</v>
      </c>
      <c r="B86" s="8" t="s">
        <v>22</v>
      </c>
      <c r="C86" s="9" t="s">
        <v>98</v>
      </c>
      <c r="D86" s="10" t="s">
        <v>250</v>
      </c>
      <c r="E86" s="10" t="s">
        <v>22</v>
      </c>
      <c r="F86" s="10" t="s">
        <v>22</v>
      </c>
      <c r="G86" s="10" t="str">
        <f>CONCATENATE( IF(H86="","",CONCATENATE(H86,"_ ")),I86,". ",IF(J86="","",CONCATENATE(J86,"_ ")),M86,IF(OR(J86&lt;&gt;"",M86&lt;&gt;N86),CONCATENATE(". ",N86),""))</f>
        <v>Attestation Line. Description. Text</v>
      </c>
      <c r="H86" s="10" t="s">
        <v>22</v>
      </c>
      <c r="I86" s="10" t="s">
        <v>245</v>
      </c>
      <c r="J86" s="10" t="s">
        <v>22</v>
      </c>
      <c r="K86" s="10" t="s">
        <v>22</v>
      </c>
      <c r="L86" s="10" t="s">
        <v>100</v>
      </c>
      <c r="M86" s="7" t="str">
        <f>IF(K86&lt;&gt;"",CONCATENATE(K86," ",L86),L86)</f>
        <v>Description</v>
      </c>
      <c r="N86" s="10" t="s">
        <v>59</v>
      </c>
      <c r="O86" s="10" t="s">
        <v>22</v>
      </c>
      <c r="P86" s="10" t="str">
        <f>IF(O86&lt;&gt;"",CONCATENATE(O86,"_ ",N86,". Type"),CONCATENATE(N86,". Type"))</f>
        <v>Text. Type</v>
      </c>
      <c r="Q86" s="10" t="s">
        <v>22</v>
      </c>
      <c r="R86" s="10" t="s">
        <v>22</v>
      </c>
      <c r="S86" s="10" t="s">
        <v>30</v>
      </c>
      <c r="T86" s="10" t="s">
        <v>22</v>
      </c>
      <c r="U86" s="10" t="s">
        <v>101</v>
      </c>
      <c r="V86" s="10" t="s">
        <v>22</v>
      </c>
    </row>
    <row r="87" spans="1:22" ht="14.1" customHeight="1" x14ac:dyDescent="0.2">
      <c r="A87" s="11" t="str">
        <f>SUBSTITUTE(SUBSTITUTE(CONCATENATE(J87,IF(M87="Identifier","ID",M87))," ",""),"_","")</f>
        <v>CriterionItem</v>
      </c>
      <c r="B87" s="8" t="s">
        <v>22</v>
      </c>
      <c r="C87" s="12" t="s">
        <v>98</v>
      </c>
      <c r="D87" s="11" t="s">
        <v>251</v>
      </c>
      <c r="E87" s="11" t="s">
        <v>22</v>
      </c>
      <c r="F87" s="11" t="s">
        <v>22</v>
      </c>
      <c r="G87" s="11" t="str">
        <f>CONCATENATE( IF(H87="","",CONCATENATE(H87,"_ ")),I87,". ",IF(J87="","",CONCATENATE(J87,"_ ")),M87,IF(J87="","",CONCATENATE(". ",N87)))</f>
        <v>Attestation Line. Criterion Item</v>
      </c>
      <c r="H87" s="11" t="s">
        <v>22</v>
      </c>
      <c r="I87" s="11" t="s">
        <v>245</v>
      </c>
      <c r="J87" s="11" t="s">
        <v>22</v>
      </c>
      <c r="K87" s="11" t="s">
        <v>22</v>
      </c>
      <c r="L87" s="11" t="s">
        <v>22</v>
      </c>
      <c r="M87" s="11" t="str">
        <f>CONCATENATE(IF(Q87="","",CONCATENATE(Q87,"_ ")),R87)</f>
        <v>Criterion Item</v>
      </c>
      <c r="N87" s="11" t="str">
        <f>M87</f>
        <v>Criterion Item</v>
      </c>
      <c r="O87" s="11" t="s">
        <v>22</v>
      </c>
      <c r="P87" s="11" t="s">
        <v>22</v>
      </c>
      <c r="Q87" s="11" t="s">
        <v>22</v>
      </c>
      <c r="R87" s="11" t="s">
        <v>252</v>
      </c>
      <c r="S87" s="11" t="s">
        <v>38</v>
      </c>
      <c r="T87" s="11" t="s">
        <v>22</v>
      </c>
      <c r="U87" s="11" t="s">
        <v>101</v>
      </c>
      <c r="V87" s="11" t="s">
        <v>22</v>
      </c>
    </row>
    <row r="88" spans="1:22" ht="14.1" customHeight="1" x14ac:dyDescent="0.2">
      <c r="A88" s="11" t="str">
        <f>SUBSTITUTE(SUBSTITUTE(CONCATENATE(J88,IF(M88="Identifier","ID",M88))," ",""),"_","")</f>
        <v>SubAttestationLine</v>
      </c>
      <c r="B88" s="8" t="s">
        <v>22</v>
      </c>
      <c r="C88" s="12" t="s">
        <v>98</v>
      </c>
      <c r="D88" s="11" t="s">
        <v>253</v>
      </c>
      <c r="E88" s="11" t="s">
        <v>22</v>
      </c>
      <c r="F88" s="11" t="s">
        <v>22</v>
      </c>
      <c r="G88" s="11" t="str">
        <f>CONCATENATE( IF(H88="","",CONCATENATE(H88,"_ ")),I88,". ",IF(J88="","",CONCATENATE(J88,"_ ")),M88,IF(J88="","",CONCATENATE(". ",N88)))</f>
        <v>Attestation Line. Sub_ Attestation Line. Attestation Line</v>
      </c>
      <c r="H88" s="11" t="s">
        <v>22</v>
      </c>
      <c r="I88" s="11" t="s">
        <v>245</v>
      </c>
      <c r="J88" s="11" t="s">
        <v>254</v>
      </c>
      <c r="K88" s="11" t="s">
        <v>22</v>
      </c>
      <c r="L88" s="11" t="s">
        <v>22</v>
      </c>
      <c r="M88" s="11" t="str">
        <f>CONCATENATE(IF(Q88="","",CONCATENATE(Q88,"_ ")),R88)</f>
        <v>Attestation Line</v>
      </c>
      <c r="N88" s="11" t="str">
        <f>M88</f>
        <v>Attestation Line</v>
      </c>
      <c r="O88" s="11" t="s">
        <v>22</v>
      </c>
      <c r="P88" s="11" t="s">
        <v>22</v>
      </c>
      <c r="Q88" s="11" t="s">
        <v>22</v>
      </c>
      <c r="R88" s="11" t="s">
        <v>245</v>
      </c>
      <c r="S88" s="11" t="s">
        <v>38</v>
      </c>
      <c r="T88" s="11" t="s">
        <v>22</v>
      </c>
      <c r="U88" s="11" t="s">
        <v>101</v>
      </c>
      <c r="V88" s="11" t="s">
        <v>22</v>
      </c>
    </row>
    <row r="89" spans="1:22" ht="14.1" customHeight="1" x14ac:dyDescent="0.2">
      <c r="A89" s="5" t="str">
        <f>SUBSTITUTE(CONCATENATE(H89,I89)," ","")</f>
        <v>AuctionTerms</v>
      </c>
      <c r="B89" s="6" t="s">
        <v>22</v>
      </c>
      <c r="C89" s="6" t="s">
        <v>22</v>
      </c>
      <c r="D89" s="6" t="s">
        <v>255</v>
      </c>
      <c r="E89" s="6" t="s">
        <v>22</v>
      </c>
      <c r="F89" s="6" t="s">
        <v>22</v>
      </c>
      <c r="G89" s="5" t="str">
        <f>CONCATENATE(IF(H89="","",CONCATENATE(H89,"_ ")),I89,". Details")</f>
        <v>Auction Terms. Details</v>
      </c>
      <c r="H89" s="6" t="s">
        <v>22</v>
      </c>
      <c r="I89" s="6" t="s">
        <v>256</v>
      </c>
      <c r="J89" s="6" t="s">
        <v>22</v>
      </c>
      <c r="K89" s="6" t="s">
        <v>22</v>
      </c>
      <c r="L89" s="6" t="s">
        <v>22</v>
      </c>
      <c r="M89" s="6" t="s">
        <v>22</v>
      </c>
      <c r="N89" s="6" t="s">
        <v>22</v>
      </c>
      <c r="O89" s="6" t="s">
        <v>22</v>
      </c>
      <c r="P89" s="6" t="s">
        <v>22</v>
      </c>
      <c r="Q89" s="6" t="s">
        <v>22</v>
      </c>
      <c r="R89" s="6" t="s">
        <v>22</v>
      </c>
      <c r="S89" s="6" t="s">
        <v>25</v>
      </c>
      <c r="T89" s="6" t="s">
        <v>22</v>
      </c>
      <c r="U89" s="6" t="s">
        <v>26</v>
      </c>
      <c r="V89" s="6" t="s">
        <v>22</v>
      </c>
    </row>
    <row r="90" spans="1:22" ht="14.1" customHeight="1" x14ac:dyDescent="0.2">
      <c r="A90" s="7" t="str">
        <f t="shared" ref="A90:A96" si="12">SUBSTITUTE(CONCATENATE(J90,K90,IF(L90="Identifier","ID",IF(AND(L90="Text",OR(J90&lt;&gt;"",K90&lt;&gt;"")),"",L90)),IF(AND(N90&lt;&gt;"Text",L90&lt;&gt;N90,NOT(AND(L90="URI",N90="Identifier")),NOT(AND(L90="UUID",N90="Identifier")),NOT(AND(L90="OID",N90="Identifier"))),IF(N90="Identifier","ID",N90),""))," ","")</f>
        <v>AuctionConstraintIndicator</v>
      </c>
      <c r="B90" s="8" t="s">
        <v>22</v>
      </c>
      <c r="C90" s="9" t="s">
        <v>34</v>
      </c>
      <c r="D90" s="10" t="s">
        <v>257</v>
      </c>
      <c r="E90" s="10" t="s">
        <v>22</v>
      </c>
      <c r="F90" s="10" t="s">
        <v>22</v>
      </c>
      <c r="G90" s="10" t="str">
        <f t="shared" ref="G90:G96" si="13">CONCATENATE( IF(H90="","",CONCATENATE(H90,"_ ")),I90,". ",IF(J90="","",CONCATENATE(J90,"_ ")),M90,IF(OR(J90&lt;&gt;"",M90&lt;&gt;N90),CONCATENATE(". ",N90),""))</f>
        <v>Auction Terms. Auction_ Constraint. Indicator</v>
      </c>
      <c r="H90" s="10" t="s">
        <v>22</v>
      </c>
      <c r="I90" s="10" t="s">
        <v>256</v>
      </c>
      <c r="J90" s="10" t="s">
        <v>258</v>
      </c>
      <c r="K90" s="10" t="s">
        <v>22</v>
      </c>
      <c r="L90" s="10" t="s">
        <v>259</v>
      </c>
      <c r="M90" s="7" t="str">
        <f t="shared" ref="M90:M96" si="14">IF(K90&lt;&gt;"",CONCATENATE(K90," ",L90),L90)</f>
        <v>Constraint</v>
      </c>
      <c r="N90" s="10" t="s">
        <v>170</v>
      </c>
      <c r="O90" s="10" t="s">
        <v>22</v>
      </c>
      <c r="P90" s="10" t="str">
        <f t="shared" ref="P90:P96" si="15">IF(O90&lt;&gt;"",CONCATENATE(O90,"_ ",N90,". Type"),CONCATENATE(N90,". Type"))</f>
        <v>Indicator. Type</v>
      </c>
      <c r="Q90" s="10" t="s">
        <v>22</v>
      </c>
      <c r="R90" s="10" t="s">
        <v>22</v>
      </c>
      <c r="S90" s="10" t="s">
        <v>30</v>
      </c>
      <c r="T90" s="10" t="s">
        <v>22</v>
      </c>
      <c r="U90" s="10" t="s">
        <v>26</v>
      </c>
      <c r="V90" s="10" t="s">
        <v>22</v>
      </c>
    </row>
    <row r="91" spans="1:22" ht="14.1" customHeight="1" x14ac:dyDescent="0.2">
      <c r="A91" s="7" t="str">
        <f t="shared" si="12"/>
        <v>JustificationDescription</v>
      </c>
      <c r="B91" s="8" t="s">
        <v>22</v>
      </c>
      <c r="C91" s="9" t="s">
        <v>98</v>
      </c>
      <c r="D91" s="10" t="s">
        <v>260</v>
      </c>
      <c r="E91" s="10" t="s">
        <v>22</v>
      </c>
      <c r="F91" s="10" t="s">
        <v>22</v>
      </c>
      <c r="G91" s="10" t="str">
        <f t="shared" si="13"/>
        <v>Auction Terms. Justification_ Description. Text</v>
      </c>
      <c r="H91" s="10" t="s">
        <v>22</v>
      </c>
      <c r="I91" s="10" t="s">
        <v>256</v>
      </c>
      <c r="J91" s="10" t="s">
        <v>261</v>
      </c>
      <c r="K91" s="10" t="s">
        <v>22</v>
      </c>
      <c r="L91" s="10" t="s">
        <v>100</v>
      </c>
      <c r="M91" s="7" t="str">
        <f t="shared" si="14"/>
        <v>Description</v>
      </c>
      <c r="N91" s="10" t="s">
        <v>59</v>
      </c>
      <c r="O91" s="10" t="s">
        <v>22</v>
      </c>
      <c r="P91" s="10" t="str">
        <f t="shared" si="15"/>
        <v>Text. Type</v>
      </c>
      <c r="Q91" s="10" t="s">
        <v>22</v>
      </c>
      <c r="R91" s="10" t="s">
        <v>22</v>
      </c>
      <c r="S91" s="10" t="s">
        <v>30</v>
      </c>
      <c r="T91" s="10" t="s">
        <v>22</v>
      </c>
      <c r="U91" s="10" t="s">
        <v>26</v>
      </c>
      <c r="V91" s="10" t="s">
        <v>22</v>
      </c>
    </row>
    <row r="92" spans="1:22" ht="14.1" customHeight="1" x14ac:dyDescent="0.2">
      <c r="A92" s="7" t="str">
        <f t="shared" si="12"/>
        <v>Description</v>
      </c>
      <c r="B92" s="8" t="s">
        <v>22</v>
      </c>
      <c r="C92" s="9" t="s">
        <v>98</v>
      </c>
      <c r="D92" s="10" t="s">
        <v>262</v>
      </c>
      <c r="E92" s="10" t="s">
        <v>22</v>
      </c>
      <c r="F92" s="10" t="s">
        <v>22</v>
      </c>
      <c r="G92" s="10" t="str">
        <f t="shared" si="13"/>
        <v>Auction Terms. Description. Text</v>
      </c>
      <c r="H92" s="10" t="s">
        <v>22</v>
      </c>
      <c r="I92" s="10" t="s">
        <v>256</v>
      </c>
      <c r="J92" s="10" t="s">
        <v>22</v>
      </c>
      <c r="K92" s="10" t="s">
        <v>22</v>
      </c>
      <c r="L92" s="10" t="s">
        <v>100</v>
      </c>
      <c r="M92" s="7" t="str">
        <f t="shared" si="14"/>
        <v>Description</v>
      </c>
      <c r="N92" s="10" t="s">
        <v>59</v>
      </c>
      <c r="O92" s="10" t="s">
        <v>22</v>
      </c>
      <c r="P92" s="10" t="str">
        <f t="shared" si="15"/>
        <v>Text. Type</v>
      </c>
      <c r="Q92" s="10" t="s">
        <v>22</v>
      </c>
      <c r="R92" s="10" t="s">
        <v>22</v>
      </c>
      <c r="S92" s="10" t="s">
        <v>30</v>
      </c>
      <c r="T92" s="10" t="s">
        <v>22</v>
      </c>
      <c r="U92" s="10" t="s">
        <v>26</v>
      </c>
      <c r="V92" s="10" t="s">
        <v>22</v>
      </c>
    </row>
    <row r="93" spans="1:22" ht="14.1" customHeight="1" x14ac:dyDescent="0.2">
      <c r="A93" s="7" t="str">
        <f t="shared" si="12"/>
        <v>ProcessDescription</v>
      </c>
      <c r="B93" s="8" t="s">
        <v>22</v>
      </c>
      <c r="C93" s="9" t="s">
        <v>98</v>
      </c>
      <c r="D93" s="10" t="s">
        <v>263</v>
      </c>
      <c r="E93" s="10" t="s">
        <v>22</v>
      </c>
      <c r="F93" s="10" t="s">
        <v>22</v>
      </c>
      <c r="G93" s="10" t="str">
        <f t="shared" si="13"/>
        <v>Auction Terms. Process_ Description. Text</v>
      </c>
      <c r="H93" s="10" t="s">
        <v>22</v>
      </c>
      <c r="I93" s="10" t="s">
        <v>256</v>
      </c>
      <c r="J93" s="10" t="s">
        <v>264</v>
      </c>
      <c r="K93" s="10" t="s">
        <v>22</v>
      </c>
      <c r="L93" s="10" t="s">
        <v>100</v>
      </c>
      <c r="M93" s="7" t="str">
        <f t="shared" si="14"/>
        <v>Description</v>
      </c>
      <c r="N93" s="10" t="s">
        <v>59</v>
      </c>
      <c r="O93" s="10" t="s">
        <v>22</v>
      </c>
      <c r="P93" s="10" t="str">
        <f t="shared" si="15"/>
        <v>Text. Type</v>
      </c>
      <c r="Q93" s="10" t="s">
        <v>22</v>
      </c>
      <c r="R93" s="10" t="s">
        <v>22</v>
      </c>
      <c r="S93" s="10" t="s">
        <v>30</v>
      </c>
      <c r="T93" s="10" t="s">
        <v>22</v>
      </c>
      <c r="U93" s="10" t="s">
        <v>26</v>
      </c>
      <c r="V93" s="10" t="s">
        <v>22</v>
      </c>
    </row>
    <row r="94" spans="1:22" ht="14.1" customHeight="1" x14ac:dyDescent="0.2">
      <c r="A94" s="7" t="str">
        <f t="shared" si="12"/>
        <v>ConditionsDescription</v>
      </c>
      <c r="B94" s="8" t="s">
        <v>22</v>
      </c>
      <c r="C94" s="9" t="s">
        <v>98</v>
      </c>
      <c r="D94" s="10" t="s">
        <v>265</v>
      </c>
      <c r="E94" s="10" t="s">
        <v>22</v>
      </c>
      <c r="F94" s="10" t="s">
        <v>22</v>
      </c>
      <c r="G94" s="10" t="str">
        <f t="shared" si="13"/>
        <v>Auction Terms. Conditions_ Description. Text</v>
      </c>
      <c r="H94" s="10" t="s">
        <v>22</v>
      </c>
      <c r="I94" s="10" t="s">
        <v>256</v>
      </c>
      <c r="J94" s="10" t="s">
        <v>266</v>
      </c>
      <c r="K94" s="10" t="s">
        <v>22</v>
      </c>
      <c r="L94" s="10" t="s">
        <v>100</v>
      </c>
      <c r="M94" s="7" t="str">
        <f t="shared" si="14"/>
        <v>Description</v>
      </c>
      <c r="N94" s="10" t="s">
        <v>59</v>
      </c>
      <c r="O94" s="10" t="s">
        <v>22</v>
      </c>
      <c r="P94" s="10" t="str">
        <f t="shared" si="15"/>
        <v>Text. Type</v>
      </c>
      <c r="Q94" s="10" t="s">
        <v>22</v>
      </c>
      <c r="R94" s="10" t="s">
        <v>22</v>
      </c>
      <c r="S94" s="10" t="s">
        <v>30</v>
      </c>
      <c r="T94" s="10" t="s">
        <v>22</v>
      </c>
      <c r="U94" s="10" t="s">
        <v>26</v>
      </c>
      <c r="V94" s="10" t="s">
        <v>22</v>
      </c>
    </row>
    <row r="95" spans="1:22" ht="14.1" customHeight="1" x14ac:dyDescent="0.2">
      <c r="A95" s="7" t="str">
        <f t="shared" si="12"/>
        <v>ElectronicDeviceDescription</v>
      </c>
      <c r="B95" s="8" t="s">
        <v>22</v>
      </c>
      <c r="C95" s="9" t="s">
        <v>98</v>
      </c>
      <c r="D95" s="10" t="s">
        <v>267</v>
      </c>
      <c r="E95" s="10" t="s">
        <v>22</v>
      </c>
      <c r="F95" s="10" t="s">
        <v>22</v>
      </c>
      <c r="G95" s="10" t="str">
        <f t="shared" si="13"/>
        <v>Auction Terms. Electronic Device_ Description. Text</v>
      </c>
      <c r="H95" s="10" t="s">
        <v>22</v>
      </c>
      <c r="I95" s="10" t="s">
        <v>256</v>
      </c>
      <c r="J95" s="10" t="s">
        <v>268</v>
      </c>
      <c r="K95" s="10" t="s">
        <v>22</v>
      </c>
      <c r="L95" s="10" t="s">
        <v>100</v>
      </c>
      <c r="M95" s="7" t="str">
        <f t="shared" si="14"/>
        <v>Description</v>
      </c>
      <c r="N95" s="10" t="s">
        <v>59</v>
      </c>
      <c r="O95" s="10" t="s">
        <v>22</v>
      </c>
      <c r="P95" s="10" t="str">
        <f t="shared" si="15"/>
        <v>Text. Type</v>
      </c>
      <c r="Q95" s="10" t="s">
        <v>22</v>
      </c>
      <c r="R95" s="10" t="s">
        <v>22</v>
      </c>
      <c r="S95" s="10" t="s">
        <v>30</v>
      </c>
      <c r="T95" s="10" t="s">
        <v>22</v>
      </c>
      <c r="U95" s="10" t="s">
        <v>26</v>
      </c>
      <c r="V95" s="10" t="s">
        <v>22</v>
      </c>
    </row>
    <row r="96" spans="1:22" ht="14.1" customHeight="1" x14ac:dyDescent="0.2">
      <c r="A96" s="7" t="str">
        <f t="shared" si="12"/>
        <v>AuctionURI</v>
      </c>
      <c r="B96" s="8" t="s">
        <v>22</v>
      </c>
      <c r="C96" s="9" t="s">
        <v>34</v>
      </c>
      <c r="D96" s="10" t="s">
        <v>269</v>
      </c>
      <c r="E96" s="10" t="s">
        <v>22</v>
      </c>
      <c r="F96" s="10" t="s">
        <v>22</v>
      </c>
      <c r="G96" s="10" t="str">
        <f t="shared" si="13"/>
        <v>Auction Terms. Auction_ URI. Identifier</v>
      </c>
      <c r="H96" s="10" t="s">
        <v>22</v>
      </c>
      <c r="I96" s="10" t="s">
        <v>256</v>
      </c>
      <c r="J96" s="10" t="s">
        <v>258</v>
      </c>
      <c r="K96" s="10" t="s">
        <v>22</v>
      </c>
      <c r="L96" s="10" t="s">
        <v>270</v>
      </c>
      <c r="M96" s="7" t="str">
        <f t="shared" si="14"/>
        <v>URI</v>
      </c>
      <c r="N96" s="10" t="s">
        <v>29</v>
      </c>
      <c r="O96" s="10" t="s">
        <v>22</v>
      </c>
      <c r="P96" s="10" t="str">
        <f t="shared" si="15"/>
        <v>Identifier. Type</v>
      </c>
      <c r="Q96" s="10" t="s">
        <v>22</v>
      </c>
      <c r="R96" s="10" t="s">
        <v>22</v>
      </c>
      <c r="S96" s="10" t="s">
        <v>30</v>
      </c>
      <c r="T96" s="10" t="s">
        <v>22</v>
      </c>
      <c r="U96" s="10" t="s">
        <v>26</v>
      </c>
      <c r="V96" s="10" t="s">
        <v>22</v>
      </c>
    </row>
    <row r="97" spans="1:22" ht="14.1" customHeight="1" x14ac:dyDescent="0.2">
      <c r="A97" s="5" t="str">
        <f>SUBSTITUTE(CONCATENATE(H97,I97)," ","")</f>
        <v>Authorization</v>
      </c>
      <c r="B97" s="6" t="s">
        <v>22</v>
      </c>
      <c r="C97" s="6" t="s">
        <v>22</v>
      </c>
      <c r="D97" s="6" t="s">
        <v>271</v>
      </c>
      <c r="E97" s="6" t="s">
        <v>22</v>
      </c>
      <c r="F97" s="6" t="s">
        <v>22</v>
      </c>
      <c r="G97" s="5" t="str">
        <f>CONCATENATE(IF(H97="","",CONCATENATE(H97,"_ ")),I97,". Details")</f>
        <v>Authorization. Details</v>
      </c>
      <c r="H97" s="6" t="s">
        <v>22</v>
      </c>
      <c r="I97" s="6" t="s">
        <v>272</v>
      </c>
      <c r="J97" s="6" t="s">
        <v>22</v>
      </c>
      <c r="K97" s="6" t="s">
        <v>22</v>
      </c>
      <c r="L97" s="6" t="s">
        <v>22</v>
      </c>
      <c r="M97" s="6" t="s">
        <v>22</v>
      </c>
      <c r="N97" s="6" t="s">
        <v>22</v>
      </c>
      <c r="O97" s="6" t="s">
        <v>22</v>
      </c>
      <c r="P97" s="6" t="s">
        <v>22</v>
      </c>
      <c r="Q97" s="6" t="s">
        <v>22</v>
      </c>
      <c r="R97" s="6" t="s">
        <v>22</v>
      </c>
      <c r="S97" s="6" t="s">
        <v>25</v>
      </c>
      <c r="T97" s="6" t="s">
        <v>22</v>
      </c>
      <c r="U97" s="6" t="s">
        <v>101</v>
      </c>
      <c r="V97" s="6" t="s">
        <v>22</v>
      </c>
    </row>
    <row r="98" spans="1:22" ht="14.1" customHeight="1" x14ac:dyDescent="0.2">
      <c r="A98" s="7" t="str">
        <f>SUBSTITUTE(CONCATENATE(J98,K98,IF(L98="Identifier","ID",IF(AND(L98="Text",OR(J98&lt;&gt;"",K98&lt;&gt;"")),"",L98)),IF(AND(N98&lt;&gt;"Text",L98&lt;&gt;N98,NOT(AND(L98="URI",N98="Identifier")),NOT(AND(L98="UUID",N98="Identifier")),NOT(AND(L98="OID",N98="Identifier"))),IF(N98="Identifier","ID",N98),""))," ","")</f>
        <v>PurposeCode</v>
      </c>
      <c r="B98" s="8" t="s">
        <v>22</v>
      </c>
      <c r="C98" s="9" t="s">
        <v>34</v>
      </c>
      <c r="D98" s="10" t="s">
        <v>273</v>
      </c>
      <c r="E98" s="10" t="s">
        <v>22</v>
      </c>
      <c r="F98" s="10" t="s">
        <v>22</v>
      </c>
      <c r="G98" s="10" t="str">
        <f>CONCATENATE( IF(H98="","",CONCATENATE(H98,"_ ")),I98,". ",IF(J98="","",CONCATENATE(J98,"_ ")),M98,IF(OR(J98&lt;&gt;"",M98&lt;&gt;N98),CONCATENATE(". ",N98),""))</f>
        <v>Authorization. Purpose_ Code. Code</v>
      </c>
      <c r="H98" s="10" t="s">
        <v>22</v>
      </c>
      <c r="I98" s="10" t="s">
        <v>272</v>
      </c>
      <c r="J98" s="10" t="s">
        <v>274</v>
      </c>
      <c r="K98" s="10" t="s">
        <v>22</v>
      </c>
      <c r="L98" s="10" t="s">
        <v>33</v>
      </c>
      <c r="M98" s="7" t="str">
        <f>IF(K98&lt;&gt;"",CONCATENATE(K98," ",L98),L98)</f>
        <v>Code</v>
      </c>
      <c r="N98" s="10" t="s">
        <v>33</v>
      </c>
      <c r="O98" s="10" t="s">
        <v>22</v>
      </c>
      <c r="P98" s="10" t="str">
        <f>IF(O98&lt;&gt;"",CONCATENATE(O98,"_ ",N98,". Type"),CONCATENATE(N98,". Type"))</f>
        <v>Code. Type</v>
      </c>
      <c r="Q98" s="10" t="s">
        <v>22</v>
      </c>
      <c r="R98" s="10" t="s">
        <v>22</v>
      </c>
      <c r="S98" s="10" t="s">
        <v>30</v>
      </c>
      <c r="T98" s="10" t="s">
        <v>22</v>
      </c>
      <c r="U98" s="10" t="s">
        <v>101</v>
      </c>
      <c r="V98" s="10" t="s">
        <v>22</v>
      </c>
    </row>
    <row r="99" spans="1:22" ht="14.1" customHeight="1" x14ac:dyDescent="0.2">
      <c r="A99" s="7" t="str">
        <f>SUBSTITUTE(CONCATENATE(J99,K99,IF(L99="Identifier","ID",IF(AND(L99="Text",OR(J99&lt;&gt;"",K99&lt;&gt;"")),"",L99)),IF(AND(N99&lt;&gt;"Text",L99&lt;&gt;N99,NOT(AND(L99="URI",N99="Identifier")),NOT(AND(L99="UUID",N99="Identifier")),NOT(AND(L99="OID",N99="Identifier"))),IF(N99="Identifier","ID",N99),""))," ","")</f>
        <v>Purpose</v>
      </c>
      <c r="B99" s="8" t="s">
        <v>22</v>
      </c>
      <c r="C99" s="9" t="s">
        <v>98</v>
      </c>
      <c r="D99" s="10" t="s">
        <v>275</v>
      </c>
      <c r="E99" s="10" t="s">
        <v>22</v>
      </c>
      <c r="F99" s="10" t="s">
        <v>22</v>
      </c>
      <c r="G99" s="10" t="str">
        <f>CONCATENATE( IF(H99="","",CONCATENATE(H99,"_ ")),I99,". ",IF(J99="","",CONCATENATE(J99,"_ ")),M99,IF(OR(J99&lt;&gt;"",M99&lt;&gt;N99),CONCATENATE(". ",N99),""))</f>
        <v>Authorization. Purpose. Text</v>
      </c>
      <c r="H99" s="10" t="s">
        <v>22</v>
      </c>
      <c r="I99" s="10" t="s">
        <v>272</v>
      </c>
      <c r="J99" s="10" t="s">
        <v>22</v>
      </c>
      <c r="K99" s="10" t="s">
        <v>22</v>
      </c>
      <c r="L99" s="10" t="s">
        <v>274</v>
      </c>
      <c r="M99" s="7" t="str">
        <f>IF(K99&lt;&gt;"",CONCATENATE(K99," ",L99),L99)</f>
        <v>Purpose</v>
      </c>
      <c r="N99" s="10" t="s">
        <v>59</v>
      </c>
      <c r="O99" s="10" t="s">
        <v>22</v>
      </c>
      <c r="P99" s="10" t="str">
        <f>IF(O99&lt;&gt;"",CONCATENATE(O99,"_ ",N99,". Type"),CONCATENATE(N99,". Type"))</f>
        <v>Text. Type</v>
      </c>
      <c r="Q99" s="10" t="s">
        <v>22</v>
      </c>
      <c r="R99" s="10" t="s">
        <v>22</v>
      </c>
      <c r="S99" s="10" t="s">
        <v>30</v>
      </c>
      <c r="T99" s="10" t="s">
        <v>22</v>
      </c>
      <c r="U99" s="10" t="s">
        <v>101</v>
      </c>
      <c r="V99" s="10" t="s">
        <v>22</v>
      </c>
    </row>
    <row r="100" spans="1:22" ht="14.1" customHeight="1" x14ac:dyDescent="0.2">
      <c r="A100" s="11" t="str">
        <f>SUBSTITUTE(SUBSTITUTE(CONCATENATE(J100,IF(M100="Identifier","ID",M100))," ",""),"_","")</f>
        <v>ValidityPeriod</v>
      </c>
      <c r="B100" s="8" t="s">
        <v>22</v>
      </c>
      <c r="C100" s="12" t="s">
        <v>34</v>
      </c>
      <c r="D100" s="11" t="s">
        <v>276</v>
      </c>
      <c r="E100" s="11" t="s">
        <v>22</v>
      </c>
      <c r="F100" s="11" t="s">
        <v>22</v>
      </c>
      <c r="G100" s="11" t="str">
        <f>CONCATENATE( IF(H100="","",CONCATENATE(H100,"_ ")),I100,". ",IF(J100="","",CONCATENATE(J100,"_ ")),M100,IF(J100="","",CONCATENATE(". ",N100)))</f>
        <v>Authorization. Validity_ Period. Period</v>
      </c>
      <c r="H100" s="11" t="s">
        <v>22</v>
      </c>
      <c r="I100" s="11" t="s">
        <v>272</v>
      </c>
      <c r="J100" s="11" t="s">
        <v>241</v>
      </c>
      <c r="K100" s="11" t="s">
        <v>22</v>
      </c>
      <c r="L100" s="11" t="s">
        <v>22</v>
      </c>
      <c r="M100" s="11" t="str">
        <f>CONCATENATE(IF(Q100="","",CONCATENATE(Q100,"_ ")),R100)</f>
        <v>Period</v>
      </c>
      <c r="N100" s="11" t="str">
        <f>M100</f>
        <v>Period</v>
      </c>
      <c r="O100" s="11" t="s">
        <v>22</v>
      </c>
      <c r="P100" s="11" t="s">
        <v>22</v>
      </c>
      <c r="Q100" s="11" t="s">
        <v>22</v>
      </c>
      <c r="R100" s="11" t="s">
        <v>44</v>
      </c>
      <c r="S100" s="11" t="s">
        <v>38</v>
      </c>
      <c r="T100" s="11" t="s">
        <v>22</v>
      </c>
      <c r="U100" s="11" t="s">
        <v>101</v>
      </c>
      <c r="V100" s="11" t="s">
        <v>22</v>
      </c>
    </row>
    <row r="101" spans="1:22" ht="14.1" customHeight="1" x14ac:dyDescent="0.2">
      <c r="A101" s="11" t="str">
        <f>SUBSTITUTE(SUBSTITUTE(CONCATENATE(J101,IF(M101="Identifier","ID",M101))," ",""),"_","")</f>
        <v>Certificate</v>
      </c>
      <c r="B101" s="8" t="s">
        <v>22</v>
      </c>
      <c r="C101" s="12" t="s">
        <v>98</v>
      </c>
      <c r="D101" s="11" t="s">
        <v>277</v>
      </c>
      <c r="E101" s="11" t="s">
        <v>22</v>
      </c>
      <c r="F101" s="11" t="s">
        <v>22</v>
      </c>
      <c r="G101" s="11" t="str">
        <f>CONCATENATE( IF(H101="","",CONCATENATE(H101,"_ ")),I101,". ",IF(J101="","",CONCATENATE(J101,"_ ")),M101,IF(J101="","",CONCATENATE(". ",N101)))</f>
        <v>Authorization. Certificate</v>
      </c>
      <c r="H101" s="11" t="s">
        <v>22</v>
      </c>
      <c r="I101" s="11" t="s">
        <v>272</v>
      </c>
      <c r="J101" s="11" t="s">
        <v>22</v>
      </c>
      <c r="K101" s="11" t="s">
        <v>22</v>
      </c>
      <c r="L101" s="11" t="s">
        <v>22</v>
      </c>
      <c r="M101" s="11" t="str">
        <f>CONCATENATE(IF(Q101="","",CONCATENATE(Q101,"_ ")),R101)</f>
        <v>Certificate</v>
      </c>
      <c r="N101" s="11" t="str">
        <f>M101</f>
        <v>Certificate</v>
      </c>
      <c r="O101" s="11" t="s">
        <v>22</v>
      </c>
      <c r="P101" s="11" t="s">
        <v>22</v>
      </c>
      <c r="Q101" s="11" t="s">
        <v>22</v>
      </c>
      <c r="R101" s="11" t="s">
        <v>278</v>
      </c>
      <c r="S101" s="11" t="s">
        <v>38</v>
      </c>
      <c r="T101" s="11" t="s">
        <v>22</v>
      </c>
      <c r="U101" s="11" t="s">
        <v>101</v>
      </c>
      <c r="V101" s="11" t="s">
        <v>22</v>
      </c>
    </row>
    <row r="102" spans="1:22" ht="14.1" customHeight="1" x14ac:dyDescent="0.2">
      <c r="A102" s="5" t="str">
        <f>SUBSTITUTE(CONCATENATE(H102,I102)," ","")</f>
        <v>AwardingCriterion</v>
      </c>
      <c r="B102" s="6" t="s">
        <v>22</v>
      </c>
      <c r="C102" s="6" t="s">
        <v>22</v>
      </c>
      <c r="D102" s="6" t="s">
        <v>279</v>
      </c>
      <c r="E102" s="6" t="s">
        <v>22</v>
      </c>
      <c r="F102" s="6" t="s">
        <v>22</v>
      </c>
      <c r="G102" s="5" t="str">
        <f>CONCATENATE(IF(H102="","",CONCATENATE(H102,"_ ")),I102,". Details")</f>
        <v>Awarding Criterion. Details</v>
      </c>
      <c r="H102" s="6" t="s">
        <v>22</v>
      </c>
      <c r="I102" s="6" t="s">
        <v>280</v>
      </c>
      <c r="J102" s="6" t="s">
        <v>22</v>
      </c>
      <c r="K102" s="6" t="s">
        <v>22</v>
      </c>
      <c r="L102" s="6" t="s">
        <v>22</v>
      </c>
      <c r="M102" s="6" t="s">
        <v>22</v>
      </c>
      <c r="N102" s="6" t="s">
        <v>22</v>
      </c>
      <c r="O102" s="6" t="s">
        <v>22</v>
      </c>
      <c r="P102" s="6" t="s">
        <v>22</v>
      </c>
      <c r="Q102" s="6" t="s">
        <v>22</v>
      </c>
      <c r="R102" s="6" t="s">
        <v>22</v>
      </c>
      <c r="S102" s="6" t="s">
        <v>25</v>
      </c>
      <c r="T102" s="6" t="s">
        <v>22</v>
      </c>
      <c r="U102" s="6" t="s">
        <v>26</v>
      </c>
      <c r="V102" s="6" t="s">
        <v>22</v>
      </c>
    </row>
    <row r="103" spans="1:22" ht="14.1" customHeight="1" x14ac:dyDescent="0.2">
      <c r="A103" s="7" t="str">
        <f t="shared" ref="A103:A115" si="16">SUBSTITUTE(CONCATENATE(J103,K103,IF(L103="Identifier","ID",IF(AND(L103="Text",OR(J103&lt;&gt;"",K103&lt;&gt;"")),"",L103)),IF(AND(N103&lt;&gt;"Text",L103&lt;&gt;N103,NOT(AND(L103="URI",N103="Identifier")),NOT(AND(L103="UUID",N103="Identifier")),NOT(AND(L103="OID",N103="Identifier"))),IF(N103="Identifier","ID",N103),""))," ","")</f>
        <v>ID</v>
      </c>
      <c r="B103" s="8" t="s">
        <v>22</v>
      </c>
      <c r="C103" s="9" t="s">
        <v>34</v>
      </c>
      <c r="D103" s="10" t="s">
        <v>281</v>
      </c>
      <c r="E103" s="10" t="s">
        <v>22</v>
      </c>
      <c r="F103" s="10" t="s">
        <v>22</v>
      </c>
      <c r="G103" s="10" t="str">
        <f t="shared" ref="G103:G115" si="17">CONCATENATE( IF(H103="","",CONCATENATE(H103,"_ ")),I103,". ",IF(J103="","",CONCATENATE(J103,"_ ")),M103,IF(OR(J103&lt;&gt;"",M103&lt;&gt;N103),CONCATENATE(". ",N103),""))</f>
        <v>Awarding Criterion. Identifier</v>
      </c>
      <c r="H103" s="10" t="s">
        <v>22</v>
      </c>
      <c r="I103" s="10" t="s">
        <v>280</v>
      </c>
      <c r="J103" s="10" t="s">
        <v>22</v>
      </c>
      <c r="K103" s="10" t="s">
        <v>22</v>
      </c>
      <c r="L103" s="10" t="s">
        <v>29</v>
      </c>
      <c r="M103" s="7" t="str">
        <f t="shared" ref="M103:M115" si="18">IF(K103&lt;&gt;"",CONCATENATE(K103," ",L103),L103)</f>
        <v>Identifier</v>
      </c>
      <c r="N103" s="10" t="s">
        <v>29</v>
      </c>
      <c r="O103" s="10" t="s">
        <v>22</v>
      </c>
      <c r="P103" s="10" t="str">
        <f t="shared" ref="P103:P115" si="19">IF(O103&lt;&gt;"",CONCATENATE(O103,"_ ",N103,". Type"),CONCATENATE(N103,". Type"))</f>
        <v>Identifier. Type</v>
      </c>
      <c r="Q103" s="10" t="s">
        <v>22</v>
      </c>
      <c r="R103" s="10" t="s">
        <v>22</v>
      </c>
      <c r="S103" s="10" t="s">
        <v>30</v>
      </c>
      <c r="T103" s="10" t="s">
        <v>22</v>
      </c>
      <c r="U103" s="10" t="s">
        <v>26</v>
      </c>
      <c r="V103" s="10" t="s">
        <v>22</v>
      </c>
    </row>
    <row r="104" spans="1:22" ht="14.1" customHeight="1" x14ac:dyDescent="0.2">
      <c r="A104" s="7" t="str">
        <f t="shared" si="16"/>
        <v>AwardingCriterionTypeCode</v>
      </c>
      <c r="B104" s="8" t="s">
        <v>22</v>
      </c>
      <c r="C104" s="9" t="s">
        <v>34</v>
      </c>
      <c r="D104" s="10" t="s">
        <v>282</v>
      </c>
      <c r="E104" s="10" t="s">
        <v>22</v>
      </c>
      <c r="F104" s="10" t="s">
        <v>22</v>
      </c>
      <c r="G104" s="10" t="str">
        <f t="shared" si="17"/>
        <v>Awarding Criterion. Awarding Criterion Type Code. Code</v>
      </c>
      <c r="H104" s="10" t="s">
        <v>22</v>
      </c>
      <c r="I104" s="10" t="s">
        <v>280</v>
      </c>
      <c r="J104" s="10" t="s">
        <v>22</v>
      </c>
      <c r="K104" s="10" t="s">
        <v>283</v>
      </c>
      <c r="L104" s="10" t="s">
        <v>33</v>
      </c>
      <c r="M104" s="7" t="str">
        <f t="shared" si="18"/>
        <v>Awarding Criterion Type Code</v>
      </c>
      <c r="N104" s="10" t="s">
        <v>33</v>
      </c>
      <c r="O104" s="10" t="s">
        <v>22</v>
      </c>
      <c r="P104" s="10" t="str">
        <f t="shared" si="19"/>
        <v>Code. Type</v>
      </c>
      <c r="Q104" s="10" t="s">
        <v>22</v>
      </c>
      <c r="R104" s="10" t="s">
        <v>22</v>
      </c>
      <c r="S104" s="10" t="s">
        <v>30</v>
      </c>
      <c r="T104" s="10" t="s">
        <v>22</v>
      </c>
      <c r="U104" s="10" t="s">
        <v>26</v>
      </c>
      <c r="V104" s="10" t="s">
        <v>22</v>
      </c>
    </row>
    <row r="105" spans="1:22" ht="14.1" customHeight="1" x14ac:dyDescent="0.2">
      <c r="A105" s="7" t="str">
        <f t="shared" si="16"/>
        <v>Name</v>
      </c>
      <c r="B105" s="8" t="s">
        <v>22</v>
      </c>
      <c r="C105" s="9" t="s">
        <v>98</v>
      </c>
      <c r="D105" s="10" t="s">
        <v>284</v>
      </c>
      <c r="E105" s="10" t="s">
        <v>22</v>
      </c>
      <c r="F105" s="10" t="s">
        <v>22</v>
      </c>
      <c r="G105" s="10" t="str">
        <f t="shared" si="17"/>
        <v>Awarding Criterion. Name</v>
      </c>
      <c r="H105" s="10" t="s">
        <v>22</v>
      </c>
      <c r="I105" s="10" t="s">
        <v>280</v>
      </c>
      <c r="J105" s="10" t="s">
        <v>22</v>
      </c>
      <c r="K105" s="10" t="s">
        <v>22</v>
      </c>
      <c r="L105" s="10" t="s">
        <v>56</v>
      </c>
      <c r="M105" s="7" t="str">
        <f t="shared" si="18"/>
        <v>Name</v>
      </c>
      <c r="N105" s="10" t="s">
        <v>56</v>
      </c>
      <c r="O105" s="10" t="s">
        <v>22</v>
      </c>
      <c r="P105" s="10" t="str">
        <f t="shared" si="19"/>
        <v>Name. Type</v>
      </c>
      <c r="Q105" s="10" t="s">
        <v>22</v>
      </c>
      <c r="R105" s="10" t="s">
        <v>22</v>
      </c>
      <c r="S105" s="10" t="s">
        <v>30</v>
      </c>
      <c r="T105" s="10" t="s">
        <v>22</v>
      </c>
      <c r="U105" s="10" t="s">
        <v>101</v>
      </c>
      <c r="V105" s="10" t="s">
        <v>285</v>
      </c>
    </row>
    <row r="106" spans="1:22" ht="14.1" customHeight="1" x14ac:dyDescent="0.2">
      <c r="A106" s="7" t="str">
        <f t="shared" si="16"/>
        <v>Description</v>
      </c>
      <c r="B106" s="8" t="s">
        <v>22</v>
      </c>
      <c r="C106" s="9" t="s">
        <v>98</v>
      </c>
      <c r="D106" s="10" t="s">
        <v>286</v>
      </c>
      <c r="E106" s="10" t="s">
        <v>22</v>
      </c>
      <c r="F106" s="10" t="s">
        <v>22</v>
      </c>
      <c r="G106" s="10" t="str">
        <f t="shared" si="17"/>
        <v>Awarding Criterion. Description. Text</v>
      </c>
      <c r="H106" s="10" t="s">
        <v>22</v>
      </c>
      <c r="I106" s="10" t="s">
        <v>280</v>
      </c>
      <c r="J106" s="10" t="s">
        <v>22</v>
      </c>
      <c r="K106" s="10" t="s">
        <v>22</v>
      </c>
      <c r="L106" s="10" t="s">
        <v>100</v>
      </c>
      <c r="M106" s="7" t="str">
        <f t="shared" si="18"/>
        <v>Description</v>
      </c>
      <c r="N106" s="10" t="s">
        <v>59</v>
      </c>
      <c r="O106" s="10" t="s">
        <v>22</v>
      </c>
      <c r="P106" s="10" t="str">
        <f t="shared" si="19"/>
        <v>Text. Type</v>
      </c>
      <c r="Q106" s="10" t="s">
        <v>22</v>
      </c>
      <c r="R106" s="10" t="s">
        <v>22</v>
      </c>
      <c r="S106" s="10" t="s">
        <v>30</v>
      </c>
      <c r="T106" s="10" t="s">
        <v>22</v>
      </c>
      <c r="U106" s="10" t="s">
        <v>26</v>
      </c>
      <c r="V106" s="10" t="s">
        <v>22</v>
      </c>
    </row>
    <row r="107" spans="1:22" ht="14.1" customHeight="1" x14ac:dyDescent="0.2">
      <c r="A107" s="7" t="str">
        <f t="shared" si="16"/>
        <v>WeightNumeric</v>
      </c>
      <c r="B107" s="8" t="s">
        <v>22</v>
      </c>
      <c r="C107" s="9" t="s">
        <v>34</v>
      </c>
      <c r="D107" s="10" t="s">
        <v>287</v>
      </c>
      <c r="E107" s="10" t="s">
        <v>22</v>
      </c>
      <c r="F107" s="10" t="s">
        <v>22</v>
      </c>
      <c r="G107" s="10" t="str">
        <f t="shared" si="17"/>
        <v>Awarding Criterion. Weight Numeric. Numeric</v>
      </c>
      <c r="H107" s="10" t="s">
        <v>22</v>
      </c>
      <c r="I107" s="10" t="s">
        <v>280</v>
      </c>
      <c r="J107" s="10" t="s">
        <v>22</v>
      </c>
      <c r="K107" s="10" t="s">
        <v>288</v>
      </c>
      <c r="L107" s="10" t="s">
        <v>181</v>
      </c>
      <c r="M107" s="7" t="str">
        <f t="shared" si="18"/>
        <v>Weight Numeric</v>
      </c>
      <c r="N107" s="10" t="s">
        <v>181</v>
      </c>
      <c r="O107" s="10" t="s">
        <v>22</v>
      </c>
      <c r="P107" s="10" t="str">
        <f t="shared" si="19"/>
        <v>Numeric. Type</v>
      </c>
      <c r="Q107" s="10" t="s">
        <v>22</v>
      </c>
      <c r="R107" s="10" t="s">
        <v>22</v>
      </c>
      <c r="S107" s="10" t="s">
        <v>30</v>
      </c>
      <c r="T107" s="10" t="s">
        <v>22</v>
      </c>
      <c r="U107" s="10" t="s">
        <v>26</v>
      </c>
      <c r="V107" s="10" t="s">
        <v>22</v>
      </c>
    </row>
    <row r="108" spans="1:22" ht="14.1" customHeight="1" x14ac:dyDescent="0.2">
      <c r="A108" s="7" t="str">
        <f t="shared" si="16"/>
        <v>Weight</v>
      </c>
      <c r="B108" s="8" t="s">
        <v>22</v>
      </c>
      <c r="C108" s="9" t="s">
        <v>98</v>
      </c>
      <c r="D108" s="10" t="s">
        <v>289</v>
      </c>
      <c r="E108" s="10" t="s">
        <v>22</v>
      </c>
      <c r="F108" s="10" t="s">
        <v>22</v>
      </c>
      <c r="G108" s="10" t="str">
        <f t="shared" si="17"/>
        <v>Awarding Criterion. Weight. Text</v>
      </c>
      <c r="H108" s="10" t="s">
        <v>22</v>
      </c>
      <c r="I108" s="10" t="s">
        <v>280</v>
      </c>
      <c r="J108" s="10" t="s">
        <v>22</v>
      </c>
      <c r="K108" s="10" t="s">
        <v>22</v>
      </c>
      <c r="L108" s="10" t="s">
        <v>288</v>
      </c>
      <c r="M108" s="7" t="str">
        <f t="shared" si="18"/>
        <v>Weight</v>
      </c>
      <c r="N108" s="10" t="s">
        <v>59</v>
      </c>
      <c r="O108" s="10" t="s">
        <v>22</v>
      </c>
      <c r="P108" s="10" t="str">
        <f t="shared" si="19"/>
        <v>Text. Type</v>
      </c>
      <c r="Q108" s="10" t="s">
        <v>22</v>
      </c>
      <c r="R108" s="10" t="s">
        <v>22</v>
      </c>
      <c r="S108" s="10" t="s">
        <v>30</v>
      </c>
      <c r="T108" s="10" t="s">
        <v>22</v>
      </c>
      <c r="U108" s="10" t="s">
        <v>26</v>
      </c>
      <c r="V108" s="10" t="s">
        <v>22</v>
      </c>
    </row>
    <row r="109" spans="1:22" ht="14.1" customHeight="1" x14ac:dyDescent="0.2">
      <c r="A109" s="7" t="str">
        <f t="shared" si="16"/>
        <v>CalculationExpression</v>
      </c>
      <c r="B109" s="8" t="s">
        <v>22</v>
      </c>
      <c r="C109" s="9" t="s">
        <v>98</v>
      </c>
      <c r="D109" s="10" t="s">
        <v>290</v>
      </c>
      <c r="E109" s="10" t="s">
        <v>22</v>
      </c>
      <c r="F109" s="10" t="s">
        <v>22</v>
      </c>
      <c r="G109" s="10" t="str">
        <f t="shared" si="17"/>
        <v>Awarding Criterion. Calculation Expression. Text</v>
      </c>
      <c r="H109" s="10" t="s">
        <v>22</v>
      </c>
      <c r="I109" s="10" t="s">
        <v>280</v>
      </c>
      <c r="J109" s="10" t="s">
        <v>22</v>
      </c>
      <c r="K109" s="10" t="s">
        <v>291</v>
      </c>
      <c r="L109" s="10" t="s">
        <v>292</v>
      </c>
      <c r="M109" s="7" t="str">
        <f t="shared" si="18"/>
        <v>Calculation Expression</v>
      </c>
      <c r="N109" s="10" t="s">
        <v>59</v>
      </c>
      <c r="O109" s="10" t="s">
        <v>22</v>
      </c>
      <c r="P109" s="10" t="str">
        <f t="shared" si="19"/>
        <v>Text. Type</v>
      </c>
      <c r="Q109" s="10" t="s">
        <v>22</v>
      </c>
      <c r="R109" s="10" t="s">
        <v>22</v>
      </c>
      <c r="S109" s="10" t="s">
        <v>30</v>
      </c>
      <c r="T109" s="10" t="s">
        <v>22</v>
      </c>
      <c r="U109" s="10" t="s">
        <v>26</v>
      </c>
      <c r="V109" s="10" t="s">
        <v>22</v>
      </c>
    </row>
    <row r="110" spans="1:22" ht="14.1" customHeight="1" x14ac:dyDescent="0.2">
      <c r="A110" s="7" t="str">
        <f t="shared" si="16"/>
        <v>CalculationExpressionCode</v>
      </c>
      <c r="B110" s="8" t="s">
        <v>22</v>
      </c>
      <c r="C110" s="9" t="s">
        <v>34</v>
      </c>
      <c r="D110" s="10" t="s">
        <v>293</v>
      </c>
      <c r="E110" s="10" t="s">
        <v>22</v>
      </c>
      <c r="F110" s="10" t="s">
        <v>22</v>
      </c>
      <c r="G110" s="10" t="str">
        <f t="shared" si="17"/>
        <v>Awarding Criterion. Calculation Expression Code. Code</v>
      </c>
      <c r="H110" s="10" t="s">
        <v>22</v>
      </c>
      <c r="I110" s="10" t="s">
        <v>280</v>
      </c>
      <c r="J110" s="10" t="s">
        <v>22</v>
      </c>
      <c r="K110" s="10" t="s">
        <v>294</v>
      </c>
      <c r="L110" s="10" t="s">
        <v>33</v>
      </c>
      <c r="M110" s="7" t="str">
        <f t="shared" si="18"/>
        <v>Calculation Expression Code</v>
      </c>
      <c r="N110" s="10" t="s">
        <v>33</v>
      </c>
      <c r="O110" s="10" t="s">
        <v>22</v>
      </c>
      <c r="P110" s="10" t="str">
        <f t="shared" si="19"/>
        <v>Code. Type</v>
      </c>
      <c r="Q110" s="10" t="s">
        <v>22</v>
      </c>
      <c r="R110" s="10" t="s">
        <v>22</v>
      </c>
      <c r="S110" s="10" t="s">
        <v>30</v>
      </c>
      <c r="T110" s="10" t="s">
        <v>22</v>
      </c>
      <c r="U110" s="10" t="s">
        <v>26</v>
      </c>
      <c r="V110" s="10" t="s">
        <v>22</v>
      </c>
    </row>
    <row r="111" spans="1:22" ht="14.1" customHeight="1" x14ac:dyDescent="0.2">
      <c r="A111" s="7" t="str">
        <f t="shared" si="16"/>
        <v>MinimumQuantity</v>
      </c>
      <c r="B111" s="8" t="s">
        <v>22</v>
      </c>
      <c r="C111" s="9" t="s">
        <v>34</v>
      </c>
      <c r="D111" s="10" t="s">
        <v>295</v>
      </c>
      <c r="E111" s="10" t="s">
        <v>22</v>
      </c>
      <c r="F111" s="10" t="s">
        <v>22</v>
      </c>
      <c r="G111" s="10" t="str">
        <f t="shared" si="17"/>
        <v>Awarding Criterion. Minimum_ Quantity. Quantity</v>
      </c>
      <c r="H111" s="10" t="s">
        <v>22</v>
      </c>
      <c r="I111" s="10" t="s">
        <v>280</v>
      </c>
      <c r="J111" s="10" t="s">
        <v>296</v>
      </c>
      <c r="K111" s="10" t="s">
        <v>22</v>
      </c>
      <c r="L111" s="10" t="s">
        <v>297</v>
      </c>
      <c r="M111" s="7" t="str">
        <f t="shared" si="18"/>
        <v>Quantity</v>
      </c>
      <c r="N111" s="10" t="s">
        <v>297</v>
      </c>
      <c r="O111" s="10" t="s">
        <v>22</v>
      </c>
      <c r="P111" s="10" t="str">
        <f t="shared" si="19"/>
        <v>Quantity. Type</v>
      </c>
      <c r="Q111" s="10" t="s">
        <v>22</v>
      </c>
      <c r="R111" s="10" t="s">
        <v>22</v>
      </c>
      <c r="S111" s="10" t="s">
        <v>30</v>
      </c>
      <c r="T111" s="10" t="s">
        <v>22</v>
      </c>
      <c r="U111" s="10" t="s">
        <v>26</v>
      </c>
      <c r="V111" s="10" t="s">
        <v>22</v>
      </c>
    </row>
    <row r="112" spans="1:22" ht="14.1" customHeight="1" x14ac:dyDescent="0.2">
      <c r="A112" s="7" t="str">
        <f t="shared" si="16"/>
        <v>MaximumQuantity</v>
      </c>
      <c r="B112" s="8" t="s">
        <v>22</v>
      </c>
      <c r="C112" s="9" t="s">
        <v>34</v>
      </c>
      <c r="D112" s="10" t="s">
        <v>298</v>
      </c>
      <c r="E112" s="10" t="s">
        <v>22</v>
      </c>
      <c r="F112" s="10" t="s">
        <v>22</v>
      </c>
      <c r="G112" s="10" t="str">
        <f t="shared" si="17"/>
        <v>Awarding Criterion. Maximum_ Quantity. Quantity</v>
      </c>
      <c r="H112" s="10" t="s">
        <v>22</v>
      </c>
      <c r="I112" s="10" t="s">
        <v>280</v>
      </c>
      <c r="J112" s="10" t="s">
        <v>299</v>
      </c>
      <c r="K112" s="10" t="s">
        <v>22</v>
      </c>
      <c r="L112" s="10" t="s">
        <v>297</v>
      </c>
      <c r="M112" s="7" t="str">
        <f t="shared" si="18"/>
        <v>Quantity</v>
      </c>
      <c r="N112" s="10" t="s">
        <v>297</v>
      </c>
      <c r="O112" s="10" t="s">
        <v>22</v>
      </c>
      <c r="P112" s="10" t="str">
        <f t="shared" si="19"/>
        <v>Quantity. Type</v>
      </c>
      <c r="Q112" s="10" t="s">
        <v>22</v>
      </c>
      <c r="R112" s="10" t="s">
        <v>22</v>
      </c>
      <c r="S112" s="10" t="s">
        <v>30</v>
      </c>
      <c r="T112" s="10" t="s">
        <v>22</v>
      </c>
      <c r="U112" s="10" t="s">
        <v>26</v>
      </c>
      <c r="V112" s="10" t="s">
        <v>22</v>
      </c>
    </row>
    <row r="113" spans="1:22" ht="14.1" customHeight="1" x14ac:dyDescent="0.2">
      <c r="A113" s="7" t="str">
        <f t="shared" si="16"/>
        <v>MinimumAmount</v>
      </c>
      <c r="B113" s="8" t="s">
        <v>22</v>
      </c>
      <c r="C113" s="9" t="s">
        <v>34</v>
      </c>
      <c r="D113" s="10" t="s">
        <v>300</v>
      </c>
      <c r="E113" s="10" t="s">
        <v>22</v>
      </c>
      <c r="F113" s="10" t="s">
        <v>22</v>
      </c>
      <c r="G113" s="10" t="str">
        <f t="shared" si="17"/>
        <v>Awarding Criterion. Minimum_ Amount. Amount</v>
      </c>
      <c r="H113" s="10" t="s">
        <v>22</v>
      </c>
      <c r="I113" s="10" t="s">
        <v>280</v>
      </c>
      <c r="J113" s="10" t="s">
        <v>296</v>
      </c>
      <c r="K113" s="10" t="s">
        <v>22</v>
      </c>
      <c r="L113" s="10" t="s">
        <v>189</v>
      </c>
      <c r="M113" s="7" t="str">
        <f t="shared" si="18"/>
        <v>Amount</v>
      </c>
      <c r="N113" s="10" t="s">
        <v>189</v>
      </c>
      <c r="O113" s="10" t="s">
        <v>22</v>
      </c>
      <c r="P113" s="10" t="str">
        <f t="shared" si="19"/>
        <v>Amount. Type</v>
      </c>
      <c r="Q113" s="10" t="s">
        <v>22</v>
      </c>
      <c r="R113" s="10" t="s">
        <v>22</v>
      </c>
      <c r="S113" s="10" t="s">
        <v>30</v>
      </c>
      <c r="T113" s="10" t="s">
        <v>22</v>
      </c>
      <c r="U113" s="10" t="s">
        <v>26</v>
      </c>
      <c r="V113" s="10" t="s">
        <v>22</v>
      </c>
    </row>
    <row r="114" spans="1:22" ht="14.1" customHeight="1" x14ac:dyDescent="0.2">
      <c r="A114" s="7" t="str">
        <f t="shared" si="16"/>
        <v>MaximumAmount</v>
      </c>
      <c r="B114" s="8" t="s">
        <v>22</v>
      </c>
      <c r="C114" s="9" t="s">
        <v>34</v>
      </c>
      <c r="D114" s="10" t="s">
        <v>301</v>
      </c>
      <c r="E114" s="10" t="s">
        <v>22</v>
      </c>
      <c r="F114" s="10" t="s">
        <v>22</v>
      </c>
      <c r="G114" s="10" t="str">
        <f t="shared" si="17"/>
        <v>Awarding Criterion. Maximum_ Amount. Amount</v>
      </c>
      <c r="H114" s="10" t="s">
        <v>22</v>
      </c>
      <c r="I114" s="10" t="s">
        <v>280</v>
      </c>
      <c r="J114" s="10" t="s">
        <v>299</v>
      </c>
      <c r="K114" s="10" t="s">
        <v>22</v>
      </c>
      <c r="L114" s="10" t="s">
        <v>189</v>
      </c>
      <c r="M114" s="7" t="str">
        <f t="shared" si="18"/>
        <v>Amount</v>
      </c>
      <c r="N114" s="10" t="s">
        <v>189</v>
      </c>
      <c r="O114" s="10" t="s">
        <v>22</v>
      </c>
      <c r="P114" s="10" t="str">
        <f t="shared" si="19"/>
        <v>Amount. Type</v>
      </c>
      <c r="Q114" s="10" t="s">
        <v>22</v>
      </c>
      <c r="R114" s="10" t="s">
        <v>22</v>
      </c>
      <c r="S114" s="10" t="s">
        <v>30</v>
      </c>
      <c r="T114" s="10" t="s">
        <v>22</v>
      </c>
      <c r="U114" s="10" t="s">
        <v>26</v>
      </c>
      <c r="V114" s="10" t="s">
        <v>22</v>
      </c>
    </row>
    <row r="115" spans="1:22" ht="14.1" customHeight="1" x14ac:dyDescent="0.2">
      <c r="A115" s="7" t="str">
        <f t="shared" si="16"/>
        <v>MinimumImprovementBid</v>
      </c>
      <c r="B115" s="8" t="s">
        <v>22</v>
      </c>
      <c r="C115" s="9" t="s">
        <v>98</v>
      </c>
      <c r="D115" s="10" t="s">
        <v>302</v>
      </c>
      <c r="E115" s="10" t="s">
        <v>22</v>
      </c>
      <c r="F115" s="10" t="s">
        <v>22</v>
      </c>
      <c r="G115" s="10" t="str">
        <f t="shared" si="17"/>
        <v>Awarding Criterion. Minimum Improvement Bid. Text</v>
      </c>
      <c r="H115" s="10" t="s">
        <v>22</v>
      </c>
      <c r="I115" s="10" t="s">
        <v>280</v>
      </c>
      <c r="J115" s="10" t="s">
        <v>22</v>
      </c>
      <c r="K115" s="10" t="s">
        <v>303</v>
      </c>
      <c r="L115" s="10" t="s">
        <v>304</v>
      </c>
      <c r="M115" s="7" t="str">
        <f t="shared" si="18"/>
        <v>Minimum Improvement Bid</v>
      </c>
      <c r="N115" s="10" t="s">
        <v>59</v>
      </c>
      <c r="O115" s="10" t="s">
        <v>22</v>
      </c>
      <c r="P115" s="10" t="str">
        <f t="shared" si="19"/>
        <v>Text. Type</v>
      </c>
      <c r="Q115" s="10" t="s">
        <v>22</v>
      </c>
      <c r="R115" s="10" t="s">
        <v>22</v>
      </c>
      <c r="S115" s="10" t="s">
        <v>30</v>
      </c>
      <c r="T115" s="10" t="s">
        <v>22</v>
      </c>
      <c r="U115" s="10" t="s">
        <v>26</v>
      </c>
      <c r="V115" s="10" t="s">
        <v>22</v>
      </c>
    </row>
    <row r="116" spans="1:22" ht="14.1" customHeight="1" x14ac:dyDescent="0.2">
      <c r="A116" s="11" t="str">
        <f>SUBSTITUTE(SUBSTITUTE(CONCATENATE(J116,IF(M116="Identifier","ID",M116))," ",""),"_","")</f>
        <v>SubordinateAwardingCriterion</v>
      </c>
      <c r="B116" s="8" t="s">
        <v>22</v>
      </c>
      <c r="C116" s="12" t="s">
        <v>98</v>
      </c>
      <c r="D116" s="11" t="s">
        <v>305</v>
      </c>
      <c r="E116" s="11" t="s">
        <v>22</v>
      </c>
      <c r="F116" s="11" t="s">
        <v>22</v>
      </c>
      <c r="G116" s="11" t="str">
        <f>CONCATENATE( IF(H116="","",CONCATENATE(H116,"_ ")),I116,". ",IF(J116="","",CONCATENATE(J116,"_ ")),M116,IF(J116="","",CONCATENATE(". ",N116)))</f>
        <v>Awarding Criterion. Subordinate_ Awarding Criterion. Awarding Criterion</v>
      </c>
      <c r="H116" s="11" t="s">
        <v>22</v>
      </c>
      <c r="I116" s="11" t="s">
        <v>280</v>
      </c>
      <c r="J116" s="11" t="s">
        <v>306</v>
      </c>
      <c r="K116" s="11" t="s">
        <v>22</v>
      </c>
      <c r="L116" s="11" t="s">
        <v>22</v>
      </c>
      <c r="M116" s="11" t="str">
        <f>CONCATENATE(IF(Q116="","",CONCATENATE(Q116,"_ ")),R116)</f>
        <v>Awarding Criterion</v>
      </c>
      <c r="N116" s="11" t="str">
        <f>M116</f>
        <v>Awarding Criterion</v>
      </c>
      <c r="O116" s="11" t="s">
        <v>22</v>
      </c>
      <c r="P116" s="11" t="s">
        <v>22</v>
      </c>
      <c r="Q116" s="11" t="s">
        <v>22</v>
      </c>
      <c r="R116" s="11" t="s">
        <v>280</v>
      </c>
      <c r="S116" s="11" t="s">
        <v>38</v>
      </c>
      <c r="T116" s="11" t="s">
        <v>22</v>
      </c>
      <c r="U116" s="11" t="s">
        <v>26</v>
      </c>
      <c r="V116" s="11" t="s">
        <v>22</v>
      </c>
    </row>
    <row r="117" spans="1:22" ht="14.1" customHeight="1" x14ac:dyDescent="0.2">
      <c r="A117" s="5" t="str">
        <f>SUBSTITUTE(CONCATENATE(H117,I117)," ","")</f>
        <v>AwardingCriterionResponse</v>
      </c>
      <c r="B117" s="6" t="s">
        <v>22</v>
      </c>
      <c r="C117" s="6" t="s">
        <v>22</v>
      </c>
      <c r="D117" s="6" t="s">
        <v>307</v>
      </c>
      <c r="E117" s="6" t="s">
        <v>22</v>
      </c>
      <c r="F117" s="6" t="s">
        <v>22</v>
      </c>
      <c r="G117" s="5" t="str">
        <f>CONCATENATE(IF(H117="","",CONCATENATE(H117,"_ ")),I117,". Details")</f>
        <v>Awarding Criterion Response. Details</v>
      </c>
      <c r="H117" s="6" t="s">
        <v>22</v>
      </c>
      <c r="I117" s="6" t="s">
        <v>308</v>
      </c>
      <c r="J117" s="6" t="s">
        <v>22</v>
      </c>
      <c r="K117" s="6" t="s">
        <v>22</v>
      </c>
      <c r="L117" s="6" t="s">
        <v>22</v>
      </c>
      <c r="M117" s="6" t="s">
        <v>22</v>
      </c>
      <c r="N117" s="6" t="s">
        <v>22</v>
      </c>
      <c r="O117" s="6" t="s">
        <v>22</v>
      </c>
      <c r="P117" s="6" t="s">
        <v>22</v>
      </c>
      <c r="Q117" s="6" t="s">
        <v>22</v>
      </c>
      <c r="R117" s="6" t="s">
        <v>22</v>
      </c>
      <c r="S117" s="6" t="s">
        <v>25</v>
      </c>
      <c r="T117" s="6" t="s">
        <v>22</v>
      </c>
      <c r="U117" s="6" t="s">
        <v>26</v>
      </c>
      <c r="V117" s="6" t="s">
        <v>22</v>
      </c>
    </row>
    <row r="118" spans="1:22" ht="14.1" customHeight="1" x14ac:dyDescent="0.2">
      <c r="A118" s="7" t="str">
        <f t="shared" ref="A118:A123" si="20">SUBSTITUTE(CONCATENATE(J118,K118,IF(L118="Identifier","ID",IF(AND(L118="Text",OR(J118&lt;&gt;"",K118&lt;&gt;"")),"",L118)),IF(AND(N118&lt;&gt;"Text",L118&lt;&gt;N118,NOT(AND(L118="URI",N118="Identifier")),NOT(AND(L118="UUID",N118="Identifier")),NOT(AND(L118="OID",N118="Identifier"))),IF(N118="Identifier","ID",N118),""))," ","")</f>
        <v>ID</v>
      </c>
      <c r="B118" s="8" t="s">
        <v>22</v>
      </c>
      <c r="C118" s="9" t="s">
        <v>34</v>
      </c>
      <c r="D118" s="10" t="s">
        <v>309</v>
      </c>
      <c r="E118" s="10" t="s">
        <v>22</v>
      </c>
      <c r="F118" s="10" t="s">
        <v>22</v>
      </c>
      <c r="G118" s="10" t="str">
        <f t="shared" ref="G118:G123" si="21">CONCATENATE( IF(H118="","",CONCATENATE(H118,"_ ")),I118,". ",IF(J118="","",CONCATENATE(J118,"_ ")),M118,IF(OR(J118&lt;&gt;"",M118&lt;&gt;N118),CONCATENATE(". ",N118),""))</f>
        <v>Awarding Criterion Response. Identifier</v>
      </c>
      <c r="H118" s="10" t="s">
        <v>22</v>
      </c>
      <c r="I118" s="10" t="s">
        <v>308</v>
      </c>
      <c r="J118" s="10" t="s">
        <v>22</v>
      </c>
      <c r="K118" s="10" t="s">
        <v>22</v>
      </c>
      <c r="L118" s="10" t="s">
        <v>29</v>
      </c>
      <c r="M118" s="7" t="str">
        <f t="shared" ref="M118:M123" si="22">IF(K118&lt;&gt;"",CONCATENATE(K118," ",L118),L118)</f>
        <v>Identifier</v>
      </c>
      <c r="N118" s="10" t="s">
        <v>29</v>
      </c>
      <c r="O118" s="10" t="s">
        <v>22</v>
      </c>
      <c r="P118" s="10" t="str">
        <f t="shared" ref="P118:P123" si="23">IF(O118&lt;&gt;"",CONCATENATE(O118,"_ ",N118,". Type"),CONCATENATE(N118,". Type"))</f>
        <v>Identifier. Type</v>
      </c>
      <c r="Q118" s="10" t="s">
        <v>22</v>
      </c>
      <c r="R118" s="10" t="s">
        <v>22</v>
      </c>
      <c r="S118" s="10" t="s">
        <v>30</v>
      </c>
      <c r="T118" s="10" t="s">
        <v>22</v>
      </c>
      <c r="U118" s="10" t="s">
        <v>26</v>
      </c>
      <c r="V118" s="10" t="s">
        <v>22</v>
      </c>
    </row>
    <row r="119" spans="1:22" ht="14.1" customHeight="1" x14ac:dyDescent="0.2">
      <c r="A119" s="7" t="str">
        <f t="shared" si="20"/>
        <v>AwardingCriterionID</v>
      </c>
      <c r="B119" s="8" t="s">
        <v>22</v>
      </c>
      <c r="C119" s="9" t="s">
        <v>34</v>
      </c>
      <c r="D119" s="10" t="s">
        <v>310</v>
      </c>
      <c r="E119" s="10" t="s">
        <v>22</v>
      </c>
      <c r="F119" s="10" t="s">
        <v>22</v>
      </c>
      <c r="G119" s="10" t="str">
        <f t="shared" si="21"/>
        <v>Awarding Criterion Response. Awarding Criterion Identifier. Identifier</v>
      </c>
      <c r="H119" s="10" t="s">
        <v>22</v>
      </c>
      <c r="I119" s="10" t="s">
        <v>308</v>
      </c>
      <c r="J119" s="10" t="s">
        <v>22</v>
      </c>
      <c r="K119" s="10" t="s">
        <v>280</v>
      </c>
      <c r="L119" s="10" t="s">
        <v>29</v>
      </c>
      <c r="M119" s="7" t="str">
        <f t="shared" si="22"/>
        <v>Awarding Criterion Identifier</v>
      </c>
      <c r="N119" s="10" t="s">
        <v>29</v>
      </c>
      <c r="O119" s="10" t="s">
        <v>22</v>
      </c>
      <c r="P119" s="10" t="str">
        <f t="shared" si="23"/>
        <v>Identifier. Type</v>
      </c>
      <c r="Q119" s="10" t="s">
        <v>22</v>
      </c>
      <c r="R119" s="10" t="s">
        <v>22</v>
      </c>
      <c r="S119" s="10" t="s">
        <v>30</v>
      </c>
      <c r="T119" s="10" t="s">
        <v>22</v>
      </c>
      <c r="U119" s="10" t="s">
        <v>26</v>
      </c>
      <c r="V119" s="10" t="s">
        <v>22</v>
      </c>
    </row>
    <row r="120" spans="1:22" ht="14.1" customHeight="1" x14ac:dyDescent="0.2">
      <c r="A120" s="7" t="str">
        <f t="shared" si="20"/>
        <v>AwardingCriterionDescription</v>
      </c>
      <c r="B120" s="8" t="s">
        <v>22</v>
      </c>
      <c r="C120" s="9" t="s">
        <v>98</v>
      </c>
      <c r="D120" s="10" t="s">
        <v>311</v>
      </c>
      <c r="E120" s="10" t="s">
        <v>22</v>
      </c>
      <c r="F120" s="10" t="s">
        <v>22</v>
      </c>
      <c r="G120" s="10" t="str">
        <f t="shared" si="21"/>
        <v>Awarding Criterion Response. Awarding Criterion_ Description. Text</v>
      </c>
      <c r="H120" s="10" t="s">
        <v>22</v>
      </c>
      <c r="I120" s="10" t="s">
        <v>308</v>
      </c>
      <c r="J120" s="10" t="s">
        <v>280</v>
      </c>
      <c r="K120" s="10" t="s">
        <v>22</v>
      </c>
      <c r="L120" s="10" t="s">
        <v>100</v>
      </c>
      <c r="M120" s="7" t="str">
        <f t="shared" si="22"/>
        <v>Description</v>
      </c>
      <c r="N120" s="10" t="s">
        <v>59</v>
      </c>
      <c r="O120" s="10" t="s">
        <v>22</v>
      </c>
      <c r="P120" s="10" t="str">
        <f t="shared" si="23"/>
        <v>Text. Type</v>
      </c>
      <c r="Q120" s="10" t="s">
        <v>22</v>
      </c>
      <c r="R120" s="10" t="s">
        <v>22</v>
      </c>
      <c r="S120" s="10" t="s">
        <v>30</v>
      </c>
      <c r="T120" s="10" t="s">
        <v>22</v>
      </c>
      <c r="U120" s="10" t="s">
        <v>26</v>
      </c>
      <c r="V120" s="10" t="s">
        <v>22</v>
      </c>
    </row>
    <row r="121" spans="1:22" ht="14.1" customHeight="1" x14ac:dyDescent="0.2">
      <c r="A121" s="7" t="str">
        <f t="shared" si="20"/>
        <v>Description</v>
      </c>
      <c r="B121" s="8" t="s">
        <v>22</v>
      </c>
      <c r="C121" s="9" t="s">
        <v>98</v>
      </c>
      <c r="D121" s="10" t="s">
        <v>312</v>
      </c>
      <c r="E121" s="10" t="s">
        <v>22</v>
      </c>
      <c r="F121" s="10" t="s">
        <v>22</v>
      </c>
      <c r="G121" s="10" t="str">
        <f t="shared" si="21"/>
        <v>Awarding Criterion Response. Description. Text</v>
      </c>
      <c r="H121" s="10" t="s">
        <v>22</v>
      </c>
      <c r="I121" s="10" t="s">
        <v>308</v>
      </c>
      <c r="J121" s="10" t="s">
        <v>22</v>
      </c>
      <c r="K121" s="10" t="s">
        <v>22</v>
      </c>
      <c r="L121" s="10" t="s">
        <v>100</v>
      </c>
      <c r="M121" s="7" t="str">
        <f t="shared" si="22"/>
        <v>Description</v>
      </c>
      <c r="N121" s="10" t="s">
        <v>59</v>
      </c>
      <c r="O121" s="10" t="s">
        <v>22</v>
      </c>
      <c r="P121" s="10" t="str">
        <f t="shared" si="23"/>
        <v>Text. Type</v>
      </c>
      <c r="Q121" s="10" t="s">
        <v>22</v>
      </c>
      <c r="R121" s="10" t="s">
        <v>22</v>
      </c>
      <c r="S121" s="10" t="s">
        <v>30</v>
      </c>
      <c r="T121" s="10" t="s">
        <v>22</v>
      </c>
      <c r="U121" s="10" t="s">
        <v>26</v>
      </c>
      <c r="V121" s="10" t="s">
        <v>22</v>
      </c>
    </row>
    <row r="122" spans="1:22" ht="14.1" customHeight="1" x14ac:dyDescent="0.2">
      <c r="A122" s="7" t="str">
        <f t="shared" si="20"/>
        <v>Quantity</v>
      </c>
      <c r="B122" s="8" t="s">
        <v>22</v>
      </c>
      <c r="C122" s="9" t="s">
        <v>34</v>
      </c>
      <c r="D122" s="10" t="s">
        <v>313</v>
      </c>
      <c r="E122" s="10" t="s">
        <v>22</v>
      </c>
      <c r="F122" s="10" t="s">
        <v>22</v>
      </c>
      <c r="G122" s="10" t="str">
        <f t="shared" si="21"/>
        <v>Awarding Criterion Response. Quantity</v>
      </c>
      <c r="H122" s="10" t="s">
        <v>22</v>
      </c>
      <c r="I122" s="10" t="s">
        <v>308</v>
      </c>
      <c r="J122" s="10" t="s">
        <v>22</v>
      </c>
      <c r="K122" s="10" t="s">
        <v>22</v>
      </c>
      <c r="L122" s="10" t="s">
        <v>297</v>
      </c>
      <c r="M122" s="7" t="str">
        <f t="shared" si="22"/>
        <v>Quantity</v>
      </c>
      <c r="N122" s="10" t="s">
        <v>297</v>
      </c>
      <c r="O122" s="10" t="s">
        <v>22</v>
      </c>
      <c r="P122" s="10" t="str">
        <f t="shared" si="23"/>
        <v>Quantity. Type</v>
      </c>
      <c r="Q122" s="10" t="s">
        <v>22</v>
      </c>
      <c r="R122" s="10" t="s">
        <v>22</v>
      </c>
      <c r="S122" s="10" t="s">
        <v>30</v>
      </c>
      <c r="T122" s="10" t="s">
        <v>22</v>
      </c>
      <c r="U122" s="10" t="s">
        <v>26</v>
      </c>
      <c r="V122" s="10" t="s">
        <v>22</v>
      </c>
    </row>
    <row r="123" spans="1:22" ht="14.1" customHeight="1" x14ac:dyDescent="0.2">
      <c r="A123" s="7" t="str">
        <f t="shared" si="20"/>
        <v>Amount</v>
      </c>
      <c r="B123" s="8" t="s">
        <v>22</v>
      </c>
      <c r="C123" s="9" t="s">
        <v>34</v>
      </c>
      <c r="D123" s="10" t="s">
        <v>314</v>
      </c>
      <c r="E123" s="10" t="s">
        <v>22</v>
      </c>
      <c r="F123" s="10" t="s">
        <v>22</v>
      </c>
      <c r="G123" s="10" t="str">
        <f t="shared" si="21"/>
        <v>Awarding Criterion Response. Amount</v>
      </c>
      <c r="H123" s="10" t="s">
        <v>22</v>
      </c>
      <c r="I123" s="10" t="s">
        <v>308</v>
      </c>
      <c r="J123" s="10" t="s">
        <v>22</v>
      </c>
      <c r="K123" s="10" t="s">
        <v>22</v>
      </c>
      <c r="L123" s="10" t="s">
        <v>189</v>
      </c>
      <c r="M123" s="7" t="str">
        <f t="shared" si="22"/>
        <v>Amount</v>
      </c>
      <c r="N123" s="10" t="s">
        <v>189</v>
      </c>
      <c r="O123" s="10" t="s">
        <v>22</v>
      </c>
      <c r="P123" s="10" t="str">
        <f t="shared" si="23"/>
        <v>Amount. Type</v>
      </c>
      <c r="Q123" s="10" t="s">
        <v>22</v>
      </c>
      <c r="R123" s="10" t="s">
        <v>22</v>
      </c>
      <c r="S123" s="10" t="s">
        <v>30</v>
      </c>
      <c r="T123" s="10" t="s">
        <v>22</v>
      </c>
      <c r="U123" s="10" t="s">
        <v>26</v>
      </c>
      <c r="V123" s="10" t="s">
        <v>22</v>
      </c>
    </row>
    <row r="124" spans="1:22" ht="14.1" customHeight="1" x14ac:dyDescent="0.2">
      <c r="A124" s="11" t="str">
        <f>SUBSTITUTE(SUBSTITUTE(CONCATENATE(J124,IF(M124="Identifier","ID",M124))," ",""),"_","")</f>
        <v>SubordinateAwardingCriterionResponse</v>
      </c>
      <c r="B124" s="8" t="s">
        <v>22</v>
      </c>
      <c r="C124" s="12" t="s">
        <v>98</v>
      </c>
      <c r="D124" s="11" t="s">
        <v>315</v>
      </c>
      <c r="E124" s="11" t="s">
        <v>22</v>
      </c>
      <c r="F124" s="11" t="s">
        <v>22</v>
      </c>
      <c r="G124" s="11" t="str">
        <f>CONCATENATE( IF(H124="","",CONCATENATE(H124,"_ ")),I124,". ",IF(J124="","",CONCATENATE(J124,"_ ")),M124,IF(J124="","",CONCATENATE(". ",N124)))</f>
        <v>Awarding Criterion Response. Subordinate_ Awarding Criterion Response. Awarding Criterion Response</v>
      </c>
      <c r="H124" s="11" t="s">
        <v>22</v>
      </c>
      <c r="I124" s="11" t="s">
        <v>308</v>
      </c>
      <c r="J124" s="11" t="s">
        <v>306</v>
      </c>
      <c r="K124" s="11" t="s">
        <v>22</v>
      </c>
      <c r="L124" s="11" t="s">
        <v>22</v>
      </c>
      <c r="M124" s="11" t="str">
        <f>CONCATENATE(IF(Q124="","",CONCATENATE(Q124,"_ ")),R124)</f>
        <v>Awarding Criterion Response</v>
      </c>
      <c r="N124" s="11" t="str">
        <f>M124</f>
        <v>Awarding Criterion Response</v>
      </c>
      <c r="O124" s="11" t="s">
        <v>22</v>
      </c>
      <c r="P124" s="11" t="s">
        <v>22</v>
      </c>
      <c r="Q124" s="11" t="s">
        <v>22</v>
      </c>
      <c r="R124" s="11" t="s">
        <v>308</v>
      </c>
      <c r="S124" s="11" t="s">
        <v>38</v>
      </c>
      <c r="T124" s="11" t="s">
        <v>22</v>
      </c>
      <c r="U124" s="11" t="s">
        <v>26</v>
      </c>
      <c r="V124" s="11" t="s">
        <v>22</v>
      </c>
    </row>
    <row r="125" spans="1:22" ht="14.1" customHeight="1" x14ac:dyDescent="0.2">
      <c r="A125" s="5" t="str">
        <f>SUBSTITUTE(CONCATENATE(H125,I125)," ","")</f>
        <v>AwardingTerms</v>
      </c>
      <c r="B125" s="6" t="s">
        <v>22</v>
      </c>
      <c r="C125" s="6" t="s">
        <v>22</v>
      </c>
      <c r="D125" s="6" t="s">
        <v>316</v>
      </c>
      <c r="E125" s="6" t="s">
        <v>22</v>
      </c>
      <c r="F125" s="6" t="s">
        <v>22</v>
      </c>
      <c r="G125" s="5" t="str">
        <f>CONCATENATE(IF(H125="","",CONCATENATE(H125,"_ ")),I125,". Details")</f>
        <v>Awarding Terms. Details</v>
      </c>
      <c r="H125" s="6" t="s">
        <v>22</v>
      </c>
      <c r="I125" s="6" t="s">
        <v>317</v>
      </c>
      <c r="J125" s="6" t="s">
        <v>22</v>
      </c>
      <c r="K125" s="6" t="s">
        <v>22</v>
      </c>
      <c r="L125" s="6" t="s">
        <v>22</v>
      </c>
      <c r="M125" s="6" t="s">
        <v>22</v>
      </c>
      <c r="N125" s="6" t="s">
        <v>22</v>
      </c>
      <c r="O125" s="6" t="s">
        <v>22</v>
      </c>
      <c r="P125" s="6" t="s">
        <v>22</v>
      </c>
      <c r="Q125" s="6" t="s">
        <v>22</v>
      </c>
      <c r="R125" s="6" t="s">
        <v>22</v>
      </c>
      <c r="S125" s="6" t="s">
        <v>25</v>
      </c>
      <c r="T125" s="6" t="s">
        <v>22</v>
      </c>
      <c r="U125" s="6" t="s">
        <v>26</v>
      </c>
      <c r="V125" s="6" t="s">
        <v>22</v>
      </c>
    </row>
    <row r="126" spans="1:22" ht="14.1" customHeight="1" x14ac:dyDescent="0.2">
      <c r="A126" s="7" t="str">
        <f t="shared" ref="A126:A135" si="24">SUBSTITUTE(CONCATENATE(J126,K126,IF(L126="Identifier","ID",IF(AND(L126="Text",OR(J126&lt;&gt;"",K126&lt;&gt;"")),"",L126)),IF(AND(N126&lt;&gt;"Text",L126&lt;&gt;N126,NOT(AND(L126="URI",N126="Identifier")),NOT(AND(L126="UUID",N126="Identifier")),NOT(AND(L126="OID",N126="Identifier"))),IF(N126="Identifier","ID",N126),""))," ","")</f>
        <v>WeightingAlgorithmCode</v>
      </c>
      <c r="B126" s="8" t="s">
        <v>22</v>
      </c>
      <c r="C126" s="9" t="s">
        <v>34</v>
      </c>
      <c r="D126" s="10" t="s">
        <v>318</v>
      </c>
      <c r="E126" s="10" t="s">
        <v>22</v>
      </c>
      <c r="F126" s="10" t="s">
        <v>22</v>
      </c>
      <c r="G126" s="10" t="str">
        <f t="shared" ref="G126:G135" si="25">CONCATENATE( IF(H126="","",CONCATENATE(H126,"_ ")),I126,". ",IF(J126="","",CONCATENATE(J126,"_ ")),M126,IF(OR(J126&lt;&gt;"",M126&lt;&gt;N126),CONCATENATE(". ",N126),""))</f>
        <v>Awarding Terms. Weighting Algorithm Code. Code</v>
      </c>
      <c r="H126" s="10" t="s">
        <v>22</v>
      </c>
      <c r="I126" s="10" t="s">
        <v>317</v>
      </c>
      <c r="J126" s="10" t="s">
        <v>22</v>
      </c>
      <c r="K126" s="10" t="s">
        <v>319</v>
      </c>
      <c r="L126" s="10" t="s">
        <v>33</v>
      </c>
      <c r="M126" s="7" t="str">
        <f t="shared" ref="M126:M135" si="26">IF(K126&lt;&gt;"",CONCATENATE(K126," ",L126),L126)</f>
        <v>Weighting Algorithm Code</v>
      </c>
      <c r="N126" s="10" t="s">
        <v>33</v>
      </c>
      <c r="O126" s="10" t="s">
        <v>22</v>
      </c>
      <c r="P126" s="10" t="str">
        <f t="shared" ref="P126:P135" si="27">IF(O126&lt;&gt;"",CONCATENATE(O126,"_ ",N126,". Type"),CONCATENATE(N126,". Type"))</f>
        <v>Code. Type</v>
      </c>
      <c r="Q126" s="10" t="s">
        <v>22</v>
      </c>
      <c r="R126" s="10" t="s">
        <v>22</v>
      </c>
      <c r="S126" s="10" t="s">
        <v>30</v>
      </c>
      <c r="T126" s="10" t="s">
        <v>22</v>
      </c>
      <c r="U126" s="10" t="s">
        <v>26</v>
      </c>
      <c r="V126" s="10" t="s">
        <v>22</v>
      </c>
    </row>
    <row r="127" spans="1:22" ht="14.1" customHeight="1" x14ac:dyDescent="0.2">
      <c r="A127" s="7" t="str">
        <f t="shared" si="24"/>
        <v>Description</v>
      </c>
      <c r="B127" s="8" t="s">
        <v>22</v>
      </c>
      <c r="C127" s="9" t="s">
        <v>98</v>
      </c>
      <c r="D127" s="10" t="s">
        <v>320</v>
      </c>
      <c r="E127" s="10" t="s">
        <v>22</v>
      </c>
      <c r="F127" s="10" t="s">
        <v>22</v>
      </c>
      <c r="G127" s="10" t="str">
        <f t="shared" si="25"/>
        <v>Awarding Terms. Description. Text</v>
      </c>
      <c r="H127" s="10" t="s">
        <v>22</v>
      </c>
      <c r="I127" s="10" t="s">
        <v>317</v>
      </c>
      <c r="J127" s="10" t="s">
        <v>22</v>
      </c>
      <c r="K127" s="10" t="s">
        <v>22</v>
      </c>
      <c r="L127" s="10" t="s">
        <v>100</v>
      </c>
      <c r="M127" s="7" t="str">
        <f t="shared" si="26"/>
        <v>Description</v>
      </c>
      <c r="N127" s="10" t="s">
        <v>59</v>
      </c>
      <c r="O127" s="10" t="s">
        <v>22</v>
      </c>
      <c r="P127" s="10" t="str">
        <f t="shared" si="27"/>
        <v>Text. Type</v>
      </c>
      <c r="Q127" s="10" t="s">
        <v>22</v>
      </c>
      <c r="R127" s="10" t="s">
        <v>22</v>
      </c>
      <c r="S127" s="10" t="s">
        <v>30</v>
      </c>
      <c r="T127" s="10" t="s">
        <v>22</v>
      </c>
      <c r="U127" s="10" t="s">
        <v>26</v>
      </c>
      <c r="V127" s="10" t="s">
        <v>22</v>
      </c>
    </row>
    <row r="128" spans="1:22" ht="14.1" customHeight="1" x14ac:dyDescent="0.2">
      <c r="A128" s="7" t="str">
        <f t="shared" si="24"/>
        <v>TechnicalCommitteeDescription</v>
      </c>
      <c r="B128" s="8" t="s">
        <v>22</v>
      </c>
      <c r="C128" s="9" t="s">
        <v>98</v>
      </c>
      <c r="D128" s="10" t="s">
        <v>321</v>
      </c>
      <c r="E128" s="10" t="s">
        <v>22</v>
      </c>
      <c r="F128" s="10" t="s">
        <v>22</v>
      </c>
      <c r="G128" s="10" t="str">
        <f t="shared" si="25"/>
        <v>Awarding Terms. Technical Committee_ Description. Text</v>
      </c>
      <c r="H128" s="10" t="s">
        <v>22</v>
      </c>
      <c r="I128" s="10" t="s">
        <v>317</v>
      </c>
      <c r="J128" s="10" t="s">
        <v>322</v>
      </c>
      <c r="K128" s="10" t="s">
        <v>22</v>
      </c>
      <c r="L128" s="10" t="s">
        <v>100</v>
      </c>
      <c r="M128" s="7" t="str">
        <f t="shared" si="26"/>
        <v>Description</v>
      </c>
      <c r="N128" s="10" t="s">
        <v>59</v>
      </c>
      <c r="O128" s="10" t="s">
        <v>22</v>
      </c>
      <c r="P128" s="10" t="str">
        <f t="shared" si="27"/>
        <v>Text. Type</v>
      </c>
      <c r="Q128" s="10" t="s">
        <v>22</v>
      </c>
      <c r="R128" s="10" t="s">
        <v>22</v>
      </c>
      <c r="S128" s="10" t="s">
        <v>30</v>
      </c>
      <c r="T128" s="10" t="s">
        <v>22</v>
      </c>
      <c r="U128" s="10" t="s">
        <v>26</v>
      </c>
      <c r="V128" s="10" t="s">
        <v>22</v>
      </c>
    </row>
    <row r="129" spans="1:22" ht="14.1" customHeight="1" x14ac:dyDescent="0.2">
      <c r="A129" s="7" t="str">
        <f t="shared" si="24"/>
        <v>LowTendersDescription</v>
      </c>
      <c r="B129" s="8" t="s">
        <v>22</v>
      </c>
      <c r="C129" s="9" t="s">
        <v>98</v>
      </c>
      <c r="D129" s="10" t="s">
        <v>323</v>
      </c>
      <c r="E129" s="10" t="s">
        <v>22</v>
      </c>
      <c r="F129" s="10" t="s">
        <v>22</v>
      </c>
      <c r="G129" s="10" t="str">
        <f t="shared" si="25"/>
        <v>Awarding Terms. Low Tenders_ Description. Text</v>
      </c>
      <c r="H129" s="10" t="s">
        <v>22</v>
      </c>
      <c r="I129" s="10" t="s">
        <v>317</v>
      </c>
      <c r="J129" s="10" t="s">
        <v>324</v>
      </c>
      <c r="K129" s="10" t="s">
        <v>22</v>
      </c>
      <c r="L129" s="10" t="s">
        <v>100</v>
      </c>
      <c r="M129" s="7" t="str">
        <f t="shared" si="26"/>
        <v>Description</v>
      </c>
      <c r="N129" s="10" t="s">
        <v>59</v>
      </c>
      <c r="O129" s="10" t="s">
        <v>22</v>
      </c>
      <c r="P129" s="10" t="str">
        <f t="shared" si="27"/>
        <v>Text. Type</v>
      </c>
      <c r="Q129" s="10" t="s">
        <v>22</v>
      </c>
      <c r="R129" s="10" t="s">
        <v>22</v>
      </c>
      <c r="S129" s="10" t="s">
        <v>30</v>
      </c>
      <c r="T129" s="10" t="s">
        <v>22</v>
      </c>
      <c r="U129" s="10" t="s">
        <v>26</v>
      </c>
      <c r="V129" s="10" t="s">
        <v>22</v>
      </c>
    </row>
    <row r="130" spans="1:22" ht="14.1" customHeight="1" x14ac:dyDescent="0.2">
      <c r="A130" s="7" t="str">
        <f t="shared" si="24"/>
        <v>PrizeIndicator</v>
      </c>
      <c r="B130" s="8" t="s">
        <v>22</v>
      </c>
      <c r="C130" s="9" t="s">
        <v>34</v>
      </c>
      <c r="D130" s="10" t="s">
        <v>325</v>
      </c>
      <c r="E130" s="10" t="s">
        <v>22</v>
      </c>
      <c r="F130" s="10" t="s">
        <v>22</v>
      </c>
      <c r="G130" s="10" t="str">
        <f t="shared" si="25"/>
        <v>Awarding Terms. Prize Indicator. Indicator</v>
      </c>
      <c r="H130" s="10" t="s">
        <v>22</v>
      </c>
      <c r="I130" s="10" t="s">
        <v>317</v>
      </c>
      <c r="J130" s="10" t="s">
        <v>22</v>
      </c>
      <c r="K130" s="10" t="s">
        <v>326</v>
      </c>
      <c r="L130" s="10" t="s">
        <v>170</v>
      </c>
      <c r="M130" s="7" t="str">
        <f t="shared" si="26"/>
        <v>Prize Indicator</v>
      </c>
      <c r="N130" s="10" t="s">
        <v>170</v>
      </c>
      <c r="O130" s="10" t="s">
        <v>22</v>
      </c>
      <c r="P130" s="10" t="str">
        <f t="shared" si="27"/>
        <v>Indicator. Type</v>
      </c>
      <c r="Q130" s="10" t="s">
        <v>22</v>
      </c>
      <c r="R130" s="10" t="s">
        <v>22</v>
      </c>
      <c r="S130" s="10" t="s">
        <v>30</v>
      </c>
      <c r="T130" s="10" t="s">
        <v>22</v>
      </c>
      <c r="U130" s="10" t="s">
        <v>26</v>
      </c>
      <c r="V130" s="10" t="s">
        <v>22</v>
      </c>
    </row>
    <row r="131" spans="1:22" ht="14.1" customHeight="1" x14ac:dyDescent="0.2">
      <c r="A131" s="7" t="str">
        <f t="shared" si="24"/>
        <v>PrizeDescription</v>
      </c>
      <c r="B131" s="8" t="s">
        <v>22</v>
      </c>
      <c r="C131" s="9" t="s">
        <v>98</v>
      </c>
      <c r="D131" s="10" t="s">
        <v>327</v>
      </c>
      <c r="E131" s="10" t="s">
        <v>22</v>
      </c>
      <c r="F131" s="10" t="s">
        <v>22</v>
      </c>
      <c r="G131" s="10" t="str">
        <f t="shared" si="25"/>
        <v>Awarding Terms. Prize Description. Text</v>
      </c>
      <c r="H131" s="10" t="s">
        <v>22</v>
      </c>
      <c r="I131" s="10" t="s">
        <v>317</v>
      </c>
      <c r="J131" s="10" t="s">
        <v>22</v>
      </c>
      <c r="K131" s="10" t="s">
        <v>326</v>
      </c>
      <c r="L131" s="10" t="s">
        <v>100</v>
      </c>
      <c r="M131" s="7" t="str">
        <f t="shared" si="26"/>
        <v>Prize Description</v>
      </c>
      <c r="N131" s="10" t="s">
        <v>59</v>
      </c>
      <c r="O131" s="10" t="s">
        <v>22</v>
      </c>
      <c r="P131" s="10" t="str">
        <f t="shared" si="27"/>
        <v>Text. Type</v>
      </c>
      <c r="Q131" s="10" t="s">
        <v>22</v>
      </c>
      <c r="R131" s="10" t="s">
        <v>22</v>
      </c>
      <c r="S131" s="10" t="s">
        <v>30</v>
      </c>
      <c r="T131" s="10" t="s">
        <v>22</v>
      </c>
      <c r="U131" s="10" t="s">
        <v>26</v>
      </c>
      <c r="V131" s="10" t="s">
        <v>22</v>
      </c>
    </row>
    <row r="132" spans="1:22" ht="14.1" customHeight="1" x14ac:dyDescent="0.2">
      <c r="A132" s="7" t="str">
        <f t="shared" si="24"/>
        <v>PaymentDescription</v>
      </c>
      <c r="B132" s="8" t="s">
        <v>22</v>
      </c>
      <c r="C132" s="9" t="s">
        <v>98</v>
      </c>
      <c r="D132" s="10" t="s">
        <v>328</v>
      </c>
      <c r="E132" s="10" t="s">
        <v>22</v>
      </c>
      <c r="F132" s="10" t="s">
        <v>22</v>
      </c>
      <c r="G132" s="10" t="str">
        <f t="shared" si="25"/>
        <v>Awarding Terms. Payment Description. Text</v>
      </c>
      <c r="H132" s="10" t="s">
        <v>22</v>
      </c>
      <c r="I132" s="10" t="s">
        <v>317</v>
      </c>
      <c r="J132" s="10" t="s">
        <v>22</v>
      </c>
      <c r="K132" s="10" t="s">
        <v>329</v>
      </c>
      <c r="L132" s="10" t="s">
        <v>100</v>
      </c>
      <c r="M132" s="7" t="str">
        <f t="shared" si="26"/>
        <v>Payment Description</v>
      </c>
      <c r="N132" s="10" t="s">
        <v>59</v>
      </c>
      <c r="O132" s="10" t="s">
        <v>22</v>
      </c>
      <c r="P132" s="10" t="str">
        <f t="shared" si="27"/>
        <v>Text. Type</v>
      </c>
      <c r="Q132" s="10" t="s">
        <v>22</v>
      </c>
      <c r="R132" s="10" t="s">
        <v>22</v>
      </c>
      <c r="S132" s="10" t="s">
        <v>30</v>
      </c>
      <c r="T132" s="10" t="s">
        <v>22</v>
      </c>
      <c r="U132" s="10" t="s">
        <v>26</v>
      </c>
      <c r="V132" s="10" t="s">
        <v>22</v>
      </c>
    </row>
    <row r="133" spans="1:22" ht="14.1" customHeight="1" x14ac:dyDescent="0.2">
      <c r="A133" s="7" t="str">
        <f t="shared" si="24"/>
        <v>FollowupContractIndicator</v>
      </c>
      <c r="B133" s="8" t="s">
        <v>22</v>
      </c>
      <c r="C133" s="9" t="s">
        <v>34</v>
      </c>
      <c r="D133" s="10" t="s">
        <v>330</v>
      </c>
      <c r="E133" s="10" t="s">
        <v>22</v>
      </c>
      <c r="F133" s="10" t="s">
        <v>22</v>
      </c>
      <c r="G133" s="10" t="str">
        <f t="shared" si="25"/>
        <v>Awarding Terms. Followup Contract Indicator. Indicator</v>
      </c>
      <c r="H133" s="10" t="s">
        <v>22</v>
      </c>
      <c r="I133" s="10" t="s">
        <v>317</v>
      </c>
      <c r="J133" s="10" t="s">
        <v>22</v>
      </c>
      <c r="K133" s="10" t="s">
        <v>331</v>
      </c>
      <c r="L133" s="10" t="s">
        <v>170</v>
      </c>
      <c r="M133" s="7" t="str">
        <f t="shared" si="26"/>
        <v>Followup Contract Indicator</v>
      </c>
      <c r="N133" s="10" t="s">
        <v>170</v>
      </c>
      <c r="O133" s="10" t="s">
        <v>22</v>
      </c>
      <c r="P133" s="10" t="str">
        <f t="shared" si="27"/>
        <v>Indicator. Type</v>
      </c>
      <c r="Q133" s="10" t="s">
        <v>22</v>
      </c>
      <c r="R133" s="10" t="s">
        <v>22</v>
      </c>
      <c r="S133" s="10" t="s">
        <v>30</v>
      </c>
      <c r="T133" s="10" t="s">
        <v>22</v>
      </c>
      <c r="U133" s="10" t="s">
        <v>26</v>
      </c>
      <c r="V133" s="10" t="s">
        <v>22</v>
      </c>
    </row>
    <row r="134" spans="1:22" ht="14.1" customHeight="1" x14ac:dyDescent="0.2">
      <c r="A134" s="7" t="str">
        <f t="shared" si="24"/>
        <v>BindingOnBuyerIndicator</v>
      </c>
      <c r="B134" s="8" t="s">
        <v>22</v>
      </c>
      <c r="C134" s="9" t="s">
        <v>34</v>
      </c>
      <c r="D134" s="10" t="s">
        <v>332</v>
      </c>
      <c r="E134" s="10" t="s">
        <v>22</v>
      </c>
      <c r="F134" s="10" t="s">
        <v>22</v>
      </c>
      <c r="G134" s="10" t="str">
        <f t="shared" si="25"/>
        <v>Awarding Terms. Binding On Buyer Indicator. Indicator</v>
      </c>
      <c r="H134" s="10" t="s">
        <v>22</v>
      </c>
      <c r="I134" s="10" t="s">
        <v>317</v>
      </c>
      <c r="J134" s="10" t="s">
        <v>22</v>
      </c>
      <c r="K134" s="10" t="s">
        <v>333</v>
      </c>
      <c r="L134" s="10" t="s">
        <v>170</v>
      </c>
      <c r="M134" s="7" t="str">
        <f t="shared" si="26"/>
        <v>Binding On Buyer Indicator</v>
      </c>
      <c r="N134" s="10" t="s">
        <v>170</v>
      </c>
      <c r="O134" s="10" t="s">
        <v>22</v>
      </c>
      <c r="P134" s="10" t="str">
        <f t="shared" si="27"/>
        <v>Indicator. Type</v>
      </c>
      <c r="Q134" s="10" t="s">
        <v>22</v>
      </c>
      <c r="R134" s="10" t="s">
        <v>22</v>
      </c>
      <c r="S134" s="10" t="s">
        <v>30</v>
      </c>
      <c r="T134" s="10" t="s">
        <v>22</v>
      </c>
      <c r="U134" s="10" t="s">
        <v>26</v>
      </c>
      <c r="V134" s="10" t="s">
        <v>22</v>
      </c>
    </row>
    <row r="135" spans="1:22" ht="14.1" customHeight="1" x14ac:dyDescent="0.2">
      <c r="A135" s="7" t="str">
        <f t="shared" si="24"/>
        <v>NoFurtherNegotiationIndicator</v>
      </c>
      <c r="B135" s="8" t="s">
        <v>22</v>
      </c>
      <c r="C135" s="9" t="s">
        <v>34</v>
      </c>
      <c r="D135" s="10" t="s">
        <v>334</v>
      </c>
      <c r="E135" s="10" t="s">
        <v>22</v>
      </c>
      <c r="F135" s="10" t="s">
        <v>22</v>
      </c>
      <c r="G135" s="10" t="str">
        <f t="shared" si="25"/>
        <v>Awarding Terms. No Further Negotiation Indicator. Indicator</v>
      </c>
      <c r="H135" s="10" t="s">
        <v>22</v>
      </c>
      <c r="I135" s="10" t="s">
        <v>317</v>
      </c>
      <c r="J135" s="10" t="s">
        <v>22</v>
      </c>
      <c r="K135" s="10" t="s">
        <v>335</v>
      </c>
      <c r="L135" s="10" t="s">
        <v>170</v>
      </c>
      <c r="M135" s="7" t="str">
        <f t="shared" si="26"/>
        <v>No Further Negotiation Indicator</v>
      </c>
      <c r="N135" s="10" t="s">
        <v>170</v>
      </c>
      <c r="O135" s="10" t="s">
        <v>22</v>
      </c>
      <c r="P135" s="10" t="str">
        <f t="shared" si="27"/>
        <v>Indicator. Type</v>
      </c>
      <c r="Q135" s="10" t="s">
        <v>22</v>
      </c>
      <c r="R135" s="10" t="s">
        <v>22</v>
      </c>
      <c r="S135" s="10" t="s">
        <v>30</v>
      </c>
      <c r="T135" s="10" t="s">
        <v>22</v>
      </c>
      <c r="U135" s="10" t="s">
        <v>228</v>
      </c>
      <c r="V135" s="10" t="s">
        <v>22</v>
      </c>
    </row>
    <row r="136" spans="1:22" ht="14.1" customHeight="1" x14ac:dyDescent="0.2">
      <c r="A136" s="11" t="str">
        <f>SUBSTITUTE(SUBSTITUTE(CONCATENATE(J136,IF(M136="Identifier","ID",M136))," ",""),"_","")</f>
        <v>AwardingCriterion</v>
      </c>
      <c r="B136" s="8" t="s">
        <v>22</v>
      </c>
      <c r="C136" s="12" t="s">
        <v>98</v>
      </c>
      <c r="D136" s="11" t="s">
        <v>336</v>
      </c>
      <c r="E136" s="11" t="s">
        <v>22</v>
      </c>
      <c r="F136" s="11" t="s">
        <v>22</v>
      </c>
      <c r="G136" s="11" t="str">
        <f>CONCATENATE( IF(H136="","",CONCATENATE(H136,"_ ")),I136,". ",IF(J136="","",CONCATENATE(J136,"_ ")),M136,IF(J136="","",CONCATENATE(". ",N136)))</f>
        <v>Awarding Terms. Awarding Criterion</v>
      </c>
      <c r="H136" s="11" t="s">
        <v>22</v>
      </c>
      <c r="I136" s="11" t="s">
        <v>317</v>
      </c>
      <c r="J136" s="11" t="s">
        <v>22</v>
      </c>
      <c r="K136" s="11" t="s">
        <v>22</v>
      </c>
      <c r="L136" s="11" t="s">
        <v>22</v>
      </c>
      <c r="M136" s="11" t="str">
        <f>CONCATENATE(IF(Q136="","",CONCATENATE(Q136,"_ ")),R136)</f>
        <v>Awarding Criterion</v>
      </c>
      <c r="N136" s="11" t="str">
        <f>M136</f>
        <v>Awarding Criterion</v>
      </c>
      <c r="O136" s="11" t="s">
        <v>22</v>
      </c>
      <c r="P136" s="11" t="s">
        <v>22</v>
      </c>
      <c r="Q136" s="11" t="s">
        <v>22</v>
      </c>
      <c r="R136" s="11" t="s">
        <v>280</v>
      </c>
      <c r="S136" s="11" t="s">
        <v>38</v>
      </c>
      <c r="T136" s="11" t="s">
        <v>22</v>
      </c>
      <c r="U136" s="11" t="s">
        <v>26</v>
      </c>
      <c r="V136" s="11" t="s">
        <v>22</v>
      </c>
    </row>
    <row r="137" spans="1:22" ht="14.1" customHeight="1" x14ac:dyDescent="0.2">
      <c r="A137" s="11" t="str">
        <f>SUBSTITUTE(SUBSTITUTE(CONCATENATE(J137,IF(M137="Identifier","ID",M137))," ",""),"_","")</f>
        <v>TechnicalCommitteePerson</v>
      </c>
      <c r="B137" s="8" t="s">
        <v>22</v>
      </c>
      <c r="C137" s="12" t="s">
        <v>98</v>
      </c>
      <c r="D137" s="11" t="s">
        <v>337</v>
      </c>
      <c r="E137" s="11" t="s">
        <v>22</v>
      </c>
      <c r="F137" s="11" t="s">
        <v>22</v>
      </c>
      <c r="G137" s="11" t="str">
        <f>CONCATENATE( IF(H137="","",CONCATENATE(H137,"_ ")),I137,". ",IF(J137="","",CONCATENATE(J137,"_ ")),M137,IF(J137="","",CONCATENATE(". ",N137)))</f>
        <v>Awarding Terms. Technical Committee_ Person. Person</v>
      </c>
      <c r="H137" s="11" t="s">
        <v>22</v>
      </c>
      <c r="I137" s="11" t="s">
        <v>317</v>
      </c>
      <c r="J137" s="11" t="s">
        <v>322</v>
      </c>
      <c r="K137" s="11" t="s">
        <v>22</v>
      </c>
      <c r="L137" s="11" t="s">
        <v>22</v>
      </c>
      <c r="M137" s="11" t="str">
        <f>CONCATENATE(IF(Q137="","",CONCATENATE(Q137,"_ ")),R137)</f>
        <v>Person</v>
      </c>
      <c r="N137" s="11" t="str">
        <f>M137</f>
        <v>Person</v>
      </c>
      <c r="O137" s="11" t="s">
        <v>22</v>
      </c>
      <c r="P137" s="11" t="s">
        <v>22</v>
      </c>
      <c r="Q137" s="11" t="s">
        <v>22</v>
      </c>
      <c r="R137" s="11" t="s">
        <v>338</v>
      </c>
      <c r="S137" s="11" t="s">
        <v>38</v>
      </c>
      <c r="T137" s="11" t="s">
        <v>22</v>
      </c>
      <c r="U137" s="11" t="s">
        <v>26</v>
      </c>
      <c r="V137" s="11" t="s">
        <v>22</v>
      </c>
    </row>
    <row r="138" spans="1:22" ht="14.1" customHeight="1" x14ac:dyDescent="0.2">
      <c r="A138" s="11" t="str">
        <f>SUBSTITUTE(SUBSTITUTE(CONCATENATE(J138,IF(M138="Identifier","ID",M138))," ",""),"_","")</f>
        <v>Prize</v>
      </c>
      <c r="B138" s="8" t="s">
        <v>22</v>
      </c>
      <c r="C138" s="12" t="s">
        <v>98</v>
      </c>
      <c r="D138" s="11" t="s">
        <v>339</v>
      </c>
      <c r="E138" s="11" t="s">
        <v>22</v>
      </c>
      <c r="F138" s="11" t="s">
        <v>340</v>
      </c>
      <c r="G138" s="11" t="str">
        <f>CONCATENATE( IF(H138="","",CONCATENATE(H138,"_ ")),I138,". ",IF(J138="","",CONCATENATE(J138,"_ ")),M138,IF(J138="","",CONCATENATE(". ",N138)))</f>
        <v>Awarding Terms. Prize</v>
      </c>
      <c r="H138" s="11" t="s">
        <v>22</v>
      </c>
      <c r="I138" s="11" t="s">
        <v>317</v>
      </c>
      <c r="J138" s="11" t="s">
        <v>22</v>
      </c>
      <c r="K138" s="11" t="s">
        <v>22</v>
      </c>
      <c r="L138" s="11" t="s">
        <v>22</v>
      </c>
      <c r="M138" s="11" t="str">
        <f>CONCATENATE(IF(Q138="","",CONCATENATE(Q138,"_ ")),R138)</f>
        <v>Prize</v>
      </c>
      <c r="N138" s="11" t="str">
        <f>M138</f>
        <v>Prize</v>
      </c>
      <c r="O138" s="11" t="s">
        <v>22</v>
      </c>
      <c r="P138" s="11" t="s">
        <v>22</v>
      </c>
      <c r="Q138" s="11" t="s">
        <v>22</v>
      </c>
      <c r="R138" s="11" t="s">
        <v>326</v>
      </c>
      <c r="S138" s="11" t="s">
        <v>38</v>
      </c>
      <c r="T138" s="11" t="s">
        <v>22</v>
      </c>
      <c r="U138" s="11" t="s">
        <v>101</v>
      </c>
      <c r="V138" s="11" t="s">
        <v>341</v>
      </c>
    </row>
    <row r="139" spans="1:22" ht="14.1" customHeight="1" x14ac:dyDescent="0.2">
      <c r="A139" s="5" t="str">
        <f>SUBSTITUTE(CONCATENATE(H139,I139)," ","")</f>
        <v>BallastWaterSummary</v>
      </c>
      <c r="B139" s="6" t="s">
        <v>22</v>
      </c>
      <c r="C139" s="6" t="s">
        <v>22</v>
      </c>
      <c r="D139" s="6" t="s">
        <v>342</v>
      </c>
      <c r="E139" s="6" t="s">
        <v>22</v>
      </c>
      <c r="F139" s="6" t="s">
        <v>22</v>
      </c>
      <c r="G139" s="5" t="str">
        <f>CONCATENATE(IF(H139="","",CONCATENATE(H139,"_ ")),I139,". Details")</f>
        <v>Ballast Water Summary. Details</v>
      </c>
      <c r="H139" s="6" t="s">
        <v>22</v>
      </c>
      <c r="I139" s="6" t="s">
        <v>343</v>
      </c>
      <c r="J139" s="6" t="s">
        <v>22</v>
      </c>
      <c r="K139" s="6" t="s">
        <v>22</v>
      </c>
      <c r="L139" s="6" t="s">
        <v>22</v>
      </c>
      <c r="M139" s="6" t="s">
        <v>22</v>
      </c>
      <c r="N139" s="6" t="s">
        <v>22</v>
      </c>
      <c r="O139" s="6" t="s">
        <v>22</v>
      </c>
      <c r="P139" s="6" t="s">
        <v>22</v>
      </c>
      <c r="Q139" s="6" t="s">
        <v>22</v>
      </c>
      <c r="R139" s="6" t="s">
        <v>22</v>
      </c>
      <c r="S139" s="6" t="s">
        <v>25</v>
      </c>
      <c r="T139" s="6" t="s">
        <v>22</v>
      </c>
      <c r="U139" s="6" t="s">
        <v>101</v>
      </c>
      <c r="V139" s="6" t="s">
        <v>22</v>
      </c>
    </row>
    <row r="140" spans="1:22" ht="14.1" customHeight="1" x14ac:dyDescent="0.2">
      <c r="A140" s="7" t="str">
        <f t="shared" ref="A140:A151" si="28">SUBSTITUTE(CONCATENATE(J140,K140,IF(L140="Identifier","ID",IF(AND(L140="Text",OR(J140&lt;&gt;"",K140&lt;&gt;"")),"",L140)),IF(AND(N140&lt;&gt;"Text",L140&lt;&gt;N140,NOT(AND(L140="URI",N140="Identifier")),NOT(AND(L140="UUID",N140="Identifier")),NOT(AND(L140="OID",N140="Identifier"))),IF(N140="Identifier","ID",N140),""))," ","")</f>
        <v>ID</v>
      </c>
      <c r="B140" s="8" t="s">
        <v>22</v>
      </c>
      <c r="C140" s="9" t="s">
        <v>34</v>
      </c>
      <c r="D140" s="10" t="s">
        <v>344</v>
      </c>
      <c r="E140" s="10" t="s">
        <v>22</v>
      </c>
      <c r="F140" s="10" t="s">
        <v>22</v>
      </c>
      <c r="G140" s="10" t="str">
        <f t="shared" ref="G140:G151" si="29">CONCATENATE( IF(H140="","",CONCATENATE(H140,"_ ")),I140,". ",IF(J140="","",CONCATENATE(J140,"_ ")),M140,IF(OR(J140&lt;&gt;"",M140&lt;&gt;N140),CONCATENATE(". ",N140),""))</f>
        <v>Ballast Water Summary. Identifier</v>
      </c>
      <c r="H140" s="10" t="s">
        <v>22</v>
      </c>
      <c r="I140" s="10" t="s">
        <v>343</v>
      </c>
      <c r="J140" s="10" t="s">
        <v>22</v>
      </c>
      <c r="K140" s="10" t="s">
        <v>22</v>
      </c>
      <c r="L140" s="10" t="s">
        <v>29</v>
      </c>
      <c r="M140" s="7" t="str">
        <f t="shared" ref="M140:M151" si="30">IF(K140&lt;&gt;"",CONCATENATE(K140," ",L140),L140)</f>
        <v>Identifier</v>
      </c>
      <c r="N140" s="10" t="s">
        <v>29</v>
      </c>
      <c r="O140" s="10" t="s">
        <v>22</v>
      </c>
      <c r="P140" s="10" t="str">
        <f t="shared" ref="P140:P151" si="31">IF(O140&lt;&gt;"",CONCATENATE(O140,"_ ",N140,". Type"),CONCATENATE(N140,". Type"))</f>
        <v>Identifier. Type</v>
      </c>
      <c r="Q140" s="10" t="s">
        <v>22</v>
      </c>
      <c r="R140" s="10" t="s">
        <v>22</v>
      </c>
      <c r="S140" s="10" t="s">
        <v>30</v>
      </c>
      <c r="T140" s="10" t="s">
        <v>22</v>
      </c>
      <c r="U140" s="10" t="s">
        <v>101</v>
      </c>
      <c r="V140" s="10" t="s">
        <v>22</v>
      </c>
    </row>
    <row r="141" spans="1:22" ht="14.1" customHeight="1" x14ac:dyDescent="0.2">
      <c r="A141" s="7" t="str">
        <f t="shared" si="28"/>
        <v>ManagementPlanOnBoardIndicator</v>
      </c>
      <c r="B141" s="8" t="s">
        <v>22</v>
      </c>
      <c r="C141" s="9" t="s">
        <v>34</v>
      </c>
      <c r="D141" s="10" t="s">
        <v>345</v>
      </c>
      <c r="E141" s="10" t="s">
        <v>22</v>
      </c>
      <c r="F141" s="10" t="s">
        <v>22</v>
      </c>
      <c r="G141" s="10" t="str">
        <f t="shared" si="29"/>
        <v>Ballast Water Summary. Management Plan On Board_ Indicator. Indicator</v>
      </c>
      <c r="H141" s="10" t="s">
        <v>22</v>
      </c>
      <c r="I141" s="10" t="s">
        <v>343</v>
      </c>
      <c r="J141" s="10" t="s">
        <v>346</v>
      </c>
      <c r="K141" s="10" t="s">
        <v>22</v>
      </c>
      <c r="L141" s="10" t="s">
        <v>170</v>
      </c>
      <c r="M141" s="7" t="str">
        <f t="shared" si="30"/>
        <v>Indicator</v>
      </c>
      <c r="N141" s="10" t="s">
        <v>170</v>
      </c>
      <c r="O141" s="10" t="s">
        <v>22</v>
      </c>
      <c r="P141" s="10" t="str">
        <f t="shared" si="31"/>
        <v>Indicator. Type</v>
      </c>
      <c r="Q141" s="10" t="s">
        <v>22</v>
      </c>
      <c r="R141" s="10" t="s">
        <v>22</v>
      </c>
      <c r="S141" s="10" t="s">
        <v>30</v>
      </c>
      <c r="T141" s="10" t="s">
        <v>22</v>
      </c>
      <c r="U141" s="10" t="s">
        <v>101</v>
      </c>
      <c r="V141" s="10" t="s">
        <v>22</v>
      </c>
    </row>
    <row r="142" spans="1:22" ht="14.1" customHeight="1" x14ac:dyDescent="0.2">
      <c r="A142" s="7" t="str">
        <f t="shared" si="28"/>
        <v>ManagementPlanImplementedIndicator</v>
      </c>
      <c r="B142" s="8" t="s">
        <v>22</v>
      </c>
      <c r="C142" s="9" t="s">
        <v>34</v>
      </c>
      <c r="D142" s="10" t="s">
        <v>347</v>
      </c>
      <c r="E142" s="10" t="s">
        <v>22</v>
      </c>
      <c r="F142" s="10" t="s">
        <v>22</v>
      </c>
      <c r="G142" s="10" t="str">
        <f t="shared" si="29"/>
        <v>Ballast Water Summary. Management Plan Implemented_ Indicator. Indicator</v>
      </c>
      <c r="H142" s="10" t="s">
        <v>22</v>
      </c>
      <c r="I142" s="10" t="s">
        <v>343</v>
      </c>
      <c r="J142" s="10" t="s">
        <v>348</v>
      </c>
      <c r="K142" s="10" t="s">
        <v>22</v>
      </c>
      <c r="L142" s="10" t="s">
        <v>170</v>
      </c>
      <c r="M142" s="7" t="str">
        <f t="shared" si="30"/>
        <v>Indicator</v>
      </c>
      <c r="N142" s="10" t="s">
        <v>170</v>
      </c>
      <c r="O142" s="10" t="s">
        <v>22</v>
      </c>
      <c r="P142" s="10" t="str">
        <f t="shared" si="31"/>
        <v>Indicator. Type</v>
      </c>
      <c r="Q142" s="10" t="s">
        <v>22</v>
      </c>
      <c r="R142" s="10" t="s">
        <v>22</v>
      </c>
      <c r="S142" s="10" t="s">
        <v>30</v>
      </c>
      <c r="T142" s="10" t="s">
        <v>22</v>
      </c>
      <c r="U142" s="10" t="s">
        <v>101</v>
      </c>
      <c r="V142" s="10" t="s">
        <v>22</v>
      </c>
    </row>
    <row r="143" spans="1:22" ht="14.1" customHeight="1" x14ac:dyDescent="0.2">
      <c r="A143" s="7" t="str">
        <f t="shared" si="28"/>
        <v>IMOGuidelinesOnBoardIndicator</v>
      </c>
      <c r="B143" s="8" t="s">
        <v>22</v>
      </c>
      <c r="C143" s="9" t="s">
        <v>34</v>
      </c>
      <c r="D143" s="10" t="s">
        <v>349</v>
      </c>
      <c r="E143" s="10" t="s">
        <v>22</v>
      </c>
      <c r="F143" s="10" t="s">
        <v>22</v>
      </c>
      <c r="G143" s="10" t="str">
        <f t="shared" si="29"/>
        <v>Ballast Water Summary. IMO Guidelines On Board_ Indicator. Indicator</v>
      </c>
      <c r="H143" s="10" t="s">
        <v>22</v>
      </c>
      <c r="I143" s="10" t="s">
        <v>343</v>
      </c>
      <c r="J143" s="10" t="s">
        <v>350</v>
      </c>
      <c r="K143" s="10" t="s">
        <v>22</v>
      </c>
      <c r="L143" s="10" t="s">
        <v>170</v>
      </c>
      <c r="M143" s="7" t="str">
        <f t="shared" si="30"/>
        <v>Indicator</v>
      </c>
      <c r="N143" s="10" t="s">
        <v>170</v>
      </c>
      <c r="O143" s="10" t="s">
        <v>22</v>
      </c>
      <c r="P143" s="10" t="str">
        <f t="shared" si="31"/>
        <v>Indicator. Type</v>
      </c>
      <c r="Q143" s="10" t="s">
        <v>22</v>
      </c>
      <c r="R143" s="10" t="s">
        <v>22</v>
      </c>
      <c r="S143" s="10" t="s">
        <v>30</v>
      </c>
      <c r="T143" s="10" t="s">
        <v>22</v>
      </c>
      <c r="U143" s="10" t="s">
        <v>101</v>
      </c>
      <c r="V143" s="10" t="s">
        <v>22</v>
      </c>
    </row>
    <row r="144" spans="1:22" ht="14.1" customHeight="1" x14ac:dyDescent="0.2">
      <c r="A144" s="7" t="str">
        <f t="shared" si="28"/>
        <v>TotalBallastTanksOnBoardQuantity</v>
      </c>
      <c r="B144" s="8" t="s">
        <v>22</v>
      </c>
      <c r="C144" s="9" t="s">
        <v>34</v>
      </c>
      <c r="D144" s="10" t="s">
        <v>351</v>
      </c>
      <c r="E144" s="10" t="s">
        <v>22</v>
      </c>
      <c r="F144" s="10" t="s">
        <v>22</v>
      </c>
      <c r="G144" s="10" t="str">
        <f t="shared" si="29"/>
        <v>Ballast Water Summary. Total Ballast Tanks On Board_ Quantity. Quantity</v>
      </c>
      <c r="H144" s="10" t="s">
        <v>22</v>
      </c>
      <c r="I144" s="10" t="s">
        <v>343</v>
      </c>
      <c r="J144" s="10" t="s">
        <v>352</v>
      </c>
      <c r="K144" s="10" t="s">
        <v>22</v>
      </c>
      <c r="L144" s="10" t="s">
        <v>297</v>
      </c>
      <c r="M144" s="7" t="str">
        <f t="shared" si="30"/>
        <v>Quantity</v>
      </c>
      <c r="N144" s="10" t="s">
        <v>297</v>
      </c>
      <c r="O144" s="10" t="s">
        <v>22</v>
      </c>
      <c r="P144" s="10" t="str">
        <f t="shared" si="31"/>
        <v>Quantity. Type</v>
      </c>
      <c r="Q144" s="10" t="s">
        <v>22</v>
      </c>
      <c r="R144" s="10" t="s">
        <v>22</v>
      </c>
      <c r="S144" s="10" t="s">
        <v>30</v>
      </c>
      <c r="T144" s="10" t="s">
        <v>22</v>
      </c>
      <c r="U144" s="10" t="s">
        <v>101</v>
      </c>
      <c r="V144" s="10" t="s">
        <v>22</v>
      </c>
    </row>
    <row r="145" spans="1:22" ht="14.1" customHeight="1" x14ac:dyDescent="0.2">
      <c r="A145" s="7" t="str">
        <f t="shared" si="28"/>
        <v>TanksInBallastQuantity</v>
      </c>
      <c r="B145" s="8" t="s">
        <v>22</v>
      </c>
      <c r="C145" s="9" t="s">
        <v>34</v>
      </c>
      <c r="D145" s="10" t="s">
        <v>353</v>
      </c>
      <c r="E145" s="10" t="s">
        <v>22</v>
      </c>
      <c r="F145" s="10" t="s">
        <v>22</v>
      </c>
      <c r="G145" s="10" t="str">
        <f t="shared" si="29"/>
        <v>Ballast Water Summary. Tanks In Ballast_ Quantity. Quantity</v>
      </c>
      <c r="H145" s="10" t="s">
        <v>22</v>
      </c>
      <c r="I145" s="10" t="s">
        <v>343</v>
      </c>
      <c r="J145" s="10" t="s">
        <v>354</v>
      </c>
      <c r="K145" s="10" t="s">
        <v>22</v>
      </c>
      <c r="L145" s="10" t="s">
        <v>297</v>
      </c>
      <c r="M145" s="7" t="str">
        <f t="shared" si="30"/>
        <v>Quantity</v>
      </c>
      <c r="N145" s="10" t="s">
        <v>297</v>
      </c>
      <c r="O145" s="10" t="s">
        <v>22</v>
      </c>
      <c r="P145" s="10" t="str">
        <f t="shared" si="31"/>
        <v>Quantity. Type</v>
      </c>
      <c r="Q145" s="10" t="s">
        <v>22</v>
      </c>
      <c r="R145" s="10" t="s">
        <v>22</v>
      </c>
      <c r="S145" s="10" t="s">
        <v>30</v>
      </c>
      <c r="T145" s="10" t="s">
        <v>22</v>
      </c>
      <c r="U145" s="10" t="s">
        <v>101</v>
      </c>
      <c r="V145" s="10" t="s">
        <v>22</v>
      </c>
    </row>
    <row r="146" spans="1:22" ht="14.1" customHeight="1" x14ac:dyDescent="0.2">
      <c r="A146" s="7" t="str">
        <f t="shared" si="28"/>
        <v>TanksExchangedQuantity</v>
      </c>
      <c r="B146" s="8" t="s">
        <v>22</v>
      </c>
      <c r="C146" s="9" t="s">
        <v>34</v>
      </c>
      <c r="D146" s="10" t="s">
        <v>355</v>
      </c>
      <c r="E146" s="10" t="s">
        <v>22</v>
      </c>
      <c r="F146" s="10" t="s">
        <v>22</v>
      </c>
      <c r="G146" s="10" t="str">
        <f t="shared" si="29"/>
        <v>Ballast Water Summary. Tanks Exchanged_ Quantity. Quantity</v>
      </c>
      <c r="H146" s="10" t="s">
        <v>22</v>
      </c>
      <c r="I146" s="10" t="s">
        <v>343</v>
      </c>
      <c r="J146" s="10" t="s">
        <v>356</v>
      </c>
      <c r="K146" s="10" t="s">
        <v>22</v>
      </c>
      <c r="L146" s="10" t="s">
        <v>297</v>
      </c>
      <c r="M146" s="7" t="str">
        <f t="shared" si="30"/>
        <v>Quantity</v>
      </c>
      <c r="N146" s="10" t="s">
        <v>297</v>
      </c>
      <c r="O146" s="10" t="s">
        <v>22</v>
      </c>
      <c r="P146" s="10" t="str">
        <f t="shared" si="31"/>
        <v>Quantity. Type</v>
      </c>
      <c r="Q146" s="10" t="s">
        <v>22</v>
      </c>
      <c r="R146" s="10" t="s">
        <v>22</v>
      </c>
      <c r="S146" s="10" t="s">
        <v>30</v>
      </c>
      <c r="T146" s="10" t="s">
        <v>22</v>
      </c>
      <c r="U146" s="10" t="s">
        <v>101</v>
      </c>
      <c r="V146" s="10" t="s">
        <v>22</v>
      </c>
    </row>
    <row r="147" spans="1:22" ht="14.1" customHeight="1" x14ac:dyDescent="0.2">
      <c r="A147" s="7" t="str">
        <f t="shared" si="28"/>
        <v>TanksNotExchangedQuantity</v>
      </c>
      <c r="B147" s="8" t="s">
        <v>22</v>
      </c>
      <c r="C147" s="9" t="s">
        <v>34</v>
      </c>
      <c r="D147" s="10" t="s">
        <v>357</v>
      </c>
      <c r="E147" s="10" t="s">
        <v>22</v>
      </c>
      <c r="F147" s="10" t="s">
        <v>22</v>
      </c>
      <c r="G147" s="10" t="str">
        <f t="shared" si="29"/>
        <v>Ballast Water Summary. Tanks Not Exchanged_ Quantity. Quantity</v>
      </c>
      <c r="H147" s="10" t="s">
        <v>22</v>
      </c>
      <c r="I147" s="10" t="s">
        <v>343</v>
      </c>
      <c r="J147" s="10" t="s">
        <v>358</v>
      </c>
      <c r="K147" s="10" t="s">
        <v>22</v>
      </c>
      <c r="L147" s="10" t="s">
        <v>297</v>
      </c>
      <c r="M147" s="7" t="str">
        <f t="shared" si="30"/>
        <v>Quantity</v>
      </c>
      <c r="N147" s="10" t="s">
        <v>297</v>
      </c>
      <c r="O147" s="10" t="s">
        <v>22</v>
      </c>
      <c r="P147" s="10" t="str">
        <f t="shared" si="31"/>
        <v>Quantity. Type</v>
      </c>
      <c r="Q147" s="10" t="s">
        <v>22</v>
      </c>
      <c r="R147" s="10" t="s">
        <v>22</v>
      </c>
      <c r="S147" s="10" t="s">
        <v>30</v>
      </c>
      <c r="T147" s="10" t="s">
        <v>22</v>
      </c>
      <c r="U147" s="10" t="s">
        <v>101</v>
      </c>
      <c r="V147" s="10" t="s">
        <v>22</v>
      </c>
    </row>
    <row r="148" spans="1:22" ht="14.1" customHeight="1" x14ac:dyDescent="0.2">
      <c r="A148" s="7" t="str">
        <f t="shared" si="28"/>
        <v>TotalBallastWaterOnBoardMeasure</v>
      </c>
      <c r="B148" s="8" t="s">
        <v>22</v>
      </c>
      <c r="C148" s="9" t="s">
        <v>34</v>
      </c>
      <c r="D148" s="10" t="s">
        <v>359</v>
      </c>
      <c r="E148" s="10" t="s">
        <v>22</v>
      </c>
      <c r="F148" s="10" t="s">
        <v>22</v>
      </c>
      <c r="G148" s="10" t="str">
        <f t="shared" si="29"/>
        <v>Ballast Water Summary. Total Ballast Water On Board_ Measure. Measure</v>
      </c>
      <c r="H148" s="10" t="s">
        <v>22</v>
      </c>
      <c r="I148" s="10" t="s">
        <v>343</v>
      </c>
      <c r="J148" s="10" t="s">
        <v>360</v>
      </c>
      <c r="K148" s="10" t="s">
        <v>22</v>
      </c>
      <c r="L148" s="10" t="s">
        <v>361</v>
      </c>
      <c r="M148" s="7" t="str">
        <f t="shared" si="30"/>
        <v>Measure</v>
      </c>
      <c r="N148" s="10" t="s">
        <v>361</v>
      </c>
      <c r="O148" s="10" t="s">
        <v>22</v>
      </c>
      <c r="P148" s="10" t="str">
        <f t="shared" si="31"/>
        <v>Measure. Type</v>
      </c>
      <c r="Q148" s="10" t="s">
        <v>22</v>
      </c>
      <c r="R148" s="10" t="s">
        <v>22</v>
      </c>
      <c r="S148" s="10" t="s">
        <v>30</v>
      </c>
      <c r="T148" s="10" t="s">
        <v>22</v>
      </c>
      <c r="U148" s="10" t="s">
        <v>101</v>
      </c>
      <c r="V148" s="10" t="s">
        <v>22</v>
      </c>
    </row>
    <row r="149" spans="1:22" ht="14.1" customHeight="1" x14ac:dyDescent="0.2">
      <c r="A149" s="7" t="str">
        <f t="shared" si="28"/>
        <v>TotalBallastWaterCapacityMeasure</v>
      </c>
      <c r="B149" s="8" t="s">
        <v>22</v>
      </c>
      <c r="C149" s="9" t="s">
        <v>34</v>
      </c>
      <c r="D149" s="10" t="s">
        <v>362</v>
      </c>
      <c r="E149" s="10" t="s">
        <v>22</v>
      </c>
      <c r="F149" s="10" t="s">
        <v>22</v>
      </c>
      <c r="G149" s="10" t="str">
        <f t="shared" si="29"/>
        <v>Ballast Water Summary. Total Ballast Water_ Capacity Measure. Measure</v>
      </c>
      <c r="H149" s="10" t="s">
        <v>22</v>
      </c>
      <c r="I149" s="10" t="s">
        <v>343</v>
      </c>
      <c r="J149" s="10" t="s">
        <v>363</v>
      </c>
      <c r="K149" s="10" t="s">
        <v>364</v>
      </c>
      <c r="L149" s="10" t="s">
        <v>361</v>
      </c>
      <c r="M149" s="7" t="str">
        <f t="shared" si="30"/>
        <v>Capacity Measure</v>
      </c>
      <c r="N149" s="10" t="s">
        <v>361</v>
      </c>
      <c r="O149" s="10" t="s">
        <v>22</v>
      </c>
      <c r="P149" s="10" t="str">
        <f t="shared" si="31"/>
        <v>Measure. Type</v>
      </c>
      <c r="Q149" s="10" t="s">
        <v>22</v>
      </c>
      <c r="R149" s="10" t="s">
        <v>22</v>
      </c>
      <c r="S149" s="10" t="s">
        <v>30</v>
      </c>
      <c r="T149" s="10" t="s">
        <v>22</v>
      </c>
      <c r="U149" s="10" t="s">
        <v>101</v>
      </c>
      <c r="V149" s="10" t="s">
        <v>22</v>
      </c>
    </row>
    <row r="150" spans="1:22" ht="14.1" customHeight="1" x14ac:dyDescent="0.2">
      <c r="A150" s="7" t="str">
        <f t="shared" si="28"/>
        <v>OtherControlActions</v>
      </c>
      <c r="B150" s="8" t="s">
        <v>22</v>
      </c>
      <c r="C150" s="9" t="s">
        <v>98</v>
      </c>
      <c r="D150" s="10" t="s">
        <v>365</v>
      </c>
      <c r="E150" s="10" t="s">
        <v>22</v>
      </c>
      <c r="F150" s="10" t="s">
        <v>22</v>
      </c>
      <c r="G150" s="10" t="str">
        <f t="shared" si="29"/>
        <v>Ballast Water Summary. Other Control_ Actions Text. Text</v>
      </c>
      <c r="H150" s="10" t="s">
        <v>22</v>
      </c>
      <c r="I150" s="10" t="s">
        <v>343</v>
      </c>
      <c r="J150" s="10" t="s">
        <v>366</v>
      </c>
      <c r="K150" s="10" t="s">
        <v>367</v>
      </c>
      <c r="L150" s="10" t="s">
        <v>59</v>
      </c>
      <c r="M150" s="7" t="str">
        <f t="shared" si="30"/>
        <v>Actions Text</v>
      </c>
      <c r="N150" s="10" t="s">
        <v>59</v>
      </c>
      <c r="O150" s="10" t="s">
        <v>22</v>
      </c>
      <c r="P150" s="10" t="str">
        <f t="shared" si="31"/>
        <v>Text. Type</v>
      </c>
      <c r="Q150" s="10" t="s">
        <v>22</v>
      </c>
      <c r="R150" s="10" t="s">
        <v>22</v>
      </c>
      <c r="S150" s="10" t="s">
        <v>30</v>
      </c>
      <c r="T150" s="10" t="s">
        <v>22</v>
      </c>
      <c r="U150" s="10" t="s">
        <v>101</v>
      </c>
      <c r="V150" s="10" t="s">
        <v>22</v>
      </c>
    </row>
    <row r="151" spans="1:22" ht="14.1" customHeight="1" x14ac:dyDescent="0.2">
      <c r="A151" s="7" t="str">
        <f t="shared" si="28"/>
        <v>NoControlActionsReason</v>
      </c>
      <c r="B151" s="8" t="s">
        <v>22</v>
      </c>
      <c r="C151" s="9" t="s">
        <v>98</v>
      </c>
      <c r="D151" s="10" t="s">
        <v>368</v>
      </c>
      <c r="E151" s="10" t="s">
        <v>22</v>
      </c>
      <c r="F151" s="10" t="s">
        <v>22</v>
      </c>
      <c r="G151" s="10" t="str">
        <f t="shared" si="29"/>
        <v>Ballast Water Summary. No Control_ Actions Reason. Text</v>
      </c>
      <c r="H151" s="10" t="s">
        <v>22</v>
      </c>
      <c r="I151" s="10" t="s">
        <v>343</v>
      </c>
      <c r="J151" s="10" t="s">
        <v>369</v>
      </c>
      <c r="K151" s="10" t="s">
        <v>367</v>
      </c>
      <c r="L151" s="10" t="s">
        <v>175</v>
      </c>
      <c r="M151" s="7" t="str">
        <f t="shared" si="30"/>
        <v>Actions Reason</v>
      </c>
      <c r="N151" s="10" t="s">
        <v>59</v>
      </c>
      <c r="O151" s="10" t="s">
        <v>22</v>
      </c>
      <c r="P151" s="10" t="str">
        <f t="shared" si="31"/>
        <v>Text. Type</v>
      </c>
      <c r="Q151" s="10" t="s">
        <v>22</v>
      </c>
      <c r="R151" s="10" t="s">
        <v>22</v>
      </c>
      <c r="S151" s="10" t="s">
        <v>30</v>
      </c>
      <c r="T151" s="10" t="s">
        <v>22</v>
      </c>
      <c r="U151" s="10" t="s">
        <v>101</v>
      </c>
      <c r="V151" s="10" t="s">
        <v>22</v>
      </c>
    </row>
    <row r="152" spans="1:22" ht="14.1" customHeight="1" x14ac:dyDescent="0.2">
      <c r="A152" s="11" t="str">
        <f>SUBSTITUTE(SUBSTITUTE(CONCATENATE(J152,IF(M152="Identifier","ID",M152))," ",""),"_","")</f>
        <v>UptakeBallastWaterTransaction</v>
      </c>
      <c r="B152" s="8" t="s">
        <v>22</v>
      </c>
      <c r="C152" s="12" t="s">
        <v>98</v>
      </c>
      <c r="D152" s="11" t="s">
        <v>370</v>
      </c>
      <c r="E152" s="11" t="s">
        <v>22</v>
      </c>
      <c r="F152" s="11" t="s">
        <v>22</v>
      </c>
      <c r="G152" s="11" t="str">
        <f>CONCATENATE( IF(H152="","",CONCATENATE(H152,"_ ")),I152,". ",IF(J152="","",CONCATENATE(J152,"_ ")),M152,IF(J152="","",CONCATENATE(". ",N152)))</f>
        <v>Ballast Water Summary. Uptake_ Ballast Water Transaction. Ballast Water Transaction</v>
      </c>
      <c r="H152" s="11" t="s">
        <v>22</v>
      </c>
      <c r="I152" s="11" t="s">
        <v>343</v>
      </c>
      <c r="J152" s="11" t="s">
        <v>371</v>
      </c>
      <c r="K152" s="11" t="s">
        <v>22</v>
      </c>
      <c r="L152" s="11" t="s">
        <v>22</v>
      </c>
      <c r="M152" s="11" t="str">
        <f>CONCATENATE(IF(Q152="","",CONCATENATE(Q152,"_ ")),R152)</f>
        <v>Ballast Water Transaction</v>
      </c>
      <c r="N152" s="11" t="str">
        <f>M152</f>
        <v>Ballast Water Transaction</v>
      </c>
      <c r="O152" s="11" t="s">
        <v>22</v>
      </c>
      <c r="P152" s="11" t="s">
        <v>22</v>
      </c>
      <c r="Q152" s="11" t="s">
        <v>22</v>
      </c>
      <c r="R152" s="11" t="s">
        <v>372</v>
      </c>
      <c r="S152" s="11" t="s">
        <v>38</v>
      </c>
      <c r="T152" s="11" t="s">
        <v>22</v>
      </c>
      <c r="U152" s="11" t="s">
        <v>101</v>
      </c>
      <c r="V152" s="11" t="s">
        <v>22</v>
      </c>
    </row>
    <row r="153" spans="1:22" ht="14.1" customHeight="1" x14ac:dyDescent="0.2">
      <c r="A153" s="11" t="str">
        <f>SUBSTITUTE(SUBSTITUTE(CONCATENATE(J153,IF(M153="Identifier","ID",M153))," ",""),"_","")</f>
        <v>ExchangeBallastWaterTransaction</v>
      </c>
      <c r="B153" s="8" t="s">
        <v>22</v>
      </c>
      <c r="C153" s="12" t="s">
        <v>98</v>
      </c>
      <c r="D153" s="11" t="s">
        <v>373</v>
      </c>
      <c r="E153" s="11" t="s">
        <v>22</v>
      </c>
      <c r="F153" s="11" t="s">
        <v>22</v>
      </c>
      <c r="G153" s="11" t="str">
        <f>CONCATENATE( IF(H153="","",CONCATENATE(H153,"_ ")),I153,". ",IF(J153="","",CONCATENATE(J153,"_ ")),M153,IF(J153="","",CONCATENATE(". ",N153)))</f>
        <v>Ballast Water Summary. Exchange_ Ballast Water Transaction. Ballast Water Transaction</v>
      </c>
      <c r="H153" s="11" t="s">
        <v>22</v>
      </c>
      <c r="I153" s="11" t="s">
        <v>343</v>
      </c>
      <c r="J153" s="11" t="s">
        <v>374</v>
      </c>
      <c r="K153" s="11" t="s">
        <v>22</v>
      </c>
      <c r="L153" s="11" t="s">
        <v>22</v>
      </c>
      <c r="M153" s="11" t="str">
        <f>CONCATENATE(IF(Q153="","",CONCATENATE(Q153,"_ ")),R153)</f>
        <v>Ballast Water Transaction</v>
      </c>
      <c r="N153" s="11" t="str">
        <f>M153</f>
        <v>Ballast Water Transaction</v>
      </c>
      <c r="O153" s="11" t="s">
        <v>22</v>
      </c>
      <c r="P153" s="11" t="s">
        <v>22</v>
      </c>
      <c r="Q153" s="11" t="s">
        <v>22</v>
      </c>
      <c r="R153" s="11" t="s">
        <v>372</v>
      </c>
      <c r="S153" s="11" t="s">
        <v>38</v>
      </c>
      <c r="T153" s="11" t="s">
        <v>22</v>
      </c>
      <c r="U153" s="11" t="s">
        <v>101</v>
      </c>
      <c r="V153" s="11" t="s">
        <v>22</v>
      </c>
    </row>
    <row r="154" spans="1:22" ht="14.1" customHeight="1" x14ac:dyDescent="0.2">
      <c r="A154" s="11" t="str">
        <f>SUBSTITUTE(SUBSTITUTE(CONCATENATE(J154,IF(M154="Identifier","ID",M154))," ",""),"_","")</f>
        <v>DischargeBallastWaterTransaction</v>
      </c>
      <c r="B154" s="8" t="s">
        <v>22</v>
      </c>
      <c r="C154" s="12" t="s">
        <v>98</v>
      </c>
      <c r="D154" s="11" t="s">
        <v>375</v>
      </c>
      <c r="E154" s="11" t="s">
        <v>22</v>
      </c>
      <c r="F154" s="11" t="s">
        <v>22</v>
      </c>
      <c r="G154" s="11" t="str">
        <f>CONCATENATE( IF(H154="","",CONCATENATE(H154,"_ ")),I154,". ",IF(J154="","",CONCATENATE(J154,"_ ")),M154,IF(J154="","",CONCATENATE(". ",N154)))</f>
        <v>Ballast Water Summary. Discharge_ Ballast Water Transaction. Ballast Water Transaction</v>
      </c>
      <c r="H154" s="11" t="s">
        <v>22</v>
      </c>
      <c r="I154" s="11" t="s">
        <v>343</v>
      </c>
      <c r="J154" s="11" t="s">
        <v>376</v>
      </c>
      <c r="K154" s="11" t="s">
        <v>22</v>
      </c>
      <c r="L154" s="11" t="s">
        <v>22</v>
      </c>
      <c r="M154" s="11" t="str">
        <f>CONCATENATE(IF(Q154="","",CONCATENATE(Q154,"_ ")),R154)</f>
        <v>Ballast Water Transaction</v>
      </c>
      <c r="N154" s="11" t="str">
        <f>M154</f>
        <v>Ballast Water Transaction</v>
      </c>
      <c r="O154" s="11" t="s">
        <v>22</v>
      </c>
      <c r="P154" s="11" t="s">
        <v>22</v>
      </c>
      <c r="Q154" s="11" t="s">
        <v>22</v>
      </c>
      <c r="R154" s="11" t="s">
        <v>372</v>
      </c>
      <c r="S154" s="11" t="s">
        <v>38</v>
      </c>
      <c r="T154" s="11" t="s">
        <v>22</v>
      </c>
      <c r="U154" s="11" t="s">
        <v>101</v>
      </c>
      <c r="V154" s="11" t="s">
        <v>22</v>
      </c>
    </row>
    <row r="155" spans="1:22" ht="14.1" customHeight="1" x14ac:dyDescent="0.2">
      <c r="A155" s="11" t="str">
        <f>SUBSTITUTE(SUBSTITUTE(CONCATENATE(J155,IF(M155="Identifier","ID",M155))," ",""),"_","")</f>
        <v>ResponsibleOfficerPerson</v>
      </c>
      <c r="B155" s="8" t="s">
        <v>22</v>
      </c>
      <c r="C155" s="12" t="s">
        <v>34</v>
      </c>
      <c r="D155" s="11" t="s">
        <v>377</v>
      </c>
      <c r="E155" s="11" t="s">
        <v>22</v>
      </c>
      <c r="F155" s="11" t="s">
        <v>22</v>
      </c>
      <c r="G155" s="11" t="str">
        <f>CONCATENATE( IF(H155="","",CONCATENATE(H155,"_ ")),I155,". ",IF(J155="","",CONCATENATE(J155,"_ ")),M155,IF(J155="","",CONCATENATE(". ",N155)))</f>
        <v>Ballast Water Summary. Responsible Officer_ Person. Person</v>
      </c>
      <c r="H155" s="11" t="s">
        <v>22</v>
      </c>
      <c r="I155" s="11" t="s">
        <v>343</v>
      </c>
      <c r="J155" s="11" t="s">
        <v>378</v>
      </c>
      <c r="K155" s="11" t="s">
        <v>22</v>
      </c>
      <c r="L155" s="11" t="s">
        <v>22</v>
      </c>
      <c r="M155" s="11" t="str">
        <f>CONCATENATE(IF(Q155="","",CONCATENATE(Q155,"_ ")),R155)</f>
        <v>Person</v>
      </c>
      <c r="N155" s="11" t="str">
        <f>M155</f>
        <v>Person</v>
      </c>
      <c r="O155" s="11" t="s">
        <v>22</v>
      </c>
      <c r="P155" s="11" t="s">
        <v>22</v>
      </c>
      <c r="Q155" s="11" t="s">
        <v>22</v>
      </c>
      <c r="R155" s="11" t="s">
        <v>338</v>
      </c>
      <c r="S155" s="11" t="s">
        <v>38</v>
      </c>
      <c r="T155" s="11" t="s">
        <v>22</v>
      </c>
      <c r="U155" s="11" t="s">
        <v>101</v>
      </c>
      <c r="V155" s="11" t="s">
        <v>22</v>
      </c>
    </row>
    <row r="156" spans="1:22" ht="14.1" customHeight="1" x14ac:dyDescent="0.2">
      <c r="A156" s="5" t="str">
        <f>SUBSTITUTE(CONCATENATE(H156,I156)," ","")</f>
        <v>BallastWaterTransaction</v>
      </c>
      <c r="B156" s="6" t="s">
        <v>22</v>
      </c>
      <c r="C156" s="6" t="s">
        <v>22</v>
      </c>
      <c r="D156" s="6" t="s">
        <v>379</v>
      </c>
      <c r="E156" s="6" t="s">
        <v>22</v>
      </c>
      <c r="F156" s="6" t="s">
        <v>22</v>
      </c>
      <c r="G156" s="5" t="str">
        <f>CONCATENATE(IF(H156="","",CONCATENATE(H156,"_ ")),I156,". Details")</f>
        <v>Ballast Water Transaction. Details</v>
      </c>
      <c r="H156" s="6" t="s">
        <v>22</v>
      </c>
      <c r="I156" s="6" t="s">
        <v>372</v>
      </c>
      <c r="J156" s="6" t="s">
        <v>22</v>
      </c>
      <c r="K156" s="6" t="s">
        <v>22</v>
      </c>
      <c r="L156" s="6" t="s">
        <v>22</v>
      </c>
      <c r="M156" s="6" t="s">
        <v>22</v>
      </c>
      <c r="N156" s="6" t="s">
        <v>22</v>
      </c>
      <c r="O156" s="6" t="s">
        <v>22</v>
      </c>
      <c r="P156" s="6" t="s">
        <v>22</v>
      </c>
      <c r="Q156" s="6" t="s">
        <v>22</v>
      </c>
      <c r="R156" s="6" t="s">
        <v>22</v>
      </c>
      <c r="S156" s="6" t="s">
        <v>25</v>
      </c>
      <c r="T156" s="6" t="s">
        <v>22</v>
      </c>
      <c r="U156" s="6" t="s">
        <v>101</v>
      </c>
      <c r="V156" s="6" t="s">
        <v>22</v>
      </c>
    </row>
    <row r="157" spans="1:22" ht="14.1" customHeight="1" x14ac:dyDescent="0.2">
      <c r="A157" s="7" t="str">
        <f t="shared" ref="A157:A164" si="32">SUBSTITUTE(CONCATENATE(J157,K157,IF(L157="Identifier","ID",IF(AND(L157="Text",OR(J157&lt;&gt;"",K157&lt;&gt;"")),"",L157)),IF(AND(N157&lt;&gt;"Text",L157&lt;&gt;N157,NOT(AND(L157="URI",N157="Identifier")),NOT(AND(L157="UUID",N157="Identifier")),NOT(AND(L157="OID",N157="Identifier"))),IF(N157="Identifier","ID",N157),""))," ","")</f>
        <v>TankID</v>
      </c>
      <c r="B157" s="8" t="s">
        <v>22</v>
      </c>
      <c r="C157" s="9" t="s">
        <v>34</v>
      </c>
      <c r="D157" s="10" t="s">
        <v>380</v>
      </c>
      <c r="E157" s="10" t="s">
        <v>22</v>
      </c>
      <c r="F157" s="10" t="s">
        <v>22</v>
      </c>
      <c r="G157" s="10" t="str">
        <f t="shared" ref="G157:G164" si="33">CONCATENATE( IF(H157="","",CONCATENATE(H157,"_ ")),I157,". ",IF(J157="","",CONCATENATE(J157,"_ ")),M157,IF(OR(J157&lt;&gt;"",M157&lt;&gt;N157),CONCATENATE(". ",N157),""))</f>
        <v>Ballast Water Transaction. Tank Identifier. Identifier</v>
      </c>
      <c r="H157" s="10" t="s">
        <v>22</v>
      </c>
      <c r="I157" s="10" t="s">
        <v>372</v>
      </c>
      <c r="J157" s="10" t="s">
        <v>22</v>
      </c>
      <c r="K157" s="10" t="s">
        <v>381</v>
      </c>
      <c r="L157" s="10" t="s">
        <v>29</v>
      </c>
      <c r="M157" s="7" t="str">
        <f t="shared" ref="M157:M164" si="34">IF(K157&lt;&gt;"",CONCATENATE(K157," ",L157),L157)</f>
        <v>Tank Identifier</v>
      </c>
      <c r="N157" s="10" t="s">
        <v>29</v>
      </c>
      <c r="O157" s="10" t="s">
        <v>22</v>
      </c>
      <c r="P157" s="10" t="str">
        <f t="shared" ref="P157:P164" si="35">IF(O157&lt;&gt;"",CONCATENATE(O157,"_ ",N157,". Type"),CONCATENATE(N157,". Type"))</f>
        <v>Identifier. Type</v>
      </c>
      <c r="Q157" s="10" t="s">
        <v>22</v>
      </c>
      <c r="R157" s="10" t="s">
        <v>22</v>
      </c>
      <c r="S157" s="10" t="s">
        <v>30</v>
      </c>
      <c r="T157" s="10" t="s">
        <v>22</v>
      </c>
      <c r="U157" s="10" t="s">
        <v>101</v>
      </c>
      <c r="V157" s="10" t="s">
        <v>22</v>
      </c>
    </row>
    <row r="158" spans="1:22" ht="14.1" customHeight="1" x14ac:dyDescent="0.2">
      <c r="A158" s="7" t="str">
        <f t="shared" si="32"/>
        <v>TankTypeCode</v>
      </c>
      <c r="B158" s="8" t="s">
        <v>22</v>
      </c>
      <c r="C158" s="9" t="s">
        <v>34</v>
      </c>
      <c r="D158" s="10" t="s">
        <v>382</v>
      </c>
      <c r="E158" s="10" t="s">
        <v>22</v>
      </c>
      <c r="F158" s="10" t="s">
        <v>22</v>
      </c>
      <c r="G158" s="10" t="str">
        <f t="shared" si="33"/>
        <v>Ballast Water Transaction. Tank Type Code. Code</v>
      </c>
      <c r="H158" s="10" t="s">
        <v>22</v>
      </c>
      <c r="I158" s="10" t="s">
        <v>372</v>
      </c>
      <c r="J158" s="10" t="s">
        <v>22</v>
      </c>
      <c r="K158" s="10" t="s">
        <v>383</v>
      </c>
      <c r="L158" s="10" t="s">
        <v>33</v>
      </c>
      <c r="M158" s="7" t="str">
        <f t="shared" si="34"/>
        <v>Tank Type Code</v>
      </c>
      <c r="N158" s="10" t="s">
        <v>33</v>
      </c>
      <c r="O158" s="10" t="s">
        <v>22</v>
      </c>
      <c r="P158" s="10" t="str">
        <f t="shared" si="35"/>
        <v>Code. Type</v>
      </c>
      <c r="Q158" s="10" t="s">
        <v>22</v>
      </c>
      <c r="R158" s="10" t="s">
        <v>22</v>
      </c>
      <c r="S158" s="10" t="s">
        <v>30</v>
      </c>
      <c r="T158" s="10" t="s">
        <v>22</v>
      </c>
      <c r="U158" s="10" t="s">
        <v>101</v>
      </c>
      <c r="V158" s="10" t="s">
        <v>22</v>
      </c>
    </row>
    <row r="159" spans="1:22" ht="14.1" customHeight="1" x14ac:dyDescent="0.2">
      <c r="A159" s="7" t="str">
        <f t="shared" si="32"/>
        <v>ExchangeMethodCode</v>
      </c>
      <c r="B159" s="8" t="s">
        <v>22</v>
      </c>
      <c r="C159" s="9" t="s">
        <v>34</v>
      </c>
      <c r="D159" s="10" t="s">
        <v>384</v>
      </c>
      <c r="E159" s="10" t="s">
        <v>22</v>
      </c>
      <c r="F159" s="10" t="s">
        <v>22</v>
      </c>
      <c r="G159" s="10" t="str">
        <f t="shared" si="33"/>
        <v>Ballast Water Transaction. Exchange_ Method Code. Code</v>
      </c>
      <c r="H159" s="10" t="s">
        <v>22</v>
      </c>
      <c r="I159" s="10" t="s">
        <v>372</v>
      </c>
      <c r="J159" s="10" t="s">
        <v>374</v>
      </c>
      <c r="K159" s="10" t="s">
        <v>385</v>
      </c>
      <c r="L159" s="10" t="s">
        <v>33</v>
      </c>
      <c r="M159" s="7" t="str">
        <f t="shared" si="34"/>
        <v>Method Code</v>
      </c>
      <c r="N159" s="10" t="s">
        <v>33</v>
      </c>
      <c r="O159" s="10" t="s">
        <v>22</v>
      </c>
      <c r="P159" s="10" t="str">
        <f t="shared" si="35"/>
        <v>Code. Type</v>
      </c>
      <c r="Q159" s="10" t="s">
        <v>22</v>
      </c>
      <c r="R159" s="10" t="s">
        <v>22</v>
      </c>
      <c r="S159" s="10" t="s">
        <v>30</v>
      </c>
      <c r="T159" s="10" t="s">
        <v>22</v>
      </c>
      <c r="U159" s="10" t="s">
        <v>101</v>
      </c>
      <c r="V159" s="10" t="s">
        <v>22</v>
      </c>
    </row>
    <row r="160" spans="1:22" ht="14.1" customHeight="1" x14ac:dyDescent="0.2">
      <c r="A160" s="7" t="str">
        <f t="shared" si="32"/>
        <v>ExchangedPercent</v>
      </c>
      <c r="B160" s="8" t="s">
        <v>22</v>
      </c>
      <c r="C160" s="9" t="s">
        <v>34</v>
      </c>
      <c r="D160" s="10" t="s">
        <v>386</v>
      </c>
      <c r="E160" s="10" t="s">
        <v>22</v>
      </c>
      <c r="F160" s="10" t="s">
        <v>22</v>
      </c>
      <c r="G160" s="10" t="str">
        <f t="shared" si="33"/>
        <v>Ballast Water Transaction. Exchanged Percent. Percent</v>
      </c>
      <c r="H160" s="10" t="s">
        <v>22</v>
      </c>
      <c r="I160" s="10" t="s">
        <v>372</v>
      </c>
      <c r="J160" s="10" t="s">
        <v>22</v>
      </c>
      <c r="K160" s="10" t="s">
        <v>387</v>
      </c>
      <c r="L160" s="10" t="s">
        <v>388</v>
      </c>
      <c r="M160" s="7" t="str">
        <f t="shared" si="34"/>
        <v>Exchanged Percent</v>
      </c>
      <c r="N160" s="10" t="s">
        <v>388</v>
      </c>
      <c r="O160" s="10" t="s">
        <v>22</v>
      </c>
      <c r="P160" s="10" t="str">
        <f t="shared" si="35"/>
        <v>Percent. Type</v>
      </c>
      <c r="Q160" s="10" t="s">
        <v>22</v>
      </c>
      <c r="R160" s="10" t="s">
        <v>22</v>
      </c>
      <c r="S160" s="10" t="s">
        <v>30</v>
      </c>
      <c r="T160" s="10" t="s">
        <v>22</v>
      </c>
      <c r="U160" s="10" t="s">
        <v>101</v>
      </c>
      <c r="V160" s="10" t="s">
        <v>22</v>
      </c>
    </row>
    <row r="161" spans="1:22" ht="14.1" customHeight="1" x14ac:dyDescent="0.2">
      <c r="A161" s="7" t="str">
        <f t="shared" si="32"/>
        <v>VolumeMeasure</v>
      </c>
      <c r="B161" s="8" t="s">
        <v>22</v>
      </c>
      <c r="C161" s="9" t="s">
        <v>34</v>
      </c>
      <c r="D161" s="10" t="s">
        <v>389</v>
      </c>
      <c r="E161" s="10" t="s">
        <v>22</v>
      </c>
      <c r="F161" s="10" t="s">
        <v>22</v>
      </c>
      <c r="G161" s="10" t="str">
        <f t="shared" si="33"/>
        <v>Ballast Water Transaction. Volume Measure. Measure</v>
      </c>
      <c r="H161" s="10" t="s">
        <v>22</v>
      </c>
      <c r="I161" s="10" t="s">
        <v>372</v>
      </c>
      <c r="J161" s="10" t="s">
        <v>22</v>
      </c>
      <c r="K161" s="10" t="s">
        <v>390</v>
      </c>
      <c r="L161" s="10" t="s">
        <v>361</v>
      </c>
      <c r="M161" s="7" t="str">
        <f t="shared" si="34"/>
        <v>Volume Measure</v>
      </c>
      <c r="N161" s="10" t="s">
        <v>361</v>
      </c>
      <c r="O161" s="10" t="s">
        <v>22</v>
      </c>
      <c r="P161" s="10" t="str">
        <f t="shared" si="35"/>
        <v>Measure. Type</v>
      </c>
      <c r="Q161" s="10" t="s">
        <v>22</v>
      </c>
      <c r="R161" s="10" t="s">
        <v>22</v>
      </c>
      <c r="S161" s="10" t="s">
        <v>30</v>
      </c>
      <c r="T161" s="10" t="s">
        <v>22</v>
      </c>
      <c r="U161" s="10" t="s">
        <v>101</v>
      </c>
      <c r="V161" s="10" t="s">
        <v>22</v>
      </c>
    </row>
    <row r="162" spans="1:22" ht="14.1" customHeight="1" x14ac:dyDescent="0.2">
      <c r="A162" s="7" t="str">
        <f t="shared" si="32"/>
        <v>SeaHeightMeasure</v>
      </c>
      <c r="B162" s="8" t="s">
        <v>22</v>
      </c>
      <c r="C162" s="9" t="s">
        <v>34</v>
      </c>
      <c r="D162" s="10" t="s">
        <v>391</v>
      </c>
      <c r="E162" s="10" t="s">
        <v>22</v>
      </c>
      <c r="F162" s="10" t="s">
        <v>22</v>
      </c>
      <c r="G162" s="10" t="str">
        <f t="shared" si="33"/>
        <v>Ballast Water Transaction. Sea Height Measure. Measure</v>
      </c>
      <c r="H162" s="10" t="s">
        <v>22</v>
      </c>
      <c r="I162" s="10" t="s">
        <v>372</v>
      </c>
      <c r="J162" s="10" t="s">
        <v>22</v>
      </c>
      <c r="K162" s="10" t="s">
        <v>392</v>
      </c>
      <c r="L162" s="10" t="s">
        <v>361</v>
      </c>
      <c r="M162" s="7" t="str">
        <f t="shared" si="34"/>
        <v>Sea Height Measure</v>
      </c>
      <c r="N162" s="10" t="s">
        <v>361</v>
      </c>
      <c r="O162" s="10" t="s">
        <v>22</v>
      </c>
      <c r="P162" s="10" t="str">
        <f t="shared" si="35"/>
        <v>Measure. Type</v>
      </c>
      <c r="Q162" s="10" t="s">
        <v>22</v>
      </c>
      <c r="R162" s="10" t="s">
        <v>22</v>
      </c>
      <c r="S162" s="10" t="s">
        <v>30</v>
      </c>
      <c r="T162" s="10" t="s">
        <v>22</v>
      </c>
      <c r="U162" s="10" t="s">
        <v>101</v>
      </c>
      <c r="V162" s="10" t="s">
        <v>22</v>
      </c>
    </row>
    <row r="163" spans="1:22" ht="14.1" customHeight="1" x14ac:dyDescent="0.2">
      <c r="A163" s="7" t="str">
        <f t="shared" si="32"/>
        <v>SalinityMeasure</v>
      </c>
      <c r="B163" s="8" t="s">
        <v>22</v>
      </c>
      <c r="C163" s="9" t="s">
        <v>34</v>
      </c>
      <c r="D163" s="10" t="s">
        <v>393</v>
      </c>
      <c r="E163" s="10" t="s">
        <v>22</v>
      </c>
      <c r="F163" s="10" t="s">
        <v>22</v>
      </c>
      <c r="G163" s="10" t="str">
        <f t="shared" si="33"/>
        <v>Ballast Water Transaction. Salinity Measure. Measure</v>
      </c>
      <c r="H163" s="10" t="s">
        <v>22</v>
      </c>
      <c r="I163" s="10" t="s">
        <v>372</v>
      </c>
      <c r="J163" s="10" t="s">
        <v>22</v>
      </c>
      <c r="K163" s="10" t="s">
        <v>394</v>
      </c>
      <c r="L163" s="10" t="s">
        <v>361</v>
      </c>
      <c r="M163" s="7" t="str">
        <f t="shared" si="34"/>
        <v>Salinity Measure</v>
      </c>
      <c r="N163" s="10" t="s">
        <v>361</v>
      </c>
      <c r="O163" s="10" t="s">
        <v>22</v>
      </c>
      <c r="P163" s="10" t="str">
        <f t="shared" si="35"/>
        <v>Measure. Type</v>
      </c>
      <c r="Q163" s="10" t="s">
        <v>22</v>
      </c>
      <c r="R163" s="10" t="s">
        <v>22</v>
      </c>
      <c r="S163" s="10" t="s">
        <v>30</v>
      </c>
      <c r="T163" s="10" t="s">
        <v>22</v>
      </c>
      <c r="U163" s="10" t="s">
        <v>101</v>
      </c>
      <c r="V163" s="10" t="s">
        <v>22</v>
      </c>
    </row>
    <row r="164" spans="1:22" ht="14.1" customHeight="1" x14ac:dyDescent="0.2">
      <c r="A164" s="7" t="str">
        <f t="shared" si="32"/>
        <v>TransactionDate</v>
      </c>
      <c r="B164" s="8" t="s">
        <v>22</v>
      </c>
      <c r="C164" s="9" t="s">
        <v>34</v>
      </c>
      <c r="D164" s="10" t="s">
        <v>395</v>
      </c>
      <c r="E164" s="10" t="s">
        <v>22</v>
      </c>
      <c r="F164" s="10" t="s">
        <v>22</v>
      </c>
      <c r="G164" s="10" t="str">
        <f t="shared" si="33"/>
        <v>Ballast Water Transaction. Transaction Date. Date</v>
      </c>
      <c r="H164" s="10" t="s">
        <v>22</v>
      </c>
      <c r="I164" s="10" t="s">
        <v>372</v>
      </c>
      <c r="J164" s="10" t="s">
        <v>22</v>
      </c>
      <c r="K164" s="10" t="s">
        <v>396</v>
      </c>
      <c r="L164" s="10" t="s">
        <v>397</v>
      </c>
      <c r="M164" s="7" t="str">
        <f t="shared" si="34"/>
        <v>Transaction Date</v>
      </c>
      <c r="N164" s="10" t="s">
        <v>397</v>
      </c>
      <c r="O164" s="10" t="s">
        <v>22</v>
      </c>
      <c r="P164" s="10" t="str">
        <f t="shared" si="35"/>
        <v>Date. Type</v>
      </c>
      <c r="Q164" s="10" t="s">
        <v>22</v>
      </c>
      <c r="R164" s="10" t="s">
        <v>22</v>
      </c>
      <c r="S164" s="10" t="s">
        <v>30</v>
      </c>
      <c r="T164" s="10" t="s">
        <v>22</v>
      </c>
      <c r="U164" s="10" t="s">
        <v>101</v>
      </c>
      <c r="V164" s="10" t="s">
        <v>22</v>
      </c>
    </row>
    <row r="165" spans="1:22" ht="14.1" customHeight="1" x14ac:dyDescent="0.2">
      <c r="A165" s="11" t="str">
        <f>SUBSTITUTE(SUBSTITUTE(CONCATENATE(J165,IF(M165="Identifier","ID",M165))," ",""),"_","")</f>
        <v>Location</v>
      </c>
      <c r="B165" s="8" t="s">
        <v>22</v>
      </c>
      <c r="C165" s="12" t="s">
        <v>34</v>
      </c>
      <c r="D165" s="11" t="s">
        <v>398</v>
      </c>
      <c r="E165" s="11" t="s">
        <v>22</v>
      </c>
      <c r="F165" s="11" t="s">
        <v>22</v>
      </c>
      <c r="G165" s="11" t="str">
        <f>CONCATENATE( IF(H165="","",CONCATENATE(H165,"_ ")),I165,". ",IF(J165="","",CONCATENATE(J165,"_ ")),M165,IF(J165="","",CONCATENATE(". ",N165)))</f>
        <v>Ballast Water Transaction. Location</v>
      </c>
      <c r="H165" s="11" t="s">
        <v>22</v>
      </c>
      <c r="I165" s="11" t="s">
        <v>372</v>
      </c>
      <c r="J165" s="11" t="s">
        <v>22</v>
      </c>
      <c r="K165" s="11" t="s">
        <v>22</v>
      </c>
      <c r="L165" s="11" t="s">
        <v>22</v>
      </c>
      <c r="M165" s="11" t="str">
        <f>CONCATENATE(IF(Q165="","",CONCATENATE(Q165,"_ ")),R165)</f>
        <v>Location</v>
      </c>
      <c r="N165" s="11" t="str">
        <f>M165</f>
        <v>Location</v>
      </c>
      <c r="O165" s="11" t="s">
        <v>22</v>
      </c>
      <c r="P165" s="11" t="s">
        <v>22</v>
      </c>
      <c r="Q165" s="11" t="s">
        <v>22</v>
      </c>
      <c r="R165" s="11" t="s">
        <v>47</v>
      </c>
      <c r="S165" s="11" t="s">
        <v>38</v>
      </c>
      <c r="T165" s="11" t="s">
        <v>22</v>
      </c>
      <c r="U165" s="11" t="s">
        <v>101</v>
      </c>
      <c r="V165" s="11" t="s">
        <v>22</v>
      </c>
    </row>
    <row r="166" spans="1:22" ht="14.1" customHeight="1" x14ac:dyDescent="0.2">
      <c r="A166" s="11" t="str">
        <f>SUBSTITUTE(SUBSTITUTE(CONCATENATE(J166,IF(M166="Identifier","ID",M166))," ",""),"_","")</f>
        <v>BallastWaterTemperature</v>
      </c>
      <c r="B166" s="8" t="s">
        <v>22</v>
      </c>
      <c r="C166" s="12" t="s">
        <v>34</v>
      </c>
      <c r="D166" s="11" t="s">
        <v>399</v>
      </c>
      <c r="E166" s="11" t="s">
        <v>22</v>
      </c>
      <c r="F166" s="11" t="s">
        <v>22</v>
      </c>
      <c r="G166" s="11" t="str">
        <f>CONCATENATE( IF(H166="","",CONCATENATE(H166,"_ ")),I166,". ",IF(J166="","",CONCATENATE(J166,"_ ")),M166,IF(J166="","",CONCATENATE(". ",N166)))</f>
        <v>Ballast Water Transaction. Ballast Water_ Temperature. Temperature</v>
      </c>
      <c r="H166" s="11" t="s">
        <v>22</v>
      </c>
      <c r="I166" s="11" t="s">
        <v>372</v>
      </c>
      <c r="J166" s="11" t="s">
        <v>400</v>
      </c>
      <c r="K166" s="11" t="s">
        <v>22</v>
      </c>
      <c r="L166" s="11" t="s">
        <v>22</v>
      </c>
      <c r="M166" s="11" t="str">
        <f>CONCATENATE(IF(Q166="","",CONCATENATE(Q166,"_ ")),R166)</f>
        <v>Temperature</v>
      </c>
      <c r="N166" s="11" t="str">
        <f>M166</f>
        <v>Temperature</v>
      </c>
      <c r="O166" s="11" t="s">
        <v>22</v>
      </c>
      <c r="P166" s="11" t="s">
        <v>22</v>
      </c>
      <c r="Q166" s="11" t="s">
        <v>22</v>
      </c>
      <c r="R166" s="11" t="s">
        <v>401</v>
      </c>
      <c r="S166" s="11" t="s">
        <v>38</v>
      </c>
      <c r="T166" s="11" t="s">
        <v>22</v>
      </c>
      <c r="U166" s="11" t="s">
        <v>101</v>
      </c>
      <c r="V166" s="11" t="s">
        <v>22</v>
      </c>
    </row>
    <row r="167" spans="1:22" ht="14.1" customHeight="1" x14ac:dyDescent="0.2">
      <c r="A167" s="5" t="str">
        <f>SUBSTITUTE(CONCATENATE(H167,I167)," ","")</f>
        <v>BillingReference</v>
      </c>
      <c r="B167" s="6" t="s">
        <v>22</v>
      </c>
      <c r="C167" s="6" t="s">
        <v>22</v>
      </c>
      <c r="D167" s="6" t="s">
        <v>402</v>
      </c>
      <c r="E167" s="6" t="s">
        <v>22</v>
      </c>
      <c r="F167" s="6" t="s">
        <v>22</v>
      </c>
      <c r="G167" s="5" t="str">
        <f>CONCATENATE(IF(H167="","",CONCATENATE(H167,"_ ")),I167,". Details")</f>
        <v>Billing Reference. Details</v>
      </c>
      <c r="H167" s="6" t="s">
        <v>22</v>
      </c>
      <c r="I167" s="6" t="s">
        <v>403</v>
      </c>
      <c r="J167" s="6" t="s">
        <v>22</v>
      </c>
      <c r="K167" s="6" t="s">
        <v>22</v>
      </c>
      <c r="L167" s="6" t="s">
        <v>22</v>
      </c>
      <c r="M167" s="6" t="s">
        <v>22</v>
      </c>
      <c r="N167" s="6" t="s">
        <v>22</v>
      </c>
      <c r="O167" s="6" t="s">
        <v>22</v>
      </c>
      <c r="P167" s="6" t="s">
        <v>22</v>
      </c>
      <c r="Q167" s="6" t="s">
        <v>22</v>
      </c>
      <c r="R167" s="6" t="s">
        <v>22</v>
      </c>
      <c r="S167" s="6" t="s">
        <v>25</v>
      </c>
      <c r="T167" s="6" t="s">
        <v>22</v>
      </c>
      <c r="U167" s="6" t="s">
        <v>62</v>
      </c>
      <c r="V167" s="6" t="s">
        <v>22</v>
      </c>
    </row>
    <row r="168" spans="1:22" ht="14.1" customHeight="1" x14ac:dyDescent="0.2">
      <c r="A168" s="11" t="str">
        <f t="shared" ref="A168:A175" si="36">SUBSTITUTE(SUBSTITUTE(CONCATENATE(J168,IF(M168="Identifier","ID",M168))," ",""),"_","")</f>
        <v>InvoiceDocumentReference</v>
      </c>
      <c r="B168" s="8" t="s">
        <v>22</v>
      </c>
      <c r="C168" s="12" t="s">
        <v>34</v>
      </c>
      <c r="D168" s="11" t="s">
        <v>404</v>
      </c>
      <c r="E168" s="11" t="s">
        <v>22</v>
      </c>
      <c r="F168" s="11" t="s">
        <v>22</v>
      </c>
      <c r="G168" s="11" t="str">
        <f t="shared" ref="G168:G175" si="37">CONCATENATE( IF(H168="","",CONCATENATE(H168,"_ ")),I168,". ",IF(J168="","",CONCATENATE(J168,"_ ")),M168,IF(J168="","",CONCATENATE(". ",N168)))</f>
        <v>Billing Reference. Invoice_ Document Reference. Document Reference</v>
      </c>
      <c r="H168" s="11" t="s">
        <v>22</v>
      </c>
      <c r="I168" s="11" t="s">
        <v>403</v>
      </c>
      <c r="J168" s="11" t="s">
        <v>405</v>
      </c>
      <c r="K168" s="11" t="s">
        <v>22</v>
      </c>
      <c r="L168" s="11" t="s">
        <v>22</v>
      </c>
      <c r="M168" s="11" t="str">
        <f t="shared" ref="M168:M175" si="38">CONCATENATE(IF(Q168="","",CONCATENATE(Q168,"_ ")),R168)</f>
        <v>Document Reference</v>
      </c>
      <c r="N168" s="11" t="str">
        <f t="shared" ref="N168:N175" si="39">M168</f>
        <v>Document Reference</v>
      </c>
      <c r="O168" s="11" t="s">
        <v>22</v>
      </c>
      <c r="P168" s="11" t="s">
        <v>22</v>
      </c>
      <c r="Q168" s="11" t="s">
        <v>22</v>
      </c>
      <c r="R168" s="11" t="s">
        <v>406</v>
      </c>
      <c r="S168" s="11" t="s">
        <v>38</v>
      </c>
      <c r="T168" s="11" t="s">
        <v>22</v>
      </c>
      <c r="U168" s="11" t="s">
        <v>62</v>
      </c>
      <c r="V168" s="11" t="s">
        <v>22</v>
      </c>
    </row>
    <row r="169" spans="1:22" ht="14.1" customHeight="1" x14ac:dyDescent="0.2">
      <c r="A169" s="11" t="str">
        <f t="shared" si="36"/>
        <v>SelfBilledInvoiceDocumentReference</v>
      </c>
      <c r="B169" s="8" t="s">
        <v>22</v>
      </c>
      <c r="C169" s="12" t="s">
        <v>34</v>
      </c>
      <c r="D169" s="11" t="s">
        <v>407</v>
      </c>
      <c r="E169" s="11" t="s">
        <v>22</v>
      </c>
      <c r="F169" s="11" t="s">
        <v>22</v>
      </c>
      <c r="G169" s="11" t="str">
        <f t="shared" si="37"/>
        <v>Billing Reference. Self Billed Invoice_ Document Reference. Document Reference</v>
      </c>
      <c r="H169" s="11" t="s">
        <v>22</v>
      </c>
      <c r="I169" s="11" t="s">
        <v>403</v>
      </c>
      <c r="J169" s="11" t="s">
        <v>408</v>
      </c>
      <c r="K169" s="11" t="s">
        <v>22</v>
      </c>
      <c r="L169" s="11" t="s">
        <v>22</v>
      </c>
      <c r="M169" s="11" t="str">
        <f t="shared" si="38"/>
        <v>Document Reference</v>
      </c>
      <c r="N169" s="11" t="str">
        <f t="shared" si="39"/>
        <v>Document Reference</v>
      </c>
      <c r="O169" s="11" t="s">
        <v>22</v>
      </c>
      <c r="P169" s="11" t="s">
        <v>22</v>
      </c>
      <c r="Q169" s="11" t="s">
        <v>22</v>
      </c>
      <c r="R169" s="11" t="s">
        <v>406</v>
      </c>
      <c r="S169" s="11" t="s">
        <v>38</v>
      </c>
      <c r="T169" s="11" t="s">
        <v>22</v>
      </c>
      <c r="U169" s="11" t="s">
        <v>62</v>
      </c>
      <c r="V169" s="11" t="s">
        <v>22</v>
      </c>
    </row>
    <row r="170" spans="1:22" ht="14.1" customHeight="1" x14ac:dyDescent="0.2">
      <c r="A170" s="11" t="str">
        <f t="shared" si="36"/>
        <v>CreditNoteDocumentReference</v>
      </c>
      <c r="B170" s="8" t="s">
        <v>22</v>
      </c>
      <c r="C170" s="12" t="s">
        <v>34</v>
      </c>
      <c r="D170" s="11" t="s">
        <v>409</v>
      </c>
      <c r="E170" s="11" t="s">
        <v>22</v>
      </c>
      <c r="F170" s="11" t="s">
        <v>22</v>
      </c>
      <c r="G170" s="11" t="str">
        <f t="shared" si="37"/>
        <v>Billing Reference. Credit Note_ Document Reference. Document Reference</v>
      </c>
      <c r="H170" s="11" t="s">
        <v>22</v>
      </c>
      <c r="I170" s="11" t="s">
        <v>403</v>
      </c>
      <c r="J170" s="11" t="s">
        <v>410</v>
      </c>
      <c r="K170" s="11" t="s">
        <v>22</v>
      </c>
      <c r="L170" s="11" t="s">
        <v>22</v>
      </c>
      <c r="M170" s="11" t="str">
        <f t="shared" si="38"/>
        <v>Document Reference</v>
      </c>
      <c r="N170" s="11" t="str">
        <f t="shared" si="39"/>
        <v>Document Reference</v>
      </c>
      <c r="O170" s="11" t="s">
        <v>22</v>
      </c>
      <c r="P170" s="11" t="s">
        <v>22</v>
      </c>
      <c r="Q170" s="11" t="s">
        <v>22</v>
      </c>
      <c r="R170" s="11" t="s">
        <v>406</v>
      </c>
      <c r="S170" s="11" t="s">
        <v>38</v>
      </c>
      <c r="T170" s="11" t="s">
        <v>22</v>
      </c>
      <c r="U170" s="11" t="s">
        <v>62</v>
      </c>
      <c r="V170" s="11" t="s">
        <v>22</v>
      </c>
    </row>
    <row r="171" spans="1:22" ht="14.1" customHeight="1" x14ac:dyDescent="0.2">
      <c r="A171" s="11" t="str">
        <f t="shared" si="36"/>
        <v>SelfBilledCreditNoteDocumentReference</v>
      </c>
      <c r="B171" s="8" t="s">
        <v>22</v>
      </c>
      <c r="C171" s="12" t="s">
        <v>34</v>
      </c>
      <c r="D171" s="11" t="s">
        <v>411</v>
      </c>
      <c r="E171" s="11" t="s">
        <v>22</v>
      </c>
      <c r="F171" s="11" t="s">
        <v>22</v>
      </c>
      <c r="G171" s="11" t="str">
        <f t="shared" si="37"/>
        <v>Billing Reference. Self Billed Credit Note_ Document Reference. Document Reference</v>
      </c>
      <c r="H171" s="11" t="s">
        <v>22</v>
      </c>
      <c r="I171" s="11" t="s">
        <v>403</v>
      </c>
      <c r="J171" s="11" t="s">
        <v>412</v>
      </c>
      <c r="K171" s="11" t="s">
        <v>22</v>
      </c>
      <c r="L171" s="11" t="s">
        <v>22</v>
      </c>
      <c r="M171" s="11" t="str">
        <f t="shared" si="38"/>
        <v>Document Reference</v>
      </c>
      <c r="N171" s="11" t="str">
        <f t="shared" si="39"/>
        <v>Document Reference</v>
      </c>
      <c r="O171" s="11" t="s">
        <v>22</v>
      </c>
      <c r="P171" s="11" t="s">
        <v>22</v>
      </c>
      <c r="Q171" s="11" t="s">
        <v>22</v>
      </c>
      <c r="R171" s="11" t="s">
        <v>406</v>
      </c>
      <c r="S171" s="11" t="s">
        <v>38</v>
      </c>
      <c r="T171" s="11" t="s">
        <v>22</v>
      </c>
      <c r="U171" s="11" t="s">
        <v>62</v>
      </c>
      <c r="V171" s="11" t="s">
        <v>22</v>
      </c>
    </row>
    <row r="172" spans="1:22" ht="14.1" customHeight="1" x14ac:dyDescent="0.2">
      <c r="A172" s="11" t="str">
        <f t="shared" si="36"/>
        <v>DebitNoteDocumentReference</v>
      </c>
      <c r="B172" s="8" t="s">
        <v>22</v>
      </c>
      <c r="C172" s="12" t="s">
        <v>34</v>
      </c>
      <c r="D172" s="11" t="s">
        <v>413</v>
      </c>
      <c r="E172" s="11" t="s">
        <v>22</v>
      </c>
      <c r="F172" s="11" t="s">
        <v>22</v>
      </c>
      <c r="G172" s="11" t="str">
        <f t="shared" si="37"/>
        <v>Billing Reference. Debit Note_ Document Reference. Document Reference</v>
      </c>
      <c r="H172" s="11" t="s">
        <v>22</v>
      </c>
      <c r="I172" s="11" t="s">
        <v>403</v>
      </c>
      <c r="J172" s="11" t="s">
        <v>414</v>
      </c>
      <c r="K172" s="11" t="s">
        <v>22</v>
      </c>
      <c r="L172" s="11" t="s">
        <v>22</v>
      </c>
      <c r="M172" s="11" t="str">
        <f t="shared" si="38"/>
        <v>Document Reference</v>
      </c>
      <c r="N172" s="11" t="str">
        <f t="shared" si="39"/>
        <v>Document Reference</v>
      </c>
      <c r="O172" s="11" t="s">
        <v>22</v>
      </c>
      <c r="P172" s="11" t="s">
        <v>22</v>
      </c>
      <c r="Q172" s="11" t="s">
        <v>22</v>
      </c>
      <c r="R172" s="11" t="s">
        <v>406</v>
      </c>
      <c r="S172" s="11" t="s">
        <v>38</v>
      </c>
      <c r="T172" s="11" t="s">
        <v>22</v>
      </c>
      <c r="U172" s="11" t="s">
        <v>62</v>
      </c>
      <c r="V172" s="11" t="s">
        <v>22</v>
      </c>
    </row>
    <row r="173" spans="1:22" ht="14.1" customHeight="1" x14ac:dyDescent="0.2">
      <c r="A173" s="11" t="str">
        <f t="shared" si="36"/>
        <v>ReminderDocumentReference</v>
      </c>
      <c r="B173" s="8" t="s">
        <v>22</v>
      </c>
      <c r="C173" s="12" t="s">
        <v>34</v>
      </c>
      <c r="D173" s="11" t="s">
        <v>415</v>
      </c>
      <c r="E173" s="11" t="s">
        <v>22</v>
      </c>
      <c r="F173" s="11" t="s">
        <v>22</v>
      </c>
      <c r="G173" s="11" t="str">
        <f t="shared" si="37"/>
        <v>Billing Reference. Reminder_ Document Reference. Document Reference</v>
      </c>
      <c r="H173" s="11" t="s">
        <v>22</v>
      </c>
      <c r="I173" s="11" t="s">
        <v>403</v>
      </c>
      <c r="J173" s="11" t="s">
        <v>416</v>
      </c>
      <c r="K173" s="11" t="s">
        <v>22</v>
      </c>
      <c r="L173" s="11" t="s">
        <v>22</v>
      </c>
      <c r="M173" s="11" t="str">
        <f t="shared" si="38"/>
        <v>Document Reference</v>
      </c>
      <c r="N173" s="11" t="str">
        <f t="shared" si="39"/>
        <v>Document Reference</v>
      </c>
      <c r="O173" s="11" t="s">
        <v>22</v>
      </c>
      <c r="P173" s="11" t="s">
        <v>22</v>
      </c>
      <c r="Q173" s="11" t="s">
        <v>22</v>
      </c>
      <c r="R173" s="11" t="s">
        <v>406</v>
      </c>
      <c r="S173" s="11" t="s">
        <v>38</v>
      </c>
      <c r="T173" s="11" t="s">
        <v>22</v>
      </c>
      <c r="U173" s="11" t="s">
        <v>62</v>
      </c>
      <c r="V173" s="11" t="s">
        <v>22</v>
      </c>
    </row>
    <row r="174" spans="1:22" ht="14.1" customHeight="1" x14ac:dyDescent="0.2">
      <c r="A174" s="11" t="str">
        <f t="shared" si="36"/>
        <v>AdditionalDocumentReference</v>
      </c>
      <c r="B174" s="8" t="s">
        <v>22</v>
      </c>
      <c r="C174" s="12" t="s">
        <v>34</v>
      </c>
      <c r="D174" s="11" t="s">
        <v>417</v>
      </c>
      <c r="E174" s="11" t="s">
        <v>22</v>
      </c>
      <c r="F174" s="11" t="s">
        <v>22</v>
      </c>
      <c r="G174" s="11" t="str">
        <f t="shared" si="37"/>
        <v>Billing Reference. Additional_ Document Reference. Document Reference</v>
      </c>
      <c r="H174" s="11" t="s">
        <v>22</v>
      </c>
      <c r="I174" s="11" t="s">
        <v>403</v>
      </c>
      <c r="J174" s="11" t="s">
        <v>86</v>
      </c>
      <c r="K174" s="11" t="s">
        <v>22</v>
      </c>
      <c r="L174" s="11" t="s">
        <v>22</v>
      </c>
      <c r="M174" s="11" t="str">
        <f t="shared" si="38"/>
        <v>Document Reference</v>
      </c>
      <c r="N174" s="11" t="str">
        <f t="shared" si="39"/>
        <v>Document Reference</v>
      </c>
      <c r="O174" s="11" t="s">
        <v>22</v>
      </c>
      <c r="P174" s="11" t="s">
        <v>22</v>
      </c>
      <c r="Q174" s="11" t="s">
        <v>22</v>
      </c>
      <c r="R174" s="11" t="s">
        <v>406</v>
      </c>
      <c r="S174" s="11" t="s">
        <v>38</v>
      </c>
      <c r="T174" s="11" t="s">
        <v>22</v>
      </c>
      <c r="U174" s="11" t="s">
        <v>62</v>
      </c>
      <c r="V174" s="11" t="s">
        <v>22</v>
      </c>
    </row>
    <row r="175" spans="1:22" ht="14.1" customHeight="1" x14ac:dyDescent="0.2">
      <c r="A175" s="11" t="str">
        <f t="shared" si="36"/>
        <v>BillingReferenceLine</v>
      </c>
      <c r="B175" s="8" t="s">
        <v>22</v>
      </c>
      <c r="C175" s="12" t="s">
        <v>98</v>
      </c>
      <c r="D175" s="11" t="s">
        <v>418</v>
      </c>
      <c r="E175" s="11" t="s">
        <v>22</v>
      </c>
      <c r="F175" s="11" t="s">
        <v>22</v>
      </c>
      <c r="G175" s="11" t="str">
        <f t="shared" si="37"/>
        <v>Billing Reference. Billing Reference Line</v>
      </c>
      <c r="H175" s="11" t="s">
        <v>22</v>
      </c>
      <c r="I175" s="11" t="s">
        <v>403</v>
      </c>
      <c r="J175" s="11" t="s">
        <v>22</v>
      </c>
      <c r="K175" s="11" t="s">
        <v>22</v>
      </c>
      <c r="L175" s="11" t="s">
        <v>22</v>
      </c>
      <c r="M175" s="11" t="str">
        <f t="shared" si="38"/>
        <v>Billing Reference Line</v>
      </c>
      <c r="N175" s="11" t="str">
        <f t="shared" si="39"/>
        <v>Billing Reference Line</v>
      </c>
      <c r="O175" s="11" t="s">
        <v>22</v>
      </c>
      <c r="P175" s="11" t="s">
        <v>22</v>
      </c>
      <c r="Q175" s="11" t="s">
        <v>22</v>
      </c>
      <c r="R175" s="11" t="s">
        <v>419</v>
      </c>
      <c r="S175" s="11" t="s">
        <v>38</v>
      </c>
      <c r="T175" s="11" t="s">
        <v>22</v>
      </c>
      <c r="U175" s="11" t="s">
        <v>62</v>
      </c>
      <c r="V175" s="11" t="s">
        <v>22</v>
      </c>
    </row>
    <row r="176" spans="1:22" ht="14.1" customHeight="1" x14ac:dyDescent="0.2">
      <c r="A176" s="5" t="str">
        <f>SUBSTITUTE(CONCATENATE(H176,I176)," ","")</f>
        <v>BillingReferenceLine</v>
      </c>
      <c r="B176" s="6" t="s">
        <v>22</v>
      </c>
      <c r="C176" s="6" t="s">
        <v>22</v>
      </c>
      <c r="D176" s="6" t="s">
        <v>420</v>
      </c>
      <c r="E176" s="6" t="s">
        <v>22</v>
      </c>
      <c r="F176" s="6" t="s">
        <v>22</v>
      </c>
      <c r="G176" s="5" t="str">
        <f>CONCATENATE(IF(H176="","",CONCATENATE(H176,"_ ")),I176,". Details")</f>
        <v>Billing Reference Line. Details</v>
      </c>
      <c r="H176" s="6" t="s">
        <v>22</v>
      </c>
      <c r="I176" s="6" t="s">
        <v>419</v>
      </c>
      <c r="J176" s="6" t="s">
        <v>22</v>
      </c>
      <c r="K176" s="6" t="s">
        <v>22</v>
      </c>
      <c r="L176" s="6" t="s">
        <v>22</v>
      </c>
      <c r="M176" s="6" t="s">
        <v>22</v>
      </c>
      <c r="N176" s="6" t="s">
        <v>22</v>
      </c>
      <c r="O176" s="6" t="s">
        <v>22</v>
      </c>
      <c r="P176" s="6" t="s">
        <v>22</v>
      </c>
      <c r="Q176" s="6" t="s">
        <v>22</v>
      </c>
      <c r="R176" s="6" t="s">
        <v>22</v>
      </c>
      <c r="S176" s="6" t="s">
        <v>25</v>
      </c>
      <c r="T176" s="6" t="s">
        <v>22</v>
      </c>
      <c r="U176" s="6" t="s">
        <v>62</v>
      </c>
      <c r="V176" s="6" t="s">
        <v>421</v>
      </c>
    </row>
    <row r="177" spans="1:22" ht="14.1" customHeight="1" x14ac:dyDescent="0.2">
      <c r="A177" s="7" t="str">
        <f>SUBSTITUTE(CONCATENATE(J177,K177,IF(L177="Identifier","ID",IF(AND(L177="Text",OR(J177&lt;&gt;"",K177&lt;&gt;"")),"",L177)),IF(AND(N177&lt;&gt;"Text",L177&lt;&gt;N177,NOT(AND(L177="URI",N177="Identifier")),NOT(AND(L177="UUID",N177="Identifier")),NOT(AND(L177="OID",N177="Identifier"))),IF(N177="Identifier","ID",N177),""))," ","")</f>
        <v>ID</v>
      </c>
      <c r="B177" s="8" t="s">
        <v>22</v>
      </c>
      <c r="C177" s="9" t="s">
        <v>27</v>
      </c>
      <c r="D177" s="10" t="s">
        <v>422</v>
      </c>
      <c r="E177" s="10" t="s">
        <v>22</v>
      </c>
      <c r="F177" s="10" t="s">
        <v>22</v>
      </c>
      <c r="G177" s="10" t="str">
        <f>CONCATENATE( IF(H177="","",CONCATENATE(H177,"_ ")),I177,". ",IF(J177="","",CONCATENATE(J177,"_ ")),M177,IF(OR(J177&lt;&gt;"",M177&lt;&gt;N177),CONCATENATE(". ",N177),""))</f>
        <v>Billing Reference Line. Identifier</v>
      </c>
      <c r="H177" s="10" t="s">
        <v>22</v>
      </c>
      <c r="I177" s="10" t="s">
        <v>419</v>
      </c>
      <c r="J177" s="10" t="s">
        <v>22</v>
      </c>
      <c r="K177" s="10" t="s">
        <v>22</v>
      </c>
      <c r="L177" s="10" t="s">
        <v>29</v>
      </c>
      <c r="M177" s="7" t="str">
        <f>IF(K177&lt;&gt;"",CONCATENATE(K177," ",L177),L177)</f>
        <v>Identifier</v>
      </c>
      <c r="N177" s="10" t="s">
        <v>29</v>
      </c>
      <c r="O177" s="10" t="s">
        <v>22</v>
      </c>
      <c r="P177" s="10" t="str">
        <f>IF(O177&lt;&gt;"",CONCATENATE(O177,"_ ",N177,". Type"),CONCATENATE(N177,". Type"))</f>
        <v>Identifier. Type</v>
      </c>
      <c r="Q177" s="10" t="s">
        <v>22</v>
      </c>
      <c r="R177" s="10" t="s">
        <v>22</v>
      </c>
      <c r="S177" s="10" t="s">
        <v>30</v>
      </c>
      <c r="T177" s="10" t="s">
        <v>22</v>
      </c>
      <c r="U177" s="10" t="s">
        <v>62</v>
      </c>
      <c r="V177" s="10" t="s">
        <v>22</v>
      </c>
    </row>
    <row r="178" spans="1:22" ht="14.1" customHeight="1" x14ac:dyDescent="0.2">
      <c r="A178" s="7" t="str">
        <f>SUBSTITUTE(CONCATENATE(J178,K178,IF(L178="Identifier","ID",IF(AND(L178="Text",OR(J178&lt;&gt;"",K178&lt;&gt;"")),"",L178)),IF(AND(N178&lt;&gt;"Text",L178&lt;&gt;N178,NOT(AND(L178="URI",N178="Identifier")),NOT(AND(L178="UUID",N178="Identifier")),NOT(AND(L178="OID",N178="Identifier"))),IF(N178="Identifier","ID",N178),""))," ","")</f>
        <v>Amount</v>
      </c>
      <c r="B178" s="8" t="s">
        <v>22</v>
      </c>
      <c r="C178" s="9" t="s">
        <v>34</v>
      </c>
      <c r="D178" s="10" t="s">
        <v>423</v>
      </c>
      <c r="E178" s="10" t="s">
        <v>22</v>
      </c>
      <c r="F178" s="10" t="s">
        <v>22</v>
      </c>
      <c r="G178" s="10" t="str">
        <f>CONCATENATE( IF(H178="","",CONCATENATE(H178,"_ ")),I178,". ",IF(J178="","",CONCATENATE(J178,"_ ")),M178,IF(OR(J178&lt;&gt;"",M178&lt;&gt;N178),CONCATENATE(". ",N178),""))</f>
        <v>Billing Reference Line. Amount</v>
      </c>
      <c r="H178" s="10" t="s">
        <v>22</v>
      </c>
      <c r="I178" s="10" t="s">
        <v>419</v>
      </c>
      <c r="J178" s="10" t="s">
        <v>22</v>
      </c>
      <c r="K178" s="10" t="s">
        <v>22</v>
      </c>
      <c r="L178" s="10" t="s">
        <v>189</v>
      </c>
      <c r="M178" s="7" t="str">
        <f>IF(K178&lt;&gt;"",CONCATENATE(K178," ",L178),L178)</f>
        <v>Amount</v>
      </c>
      <c r="N178" s="10" t="s">
        <v>189</v>
      </c>
      <c r="O178" s="10" t="s">
        <v>22</v>
      </c>
      <c r="P178" s="10" t="str">
        <f>IF(O178&lt;&gt;"",CONCATENATE(O178,"_ ",N178,". Type"),CONCATENATE(N178,". Type"))</f>
        <v>Amount. Type</v>
      </c>
      <c r="Q178" s="10" t="s">
        <v>22</v>
      </c>
      <c r="R178" s="10" t="s">
        <v>22</v>
      </c>
      <c r="S178" s="10" t="s">
        <v>30</v>
      </c>
      <c r="T178" s="10" t="s">
        <v>22</v>
      </c>
      <c r="U178" s="10" t="s">
        <v>62</v>
      </c>
      <c r="V178" s="10" t="s">
        <v>22</v>
      </c>
    </row>
    <row r="179" spans="1:22" ht="14.1" customHeight="1" x14ac:dyDescent="0.2">
      <c r="A179" s="11" t="str">
        <f>SUBSTITUTE(SUBSTITUTE(CONCATENATE(J179,IF(M179="Identifier","ID",M179))," ",""),"_","")</f>
        <v>AllowanceCharge</v>
      </c>
      <c r="B179" s="8" t="s">
        <v>22</v>
      </c>
      <c r="C179" s="12" t="s">
        <v>98</v>
      </c>
      <c r="D179" s="11" t="s">
        <v>424</v>
      </c>
      <c r="E179" s="11" t="s">
        <v>22</v>
      </c>
      <c r="F179" s="11" t="s">
        <v>22</v>
      </c>
      <c r="G179" s="11" t="str">
        <f>CONCATENATE( IF(H179="","",CONCATENATE(H179,"_ ")),I179,". ",IF(J179="","",CONCATENATE(J179,"_ ")),M179,IF(J179="","",CONCATENATE(". ",N179)))</f>
        <v>Billing Reference Line. Allowance Charge</v>
      </c>
      <c r="H179" s="11" t="s">
        <v>22</v>
      </c>
      <c r="I179" s="11" t="s">
        <v>419</v>
      </c>
      <c r="J179" s="11" t="s">
        <v>22</v>
      </c>
      <c r="K179" s="11" t="s">
        <v>22</v>
      </c>
      <c r="L179" s="11" t="s">
        <v>22</v>
      </c>
      <c r="M179" s="11" t="str">
        <f>CONCATENATE(IF(Q179="","",CONCATENATE(Q179,"_ ")),R179)</f>
        <v>Allowance Charge</v>
      </c>
      <c r="N179" s="11" t="str">
        <f>M179</f>
        <v>Allowance Charge</v>
      </c>
      <c r="O179" s="11" t="s">
        <v>22</v>
      </c>
      <c r="P179" s="11" t="s">
        <v>22</v>
      </c>
      <c r="Q179" s="11" t="s">
        <v>22</v>
      </c>
      <c r="R179" s="11" t="s">
        <v>166</v>
      </c>
      <c r="S179" s="11" t="s">
        <v>38</v>
      </c>
      <c r="T179" s="11" t="s">
        <v>22</v>
      </c>
      <c r="U179" s="11" t="s">
        <v>62</v>
      </c>
      <c r="V179" s="11" t="s">
        <v>22</v>
      </c>
    </row>
    <row r="180" spans="1:22" ht="14.1" customHeight="1" x14ac:dyDescent="0.2">
      <c r="A180" s="5" t="str">
        <f>SUBSTITUTE(CONCATENATE(H180,I180)," ","")</f>
        <v>Branch</v>
      </c>
      <c r="B180" s="6" t="s">
        <v>22</v>
      </c>
      <c r="C180" s="6" t="s">
        <v>22</v>
      </c>
      <c r="D180" s="6" t="s">
        <v>425</v>
      </c>
      <c r="E180" s="6" t="s">
        <v>22</v>
      </c>
      <c r="F180" s="6" t="s">
        <v>22</v>
      </c>
      <c r="G180" s="5" t="str">
        <f>CONCATENATE(IF(H180="","",CONCATENATE(H180,"_ ")),I180,". Details")</f>
        <v>Branch. Details</v>
      </c>
      <c r="H180" s="6" t="s">
        <v>22</v>
      </c>
      <c r="I180" s="6" t="s">
        <v>426</v>
      </c>
      <c r="J180" s="6" t="s">
        <v>22</v>
      </c>
      <c r="K180" s="6" t="s">
        <v>22</v>
      </c>
      <c r="L180" s="6" t="s">
        <v>22</v>
      </c>
      <c r="M180" s="6" t="s">
        <v>22</v>
      </c>
      <c r="N180" s="6" t="s">
        <v>22</v>
      </c>
      <c r="O180" s="6" t="s">
        <v>22</v>
      </c>
      <c r="P180" s="6" t="s">
        <v>22</v>
      </c>
      <c r="Q180" s="6" t="s">
        <v>22</v>
      </c>
      <c r="R180" s="6" t="s">
        <v>22</v>
      </c>
      <c r="S180" s="6" t="s">
        <v>25</v>
      </c>
      <c r="T180" s="6" t="s">
        <v>22</v>
      </c>
      <c r="U180" s="6" t="s">
        <v>62</v>
      </c>
      <c r="V180" s="6" t="s">
        <v>22</v>
      </c>
    </row>
    <row r="181" spans="1:22" ht="14.1" customHeight="1" x14ac:dyDescent="0.2">
      <c r="A181" s="7" t="str">
        <f>SUBSTITUTE(CONCATENATE(J181,K181,IF(L181="Identifier","ID",IF(AND(L181="Text",OR(J181&lt;&gt;"",K181&lt;&gt;"")),"",L181)),IF(AND(N181&lt;&gt;"Text",L181&lt;&gt;N181,NOT(AND(L181="URI",N181="Identifier")),NOT(AND(L181="UUID",N181="Identifier")),NOT(AND(L181="OID",N181="Identifier"))),IF(N181="Identifier","ID",N181),""))," ","")</f>
        <v>ID</v>
      </c>
      <c r="B181" s="8" t="s">
        <v>22</v>
      </c>
      <c r="C181" s="9" t="s">
        <v>34</v>
      </c>
      <c r="D181" s="10" t="s">
        <v>427</v>
      </c>
      <c r="E181" s="10" t="s">
        <v>22</v>
      </c>
      <c r="F181" s="10" t="s">
        <v>22</v>
      </c>
      <c r="G181" s="10" t="str">
        <f>CONCATENATE( IF(H181="","",CONCATENATE(H181,"_ ")),I181,". ",IF(J181="","",CONCATENATE(J181,"_ ")),M181,IF(OR(J181&lt;&gt;"",M181&lt;&gt;N181),CONCATENATE(". ",N181),""))</f>
        <v>Branch. Identifier</v>
      </c>
      <c r="H181" s="10" t="s">
        <v>22</v>
      </c>
      <c r="I181" s="10" t="s">
        <v>426</v>
      </c>
      <c r="J181" s="10" t="s">
        <v>22</v>
      </c>
      <c r="K181" s="10" t="s">
        <v>22</v>
      </c>
      <c r="L181" s="10" t="s">
        <v>29</v>
      </c>
      <c r="M181" s="7" t="str">
        <f>IF(K181&lt;&gt;"",CONCATENATE(K181," ",L181),L181)</f>
        <v>Identifier</v>
      </c>
      <c r="N181" s="10" t="s">
        <v>29</v>
      </c>
      <c r="O181" s="10" t="s">
        <v>22</v>
      </c>
      <c r="P181" s="10" t="str">
        <f>IF(O181&lt;&gt;"",CONCATENATE(O181,"_ ",N181,". Type"),CONCATENATE(N181,". Type"))</f>
        <v>Identifier. Type</v>
      </c>
      <c r="Q181" s="10" t="s">
        <v>22</v>
      </c>
      <c r="R181" s="10" t="s">
        <v>22</v>
      </c>
      <c r="S181" s="10" t="s">
        <v>30</v>
      </c>
      <c r="T181" s="10" t="s">
        <v>22</v>
      </c>
      <c r="U181" s="10" t="s">
        <v>62</v>
      </c>
      <c r="V181" s="10" t="s">
        <v>22</v>
      </c>
    </row>
    <row r="182" spans="1:22" ht="14.1" customHeight="1" x14ac:dyDescent="0.2">
      <c r="A182" s="7" t="str">
        <f>SUBSTITUTE(CONCATENATE(J182,K182,IF(L182="Identifier","ID",IF(AND(L182="Text",OR(J182&lt;&gt;"",K182&lt;&gt;"")),"",L182)),IF(AND(N182&lt;&gt;"Text",L182&lt;&gt;N182,NOT(AND(L182="URI",N182="Identifier")),NOT(AND(L182="UUID",N182="Identifier")),NOT(AND(L182="OID",N182="Identifier"))),IF(N182="Identifier","ID",N182),""))," ","")</f>
        <v>Name</v>
      </c>
      <c r="B182" s="8" t="s">
        <v>22</v>
      </c>
      <c r="C182" s="9" t="s">
        <v>34</v>
      </c>
      <c r="D182" s="10" t="s">
        <v>428</v>
      </c>
      <c r="E182" s="10" t="s">
        <v>22</v>
      </c>
      <c r="F182" s="10" t="s">
        <v>22</v>
      </c>
      <c r="G182" s="10" t="str">
        <f>CONCATENATE( IF(H182="","",CONCATENATE(H182,"_ ")),I182,". ",IF(J182="","",CONCATENATE(J182,"_ ")),M182,IF(OR(J182&lt;&gt;"",M182&lt;&gt;N182),CONCATENATE(". ",N182),""))</f>
        <v>Branch. Name</v>
      </c>
      <c r="H182" s="10" t="s">
        <v>22</v>
      </c>
      <c r="I182" s="10" t="s">
        <v>426</v>
      </c>
      <c r="J182" s="10" t="s">
        <v>22</v>
      </c>
      <c r="K182" s="10" t="s">
        <v>22</v>
      </c>
      <c r="L182" s="10" t="s">
        <v>56</v>
      </c>
      <c r="M182" s="7" t="str">
        <f>IF(K182&lt;&gt;"",CONCATENATE(K182," ",L182),L182)</f>
        <v>Name</v>
      </c>
      <c r="N182" s="10" t="s">
        <v>56</v>
      </c>
      <c r="O182" s="10" t="s">
        <v>22</v>
      </c>
      <c r="P182" s="10" t="str">
        <f>IF(O182&lt;&gt;"",CONCATENATE(O182,"_ ",N182,". Type"),CONCATENATE(N182,". Type"))</f>
        <v>Name. Type</v>
      </c>
      <c r="Q182" s="10" t="s">
        <v>22</v>
      </c>
      <c r="R182" s="10" t="s">
        <v>22</v>
      </c>
      <c r="S182" s="10" t="s">
        <v>30</v>
      </c>
      <c r="T182" s="10" t="s">
        <v>22</v>
      </c>
      <c r="U182" s="10" t="s">
        <v>62</v>
      </c>
      <c r="V182" s="10" t="s">
        <v>22</v>
      </c>
    </row>
    <row r="183" spans="1:22" ht="14.1" customHeight="1" x14ac:dyDescent="0.2">
      <c r="A183" s="11" t="str">
        <f>SUBSTITUTE(SUBSTITUTE(CONCATENATE(J183,IF(M183="Identifier","ID",M183))," ",""),"_","")</f>
        <v>FinancialInstitution</v>
      </c>
      <c r="B183" s="8" t="s">
        <v>22</v>
      </c>
      <c r="C183" s="12" t="s">
        <v>34</v>
      </c>
      <c r="D183" s="11" t="s">
        <v>429</v>
      </c>
      <c r="E183" s="11" t="s">
        <v>22</v>
      </c>
      <c r="F183" s="11" t="s">
        <v>22</v>
      </c>
      <c r="G183" s="11" t="str">
        <f>CONCATENATE( IF(H183="","",CONCATENATE(H183,"_ ")),I183,". ",IF(J183="","",CONCATENATE(J183,"_ ")),M183,IF(J183="","",CONCATENATE(". ",N183)))</f>
        <v>Branch. Financial Institution</v>
      </c>
      <c r="H183" s="11" t="s">
        <v>22</v>
      </c>
      <c r="I183" s="11" t="s">
        <v>426</v>
      </c>
      <c r="J183" s="11" t="s">
        <v>22</v>
      </c>
      <c r="K183" s="11" t="s">
        <v>22</v>
      </c>
      <c r="L183" s="11" t="s">
        <v>22</v>
      </c>
      <c r="M183" s="11" t="str">
        <f>CONCATENATE(IF(Q183="","",CONCATENATE(Q183,"_ ")),R183)</f>
        <v>Financial Institution</v>
      </c>
      <c r="N183" s="11" t="str">
        <f>M183</f>
        <v>Financial Institution</v>
      </c>
      <c r="O183" s="11" t="s">
        <v>22</v>
      </c>
      <c r="P183" s="11" t="s">
        <v>22</v>
      </c>
      <c r="Q183" s="11" t="s">
        <v>22</v>
      </c>
      <c r="R183" s="11" t="s">
        <v>430</v>
      </c>
      <c r="S183" s="11" t="s">
        <v>38</v>
      </c>
      <c r="T183" s="11" t="s">
        <v>22</v>
      </c>
      <c r="U183" s="11" t="s">
        <v>62</v>
      </c>
      <c r="V183" s="11" t="s">
        <v>22</v>
      </c>
    </row>
    <row r="184" spans="1:22" ht="14.1" customHeight="1" x14ac:dyDescent="0.2">
      <c r="A184" s="11" t="str">
        <f>SUBSTITUTE(SUBSTITUTE(CONCATENATE(J184,IF(M184="Identifier","ID",M184))," ",""),"_","")</f>
        <v>Address</v>
      </c>
      <c r="B184" s="8" t="s">
        <v>22</v>
      </c>
      <c r="C184" s="12" t="s">
        <v>34</v>
      </c>
      <c r="D184" s="11" t="s">
        <v>431</v>
      </c>
      <c r="E184" s="11" t="s">
        <v>22</v>
      </c>
      <c r="F184" s="11" t="s">
        <v>22</v>
      </c>
      <c r="G184" s="11" t="str">
        <f>CONCATENATE( IF(H184="","",CONCATENATE(H184,"_ ")),I184,". ",IF(J184="","",CONCATENATE(J184,"_ ")),M184,IF(J184="","",CONCATENATE(". ",N184)))</f>
        <v>Branch. Address</v>
      </c>
      <c r="H184" s="11" t="s">
        <v>22</v>
      </c>
      <c r="I184" s="11" t="s">
        <v>426</v>
      </c>
      <c r="J184" s="11" t="s">
        <v>22</v>
      </c>
      <c r="K184" s="11" t="s">
        <v>22</v>
      </c>
      <c r="L184" s="11" t="s">
        <v>22</v>
      </c>
      <c r="M184" s="11" t="str">
        <f>CONCATENATE(IF(Q184="","",CONCATENATE(Q184,"_ ")),R184)</f>
        <v>Address</v>
      </c>
      <c r="N184" s="11" t="str">
        <f>M184</f>
        <v>Address</v>
      </c>
      <c r="O184" s="11" t="s">
        <v>22</v>
      </c>
      <c r="P184" s="11" t="s">
        <v>22</v>
      </c>
      <c r="Q184" s="11" t="s">
        <v>22</v>
      </c>
      <c r="R184" s="11" t="s">
        <v>61</v>
      </c>
      <c r="S184" s="11" t="s">
        <v>38</v>
      </c>
      <c r="T184" s="11" t="s">
        <v>22</v>
      </c>
      <c r="U184" s="11" t="s">
        <v>62</v>
      </c>
      <c r="V184" s="11" t="s">
        <v>22</v>
      </c>
    </row>
    <row r="185" spans="1:22" ht="14.1" customHeight="1" x14ac:dyDescent="0.2">
      <c r="A185" s="5" t="str">
        <f>SUBSTITUTE(CONCATENATE(H185,I185)," ","")</f>
        <v>BudgetAccount</v>
      </c>
      <c r="B185" s="6" t="s">
        <v>22</v>
      </c>
      <c r="C185" s="6" t="s">
        <v>22</v>
      </c>
      <c r="D185" s="6" t="s">
        <v>432</v>
      </c>
      <c r="E185" s="6" t="s">
        <v>22</v>
      </c>
      <c r="F185" s="6" t="s">
        <v>22</v>
      </c>
      <c r="G185" s="5" t="str">
        <f>CONCATENATE(IF(H185="","",CONCATENATE(H185,"_ ")),I185,". Details")</f>
        <v>Budget Account. Details</v>
      </c>
      <c r="H185" s="6" t="s">
        <v>22</v>
      </c>
      <c r="I185" s="6" t="s">
        <v>433</v>
      </c>
      <c r="J185" s="6" t="s">
        <v>22</v>
      </c>
      <c r="K185" s="6" t="s">
        <v>22</v>
      </c>
      <c r="L185" s="6" t="s">
        <v>22</v>
      </c>
      <c r="M185" s="6" t="s">
        <v>22</v>
      </c>
      <c r="N185" s="6" t="s">
        <v>22</v>
      </c>
      <c r="O185" s="6" t="s">
        <v>22</v>
      </c>
      <c r="P185" s="6" t="s">
        <v>22</v>
      </c>
      <c r="Q185" s="6" t="s">
        <v>22</v>
      </c>
      <c r="R185" s="6" t="s">
        <v>22</v>
      </c>
      <c r="S185" s="6" t="s">
        <v>25</v>
      </c>
      <c r="T185" s="6" t="s">
        <v>22</v>
      </c>
      <c r="U185" s="6" t="s">
        <v>26</v>
      </c>
      <c r="V185" s="6" t="s">
        <v>22</v>
      </c>
    </row>
    <row r="186" spans="1:22" ht="14.1" customHeight="1" x14ac:dyDescent="0.2">
      <c r="A186" s="7" t="str">
        <f>SUBSTITUTE(CONCATENATE(J186,K186,IF(L186="Identifier","ID",IF(AND(L186="Text",OR(J186&lt;&gt;"",K186&lt;&gt;"")),"",L186)),IF(AND(N186&lt;&gt;"Text",L186&lt;&gt;N186,NOT(AND(L186="URI",N186="Identifier")),NOT(AND(L186="UUID",N186="Identifier")),NOT(AND(L186="OID",N186="Identifier"))),IF(N186="Identifier","ID",N186),""))," ","")</f>
        <v>ID</v>
      </c>
      <c r="B186" s="8" t="s">
        <v>22</v>
      </c>
      <c r="C186" s="9" t="s">
        <v>34</v>
      </c>
      <c r="D186" s="10" t="s">
        <v>434</v>
      </c>
      <c r="E186" s="10" t="s">
        <v>22</v>
      </c>
      <c r="F186" s="10" t="s">
        <v>22</v>
      </c>
      <c r="G186" s="10" t="str">
        <f>CONCATENATE( IF(H186="","",CONCATENATE(H186,"_ ")),I186,". ",IF(J186="","",CONCATENATE(J186,"_ ")),M186,IF(OR(J186&lt;&gt;"",M186&lt;&gt;N186),CONCATENATE(". ",N186),""))</f>
        <v>Budget Account. Identifier</v>
      </c>
      <c r="H186" s="10" t="s">
        <v>22</v>
      </c>
      <c r="I186" s="10" t="s">
        <v>433</v>
      </c>
      <c r="J186" s="10" t="s">
        <v>22</v>
      </c>
      <c r="K186" s="10" t="s">
        <v>22</v>
      </c>
      <c r="L186" s="10" t="s">
        <v>29</v>
      </c>
      <c r="M186" s="7" t="str">
        <f>IF(K186&lt;&gt;"",CONCATENATE(K186," ",L186),L186)</f>
        <v>Identifier</v>
      </c>
      <c r="N186" s="10" t="s">
        <v>29</v>
      </c>
      <c r="O186" s="10" t="s">
        <v>22</v>
      </c>
      <c r="P186" s="10" t="str">
        <f>IF(O186&lt;&gt;"",CONCATENATE(O186,"_ ",N186,". Type"),CONCATENATE(N186,". Type"))</f>
        <v>Identifier. Type</v>
      </c>
      <c r="Q186" s="10" t="s">
        <v>22</v>
      </c>
      <c r="R186" s="10" t="s">
        <v>22</v>
      </c>
      <c r="S186" s="10" t="s">
        <v>30</v>
      </c>
      <c r="T186" s="10" t="s">
        <v>22</v>
      </c>
      <c r="U186" s="10" t="s">
        <v>26</v>
      </c>
      <c r="V186" s="10" t="s">
        <v>22</v>
      </c>
    </row>
    <row r="187" spans="1:22" ht="14.1" customHeight="1" x14ac:dyDescent="0.2">
      <c r="A187" s="7" t="str">
        <f>SUBSTITUTE(CONCATENATE(J187,K187,IF(L187="Identifier","ID",IF(AND(L187="Text",OR(J187&lt;&gt;"",K187&lt;&gt;"")),"",L187)),IF(AND(N187&lt;&gt;"Text",L187&lt;&gt;N187,NOT(AND(L187="URI",N187="Identifier")),NOT(AND(L187="UUID",N187="Identifier")),NOT(AND(L187="OID",N187="Identifier"))),IF(N187="Identifier","ID",N187),""))," ","")</f>
        <v>BudgetYearNumeric</v>
      </c>
      <c r="B187" s="8" t="s">
        <v>22</v>
      </c>
      <c r="C187" s="9" t="s">
        <v>34</v>
      </c>
      <c r="D187" s="10" t="s">
        <v>435</v>
      </c>
      <c r="E187" s="10" t="s">
        <v>22</v>
      </c>
      <c r="F187" s="10" t="s">
        <v>22</v>
      </c>
      <c r="G187" s="10" t="str">
        <f>CONCATENATE( IF(H187="","",CONCATENATE(H187,"_ ")),I187,". ",IF(J187="","",CONCATENATE(J187,"_ ")),M187,IF(OR(J187&lt;&gt;"",M187&lt;&gt;N187),CONCATENATE(". ",N187),""))</f>
        <v>Budget Account. Budget Year. Numeric</v>
      </c>
      <c r="H187" s="10" t="s">
        <v>22</v>
      </c>
      <c r="I187" s="10" t="s">
        <v>433</v>
      </c>
      <c r="J187" s="10" t="s">
        <v>22</v>
      </c>
      <c r="K187" s="10" t="s">
        <v>436</v>
      </c>
      <c r="L187" s="10" t="s">
        <v>437</v>
      </c>
      <c r="M187" s="7" t="str">
        <f>IF(K187&lt;&gt;"",CONCATENATE(K187," ",L187),L187)</f>
        <v>Budget Year</v>
      </c>
      <c r="N187" s="10" t="s">
        <v>181</v>
      </c>
      <c r="O187" s="10" t="s">
        <v>22</v>
      </c>
      <c r="P187" s="10" t="str">
        <f>IF(O187&lt;&gt;"",CONCATENATE(O187,"_ ",N187,". Type"),CONCATENATE(N187,". Type"))</f>
        <v>Numeric. Type</v>
      </c>
      <c r="Q187" s="10" t="s">
        <v>22</v>
      </c>
      <c r="R187" s="10" t="s">
        <v>22</v>
      </c>
      <c r="S187" s="10" t="s">
        <v>30</v>
      </c>
      <c r="T187" s="10" t="s">
        <v>22</v>
      </c>
      <c r="U187" s="10" t="s">
        <v>26</v>
      </c>
      <c r="V187" s="10" t="s">
        <v>22</v>
      </c>
    </row>
    <row r="188" spans="1:22" ht="14.1" customHeight="1" x14ac:dyDescent="0.2">
      <c r="A188" s="11" t="str">
        <f>SUBSTITUTE(SUBSTITUTE(CONCATENATE(J188,IF(M188="Identifier","ID",M188))," ",""),"_","")</f>
        <v>RequiredClassificationScheme</v>
      </c>
      <c r="B188" s="8" t="s">
        <v>22</v>
      </c>
      <c r="C188" s="12" t="s">
        <v>34</v>
      </c>
      <c r="D188" s="11" t="s">
        <v>438</v>
      </c>
      <c r="E188" s="11" t="s">
        <v>22</v>
      </c>
      <c r="F188" s="11" t="s">
        <v>22</v>
      </c>
      <c r="G188" s="11" t="str">
        <f>CONCATENATE( IF(H188="","",CONCATENATE(H188,"_ ")),I188,". ",IF(J188="","",CONCATENATE(J188,"_ ")),M188,IF(J188="","",CONCATENATE(". ",N188)))</f>
        <v>Budget Account. Required_ Classification Scheme. Classification Scheme</v>
      </c>
      <c r="H188" s="11" t="s">
        <v>22</v>
      </c>
      <c r="I188" s="11" t="s">
        <v>433</v>
      </c>
      <c r="J188" s="11" t="s">
        <v>439</v>
      </c>
      <c r="K188" s="11" t="s">
        <v>22</v>
      </c>
      <c r="L188" s="11" t="s">
        <v>22</v>
      </c>
      <c r="M188" s="11" t="str">
        <f>CONCATENATE(IF(Q188="","",CONCATENATE(Q188,"_ ")),R188)</f>
        <v>Classification Scheme</v>
      </c>
      <c r="N188" s="11" t="str">
        <f>M188</f>
        <v>Classification Scheme</v>
      </c>
      <c r="O188" s="11" t="s">
        <v>22</v>
      </c>
      <c r="P188" s="11" t="s">
        <v>22</v>
      </c>
      <c r="Q188" s="11" t="s">
        <v>22</v>
      </c>
      <c r="R188" s="11" t="s">
        <v>440</v>
      </c>
      <c r="S188" s="11" t="s">
        <v>38</v>
      </c>
      <c r="T188" s="11" t="s">
        <v>22</v>
      </c>
      <c r="U188" s="11" t="s">
        <v>26</v>
      </c>
      <c r="V188" s="11" t="s">
        <v>22</v>
      </c>
    </row>
    <row r="189" spans="1:22" ht="14.1" customHeight="1" x14ac:dyDescent="0.2">
      <c r="A189" s="5" t="str">
        <f>SUBSTITUTE(CONCATENATE(H189,I189)," ","")</f>
        <v>BudgetAccountLine</v>
      </c>
      <c r="B189" s="6" t="s">
        <v>22</v>
      </c>
      <c r="C189" s="6" t="s">
        <v>22</v>
      </c>
      <c r="D189" s="6" t="s">
        <v>441</v>
      </c>
      <c r="E189" s="6" t="s">
        <v>22</v>
      </c>
      <c r="F189" s="6" t="s">
        <v>22</v>
      </c>
      <c r="G189" s="5" t="str">
        <f>CONCATENATE(IF(H189="","",CONCATENATE(H189,"_ ")),I189,". Details")</f>
        <v>Budget Account Line. Details</v>
      </c>
      <c r="H189" s="6" t="s">
        <v>22</v>
      </c>
      <c r="I189" s="6" t="s">
        <v>442</v>
      </c>
      <c r="J189" s="6" t="s">
        <v>22</v>
      </c>
      <c r="K189" s="6" t="s">
        <v>22</v>
      </c>
      <c r="L189" s="6" t="s">
        <v>22</v>
      </c>
      <c r="M189" s="6" t="s">
        <v>22</v>
      </c>
      <c r="N189" s="6" t="s">
        <v>22</v>
      </c>
      <c r="O189" s="6" t="s">
        <v>22</v>
      </c>
      <c r="P189" s="6" t="s">
        <v>22</v>
      </c>
      <c r="Q189" s="6" t="s">
        <v>22</v>
      </c>
      <c r="R189" s="6" t="s">
        <v>22</v>
      </c>
      <c r="S189" s="6" t="s">
        <v>25</v>
      </c>
      <c r="T189" s="6" t="s">
        <v>22</v>
      </c>
      <c r="U189" s="6" t="s">
        <v>26</v>
      </c>
      <c r="V189" s="6" t="s">
        <v>22</v>
      </c>
    </row>
    <row r="190" spans="1:22" ht="14.1" customHeight="1" x14ac:dyDescent="0.2">
      <c r="A190" s="7" t="str">
        <f>SUBSTITUTE(CONCATENATE(J190,K190,IF(L190="Identifier","ID",IF(AND(L190="Text",OR(J190&lt;&gt;"",K190&lt;&gt;"")),"",L190)),IF(AND(N190&lt;&gt;"Text",L190&lt;&gt;N190,NOT(AND(L190="URI",N190="Identifier")),NOT(AND(L190="UUID",N190="Identifier")),NOT(AND(L190="OID",N190="Identifier"))),IF(N190="Identifier","ID",N190),""))," ","")</f>
        <v>ID</v>
      </c>
      <c r="B190" s="8" t="s">
        <v>22</v>
      </c>
      <c r="C190" s="9" t="s">
        <v>34</v>
      </c>
      <c r="D190" s="10" t="s">
        <v>443</v>
      </c>
      <c r="E190" s="10" t="s">
        <v>22</v>
      </c>
      <c r="F190" s="10" t="s">
        <v>22</v>
      </c>
      <c r="G190" s="10" t="str">
        <f>CONCATENATE( IF(H190="","",CONCATENATE(H190,"_ ")),I190,". ",IF(J190="","",CONCATENATE(J190,"_ ")),M190,IF(OR(J190&lt;&gt;"",M190&lt;&gt;N190),CONCATENATE(". ",N190),""))</f>
        <v>Budget Account Line. Identifier</v>
      </c>
      <c r="H190" s="10" t="s">
        <v>22</v>
      </c>
      <c r="I190" s="10" t="s">
        <v>442</v>
      </c>
      <c r="J190" s="10" t="s">
        <v>22</v>
      </c>
      <c r="K190" s="10" t="s">
        <v>22</v>
      </c>
      <c r="L190" s="10" t="s">
        <v>29</v>
      </c>
      <c r="M190" s="7" t="str">
        <f>IF(K190&lt;&gt;"",CONCATENATE(K190," ",L190),L190)</f>
        <v>Identifier</v>
      </c>
      <c r="N190" s="10" t="s">
        <v>29</v>
      </c>
      <c r="O190" s="10" t="s">
        <v>22</v>
      </c>
      <c r="P190" s="10" t="str">
        <f>IF(O190&lt;&gt;"",CONCATENATE(O190,"_ ",N190,". Type"),CONCATENATE(N190,". Type"))</f>
        <v>Identifier. Type</v>
      </c>
      <c r="Q190" s="10" t="s">
        <v>22</v>
      </c>
      <c r="R190" s="10" t="s">
        <v>22</v>
      </c>
      <c r="S190" s="10" t="s">
        <v>30</v>
      </c>
      <c r="T190" s="10" t="s">
        <v>22</v>
      </c>
      <c r="U190" s="10" t="s">
        <v>26</v>
      </c>
      <c r="V190" s="10" t="s">
        <v>22</v>
      </c>
    </row>
    <row r="191" spans="1:22" ht="14.1" customHeight="1" x14ac:dyDescent="0.2">
      <c r="A191" s="7" t="str">
        <f>SUBSTITUTE(CONCATENATE(J191,K191,IF(L191="Identifier","ID",IF(AND(L191="Text",OR(J191&lt;&gt;"",K191&lt;&gt;"")),"",L191)),IF(AND(N191&lt;&gt;"Text",L191&lt;&gt;N191,NOT(AND(L191="URI",N191="Identifier")),NOT(AND(L191="UUID",N191="Identifier")),NOT(AND(L191="OID",N191="Identifier"))),IF(N191="Identifier","ID",N191),""))," ","")</f>
        <v>TotalAmount</v>
      </c>
      <c r="B191" s="8" t="s">
        <v>22</v>
      </c>
      <c r="C191" s="9" t="s">
        <v>34</v>
      </c>
      <c r="D191" s="10" t="s">
        <v>444</v>
      </c>
      <c r="E191" s="10" t="s">
        <v>22</v>
      </c>
      <c r="F191" s="10" t="s">
        <v>22</v>
      </c>
      <c r="G191" s="10" t="str">
        <f>CONCATENATE( IF(H191="","",CONCATENATE(H191,"_ ")),I191,". ",IF(J191="","",CONCATENATE(J191,"_ ")),M191,IF(OR(J191&lt;&gt;"",M191&lt;&gt;N191),CONCATENATE(". ",N191),""))</f>
        <v>Budget Account Line. Total_ Amount. Amount</v>
      </c>
      <c r="H191" s="10" t="s">
        <v>22</v>
      </c>
      <c r="I191" s="10" t="s">
        <v>442</v>
      </c>
      <c r="J191" s="10" t="s">
        <v>445</v>
      </c>
      <c r="K191" s="10" t="s">
        <v>22</v>
      </c>
      <c r="L191" s="10" t="s">
        <v>189</v>
      </c>
      <c r="M191" s="7" t="str">
        <f>IF(K191&lt;&gt;"",CONCATENATE(K191," ",L191),L191)</f>
        <v>Amount</v>
      </c>
      <c r="N191" s="10" t="s">
        <v>189</v>
      </c>
      <c r="O191" s="10" t="s">
        <v>22</v>
      </c>
      <c r="P191" s="10" t="str">
        <f>IF(O191&lt;&gt;"",CONCATENATE(O191,"_ ",N191,". Type"),CONCATENATE(N191,". Type"))</f>
        <v>Amount. Type</v>
      </c>
      <c r="Q191" s="10" t="s">
        <v>22</v>
      </c>
      <c r="R191" s="10" t="s">
        <v>22</v>
      </c>
      <c r="S191" s="10" t="s">
        <v>30</v>
      </c>
      <c r="T191" s="10" t="s">
        <v>22</v>
      </c>
      <c r="U191" s="10" t="s">
        <v>26</v>
      </c>
      <c r="V191" s="10" t="s">
        <v>22</v>
      </c>
    </row>
    <row r="192" spans="1:22" ht="14.1" customHeight="1" x14ac:dyDescent="0.2">
      <c r="A192" s="11" t="str">
        <f>SUBSTITUTE(SUBSTITUTE(CONCATENATE(J192,IF(M192="Identifier","ID",M192))," ",""),"_","")</f>
        <v>BudgetAccount</v>
      </c>
      <c r="B192" s="8" t="s">
        <v>22</v>
      </c>
      <c r="C192" s="12" t="s">
        <v>98</v>
      </c>
      <c r="D192" s="11" t="s">
        <v>446</v>
      </c>
      <c r="E192" s="11" t="s">
        <v>22</v>
      </c>
      <c r="F192" s="11" t="s">
        <v>22</v>
      </c>
      <c r="G192" s="11" t="str">
        <f>CONCATENATE( IF(H192="","",CONCATENATE(H192,"_ ")),I192,". ",IF(J192="","",CONCATENATE(J192,"_ ")),M192,IF(J192="","",CONCATENATE(". ",N192)))</f>
        <v>Budget Account Line. Budget Account</v>
      </c>
      <c r="H192" s="11" t="s">
        <v>22</v>
      </c>
      <c r="I192" s="11" t="s">
        <v>442</v>
      </c>
      <c r="J192" s="11" t="s">
        <v>22</v>
      </c>
      <c r="K192" s="11" t="s">
        <v>22</v>
      </c>
      <c r="L192" s="11" t="s">
        <v>22</v>
      </c>
      <c r="M192" s="11" t="str">
        <f>CONCATENATE(IF(Q192="","",CONCATENATE(Q192,"_ ")),R192)</f>
        <v>Budget Account</v>
      </c>
      <c r="N192" s="11" t="str">
        <f>M192</f>
        <v>Budget Account</v>
      </c>
      <c r="O192" s="11" t="s">
        <v>22</v>
      </c>
      <c r="P192" s="11" t="s">
        <v>22</v>
      </c>
      <c r="Q192" s="11" t="s">
        <v>22</v>
      </c>
      <c r="R192" s="11" t="s">
        <v>433</v>
      </c>
      <c r="S192" s="11" t="s">
        <v>38</v>
      </c>
      <c r="T192" s="11" t="s">
        <v>22</v>
      </c>
      <c r="U192" s="11" t="s">
        <v>26</v>
      </c>
      <c r="V192" s="11" t="s">
        <v>22</v>
      </c>
    </row>
    <row r="193" spans="1:22" ht="14.1" customHeight="1" x14ac:dyDescent="0.2">
      <c r="A193" s="5" t="str">
        <f>SUBSTITUTE(CONCATENATE(H193,I193)," ","")</f>
        <v>Capability</v>
      </c>
      <c r="B193" s="6" t="s">
        <v>22</v>
      </c>
      <c r="C193" s="6" t="s">
        <v>22</v>
      </c>
      <c r="D193" s="6" t="s">
        <v>447</v>
      </c>
      <c r="E193" s="6" t="s">
        <v>22</v>
      </c>
      <c r="F193" s="6" t="s">
        <v>22</v>
      </c>
      <c r="G193" s="5" t="str">
        <f>CONCATENATE(IF(H193="","",CONCATENATE(H193,"_ ")),I193,". Details")</f>
        <v>Capability. Details</v>
      </c>
      <c r="H193" s="6" t="s">
        <v>22</v>
      </c>
      <c r="I193" s="6" t="s">
        <v>448</v>
      </c>
      <c r="J193" s="6" t="s">
        <v>22</v>
      </c>
      <c r="K193" s="6" t="s">
        <v>22</v>
      </c>
      <c r="L193" s="6" t="s">
        <v>22</v>
      </c>
      <c r="M193" s="6" t="s">
        <v>22</v>
      </c>
      <c r="N193" s="6" t="s">
        <v>22</v>
      </c>
      <c r="O193" s="6" t="s">
        <v>22</v>
      </c>
      <c r="P193" s="6" t="s">
        <v>22</v>
      </c>
      <c r="Q193" s="6" t="s">
        <v>22</v>
      </c>
      <c r="R193" s="6" t="s">
        <v>22</v>
      </c>
      <c r="S193" s="6" t="s">
        <v>25</v>
      </c>
      <c r="T193" s="6" t="s">
        <v>22</v>
      </c>
      <c r="U193" s="6" t="s">
        <v>26</v>
      </c>
      <c r="V193" s="6" t="s">
        <v>22</v>
      </c>
    </row>
    <row r="194" spans="1:22" ht="14.1" customHeight="1" x14ac:dyDescent="0.2">
      <c r="A194" s="7" t="str">
        <f>SUBSTITUTE(CONCATENATE(J194,K194,IF(L194="Identifier","ID",IF(AND(L194="Text",OR(J194&lt;&gt;"",K194&lt;&gt;"")),"",L194)),IF(AND(N194&lt;&gt;"Text",L194&lt;&gt;N194,NOT(AND(L194="URI",N194="Identifier")),NOT(AND(L194="UUID",N194="Identifier")),NOT(AND(L194="OID",N194="Identifier"))),IF(N194="Identifier","ID",N194),""))," ","")</f>
        <v>CapabilityTypeCode</v>
      </c>
      <c r="B194" s="8" t="s">
        <v>22</v>
      </c>
      <c r="C194" s="9" t="s">
        <v>34</v>
      </c>
      <c r="D194" s="10" t="s">
        <v>449</v>
      </c>
      <c r="E194" s="10" t="s">
        <v>22</v>
      </c>
      <c r="F194" s="10" t="s">
        <v>22</v>
      </c>
      <c r="G194" s="10" t="str">
        <f>CONCATENATE( IF(H194="","",CONCATENATE(H194,"_ ")),I194,". ",IF(J194="","",CONCATENATE(J194,"_ ")),M194,IF(OR(J194&lt;&gt;"",M194&lt;&gt;N194),CONCATENATE(". ",N194),""))</f>
        <v>Capability. Capability Type Code. Code</v>
      </c>
      <c r="H194" s="10" t="s">
        <v>22</v>
      </c>
      <c r="I194" s="10" t="s">
        <v>448</v>
      </c>
      <c r="J194" s="10" t="s">
        <v>22</v>
      </c>
      <c r="K194" s="10" t="s">
        <v>450</v>
      </c>
      <c r="L194" s="10" t="s">
        <v>33</v>
      </c>
      <c r="M194" s="7" t="str">
        <f>IF(K194&lt;&gt;"",CONCATENATE(K194," ",L194),L194)</f>
        <v>Capability Type Code</v>
      </c>
      <c r="N194" s="10" t="s">
        <v>33</v>
      </c>
      <c r="O194" s="10" t="s">
        <v>22</v>
      </c>
      <c r="P194" s="10" t="str">
        <f>IF(O194&lt;&gt;"",CONCATENATE(O194,"_ ",N194,". Type"),CONCATENATE(N194,". Type"))</f>
        <v>Code. Type</v>
      </c>
      <c r="Q194" s="10" t="s">
        <v>22</v>
      </c>
      <c r="R194" s="10" t="s">
        <v>22</v>
      </c>
      <c r="S194" s="10" t="s">
        <v>30</v>
      </c>
      <c r="T194" s="10" t="s">
        <v>22</v>
      </c>
      <c r="U194" s="10" t="s">
        <v>26</v>
      </c>
      <c r="V194" s="10" t="s">
        <v>22</v>
      </c>
    </row>
    <row r="195" spans="1:22" ht="14.1" customHeight="1" x14ac:dyDescent="0.2">
      <c r="A195" s="7" t="str">
        <f>SUBSTITUTE(CONCATENATE(J195,K195,IF(L195="Identifier","ID",IF(AND(L195="Text",OR(J195&lt;&gt;"",K195&lt;&gt;"")),"",L195)),IF(AND(N195&lt;&gt;"Text",L195&lt;&gt;N195,NOT(AND(L195="URI",N195="Identifier")),NOT(AND(L195="UUID",N195="Identifier")),NOT(AND(L195="OID",N195="Identifier"))),IF(N195="Identifier","ID",N195),""))," ","")</f>
        <v>Description</v>
      </c>
      <c r="B195" s="8" t="s">
        <v>22</v>
      </c>
      <c r="C195" s="9" t="s">
        <v>98</v>
      </c>
      <c r="D195" s="10" t="s">
        <v>451</v>
      </c>
      <c r="E195" s="10" t="s">
        <v>22</v>
      </c>
      <c r="F195" s="10" t="s">
        <v>22</v>
      </c>
      <c r="G195" s="10" t="str">
        <f>CONCATENATE( IF(H195="","",CONCATENATE(H195,"_ ")),I195,". ",IF(J195="","",CONCATENATE(J195,"_ ")),M195,IF(OR(J195&lt;&gt;"",M195&lt;&gt;N195),CONCATENATE(". ",N195),""))</f>
        <v>Capability. Description. Text</v>
      </c>
      <c r="H195" s="10" t="s">
        <v>22</v>
      </c>
      <c r="I195" s="10" t="s">
        <v>448</v>
      </c>
      <c r="J195" s="10" t="s">
        <v>22</v>
      </c>
      <c r="K195" s="10" t="s">
        <v>22</v>
      </c>
      <c r="L195" s="10" t="s">
        <v>100</v>
      </c>
      <c r="M195" s="7" t="str">
        <f>IF(K195&lt;&gt;"",CONCATENATE(K195," ",L195),L195)</f>
        <v>Description</v>
      </c>
      <c r="N195" s="10" t="s">
        <v>59</v>
      </c>
      <c r="O195" s="10" t="s">
        <v>22</v>
      </c>
      <c r="P195" s="10" t="str">
        <f>IF(O195&lt;&gt;"",CONCATENATE(O195,"_ ",N195,". Type"),CONCATENATE(N195,". Type"))</f>
        <v>Text. Type</v>
      </c>
      <c r="Q195" s="10" t="s">
        <v>22</v>
      </c>
      <c r="R195" s="10" t="s">
        <v>22</v>
      </c>
      <c r="S195" s="10" t="s">
        <v>30</v>
      </c>
      <c r="T195" s="10" t="s">
        <v>22</v>
      </c>
      <c r="U195" s="10" t="s">
        <v>26</v>
      </c>
      <c r="V195" s="10" t="s">
        <v>22</v>
      </c>
    </row>
    <row r="196" spans="1:22" ht="14.1" customHeight="1" x14ac:dyDescent="0.2">
      <c r="A196" s="7" t="str">
        <f>SUBSTITUTE(CONCATENATE(J196,K196,IF(L196="Identifier","ID",IF(AND(L196="Text",OR(J196&lt;&gt;"",K196&lt;&gt;"")),"",L196)),IF(AND(N196&lt;&gt;"Text",L196&lt;&gt;N196,NOT(AND(L196="URI",N196="Identifier")),NOT(AND(L196="UUID",N196="Identifier")),NOT(AND(L196="OID",N196="Identifier"))),IF(N196="Identifier","ID",N196),""))," ","")</f>
        <v>ValueAmount</v>
      </c>
      <c r="B196" s="8" t="s">
        <v>22</v>
      </c>
      <c r="C196" s="9" t="s">
        <v>34</v>
      </c>
      <c r="D196" s="10" t="s">
        <v>452</v>
      </c>
      <c r="E196" s="10" t="s">
        <v>22</v>
      </c>
      <c r="F196" s="10" t="s">
        <v>22</v>
      </c>
      <c r="G196" s="10" t="str">
        <f>CONCATENATE( IF(H196="","",CONCATENATE(H196,"_ ")),I196,". ",IF(J196="","",CONCATENATE(J196,"_ ")),M196,IF(OR(J196&lt;&gt;"",M196&lt;&gt;N196),CONCATENATE(". ",N196),""))</f>
        <v>Capability. Value. Amount</v>
      </c>
      <c r="H196" s="10" t="s">
        <v>22</v>
      </c>
      <c r="I196" s="10" t="s">
        <v>448</v>
      </c>
      <c r="J196" s="10" t="s">
        <v>22</v>
      </c>
      <c r="K196" s="10" t="s">
        <v>22</v>
      </c>
      <c r="L196" s="10" t="s">
        <v>58</v>
      </c>
      <c r="M196" s="7" t="str">
        <f>IF(K196&lt;&gt;"",CONCATENATE(K196," ",L196),L196)</f>
        <v>Value</v>
      </c>
      <c r="N196" s="10" t="s">
        <v>189</v>
      </c>
      <c r="O196" s="10" t="s">
        <v>22</v>
      </c>
      <c r="P196" s="10" t="str">
        <f>IF(O196&lt;&gt;"",CONCATENATE(O196,"_ ",N196,". Type"),CONCATENATE(N196,". Type"))</f>
        <v>Amount. Type</v>
      </c>
      <c r="Q196" s="10" t="s">
        <v>22</v>
      </c>
      <c r="R196" s="10" t="s">
        <v>22</v>
      </c>
      <c r="S196" s="10" t="s">
        <v>30</v>
      </c>
      <c r="T196" s="10" t="s">
        <v>22</v>
      </c>
      <c r="U196" s="10" t="s">
        <v>26</v>
      </c>
      <c r="V196" s="10" t="s">
        <v>22</v>
      </c>
    </row>
    <row r="197" spans="1:22" ht="14.1" customHeight="1" x14ac:dyDescent="0.2">
      <c r="A197" s="7" t="str">
        <f>SUBSTITUTE(CONCATENATE(J197,K197,IF(L197="Identifier","ID",IF(AND(L197="Text",OR(J197&lt;&gt;"",K197&lt;&gt;"")),"",L197)),IF(AND(N197&lt;&gt;"Text",L197&lt;&gt;N197,NOT(AND(L197="URI",N197="Identifier")),NOT(AND(L197="UUID",N197="Identifier")),NOT(AND(L197="OID",N197="Identifier"))),IF(N197="Identifier","ID",N197),""))," ","")</f>
        <v>ValueQuantity</v>
      </c>
      <c r="B197" s="8" t="s">
        <v>22</v>
      </c>
      <c r="C197" s="9" t="s">
        <v>34</v>
      </c>
      <c r="D197" s="10" t="s">
        <v>453</v>
      </c>
      <c r="E197" s="10" t="s">
        <v>22</v>
      </c>
      <c r="F197" s="10" t="s">
        <v>22</v>
      </c>
      <c r="G197" s="10" t="str">
        <f>CONCATENATE( IF(H197="","",CONCATENATE(H197,"_ ")),I197,". ",IF(J197="","",CONCATENATE(J197,"_ ")),M197,IF(OR(J197&lt;&gt;"",M197&lt;&gt;N197),CONCATENATE(". ",N197),""))</f>
        <v>Capability. Value_ Quantity. Quantity</v>
      </c>
      <c r="H197" s="10" t="s">
        <v>22</v>
      </c>
      <c r="I197" s="10" t="s">
        <v>448</v>
      </c>
      <c r="J197" s="10" t="s">
        <v>58</v>
      </c>
      <c r="K197" s="10" t="s">
        <v>22</v>
      </c>
      <c r="L197" s="10" t="s">
        <v>297</v>
      </c>
      <c r="M197" s="7" t="str">
        <f>IF(K197&lt;&gt;"",CONCATENATE(K197," ",L197),L197)</f>
        <v>Quantity</v>
      </c>
      <c r="N197" s="10" t="s">
        <v>297</v>
      </c>
      <c r="O197" s="10" t="s">
        <v>22</v>
      </c>
      <c r="P197" s="10" t="str">
        <f>IF(O197&lt;&gt;"",CONCATENATE(O197,"_ ",N197,". Type"),CONCATENATE(N197,". Type"))</f>
        <v>Quantity. Type</v>
      </c>
      <c r="Q197" s="10" t="s">
        <v>22</v>
      </c>
      <c r="R197" s="10" t="s">
        <v>22</v>
      </c>
      <c r="S197" s="10" t="s">
        <v>30</v>
      </c>
      <c r="T197" s="10" t="s">
        <v>22</v>
      </c>
      <c r="U197" s="10" t="s">
        <v>26</v>
      </c>
      <c r="V197" s="10" t="s">
        <v>22</v>
      </c>
    </row>
    <row r="198" spans="1:22" ht="14.1" customHeight="1" x14ac:dyDescent="0.2">
      <c r="A198" s="11" t="str">
        <f>SUBSTITUTE(SUBSTITUTE(CONCATENATE(J198,IF(M198="Identifier","ID",M198))," ",""),"_","")</f>
        <v>EvidenceSupplied</v>
      </c>
      <c r="B198" s="8" t="s">
        <v>22</v>
      </c>
      <c r="C198" s="12" t="s">
        <v>98</v>
      </c>
      <c r="D198" s="11" t="s">
        <v>454</v>
      </c>
      <c r="E198" s="11" t="s">
        <v>22</v>
      </c>
      <c r="F198" s="11" t="s">
        <v>22</v>
      </c>
      <c r="G198" s="11" t="str">
        <f>CONCATENATE( IF(H198="","",CONCATENATE(H198,"_ ")),I198,". ",IF(J198="","",CONCATENATE(J198,"_ ")),M198,IF(J198="","",CONCATENATE(". ",N198)))</f>
        <v>Capability. Evidence Supplied</v>
      </c>
      <c r="H198" s="11" t="s">
        <v>22</v>
      </c>
      <c r="I198" s="11" t="s">
        <v>448</v>
      </c>
      <c r="J198" s="11" t="s">
        <v>22</v>
      </c>
      <c r="K198" s="11" t="s">
        <v>22</v>
      </c>
      <c r="L198" s="11" t="s">
        <v>22</v>
      </c>
      <c r="M198" s="11" t="str">
        <f>CONCATENATE(IF(Q198="","",CONCATENATE(Q198,"_ ")),R198)</f>
        <v>Evidence Supplied</v>
      </c>
      <c r="N198" s="11" t="str">
        <f>M198</f>
        <v>Evidence Supplied</v>
      </c>
      <c r="O198" s="11" t="s">
        <v>22</v>
      </c>
      <c r="P198" s="11" t="s">
        <v>22</v>
      </c>
      <c r="Q198" s="11" t="s">
        <v>22</v>
      </c>
      <c r="R198" s="11" t="s">
        <v>455</v>
      </c>
      <c r="S198" s="11" t="s">
        <v>38</v>
      </c>
      <c r="T198" s="11" t="s">
        <v>22</v>
      </c>
      <c r="U198" s="11" t="s">
        <v>26</v>
      </c>
      <c r="V198" s="11" t="s">
        <v>22</v>
      </c>
    </row>
    <row r="199" spans="1:22" ht="14.1" customHeight="1" x14ac:dyDescent="0.2">
      <c r="A199" s="11" t="str">
        <f>SUBSTITUTE(SUBSTITUTE(CONCATENATE(J199,IF(M199="Identifier","ID",M199))," ",""),"_","")</f>
        <v>ValidityPeriod</v>
      </c>
      <c r="B199" s="8" t="s">
        <v>22</v>
      </c>
      <c r="C199" s="12" t="s">
        <v>34</v>
      </c>
      <c r="D199" s="11" t="s">
        <v>456</v>
      </c>
      <c r="E199" s="11" t="s">
        <v>22</v>
      </c>
      <c r="F199" s="11" t="s">
        <v>22</v>
      </c>
      <c r="G199" s="11" t="str">
        <f>CONCATENATE( IF(H199="","",CONCATENATE(H199,"_ ")),I199,". ",IF(J199="","",CONCATENATE(J199,"_ ")),M199,IF(J199="","",CONCATENATE(". ",N199)))</f>
        <v>Capability. Validity_ Period. Period</v>
      </c>
      <c r="H199" s="11" t="s">
        <v>22</v>
      </c>
      <c r="I199" s="11" t="s">
        <v>448</v>
      </c>
      <c r="J199" s="11" t="s">
        <v>241</v>
      </c>
      <c r="K199" s="11" t="s">
        <v>22</v>
      </c>
      <c r="L199" s="11" t="s">
        <v>22</v>
      </c>
      <c r="M199" s="11" t="str">
        <f>CONCATENATE(IF(Q199="","",CONCATENATE(Q199,"_ ")),R199)</f>
        <v>Period</v>
      </c>
      <c r="N199" s="11" t="str">
        <f>M199</f>
        <v>Period</v>
      </c>
      <c r="O199" s="11" t="s">
        <v>22</v>
      </c>
      <c r="P199" s="11" t="s">
        <v>22</v>
      </c>
      <c r="Q199" s="11" t="s">
        <v>22</v>
      </c>
      <c r="R199" s="11" t="s">
        <v>44</v>
      </c>
      <c r="S199" s="11" t="s">
        <v>38</v>
      </c>
      <c r="T199" s="11" t="s">
        <v>22</v>
      </c>
      <c r="U199" s="11" t="s">
        <v>26</v>
      </c>
      <c r="V199" s="11" t="s">
        <v>22</v>
      </c>
    </row>
    <row r="200" spans="1:22" ht="14.1" customHeight="1" x14ac:dyDescent="0.2">
      <c r="A200" s="11" t="str">
        <f>SUBSTITUTE(SUBSTITUTE(CONCATENATE(J200,IF(M200="Identifier","ID",M200))," ",""),"_","")</f>
        <v>WebSite</v>
      </c>
      <c r="B200" s="8" t="s">
        <v>22</v>
      </c>
      <c r="C200" s="12" t="s">
        <v>34</v>
      </c>
      <c r="D200" s="11" t="s">
        <v>457</v>
      </c>
      <c r="E200" s="11" t="s">
        <v>22</v>
      </c>
      <c r="F200" s="11" t="s">
        <v>22</v>
      </c>
      <c r="G200" s="11" t="str">
        <f>CONCATENATE( IF(H200="","",CONCATENATE(H200,"_ ")),I200,". ",IF(J200="","",CONCATENATE(J200,"_ ")),M200,IF(J200="","",CONCATENATE(". ",N200)))</f>
        <v>Capability. Web Site</v>
      </c>
      <c r="H200" s="11" t="s">
        <v>22</v>
      </c>
      <c r="I200" s="11" t="s">
        <v>448</v>
      </c>
      <c r="J200" s="11" t="s">
        <v>22</v>
      </c>
      <c r="K200" s="11" t="s">
        <v>22</v>
      </c>
      <c r="L200" s="11" t="s">
        <v>22</v>
      </c>
      <c r="M200" s="11" t="str">
        <f>CONCATENATE(IF(Q200="","",CONCATENATE(Q200,"_ ")),R200)</f>
        <v>Web Site</v>
      </c>
      <c r="N200" s="11" t="str">
        <f>M200</f>
        <v>Web Site</v>
      </c>
      <c r="O200" s="11" t="s">
        <v>22</v>
      </c>
      <c r="P200" s="11" t="s">
        <v>22</v>
      </c>
      <c r="Q200" s="11" t="s">
        <v>22</v>
      </c>
      <c r="R200" s="11" t="s">
        <v>458</v>
      </c>
      <c r="S200" s="11" t="s">
        <v>38</v>
      </c>
      <c r="T200" s="11" t="s">
        <v>22</v>
      </c>
      <c r="U200" s="11" t="s">
        <v>228</v>
      </c>
      <c r="V200" s="11" t="s">
        <v>22</v>
      </c>
    </row>
    <row r="201" spans="1:22" ht="14.1" customHeight="1" x14ac:dyDescent="0.2">
      <c r="A201" s="5" t="str">
        <f>SUBSTITUTE(CONCATENATE(H201,I201)," ","")</f>
        <v>CardAccount</v>
      </c>
      <c r="B201" s="6" t="s">
        <v>22</v>
      </c>
      <c r="C201" s="6" t="s">
        <v>22</v>
      </c>
      <c r="D201" s="6" t="s">
        <v>459</v>
      </c>
      <c r="E201" s="6" t="s">
        <v>22</v>
      </c>
      <c r="F201" s="6" t="s">
        <v>22</v>
      </c>
      <c r="G201" s="5" t="str">
        <f>CONCATENATE(IF(H201="","",CONCATENATE(H201,"_ ")),I201,". Details")</f>
        <v>Card Account. Details</v>
      </c>
      <c r="H201" s="6" t="s">
        <v>22</v>
      </c>
      <c r="I201" s="6" t="s">
        <v>460</v>
      </c>
      <c r="J201" s="6" t="s">
        <v>22</v>
      </c>
      <c r="K201" s="6" t="s">
        <v>22</v>
      </c>
      <c r="L201" s="6" t="s">
        <v>22</v>
      </c>
      <c r="M201" s="6" t="s">
        <v>22</v>
      </c>
      <c r="N201" s="6" t="s">
        <v>22</v>
      </c>
      <c r="O201" s="6" t="s">
        <v>22</v>
      </c>
      <c r="P201" s="6" t="s">
        <v>22</v>
      </c>
      <c r="Q201" s="6" t="s">
        <v>22</v>
      </c>
      <c r="R201" s="6" t="s">
        <v>22</v>
      </c>
      <c r="S201" s="6" t="s">
        <v>25</v>
      </c>
      <c r="T201" s="6" t="s">
        <v>22</v>
      </c>
      <c r="U201" s="6" t="s">
        <v>62</v>
      </c>
      <c r="V201" s="6" t="s">
        <v>22</v>
      </c>
    </row>
    <row r="202" spans="1:22" ht="14.1" customHeight="1" x14ac:dyDescent="0.2">
      <c r="A202" s="7" t="str">
        <f t="shared" ref="A202:A213" si="40">SUBSTITUTE(CONCATENATE(J202,K202,IF(L202="Identifier","ID",IF(AND(L202="Text",OR(J202&lt;&gt;"",K202&lt;&gt;"")),"",L202)),IF(AND(N202&lt;&gt;"Text",L202&lt;&gt;N202,NOT(AND(L202="URI",N202="Identifier")),NOT(AND(L202="UUID",N202="Identifier")),NOT(AND(L202="OID",N202="Identifier"))),IF(N202="Identifier","ID",N202),""))," ","")</f>
        <v>PrimaryAccountNumberID</v>
      </c>
      <c r="B202" s="8" t="s">
        <v>22</v>
      </c>
      <c r="C202" s="9" t="s">
        <v>27</v>
      </c>
      <c r="D202" s="10" t="s">
        <v>461</v>
      </c>
      <c r="E202" s="10" t="s">
        <v>22</v>
      </c>
      <c r="F202" s="10" t="s">
        <v>462</v>
      </c>
      <c r="G202" s="10" t="str">
        <f t="shared" ref="G202:G213" si="41">CONCATENATE( IF(H202="","",CONCATENATE(H202,"_ ")),I202,". ",IF(J202="","",CONCATENATE(J202,"_ ")),M202,IF(OR(J202&lt;&gt;"",M202&lt;&gt;N202),CONCATENATE(". ",N202),""))</f>
        <v>Card Account. Primary_ Account Number. Identifier</v>
      </c>
      <c r="H202" s="10" t="s">
        <v>22</v>
      </c>
      <c r="I202" s="10" t="s">
        <v>460</v>
      </c>
      <c r="J202" s="10" t="s">
        <v>463</v>
      </c>
      <c r="K202" s="10" t="s">
        <v>464</v>
      </c>
      <c r="L202" s="10" t="s">
        <v>97</v>
      </c>
      <c r="M202" s="7" t="str">
        <f t="shared" ref="M202:M213" si="42">IF(K202&lt;&gt;"",CONCATENATE(K202," ",L202),L202)</f>
        <v>Account Number</v>
      </c>
      <c r="N202" s="10" t="s">
        <v>29</v>
      </c>
      <c r="O202" s="10" t="s">
        <v>22</v>
      </c>
      <c r="P202" s="10" t="str">
        <f t="shared" ref="P202:P213" si="43">IF(O202&lt;&gt;"",CONCATENATE(O202,"_ ",N202,". Type"),CONCATENATE(N202,". Type"))</f>
        <v>Identifier. Type</v>
      </c>
      <c r="Q202" s="10" t="s">
        <v>22</v>
      </c>
      <c r="R202" s="10" t="s">
        <v>22</v>
      </c>
      <c r="S202" s="10" t="s">
        <v>30</v>
      </c>
      <c r="T202" s="10" t="s">
        <v>22</v>
      </c>
      <c r="U202" s="10" t="s">
        <v>62</v>
      </c>
      <c r="V202" s="10" t="s">
        <v>22</v>
      </c>
    </row>
    <row r="203" spans="1:22" ht="14.1" customHeight="1" x14ac:dyDescent="0.2">
      <c r="A203" s="7" t="str">
        <f t="shared" si="40"/>
        <v>NetworkID</v>
      </c>
      <c r="B203" s="8" t="s">
        <v>22</v>
      </c>
      <c r="C203" s="9" t="s">
        <v>27</v>
      </c>
      <c r="D203" s="10" t="s">
        <v>465</v>
      </c>
      <c r="E203" s="10" t="s">
        <v>22</v>
      </c>
      <c r="F203" s="10" t="s">
        <v>466</v>
      </c>
      <c r="G203" s="10" t="str">
        <f t="shared" si="41"/>
        <v>Card Account. Network. Identifier</v>
      </c>
      <c r="H203" s="10" t="s">
        <v>22</v>
      </c>
      <c r="I203" s="10" t="s">
        <v>460</v>
      </c>
      <c r="J203" s="10" t="s">
        <v>22</v>
      </c>
      <c r="K203" s="10" t="s">
        <v>22</v>
      </c>
      <c r="L203" s="10" t="s">
        <v>467</v>
      </c>
      <c r="M203" s="7" t="str">
        <f t="shared" si="42"/>
        <v>Network</v>
      </c>
      <c r="N203" s="10" t="s">
        <v>29</v>
      </c>
      <c r="O203" s="10" t="s">
        <v>22</v>
      </c>
      <c r="P203" s="10" t="str">
        <f t="shared" si="43"/>
        <v>Identifier. Type</v>
      </c>
      <c r="Q203" s="10" t="s">
        <v>22</v>
      </c>
      <c r="R203" s="10" t="s">
        <v>22</v>
      </c>
      <c r="S203" s="10" t="s">
        <v>30</v>
      </c>
      <c r="T203" s="10" t="s">
        <v>22</v>
      </c>
      <c r="U203" s="10" t="s">
        <v>62</v>
      </c>
      <c r="V203" s="10" t="s">
        <v>22</v>
      </c>
    </row>
    <row r="204" spans="1:22" ht="14.1" customHeight="1" x14ac:dyDescent="0.2">
      <c r="A204" s="7" t="str">
        <f t="shared" si="40"/>
        <v>CardTypeCode</v>
      </c>
      <c r="B204" s="8" t="s">
        <v>22</v>
      </c>
      <c r="C204" s="9" t="s">
        <v>34</v>
      </c>
      <c r="D204" s="10" t="s">
        <v>468</v>
      </c>
      <c r="E204" s="10" t="s">
        <v>22</v>
      </c>
      <c r="F204" s="10" t="s">
        <v>469</v>
      </c>
      <c r="G204" s="10" t="str">
        <f t="shared" si="41"/>
        <v>Card Account. Card Type Code. Code</v>
      </c>
      <c r="H204" s="10" t="s">
        <v>22</v>
      </c>
      <c r="I204" s="10" t="s">
        <v>460</v>
      </c>
      <c r="J204" s="10" t="s">
        <v>22</v>
      </c>
      <c r="K204" s="10" t="s">
        <v>470</v>
      </c>
      <c r="L204" s="10" t="s">
        <v>33</v>
      </c>
      <c r="M204" s="7" t="str">
        <f t="shared" si="42"/>
        <v>Card Type Code</v>
      </c>
      <c r="N204" s="10" t="s">
        <v>33</v>
      </c>
      <c r="O204" s="10" t="s">
        <v>22</v>
      </c>
      <c r="P204" s="10" t="str">
        <f t="shared" si="43"/>
        <v>Code. Type</v>
      </c>
      <c r="Q204" s="10" t="s">
        <v>22</v>
      </c>
      <c r="R204" s="10" t="s">
        <v>22</v>
      </c>
      <c r="S204" s="10" t="s">
        <v>30</v>
      </c>
      <c r="T204" s="10" t="s">
        <v>22</v>
      </c>
      <c r="U204" s="10" t="s">
        <v>62</v>
      </c>
      <c r="V204" s="10" t="s">
        <v>22</v>
      </c>
    </row>
    <row r="205" spans="1:22" ht="14.1" customHeight="1" x14ac:dyDescent="0.2">
      <c r="A205" s="7" t="str">
        <f t="shared" si="40"/>
        <v>ValidityStartDate</v>
      </c>
      <c r="B205" s="8" t="s">
        <v>22</v>
      </c>
      <c r="C205" s="9" t="s">
        <v>34</v>
      </c>
      <c r="D205" s="10" t="s">
        <v>471</v>
      </c>
      <c r="E205" s="10" t="s">
        <v>22</v>
      </c>
      <c r="F205" s="10" t="s">
        <v>22</v>
      </c>
      <c r="G205" s="10" t="str">
        <f t="shared" si="41"/>
        <v>Card Account. Validity Start Date. Date</v>
      </c>
      <c r="H205" s="10" t="s">
        <v>22</v>
      </c>
      <c r="I205" s="10" t="s">
        <v>460</v>
      </c>
      <c r="J205" s="10" t="s">
        <v>22</v>
      </c>
      <c r="K205" s="10" t="s">
        <v>472</v>
      </c>
      <c r="L205" s="10" t="s">
        <v>397</v>
      </c>
      <c r="M205" s="7" t="str">
        <f t="shared" si="42"/>
        <v>Validity Start Date</v>
      </c>
      <c r="N205" s="10" t="s">
        <v>397</v>
      </c>
      <c r="O205" s="10" t="s">
        <v>22</v>
      </c>
      <c r="P205" s="10" t="str">
        <f t="shared" si="43"/>
        <v>Date. Type</v>
      </c>
      <c r="Q205" s="10" t="s">
        <v>22</v>
      </c>
      <c r="R205" s="10" t="s">
        <v>22</v>
      </c>
      <c r="S205" s="10" t="s">
        <v>30</v>
      </c>
      <c r="T205" s="10" t="s">
        <v>22</v>
      </c>
      <c r="U205" s="10" t="s">
        <v>62</v>
      </c>
      <c r="V205" s="10" t="s">
        <v>22</v>
      </c>
    </row>
    <row r="206" spans="1:22" ht="14.1" customHeight="1" x14ac:dyDescent="0.2">
      <c r="A206" s="7" t="str">
        <f t="shared" si="40"/>
        <v>ExpiryDate</v>
      </c>
      <c r="B206" s="8" t="s">
        <v>22</v>
      </c>
      <c r="C206" s="9" t="s">
        <v>34</v>
      </c>
      <c r="D206" s="10" t="s">
        <v>473</v>
      </c>
      <c r="E206" s="10" t="s">
        <v>22</v>
      </c>
      <c r="F206" s="10" t="s">
        <v>22</v>
      </c>
      <c r="G206" s="10" t="str">
        <f t="shared" si="41"/>
        <v>Card Account. Expiry Date. Date</v>
      </c>
      <c r="H206" s="10" t="s">
        <v>22</v>
      </c>
      <c r="I206" s="10" t="s">
        <v>460</v>
      </c>
      <c r="J206" s="10" t="s">
        <v>22</v>
      </c>
      <c r="K206" s="10" t="s">
        <v>474</v>
      </c>
      <c r="L206" s="10" t="s">
        <v>397</v>
      </c>
      <c r="M206" s="7" t="str">
        <f t="shared" si="42"/>
        <v>Expiry Date</v>
      </c>
      <c r="N206" s="10" t="s">
        <v>397</v>
      </c>
      <c r="O206" s="10" t="s">
        <v>22</v>
      </c>
      <c r="P206" s="10" t="str">
        <f t="shared" si="43"/>
        <v>Date. Type</v>
      </c>
      <c r="Q206" s="10" t="s">
        <v>22</v>
      </c>
      <c r="R206" s="10" t="s">
        <v>22</v>
      </c>
      <c r="S206" s="10" t="s">
        <v>30</v>
      </c>
      <c r="T206" s="10" t="s">
        <v>22</v>
      </c>
      <c r="U206" s="10" t="s">
        <v>62</v>
      </c>
      <c r="V206" s="10" t="s">
        <v>22</v>
      </c>
    </row>
    <row r="207" spans="1:22" ht="14.1" customHeight="1" x14ac:dyDescent="0.2">
      <c r="A207" s="7" t="str">
        <f t="shared" si="40"/>
        <v>IssuerID</v>
      </c>
      <c r="B207" s="8" t="s">
        <v>22</v>
      </c>
      <c r="C207" s="9" t="s">
        <v>34</v>
      </c>
      <c r="D207" s="10" t="s">
        <v>475</v>
      </c>
      <c r="E207" s="10" t="s">
        <v>22</v>
      </c>
      <c r="F207" s="10" t="s">
        <v>22</v>
      </c>
      <c r="G207" s="10" t="str">
        <f t="shared" si="41"/>
        <v>Card Account. Issuer. Identifier</v>
      </c>
      <c r="H207" s="10" t="s">
        <v>22</v>
      </c>
      <c r="I207" s="10" t="s">
        <v>460</v>
      </c>
      <c r="J207" s="10" t="s">
        <v>22</v>
      </c>
      <c r="K207" s="10" t="s">
        <v>22</v>
      </c>
      <c r="L207" s="10" t="s">
        <v>243</v>
      </c>
      <c r="M207" s="7" t="str">
        <f t="shared" si="42"/>
        <v>Issuer</v>
      </c>
      <c r="N207" s="10" t="s">
        <v>29</v>
      </c>
      <c r="O207" s="10" t="s">
        <v>22</v>
      </c>
      <c r="P207" s="10" t="str">
        <f t="shared" si="43"/>
        <v>Identifier. Type</v>
      </c>
      <c r="Q207" s="10" t="s">
        <v>22</v>
      </c>
      <c r="R207" s="10" t="s">
        <v>22</v>
      </c>
      <c r="S207" s="10" t="s">
        <v>30</v>
      </c>
      <c r="T207" s="10" t="s">
        <v>22</v>
      </c>
      <c r="U207" s="10" t="s">
        <v>62</v>
      </c>
      <c r="V207" s="10" t="s">
        <v>22</v>
      </c>
    </row>
    <row r="208" spans="1:22" ht="14.1" customHeight="1" x14ac:dyDescent="0.2">
      <c r="A208" s="7" t="str">
        <f t="shared" si="40"/>
        <v>IssueNumberID</v>
      </c>
      <c r="B208" s="8" t="s">
        <v>22</v>
      </c>
      <c r="C208" s="9" t="s">
        <v>34</v>
      </c>
      <c r="D208" s="10" t="s">
        <v>476</v>
      </c>
      <c r="E208" s="10" t="s">
        <v>22</v>
      </c>
      <c r="F208" s="10" t="s">
        <v>22</v>
      </c>
      <c r="G208" s="10" t="str">
        <f t="shared" si="41"/>
        <v>Card Account. Issue Number. Identifier</v>
      </c>
      <c r="H208" s="10" t="s">
        <v>22</v>
      </c>
      <c r="I208" s="10" t="s">
        <v>460</v>
      </c>
      <c r="J208" s="10" t="s">
        <v>22</v>
      </c>
      <c r="K208" s="10" t="s">
        <v>477</v>
      </c>
      <c r="L208" s="10" t="s">
        <v>97</v>
      </c>
      <c r="M208" s="7" t="str">
        <f t="shared" si="42"/>
        <v>Issue Number</v>
      </c>
      <c r="N208" s="10" t="s">
        <v>29</v>
      </c>
      <c r="O208" s="10" t="s">
        <v>22</v>
      </c>
      <c r="P208" s="10" t="str">
        <f t="shared" si="43"/>
        <v>Identifier. Type</v>
      </c>
      <c r="Q208" s="10" t="s">
        <v>22</v>
      </c>
      <c r="R208" s="10" t="s">
        <v>22</v>
      </c>
      <c r="S208" s="10" t="s">
        <v>30</v>
      </c>
      <c r="T208" s="10" t="s">
        <v>22</v>
      </c>
      <c r="U208" s="10" t="s">
        <v>62</v>
      </c>
      <c r="V208" s="10" t="s">
        <v>22</v>
      </c>
    </row>
    <row r="209" spans="1:22" ht="14.1" customHeight="1" x14ac:dyDescent="0.2">
      <c r="A209" s="7" t="str">
        <f t="shared" si="40"/>
        <v>CV2ID</v>
      </c>
      <c r="B209" s="8" t="s">
        <v>22</v>
      </c>
      <c r="C209" s="9" t="s">
        <v>34</v>
      </c>
      <c r="D209" s="10" t="s">
        <v>478</v>
      </c>
      <c r="E209" s="10" t="s">
        <v>22</v>
      </c>
      <c r="F209" s="10" t="s">
        <v>22</v>
      </c>
      <c r="G209" s="10" t="str">
        <f t="shared" si="41"/>
        <v>Card Account. CV2. Identifier</v>
      </c>
      <c r="H209" s="10" t="s">
        <v>22</v>
      </c>
      <c r="I209" s="10" t="s">
        <v>460</v>
      </c>
      <c r="J209" s="10" t="s">
        <v>22</v>
      </c>
      <c r="K209" s="10" t="s">
        <v>22</v>
      </c>
      <c r="L209" s="10" t="s">
        <v>479</v>
      </c>
      <c r="M209" s="7" t="str">
        <f t="shared" si="42"/>
        <v>CV2</v>
      </c>
      <c r="N209" s="10" t="s">
        <v>29</v>
      </c>
      <c r="O209" s="10" t="s">
        <v>22</v>
      </c>
      <c r="P209" s="10" t="str">
        <f t="shared" si="43"/>
        <v>Identifier. Type</v>
      </c>
      <c r="Q209" s="10" t="s">
        <v>22</v>
      </c>
      <c r="R209" s="10" t="s">
        <v>22</v>
      </c>
      <c r="S209" s="10" t="s">
        <v>30</v>
      </c>
      <c r="T209" s="10" t="s">
        <v>22</v>
      </c>
      <c r="U209" s="10" t="s">
        <v>62</v>
      </c>
      <c r="V209" s="10" t="s">
        <v>22</v>
      </c>
    </row>
    <row r="210" spans="1:22" ht="14.1" customHeight="1" x14ac:dyDescent="0.2">
      <c r="A210" s="7" t="str">
        <f t="shared" si="40"/>
        <v>CardChipCode</v>
      </c>
      <c r="B210" s="8" t="s">
        <v>22</v>
      </c>
      <c r="C210" s="9" t="s">
        <v>34</v>
      </c>
      <c r="D210" s="10" t="s">
        <v>480</v>
      </c>
      <c r="E210" s="10" t="s">
        <v>22</v>
      </c>
      <c r="F210" s="10" t="s">
        <v>22</v>
      </c>
      <c r="G210" s="10" t="str">
        <f t="shared" si="41"/>
        <v>Card Account. Card Chip Code. Code</v>
      </c>
      <c r="H210" s="10" t="s">
        <v>22</v>
      </c>
      <c r="I210" s="10" t="s">
        <v>460</v>
      </c>
      <c r="J210" s="10" t="s">
        <v>22</v>
      </c>
      <c r="K210" s="10" t="s">
        <v>481</v>
      </c>
      <c r="L210" s="10" t="s">
        <v>33</v>
      </c>
      <c r="M210" s="7" t="str">
        <f t="shared" si="42"/>
        <v>Card Chip Code</v>
      </c>
      <c r="N210" s="10" t="s">
        <v>33</v>
      </c>
      <c r="O210" s="10" t="s">
        <v>482</v>
      </c>
      <c r="P210" s="10" t="str">
        <f t="shared" si="43"/>
        <v>Chip_ Code. Type</v>
      </c>
      <c r="Q210" s="10" t="s">
        <v>22</v>
      </c>
      <c r="R210" s="10" t="s">
        <v>22</v>
      </c>
      <c r="S210" s="10" t="s">
        <v>30</v>
      </c>
      <c r="T210" s="10" t="s">
        <v>22</v>
      </c>
      <c r="U210" s="10" t="s">
        <v>62</v>
      </c>
      <c r="V210" s="10" t="s">
        <v>22</v>
      </c>
    </row>
    <row r="211" spans="1:22" ht="14.1" customHeight="1" x14ac:dyDescent="0.2">
      <c r="A211" s="7" t="str">
        <f t="shared" si="40"/>
        <v>ChipApplicationID</v>
      </c>
      <c r="B211" s="8" t="s">
        <v>22</v>
      </c>
      <c r="C211" s="9" t="s">
        <v>34</v>
      </c>
      <c r="D211" s="10" t="s">
        <v>483</v>
      </c>
      <c r="E211" s="10" t="s">
        <v>22</v>
      </c>
      <c r="F211" s="10" t="s">
        <v>22</v>
      </c>
      <c r="G211" s="10" t="str">
        <f t="shared" si="41"/>
        <v>Card Account. Chip_ Application. Identifier</v>
      </c>
      <c r="H211" s="10" t="s">
        <v>22</v>
      </c>
      <c r="I211" s="10" t="s">
        <v>460</v>
      </c>
      <c r="J211" s="10" t="s">
        <v>482</v>
      </c>
      <c r="K211" s="10" t="s">
        <v>22</v>
      </c>
      <c r="L211" s="10" t="s">
        <v>484</v>
      </c>
      <c r="M211" s="7" t="str">
        <f t="shared" si="42"/>
        <v>Application</v>
      </c>
      <c r="N211" s="10" t="s">
        <v>29</v>
      </c>
      <c r="O211" s="10" t="s">
        <v>22</v>
      </c>
      <c r="P211" s="10" t="str">
        <f t="shared" si="43"/>
        <v>Identifier. Type</v>
      </c>
      <c r="Q211" s="10" t="s">
        <v>22</v>
      </c>
      <c r="R211" s="10" t="s">
        <v>22</v>
      </c>
      <c r="S211" s="10" t="s">
        <v>30</v>
      </c>
      <c r="T211" s="10" t="s">
        <v>22</v>
      </c>
      <c r="U211" s="10" t="s">
        <v>62</v>
      </c>
      <c r="V211" s="10" t="s">
        <v>22</v>
      </c>
    </row>
    <row r="212" spans="1:22" ht="14.1" customHeight="1" x14ac:dyDescent="0.2">
      <c r="A212" s="7" t="str">
        <f t="shared" si="40"/>
        <v>HolderName</v>
      </c>
      <c r="B212" s="8" t="s">
        <v>22</v>
      </c>
      <c r="C212" s="9" t="s">
        <v>34</v>
      </c>
      <c r="D212" s="10" t="s">
        <v>485</v>
      </c>
      <c r="E212" s="10" t="s">
        <v>22</v>
      </c>
      <c r="F212" s="10" t="s">
        <v>22</v>
      </c>
      <c r="G212" s="10" t="str">
        <f t="shared" si="41"/>
        <v>Card Account. Holder. Name</v>
      </c>
      <c r="H212" s="10" t="s">
        <v>22</v>
      </c>
      <c r="I212" s="10" t="s">
        <v>460</v>
      </c>
      <c r="J212" s="10" t="s">
        <v>22</v>
      </c>
      <c r="K212" s="10" t="s">
        <v>22</v>
      </c>
      <c r="L212" s="10" t="s">
        <v>486</v>
      </c>
      <c r="M212" s="7" t="str">
        <f t="shared" si="42"/>
        <v>Holder</v>
      </c>
      <c r="N212" s="10" t="s">
        <v>56</v>
      </c>
      <c r="O212" s="10" t="s">
        <v>22</v>
      </c>
      <c r="P212" s="10" t="str">
        <f t="shared" si="43"/>
        <v>Name. Type</v>
      </c>
      <c r="Q212" s="10" t="s">
        <v>22</v>
      </c>
      <c r="R212" s="10" t="s">
        <v>22</v>
      </c>
      <c r="S212" s="10" t="s">
        <v>30</v>
      </c>
      <c r="T212" s="10" t="s">
        <v>22</v>
      </c>
      <c r="U212" s="10" t="s">
        <v>62</v>
      </c>
      <c r="V212" s="10" t="s">
        <v>22</v>
      </c>
    </row>
    <row r="213" spans="1:22" ht="14.1" customHeight="1" x14ac:dyDescent="0.2">
      <c r="A213" s="7" t="str">
        <f t="shared" si="40"/>
        <v>RoleCode</v>
      </c>
      <c r="B213" s="8" t="s">
        <v>22</v>
      </c>
      <c r="C213" s="9" t="s">
        <v>34</v>
      </c>
      <c r="D213" s="10" t="s">
        <v>487</v>
      </c>
      <c r="E213" s="10" t="s">
        <v>22</v>
      </c>
      <c r="F213" s="10" t="s">
        <v>22</v>
      </c>
      <c r="G213" s="10" t="str">
        <f t="shared" si="41"/>
        <v>Card Account. Role Code. Code</v>
      </c>
      <c r="H213" s="10" t="s">
        <v>22</v>
      </c>
      <c r="I213" s="10" t="s">
        <v>460</v>
      </c>
      <c r="J213" s="10" t="s">
        <v>22</v>
      </c>
      <c r="K213" s="10" t="s">
        <v>488</v>
      </c>
      <c r="L213" s="10" t="s">
        <v>33</v>
      </c>
      <c r="M213" s="7" t="str">
        <f t="shared" si="42"/>
        <v>Role Code</v>
      </c>
      <c r="N213" s="10" t="s">
        <v>33</v>
      </c>
      <c r="O213" s="10" t="s">
        <v>22</v>
      </c>
      <c r="P213" s="10" t="str">
        <f t="shared" si="43"/>
        <v>Code. Type</v>
      </c>
      <c r="Q213" s="10" t="s">
        <v>22</v>
      </c>
      <c r="R213" s="10" t="s">
        <v>22</v>
      </c>
      <c r="S213" s="10" t="s">
        <v>30</v>
      </c>
      <c r="T213" s="10" t="s">
        <v>22</v>
      </c>
      <c r="U213" s="10" t="s">
        <v>101</v>
      </c>
      <c r="V213" s="10" t="s">
        <v>489</v>
      </c>
    </row>
    <row r="214" spans="1:22" ht="14.1" customHeight="1" x14ac:dyDescent="0.2">
      <c r="A214" s="5" t="str">
        <f>SUBSTITUTE(CONCATENATE(H214,I214)," ","")</f>
        <v>CashRegister</v>
      </c>
      <c r="B214" s="6" t="s">
        <v>22</v>
      </c>
      <c r="C214" s="6" t="s">
        <v>22</v>
      </c>
      <c r="D214" s="6" t="s">
        <v>490</v>
      </c>
      <c r="E214" s="6" t="s">
        <v>22</v>
      </c>
      <c r="F214" s="6" t="s">
        <v>22</v>
      </c>
      <c r="G214" s="5" t="str">
        <f>CONCATENATE(IF(H214="","",CONCATENATE(H214,"_ ")),I214,". Details")</f>
        <v>Cash Register. Details</v>
      </c>
      <c r="H214" s="6" t="s">
        <v>22</v>
      </c>
      <c r="I214" s="6" t="s">
        <v>491</v>
      </c>
      <c r="J214" s="6" t="s">
        <v>22</v>
      </c>
      <c r="K214" s="6" t="s">
        <v>22</v>
      </c>
      <c r="L214" s="6" t="s">
        <v>22</v>
      </c>
      <c r="M214" s="6" t="s">
        <v>22</v>
      </c>
      <c r="N214" s="6" t="s">
        <v>22</v>
      </c>
      <c r="O214" s="6" t="s">
        <v>22</v>
      </c>
      <c r="P214" s="6" t="s">
        <v>22</v>
      </c>
      <c r="Q214" s="6" t="s">
        <v>22</v>
      </c>
      <c r="R214" s="6" t="s">
        <v>22</v>
      </c>
      <c r="S214" s="6" t="s">
        <v>25</v>
      </c>
      <c r="T214" s="6" t="s">
        <v>22</v>
      </c>
      <c r="U214" s="6" t="s">
        <v>192</v>
      </c>
      <c r="V214" s="6" t="s">
        <v>492</v>
      </c>
    </row>
    <row r="215" spans="1:22" ht="14.1" customHeight="1" x14ac:dyDescent="0.2">
      <c r="A215" s="7" t="str">
        <f>SUBSTITUTE(CONCATENATE(J215,K215,IF(L215="Identifier","ID",IF(AND(L215="Text",OR(J215&lt;&gt;"",K215&lt;&gt;"")),"",L215)),IF(AND(N215&lt;&gt;"Text",L215&lt;&gt;N215,NOT(AND(L215="URI",N215="Identifier")),NOT(AND(L215="UUID",N215="Identifier")),NOT(AND(L215="OID",N215="Identifier"))),IF(N215="Identifier","ID",N215),""))," ","")</f>
        <v>ID</v>
      </c>
      <c r="B215" s="8" t="s">
        <v>22</v>
      </c>
      <c r="C215" s="9" t="s">
        <v>27</v>
      </c>
      <c r="D215" s="10" t="s">
        <v>493</v>
      </c>
      <c r="E215" s="10" t="s">
        <v>22</v>
      </c>
      <c r="F215" s="10" t="s">
        <v>22</v>
      </c>
      <c r="G215" s="10" t="str">
        <f>CONCATENATE( IF(H215="","",CONCATENATE(H215,"_ ")),I215,". ",IF(J215="","",CONCATENATE(J215,"_ ")),M215,IF(OR(J215&lt;&gt;"",M215&lt;&gt;N215),CONCATENATE(". ",N215),""))</f>
        <v>Cash Register. Identifier</v>
      </c>
      <c r="H215" s="10" t="s">
        <v>22</v>
      </c>
      <c r="I215" s="10" t="s">
        <v>491</v>
      </c>
      <c r="J215" s="10" t="s">
        <v>22</v>
      </c>
      <c r="K215" s="10" t="s">
        <v>22</v>
      </c>
      <c r="L215" s="10" t="s">
        <v>29</v>
      </c>
      <c r="M215" s="7" t="str">
        <f>IF(K215&lt;&gt;"",CONCATENATE(K215," ",L215),L215)</f>
        <v>Identifier</v>
      </c>
      <c r="N215" s="10" t="s">
        <v>29</v>
      </c>
      <c r="O215" s="10" t="s">
        <v>22</v>
      </c>
      <c r="P215" s="10" t="str">
        <f>IF(O215&lt;&gt;"",CONCATENATE(O215,"_ ",N215,". Type"),CONCATENATE(N215,". Type"))</f>
        <v>Identifier. Type</v>
      </c>
      <c r="Q215" s="10" t="s">
        <v>22</v>
      </c>
      <c r="R215" s="10" t="s">
        <v>22</v>
      </c>
      <c r="S215" s="10" t="s">
        <v>30</v>
      </c>
      <c r="T215" s="10" t="s">
        <v>22</v>
      </c>
      <c r="U215" s="10" t="s">
        <v>192</v>
      </c>
      <c r="V215" s="10" t="s">
        <v>22</v>
      </c>
    </row>
    <row r="216" spans="1:22" ht="14.1" customHeight="1" x14ac:dyDescent="0.2">
      <c r="A216" s="7" t="str">
        <f>SUBSTITUTE(CONCATENATE(J216,K216,IF(L216="Identifier","ID",IF(AND(L216="Text",OR(J216&lt;&gt;"",K216&lt;&gt;"")),"",L216)),IF(AND(N216&lt;&gt;"Text",L216&lt;&gt;N216,NOT(AND(L216="URI",N216="Identifier")),NOT(AND(L216="UUID",N216="Identifier")),NOT(AND(L216="OID",N216="Identifier"))),IF(N216="Identifier","ID",N216),""))," ","")</f>
        <v>SerialNumberID</v>
      </c>
      <c r="B216" s="8" t="s">
        <v>22</v>
      </c>
      <c r="C216" s="9" t="s">
        <v>34</v>
      </c>
      <c r="D216" s="10" t="s">
        <v>494</v>
      </c>
      <c r="E216" s="10" t="s">
        <v>22</v>
      </c>
      <c r="F216" s="10" t="s">
        <v>22</v>
      </c>
      <c r="G216" s="10" t="str">
        <f>CONCATENATE( IF(H216="","",CONCATENATE(H216,"_ ")),I216,". ",IF(J216="","",CONCATENATE(J216,"_ ")),M216,IF(OR(J216&lt;&gt;"",M216&lt;&gt;N216),CONCATENATE(". ",N216),""))</f>
        <v>Cash Register. Serial Number. Identifier</v>
      </c>
      <c r="H216" s="10" t="s">
        <v>22</v>
      </c>
      <c r="I216" s="10" t="s">
        <v>491</v>
      </c>
      <c r="J216" s="10" t="s">
        <v>22</v>
      </c>
      <c r="K216" s="10" t="s">
        <v>22</v>
      </c>
      <c r="L216" s="10" t="s">
        <v>495</v>
      </c>
      <c r="M216" s="7" t="str">
        <f>IF(K216&lt;&gt;"",CONCATENATE(K216," ",L216),L216)</f>
        <v>Serial Number</v>
      </c>
      <c r="N216" s="10" t="s">
        <v>29</v>
      </c>
      <c r="O216" s="10" t="s">
        <v>22</v>
      </c>
      <c r="P216" s="10" t="str">
        <f>IF(O216&lt;&gt;"",CONCATENATE(O216,"_ ",N216,". Type"),CONCATENATE(N216,". Type"))</f>
        <v>Identifier. Type</v>
      </c>
      <c r="Q216" s="10" t="s">
        <v>22</v>
      </c>
      <c r="R216" s="10" t="s">
        <v>22</v>
      </c>
      <c r="S216" s="10" t="s">
        <v>30</v>
      </c>
      <c r="T216" s="10" t="s">
        <v>22</v>
      </c>
      <c r="U216" s="10" t="s">
        <v>192</v>
      </c>
      <c r="V216" s="10" t="s">
        <v>22</v>
      </c>
    </row>
    <row r="217" spans="1:22" ht="14.1" customHeight="1" x14ac:dyDescent="0.2">
      <c r="A217" s="5" t="str">
        <f>SUBSTITUTE(CONCATENATE(H217,I217)," ","")</f>
        <v>CatalogueItemSpecificationUpdateLine</v>
      </c>
      <c r="B217" s="6" t="s">
        <v>22</v>
      </c>
      <c r="C217" s="6" t="s">
        <v>22</v>
      </c>
      <c r="D217" s="6" t="s">
        <v>496</v>
      </c>
      <c r="E217" s="6" t="s">
        <v>22</v>
      </c>
      <c r="F217" s="6" t="s">
        <v>22</v>
      </c>
      <c r="G217" s="5" t="str">
        <f>CONCATENATE(IF(H217="","",CONCATENATE(H217,"_ ")),I217,". Details")</f>
        <v>Catalogue Item Specification Update Line. Details</v>
      </c>
      <c r="H217" s="6" t="s">
        <v>22</v>
      </c>
      <c r="I217" s="6" t="s">
        <v>497</v>
      </c>
      <c r="J217" s="6" t="s">
        <v>22</v>
      </c>
      <c r="K217" s="6" t="s">
        <v>22</v>
      </c>
      <c r="L217" s="6" t="s">
        <v>22</v>
      </c>
      <c r="M217" s="6" t="s">
        <v>22</v>
      </c>
      <c r="N217" s="6" t="s">
        <v>22</v>
      </c>
      <c r="O217" s="6" t="s">
        <v>22</v>
      </c>
      <c r="P217" s="6" t="s">
        <v>22</v>
      </c>
      <c r="Q217" s="6" t="s">
        <v>22</v>
      </c>
      <c r="R217" s="6" t="s">
        <v>22</v>
      </c>
      <c r="S217" s="6" t="s">
        <v>25</v>
      </c>
      <c r="T217" s="6" t="s">
        <v>22</v>
      </c>
      <c r="U217" s="6" t="s">
        <v>62</v>
      </c>
      <c r="V217" s="6" t="s">
        <v>22</v>
      </c>
    </row>
    <row r="218" spans="1:22" ht="14.1" customHeight="1" x14ac:dyDescent="0.2">
      <c r="A218" s="7" t="str">
        <f>SUBSTITUTE(CONCATENATE(J218,K218,IF(L218="Identifier","ID",IF(AND(L218="Text",OR(J218&lt;&gt;"",K218&lt;&gt;"")),"",L218)),IF(AND(N218&lt;&gt;"Text",L218&lt;&gt;N218,NOT(AND(L218="URI",N218="Identifier")),NOT(AND(L218="UUID",N218="Identifier")),NOT(AND(L218="OID",N218="Identifier"))),IF(N218="Identifier","ID",N218),""))," ","")</f>
        <v>ID</v>
      </c>
      <c r="B218" s="8" t="s">
        <v>22</v>
      </c>
      <c r="C218" s="9" t="s">
        <v>27</v>
      </c>
      <c r="D218" s="10" t="s">
        <v>498</v>
      </c>
      <c r="E218" s="10" t="s">
        <v>22</v>
      </c>
      <c r="F218" s="10" t="s">
        <v>499</v>
      </c>
      <c r="G218" s="10" t="str">
        <f>CONCATENATE( IF(H218="","",CONCATENATE(H218,"_ ")),I218,". ",IF(J218="","",CONCATENATE(J218,"_ ")),M218,IF(OR(J218&lt;&gt;"",M218&lt;&gt;N218),CONCATENATE(". ",N218),""))</f>
        <v>Catalogue Item Specification Update Line. Identifier</v>
      </c>
      <c r="H218" s="10" t="s">
        <v>22</v>
      </c>
      <c r="I218" s="10" t="s">
        <v>497</v>
      </c>
      <c r="J218" s="10" t="s">
        <v>22</v>
      </c>
      <c r="K218" s="10" t="s">
        <v>22</v>
      </c>
      <c r="L218" s="10" t="s">
        <v>29</v>
      </c>
      <c r="M218" s="7" t="str">
        <f>IF(K218&lt;&gt;"",CONCATENATE(K218," ",L218),L218)</f>
        <v>Identifier</v>
      </c>
      <c r="N218" s="10" t="s">
        <v>29</v>
      </c>
      <c r="O218" s="10" t="s">
        <v>22</v>
      </c>
      <c r="P218" s="10" t="str">
        <f>IF(O218&lt;&gt;"",CONCATENATE(O218,"_ ",N218,". Type"),CONCATENATE(N218,". Type"))</f>
        <v>Identifier. Type</v>
      </c>
      <c r="Q218" s="10" t="s">
        <v>22</v>
      </c>
      <c r="R218" s="10" t="s">
        <v>22</v>
      </c>
      <c r="S218" s="10" t="s">
        <v>30</v>
      </c>
      <c r="T218" s="10" t="s">
        <v>22</v>
      </c>
      <c r="U218" s="10" t="s">
        <v>62</v>
      </c>
      <c r="V218" s="10" t="s">
        <v>22</v>
      </c>
    </row>
    <row r="219" spans="1:22" ht="14.1" customHeight="1" x14ac:dyDescent="0.2">
      <c r="A219" s="11" t="str">
        <f>SUBSTITUTE(SUBSTITUTE(CONCATENATE(J219,IF(M219="Identifier","ID",M219))," ",""),"_","")</f>
        <v>ContractorCustomerParty</v>
      </c>
      <c r="B219" s="8" t="s">
        <v>22</v>
      </c>
      <c r="C219" s="12" t="s">
        <v>34</v>
      </c>
      <c r="D219" s="11" t="s">
        <v>500</v>
      </c>
      <c r="E219" s="11" t="s">
        <v>22</v>
      </c>
      <c r="F219" s="11" t="s">
        <v>22</v>
      </c>
      <c r="G219" s="11" t="str">
        <f>CONCATENATE( IF(H219="","",CONCATENATE(H219,"_ ")),I219,". ",IF(J219="","",CONCATENATE(J219,"_ ")),M219,IF(J219="","",CONCATENATE(". ",N219)))</f>
        <v>Catalogue Item Specification Update Line. Contractor_ Customer Party. Customer Party</v>
      </c>
      <c r="H219" s="11" t="s">
        <v>22</v>
      </c>
      <c r="I219" s="11" t="s">
        <v>497</v>
      </c>
      <c r="J219" s="11" t="s">
        <v>501</v>
      </c>
      <c r="K219" s="11" t="s">
        <v>22</v>
      </c>
      <c r="L219" s="11" t="s">
        <v>22</v>
      </c>
      <c r="M219" s="11" t="str">
        <f>CONCATENATE(IF(Q219="","",CONCATENATE(Q219,"_ ")),R219)</f>
        <v>Customer Party</v>
      </c>
      <c r="N219" s="11" t="str">
        <f>M219</f>
        <v>Customer Party</v>
      </c>
      <c r="O219" s="11" t="s">
        <v>22</v>
      </c>
      <c r="P219" s="11" t="s">
        <v>22</v>
      </c>
      <c r="Q219" s="11" t="s">
        <v>22</v>
      </c>
      <c r="R219" s="11" t="s">
        <v>37</v>
      </c>
      <c r="S219" s="11" t="s">
        <v>38</v>
      </c>
      <c r="T219" s="11" t="s">
        <v>22</v>
      </c>
      <c r="U219" s="11" t="s">
        <v>62</v>
      </c>
      <c r="V219" s="11" t="s">
        <v>22</v>
      </c>
    </row>
    <row r="220" spans="1:22" ht="14.1" customHeight="1" x14ac:dyDescent="0.2">
      <c r="A220" s="11" t="str">
        <f>SUBSTITUTE(SUBSTITUTE(CONCATENATE(J220,IF(M220="Identifier","ID",M220))," ",""),"_","")</f>
        <v>SellerSupplierParty</v>
      </c>
      <c r="B220" s="8" t="s">
        <v>22</v>
      </c>
      <c r="C220" s="12" t="s">
        <v>34</v>
      </c>
      <c r="D220" s="11" t="s">
        <v>502</v>
      </c>
      <c r="E220" s="11" t="s">
        <v>22</v>
      </c>
      <c r="F220" s="11" t="s">
        <v>22</v>
      </c>
      <c r="G220" s="11" t="str">
        <f>CONCATENATE( IF(H220="","",CONCATENATE(H220,"_ ")),I220,". ",IF(J220="","",CONCATENATE(J220,"_ ")),M220,IF(J220="","",CONCATENATE(". ",N220)))</f>
        <v>Catalogue Item Specification Update Line. Seller_ Supplier Party. Supplier Party</v>
      </c>
      <c r="H220" s="11" t="s">
        <v>22</v>
      </c>
      <c r="I220" s="11" t="s">
        <v>497</v>
      </c>
      <c r="J220" s="11" t="s">
        <v>40</v>
      </c>
      <c r="K220" s="11" t="s">
        <v>22</v>
      </c>
      <c r="L220" s="11" t="s">
        <v>22</v>
      </c>
      <c r="M220" s="11" t="str">
        <f>CONCATENATE(IF(Q220="","",CONCATENATE(Q220,"_ ")),R220)</f>
        <v>Supplier Party</v>
      </c>
      <c r="N220" s="11" t="str">
        <f>M220</f>
        <v>Supplier Party</v>
      </c>
      <c r="O220" s="11" t="s">
        <v>22</v>
      </c>
      <c r="P220" s="11" t="s">
        <v>22</v>
      </c>
      <c r="Q220" s="11" t="s">
        <v>22</v>
      </c>
      <c r="R220" s="11" t="s">
        <v>41</v>
      </c>
      <c r="S220" s="11" t="s">
        <v>38</v>
      </c>
      <c r="T220" s="11" t="s">
        <v>22</v>
      </c>
      <c r="U220" s="11" t="s">
        <v>62</v>
      </c>
      <c r="V220" s="11" t="s">
        <v>22</v>
      </c>
    </row>
    <row r="221" spans="1:22" ht="14.1" customHeight="1" x14ac:dyDescent="0.2">
      <c r="A221" s="11" t="str">
        <f>SUBSTITUTE(SUBSTITUTE(CONCATENATE(J221,IF(M221="Identifier","ID",M221))," ",""),"_","")</f>
        <v>Item</v>
      </c>
      <c r="B221" s="8" t="s">
        <v>22</v>
      </c>
      <c r="C221" s="12" t="s">
        <v>27</v>
      </c>
      <c r="D221" s="11" t="s">
        <v>503</v>
      </c>
      <c r="E221" s="11" t="s">
        <v>22</v>
      </c>
      <c r="F221" s="11" t="s">
        <v>22</v>
      </c>
      <c r="G221" s="11" t="str">
        <f>CONCATENATE( IF(H221="","",CONCATENATE(H221,"_ ")),I221,". ",IF(J221="","",CONCATENATE(J221,"_ ")),M221,IF(J221="","",CONCATENATE(". ",N221)))</f>
        <v>Catalogue Item Specification Update Line. Item</v>
      </c>
      <c r="H221" s="11" t="s">
        <v>22</v>
      </c>
      <c r="I221" s="11" t="s">
        <v>497</v>
      </c>
      <c r="J221" s="11" t="s">
        <v>22</v>
      </c>
      <c r="K221" s="11" t="s">
        <v>22</v>
      </c>
      <c r="L221" s="11" t="s">
        <v>22</v>
      </c>
      <c r="M221" s="11" t="str">
        <f>CONCATENATE(IF(Q221="","",CONCATENATE(Q221,"_ ")),R221)</f>
        <v>Item</v>
      </c>
      <c r="N221" s="11" t="str">
        <f>M221</f>
        <v>Item</v>
      </c>
      <c r="O221" s="11" t="s">
        <v>22</v>
      </c>
      <c r="P221" s="11" t="s">
        <v>22</v>
      </c>
      <c r="Q221" s="11" t="s">
        <v>22</v>
      </c>
      <c r="R221" s="11" t="s">
        <v>504</v>
      </c>
      <c r="S221" s="11" t="s">
        <v>38</v>
      </c>
      <c r="T221" s="11" t="s">
        <v>22</v>
      </c>
      <c r="U221" s="11" t="s">
        <v>62</v>
      </c>
      <c r="V221" s="11" t="s">
        <v>22</v>
      </c>
    </row>
    <row r="222" spans="1:22" ht="14.1" customHeight="1" x14ac:dyDescent="0.2">
      <c r="A222" s="5" t="str">
        <f>SUBSTITUTE(CONCATENATE(H222,I222)," ","")</f>
        <v>CatalogueLine</v>
      </c>
      <c r="B222" s="6" t="s">
        <v>22</v>
      </c>
      <c r="C222" s="6" t="s">
        <v>22</v>
      </c>
      <c r="D222" s="6" t="s">
        <v>505</v>
      </c>
      <c r="E222" s="6" t="s">
        <v>22</v>
      </c>
      <c r="F222" s="6" t="s">
        <v>22</v>
      </c>
      <c r="G222" s="5" t="str">
        <f>CONCATENATE(IF(H222="","",CONCATENATE(H222,"_ ")),I222,". Details")</f>
        <v>Catalogue Line. Details</v>
      </c>
      <c r="H222" s="6" t="s">
        <v>22</v>
      </c>
      <c r="I222" s="6" t="s">
        <v>506</v>
      </c>
      <c r="J222" s="6" t="s">
        <v>22</v>
      </c>
      <c r="K222" s="6" t="s">
        <v>22</v>
      </c>
      <c r="L222" s="6" t="s">
        <v>22</v>
      </c>
      <c r="M222" s="6" t="s">
        <v>22</v>
      </c>
      <c r="N222" s="6" t="s">
        <v>22</v>
      </c>
      <c r="O222" s="6" t="s">
        <v>22</v>
      </c>
      <c r="P222" s="6" t="s">
        <v>22</v>
      </c>
      <c r="Q222" s="6" t="s">
        <v>22</v>
      </c>
      <c r="R222" s="6" t="s">
        <v>22</v>
      </c>
      <c r="S222" s="6" t="s">
        <v>25</v>
      </c>
      <c r="T222" s="6" t="s">
        <v>22</v>
      </c>
      <c r="U222" s="6" t="s">
        <v>62</v>
      </c>
      <c r="V222" s="6" t="s">
        <v>22</v>
      </c>
    </row>
    <row r="223" spans="1:22" ht="14.1" customHeight="1" x14ac:dyDescent="0.2">
      <c r="A223" s="7" t="str">
        <f t="shared" ref="A223:A235" si="44">SUBSTITUTE(CONCATENATE(J223,K223,IF(L223="Identifier","ID",IF(AND(L223="Text",OR(J223&lt;&gt;"",K223&lt;&gt;"")),"",L223)),IF(AND(N223&lt;&gt;"Text",L223&lt;&gt;N223,NOT(AND(L223="URI",N223="Identifier")),NOT(AND(L223="UUID",N223="Identifier")),NOT(AND(L223="OID",N223="Identifier"))),IF(N223="Identifier","ID",N223),""))," ","")</f>
        <v>ID</v>
      </c>
      <c r="B223" s="8" t="s">
        <v>22</v>
      </c>
      <c r="C223" s="9" t="s">
        <v>27</v>
      </c>
      <c r="D223" s="10" t="s">
        <v>507</v>
      </c>
      <c r="E223" s="10" t="s">
        <v>22</v>
      </c>
      <c r="F223" s="10" t="s">
        <v>499</v>
      </c>
      <c r="G223" s="10" t="str">
        <f t="shared" ref="G223:G235" si="45">CONCATENATE( IF(H223="","",CONCATENATE(H223,"_ ")),I223,". ",IF(J223="","",CONCATENATE(J223,"_ ")),M223,IF(OR(J223&lt;&gt;"",M223&lt;&gt;N223),CONCATENATE(". ",N223),""))</f>
        <v>Catalogue Line. Identifier</v>
      </c>
      <c r="H223" s="10" t="s">
        <v>22</v>
      </c>
      <c r="I223" s="10" t="s">
        <v>506</v>
      </c>
      <c r="J223" s="10" t="s">
        <v>22</v>
      </c>
      <c r="K223" s="10" t="s">
        <v>22</v>
      </c>
      <c r="L223" s="10" t="s">
        <v>29</v>
      </c>
      <c r="M223" s="7" t="str">
        <f t="shared" ref="M223:M235" si="46">IF(K223&lt;&gt;"",CONCATENATE(K223," ",L223),L223)</f>
        <v>Identifier</v>
      </c>
      <c r="N223" s="10" t="s">
        <v>29</v>
      </c>
      <c r="O223" s="10" t="s">
        <v>22</v>
      </c>
      <c r="P223" s="10" t="str">
        <f t="shared" ref="P223:P235" si="47">IF(O223&lt;&gt;"",CONCATENATE(O223,"_ ",N223,". Type"),CONCATENATE(N223,". Type"))</f>
        <v>Identifier. Type</v>
      </c>
      <c r="Q223" s="10" t="s">
        <v>22</v>
      </c>
      <c r="R223" s="10" t="s">
        <v>22</v>
      </c>
      <c r="S223" s="10" t="s">
        <v>30</v>
      </c>
      <c r="T223" s="10" t="s">
        <v>22</v>
      </c>
      <c r="U223" s="10" t="s">
        <v>62</v>
      </c>
      <c r="V223" s="10" t="s">
        <v>22</v>
      </c>
    </row>
    <row r="224" spans="1:22" ht="14.1" customHeight="1" x14ac:dyDescent="0.2">
      <c r="A224" s="7" t="str">
        <f t="shared" si="44"/>
        <v>ActionCode</v>
      </c>
      <c r="B224" s="8" t="s">
        <v>22</v>
      </c>
      <c r="C224" s="9" t="s">
        <v>34</v>
      </c>
      <c r="D224" s="10" t="s">
        <v>508</v>
      </c>
      <c r="E224" s="10" t="s">
        <v>22</v>
      </c>
      <c r="F224" s="10" t="s">
        <v>509</v>
      </c>
      <c r="G224" s="10" t="str">
        <f t="shared" si="45"/>
        <v>Catalogue Line. Action Code. Code</v>
      </c>
      <c r="H224" s="10" t="s">
        <v>22</v>
      </c>
      <c r="I224" s="10" t="s">
        <v>506</v>
      </c>
      <c r="J224" s="10" t="s">
        <v>22</v>
      </c>
      <c r="K224" s="10" t="s">
        <v>510</v>
      </c>
      <c r="L224" s="10" t="s">
        <v>33</v>
      </c>
      <c r="M224" s="7" t="str">
        <f t="shared" si="46"/>
        <v>Action Code</v>
      </c>
      <c r="N224" s="10" t="s">
        <v>33</v>
      </c>
      <c r="O224" s="10" t="s">
        <v>22</v>
      </c>
      <c r="P224" s="10" t="str">
        <f t="shared" si="47"/>
        <v>Code. Type</v>
      </c>
      <c r="Q224" s="10" t="s">
        <v>22</v>
      </c>
      <c r="R224" s="10" t="s">
        <v>22</v>
      </c>
      <c r="S224" s="10" t="s">
        <v>30</v>
      </c>
      <c r="T224" s="10" t="s">
        <v>22</v>
      </c>
      <c r="U224" s="10" t="s">
        <v>62</v>
      </c>
      <c r="V224" s="10" t="s">
        <v>22</v>
      </c>
    </row>
    <row r="225" spans="1:22" ht="14.1" customHeight="1" x14ac:dyDescent="0.2">
      <c r="A225" s="7" t="str">
        <f t="shared" si="44"/>
        <v>LifeCycleStatusCode</v>
      </c>
      <c r="B225" s="8" t="s">
        <v>22</v>
      </c>
      <c r="C225" s="9" t="s">
        <v>34</v>
      </c>
      <c r="D225" s="10" t="s">
        <v>511</v>
      </c>
      <c r="E225" s="10" t="s">
        <v>22</v>
      </c>
      <c r="F225" s="10" t="s">
        <v>512</v>
      </c>
      <c r="G225" s="10" t="str">
        <f t="shared" si="45"/>
        <v>Catalogue Line. Life Cycle Status Code. Code</v>
      </c>
      <c r="H225" s="10" t="s">
        <v>22</v>
      </c>
      <c r="I225" s="10" t="s">
        <v>506</v>
      </c>
      <c r="J225" s="10" t="s">
        <v>22</v>
      </c>
      <c r="K225" s="10" t="s">
        <v>513</v>
      </c>
      <c r="L225" s="10" t="s">
        <v>33</v>
      </c>
      <c r="M225" s="7" t="str">
        <f t="shared" si="46"/>
        <v>Life Cycle Status Code</v>
      </c>
      <c r="N225" s="10" t="s">
        <v>33</v>
      </c>
      <c r="O225" s="10" t="s">
        <v>22</v>
      </c>
      <c r="P225" s="10" t="str">
        <f t="shared" si="47"/>
        <v>Code. Type</v>
      </c>
      <c r="Q225" s="10" t="s">
        <v>22</v>
      </c>
      <c r="R225" s="10" t="s">
        <v>22</v>
      </c>
      <c r="S225" s="10" t="s">
        <v>30</v>
      </c>
      <c r="T225" s="10" t="s">
        <v>22</v>
      </c>
      <c r="U225" s="10" t="s">
        <v>62</v>
      </c>
      <c r="V225" s="10" t="s">
        <v>22</v>
      </c>
    </row>
    <row r="226" spans="1:22" ht="14.1" customHeight="1" x14ac:dyDescent="0.2">
      <c r="A226" s="7" t="str">
        <f t="shared" si="44"/>
        <v>ContractSubdivision</v>
      </c>
      <c r="B226" s="8" t="s">
        <v>22</v>
      </c>
      <c r="C226" s="9" t="s">
        <v>34</v>
      </c>
      <c r="D226" s="10" t="s">
        <v>514</v>
      </c>
      <c r="E226" s="10" t="s">
        <v>22</v>
      </c>
      <c r="F226" s="10" t="s">
        <v>515</v>
      </c>
      <c r="G226" s="10" t="str">
        <f t="shared" si="45"/>
        <v>Catalogue Line. Contract Subdivision. Text</v>
      </c>
      <c r="H226" s="10" t="s">
        <v>22</v>
      </c>
      <c r="I226" s="10" t="s">
        <v>506</v>
      </c>
      <c r="J226" s="10" t="s">
        <v>22</v>
      </c>
      <c r="K226" s="10" t="s">
        <v>516</v>
      </c>
      <c r="L226" s="10" t="s">
        <v>517</v>
      </c>
      <c r="M226" s="7" t="str">
        <f t="shared" si="46"/>
        <v>Contract Subdivision</v>
      </c>
      <c r="N226" s="10" t="s">
        <v>59</v>
      </c>
      <c r="O226" s="10" t="s">
        <v>22</v>
      </c>
      <c r="P226" s="10" t="str">
        <f t="shared" si="47"/>
        <v>Text. Type</v>
      </c>
      <c r="Q226" s="10" t="s">
        <v>22</v>
      </c>
      <c r="R226" s="10" t="s">
        <v>22</v>
      </c>
      <c r="S226" s="10" t="s">
        <v>30</v>
      </c>
      <c r="T226" s="10" t="s">
        <v>22</v>
      </c>
      <c r="U226" s="10" t="s">
        <v>62</v>
      </c>
      <c r="V226" s="10" t="s">
        <v>22</v>
      </c>
    </row>
    <row r="227" spans="1:22" ht="14.1" customHeight="1" x14ac:dyDescent="0.2">
      <c r="A227" s="7" t="str">
        <f t="shared" si="44"/>
        <v>Note</v>
      </c>
      <c r="B227" s="8" t="s">
        <v>22</v>
      </c>
      <c r="C227" s="9" t="s">
        <v>98</v>
      </c>
      <c r="D227" s="10" t="s">
        <v>236</v>
      </c>
      <c r="E227" s="10" t="s">
        <v>22</v>
      </c>
      <c r="F227" s="10" t="s">
        <v>22</v>
      </c>
      <c r="G227" s="10" t="str">
        <f t="shared" si="45"/>
        <v>Catalogue Line. Note. Text</v>
      </c>
      <c r="H227" s="10" t="s">
        <v>22</v>
      </c>
      <c r="I227" s="10" t="s">
        <v>506</v>
      </c>
      <c r="J227" s="10" t="s">
        <v>22</v>
      </c>
      <c r="K227" s="10" t="s">
        <v>22</v>
      </c>
      <c r="L227" s="10" t="s">
        <v>237</v>
      </c>
      <c r="M227" s="7" t="str">
        <f t="shared" si="46"/>
        <v>Note</v>
      </c>
      <c r="N227" s="10" t="s">
        <v>59</v>
      </c>
      <c r="O227" s="10" t="s">
        <v>22</v>
      </c>
      <c r="P227" s="10" t="str">
        <f t="shared" si="47"/>
        <v>Text. Type</v>
      </c>
      <c r="Q227" s="10" t="s">
        <v>22</v>
      </c>
      <c r="R227" s="10" t="s">
        <v>22</v>
      </c>
      <c r="S227" s="10" t="s">
        <v>30</v>
      </c>
      <c r="T227" s="10" t="s">
        <v>22</v>
      </c>
      <c r="U227" s="10" t="s">
        <v>62</v>
      </c>
      <c r="V227" s="10" t="s">
        <v>22</v>
      </c>
    </row>
    <row r="228" spans="1:22" ht="14.1" customHeight="1" x14ac:dyDescent="0.2">
      <c r="A228" s="7" t="str">
        <f t="shared" si="44"/>
        <v>OrderableIndicator</v>
      </c>
      <c r="B228" s="8" t="s">
        <v>22</v>
      </c>
      <c r="C228" s="9" t="s">
        <v>34</v>
      </c>
      <c r="D228" s="10" t="s">
        <v>518</v>
      </c>
      <c r="E228" s="10" t="s">
        <v>22</v>
      </c>
      <c r="F228" s="10" t="s">
        <v>519</v>
      </c>
      <c r="G228" s="10" t="str">
        <f t="shared" si="45"/>
        <v>Catalogue Line. Orderable_ Indicator. Indicator</v>
      </c>
      <c r="H228" s="10" t="s">
        <v>22</v>
      </c>
      <c r="I228" s="10" t="s">
        <v>506</v>
      </c>
      <c r="J228" s="10" t="s">
        <v>520</v>
      </c>
      <c r="K228" s="10" t="s">
        <v>22</v>
      </c>
      <c r="L228" s="10" t="s">
        <v>170</v>
      </c>
      <c r="M228" s="7" t="str">
        <f t="shared" si="46"/>
        <v>Indicator</v>
      </c>
      <c r="N228" s="10" t="s">
        <v>170</v>
      </c>
      <c r="O228" s="10" t="s">
        <v>22</v>
      </c>
      <c r="P228" s="10" t="str">
        <f t="shared" si="47"/>
        <v>Indicator. Type</v>
      </c>
      <c r="Q228" s="10" t="s">
        <v>22</v>
      </c>
      <c r="R228" s="10" t="s">
        <v>22</v>
      </c>
      <c r="S228" s="10" t="s">
        <v>30</v>
      </c>
      <c r="T228" s="10" t="s">
        <v>22</v>
      </c>
      <c r="U228" s="10" t="s">
        <v>62</v>
      </c>
      <c r="V228" s="10" t="s">
        <v>22</v>
      </c>
    </row>
    <row r="229" spans="1:22" ht="14.1" customHeight="1" x14ac:dyDescent="0.2">
      <c r="A229" s="7" t="str">
        <f t="shared" si="44"/>
        <v>OrderableUnit</v>
      </c>
      <c r="B229" s="8" t="s">
        <v>22</v>
      </c>
      <c r="C229" s="9" t="s">
        <v>34</v>
      </c>
      <c r="D229" s="10" t="s">
        <v>521</v>
      </c>
      <c r="E229" s="10" t="s">
        <v>22</v>
      </c>
      <c r="F229" s="10" t="s">
        <v>22</v>
      </c>
      <c r="G229" s="10" t="str">
        <f t="shared" si="45"/>
        <v>Catalogue Line. Orderable_ Unit. Text</v>
      </c>
      <c r="H229" s="10" t="s">
        <v>22</v>
      </c>
      <c r="I229" s="10" t="s">
        <v>506</v>
      </c>
      <c r="J229" s="10" t="s">
        <v>520</v>
      </c>
      <c r="K229" s="10" t="s">
        <v>22</v>
      </c>
      <c r="L229" s="10" t="s">
        <v>522</v>
      </c>
      <c r="M229" s="7" t="str">
        <f t="shared" si="46"/>
        <v>Unit</v>
      </c>
      <c r="N229" s="10" t="s">
        <v>59</v>
      </c>
      <c r="O229" s="10" t="s">
        <v>22</v>
      </c>
      <c r="P229" s="10" t="str">
        <f t="shared" si="47"/>
        <v>Text. Type</v>
      </c>
      <c r="Q229" s="10" t="s">
        <v>22</v>
      </c>
      <c r="R229" s="10" t="s">
        <v>22</v>
      </c>
      <c r="S229" s="10" t="s">
        <v>30</v>
      </c>
      <c r="T229" s="10" t="s">
        <v>22</v>
      </c>
      <c r="U229" s="10" t="s">
        <v>62</v>
      </c>
      <c r="V229" s="10" t="s">
        <v>22</v>
      </c>
    </row>
    <row r="230" spans="1:22" ht="14.1" customHeight="1" x14ac:dyDescent="0.2">
      <c r="A230" s="7" t="str">
        <f t="shared" si="44"/>
        <v>ContentUnitQuantity</v>
      </c>
      <c r="B230" s="8" t="s">
        <v>22</v>
      </c>
      <c r="C230" s="9" t="s">
        <v>34</v>
      </c>
      <c r="D230" s="10" t="s">
        <v>523</v>
      </c>
      <c r="E230" s="10" t="s">
        <v>22</v>
      </c>
      <c r="F230" s="10" t="s">
        <v>524</v>
      </c>
      <c r="G230" s="10" t="str">
        <f t="shared" si="45"/>
        <v>Catalogue Line. Content Unit. Quantity</v>
      </c>
      <c r="H230" s="10" t="s">
        <v>22</v>
      </c>
      <c r="I230" s="10" t="s">
        <v>506</v>
      </c>
      <c r="J230" s="10" t="s">
        <v>22</v>
      </c>
      <c r="K230" s="10" t="s">
        <v>525</v>
      </c>
      <c r="L230" s="10" t="s">
        <v>522</v>
      </c>
      <c r="M230" s="7" t="str">
        <f t="shared" si="46"/>
        <v>Content Unit</v>
      </c>
      <c r="N230" s="10" t="s">
        <v>297</v>
      </c>
      <c r="O230" s="10" t="s">
        <v>22</v>
      </c>
      <c r="P230" s="10" t="str">
        <f t="shared" si="47"/>
        <v>Quantity. Type</v>
      </c>
      <c r="Q230" s="10" t="s">
        <v>22</v>
      </c>
      <c r="R230" s="10" t="s">
        <v>22</v>
      </c>
      <c r="S230" s="10" t="s">
        <v>30</v>
      </c>
      <c r="T230" s="10" t="s">
        <v>22</v>
      </c>
      <c r="U230" s="10" t="s">
        <v>62</v>
      </c>
      <c r="V230" s="10" t="s">
        <v>22</v>
      </c>
    </row>
    <row r="231" spans="1:22" ht="14.1" customHeight="1" x14ac:dyDescent="0.2">
      <c r="A231" s="7" t="str">
        <f t="shared" si="44"/>
        <v>OrderQuantityIncrementNumeric</v>
      </c>
      <c r="B231" s="8" t="s">
        <v>22</v>
      </c>
      <c r="C231" s="9" t="s">
        <v>34</v>
      </c>
      <c r="D231" s="10" t="s">
        <v>526</v>
      </c>
      <c r="E231" s="10" t="s">
        <v>22</v>
      </c>
      <c r="F231" s="10" t="s">
        <v>22</v>
      </c>
      <c r="G231" s="10" t="str">
        <f t="shared" si="45"/>
        <v>Catalogue Line. Order Quantity Increment. Numeric</v>
      </c>
      <c r="H231" s="10" t="s">
        <v>22</v>
      </c>
      <c r="I231" s="10" t="s">
        <v>506</v>
      </c>
      <c r="J231" s="10" t="s">
        <v>22</v>
      </c>
      <c r="K231" s="10" t="s">
        <v>527</v>
      </c>
      <c r="L231" s="10" t="s">
        <v>528</v>
      </c>
      <c r="M231" s="7" t="str">
        <f t="shared" si="46"/>
        <v>Order Quantity Increment</v>
      </c>
      <c r="N231" s="10" t="s">
        <v>181</v>
      </c>
      <c r="O231" s="10" t="s">
        <v>22</v>
      </c>
      <c r="P231" s="10" t="str">
        <f t="shared" si="47"/>
        <v>Numeric. Type</v>
      </c>
      <c r="Q231" s="10" t="s">
        <v>22</v>
      </c>
      <c r="R231" s="10" t="s">
        <v>22</v>
      </c>
      <c r="S231" s="10" t="s">
        <v>30</v>
      </c>
      <c r="T231" s="10" t="s">
        <v>22</v>
      </c>
      <c r="U231" s="10" t="s">
        <v>62</v>
      </c>
      <c r="V231" s="10" t="s">
        <v>22</v>
      </c>
    </row>
    <row r="232" spans="1:22" ht="14.1" customHeight="1" x14ac:dyDescent="0.2">
      <c r="A232" s="7" t="str">
        <f t="shared" si="44"/>
        <v>MinimumOrderQuantity</v>
      </c>
      <c r="B232" s="8" t="s">
        <v>22</v>
      </c>
      <c r="C232" s="9" t="s">
        <v>34</v>
      </c>
      <c r="D232" s="10" t="s">
        <v>529</v>
      </c>
      <c r="E232" s="10" t="s">
        <v>22</v>
      </c>
      <c r="F232" s="10" t="s">
        <v>530</v>
      </c>
      <c r="G232" s="10" t="str">
        <f t="shared" si="45"/>
        <v>Catalogue Line. Minimum_ Order Quantity. Quantity</v>
      </c>
      <c r="H232" s="10" t="s">
        <v>22</v>
      </c>
      <c r="I232" s="10" t="s">
        <v>506</v>
      </c>
      <c r="J232" s="10" t="s">
        <v>296</v>
      </c>
      <c r="K232" s="10" t="s">
        <v>531</v>
      </c>
      <c r="L232" s="10" t="s">
        <v>297</v>
      </c>
      <c r="M232" s="7" t="str">
        <f t="shared" si="46"/>
        <v>Order Quantity</v>
      </c>
      <c r="N232" s="10" t="s">
        <v>297</v>
      </c>
      <c r="O232" s="10" t="s">
        <v>22</v>
      </c>
      <c r="P232" s="10" t="str">
        <f t="shared" si="47"/>
        <v>Quantity. Type</v>
      </c>
      <c r="Q232" s="10" t="s">
        <v>22</v>
      </c>
      <c r="R232" s="10" t="s">
        <v>22</v>
      </c>
      <c r="S232" s="10" t="s">
        <v>30</v>
      </c>
      <c r="T232" s="10" t="s">
        <v>22</v>
      </c>
      <c r="U232" s="10" t="s">
        <v>62</v>
      </c>
      <c r="V232" s="10" t="s">
        <v>22</v>
      </c>
    </row>
    <row r="233" spans="1:22" ht="14.1" customHeight="1" x14ac:dyDescent="0.2">
      <c r="A233" s="7" t="str">
        <f t="shared" si="44"/>
        <v>MaximumOrderQuantity</v>
      </c>
      <c r="B233" s="8" t="s">
        <v>22</v>
      </c>
      <c r="C233" s="9" t="s">
        <v>34</v>
      </c>
      <c r="D233" s="10" t="s">
        <v>532</v>
      </c>
      <c r="E233" s="10" t="s">
        <v>22</v>
      </c>
      <c r="F233" s="10" t="s">
        <v>533</v>
      </c>
      <c r="G233" s="10" t="str">
        <f t="shared" si="45"/>
        <v>Catalogue Line. Maximum_ Order Quantity. Quantity</v>
      </c>
      <c r="H233" s="10" t="s">
        <v>22</v>
      </c>
      <c r="I233" s="10" t="s">
        <v>506</v>
      </c>
      <c r="J233" s="10" t="s">
        <v>299</v>
      </c>
      <c r="K233" s="10" t="s">
        <v>531</v>
      </c>
      <c r="L233" s="10" t="s">
        <v>297</v>
      </c>
      <c r="M233" s="7" t="str">
        <f t="shared" si="46"/>
        <v>Order Quantity</v>
      </c>
      <c r="N233" s="10" t="s">
        <v>297</v>
      </c>
      <c r="O233" s="10" t="s">
        <v>22</v>
      </c>
      <c r="P233" s="10" t="str">
        <f t="shared" si="47"/>
        <v>Quantity. Type</v>
      </c>
      <c r="Q233" s="10" t="s">
        <v>22</v>
      </c>
      <c r="R233" s="10" t="s">
        <v>22</v>
      </c>
      <c r="S233" s="10" t="s">
        <v>30</v>
      </c>
      <c r="T233" s="10" t="s">
        <v>22</v>
      </c>
      <c r="U233" s="10" t="s">
        <v>62</v>
      </c>
      <c r="V233" s="10" t="s">
        <v>22</v>
      </c>
    </row>
    <row r="234" spans="1:22" ht="14.1" customHeight="1" x14ac:dyDescent="0.2">
      <c r="A234" s="7" t="str">
        <f t="shared" si="44"/>
        <v>WarrantyInformation</v>
      </c>
      <c r="B234" s="8" t="s">
        <v>22</v>
      </c>
      <c r="C234" s="9" t="s">
        <v>98</v>
      </c>
      <c r="D234" s="10" t="s">
        <v>534</v>
      </c>
      <c r="E234" s="10" t="s">
        <v>22</v>
      </c>
      <c r="F234" s="10" t="s">
        <v>535</v>
      </c>
      <c r="G234" s="10" t="str">
        <f t="shared" si="45"/>
        <v>Catalogue Line. Warranty_ Information. Text</v>
      </c>
      <c r="H234" s="10" t="s">
        <v>22</v>
      </c>
      <c r="I234" s="10" t="s">
        <v>506</v>
      </c>
      <c r="J234" s="10" t="s">
        <v>536</v>
      </c>
      <c r="K234" s="10" t="s">
        <v>22</v>
      </c>
      <c r="L234" s="10" t="s">
        <v>537</v>
      </c>
      <c r="M234" s="7" t="str">
        <f t="shared" si="46"/>
        <v>Information</v>
      </c>
      <c r="N234" s="10" t="s">
        <v>59</v>
      </c>
      <c r="O234" s="10" t="s">
        <v>22</v>
      </c>
      <c r="P234" s="10" t="str">
        <f t="shared" si="47"/>
        <v>Text. Type</v>
      </c>
      <c r="Q234" s="10" t="s">
        <v>22</v>
      </c>
      <c r="R234" s="10" t="s">
        <v>22</v>
      </c>
      <c r="S234" s="10" t="s">
        <v>30</v>
      </c>
      <c r="T234" s="10" t="s">
        <v>22</v>
      </c>
      <c r="U234" s="10" t="s">
        <v>62</v>
      </c>
      <c r="V234" s="10" t="s">
        <v>538</v>
      </c>
    </row>
    <row r="235" spans="1:22" ht="14.1" customHeight="1" x14ac:dyDescent="0.2">
      <c r="A235" s="7" t="str">
        <f t="shared" si="44"/>
        <v>PackLevelCode</v>
      </c>
      <c r="B235" s="8" t="s">
        <v>22</v>
      </c>
      <c r="C235" s="9" t="s">
        <v>34</v>
      </c>
      <c r="D235" s="10" t="s">
        <v>539</v>
      </c>
      <c r="E235" s="10" t="s">
        <v>540</v>
      </c>
      <c r="F235" s="10" t="s">
        <v>541</v>
      </c>
      <c r="G235" s="10" t="str">
        <f t="shared" si="45"/>
        <v>Catalogue Line. Pack Level Code. Code</v>
      </c>
      <c r="H235" s="10" t="s">
        <v>22</v>
      </c>
      <c r="I235" s="10" t="s">
        <v>506</v>
      </c>
      <c r="J235" s="10" t="s">
        <v>22</v>
      </c>
      <c r="K235" s="10" t="s">
        <v>542</v>
      </c>
      <c r="L235" s="10" t="s">
        <v>33</v>
      </c>
      <c r="M235" s="7" t="str">
        <f t="shared" si="46"/>
        <v>Pack Level Code</v>
      </c>
      <c r="N235" s="10" t="s">
        <v>33</v>
      </c>
      <c r="O235" s="10" t="s">
        <v>22</v>
      </c>
      <c r="P235" s="10" t="str">
        <f t="shared" si="47"/>
        <v>Code. Type</v>
      </c>
      <c r="Q235" s="10" t="s">
        <v>22</v>
      </c>
      <c r="R235" s="10" t="s">
        <v>22</v>
      </c>
      <c r="S235" s="10" t="s">
        <v>30</v>
      </c>
      <c r="T235" s="10" t="s">
        <v>22</v>
      </c>
      <c r="U235" s="10" t="s">
        <v>62</v>
      </c>
      <c r="V235" s="10" t="s">
        <v>22</v>
      </c>
    </row>
    <row r="236" spans="1:22" ht="14.1" customHeight="1" x14ac:dyDescent="0.2">
      <c r="A236" s="11" t="str">
        <f t="shared" ref="A236:A253" si="48">SUBSTITUTE(SUBSTITUTE(CONCATENATE(J236,IF(M236="Identifier","ID",M236))," ",""),"_","")</f>
        <v>ContractorCustomerParty</v>
      </c>
      <c r="B236" s="8" t="s">
        <v>22</v>
      </c>
      <c r="C236" s="12" t="s">
        <v>34</v>
      </c>
      <c r="D236" s="11" t="s">
        <v>543</v>
      </c>
      <c r="E236" s="11" t="s">
        <v>22</v>
      </c>
      <c r="F236" s="11" t="s">
        <v>22</v>
      </c>
      <c r="G236" s="11" t="str">
        <f t="shared" ref="G236:G253" si="49">CONCATENATE( IF(H236="","",CONCATENATE(H236,"_ ")),I236,". ",IF(J236="","",CONCATENATE(J236,"_ ")),M236,IF(J236="","",CONCATENATE(". ",N236)))</f>
        <v>Catalogue Line. Contractor_ Customer Party. Customer Party</v>
      </c>
      <c r="H236" s="11" t="s">
        <v>22</v>
      </c>
      <c r="I236" s="11" t="s">
        <v>506</v>
      </c>
      <c r="J236" s="11" t="s">
        <v>501</v>
      </c>
      <c r="K236" s="11" t="s">
        <v>22</v>
      </c>
      <c r="L236" s="11" t="s">
        <v>22</v>
      </c>
      <c r="M236" s="11" t="str">
        <f t="shared" ref="M236:M253" si="50">CONCATENATE(IF(Q236="","",CONCATENATE(Q236,"_ ")),R236)</f>
        <v>Customer Party</v>
      </c>
      <c r="N236" s="11" t="str">
        <f t="shared" ref="N236:N253" si="51">M236</f>
        <v>Customer Party</v>
      </c>
      <c r="O236" s="11" t="s">
        <v>22</v>
      </c>
      <c r="P236" s="11" t="s">
        <v>22</v>
      </c>
      <c r="Q236" s="11" t="s">
        <v>22</v>
      </c>
      <c r="R236" s="11" t="s">
        <v>37</v>
      </c>
      <c r="S236" s="11" t="s">
        <v>38</v>
      </c>
      <c r="T236" s="11" t="s">
        <v>22</v>
      </c>
      <c r="U236" s="11" t="s">
        <v>62</v>
      </c>
      <c r="V236" s="11" t="s">
        <v>22</v>
      </c>
    </row>
    <row r="237" spans="1:22" ht="14.1" customHeight="1" x14ac:dyDescent="0.2">
      <c r="A237" s="11" t="str">
        <f t="shared" si="48"/>
        <v>SellerSupplierParty</v>
      </c>
      <c r="B237" s="8" t="s">
        <v>22</v>
      </c>
      <c r="C237" s="12" t="s">
        <v>34</v>
      </c>
      <c r="D237" s="11" t="s">
        <v>544</v>
      </c>
      <c r="E237" s="11" t="s">
        <v>22</v>
      </c>
      <c r="F237" s="11" t="s">
        <v>22</v>
      </c>
      <c r="G237" s="11" t="str">
        <f t="shared" si="49"/>
        <v>Catalogue Line. Seller_ Supplier Party. Supplier Party</v>
      </c>
      <c r="H237" s="11" t="s">
        <v>22</v>
      </c>
      <c r="I237" s="11" t="s">
        <v>506</v>
      </c>
      <c r="J237" s="11" t="s">
        <v>40</v>
      </c>
      <c r="K237" s="11" t="s">
        <v>22</v>
      </c>
      <c r="L237" s="11" t="s">
        <v>22</v>
      </c>
      <c r="M237" s="11" t="str">
        <f t="shared" si="50"/>
        <v>Supplier Party</v>
      </c>
      <c r="N237" s="11" t="str">
        <f t="shared" si="51"/>
        <v>Supplier Party</v>
      </c>
      <c r="O237" s="11" t="s">
        <v>22</v>
      </c>
      <c r="P237" s="11" t="s">
        <v>22</v>
      </c>
      <c r="Q237" s="11" t="s">
        <v>22</v>
      </c>
      <c r="R237" s="11" t="s">
        <v>41</v>
      </c>
      <c r="S237" s="11" t="s">
        <v>38</v>
      </c>
      <c r="T237" s="11" t="s">
        <v>22</v>
      </c>
      <c r="U237" s="11" t="s">
        <v>62</v>
      </c>
      <c r="V237" s="11" t="s">
        <v>22</v>
      </c>
    </row>
    <row r="238" spans="1:22" ht="14.1" customHeight="1" x14ac:dyDescent="0.2">
      <c r="A238" s="11" t="str">
        <f t="shared" si="48"/>
        <v>WarrantyParty</v>
      </c>
      <c r="B238" s="8" t="s">
        <v>22</v>
      </c>
      <c r="C238" s="12" t="s">
        <v>34</v>
      </c>
      <c r="D238" s="11" t="s">
        <v>545</v>
      </c>
      <c r="E238" s="11" t="s">
        <v>22</v>
      </c>
      <c r="F238" s="11" t="s">
        <v>22</v>
      </c>
      <c r="G238" s="11" t="str">
        <f t="shared" si="49"/>
        <v>Catalogue Line. Warranty_ Party. Party</v>
      </c>
      <c r="H238" s="11" t="s">
        <v>22</v>
      </c>
      <c r="I238" s="11" t="s">
        <v>506</v>
      </c>
      <c r="J238" s="11" t="s">
        <v>536</v>
      </c>
      <c r="K238" s="11" t="s">
        <v>22</v>
      </c>
      <c r="L238" s="11" t="s">
        <v>22</v>
      </c>
      <c r="M238" s="11" t="str">
        <f t="shared" si="50"/>
        <v>Party</v>
      </c>
      <c r="N238" s="11" t="str">
        <f t="shared" si="51"/>
        <v>Party</v>
      </c>
      <c r="O238" s="11" t="s">
        <v>22</v>
      </c>
      <c r="P238" s="11" t="s">
        <v>22</v>
      </c>
      <c r="Q238" s="11" t="s">
        <v>22</v>
      </c>
      <c r="R238" s="11" t="s">
        <v>216</v>
      </c>
      <c r="S238" s="11" t="s">
        <v>38</v>
      </c>
      <c r="T238" s="11" t="s">
        <v>22</v>
      </c>
      <c r="U238" s="11" t="s">
        <v>62</v>
      </c>
      <c r="V238" s="11" t="s">
        <v>22</v>
      </c>
    </row>
    <row r="239" spans="1:22" ht="14.1" customHeight="1" x14ac:dyDescent="0.2">
      <c r="A239" s="11" t="str">
        <f t="shared" si="48"/>
        <v>WarrantyValidityPeriod</v>
      </c>
      <c r="B239" s="8" t="s">
        <v>22</v>
      </c>
      <c r="C239" s="12" t="s">
        <v>34</v>
      </c>
      <c r="D239" s="11" t="s">
        <v>546</v>
      </c>
      <c r="E239" s="11" t="s">
        <v>22</v>
      </c>
      <c r="F239" s="11" t="s">
        <v>22</v>
      </c>
      <c r="G239" s="11" t="str">
        <f t="shared" si="49"/>
        <v>Catalogue Line. Warranty Validity_ Period. Period</v>
      </c>
      <c r="H239" s="11" t="s">
        <v>22</v>
      </c>
      <c r="I239" s="11" t="s">
        <v>506</v>
      </c>
      <c r="J239" s="11" t="s">
        <v>547</v>
      </c>
      <c r="K239" s="11" t="s">
        <v>22</v>
      </c>
      <c r="L239" s="11" t="s">
        <v>22</v>
      </c>
      <c r="M239" s="11" t="str">
        <f t="shared" si="50"/>
        <v>Period</v>
      </c>
      <c r="N239" s="11" t="str">
        <f t="shared" si="51"/>
        <v>Period</v>
      </c>
      <c r="O239" s="11" t="s">
        <v>22</v>
      </c>
      <c r="P239" s="11" t="s">
        <v>22</v>
      </c>
      <c r="Q239" s="11" t="s">
        <v>22</v>
      </c>
      <c r="R239" s="11" t="s">
        <v>44</v>
      </c>
      <c r="S239" s="11" t="s">
        <v>38</v>
      </c>
      <c r="T239" s="11" t="s">
        <v>22</v>
      </c>
      <c r="U239" s="11" t="s">
        <v>62</v>
      </c>
      <c r="V239" s="11" t="s">
        <v>22</v>
      </c>
    </row>
    <row r="240" spans="1:22" ht="14.1" customHeight="1" x14ac:dyDescent="0.2">
      <c r="A240" s="11" t="str">
        <f t="shared" si="48"/>
        <v>LineValidityPeriod</v>
      </c>
      <c r="B240" s="8" t="s">
        <v>22</v>
      </c>
      <c r="C240" s="12" t="s">
        <v>34</v>
      </c>
      <c r="D240" s="11" t="s">
        <v>548</v>
      </c>
      <c r="E240" s="11" t="s">
        <v>22</v>
      </c>
      <c r="F240" s="11" t="s">
        <v>22</v>
      </c>
      <c r="G240" s="11" t="str">
        <f t="shared" si="49"/>
        <v>Catalogue Line. Line Validity_ Period. Period</v>
      </c>
      <c r="H240" s="11" t="s">
        <v>22</v>
      </c>
      <c r="I240" s="11" t="s">
        <v>506</v>
      </c>
      <c r="J240" s="11" t="s">
        <v>549</v>
      </c>
      <c r="K240" s="11" t="s">
        <v>22</v>
      </c>
      <c r="L240" s="11" t="s">
        <v>22</v>
      </c>
      <c r="M240" s="11" t="str">
        <f t="shared" si="50"/>
        <v>Period</v>
      </c>
      <c r="N240" s="11" t="str">
        <f t="shared" si="51"/>
        <v>Period</v>
      </c>
      <c r="O240" s="11" t="s">
        <v>22</v>
      </c>
      <c r="P240" s="11" t="s">
        <v>22</v>
      </c>
      <c r="Q240" s="11" t="s">
        <v>22</v>
      </c>
      <c r="R240" s="11" t="s">
        <v>44</v>
      </c>
      <c r="S240" s="11" t="s">
        <v>38</v>
      </c>
      <c r="T240" s="11" t="s">
        <v>22</v>
      </c>
      <c r="U240" s="11" t="s">
        <v>62</v>
      </c>
      <c r="V240" s="11" t="s">
        <v>22</v>
      </c>
    </row>
    <row r="241" spans="1:22" ht="14.1" customHeight="1" x14ac:dyDescent="0.2">
      <c r="A241" s="11" t="str">
        <f t="shared" si="48"/>
        <v>ItemComparison</v>
      </c>
      <c r="B241" s="8" t="s">
        <v>22</v>
      </c>
      <c r="C241" s="12" t="s">
        <v>98</v>
      </c>
      <c r="D241" s="11" t="s">
        <v>550</v>
      </c>
      <c r="E241" s="11" t="s">
        <v>22</v>
      </c>
      <c r="F241" s="11" t="s">
        <v>22</v>
      </c>
      <c r="G241" s="11" t="str">
        <f t="shared" si="49"/>
        <v>Catalogue Line. Item Comparison</v>
      </c>
      <c r="H241" s="11" t="s">
        <v>22</v>
      </c>
      <c r="I241" s="11" t="s">
        <v>506</v>
      </c>
      <c r="J241" s="11" t="s">
        <v>22</v>
      </c>
      <c r="K241" s="11" t="s">
        <v>22</v>
      </c>
      <c r="L241" s="11" t="s">
        <v>22</v>
      </c>
      <c r="M241" s="11" t="str">
        <f t="shared" si="50"/>
        <v>Item Comparison</v>
      </c>
      <c r="N241" s="11" t="str">
        <f t="shared" si="51"/>
        <v>Item Comparison</v>
      </c>
      <c r="O241" s="11" t="s">
        <v>22</v>
      </c>
      <c r="P241" s="11" t="s">
        <v>22</v>
      </c>
      <c r="Q241" s="11" t="s">
        <v>22</v>
      </c>
      <c r="R241" s="11" t="s">
        <v>551</v>
      </c>
      <c r="S241" s="11" t="s">
        <v>38</v>
      </c>
      <c r="T241" s="11" t="s">
        <v>22</v>
      </c>
      <c r="U241" s="11" t="s">
        <v>62</v>
      </c>
      <c r="V241" s="11" t="s">
        <v>22</v>
      </c>
    </row>
    <row r="242" spans="1:22" ht="14.1" customHeight="1" x14ac:dyDescent="0.2">
      <c r="A242" s="11" t="str">
        <f t="shared" si="48"/>
        <v>ComponentRelatedItem</v>
      </c>
      <c r="B242" s="8" t="s">
        <v>22</v>
      </c>
      <c r="C242" s="12" t="s">
        <v>98</v>
      </c>
      <c r="D242" s="11" t="s">
        <v>552</v>
      </c>
      <c r="E242" s="11" t="s">
        <v>22</v>
      </c>
      <c r="F242" s="11" t="s">
        <v>22</v>
      </c>
      <c r="G242" s="11" t="str">
        <f t="shared" si="49"/>
        <v>Catalogue Line. Component_ Related Item. Related Item</v>
      </c>
      <c r="H242" s="11" t="s">
        <v>22</v>
      </c>
      <c r="I242" s="11" t="s">
        <v>506</v>
      </c>
      <c r="J242" s="11" t="s">
        <v>553</v>
      </c>
      <c r="K242" s="11" t="s">
        <v>22</v>
      </c>
      <c r="L242" s="11" t="s">
        <v>22</v>
      </c>
      <c r="M242" s="11" t="str">
        <f t="shared" si="50"/>
        <v>Related Item</v>
      </c>
      <c r="N242" s="11" t="str">
        <f t="shared" si="51"/>
        <v>Related Item</v>
      </c>
      <c r="O242" s="11" t="s">
        <v>22</v>
      </c>
      <c r="P242" s="11" t="s">
        <v>22</v>
      </c>
      <c r="Q242" s="11" t="s">
        <v>22</v>
      </c>
      <c r="R242" s="11" t="s">
        <v>554</v>
      </c>
      <c r="S242" s="11" t="s">
        <v>38</v>
      </c>
      <c r="T242" s="11" t="s">
        <v>22</v>
      </c>
      <c r="U242" s="11" t="s">
        <v>62</v>
      </c>
      <c r="V242" s="11" t="s">
        <v>22</v>
      </c>
    </row>
    <row r="243" spans="1:22" ht="14.1" customHeight="1" x14ac:dyDescent="0.2">
      <c r="A243" s="11" t="str">
        <f t="shared" si="48"/>
        <v>AccessoryRelatedItem</v>
      </c>
      <c r="B243" s="8" t="s">
        <v>22</v>
      </c>
      <c r="C243" s="12" t="s">
        <v>98</v>
      </c>
      <c r="D243" s="11" t="s">
        <v>555</v>
      </c>
      <c r="E243" s="11" t="s">
        <v>22</v>
      </c>
      <c r="F243" s="11" t="s">
        <v>22</v>
      </c>
      <c r="G243" s="11" t="str">
        <f t="shared" si="49"/>
        <v>Catalogue Line. Accessory_ Related Item. Related Item</v>
      </c>
      <c r="H243" s="11" t="s">
        <v>22</v>
      </c>
      <c r="I243" s="11" t="s">
        <v>506</v>
      </c>
      <c r="J243" s="11" t="s">
        <v>556</v>
      </c>
      <c r="K243" s="11" t="s">
        <v>22</v>
      </c>
      <c r="L243" s="11" t="s">
        <v>22</v>
      </c>
      <c r="M243" s="11" t="str">
        <f t="shared" si="50"/>
        <v>Related Item</v>
      </c>
      <c r="N243" s="11" t="str">
        <f t="shared" si="51"/>
        <v>Related Item</v>
      </c>
      <c r="O243" s="11" t="s">
        <v>22</v>
      </c>
      <c r="P243" s="11" t="s">
        <v>22</v>
      </c>
      <c r="Q243" s="11" t="s">
        <v>22</v>
      </c>
      <c r="R243" s="11" t="s">
        <v>554</v>
      </c>
      <c r="S243" s="11" t="s">
        <v>38</v>
      </c>
      <c r="T243" s="11" t="s">
        <v>22</v>
      </c>
      <c r="U243" s="11" t="s">
        <v>62</v>
      </c>
      <c r="V243" s="11" t="s">
        <v>22</v>
      </c>
    </row>
    <row r="244" spans="1:22" ht="14.1" customHeight="1" x14ac:dyDescent="0.2">
      <c r="A244" s="11" t="str">
        <f t="shared" si="48"/>
        <v>RequiredRelatedItem</v>
      </c>
      <c r="B244" s="8" t="s">
        <v>22</v>
      </c>
      <c r="C244" s="12" t="s">
        <v>98</v>
      </c>
      <c r="D244" s="11" t="s">
        <v>557</v>
      </c>
      <c r="E244" s="11" t="s">
        <v>22</v>
      </c>
      <c r="F244" s="11" t="s">
        <v>22</v>
      </c>
      <c r="G244" s="11" t="str">
        <f t="shared" si="49"/>
        <v>Catalogue Line. Required_ Related Item. Related Item</v>
      </c>
      <c r="H244" s="11" t="s">
        <v>22</v>
      </c>
      <c r="I244" s="11" t="s">
        <v>506</v>
      </c>
      <c r="J244" s="11" t="s">
        <v>439</v>
      </c>
      <c r="K244" s="11" t="s">
        <v>22</v>
      </c>
      <c r="L244" s="11" t="s">
        <v>22</v>
      </c>
      <c r="M244" s="11" t="str">
        <f t="shared" si="50"/>
        <v>Related Item</v>
      </c>
      <c r="N244" s="11" t="str">
        <f t="shared" si="51"/>
        <v>Related Item</v>
      </c>
      <c r="O244" s="11" t="s">
        <v>22</v>
      </c>
      <c r="P244" s="11" t="s">
        <v>22</v>
      </c>
      <c r="Q244" s="11" t="s">
        <v>22</v>
      </c>
      <c r="R244" s="11" t="s">
        <v>554</v>
      </c>
      <c r="S244" s="11" t="s">
        <v>38</v>
      </c>
      <c r="T244" s="11" t="s">
        <v>22</v>
      </c>
      <c r="U244" s="11" t="s">
        <v>62</v>
      </c>
      <c r="V244" s="11" t="s">
        <v>22</v>
      </c>
    </row>
    <row r="245" spans="1:22" ht="14.1" customHeight="1" x14ac:dyDescent="0.2">
      <c r="A245" s="11" t="str">
        <f t="shared" si="48"/>
        <v>ReplacementRelatedItem</v>
      </c>
      <c r="B245" s="8" t="s">
        <v>22</v>
      </c>
      <c r="C245" s="12" t="s">
        <v>98</v>
      </c>
      <c r="D245" s="11" t="s">
        <v>558</v>
      </c>
      <c r="E245" s="11" t="s">
        <v>22</v>
      </c>
      <c r="F245" s="11" t="s">
        <v>22</v>
      </c>
      <c r="G245" s="11" t="str">
        <f t="shared" si="49"/>
        <v>Catalogue Line. Replacement_ Related Item. Related Item</v>
      </c>
      <c r="H245" s="11" t="s">
        <v>22</v>
      </c>
      <c r="I245" s="11" t="s">
        <v>506</v>
      </c>
      <c r="J245" s="11" t="s">
        <v>559</v>
      </c>
      <c r="K245" s="11" t="s">
        <v>22</v>
      </c>
      <c r="L245" s="11" t="s">
        <v>22</v>
      </c>
      <c r="M245" s="11" t="str">
        <f t="shared" si="50"/>
        <v>Related Item</v>
      </c>
      <c r="N245" s="11" t="str">
        <f t="shared" si="51"/>
        <v>Related Item</v>
      </c>
      <c r="O245" s="11" t="s">
        <v>22</v>
      </c>
      <c r="P245" s="11" t="s">
        <v>22</v>
      </c>
      <c r="Q245" s="11" t="s">
        <v>22</v>
      </c>
      <c r="R245" s="11" t="s">
        <v>554</v>
      </c>
      <c r="S245" s="11" t="s">
        <v>38</v>
      </c>
      <c r="T245" s="11" t="s">
        <v>22</v>
      </c>
      <c r="U245" s="11" t="s">
        <v>62</v>
      </c>
      <c r="V245" s="11" t="s">
        <v>22</v>
      </c>
    </row>
    <row r="246" spans="1:22" ht="14.1" customHeight="1" x14ac:dyDescent="0.2">
      <c r="A246" s="11" t="str">
        <f t="shared" si="48"/>
        <v>ComplementaryRelatedItem</v>
      </c>
      <c r="B246" s="8" t="s">
        <v>22</v>
      </c>
      <c r="C246" s="12" t="s">
        <v>98</v>
      </c>
      <c r="D246" s="11" t="s">
        <v>560</v>
      </c>
      <c r="E246" s="11" t="s">
        <v>22</v>
      </c>
      <c r="F246" s="11" t="s">
        <v>22</v>
      </c>
      <c r="G246" s="11" t="str">
        <f t="shared" si="49"/>
        <v>Catalogue Line. Complementary_ Related Item. Related Item</v>
      </c>
      <c r="H246" s="11" t="s">
        <v>22</v>
      </c>
      <c r="I246" s="11" t="s">
        <v>506</v>
      </c>
      <c r="J246" s="11" t="s">
        <v>561</v>
      </c>
      <c r="K246" s="11" t="s">
        <v>22</v>
      </c>
      <c r="L246" s="11" t="s">
        <v>22</v>
      </c>
      <c r="M246" s="11" t="str">
        <f t="shared" si="50"/>
        <v>Related Item</v>
      </c>
      <c r="N246" s="11" t="str">
        <f t="shared" si="51"/>
        <v>Related Item</v>
      </c>
      <c r="O246" s="11" t="s">
        <v>22</v>
      </c>
      <c r="P246" s="11" t="s">
        <v>22</v>
      </c>
      <c r="Q246" s="11" t="s">
        <v>22</v>
      </c>
      <c r="R246" s="11" t="s">
        <v>554</v>
      </c>
      <c r="S246" s="11" t="s">
        <v>38</v>
      </c>
      <c r="T246" s="11" t="s">
        <v>22</v>
      </c>
      <c r="U246" s="11" t="s">
        <v>62</v>
      </c>
      <c r="V246" s="11" t="s">
        <v>22</v>
      </c>
    </row>
    <row r="247" spans="1:22" ht="14.1" customHeight="1" x14ac:dyDescent="0.2">
      <c r="A247" s="11" t="str">
        <f t="shared" si="48"/>
        <v>ReplacedRelatedItem</v>
      </c>
      <c r="B247" s="8" t="s">
        <v>22</v>
      </c>
      <c r="C247" s="12" t="s">
        <v>98</v>
      </c>
      <c r="D247" s="11" t="s">
        <v>562</v>
      </c>
      <c r="E247" s="11" t="s">
        <v>22</v>
      </c>
      <c r="F247" s="11" t="s">
        <v>22</v>
      </c>
      <c r="G247" s="11" t="str">
        <f t="shared" si="49"/>
        <v>Catalogue Line. Replaced_ Related Item. Related Item</v>
      </c>
      <c r="H247" s="11" t="s">
        <v>22</v>
      </c>
      <c r="I247" s="11" t="s">
        <v>506</v>
      </c>
      <c r="J247" s="11" t="s">
        <v>563</v>
      </c>
      <c r="K247" s="11" t="s">
        <v>22</v>
      </c>
      <c r="L247" s="11" t="s">
        <v>22</v>
      </c>
      <c r="M247" s="11" t="str">
        <f t="shared" si="50"/>
        <v>Related Item</v>
      </c>
      <c r="N247" s="11" t="str">
        <f t="shared" si="51"/>
        <v>Related Item</v>
      </c>
      <c r="O247" s="11" t="s">
        <v>22</v>
      </c>
      <c r="P247" s="11" t="s">
        <v>22</v>
      </c>
      <c r="Q247" s="11" t="s">
        <v>22</v>
      </c>
      <c r="R247" s="11" t="s">
        <v>554</v>
      </c>
      <c r="S247" s="11" t="s">
        <v>38</v>
      </c>
      <c r="T247" s="11" t="s">
        <v>22</v>
      </c>
      <c r="U247" s="11" t="s">
        <v>26</v>
      </c>
      <c r="V247" s="11" t="s">
        <v>22</v>
      </c>
    </row>
    <row r="248" spans="1:22" ht="14.1" customHeight="1" x14ac:dyDescent="0.2">
      <c r="A248" s="11" t="str">
        <f t="shared" si="48"/>
        <v>RequiredItemLocationQuantity</v>
      </c>
      <c r="B248" s="8" t="s">
        <v>22</v>
      </c>
      <c r="C248" s="12" t="s">
        <v>98</v>
      </c>
      <c r="D248" s="11" t="s">
        <v>564</v>
      </c>
      <c r="E248" s="11" t="s">
        <v>22</v>
      </c>
      <c r="F248" s="11" t="s">
        <v>22</v>
      </c>
      <c r="G248" s="11" t="str">
        <f t="shared" si="49"/>
        <v>Catalogue Line. Required_ Item Location Quantity. Item Location Quantity</v>
      </c>
      <c r="H248" s="11" t="s">
        <v>22</v>
      </c>
      <c r="I248" s="11" t="s">
        <v>506</v>
      </c>
      <c r="J248" s="11" t="s">
        <v>439</v>
      </c>
      <c r="K248" s="11" t="s">
        <v>22</v>
      </c>
      <c r="L248" s="11" t="s">
        <v>22</v>
      </c>
      <c r="M248" s="11" t="str">
        <f t="shared" si="50"/>
        <v>Item Location Quantity</v>
      </c>
      <c r="N248" s="11" t="str">
        <f t="shared" si="51"/>
        <v>Item Location Quantity</v>
      </c>
      <c r="O248" s="11" t="s">
        <v>22</v>
      </c>
      <c r="P248" s="11" t="s">
        <v>22</v>
      </c>
      <c r="Q248" s="11" t="s">
        <v>22</v>
      </c>
      <c r="R248" s="11" t="s">
        <v>565</v>
      </c>
      <c r="S248" s="11" t="s">
        <v>38</v>
      </c>
      <c r="T248" s="11" t="s">
        <v>22</v>
      </c>
      <c r="U248" s="11" t="s">
        <v>62</v>
      </c>
      <c r="V248" s="11" t="s">
        <v>22</v>
      </c>
    </row>
    <row r="249" spans="1:22" ht="14.1" customHeight="1" x14ac:dyDescent="0.2">
      <c r="A249" s="11" t="str">
        <f t="shared" si="48"/>
        <v>DocumentReference</v>
      </c>
      <c r="B249" s="8" t="s">
        <v>22</v>
      </c>
      <c r="C249" s="12" t="s">
        <v>98</v>
      </c>
      <c r="D249" s="11" t="s">
        <v>566</v>
      </c>
      <c r="E249" s="11" t="s">
        <v>22</v>
      </c>
      <c r="F249" s="11" t="s">
        <v>22</v>
      </c>
      <c r="G249" s="11" t="str">
        <f t="shared" si="49"/>
        <v>Catalogue Line. Document Reference</v>
      </c>
      <c r="H249" s="11" t="s">
        <v>22</v>
      </c>
      <c r="I249" s="11" t="s">
        <v>506</v>
      </c>
      <c r="J249" s="11" t="s">
        <v>22</v>
      </c>
      <c r="K249" s="11" t="s">
        <v>22</v>
      </c>
      <c r="L249" s="11" t="s">
        <v>22</v>
      </c>
      <c r="M249" s="11" t="str">
        <f t="shared" si="50"/>
        <v>Document Reference</v>
      </c>
      <c r="N249" s="11" t="str">
        <f t="shared" si="51"/>
        <v>Document Reference</v>
      </c>
      <c r="O249" s="11" t="s">
        <v>22</v>
      </c>
      <c r="P249" s="11" t="s">
        <v>22</v>
      </c>
      <c r="Q249" s="11" t="s">
        <v>22</v>
      </c>
      <c r="R249" s="11" t="s">
        <v>406</v>
      </c>
      <c r="S249" s="11" t="s">
        <v>38</v>
      </c>
      <c r="T249" s="11" t="s">
        <v>22</v>
      </c>
      <c r="U249" s="11" t="s">
        <v>62</v>
      </c>
      <c r="V249" s="11" t="s">
        <v>22</v>
      </c>
    </row>
    <row r="250" spans="1:22" ht="14.1" customHeight="1" x14ac:dyDescent="0.2">
      <c r="A250" s="11" t="str">
        <f t="shared" si="48"/>
        <v>Item</v>
      </c>
      <c r="B250" s="8" t="s">
        <v>22</v>
      </c>
      <c r="C250" s="12" t="s">
        <v>27</v>
      </c>
      <c r="D250" s="11" t="s">
        <v>567</v>
      </c>
      <c r="E250" s="11" t="s">
        <v>22</v>
      </c>
      <c r="F250" s="11" t="s">
        <v>22</v>
      </c>
      <c r="G250" s="11" t="str">
        <f t="shared" si="49"/>
        <v>Catalogue Line. Item</v>
      </c>
      <c r="H250" s="11" t="s">
        <v>22</v>
      </c>
      <c r="I250" s="11" t="s">
        <v>506</v>
      </c>
      <c r="J250" s="11" t="s">
        <v>22</v>
      </c>
      <c r="K250" s="11" t="s">
        <v>22</v>
      </c>
      <c r="L250" s="11" t="s">
        <v>22</v>
      </c>
      <c r="M250" s="11" t="str">
        <f t="shared" si="50"/>
        <v>Item</v>
      </c>
      <c r="N250" s="11" t="str">
        <f t="shared" si="51"/>
        <v>Item</v>
      </c>
      <c r="O250" s="11" t="s">
        <v>22</v>
      </c>
      <c r="P250" s="11" t="s">
        <v>22</v>
      </c>
      <c r="Q250" s="11" t="s">
        <v>22</v>
      </c>
      <c r="R250" s="11" t="s">
        <v>504</v>
      </c>
      <c r="S250" s="11" t="s">
        <v>38</v>
      </c>
      <c r="T250" s="11" t="s">
        <v>22</v>
      </c>
      <c r="U250" s="11" t="s">
        <v>62</v>
      </c>
      <c r="V250" s="11" t="s">
        <v>22</v>
      </c>
    </row>
    <row r="251" spans="1:22" ht="14.1" customHeight="1" x14ac:dyDescent="0.2">
      <c r="A251" s="11" t="str">
        <f t="shared" si="48"/>
        <v>KeywordItemProperty</v>
      </c>
      <c r="B251" s="8" t="s">
        <v>22</v>
      </c>
      <c r="C251" s="12" t="s">
        <v>98</v>
      </c>
      <c r="D251" s="11" t="s">
        <v>568</v>
      </c>
      <c r="E251" s="11" t="s">
        <v>22</v>
      </c>
      <c r="F251" s="11" t="s">
        <v>22</v>
      </c>
      <c r="G251" s="11" t="str">
        <f t="shared" si="49"/>
        <v>Catalogue Line. Keyword_ Item Property. Item Property</v>
      </c>
      <c r="H251" s="11" t="s">
        <v>22</v>
      </c>
      <c r="I251" s="11" t="s">
        <v>506</v>
      </c>
      <c r="J251" s="11" t="s">
        <v>569</v>
      </c>
      <c r="K251" s="11" t="s">
        <v>22</v>
      </c>
      <c r="L251" s="11" t="s">
        <v>22</v>
      </c>
      <c r="M251" s="11" t="str">
        <f t="shared" si="50"/>
        <v>Item Property</v>
      </c>
      <c r="N251" s="11" t="str">
        <f t="shared" si="51"/>
        <v>Item Property</v>
      </c>
      <c r="O251" s="11" t="s">
        <v>22</v>
      </c>
      <c r="P251" s="11" t="s">
        <v>22</v>
      </c>
      <c r="Q251" s="11" t="s">
        <v>22</v>
      </c>
      <c r="R251" s="11" t="s">
        <v>570</v>
      </c>
      <c r="S251" s="11" t="s">
        <v>38</v>
      </c>
      <c r="T251" s="11" t="s">
        <v>22</v>
      </c>
      <c r="U251" s="11" t="s">
        <v>26</v>
      </c>
      <c r="V251" s="11" t="s">
        <v>22</v>
      </c>
    </row>
    <row r="252" spans="1:22" ht="14.1" customHeight="1" x14ac:dyDescent="0.2">
      <c r="A252" s="11" t="str">
        <f t="shared" si="48"/>
        <v>CallForTendersLineReference</v>
      </c>
      <c r="B252" s="8" t="s">
        <v>22</v>
      </c>
      <c r="C252" s="12" t="s">
        <v>34</v>
      </c>
      <c r="D252" s="11" t="s">
        <v>571</v>
      </c>
      <c r="E252" s="11" t="s">
        <v>22</v>
      </c>
      <c r="F252" s="11" t="s">
        <v>22</v>
      </c>
      <c r="G252" s="11" t="str">
        <f t="shared" si="49"/>
        <v>Catalogue Line. Call For Tenders_ Line Reference. Line Reference</v>
      </c>
      <c r="H252" s="11" t="s">
        <v>22</v>
      </c>
      <c r="I252" s="11" t="s">
        <v>506</v>
      </c>
      <c r="J252" s="11" t="s">
        <v>572</v>
      </c>
      <c r="K252" s="11" t="s">
        <v>22</v>
      </c>
      <c r="L252" s="11" t="s">
        <v>22</v>
      </c>
      <c r="M252" s="11" t="str">
        <f t="shared" si="50"/>
        <v>Line Reference</v>
      </c>
      <c r="N252" s="11" t="str">
        <f t="shared" si="51"/>
        <v>Line Reference</v>
      </c>
      <c r="O252" s="11" t="s">
        <v>22</v>
      </c>
      <c r="P252" s="11" t="s">
        <v>22</v>
      </c>
      <c r="Q252" s="11" t="s">
        <v>22</v>
      </c>
      <c r="R252" s="11" t="s">
        <v>573</v>
      </c>
      <c r="S252" s="11" t="s">
        <v>38</v>
      </c>
      <c r="T252" s="11" t="s">
        <v>22</v>
      </c>
      <c r="U252" s="11" t="s">
        <v>26</v>
      </c>
      <c r="V252" s="11" t="s">
        <v>22</v>
      </c>
    </row>
    <row r="253" spans="1:22" ht="14.1" customHeight="1" x14ac:dyDescent="0.2">
      <c r="A253" s="11" t="str">
        <f t="shared" si="48"/>
        <v>CallForTendersDocumentReference</v>
      </c>
      <c r="B253" s="8" t="s">
        <v>22</v>
      </c>
      <c r="C253" s="12" t="s">
        <v>98</v>
      </c>
      <c r="D253" s="11" t="s">
        <v>574</v>
      </c>
      <c r="E253" s="11" t="s">
        <v>22</v>
      </c>
      <c r="F253" s="11" t="s">
        <v>22</v>
      </c>
      <c r="G253" s="11" t="str">
        <f t="shared" si="49"/>
        <v>Catalogue Line. Call For Tenders_ Document Reference. Document Reference</v>
      </c>
      <c r="H253" s="11" t="s">
        <v>22</v>
      </c>
      <c r="I253" s="11" t="s">
        <v>506</v>
      </c>
      <c r="J253" s="11" t="s">
        <v>572</v>
      </c>
      <c r="K253" s="11" t="s">
        <v>22</v>
      </c>
      <c r="L253" s="11" t="s">
        <v>22</v>
      </c>
      <c r="M253" s="11" t="str">
        <f t="shared" si="50"/>
        <v>Document Reference</v>
      </c>
      <c r="N253" s="11" t="str">
        <f t="shared" si="51"/>
        <v>Document Reference</v>
      </c>
      <c r="O253" s="11" t="s">
        <v>22</v>
      </c>
      <c r="P253" s="11" t="s">
        <v>22</v>
      </c>
      <c r="Q253" s="11" t="s">
        <v>22</v>
      </c>
      <c r="R253" s="11" t="s">
        <v>406</v>
      </c>
      <c r="S253" s="11" t="s">
        <v>38</v>
      </c>
      <c r="T253" s="11" t="s">
        <v>22</v>
      </c>
      <c r="U253" s="11" t="s">
        <v>26</v>
      </c>
      <c r="V253" s="11" t="s">
        <v>575</v>
      </c>
    </row>
    <row r="254" spans="1:22" ht="14.1" customHeight="1" x14ac:dyDescent="0.2">
      <c r="A254" s="5" t="str">
        <f>SUBSTITUTE(CONCATENATE(H254,I254)," ","")</f>
        <v>CataloguePricingUpdateLine</v>
      </c>
      <c r="B254" s="6" t="s">
        <v>22</v>
      </c>
      <c r="C254" s="6" t="s">
        <v>22</v>
      </c>
      <c r="D254" s="6" t="s">
        <v>576</v>
      </c>
      <c r="E254" s="6" t="s">
        <v>22</v>
      </c>
      <c r="F254" s="6" t="s">
        <v>22</v>
      </c>
      <c r="G254" s="5" t="str">
        <f>CONCATENATE(IF(H254="","",CONCATENATE(H254,"_ ")),I254,". Details")</f>
        <v>Catalogue Pricing Update Line. Details</v>
      </c>
      <c r="H254" s="6" t="s">
        <v>22</v>
      </c>
      <c r="I254" s="6" t="s">
        <v>577</v>
      </c>
      <c r="J254" s="6" t="s">
        <v>22</v>
      </c>
      <c r="K254" s="6" t="s">
        <v>22</v>
      </c>
      <c r="L254" s="6" t="s">
        <v>22</v>
      </c>
      <c r="M254" s="6" t="s">
        <v>22</v>
      </c>
      <c r="N254" s="6" t="s">
        <v>22</v>
      </c>
      <c r="O254" s="6" t="s">
        <v>22</v>
      </c>
      <c r="P254" s="6" t="s">
        <v>22</v>
      </c>
      <c r="Q254" s="6" t="s">
        <v>22</v>
      </c>
      <c r="R254" s="6" t="s">
        <v>22</v>
      </c>
      <c r="S254" s="6" t="s">
        <v>25</v>
      </c>
      <c r="T254" s="6" t="s">
        <v>22</v>
      </c>
      <c r="U254" s="6" t="s">
        <v>62</v>
      </c>
      <c r="V254" s="6" t="s">
        <v>22</v>
      </c>
    </row>
    <row r="255" spans="1:22" ht="14.1" customHeight="1" x14ac:dyDescent="0.2">
      <c r="A255" s="7" t="str">
        <f>SUBSTITUTE(CONCATENATE(J255,K255,IF(L255="Identifier","ID",IF(AND(L255="Text",OR(J255&lt;&gt;"",K255&lt;&gt;"")),"",L255)),IF(AND(N255&lt;&gt;"Text",L255&lt;&gt;N255,NOT(AND(L255="URI",N255="Identifier")),NOT(AND(L255="UUID",N255="Identifier")),NOT(AND(L255="OID",N255="Identifier"))),IF(N255="Identifier","ID",N255),""))," ","")</f>
        <v>ID</v>
      </c>
      <c r="B255" s="8" t="s">
        <v>22</v>
      </c>
      <c r="C255" s="9" t="s">
        <v>27</v>
      </c>
      <c r="D255" s="10" t="s">
        <v>578</v>
      </c>
      <c r="E255" s="10" t="s">
        <v>22</v>
      </c>
      <c r="F255" s="10" t="s">
        <v>499</v>
      </c>
      <c r="G255" s="10" t="str">
        <f>CONCATENATE( IF(H255="","",CONCATENATE(H255,"_ ")),I255,". ",IF(J255="","",CONCATENATE(J255,"_ ")),M255,IF(OR(J255&lt;&gt;"",M255&lt;&gt;N255),CONCATENATE(". ",N255),""))</f>
        <v>Catalogue Pricing Update Line. Identifier</v>
      </c>
      <c r="H255" s="10" t="s">
        <v>22</v>
      </c>
      <c r="I255" s="10" t="s">
        <v>577</v>
      </c>
      <c r="J255" s="10" t="s">
        <v>22</v>
      </c>
      <c r="K255" s="10" t="s">
        <v>22</v>
      </c>
      <c r="L255" s="10" t="s">
        <v>29</v>
      </c>
      <c r="M255" s="7" t="str">
        <f>IF(K255&lt;&gt;"",CONCATENATE(K255," ",L255),L255)</f>
        <v>Identifier</v>
      </c>
      <c r="N255" s="10" t="s">
        <v>29</v>
      </c>
      <c r="O255" s="10" t="s">
        <v>22</v>
      </c>
      <c r="P255" s="10" t="str">
        <f>IF(O255&lt;&gt;"",CONCATENATE(O255,"_ ",N255,". Type"),CONCATENATE(N255,". Type"))</f>
        <v>Identifier. Type</v>
      </c>
      <c r="Q255" s="10" t="s">
        <v>22</v>
      </c>
      <c r="R255" s="10" t="s">
        <v>22</v>
      </c>
      <c r="S255" s="10" t="s">
        <v>30</v>
      </c>
      <c r="T255" s="10" t="s">
        <v>22</v>
      </c>
      <c r="U255" s="10" t="s">
        <v>62</v>
      </c>
      <c r="V255" s="10" t="s">
        <v>22</v>
      </c>
    </row>
    <row r="256" spans="1:22" ht="14.1" customHeight="1" x14ac:dyDescent="0.2">
      <c r="A256" s="11" t="str">
        <f>SUBSTITUTE(SUBSTITUTE(CONCATENATE(J256,IF(M256="Identifier","ID",M256))," ",""),"_","")</f>
        <v>ContractorCustomerParty</v>
      </c>
      <c r="B256" s="8" t="s">
        <v>22</v>
      </c>
      <c r="C256" s="12" t="s">
        <v>34</v>
      </c>
      <c r="D256" s="11" t="s">
        <v>579</v>
      </c>
      <c r="E256" s="11" t="s">
        <v>22</v>
      </c>
      <c r="F256" s="11" t="s">
        <v>22</v>
      </c>
      <c r="G256" s="11" t="str">
        <f>CONCATENATE( IF(H256="","",CONCATENATE(H256,"_ ")),I256,". ",IF(J256="","",CONCATENATE(J256,"_ ")),M256,IF(J256="","",CONCATENATE(". ",N256)))</f>
        <v>Catalogue Pricing Update Line. Contractor_ Customer Party. Customer Party</v>
      </c>
      <c r="H256" s="11" t="s">
        <v>22</v>
      </c>
      <c r="I256" s="11" t="s">
        <v>577</v>
      </c>
      <c r="J256" s="11" t="s">
        <v>501</v>
      </c>
      <c r="K256" s="11" t="s">
        <v>22</v>
      </c>
      <c r="L256" s="11" t="s">
        <v>22</v>
      </c>
      <c r="M256" s="11" t="str">
        <f>CONCATENATE(IF(Q256="","",CONCATENATE(Q256,"_ ")),R256)</f>
        <v>Customer Party</v>
      </c>
      <c r="N256" s="11" t="str">
        <f>M256</f>
        <v>Customer Party</v>
      </c>
      <c r="O256" s="11" t="s">
        <v>22</v>
      </c>
      <c r="P256" s="11" t="s">
        <v>22</v>
      </c>
      <c r="Q256" s="11" t="s">
        <v>22</v>
      </c>
      <c r="R256" s="11" t="s">
        <v>37</v>
      </c>
      <c r="S256" s="11" t="s">
        <v>38</v>
      </c>
      <c r="T256" s="11" t="s">
        <v>22</v>
      </c>
      <c r="U256" s="11" t="s">
        <v>62</v>
      </c>
      <c r="V256" s="11" t="s">
        <v>580</v>
      </c>
    </row>
    <row r="257" spans="1:22" ht="14.1" customHeight="1" x14ac:dyDescent="0.2">
      <c r="A257" s="11" t="str">
        <f>SUBSTITUTE(SUBSTITUTE(CONCATENATE(J257,IF(M257="Identifier","ID",M257))," ",""),"_","")</f>
        <v>SellerSupplierParty</v>
      </c>
      <c r="B257" s="8" t="s">
        <v>22</v>
      </c>
      <c r="C257" s="12" t="s">
        <v>34</v>
      </c>
      <c r="D257" s="11" t="s">
        <v>581</v>
      </c>
      <c r="E257" s="11" t="s">
        <v>22</v>
      </c>
      <c r="F257" s="11" t="s">
        <v>22</v>
      </c>
      <c r="G257" s="11" t="str">
        <f>CONCATENATE( IF(H257="","",CONCATENATE(H257,"_ ")),I257,". ",IF(J257="","",CONCATENATE(J257,"_ ")),M257,IF(J257="","",CONCATENATE(". ",N257)))</f>
        <v>Catalogue Pricing Update Line. Seller_ Supplier Party. Supplier Party</v>
      </c>
      <c r="H257" s="11" t="s">
        <v>22</v>
      </c>
      <c r="I257" s="11" t="s">
        <v>577</v>
      </c>
      <c r="J257" s="11" t="s">
        <v>40</v>
      </c>
      <c r="K257" s="11" t="s">
        <v>22</v>
      </c>
      <c r="L257" s="11" t="s">
        <v>22</v>
      </c>
      <c r="M257" s="11" t="str">
        <f>CONCATENATE(IF(Q257="","",CONCATENATE(Q257,"_ ")),R257)</f>
        <v>Supplier Party</v>
      </c>
      <c r="N257" s="11" t="str">
        <f>M257</f>
        <v>Supplier Party</v>
      </c>
      <c r="O257" s="11" t="s">
        <v>22</v>
      </c>
      <c r="P257" s="11" t="s">
        <v>22</v>
      </c>
      <c r="Q257" s="11" t="s">
        <v>22</v>
      </c>
      <c r="R257" s="11" t="s">
        <v>41</v>
      </c>
      <c r="S257" s="11" t="s">
        <v>38</v>
      </c>
      <c r="T257" s="11" t="s">
        <v>22</v>
      </c>
      <c r="U257" s="11" t="s">
        <v>62</v>
      </c>
      <c r="V257" s="11" t="s">
        <v>582</v>
      </c>
    </row>
    <row r="258" spans="1:22" ht="14.1" customHeight="1" x14ac:dyDescent="0.2">
      <c r="A258" s="11" t="str">
        <f>SUBSTITUTE(SUBSTITUTE(CONCATENATE(J258,IF(M258="Identifier","ID",M258))," ",""),"_","")</f>
        <v>RequiredItemLocationQuantity</v>
      </c>
      <c r="B258" s="8" t="s">
        <v>22</v>
      </c>
      <c r="C258" s="12" t="s">
        <v>98</v>
      </c>
      <c r="D258" s="11" t="s">
        <v>583</v>
      </c>
      <c r="E258" s="11" t="s">
        <v>22</v>
      </c>
      <c r="F258" s="11" t="s">
        <v>22</v>
      </c>
      <c r="G258" s="11" t="str">
        <f>CONCATENATE( IF(H258="","",CONCATENATE(H258,"_ ")),I258,". ",IF(J258="","",CONCATENATE(J258,"_ ")),M258,IF(J258="","",CONCATENATE(". ",N258)))</f>
        <v>Catalogue Pricing Update Line. Required_ Item Location Quantity. Item Location Quantity</v>
      </c>
      <c r="H258" s="11" t="s">
        <v>22</v>
      </c>
      <c r="I258" s="11" t="s">
        <v>577</v>
      </c>
      <c r="J258" s="11" t="s">
        <v>439</v>
      </c>
      <c r="K258" s="11" t="s">
        <v>22</v>
      </c>
      <c r="L258" s="11" t="s">
        <v>22</v>
      </c>
      <c r="M258" s="11" t="str">
        <f>CONCATENATE(IF(Q258="","",CONCATENATE(Q258,"_ ")),R258)</f>
        <v>Item Location Quantity</v>
      </c>
      <c r="N258" s="11" t="str">
        <f>M258</f>
        <v>Item Location Quantity</v>
      </c>
      <c r="O258" s="11" t="s">
        <v>22</v>
      </c>
      <c r="P258" s="11" t="s">
        <v>22</v>
      </c>
      <c r="Q258" s="11" t="s">
        <v>22</v>
      </c>
      <c r="R258" s="11" t="s">
        <v>565</v>
      </c>
      <c r="S258" s="11" t="s">
        <v>38</v>
      </c>
      <c r="T258" s="11" t="s">
        <v>22</v>
      </c>
      <c r="U258" s="11" t="s">
        <v>62</v>
      </c>
      <c r="V258" s="11" t="s">
        <v>584</v>
      </c>
    </row>
    <row r="259" spans="1:22" ht="14.1" customHeight="1" x14ac:dyDescent="0.2">
      <c r="A259" s="5" t="str">
        <f>SUBSTITUTE(CONCATENATE(H259,I259)," ","")</f>
        <v>CatalogueReference</v>
      </c>
      <c r="B259" s="6" t="s">
        <v>22</v>
      </c>
      <c r="C259" s="6" t="s">
        <v>22</v>
      </c>
      <c r="D259" s="6" t="s">
        <v>585</v>
      </c>
      <c r="E259" s="6" t="s">
        <v>22</v>
      </c>
      <c r="F259" s="6" t="s">
        <v>22</v>
      </c>
      <c r="G259" s="5" t="str">
        <f>CONCATENATE(IF(H259="","",CONCATENATE(H259,"_ ")),I259,". Details")</f>
        <v>Catalogue Reference. Details</v>
      </c>
      <c r="H259" s="6" t="s">
        <v>22</v>
      </c>
      <c r="I259" s="6" t="s">
        <v>586</v>
      </c>
      <c r="J259" s="6" t="s">
        <v>22</v>
      </c>
      <c r="K259" s="6" t="s">
        <v>22</v>
      </c>
      <c r="L259" s="6" t="s">
        <v>22</v>
      </c>
      <c r="M259" s="6" t="s">
        <v>22</v>
      </c>
      <c r="N259" s="6" t="s">
        <v>22</v>
      </c>
      <c r="O259" s="6" t="s">
        <v>22</v>
      </c>
      <c r="P259" s="6" t="s">
        <v>22</v>
      </c>
      <c r="Q259" s="6" t="s">
        <v>22</v>
      </c>
      <c r="R259" s="6" t="s">
        <v>22</v>
      </c>
      <c r="S259" s="6" t="s">
        <v>25</v>
      </c>
      <c r="T259" s="6" t="s">
        <v>22</v>
      </c>
      <c r="U259" s="6" t="s">
        <v>62</v>
      </c>
      <c r="V259" s="6" t="s">
        <v>22</v>
      </c>
    </row>
    <row r="260" spans="1:22" ht="14.1" customHeight="1" x14ac:dyDescent="0.2">
      <c r="A260" s="7" t="str">
        <f t="shared" ref="A260:A269" si="52">SUBSTITUTE(CONCATENATE(J260,K260,IF(L260="Identifier","ID",IF(AND(L260="Text",OR(J260&lt;&gt;"",K260&lt;&gt;"")),"",L260)),IF(AND(N260&lt;&gt;"Text",L260&lt;&gt;N260,NOT(AND(L260="URI",N260="Identifier")),NOT(AND(L260="UUID",N260="Identifier")),NOT(AND(L260="OID",N260="Identifier"))),IF(N260="Identifier","ID",N260),""))," ","")</f>
        <v>ID</v>
      </c>
      <c r="B260" s="8" t="s">
        <v>22</v>
      </c>
      <c r="C260" s="9" t="s">
        <v>27</v>
      </c>
      <c r="D260" s="10" t="s">
        <v>587</v>
      </c>
      <c r="E260" s="10" t="s">
        <v>22</v>
      </c>
      <c r="F260" s="10" t="s">
        <v>22</v>
      </c>
      <c r="G260" s="10" t="str">
        <f t="shared" ref="G260:G269" si="53">CONCATENATE( IF(H260="","",CONCATENATE(H260,"_ ")),I260,". ",IF(J260="","",CONCATENATE(J260,"_ ")),M260,IF(OR(J260&lt;&gt;"",M260&lt;&gt;N260),CONCATENATE(". ",N260),""))</f>
        <v>Catalogue Reference. Identifier</v>
      </c>
      <c r="H260" s="10" t="s">
        <v>22</v>
      </c>
      <c r="I260" s="10" t="s">
        <v>586</v>
      </c>
      <c r="J260" s="10" t="s">
        <v>22</v>
      </c>
      <c r="K260" s="10" t="s">
        <v>22</v>
      </c>
      <c r="L260" s="10" t="s">
        <v>29</v>
      </c>
      <c r="M260" s="7" t="str">
        <f t="shared" ref="M260:M269" si="54">IF(K260&lt;&gt;"",CONCATENATE(K260," ",L260),L260)</f>
        <v>Identifier</v>
      </c>
      <c r="N260" s="10" t="s">
        <v>29</v>
      </c>
      <c r="O260" s="10" t="s">
        <v>22</v>
      </c>
      <c r="P260" s="10" t="str">
        <f t="shared" ref="P260:P269" si="55">IF(O260&lt;&gt;"",CONCATENATE(O260,"_ ",N260,". Type"),CONCATENATE(N260,". Type"))</f>
        <v>Identifier. Type</v>
      </c>
      <c r="Q260" s="10" t="s">
        <v>22</v>
      </c>
      <c r="R260" s="10" t="s">
        <v>22</v>
      </c>
      <c r="S260" s="10" t="s">
        <v>30</v>
      </c>
      <c r="T260" s="10" t="s">
        <v>22</v>
      </c>
      <c r="U260" s="10" t="s">
        <v>62</v>
      </c>
      <c r="V260" s="10" t="s">
        <v>588</v>
      </c>
    </row>
    <row r="261" spans="1:22" ht="14.1" customHeight="1" x14ac:dyDescent="0.2">
      <c r="A261" s="7" t="str">
        <f t="shared" si="52"/>
        <v>UUID</v>
      </c>
      <c r="B261" s="8" t="s">
        <v>22</v>
      </c>
      <c r="C261" s="9" t="s">
        <v>34</v>
      </c>
      <c r="D261" s="10" t="s">
        <v>589</v>
      </c>
      <c r="E261" s="10" t="s">
        <v>22</v>
      </c>
      <c r="F261" s="10" t="s">
        <v>22</v>
      </c>
      <c r="G261" s="10" t="str">
        <f t="shared" si="53"/>
        <v>Catalogue Reference. UUID. Identifier</v>
      </c>
      <c r="H261" s="10" t="s">
        <v>22</v>
      </c>
      <c r="I261" s="10" t="s">
        <v>586</v>
      </c>
      <c r="J261" s="10" t="s">
        <v>22</v>
      </c>
      <c r="K261" s="10" t="s">
        <v>22</v>
      </c>
      <c r="L261" s="10" t="s">
        <v>590</v>
      </c>
      <c r="M261" s="7" t="str">
        <f t="shared" si="54"/>
        <v>UUID</v>
      </c>
      <c r="N261" s="10" t="s">
        <v>29</v>
      </c>
      <c r="O261" s="10" t="s">
        <v>22</v>
      </c>
      <c r="P261" s="10" t="str">
        <f t="shared" si="55"/>
        <v>Identifier. Type</v>
      </c>
      <c r="Q261" s="10" t="s">
        <v>22</v>
      </c>
      <c r="R261" s="10" t="s">
        <v>22</v>
      </c>
      <c r="S261" s="10" t="s">
        <v>30</v>
      </c>
      <c r="T261" s="10" t="s">
        <v>22</v>
      </c>
      <c r="U261" s="10" t="s">
        <v>62</v>
      </c>
      <c r="V261" s="10" t="s">
        <v>591</v>
      </c>
    </row>
    <row r="262" spans="1:22" ht="14.1" customHeight="1" x14ac:dyDescent="0.2">
      <c r="A262" s="7" t="str">
        <f t="shared" si="52"/>
        <v>IssueDate</v>
      </c>
      <c r="B262" s="8" t="s">
        <v>22</v>
      </c>
      <c r="C262" s="9" t="s">
        <v>34</v>
      </c>
      <c r="D262" s="10" t="s">
        <v>592</v>
      </c>
      <c r="E262" s="10" t="s">
        <v>22</v>
      </c>
      <c r="F262" s="10" t="s">
        <v>22</v>
      </c>
      <c r="G262" s="10" t="str">
        <f t="shared" si="53"/>
        <v>Catalogue Reference. Issue Date. Date</v>
      </c>
      <c r="H262" s="10" t="s">
        <v>22</v>
      </c>
      <c r="I262" s="10" t="s">
        <v>586</v>
      </c>
      <c r="J262" s="10" t="s">
        <v>22</v>
      </c>
      <c r="K262" s="10" t="s">
        <v>477</v>
      </c>
      <c r="L262" s="10" t="s">
        <v>397</v>
      </c>
      <c r="M262" s="7" t="str">
        <f t="shared" si="54"/>
        <v>Issue Date</v>
      </c>
      <c r="N262" s="10" t="s">
        <v>397</v>
      </c>
      <c r="O262" s="10" t="s">
        <v>22</v>
      </c>
      <c r="P262" s="10" t="str">
        <f t="shared" si="55"/>
        <v>Date. Type</v>
      </c>
      <c r="Q262" s="10" t="s">
        <v>22</v>
      </c>
      <c r="R262" s="10" t="s">
        <v>22</v>
      </c>
      <c r="S262" s="10" t="s">
        <v>30</v>
      </c>
      <c r="T262" s="10" t="s">
        <v>22</v>
      </c>
      <c r="U262" s="10" t="s">
        <v>62</v>
      </c>
      <c r="V262" s="10" t="s">
        <v>22</v>
      </c>
    </row>
    <row r="263" spans="1:22" ht="14.1" customHeight="1" x14ac:dyDescent="0.2">
      <c r="A263" s="7" t="str">
        <f t="shared" si="52"/>
        <v>IssueTime</v>
      </c>
      <c r="B263" s="8" t="s">
        <v>22</v>
      </c>
      <c r="C263" s="9" t="s">
        <v>34</v>
      </c>
      <c r="D263" s="10" t="s">
        <v>593</v>
      </c>
      <c r="E263" s="10" t="s">
        <v>22</v>
      </c>
      <c r="F263" s="10" t="s">
        <v>22</v>
      </c>
      <c r="G263" s="10" t="str">
        <f t="shared" si="53"/>
        <v>Catalogue Reference. Issue Time. Time</v>
      </c>
      <c r="H263" s="10" t="s">
        <v>22</v>
      </c>
      <c r="I263" s="10" t="s">
        <v>586</v>
      </c>
      <c r="J263" s="10" t="s">
        <v>22</v>
      </c>
      <c r="K263" s="10" t="s">
        <v>477</v>
      </c>
      <c r="L263" s="10" t="s">
        <v>594</v>
      </c>
      <c r="M263" s="7" t="str">
        <f t="shared" si="54"/>
        <v>Issue Time</v>
      </c>
      <c r="N263" s="10" t="s">
        <v>594</v>
      </c>
      <c r="O263" s="10" t="s">
        <v>22</v>
      </c>
      <c r="P263" s="10" t="str">
        <f t="shared" si="55"/>
        <v>Time. Type</v>
      </c>
      <c r="Q263" s="10" t="s">
        <v>22</v>
      </c>
      <c r="R263" s="10" t="s">
        <v>22</v>
      </c>
      <c r="S263" s="10" t="s">
        <v>30</v>
      </c>
      <c r="T263" s="10" t="s">
        <v>22</v>
      </c>
      <c r="U263" s="10" t="s">
        <v>62</v>
      </c>
      <c r="V263" s="10" t="s">
        <v>22</v>
      </c>
    </row>
    <row r="264" spans="1:22" ht="14.1" customHeight="1" x14ac:dyDescent="0.2">
      <c r="A264" s="7" t="str">
        <f t="shared" si="52"/>
        <v>RevisionDate</v>
      </c>
      <c r="B264" s="8" t="s">
        <v>22</v>
      </c>
      <c r="C264" s="9" t="s">
        <v>34</v>
      </c>
      <c r="D264" s="10" t="s">
        <v>595</v>
      </c>
      <c r="E264" s="10" t="s">
        <v>22</v>
      </c>
      <c r="F264" s="10" t="s">
        <v>22</v>
      </c>
      <c r="G264" s="10" t="str">
        <f t="shared" si="53"/>
        <v>Catalogue Reference. Revision Date. Date</v>
      </c>
      <c r="H264" s="10" t="s">
        <v>22</v>
      </c>
      <c r="I264" s="10" t="s">
        <v>586</v>
      </c>
      <c r="J264" s="10" t="s">
        <v>22</v>
      </c>
      <c r="K264" s="10" t="s">
        <v>596</v>
      </c>
      <c r="L264" s="10" t="s">
        <v>397</v>
      </c>
      <c r="M264" s="7" t="str">
        <f t="shared" si="54"/>
        <v>Revision Date</v>
      </c>
      <c r="N264" s="10" t="s">
        <v>397</v>
      </c>
      <c r="O264" s="10" t="s">
        <v>22</v>
      </c>
      <c r="P264" s="10" t="str">
        <f t="shared" si="55"/>
        <v>Date. Type</v>
      </c>
      <c r="Q264" s="10" t="s">
        <v>22</v>
      </c>
      <c r="R264" s="10" t="s">
        <v>22</v>
      </c>
      <c r="S264" s="10" t="s">
        <v>30</v>
      </c>
      <c r="T264" s="10" t="s">
        <v>22</v>
      </c>
      <c r="U264" s="10" t="s">
        <v>62</v>
      </c>
      <c r="V264" s="10" t="s">
        <v>22</v>
      </c>
    </row>
    <row r="265" spans="1:22" ht="14.1" customHeight="1" x14ac:dyDescent="0.2">
      <c r="A265" s="7" t="str">
        <f t="shared" si="52"/>
        <v>RevisionTime</v>
      </c>
      <c r="B265" s="8" t="s">
        <v>22</v>
      </c>
      <c r="C265" s="9" t="s">
        <v>34</v>
      </c>
      <c r="D265" s="10" t="s">
        <v>597</v>
      </c>
      <c r="E265" s="10" t="s">
        <v>22</v>
      </c>
      <c r="F265" s="10" t="s">
        <v>22</v>
      </c>
      <c r="G265" s="10" t="str">
        <f t="shared" si="53"/>
        <v>Catalogue Reference. Revision Time. Time</v>
      </c>
      <c r="H265" s="10" t="s">
        <v>22</v>
      </c>
      <c r="I265" s="10" t="s">
        <v>586</v>
      </c>
      <c r="J265" s="10" t="s">
        <v>22</v>
      </c>
      <c r="K265" s="10" t="s">
        <v>596</v>
      </c>
      <c r="L265" s="10" t="s">
        <v>594</v>
      </c>
      <c r="M265" s="7" t="str">
        <f t="shared" si="54"/>
        <v>Revision Time</v>
      </c>
      <c r="N265" s="10" t="s">
        <v>594</v>
      </c>
      <c r="O265" s="10" t="s">
        <v>22</v>
      </c>
      <c r="P265" s="10" t="str">
        <f t="shared" si="55"/>
        <v>Time. Type</v>
      </c>
      <c r="Q265" s="10" t="s">
        <v>22</v>
      </c>
      <c r="R265" s="10" t="s">
        <v>22</v>
      </c>
      <c r="S265" s="10" t="s">
        <v>30</v>
      </c>
      <c r="T265" s="10" t="s">
        <v>22</v>
      </c>
      <c r="U265" s="10" t="s">
        <v>62</v>
      </c>
      <c r="V265" s="10" t="s">
        <v>22</v>
      </c>
    </row>
    <row r="266" spans="1:22" ht="14.1" customHeight="1" x14ac:dyDescent="0.2">
      <c r="A266" s="7" t="str">
        <f t="shared" si="52"/>
        <v>Note</v>
      </c>
      <c r="B266" s="8" t="s">
        <v>22</v>
      </c>
      <c r="C266" s="9" t="s">
        <v>98</v>
      </c>
      <c r="D266" s="10" t="s">
        <v>236</v>
      </c>
      <c r="E266" s="10" t="s">
        <v>22</v>
      </c>
      <c r="F266" s="10" t="s">
        <v>22</v>
      </c>
      <c r="G266" s="10" t="str">
        <f t="shared" si="53"/>
        <v>Catalogue Reference. Note. Text</v>
      </c>
      <c r="H266" s="10" t="s">
        <v>22</v>
      </c>
      <c r="I266" s="10" t="s">
        <v>586</v>
      </c>
      <c r="J266" s="10" t="s">
        <v>22</v>
      </c>
      <c r="K266" s="10" t="s">
        <v>22</v>
      </c>
      <c r="L266" s="10" t="s">
        <v>237</v>
      </c>
      <c r="M266" s="7" t="str">
        <f t="shared" si="54"/>
        <v>Note</v>
      </c>
      <c r="N266" s="10" t="s">
        <v>59</v>
      </c>
      <c r="O266" s="10" t="s">
        <v>22</v>
      </c>
      <c r="P266" s="10" t="str">
        <f t="shared" si="55"/>
        <v>Text. Type</v>
      </c>
      <c r="Q266" s="10" t="s">
        <v>22</v>
      </c>
      <c r="R266" s="10" t="s">
        <v>22</v>
      </c>
      <c r="S266" s="10" t="s">
        <v>30</v>
      </c>
      <c r="T266" s="10" t="s">
        <v>22</v>
      </c>
      <c r="U266" s="10" t="s">
        <v>62</v>
      </c>
      <c r="V266" s="10" t="s">
        <v>22</v>
      </c>
    </row>
    <row r="267" spans="1:22" ht="14.1" customHeight="1" x14ac:dyDescent="0.2">
      <c r="A267" s="7" t="str">
        <f t="shared" si="52"/>
        <v>Description</v>
      </c>
      <c r="B267" s="8" t="s">
        <v>22</v>
      </c>
      <c r="C267" s="9" t="s">
        <v>98</v>
      </c>
      <c r="D267" s="10" t="s">
        <v>598</v>
      </c>
      <c r="E267" s="10" t="s">
        <v>22</v>
      </c>
      <c r="F267" s="10" t="s">
        <v>599</v>
      </c>
      <c r="G267" s="10" t="str">
        <f t="shared" si="53"/>
        <v>Catalogue Reference. Description. Text</v>
      </c>
      <c r="H267" s="10" t="s">
        <v>22</v>
      </c>
      <c r="I267" s="10" t="s">
        <v>586</v>
      </c>
      <c r="J267" s="10" t="s">
        <v>22</v>
      </c>
      <c r="K267" s="10" t="s">
        <v>22</v>
      </c>
      <c r="L267" s="10" t="s">
        <v>100</v>
      </c>
      <c r="M267" s="7" t="str">
        <f t="shared" si="54"/>
        <v>Description</v>
      </c>
      <c r="N267" s="10" t="s">
        <v>59</v>
      </c>
      <c r="O267" s="10" t="s">
        <v>22</v>
      </c>
      <c r="P267" s="10" t="str">
        <f t="shared" si="55"/>
        <v>Text. Type</v>
      </c>
      <c r="Q267" s="10" t="s">
        <v>22</v>
      </c>
      <c r="R267" s="10" t="s">
        <v>22</v>
      </c>
      <c r="S267" s="10" t="s">
        <v>30</v>
      </c>
      <c r="T267" s="10" t="s">
        <v>22</v>
      </c>
      <c r="U267" s="10" t="s">
        <v>62</v>
      </c>
      <c r="V267" s="10" t="s">
        <v>22</v>
      </c>
    </row>
    <row r="268" spans="1:22" ht="14.1" customHeight="1" x14ac:dyDescent="0.2">
      <c r="A268" s="7" t="str">
        <f t="shared" si="52"/>
        <v>VersionID</v>
      </c>
      <c r="B268" s="8" t="s">
        <v>22</v>
      </c>
      <c r="C268" s="9" t="s">
        <v>34</v>
      </c>
      <c r="D268" s="10" t="s">
        <v>600</v>
      </c>
      <c r="E268" s="10" t="s">
        <v>22</v>
      </c>
      <c r="F268" s="10" t="s">
        <v>601</v>
      </c>
      <c r="G268" s="10" t="str">
        <f t="shared" si="53"/>
        <v>Catalogue Reference. Version. Identifier</v>
      </c>
      <c r="H268" s="10" t="s">
        <v>22</v>
      </c>
      <c r="I268" s="10" t="s">
        <v>586</v>
      </c>
      <c r="J268" s="10" t="s">
        <v>22</v>
      </c>
      <c r="K268" s="10" t="s">
        <v>22</v>
      </c>
      <c r="L268" s="10" t="s">
        <v>602</v>
      </c>
      <c r="M268" s="7" t="str">
        <f t="shared" si="54"/>
        <v>Version</v>
      </c>
      <c r="N268" s="10" t="s">
        <v>29</v>
      </c>
      <c r="O268" s="10" t="s">
        <v>22</v>
      </c>
      <c r="P268" s="10" t="str">
        <f t="shared" si="55"/>
        <v>Identifier. Type</v>
      </c>
      <c r="Q268" s="10" t="s">
        <v>22</v>
      </c>
      <c r="R268" s="10" t="s">
        <v>22</v>
      </c>
      <c r="S268" s="10" t="s">
        <v>30</v>
      </c>
      <c r="T268" s="10" t="s">
        <v>22</v>
      </c>
      <c r="U268" s="10" t="s">
        <v>62</v>
      </c>
      <c r="V268" s="10" t="s">
        <v>22</v>
      </c>
    </row>
    <row r="269" spans="1:22" ht="14.1" customHeight="1" x14ac:dyDescent="0.2">
      <c r="A269" s="7" t="str">
        <f t="shared" si="52"/>
        <v>PreviousVersionID</v>
      </c>
      <c r="B269" s="8" t="s">
        <v>22</v>
      </c>
      <c r="C269" s="9" t="s">
        <v>34</v>
      </c>
      <c r="D269" s="10" t="s">
        <v>603</v>
      </c>
      <c r="E269" s="10" t="s">
        <v>22</v>
      </c>
      <c r="F269" s="10" t="s">
        <v>604</v>
      </c>
      <c r="G269" s="10" t="str">
        <f t="shared" si="53"/>
        <v>Catalogue Reference. Previous_ Version. Identifier</v>
      </c>
      <c r="H269" s="10" t="s">
        <v>22</v>
      </c>
      <c r="I269" s="10" t="s">
        <v>586</v>
      </c>
      <c r="J269" s="10" t="s">
        <v>605</v>
      </c>
      <c r="K269" s="10" t="s">
        <v>22</v>
      </c>
      <c r="L269" s="10" t="s">
        <v>602</v>
      </c>
      <c r="M269" s="7" t="str">
        <f t="shared" si="54"/>
        <v>Version</v>
      </c>
      <c r="N269" s="10" t="s">
        <v>29</v>
      </c>
      <c r="O269" s="10" t="s">
        <v>22</v>
      </c>
      <c r="P269" s="10" t="str">
        <f t="shared" si="55"/>
        <v>Identifier. Type</v>
      </c>
      <c r="Q269" s="10" t="s">
        <v>22</v>
      </c>
      <c r="R269" s="10" t="s">
        <v>22</v>
      </c>
      <c r="S269" s="10" t="s">
        <v>30</v>
      </c>
      <c r="T269" s="10" t="s">
        <v>22</v>
      </c>
      <c r="U269" s="10" t="s">
        <v>62</v>
      </c>
      <c r="V269" s="10" t="s">
        <v>22</v>
      </c>
    </row>
    <row r="270" spans="1:22" ht="14.1" customHeight="1" x14ac:dyDescent="0.2">
      <c r="A270" s="5" t="str">
        <f>SUBSTITUTE(CONCATENATE(H270,I270)," ","")</f>
        <v>CatalogueRequestLine</v>
      </c>
      <c r="B270" s="6" t="s">
        <v>22</v>
      </c>
      <c r="C270" s="6" t="s">
        <v>22</v>
      </c>
      <c r="D270" s="6" t="s">
        <v>606</v>
      </c>
      <c r="E270" s="6" t="s">
        <v>22</v>
      </c>
      <c r="F270" s="6" t="s">
        <v>22</v>
      </c>
      <c r="G270" s="5" t="str">
        <f>CONCATENATE(IF(H270="","",CONCATENATE(H270,"_ ")),I270,". Details")</f>
        <v>Catalogue Request Line. Details</v>
      </c>
      <c r="H270" s="6" t="s">
        <v>22</v>
      </c>
      <c r="I270" s="6" t="s">
        <v>607</v>
      </c>
      <c r="J270" s="6" t="s">
        <v>22</v>
      </c>
      <c r="K270" s="6" t="s">
        <v>22</v>
      </c>
      <c r="L270" s="6" t="s">
        <v>22</v>
      </c>
      <c r="M270" s="6" t="s">
        <v>22</v>
      </c>
      <c r="N270" s="6" t="s">
        <v>22</v>
      </c>
      <c r="O270" s="6" t="s">
        <v>22</v>
      </c>
      <c r="P270" s="6" t="s">
        <v>22</v>
      </c>
      <c r="Q270" s="6" t="s">
        <v>22</v>
      </c>
      <c r="R270" s="6" t="s">
        <v>22</v>
      </c>
      <c r="S270" s="6" t="s">
        <v>25</v>
      </c>
      <c r="T270" s="6" t="s">
        <v>22</v>
      </c>
      <c r="U270" s="6" t="s">
        <v>62</v>
      </c>
      <c r="V270" s="6" t="s">
        <v>22</v>
      </c>
    </row>
    <row r="271" spans="1:22" ht="14.1" customHeight="1" x14ac:dyDescent="0.2">
      <c r="A271" s="7" t="str">
        <f>SUBSTITUTE(CONCATENATE(J271,K271,IF(L271="Identifier","ID",IF(AND(L271="Text",OR(J271&lt;&gt;"",K271&lt;&gt;"")),"",L271)),IF(AND(N271&lt;&gt;"Text",L271&lt;&gt;N271,NOT(AND(L271="URI",N271="Identifier")),NOT(AND(L271="UUID",N271="Identifier")),NOT(AND(L271="OID",N271="Identifier"))),IF(N271="Identifier","ID",N271),""))," ","")</f>
        <v>ID</v>
      </c>
      <c r="B271" s="8" t="s">
        <v>22</v>
      </c>
      <c r="C271" s="9" t="s">
        <v>27</v>
      </c>
      <c r="D271" s="10" t="s">
        <v>608</v>
      </c>
      <c r="E271" s="10" t="s">
        <v>22</v>
      </c>
      <c r="F271" s="10" t="s">
        <v>499</v>
      </c>
      <c r="G271" s="10" t="str">
        <f>CONCATENATE( IF(H271="","",CONCATENATE(H271,"_ ")),I271,". ",IF(J271="","",CONCATENATE(J271,"_ ")),M271,IF(OR(J271&lt;&gt;"",M271&lt;&gt;N271),CONCATENATE(". ",N271),""))</f>
        <v>Catalogue Request Line. Identifier</v>
      </c>
      <c r="H271" s="10" t="s">
        <v>22</v>
      </c>
      <c r="I271" s="10" t="s">
        <v>607</v>
      </c>
      <c r="J271" s="10" t="s">
        <v>22</v>
      </c>
      <c r="K271" s="10" t="s">
        <v>22</v>
      </c>
      <c r="L271" s="10" t="s">
        <v>29</v>
      </c>
      <c r="M271" s="7" t="str">
        <f>IF(K271&lt;&gt;"",CONCATENATE(K271," ",L271),L271)</f>
        <v>Identifier</v>
      </c>
      <c r="N271" s="10" t="s">
        <v>29</v>
      </c>
      <c r="O271" s="10" t="s">
        <v>22</v>
      </c>
      <c r="P271" s="10" t="str">
        <f>IF(O271&lt;&gt;"",CONCATENATE(O271,"_ ",N271,". Type"),CONCATENATE(N271,". Type"))</f>
        <v>Identifier. Type</v>
      </c>
      <c r="Q271" s="10" t="s">
        <v>22</v>
      </c>
      <c r="R271" s="10" t="s">
        <v>22</v>
      </c>
      <c r="S271" s="10" t="s">
        <v>30</v>
      </c>
      <c r="T271" s="10" t="s">
        <v>22</v>
      </c>
      <c r="U271" s="10" t="s">
        <v>62</v>
      </c>
      <c r="V271" s="10" t="s">
        <v>22</v>
      </c>
    </row>
    <row r="272" spans="1:22" ht="14.1" customHeight="1" x14ac:dyDescent="0.2">
      <c r="A272" s="7" t="str">
        <f>SUBSTITUTE(CONCATENATE(J272,K272,IF(L272="Identifier","ID",IF(AND(L272="Text",OR(J272&lt;&gt;"",K272&lt;&gt;"")),"",L272)),IF(AND(N272&lt;&gt;"Text",L272&lt;&gt;N272,NOT(AND(L272="URI",N272="Identifier")),NOT(AND(L272="UUID",N272="Identifier")),NOT(AND(L272="OID",N272="Identifier"))),IF(N272="Identifier","ID",N272),""))," ","")</f>
        <v>ContractSubdivision</v>
      </c>
      <c r="B272" s="8" t="s">
        <v>22</v>
      </c>
      <c r="C272" s="9" t="s">
        <v>34</v>
      </c>
      <c r="D272" s="10" t="s">
        <v>609</v>
      </c>
      <c r="E272" s="10" t="s">
        <v>22</v>
      </c>
      <c r="F272" s="10" t="s">
        <v>515</v>
      </c>
      <c r="G272" s="10" t="str">
        <f>CONCATENATE( IF(H272="","",CONCATENATE(H272,"_ ")),I272,". ",IF(J272="","",CONCATENATE(J272,"_ ")),M272,IF(OR(J272&lt;&gt;"",M272&lt;&gt;N272),CONCATENATE(". ",N272),""))</f>
        <v>Catalogue Request Line. Contract Subdivision. Text</v>
      </c>
      <c r="H272" s="10" t="s">
        <v>22</v>
      </c>
      <c r="I272" s="10" t="s">
        <v>607</v>
      </c>
      <c r="J272" s="10" t="s">
        <v>22</v>
      </c>
      <c r="K272" s="10" t="s">
        <v>516</v>
      </c>
      <c r="L272" s="10" t="s">
        <v>517</v>
      </c>
      <c r="M272" s="7" t="str">
        <f>IF(K272&lt;&gt;"",CONCATENATE(K272," ",L272),L272)</f>
        <v>Contract Subdivision</v>
      </c>
      <c r="N272" s="10" t="s">
        <v>59</v>
      </c>
      <c r="O272" s="10" t="s">
        <v>22</v>
      </c>
      <c r="P272" s="10" t="str">
        <f>IF(O272&lt;&gt;"",CONCATENATE(O272,"_ ",N272,". Type"),CONCATENATE(N272,". Type"))</f>
        <v>Text. Type</v>
      </c>
      <c r="Q272" s="10" t="s">
        <v>22</v>
      </c>
      <c r="R272" s="10" t="s">
        <v>22</v>
      </c>
      <c r="S272" s="10" t="s">
        <v>30</v>
      </c>
      <c r="T272" s="10" t="s">
        <v>22</v>
      </c>
      <c r="U272" s="10" t="s">
        <v>62</v>
      </c>
      <c r="V272" s="10" t="s">
        <v>22</v>
      </c>
    </row>
    <row r="273" spans="1:22" ht="14.1" customHeight="1" x14ac:dyDescent="0.2">
      <c r="A273" s="7" t="str">
        <f>SUBSTITUTE(CONCATENATE(J273,K273,IF(L273="Identifier","ID",IF(AND(L273="Text",OR(J273&lt;&gt;"",K273&lt;&gt;"")),"",L273)),IF(AND(N273&lt;&gt;"Text",L273&lt;&gt;N273,NOT(AND(L273="URI",N273="Identifier")),NOT(AND(L273="UUID",N273="Identifier")),NOT(AND(L273="OID",N273="Identifier"))),IF(N273="Identifier","ID",N273),""))," ","")</f>
        <v>Note</v>
      </c>
      <c r="B273" s="8" t="s">
        <v>22</v>
      </c>
      <c r="C273" s="9" t="s">
        <v>98</v>
      </c>
      <c r="D273" s="10" t="s">
        <v>236</v>
      </c>
      <c r="E273" s="10" t="s">
        <v>22</v>
      </c>
      <c r="F273" s="10" t="s">
        <v>22</v>
      </c>
      <c r="G273" s="10" t="str">
        <f>CONCATENATE( IF(H273="","",CONCATENATE(H273,"_ ")),I273,". ",IF(J273="","",CONCATENATE(J273,"_ ")),M273,IF(OR(J273&lt;&gt;"",M273&lt;&gt;N273),CONCATENATE(". ",N273),""))</f>
        <v>Catalogue Request Line. Note. Text</v>
      </c>
      <c r="H273" s="10" t="s">
        <v>22</v>
      </c>
      <c r="I273" s="10" t="s">
        <v>607</v>
      </c>
      <c r="J273" s="10" t="s">
        <v>22</v>
      </c>
      <c r="K273" s="10" t="s">
        <v>22</v>
      </c>
      <c r="L273" s="10" t="s">
        <v>237</v>
      </c>
      <c r="M273" s="7" t="str">
        <f>IF(K273&lt;&gt;"",CONCATENATE(K273," ",L273),L273)</f>
        <v>Note</v>
      </c>
      <c r="N273" s="10" t="s">
        <v>59</v>
      </c>
      <c r="O273" s="10" t="s">
        <v>22</v>
      </c>
      <c r="P273" s="10" t="str">
        <f>IF(O273&lt;&gt;"",CONCATENATE(O273,"_ ",N273,". Type"),CONCATENATE(N273,". Type"))</f>
        <v>Text. Type</v>
      </c>
      <c r="Q273" s="10" t="s">
        <v>22</v>
      </c>
      <c r="R273" s="10" t="s">
        <v>22</v>
      </c>
      <c r="S273" s="10" t="s">
        <v>30</v>
      </c>
      <c r="T273" s="10" t="s">
        <v>22</v>
      </c>
      <c r="U273" s="10" t="s">
        <v>62</v>
      </c>
      <c r="V273" s="10" t="s">
        <v>22</v>
      </c>
    </row>
    <row r="274" spans="1:22" ht="14.1" customHeight="1" x14ac:dyDescent="0.2">
      <c r="A274" s="11" t="str">
        <f>SUBSTITUTE(SUBSTITUTE(CONCATENATE(J274,IF(M274="Identifier","ID",M274))," ",""),"_","")</f>
        <v>LineValidityPeriod</v>
      </c>
      <c r="B274" s="8" t="s">
        <v>22</v>
      </c>
      <c r="C274" s="12" t="s">
        <v>34</v>
      </c>
      <c r="D274" s="11" t="s">
        <v>610</v>
      </c>
      <c r="E274" s="11" t="s">
        <v>22</v>
      </c>
      <c r="F274" s="11" t="s">
        <v>22</v>
      </c>
      <c r="G274" s="11" t="str">
        <f>CONCATENATE( IF(H274="","",CONCATENATE(H274,"_ ")),I274,". ",IF(J274="","",CONCATENATE(J274,"_ ")),M274,IF(J274="","",CONCATENATE(". ",N274)))</f>
        <v>Catalogue Request Line. Line Validity_ Period. Period</v>
      </c>
      <c r="H274" s="11" t="s">
        <v>22</v>
      </c>
      <c r="I274" s="11" t="s">
        <v>607</v>
      </c>
      <c r="J274" s="11" t="s">
        <v>549</v>
      </c>
      <c r="K274" s="11" t="s">
        <v>22</v>
      </c>
      <c r="L274" s="11" t="s">
        <v>22</v>
      </c>
      <c r="M274" s="11" t="str">
        <f>CONCATENATE(IF(Q274="","",CONCATENATE(Q274,"_ ")),R274)</f>
        <v>Period</v>
      </c>
      <c r="N274" s="11" t="str">
        <f>M274</f>
        <v>Period</v>
      </c>
      <c r="O274" s="11" t="s">
        <v>22</v>
      </c>
      <c r="P274" s="11" t="s">
        <v>22</v>
      </c>
      <c r="Q274" s="11" t="s">
        <v>22</v>
      </c>
      <c r="R274" s="11" t="s">
        <v>44</v>
      </c>
      <c r="S274" s="11" t="s">
        <v>38</v>
      </c>
      <c r="T274" s="11" t="s">
        <v>22</v>
      </c>
      <c r="U274" s="11" t="s">
        <v>62</v>
      </c>
      <c r="V274" s="11" t="s">
        <v>22</v>
      </c>
    </row>
    <row r="275" spans="1:22" ht="14.1" customHeight="1" x14ac:dyDescent="0.2">
      <c r="A275" s="11" t="str">
        <f>SUBSTITUTE(SUBSTITUTE(CONCATENATE(J275,IF(M275="Identifier","ID",M275))," ",""),"_","")</f>
        <v>RequiredItemLocationQuantity</v>
      </c>
      <c r="B275" s="8" t="s">
        <v>22</v>
      </c>
      <c r="C275" s="12" t="s">
        <v>98</v>
      </c>
      <c r="D275" s="11" t="s">
        <v>611</v>
      </c>
      <c r="E275" s="11" t="s">
        <v>22</v>
      </c>
      <c r="F275" s="11" t="s">
        <v>22</v>
      </c>
      <c r="G275" s="11" t="str">
        <f>CONCATENATE( IF(H275="","",CONCATENATE(H275,"_ ")),I275,". ",IF(J275="","",CONCATENATE(J275,"_ ")),M275,IF(J275="","",CONCATENATE(". ",N275)))</f>
        <v>Catalogue Request Line. Required_ Item Location Quantity. Item Location Quantity</v>
      </c>
      <c r="H275" s="11" t="s">
        <v>22</v>
      </c>
      <c r="I275" s="11" t="s">
        <v>607</v>
      </c>
      <c r="J275" s="11" t="s">
        <v>439</v>
      </c>
      <c r="K275" s="11" t="s">
        <v>22</v>
      </c>
      <c r="L275" s="11" t="s">
        <v>22</v>
      </c>
      <c r="M275" s="11" t="str">
        <f>CONCATENATE(IF(Q275="","",CONCATENATE(Q275,"_ ")),R275)</f>
        <v>Item Location Quantity</v>
      </c>
      <c r="N275" s="11" t="str">
        <f>M275</f>
        <v>Item Location Quantity</v>
      </c>
      <c r="O275" s="11" t="s">
        <v>22</v>
      </c>
      <c r="P275" s="11" t="s">
        <v>22</v>
      </c>
      <c r="Q275" s="11" t="s">
        <v>22</v>
      </c>
      <c r="R275" s="11" t="s">
        <v>565</v>
      </c>
      <c r="S275" s="11" t="s">
        <v>38</v>
      </c>
      <c r="T275" s="11" t="s">
        <v>22</v>
      </c>
      <c r="U275" s="11" t="s">
        <v>62</v>
      </c>
      <c r="V275" s="11" t="s">
        <v>22</v>
      </c>
    </row>
    <row r="276" spans="1:22" ht="14.1" customHeight="1" x14ac:dyDescent="0.2">
      <c r="A276" s="11" t="str">
        <f>SUBSTITUTE(SUBSTITUTE(CONCATENATE(J276,IF(M276="Identifier","ID",M276))," ",""),"_","")</f>
        <v>Item</v>
      </c>
      <c r="B276" s="8" t="s">
        <v>22</v>
      </c>
      <c r="C276" s="12" t="s">
        <v>27</v>
      </c>
      <c r="D276" s="11" t="s">
        <v>612</v>
      </c>
      <c r="E276" s="11" t="s">
        <v>22</v>
      </c>
      <c r="F276" s="11" t="s">
        <v>22</v>
      </c>
      <c r="G276" s="11" t="str">
        <f>CONCATENATE( IF(H276="","",CONCATENATE(H276,"_ ")),I276,". ",IF(J276="","",CONCATENATE(J276,"_ ")),M276,IF(J276="","",CONCATENATE(". ",N276)))</f>
        <v>Catalogue Request Line. Item</v>
      </c>
      <c r="H276" s="11" t="s">
        <v>22</v>
      </c>
      <c r="I276" s="11" t="s">
        <v>607</v>
      </c>
      <c r="J276" s="11" t="s">
        <v>22</v>
      </c>
      <c r="K276" s="11" t="s">
        <v>22</v>
      </c>
      <c r="L276" s="11" t="s">
        <v>22</v>
      </c>
      <c r="M276" s="11" t="str">
        <f>CONCATENATE(IF(Q276="","",CONCATENATE(Q276,"_ ")),R276)</f>
        <v>Item</v>
      </c>
      <c r="N276" s="11" t="str">
        <f>M276</f>
        <v>Item</v>
      </c>
      <c r="O276" s="11" t="s">
        <v>22</v>
      </c>
      <c r="P276" s="11" t="s">
        <v>22</v>
      </c>
      <c r="Q276" s="11" t="s">
        <v>22</v>
      </c>
      <c r="R276" s="11" t="s">
        <v>504</v>
      </c>
      <c r="S276" s="11" t="s">
        <v>38</v>
      </c>
      <c r="T276" s="11" t="s">
        <v>22</v>
      </c>
      <c r="U276" s="11" t="s">
        <v>62</v>
      </c>
      <c r="V276" s="11" t="s">
        <v>22</v>
      </c>
    </row>
    <row r="277" spans="1:22" ht="14.1" customHeight="1" x14ac:dyDescent="0.2">
      <c r="A277" s="5" t="str">
        <f>SUBSTITUTE(CONCATENATE(H277,I277)," ","")</f>
        <v>Certificate</v>
      </c>
      <c r="B277" s="6" t="s">
        <v>22</v>
      </c>
      <c r="C277" s="6" t="s">
        <v>22</v>
      </c>
      <c r="D277" s="6" t="s">
        <v>613</v>
      </c>
      <c r="E277" s="6" t="s">
        <v>22</v>
      </c>
      <c r="F277" s="6" t="s">
        <v>22</v>
      </c>
      <c r="G277" s="5" t="str">
        <f>CONCATENATE(IF(H277="","",CONCATENATE(H277,"_ ")),I277,". Details")</f>
        <v>Certificate. Details</v>
      </c>
      <c r="H277" s="6" t="s">
        <v>22</v>
      </c>
      <c r="I277" s="6" t="s">
        <v>278</v>
      </c>
      <c r="J277" s="6" t="s">
        <v>22</v>
      </c>
      <c r="K277" s="6" t="s">
        <v>22</v>
      </c>
      <c r="L277" s="6" t="s">
        <v>22</v>
      </c>
      <c r="M277" s="6" t="s">
        <v>22</v>
      </c>
      <c r="N277" s="6" t="s">
        <v>22</v>
      </c>
      <c r="O277" s="6" t="s">
        <v>22</v>
      </c>
      <c r="P277" s="6" t="s">
        <v>22</v>
      </c>
      <c r="Q277" s="6" t="s">
        <v>22</v>
      </c>
      <c r="R277" s="6" t="s">
        <v>22</v>
      </c>
      <c r="S277" s="6" t="s">
        <v>25</v>
      </c>
      <c r="T277" s="6" t="s">
        <v>22</v>
      </c>
      <c r="U277" s="6" t="s">
        <v>26</v>
      </c>
      <c r="V277" s="6" t="s">
        <v>614</v>
      </c>
    </row>
    <row r="278" spans="1:22" ht="14.1" customHeight="1" x14ac:dyDescent="0.2">
      <c r="A278" s="7" t="str">
        <f>SUBSTITUTE(CONCATENATE(J278,K278,IF(L278="Identifier","ID",IF(AND(L278="Text",OR(J278&lt;&gt;"",K278&lt;&gt;"")),"",L278)),IF(AND(N278&lt;&gt;"Text",L278&lt;&gt;N278,NOT(AND(L278="URI",N278="Identifier")),NOT(AND(L278="UUID",N278="Identifier")),NOT(AND(L278="OID",N278="Identifier"))),IF(N278="Identifier","ID",N278),""))," ","")</f>
        <v>ID</v>
      </c>
      <c r="B278" s="8" t="s">
        <v>22</v>
      </c>
      <c r="C278" s="9" t="s">
        <v>27</v>
      </c>
      <c r="D278" s="10" t="s">
        <v>615</v>
      </c>
      <c r="E278" s="10" t="s">
        <v>22</v>
      </c>
      <c r="F278" s="10" t="s">
        <v>22</v>
      </c>
      <c r="G278" s="10" t="str">
        <f>CONCATENATE( IF(H278="","",CONCATENATE(H278,"_ ")),I278,". ",IF(J278="","",CONCATENATE(J278,"_ ")),M278,IF(OR(J278&lt;&gt;"",M278&lt;&gt;N278),CONCATENATE(". ",N278),""))</f>
        <v>Certificate. Identifier</v>
      </c>
      <c r="H278" s="10" t="s">
        <v>22</v>
      </c>
      <c r="I278" s="10" t="s">
        <v>278</v>
      </c>
      <c r="J278" s="10" t="s">
        <v>22</v>
      </c>
      <c r="K278" s="10" t="s">
        <v>22</v>
      </c>
      <c r="L278" s="10" t="s">
        <v>29</v>
      </c>
      <c r="M278" s="7" t="str">
        <f>IF(K278&lt;&gt;"",CONCATENATE(K278," ",L278),L278)</f>
        <v>Identifier</v>
      </c>
      <c r="N278" s="10" t="s">
        <v>29</v>
      </c>
      <c r="O278" s="10" t="s">
        <v>22</v>
      </c>
      <c r="P278" s="10" t="str">
        <f>IF(O278&lt;&gt;"",CONCATENATE(O278,"_ ",N278,". Type"),CONCATENATE(N278,". Type"))</f>
        <v>Identifier. Type</v>
      </c>
      <c r="Q278" s="10" t="s">
        <v>22</v>
      </c>
      <c r="R278" s="10" t="s">
        <v>22</v>
      </c>
      <c r="S278" s="10" t="s">
        <v>30</v>
      </c>
      <c r="T278" s="10" t="s">
        <v>22</v>
      </c>
      <c r="U278" s="10" t="s">
        <v>26</v>
      </c>
      <c r="V278" s="10" t="s">
        <v>22</v>
      </c>
    </row>
    <row r="279" spans="1:22" ht="14.1" customHeight="1" x14ac:dyDescent="0.2">
      <c r="A279" s="7" t="str">
        <f>SUBSTITUTE(CONCATENATE(J279,K279,IF(L279="Identifier","ID",IF(AND(L279="Text",OR(J279&lt;&gt;"",K279&lt;&gt;"")),"",L279)),IF(AND(N279&lt;&gt;"Text",L279&lt;&gt;N279,NOT(AND(L279="URI",N279="Identifier")),NOT(AND(L279="UUID",N279="Identifier")),NOT(AND(L279="OID",N279="Identifier"))),IF(N279="Identifier","ID",N279),""))," ","")</f>
        <v>CertificateTypeCode</v>
      </c>
      <c r="B279" s="8" t="s">
        <v>22</v>
      </c>
      <c r="C279" s="9" t="s">
        <v>34</v>
      </c>
      <c r="D279" s="10" t="s">
        <v>616</v>
      </c>
      <c r="E279" s="10" t="s">
        <v>22</v>
      </c>
      <c r="F279" s="10" t="s">
        <v>22</v>
      </c>
      <c r="G279" s="10" t="str">
        <f>CONCATENATE( IF(H279="","",CONCATENATE(H279,"_ ")),I279,". ",IF(J279="","",CONCATENATE(J279,"_ ")),M279,IF(OR(J279&lt;&gt;"",M279&lt;&gt;N279),CONCATENATE(". ",N279),""))</f>
        <v>Certificate. Certificate Type Code. Code</v>
      </c>
      <c r="H279" s="10" t="s">
        <v>22</v>
      </c>
      <c r="I279" s="10" t="s">
        <v>278</v>
      </c>
      <c r="J279" s="10" t="s">
        <v>22</v>
      </c>
      <c r="K279" s="10" t="s">
        <v>617</v>
      </c>
      <c r="L279" s="10" t="s">
        <v>33</v>
      </c>
      <c r="M279" s="7" t="str">
        <f>IF(K279&lt;&gt;"",CONCATENATE(K279," ",L279),L279)</f>
        <v>Certificate Type Code</v>
      </c>
      <c r="N279" s="10" t="s">
        <v>33</v>
      </c>
      <c r="O279" s="10" t="s">
        <v>22</v>
      </c>
      <c r="P279" s="10" t="str">
        <f>IF(O279&lt;&gt;"",CONCATENATE(O279,"_ ",N279,". Type"),CONCATENATE(N279,". Type"))</f>
        <v>Code. Type</v>
      </c>
      <c r="Q279" s="10" t="s">
        <v>22</v>
      </c>
      <c r="R279" s="10" t="s">
        <v>22</v>
      </c>
      <c r="S279" s="10" t="s">
        <v>30</v>
      </c>
      <c r="T279" s="10" t="s">
        <v>22</v>
      </c>
      <c r="U279" s="10" t="s">
        <v>26</v>
      </c>
      <c r="V279" s="10" t="s">
        <v>22</v>
      </c>
    </row>
    <row r="280" spans="1:22" ht="14.1" customHeight="1" x14ac:dyDescent="0.2">
      <c r="A280" s="7" t="str">
        <f>SUBSTITUTE(CONCATENATE(J280,K280,IF(L280="Identifier","ID",IF(AND(L280="Text",OR(J280&lt;&gt;"",K280&lt;&gt;"")),"",L280)),IF(AND(N280&lt;&gt;"Text",L280&lt;&gt;N280,NOT(AND(L280="URI",N280="Identifier")),NOT(AND(L280="UUID",N280="Identifier")),NOT(AND(L280="OID",N280="Identifier"))),IF(N280="Identifier","ID",N280),""))," ","")</f>
        <v>CertificateType</v>
      </c>
      <c r="B280" s="8" t="s">
        <v>22</v>
      </c>
      <c r="C280" s="9" t="s">
        <v>98</v>
      </c>
      <c r="D280" s="10" t="s">
        <v>618</v>
      </c>
      <c r="E280" s="10" t="s">
        <v>22</v>
      </c>
      <c r="F280" s="10" t="s">
        <v>22</v>
      </c>
      <c r="G280" s="10" t="str">
        <f>CONCATENATE( IF(H280="","",CONCATENATE(H280,"_ ")),I280,". ",IF(J280="","",CONCATENATE(J280,"_ ")),M280,IF(OR(J280&lt;&gt;"",M280&lt;&gt;N280),CONCATENATE(". ",N280),""))</f>
        <v>Certificate. Certificate Type. Text</v>
      </c>
      <c r="H280" s="10" t="s">
        <v>22</v>
      </c>
      <c r="I280" s="10" t="s">
        <v>278</v>
      </c>
      <c r="J280" s="10" t="s">
        <v>22</v>
      </c>
      <c r="K280" s="10" t="s">
        <v>278</v>
      </c>
      <c r="L280" s="10" t="s">
        <v>249</v>
      </c>
      <c r="M280" s="7" t="str">
        <f>IF(K280&lt;&gt;"",CONCATENATE(K280," ",L280),L280)</f>
        <v>Certificate Type</v>
      </c>
      <c r="N280" s="10" t="s">
        <v>59</v>
      </c>
      <c r="O280" s="10" t="s">
        <v>22</v>
      </c>
      <c r="P280" s="10" t="str">
        <f>IF(O280&lt;&gt;"",CONCATENATE(O280,"_ ",N280,". Type"),CONCATENATE(N280,". Type"))</f>
        <v>Text. Type</v>
      </c>
      <c r="Q280" s="10" t="s">
        <v>22</v>
      </c>
      <c r="R280" s="10" t="s">
        <v>22</v>
      </c>
      <c r="S280" s="10" t="s">
        <v>30</v>
      </c>
      <c r="T280" s="10" t="s">
        <v>22</v>
      </c>
      <c r="U280" s="10" t="s">
        <v>26</v>
      </c>
      <c r="V280" s="10" t="s">
        <v>22</v>
      </c>
    </row>
    <row r="281" spans="1:22" ht="14.1" customHeight="1" x14ac:dyDescent="0.2">
      <c r="A281" s="7" t="str">
        <f>SUBSTITUTE(CONCATENATE(J281,K281,IF(L281="Identifier","ID",IF(AND(L281="Text",OR(J281&lt;&gt;"",K281&lt;&gt;"")),"",L281)),IF(AND(N281&lt;&gt;"Text",L281&lt;&gt;N281,NOT(AND(L281="URI",N281="Identifier")),NOT(AND(L281="UUID",N281="Identifier")),NOT(AND(L281="OID",N281="Identifier"))),IF(N281="Identifier","ID",N281),""))," ","")</f>
        <v>Remarks</v>
      </c>
      <c r="B281" s="8" t="s">
        <v>22</v>
      </c>
      <c r="C281" s="9" t="s">
        <v>98</v>
      </c>
      <c r="D281" s="10" t="s">
        <v>619</v>
      </c>
      <c r="E281" s="10" t="s">
        <v>22</v>
      </c>
      <c r="F281" s="10" t="s">
        <v>22</v>
      </c>
      <c r="G281" s="10" t="str">
        <f>CONCATENATE( IF(H281="","",CONCATENATE(H281,"_ ")),I281,". ",IF(J281="","",CONCATENATE(J281,"_ ")),M281,IF(OR(J281&lt;&gt;"",M281&lt;&gt;N281),CONCATENATE(". ",N281),""))</f>
        <v>Certificate. Remarks. Text</v>
      </c>
      <c r="H281" s="10" t="s">
        <v>22</v>
      </c>
      <c r="I281" s="10" t="s">
        <v>278</v>
      </c>
      <c r="J281" s="10" t="s">
        <v>22</v>
      </c>
      <c r="K281" s="10" t="s">
        <v>22</v>
      </c>
      <c r="L281" s="10" t="s">
        <v>620</v>
      </c>
      <c r="M281" s="7" t="str">
        <f>IF(K281&lt;&gt;"",CONCATENATE(K281," ",L281),L281)</f>
        <v>Remarks</v>
      </c>
      <c r="N281" s="10" t="s">
        <v>59</v>
      </c>
      <c r="O281" s="10" t="s">
        <v>22</v>
      </c>
      <c r="P281" s="10" t="str">
        <f>IF(O281&lt;&gt;"",CONCATENATE(O281,"_ ",N281,". Type"),CONCATENATE(N281,". Type"))</f>
        <v>Text. Type</v>
      </c>
      <c r="Q281" s="10" t="s">
        <v>22</v>
      </c>
      <c r="R281" s="10" t="s">
        <v>22</v>
      </c>
      <c r="S281" s="10" t="s">
        <v>30</v>
      </c>
      <c r="T281" s="10" t="s">
        <v>22</v>
      </c>
      <c r="U281" s="10" t="s">
        <v>26</v>
      </c>
      <c r="V281" s="10" t="s">
        <v>22</v>
      </c>
    </row>
    <row r="282" spans="1:22" ht="14.1" customHeight="1" x14ac:dyDescent="0.2">
      <c r="A282" s="11" t="str">
        <f>SUBSTITUTE(SUBSTITUTE(CONCATENATE(J282,IF(M282="Identifier","ID",M282))," ",""),"_","")</f>
        <v>IssuerParty</v>
      </c>
      <c r="B282" s="8" t="s">
        <v>22</v>
      </c>
      <c r="C282" s="12" t="s">
        <v>34</v>
      </c>
      <c r="D282" s="11" t="s">
        <v>621</v>
      </c>
      <c r="E282" s="11" t="s">
        <v>22</v>
      </c>
      <c r="F282" s="11" t="s">
        <v>22</v>
      </c>
      <c r="G282" s="11" t="str">
        <f>CONCATENATE( IF(H282="","",CONCATENATE(H282,"_ ")),I282,". ",IF(J282="","",CONCATENATE(J282,"_ ")),M282,IF(J282="","",CONCATENATE(". ",N282)))</f>
        <v>Certificate. Issuer_ Party. Party</v>
      </c>
      <c r="H282" s="11" t="s">
        <v>22</v>
      </c>
      <c r="I282" s="11" t="s">
        <v>278</v>
      </c>
      <c r="J282" s="11" t="s">
        <v>243</v>
      </c>
      <c r="K282" s="11" t="s">
        <v>22</v>
      </c>
      <c r="L282" s="11" t="s">
        <v>22</v>
      </c>
      <c r="M282" s="11" t="str">
        <f>CONCATENATE(IF(Q282="","",CONCATENATE(Q282,"_ ")),R282)</f>
        <v>Party</v>
      </c>
      <c r="N282" s="11" t="str">
        <f>M282</f>
        <v>Party</v>
      </c>
      <c r="O282" s="11" t="s">
        <v>22</v>
      </c>
      <c r="P282" s="11" t="s">
        <v>22</v>
      </c>
      <c r="Q282" s="11" t="s">
        <v>22</v>
      </c>
      <c r="R282" s="11" t="s">
        <v>216</v>
      </c>
      <c r="S282" s="11" t="s">
        <v>38</v>
      </c>
      <c r="T282" s="11" t="s">
        <v>22</v>
      </c>
      <c r="U282" s="11" t="s">
        <v>26</v>
      </c>
      <c r="V282" s="11" t="s">
        <v>22</v>
      </c>
    </row>
    <row r="283" spans="1:22" ht="14.1" customHeight="1" x14ac:dyDescent="0.2">
      <c r="A283" s="11" t="str">
        <f>SUBSTITUTE(SUBSTITUTE(CONCATENATE(J283,IF(M283="Identifier","ID",M283))," ",""),"_","")</f>
        <v>DocumentReference</v>
      </c>
      <c r="B283" s="8" t="s">
        <v>22</v>
      </c>
      <c r="C283" s="12" t="s">
        <v>98</v>
      </c>
      <c r="D283" s="11" t="s">
        <v>622</v>
      </c>
      <c r="E283" s="11" t="s">
        <v>22</v>
      </c>
      <c r="F283" s="11" t="s">
        <v>22</v>
      </c>
      <c r="G283" s="11" t="str">
        <f>CONCATENATE( IF(H283="","",CONCATENATE(H283,"_ ")),I283,". ",IF(J283="","",CONCATENATE(J283,"_ ")),M283,IF(J283="","",CONCATENATE(". ",N283)))</f>
        <v>Certificate. Document Reference</v>
      </c>
      <c r="H283" s="11" t="s">
        <v>22</v>
      </c>
      <c r="I283" s="11" t="s">
        <v>278</v>
      </c>
      <c r="J283" s="11" t="s">
        <v>22</v>
      </c>
      <c r="K283" s="11" t="s">
        <v>22</v>
      </c>
      <c r="L283" s="11" t="s">
        <v>22</v>
      </c>
      <c r="M283" s="11" t="str">
        <f>CONCATENATE(IF(Q283="","",CONCATENATE(Q283,"_ ")),R283)</f>
        <v>Document Reference</v>
      </c>
      <c r="N283" s="11" t="str">
        <f>M283</f>
        <v>Document Reference</v>
      </c>
      <c r="O283" s="11" t="s">
        <v>22</v>
      </c>
      <c r="P283" s="11" t="s">
        <v>22</v>
      </c>
      <c r="Q283" s="11" t="s">
        <v>22</v>
      </c>
      <c r="R283" s="11" t="s">
        <v>406</v>
      </c>
      <c r="S283" s="11" t="s">
        <v>38</v>
      </c>
      <c r="T283" s="11" t="s">
        <v>22</v>
      </c>
      <c r="U283" s="11" t="s">
        <v>26</v>
      </c>
      <c r="V283" s="11" t="s">
        <v>22</v>
      </c>
    </row>
    <row r="284" spans="1:22" ht="14.1" customHeight="1" x14ac:dyDescent="0.2">
      <c r="A284" s="11" t="str">
        <f>SUBSTITUTE(SUBSTITUTE(CONCATENATE(J284,IF(M284="Identifier","ID",M284))," ",""),"_","")</f>
        <v>Signature</v>
      </c>
      <c r="B284" s="8" t="s">
        <v>22</v>
      </c>
      <c r="C284" s="12" t="s">
        <v>98</v>
      </c>
      <c r="D284" s="11" t="s">
        <v>623</v>
      </c>
      <c r="E284" s="11" t="s">
        <v>22</v>
      </c>
      <c r="F284" s="11" t="s">
        <v>22</v>
      </c>
      <c r="G284" s="11" t="str">
        <f>CONCATENATE( IF(H284="","",CONCATENATE(H284,"_ ")),I284,". ",IF(J284="","",CONCATENATE(J284,"_ ")),M284,IF(J284="","",CONCATENATE(". ",N284)))</f>
        <v>Certificate. Signature</v>
      </c>
      <c r="H284" s="11" t="s">
        <v>22</v>
      </c>
      <c r="I284" s="11" t="s">
        <v>278</v>
      </c>
      <c r="J284" s="11" t="s">
        <v>22</v>
      </c>
      <c r="K284" s="11" t="s">
        <v>22</v>
      </c>
      <c r="L284" s="11" t="s">
        <v>22</v>
      </c>
      <c r="M284" s="11" t="str">
        <f>CONCATENATE(IF(Q284="","",CONCATENATE(Q284,"_ ")),R284)</f>
        <v>Signature</v>
      </c>
      <c r="N284" s="11" t="str">
        <f>M284</f>
        <v>Signature</v>
      </c>
      <c r="O284" s="11" t="s">
        <v>22</v>
      </c>
      <c r="P284" s="11" t="s">
        <v>22</v>
      </c>
      <c r="Q284" s="11" t="s">
        <v>22</v>
      </c>
      <c r="R284" s="11" t="s">
        <v>624</v>
      </c>
      <c r="S284" s="11" t="s">
        <v>38</v>
      </c>
      <c r="T284" s="11" t="s">
        <v>22</v>
      </c>
      <c r="U284" s="11" t="s">
        <v>26</v>
      </c>
      <c r="V284" s="11" t="s">
        <v>22</v>
      </c>
    </row>
    <row r="285" spans="1:22" ht="14.1" customHeight="1" x14ac:dyDescent="0.2">
      <c r="A285" s="5" t="str">
        <f>SUBSTITUTE(CONCATENATE(H285,I285)," ","")</f>
        <v>CertificateOfOriginApplication</v>
      </c>
      <c r="B285" s="6" t="s">
        <v>22</v>
      </c>
      <c r="C285" s="6" t="s">
        <v>22</v>
      </c>
      <c r="D285" s="6" t="s">
        <v>625</v>
      </c>
      <c r="E285" s="6" t="s">
        <v>22</v>
      </c>
      <c r="F285" s="6" t="s">
        <v>22</v>
      </c>
      <c r="G285" s="5" t="str">
        <f>CONCATENATE(IF(H285="","",CONCATENATE(H285,"_ ")),I285,". Details")</f>
        <v>Certificate Of Origin Application. Details</v>
      </c>
      <c r="H285" s="6" t="s">
        <v>22</v>
      </c>
      <c r="I285" s="6" t="s">
        <v>626</v>
      </c>
      <c r="J285" s="6" t="s">
        <v>22</v>
      </c>
      <c r="K285" s="6" t="s">
        <v>22</v>
      </c>
      <c r="L285" s="6" t="s">
        <v>22</v>
      </c>
      <c r="M285" s="6" t="s">
        <v>22</v>
      </c>
      <c r="N285" s="6" t="s">
        <v>22</v>
      </c>
      <c r="O285" s="6" t="s">
        <v>22</v>
      </c>
      <c r="P285" s="6" t="s">
        <v>22</v>
      </c>
      <c r="Q285" s="6" t="s">
        <v>22</v>
      </c>
      <c r="R285" s="6" t="s">
        <v>22</v>
      </c>
      <c r="S285" s="6" t="s">
        <v>25</v>
      </c>
      <c r="T285" s="6" t="s">
        <v>22</v>
      </c>
      <c r="U285" s="6" t="s">
        <v>62</v>
      </c>
      <c r="V285" s="6" t="s">
        <v>614</v>
      </c>
    </row>
    <row r="286" spans="1:22" ht="14.1" customHeight="1" x14ac:dyDescent="0.2">
      <c r="A286" s="7" t="str">
        <f t="shared" ref="A286:A291" si="56">SUBSTITUTE(CONCATENATE(J286,K286,IF(L286="Identifier","ID",IF(AND(L286="Text",OR(J286&lt;&gt;"",K286&lt;&gt;"")),"",L286)),IF(AND(N286&lt;&gt;"Text",L286&lt;&gt;N286,NOT(AND(L286="URI",N286="Identifier")),NOT(AND(L286="UUID",N286="Identifier")),NOT(AND(L286="OID",N286="Identifier"))),IF(N286="Identifier","ID",N286),""))," ","")</f>
        <v>ReferenceID</v>
      </c>
      <c r="B286" s="8" t="s">
        <v>22</v>
      </c>
      <c r="C286" s="9" t="s">
        <v>27</v>
      </c>
      <c r="D286" s="10" t="s">
        <v>627</v>
      </c>
      <c r="E286" s="10" t="s">
        <v>22</v>
      </c>
      <c r="F286" s="10" t="s">
        <v>22</v>
      </c>
      <c r="G286" s="10" t="str">
        <f t="shared" ref="G286:G291" si="57">CONCATENATE( IF(H286="","",CONCATENATE(H286,"_ ")),I286,". ",IF(J286="","",CONCATENATE(J286,"_ ")),M286,IF(OR(J286&lt;&gt;"",M286&lt;&gt;N286),CONCATENATE(". ",N286),""))</f>
        <v>Certificate Of Origin Application. Reference. Identifier</v>
      </c>
      <c r="H286" s="10" t="s">
        <v>22</v>
      </c>
      <c r="I286" s="10" t="s">
        <v>626</v>
      </c>
      <c r="J286" s="10" t="s">
        <v>22</v>
      </c>
      <c r="K286" s="10" t="s">
        <v>22</v>
      </c>
      <c r="L286" s="10" t="s">
        <v>628</v>
      </c>
      <c r="M286" s="7" t="str">
        <f t="shared" ref="M286:M291" si="58">IF(K286&lt;&gt;"",CONCATENATE(K286," ",L286),L286)</f>
        <v>Reference</v>
      </c>
      <c r="N286" s="10" t="s">
        <v>29</v>
      </c>
      <c r="O286" s="10" t="s">
        <v>22</v>
      </c>
      <c r="P286" s="10" t="str">
        <f t="shared" ref="P286:P291" si="59">IF(O286&lt;&gt;"",CONCATENATE(O286,"_ ",N286,". Type"),CONCATENATE(N286,". Type"))</f>
        <v>Identifier. Type</v>
      </c>
      <c r="Q286" s="10" t="s">
        <v>22</v>
      </c>
      <c r="R286" s="10" t="s">
        <v>22</v>
      </c>
      <c r="S286" s="10" t="s">
        <v>30</v>
      </c>
      <c r="T286" s="10" t="s">
        <v>22</v>
      </c>
      <c r="U286" s="10" t="s">
        <v>62</v>
      </c>
      <c r="V286" s="10" t="s">
        <v>22</v>
      </c>
    </row>
    <row r="287" spans="1:22" ht="14.1" customHeight="1" x14ac:dyDescent="0.2">
      <c r="A287" s="7" t="str">
        <f t="shared" si="56"/>
        <v>CertificateType</v>
      </c>
      <c r="B287" s="8" t="s">
        <v>22</v>
      </c>
      <c r="C287" s="9" t="s">
        <v>27</v>
      </c>
      <c r="D287" s="10" t="s">
        <v>629</v>
      </c>
      <c r="E287" s="10" t="s">
        <v>22</v>
      </c>
      <c r="F287" s="10" t="s">
        <v>22</v>
      </c>
      <c r="G287" s="10" t="str">
        <f t="shared" si="57"/>
        <v>Certificate Of Origin Application. Certificate Type. Text</v>
      </c>
      <c r="H287" s="10" t="s">
        <v>22</v>
      </c>
      <c r="I287" s="10" t="s">
        <v>626</v>
      </c>
      <c r="J287" s="10" t="s">
        <v>22</v>
      </c>
      <c r="K287" s="10" t="s">
        <v>278</v>
      </c>
      <c r="L287" s="10" t="s">
        <v>249</v>
      </c>
      <c r="M287" s="7" t="str">
        <f t="shared" si="58"/>
        <v>Certificate Type</v>
      </c>
      <c r="N287" s="10" t="s">
        <v>59</v>
      </c>
      <c r="O287" s="10" t="s">
        <v>22</v>
      </c>
      <c r="P287" s="10" t="str">
        <f t="shared" si="59"/>
        <v>Text. Type</v>
      </c>
      <c r="Q287" s="10" t="s">
        <v>22</v>
      </c>
      <c r="R287" s="10" t="s">
        <v>22</v>
      </c>
      <c r="S287" s="10" t="s">
        <v>30</v>
      </c>
      <c r="T287" s="10" t="s">
        <v>22</v>
      </c>
      <c r="U287" s="10" t="s">
        <v>62</v>
      </c>
      <c r="V287" s="10" t="s">
        <v>22</v>
      </c>
    </row>
    <row r="288" spans="1:22" ht="14.1" customHeight="1" x14ac:dyDescent="0.2">
      <c r="A288" s="7" t="str">
        <f t="shared" si="56"/>
        <v>ApplicationStatusCode</v>
      </c>
      <c r="B288" s="8" t="s">
        <v>22</v>
      </c>
      <c r="C288" s="9" t="s">
        <v>34</v>
      </c>
      <c r="D288" s="10" t="s">
        <v>630</v>
      </c>
      <c r="E288" s="10" t="s">
        <v>22</v>
      </c>
      <c r="F288" s="10" t="s">
        <v>22</v>
      </c>
      <c r="G288" s="10" t="str">
        <f t="shared" si="57"/>
        <v>Certificate Of Origin Application. Application Status Code. Code</v>
      </c>
      <c r="H288" s="10" t="s">
        <v>22</v>
      </c>
      <c r="I288" s="10" t="s">
        <v>626</v>
      </c>
      <c r="J288" s="10" t="s">
        <v>22</v>
      </c>
      <c r="K288" s="10" t="s">
        <v>631</v>
      </c>
      <c r="L288" s="10" t="s">
        <v>33</v>
      </c>
      <c r="M288" s="7" t="str">
        <f t="shared" si="58"/>
        <v>Application Status Code</v>
      </c>
      <c r="N288" s="10" t="s">
        <v>33</v>
      </c>
      <c r="O288" s="10" t="s">
        <v>22</v>
      </c>
      <c r="P288" s="10" t="str">
        <f t="shared" si="59"/>
        <v>Code. Type</v>
      </c>
      <c r="Q288" s="10" t="s">
        <v>22</v>
      </c>
      <c r="R288" s="10" t="s">
        <v>22</v>
      </c>
      <c r="S288" s="10" t="s">
        <v>30</v>
      </c>
      <c r="T288" s="10" t="s">
        <v>22</v>
      </c>
      <c r="U288" s="10" t="s">
        <v>62</v>
      </c>
      <c r="V288" s="10" t="s">
        <v>22</v>
      </c>
    </row>
    <row r="289" spans="1:22" ht="14.1" customHeight="1" x14ac:dyDescent="0.2">
      <c r="A289" s="7" t="str">
        <f t="shared" si="56"/>
        <v>OriginalJobID</v>
      </c>
      <c r="B289" s="8" t="s">
        <v>22</v>
      </c>
      <c r="C289" s="9" t="s">
        <v>27</v>
      </c>
      <c r="D289" s="10" t="s">
        <v>632</v>
      </c>
      <c r="E289" s="10" t="s">
        <v>22</v>
      </c>
      <c r="F289" s="10" t="s">
        <v>22</v>
      </c>
      <c r="G289" s="10" t="str">
        <f t="shared" si="57"/>
        <v>Certificate Of Origin Application. Original_ Job Identifier. Identifier</v>
      </c>
      <c r="H289" s="10" t="s">
        <v>22</v>
      </c>
      <c r="I289" s="10" t="s">
        <v>626</v>
      </c>
      <c r="J289" s="10" t="s">
        <v>633</v>
      </c>
      <c r="K289" s="10" t="s">
        <v>634</v>
      </c>
      <c r="L289" s="10" t="s">
        <v>29</v>
      </c>
      <c r="M289" s="7" t="str">
        <f t="shared" si="58"/>
        <v>Job Identifier</v>
      </c>
      <c r="N289" s="10" t="s">
        <v>29</v>
      </c>
      <c r="O289" s="10" t="s">
        <v>22</v>
      </c>
      <c r="P289" s="10" t="str">
        <f t="shared" si="59"/>
        <v>Identifier. Type</v>
      </c>
      <c r="Q289" s="10" t="s">
        <v>22</v>
      </c>
      <c r="R289" s="10" t="s">
        <v>22</v>
      </c>
      <c r="S289" s="10" t="s">
        <v>30</v>
      </c>
      <c r="T289" s="10" t="s">
        <v>22</v>
      </c>
      <c r="U289" s="10" t="s">
        <v>62</v>
      </c>
      <c r="V289" s="10" t="s">
        <v>22</v>
      </c>
    </row>
    <row r="290" spans="1:22" ht="14.1" customHeight="1" x14ac:dyDescent="0.2">
      <c r="A290" s="7" t="str">
        <f t="shared" si="56"/>
        <v>PreviousJobID</v>
      </c>
      <c r="B290" s="8" t="s">
        <v>22</v>
      </c>
      <c r="C290" s="9" t="s">
        <v>34</v>
      </c>
      <c r="D290" s="10" t="s">
        <v>635</v>
      </c>
      <c r="E290" s="10" t="s">
        <v>22</v>
      </c>
      <c r="F290" s="10" t="s">
        <v>22</v>
      </c>
      <c r="G290" s="10" t="str">
        <f t="shared" si="57"/>
        <v>Certificate Of Origin Application. Previous_ Job Identifier. Identifier</v>
      </c>
      <c r="H290" s="10" t="s">
        <v>22</v>
      </c>
      <c r="I290" s="10" t="s">
        <v>626</v>
      </c>
      <c r="J290" s="10" t="s">
        <v>605</v>
      </c>
      <c r="K290" s="10" t="s">
        <v>634</v>
      </c>
      <c r="L290" s="10" t="s">
        <v>29</v>
      </c>
      <c r="M290" s="7" t="str">
        <f t="shared" si="58"/>
        <v>Job Identifier</v>
      </c>
      <c r="N290" s="10" t="s">
        <v>29</v>
      </c>
      <c r="O290" s="10" t="s">
        <v>22</v>
      </c>
      <c r="P290" s="10" t="str">
        <f t="shared" si="59"/>
        <v>Identifier. Type</v>
      </c>
      <c r="Q290" s="10" t="s">
        <v>22</v>
      </c>
      <c r="R290" s="10" t="s">
        <v>22</v>
      </c>
      <c r="S290" s="10" t="s">
        <v>30</v>
      </c>
      <c r="T290" s="10" t="s">
        <v>22</v>
      </c>
      <c r="U290" s="10" t="s">
        <v>62</v>
      </c>
      <c r="V290" s="10" t="s">
        <v>22</v>
      </c>
    </row>
    <row r="291" spans="1:22" ht="14.1" customHeight="1" x14ac:dyDescent="0.2">
      <c r="A291" s="7" t="str">
        <f t="shared" si="56"/>
        <v>Remarks</v>
      </c>
      <c r="B291" s="8" t="s">
        <v>22</v>
      </c>
      <c r="C291" s="9" t="s">
        <v>98</v>
      </c>
      <c r="D291" s="10" t="s">
        <v>636</v>
      </c>
      <c r="E291" s="10" t="s">
        <v>22</v>
      </c>
      <c r="F291" s="10" t="s">
        <v>22</v>
      </c>
      <c r="G291" s="10" t="str">
        <f t="shared" si="57"/>
        <v>Certificate Of Origin Application. Remarks. Text</v>
      </c>
      <c r="H291" s="10" t="s">
        <v>22</v>
      </c>
      <c r="I291" s="10" t="s">
        <v>626</v>
      </c>
      <c r="J291" s="10" t="s">
        <v>22</v>
      </c>
      <c r="K291" s="10" t="s">
        <v>22</v>
      </c>
      <c r="L291" s="10" t="s">
        <v>620</v>
      </c>
      <c r="M291" s="7" t="str">
        <f t="shared" si="58"/>
        <v>Remarks</v>
      </c>
      <c r="N291" s="10" t="s">
        <v>59</v>
      </c>
      <c r="O291" s="10" t="s">
        <v>22</v>
      </c>
      <c r="P291" s="10" t="str">
        <f t="shared" si="59"/>
        <v>Text. Type</v>
      </c>
      <c r="Q291" s="10" t="s">
        <v>22</v>
      </c>
      <c r="R291" s="10" t="s">
        <v>22</v>
      </c>
      <c r="S291" s="10" t="s">
        <v>30</v>
      </c>
      <c r="T291" s="10" t="s">
        <v>22</v>
      </c>
      <c r="U291" s="10" t="s">
        <v>62</v>
      </c>
      <c r="V291" s="10" t="s">
        <v>22</v>
      </c>
    </row>
    <row r="292" spans="1:22" ht="14.1" customHeight="1" x14ac:dyDescent="0.2">
      <c r="A292" s="11" t="str">
        <f t="shared" ref="A292:A301" si="60">SUBSTITUTE(SUBSTITUTE(CONCATENATE(J292,IF(M292="Identifier","ID",M292))," ",""),"_","")</f>
        <v>Shipment</v>
      </c>
      <c r="B292" s="8" t="s">
        <v>22</v>
      </c>
      <c r="C292" s="12" t="s">
        <v>27</v>
      </c>
      <c r="D292" s="11" t="s">
        <v>637</v>
      </c>
      <c r="E292" s="11" t="s">
        <v>22</v>
      </c>
      <c r="F292" s="11" t="s">
        <v>22</v>
      </c>
      <c r="G292" s="11" t="str">
        <f t="shared" ref="G292:G301" si="61">CONCATENATE( IF(H292="","",CONCATENATE(H292,"_ ")),I292,". ",IF(J292="","",CONCATENATE(J292,"_ ")),M292,IF(J292="","",CONCATENATE(". ",N292)))</f>
        <v>Certificate Of Origin Application. Shipment</v>
      </c>
      <c r="H292" s="11" t="s">
        <v>22</v>
      </c>
      <c r="I292" s="11" t="s">
        <v>626</v>
      </c>
      <c r="J292" s="11" t="s">
        <v>22</v>
      </c>
      <c r="K292" s="11" t="s">
        <v>22</v>
      </c>
      <c r="L292" s="11" t="s">
        <v>22</v>
      </c>
      <c r="M292" s="11" t="str">
        <f t="shared" ref="M292:M301" si="62">CONCATENATE(IF(Q292="","",CONCATENATE(Q292,"_ ")),R292)</f>
        <v>Shipment</v>
      </c>
      <c r="N292" s="11" t="str">
        <f t="shared" ref="N292:N301" si="63">M292</f>
        <v>Shipment</v>
      </c>
      <c r="O292" s="11" t="s">
        <v>22</v>
      </c>
      <c r="P292" s="11" t="s">
        <v>22</v>
      </c>
      <c r="Q292" s="11" t="s">
        <v>22</v>
      </c>
      <c r="R292" s="11" t="s">
        <v>638</v>
      </c>
      <c r="S292" s="11" t="s">
        <v>38</v>
      </c>
      <c r="T292" s="11" t="s">
        <v>22</v>
      </c>
      <c r="U292" s="11" t="s">
        <v>62</v>
      </c>
      <c r="V292" s="11" t="s">
        <v>639</v>
      </c>
    </row>
    <row r="293" spans="1:22" ht="14.1" customHeight="1" x14ac:dyDescent="0.2">
      <c r="A293" s="11" t="str">
        <f t="shared" si="60"/>
        <v>EndorserParty</v>
      </c>
      <c r="B293" s="8" t="s">
        <v>22</v>
      </c>
      <c r="C293" s="12" t="s">
        <v>50</v>
      </c>
      <c r="D293" s="11" t="s">
        <v>640</v>
      </c>
      <c r="E293" s="11" t="s">
        <v>22</v>
      </c>
      <c r="F293" s="11" t="s">
        <v>22</v>
      </c>
      <c r="G293" s="11" t="str">
        <f t="shared" si="61"/>
        <v>Certificate Of Origin Application. Endorser Party</v>
      </c>
      <c r="H293" s="11" t="s">
        <v>22</v>
      </c>
      <c r="I293" s="11" t="s">
        <v>626</v>
      </c>
      <c r="J293" s="11" t="s">
        <v>22</v>
      </c>
      <c r="K293" s="11" t="s">
        <v>22</v>
      </c>
      <c r="L293" s="11" t="s">
        <v>22</v>
      </c>
      <c r="M293" s="11" t="str">
        <f t="shared" si="62"/>
        <v>Endorser Party</v>
      </c>
      <c r="N293" s="11" t="str">
        <f t="shared" si="63"/>
        <v>Endorser Party</v>
      </c>
      <c r="O293" s="11" t="s">
        <v>22</v>
      </c>
      <c r="P293" s="11" t="s">
        <v>22</v>
      </c>
      <c r="Q293" s="11" t="s">
        <v>22</v>
      </c>
      <c r="R293" s="11" t="s">
        <v>641</v>
      </c>
      <c r="S293" s="11" t="s">
        <v>38</v>
      </c>
      <c r="T293" s="11" t="s">
        <v>22</v>
      </c>
      <c r="U293" s="11" t="s">
        <v>62</v>
      </c>
      <c r="V293" s="11" t="s">
        <v>22</v>
      </c>
    </row>
    <row r="294" spans="1:22" ht="14.1" customHeight="1" x14ac:dyDescent="0.2">
      <c r="A294" s="11" t="str">
        <f t="shared" si="60"/>
        <v>PreparationParty</v>
      </c>
      <c r="B294" s="8" t="s">
        <v>22</v>
      </c>
      <c r="C294" s="12" t="s">
        <v>27</v>
      </c>
      <c r="D294" s="11" t="s">
        <v>642</v>
      </c>
      <c r="E294" s="11" t="s">
        <v>22</v>
      </c>
      <c r="F294" s="11" t="s">
        <v>22</v>
      </c>
      <c r="G294" s="11" t="str">
        <f t="shared" si="61"/>
        <v>Certificate Of Origin Application. Preparation_ Party. Party</v>
      </c>
      <c r="H294" s="11" t="s">
        <v>22</v>
      </c>
      <c r="I294" s="11" t="s">
        <v>626</v>
      </c>
      <c r="J294" s="11" t="s">
        <v>643</v>
      </c>
      <c r="K294" s="11" t="s">
        <v>22</v>
      </c>
      <c r="L294" s="11" t="s">
        <v>22</v>
      </c>
      <c r="M294" s="11" t="str">
        <f t="shared" si="62"/>
        <v>Party</v>
      </c>
      <c r="N294" s="11" t="str">
        <f t="shared" si="63"/>
        <v>Party</v>
      </c>
      <c r="O294" s="11" t="s">
        <v>22</v>
      </c>
      <c r="P294" s="11" t="s">
        <v>22</v>
      </c>
      <c r="Q294" s="11" t="s">
        <v>22</v>
      </c>
      <c r="R294" s="11" t="s">
        <v>216</v>
      </c>
      <c r="S294" s="11" t="s">
        <v>38</v>
      </c>
      <c r="T294" s="11" t="s">
        <v>22</v>
      </c>
      <c r="U294" s="11" t="s">
        <v>62</v>
      </c>
      <c r="V294" s="11" t="s">
        <v>22</v>
      </c>
    </row>
    <row r="295" spans="1:22" ht="14.1" customHeight="1" x14ac:dyDescent="0.2">
      <c r="A295" s="11" t="str">
        <f t="shared" si="60"/>
        <v>IssuerParty</v>
      </c>
      <c r="B295" s="8" t="s">
        <v>22</v>
      </c>
      <c r="C295" s="12" t="s">
        <v>27</v>
      </c>
      <c r="D295" s="11" t="s">
        <v>644</v>
      </c>
      <c r="E295" s="11" t="s">
        <v>22</v>
      </c>
      <c r="F295" s="11" t="s">
        <v>22</v>
      </c>
      <c r="G295" s="11" t="str">
        <f t="shared" si="61"/>
        <v>Certificate Of Origin Application. Issuer_ Party. Party</v>
      </c>
      <c r="H295" s="11" t="s">
        <v>22</v>
      </c>
      <c r="I295" s="11" t="s">
        <v>626</v>
      </c>
      <c r="J295" s="11" t="s">
        <v>243</v>
      </c>
      <c r="K295" s="11" t="s">
        <v>22</v>
      </c>
      <c r="L295" s="11" t="s">
        <v>22</v>
      </c>
      <c r="M295" s="11" t="str">
        <f t="shared" si="62"/>
        <v>Party</v>
      </c>
      <c r="N295" s="11" t="str">
        <f t="shared" si="63"/>
        <v>Party</v>
      </c>
      <c r="O295" s="11" t="s">
        <v>22</v>
      </c>
      <c r="P295" s="11" t="s">
        <v>22</v>
      </c>
      <c r="Q295" s="11" t="s">
        <v>22</v>
      </c>
      <c r="R295" s="11" t="s">
        <v>216</v>
      </c>
      <c r="S295" s="11" t="s">
        <v>38</v>
      </c>
      <c r="T295" s="11" t="s">
        <v>22</v>
      </c>
      <c r="U295" s="11" t="s">
        <v>62</v>
      </c>
      <c r="V295" s="11" t="s">
        <v>22</v>
      </c>
    </row>
    <row r="296" spans="1:22" ht="14.1" customHeight="1" x14ac:dyDescent="0.2">
      <c r="A296" s="11" t="str">
        <f t="shared" si="60"/>
        <v>ExporterParty</v>
      </c>
      <c r="B296" s="8" t="s">
        <v>22</v>
      </c>
      <c r="C296" s="12" t="s">
        <v>34</v>
      </c>
      <c r="D296" s="11" t="s">
        <v>645</v>
      </c>
      <c r="E296" s="11" t="s">
        <v>646</v>
      </c>
      <c r="F296" s="11" t="s">
        <v>22</v>
      </c>
      <c r="G296" s="11" t="str">
        <f t="shared" si="61"/>
        <v>Certificate Of Origin Application. Exporter_ Party. Party</v>
      </c>
      <c r="H296" s="11" t="s">
        <v>22</v>
      </c>
      <c r="I296" s="11" t="s">
        <v>626</v>
      </c>
      <c r="J296" s="11" t="s">
        <v>647</v>
      </c>
      <c r="K296" s="11" t="s">
        <v>22</v>
      </c>
      <c r="L296" s="11" t="s">
        <v>22</v>
      </c>
      <c r="M296" s="11" t="str">
        <f t="shared" si="62"/>
        <v>Party</v>
      </c>
      <c r="N296" s="11" t="str">
        <f t="shared" si="63"/>
        <v>Party</v>
      </c>
      <c r="O296" s="11" t="s">
        <v>22</v>
      </c>
      <c r="P296" s="11" t="s">
        <v>22</v>
      </c>
      <c r="Q296" s="11" t="s">
        <v>22</v>
      </c>
      <c r="R296" s="11" t="s">
        <v>216</v>
      </c>
      <c r="S296" s="11" t="s">
        <v>38</v>
      </c>
      <c r="T296" s="11" t="s">
        <v>22</v>
      </c>
      <c r="U296" s="11" t="s">
        <v>26</v>
      </c>
      <c r="V296" s="11" t="s">
        <v>22</v>
      </c>
    </row>
    <row r="297" spans="1:22" ht="14.1" customHeight="1" x14ac:dyDescent="0.2">
      <c r="A297" s="11" t="str">
        <f t="shared" si="60"/>
        <v>ImporterParty</v>
      </c>
      <c r="B297" s="8" t="s">
        <v>22</v>
      </c>
      <c r="C297" s="12" t="s">
        <v>34</v>
      </c>
      <c r="D297" s="11" t="s">
        <v>648</v>
      </c>
      <c r="E297" s="11" t="s">
        <v>649</v>
      </c>
      <c r="F297" s="11" t="s">
        <v>22</v>
      </c>
      <c r="G297" s="11" t="str">
        <f t="shared" si="61"/>
        <v>Certificate Of Origin Application. Importer_ Party. Party</v>
      </c>
      <c r="H297" s="11" t="s">
        <v>22</v>
      </c>
      <c r="I297" s="11" t="s">
        <v>626</v>
      </c>
      <c r="J297" s="11" t="s">
        <v>650</v>
      </c>
      <c r="K297" s="11" t="s">
        <v>22</v>
      </c>
      <c r="L297" s="11" t="s">
        <v>22</v>
      </c>
      <c r="M297" s="11" t="str">
        <f t="shared" si="62"/>
        <v>Party</v>
      </c>
      <c r="N297" s="11" t="str">
        <f t="shared" si="63"/>
        <v>Party</v>
      </c>
      <c r="O297" s="11" t="s">
        <v>22</v>
      </c>
      <c r="P297" s="11" t="s">
        <v>22</v>
      </c>
      <c r="Q297" s="11" t="s">
        <v>22</v>
      </c>
      <c r="R297" s="11" t="s">
        <v>216</v>
      </c>
      <c r="S297" s="11" t="s">
        <v>38</v>
      </c>
      <c r="T297" s="11" t="s">
        <v>22</v>
      </c>
      <c r="U297" s="11" t="s">
        <v>26</v>
      </c>
      <c r="V297" s="11" t="s">
        <v>22</v>
      </c>
    </row>
    <row r="298" spans="1:22" ht="14.1" customHeight="1" x14ac:dyDescent="0.2">
      <c r="A298" s="11" t="str">
        <f t="shared" si="60"/>
        <v>IssuingCountry</v>
      </c>
      <c r="B298" s="8" t="s">
        <v>22</v>
      </c>
      <c r="C298" s="12" t="s">
        <v>27</v>
      </c>
      <c r="D298" s="11" t="s">
        <v>651</v>
      </c>
      <c r="E298" s="11" t="s">
        <v>22</v>
      </c>
      <c r="F298" s="11" t="s">
        <v>22</v>
      </c>
      <c r="G298" s="11" t="str">
        <f t="shared" si="61"/>
        <v>Certificate Of Origin Application. Issuing_ Country. Country</v>
      </c>
      <c r="H298" s="11" t="s">
        <v>22</v>
      </c>
      <c r="I298" s="11" t="s">
        <v>626</v>
      </c>
      <c r="J298" s="11" t="s">
        <v>652</v>
      </c>
      <c r="K298" s="11" t="s">
        <v>22</v>
      </c>
      <c r="L298" s="11" t="s">
        <v>22</v>
      </c>
      <c r="M298" s="11" t="str">
        <f t="shared" si="62"/>
        <v>Country</v>
      </c>
      <c r="N298" s="11" t="str">
        <f t="shared" si="63"/>
        <v>Country</v>
      </c>
      <c r="O298" s="11" t="s">
        <v>22</v>
      </c>
      <c r="P298" s="11" t="s">
        <v>22</v>
      </c>
      <c r="Q298" s="11" t="s">
        <v>22</v>
      </c>
      <c r="R298" s="11" t="s">
        <v>132</v>
      </c>
      <c r="S298" s="11" t="s">
        <v>38</v>
      </c>
      <c r="T298" s="11" t="s">
        <v>22</v>
      </c>
      <c r="U298" s="11" t="s">
        <v>62</v>
      </c>
      <c r="V298" s="11" t="s">
        <v>22</v>
      </c>
    </row>
    <row r="299" spans="1:22" ht="14.1" customHeight="1" x14ac:dyDescent="0.2">
      <c r="A299" s="11" t="str">
        <f t="shared" si="60"/>
        <v>DocumentDistribution</v>
      </c>
      <c r="B299" s="8" t="s">
        <v>22</v>
      </c>
      <c r="C299" s="12" t="s">
        <v>98</v>
      </c>
      <c r="D299" s="11" t="s">
        <v>653</v>
      </c>
      <c r="E299" s="11" t="s">
        <v>22</v>
      </c>
      <c r="F299" s="11" t="s">
        <v>22</v>
      </c>
      <c r="G299" s="11" t="str">
        <f t="shared" si="61"/>
        <v>Certificate Of Origin Application. Document Distribution</v>
      </c>
      <c r="H299" s="11" t="s">
        <v>22</v>
      </c>
      <c r="I299" s="11" t="s">
        <v>626</v>
      </c>
      <c r="J299" s="11" t="s">
        <v>22</v>
      </c>
      <c r="K299" s="11" t="s">
        <v>22</v>
      </c>
      <c r="L299" s="11" t="s">
        <v>22</v>
      </c>
      <c r="M299" s="11" t="str">
        <f t="shared" si="62"/>
        <v>Document Distribution</v>
      </c>
      <c r="N299" s="11" t="str">
        <f t="shared" si="63"/>
        <v>Document Distribution</v>
      </c>
      <c r="O299" s="11" t="s">
        <v>22</v>
      </c>
      <c r="P299" s="11" t="s">
        <v>22</v>
      </c>
      <c r="Q299" s="11" t="s">
        <v>22</v>
      </c>
      <c r="R299" s="11" t="s">
        <v>654</v>
      </c>
      <c r="S299" s="11" t="s">
        <v>38</v>
      </c>
      <c r="T299" s="11" t="s">
        <v>22</v>
      </c>
      <c r="U299" s="11" t="s">
        <v>62</v>
      </c>
      <c r="V299" s="11" t="s">
        <v>22</v>
      </c>
    </row>
    <row r="300" spans="1:22" ht="14.1" customHeight="1" x14ac:dyDescent="0.2">
      <c r="A300" s="11" t="str">
        <f t="shared" si="60"/>
        <v>SupportingDocumentReference</v>
      </c>
      <c r="B300" s="8" t="s">
        <v>22</v>
      </c>
      <c r="C300" s="12" t="s">
        <v>98</v>
      </c>
      <c r="D300" s="11" t="s">
        <v>655</v>
      </c>
      <c r="E300" s="11" t="s">
        <v>22</v>
      </c>
      <c r="F300" s="11" t="s">
        <v>22</v>
      </c>
      <c r="G300" s="11" t="str">
        <f t="shared" si="61"/>
        <v>Certificate Of Origin Application. Supporting_ Document Reference. Document Reference</v>
      </c>
      <c r="H300" s="11" t="s">
        <v>22</v>
      </c>
      <c r="I300" s="11" t="s">
        <v>626</v>
      </c>
      <c r="J300" s="11" t="s">
        <v>656</v>
      </c>
      <c r="K300" s="11" t="s">
        <v>22</v>
      </c>
      <c r="L300" s="11" t="s">
        <v>22</v>
      </c>
      <c r="M300" s="11" t="str">
        <f t="shared" si="62"/>
        <v>Document Reference</v>
      </c>
      <c r="N300" s="11" t="str">
        <f t="shared" si="63"/>
        <v>Document Reference</v>
      </c>
      <c r="O300" s="11" t="s">
        <v>22</v>
      </c>
      <c r="P300" s="11" t="s">
        <v>22</v>
      </c>
      <c r="Q300" s="11" t="s">
        <v>22</v>
      </c>
      <c r="R300" s="11" t="s">
        <v>406</v>
      </c>
      <c r="S300" s="11" t="s">
        <v>38</v>
      </c>
      <c r="T300" s="11" t="s">
        <v>22</v>
      </c>
      <c r="U300" s="11" t="s">
        <v>62</v>
      </c>
      <c r="V300" s="11" t="s">
        <v>22</v>
      </c>
    </row>
    <row r="301" spans="1:22" ht="14.1" customHeight="1" x14ac:dyDescent="0.2">
      <c r="A301" s="11" t="str">
        <f t="shared" si="60"/>
        <v>Signature</v>
      </c>
      <c r="B301" s="8" t="s">
        <v>22</v>
      </c>
      <c r="C301" s="12" t="s">
        <v>98</v>
      </c>
      <c r="D301" s="11" t="s">
        <v>657</v>
      </c>
      <c r="E301" s="11" t="s">
        <v>22</v>
      </c>
      <c r="F301" s="11" t="s">
        <v>22</v>
      </c>
      <c r="G301" s="11" t="str">
        <f t="shared" si="61"/>
        <v>Certificate Of Origin Application. Signature</v>
      </c>
      <c r="H301" s="11" t="s">
        <v>22</v>
      </c>
      <c r="I301" s="11" t="s">
        <v>626</v>
      </c>
      <c r="J301" s="11" t="s">
        <v>22</v>
      </c>
      <c r="K301" s="11" t="s">
        <v>22</v>
      </c>
      <c r="L301" s="11" t="s">
        <v>22</v>
      </c>
      <c r="M301" s="11" t="str">
        <f t="shared" si="62"/>
        <v>Signature</v>
      </c>
      <c r="N301" s="11" t="str">
        <f t="shared" si="63"/>
        <v>Signature</v>
      </c>
      <c r="O301" s="11" t="s">
        <v>22</v>
      </c>
      <c r="P301" s="11" t="s">
        <v>22</v>
      </c>
      <c r="Q301" s="11" t="s">
        <v>22</v>
      </c>
      <c r="R301" s="11" t="s">
        <v>624</v>
      </c>
      <c r="S301" s="11" t="s">
        <v>38</v>
      </c>
      <c r="T301" s="11" t="s">
        <v>22</v>
      </c>
      <c r="U301" s="11" t="s">
        <v>62</v>
      </c>
      <c r="V301" s="11" t="s">
        <v>22</v>
      </c>
    </row>
    <row r="302" spans="1:22" ht="14.1" customHeight="1" x14ac:dyDescent="0.2">
      <c r="A302" s="5" t="str">
        <f>SUBSTITUTE(CONCATENATE(H302,I302)," ","")</f>
        <v>ClassificationCategory</v>
      </c>
      <c r="B302" s="6" t="s">
        <v>22</v>
      </c>
      <c r="C302" s="6" t="s">
        <v>22</v>
      </c>
      <c r="D302" s="6" t="s">
        <v>658</v>
      </c>
      <c r="E302" s="6" t="s">
        <v>22</v>
      </c>
      <c r="F302" s="6" t="s">
        <v>22</v>
      </c>
      <c r="G302" s="5" t="str">
        <f>CONCATENATE(IF(H302="","",CONCATENATE(H302,"_ ")),I302,". Details")</f>
        <v>Classification Category. Details</v>
      </c>
      <c r="H302" s="6" t="s">
        <v>22</v>
      </c>
      <c r="I302" s="6" t="s">
        <v>659</v>
      </c>
      <c r="J302" s="6" t="s">
        <v>22</v>
      </c>
      <c r="K302" s="6" t="s">
        <v>22</v>
      </c>
      <c r="L302" s="6" t="s">
        <v>22</v>
      </c>
      <c r="M302" s="6" t="s">
        <v>22</v>
      </c>
      <c r="N302" s="6" t="s">
        <v>22</v>
      </c>
      <c r="O302" s="6" t="s">
        <v>22</v>
      </c>
      <c r="P302" s="6" t="s">
        <v>22</v>
      </c>
      <c r="Q302" s="6" t="s">
        <v>22</v>
      </c>
      <c r="R302" s="6" t="s">
        <v>22</v>
      </c>
      <c r="S302" s="6" t="s">
        <v>25</v>
      </c>
      <c r="T302" s="6" t="s">
        <v>22</v>
      </c>
      <c r="U302" s="6" t="s">
        <v>62</v>
      </c>
      <c r="V302" s="6" t="s">
        <v>22</v>
      </c>
    </row>
    <row r="303" spans="1:22" ht="14.1" customHeight="1" x14ac:dyDescent="0.2">
      <c r="A303" s="7" t="str">
        <f>SUBSTITUTE(CONCATENATE(J303,K303,IF(L303="Identifier","ID",IF(AND(L303="Text",OR(J303&lt;&gt;"",K303&lt;&gt;"")),"",L303)),IF(AND(N303&lt;&gt;"Text",L303&lt;&gt;N303,NOT(AND(L303="URI",N303="Identifier")),NOT(AND(L303="UUID",N303="Identifier")),NOT(AND(L303="OID",N303="Identifier"))),IF(N303="Identifier","ID",N303),""))," ","")</f>
        <v>Name</v>
      </c>
      <c r="B303" s="8" t="s">
        <v>22</v>
      </c>
      <c r="C303" s="9" t="s">
        <v>34</v>
      </c>
      <c r="D303" s="10" t="s">
        <v>660</v>
      </c>
      <c r="E303" s="10" t="s">
        <v>661</v>
      </c>
      <c r="F303" s="10" t="s">
        <v>662</v>
      </c>
      <c r="G303" s="10" t="str">
        <f>CONCATENATE( IF(H303="","",CONCATENATE(H303,"_ ")),I303,". ",IF(J303="","",CONCATENATE(J303,"_ ")),M303,IF(OR(J303&lt;&gt;"",M303&lt;&gt;N303),CONCATENATE(". ",N303),""))</f>
        <v>Classification Category. Name</v>
      </c>
      <c r="H303" s="10" t="s">
        <v>22</v>
      </c>
      <c r="I303" s="10" t="s">
        <v>659</v>
      </c>
      <c r="J303" s="10" t="s">
        <v>22</v>
      </c>
      <c r="K303" s="10" t="s">
        <v>22</v>
      </c>
      <c r="L303" s="10" t="s">
        <v>56</v>
      </c>
      <c r="M303" s="7" t="str">
        <f>IF(K303&lt;&gt;"",CONCATENATE(K303," ",L303),L303)</f>
        <v>Name</v>
      </c>
      <c r="N303" s="10" t="s">
        <v>56</v>
      </c>
      <c r="O303" s="10" t="s">
        <v>22</v>
      </c>
      <c r="P303" s="10" t="str">
        <f>IF(O303&lt;&gt;"",CONCATENATE(O303,"_ ",N303,". Type"),CONCATENATE(N303,". Type"))</f>
        <v>Name. Type</v>
      </c>
      <c r="Q303" s="10" t="s">
        <v>22</v>
      </c>
      <c r="R303" s="10" t="s">
        <v>22</v>
      </c>
      <c r="S303" s="10" t="s">
        <v>30</v>
      </c>
      <c r="T303" s="10" t="s">
        <v>22</v>
      </c>
      <c r="U303" s="10" t="s">
        <v>62</v>
      </c>
      <c r="V303" s="10" t="s">
        <v>22</v>
      </c>
    </row>
    <row r="304" spans="1:22" ht="14.1" customHeight="1" x14ac:dyDescent="0.2">
      <c r="A304" s="7" t="str">
        <f>SUBSTITUTE(CONCATENATE(J304,K304,IF(L304="Identifier","ID",IF(AND(L304="Text",OR(J304&lt;&gt;"",K304&lt;&gt;"")),"",L304)),IF(AND(N304&lt;&gt;"Text",L304&lt;&gt;N304,NOT(AND(L304="URI",N304="Identifier")),NOT(AND(L304="UUID",N304="Identifier")),NOT(AND(L304="OID",N304="Identifier"))),IF(N304="Identifier","ID",N304),""))," ","")</f>
        <v>CodeValue</v>
      </c>
      <c r="B304" s="8" t="s">
        <v>22</v>
      </c>
      <c r="C304" s="9" t="s">
        <v>34</v>
      </c>
      <c r="D304" s="10" t="s">
        <v>663</v>
      </c>
      <c r="E304" s="10" t="s">
        <v>664</v>
      </c>
      <c r="F304" s="10" t="s">
        <v>665</v>
      </c>
      <c r="G304" s="10" t="str">
        <f>CONCATENATE( IF(H304="","",CONCATENATE(H304,"_ ")),I304,". ",IF(J304="","",CONCATENATE(J304,"_ ")),M304,IF(OR(J304&lt;&gt;"",M304&lt;&gt;N304),CONCATENATE(". ",N304),""))</f>
        <v>Classification Category. Code Value. Text</v>
      </c>
      <c r="H304" s="10" t="s">
        <v>22</v>
      </c>
      <c r="I304" s="10" t="s">
        <v>659</v>
      </c>
      <c r="J304" s="10" t="s">
        <v>22</v>
      </c>
      <c r="K304" s="10" t="s">
        <v>33</v>
      </c>
      <c r="L304" s="10" t="s">
        <v>58</v>
      </c>
      <c r="M304" s="7" t="str">
        <f>IF(K304&lt;&gt;"",CONCATENATE(K304," ",L304),L304)</f>
        <v>Code Value</v>
      </c>
      <c r="N304" s="10" t="s">
        <v>59</v>
      </c>
      <c r="O304" s="10" t="s">
        <v>22</v>
      </c>
      <c r="P304" s="10" t="str">
        <f>IF(O304&lt;&gt;"",CONCATENATE(O304,"_ ",N304,". Type"),CONCATENATE(N304,". Type"))</f>
        <v>Text. Type</v>
      </c>
      <c r="Q304" s="10" t="s">
        <v>22</v>
      </c>
      <c r="R304" s="10" t="s">
        <v>22</v>
      </c>
      <c r="S304" s="10" t="s">
        <v>30</v>
      </c>
      <c r="T304" s="10" t="s">
        <v>22</v>
      </c>
      <c r="U304" s="10" t="s">
        <v>62</v>
      </c>
      <c r="V304" s="10" t="s">
        <v>22</v>
      </c>
    </row>
    <row r="305" spans="1:22" ht="14.1" customHeight="1" x14ac:dyDescent="0.2">
      <c r="A305" s="7" t="str">
        <f>SUBSTITUTE(CONCATENATE(J305,K305,IF(L305="Identifier","ID",IF(AND(L305="Text",OR(J305&lt;&gt;"",K305&lt;&gt;"")),"",L305)),IF(AND(N305&lt;&gt;"Text",L305&lt;&gt;N305,NOT(AND(L305="URI",N305="Identifier")),NOT(AND(L305="UUID",N305="Identifier")),NOT(AND(L305="OID",N305="Identifier"))),IF(N305="Identifier","ID",N305),""))," ","")</f>
        <v>Description</v>
      </c>
      <c r="B305" s="8" t="s">
        <v>22</v>
      </c>
      <c r="C305" s="9" t="s">
        <v>98</v>
      </c>
      <c r="D305" s="10" t="s">
        <v>666</v>
      </c>
      <c r="E305" s="10" t="s">
        <v>667</v>
      </c>
      <c r="F305" s="10" t="s">
        <v>668</v>
      </c>
      <c r="G305" s="10" t="str">
        <f>CONCATENATE( IF(H305="","",CONCATENATE(H305,"_ ")),I305,". ",IF(J305="","",CONCATENATE(J305,"_ ")),M305,IF(OR(J305&lt;&gt;"",M305&lt;&gt;N305),CONCATENATE(". ",N305),""))</f>
        <v>Classification Category. Description. Text</v>
      </c>
      <c r="H305" s="10" t="s">
        <v>22</v>
      </c>
      <c r="I305" s="10" t="s">
        <v>659</v>
      </c>
      <c r="J305" s="10" t="s">
        <v>22</v>
      </c>
      <c r="K305" s="10" t="s">
        <v>22</v>
      </c>
      <c r="L305" s="10" t="s">
        <v>100</v>
      </c>
      <c r="M305" s="7" t="str">
        <f>IF(K305&lt;&gt;"",CONCATENATE(K305," ",L305),L305)</f>
        <v>Description</v>
      </c>
      <c r="N305" s="10" t="s">
        <v>59</v>
      </c>
      <c r="O305" s="10" t="s">
        <v>22</v>
      </c>
      <c r="P305" s="10" t="str">
        <f>IF(O305&lt;&gt;"",CONCATENATE(O305,"_ ",N305,". Type"),CONCATENATE(N305,". Type"))</f>
        <v>Text. Type</v>
      </c>
      <c r="Q305" s="10" t="s">
        <v>22</v>
      </c>
      <c r="R305" s="10" t="s">
        <v>22</v>
      </c>
      <c r="S305" s="10" t="s">
        <v>30</v>
      </c>
      <c r="T305" s="10" t="s">
        <v>22</v>
      </c>
      <c r="U305" s="10" t="s">
        <v>62</v>
      </c>
      <c r="V305" s="10" t="s">
        <v>22</v>
      </c>
    </row>
    <row r="306" spans="1:22" ht="14.1" customHeight="1" x14ac:dyDescent="0.2">
      <c r="A306" s="11" t="str">
        <f>SUBSTITUTE(SUBSTITUTE(CONCATENATE(J306,IF(M306="Identifier","ID",M306))," ",""),"_","")</f>
        <v>CategorizesClassificationCategory</v>
      </c>
      <c r="B306" s="8" t="s">
        <v>22</v>
      </c>
      <c r="C306" s="12" t="s">
        <v>98</v>
      </c>
      <c r="D306" s="11" t="s">
        <v>669</v>
      </c>
      <c r="E306" s="11" t="s">
        <v>22</v>
      </c>
      <c r="F306" s="11" t="s">
        <v>22</v>
      </c>
      <c r="G306" s="11" t="str">
        <f>CONCATENATE( IF(H306="","",CONCATENATE(H306,"_ ")),I306,". ",IF(J306="","",CONCATENATE(J306,"_ ")),M306,IF(J306="","",CONCATENATE(". ",N306)))</f>
        <v>Classification Category. Categorizes_ Classification Category. Classification Category</v>
      </c>
      <c r="H306" s="11" t="s">
        <v>22</v>
      </c>
      <c r="I306" s="11" t="s">
        <v>659</v>
      </c>
      <c r="J306" s="11" t="s">
        <v>670</v>
      </c>
      <c r="K306" s="11" t="s">
        <v>22</v>
      </c>
      <c r="L306" s="11" t="s">
        <v>22</v>
      </c>
      <c r="M306" s="11" t="str">
        <f>CONCATENATE(IF(Q306="","",CONCATENATE(Q306,"_ ")),R306)</f>
        <v>Classification Category</v>
      </c>
      <c r="N306" s="11" t="str">
        <f>M306</f>
        <v>Classification Category</v>
      </c>
      <c r="O306" s="11" t="s">
        <v>22</v>
      </c>
      <c r="P306" s="11" t="s">
        <v>22</v>
      </c>
      <c r="Q306" s="11" t="s">
        <v>22</v>
      </c>
      <c r="R306" s="11" t="s">
        <v>659</v>
      </c>
      <c r="S306" s="11" t="s">
        <v>38</v>
      </c>
      <c r="T306" s="11" t="s">
        <v>22</v>
      </c>
      <c r="U306" s="11" t="s">
        <v>62</v>
      </c>
      <c r="V306" s="11" t="s">
        <v>22</v>
      </c>
    </row>
    <row r="307" spans="1:22" ht="14.1" customHeight="1" x14ac:dyDescent="0.2">
      <c r="A307" s="5" t="str">
        <f>SUBSTITUTE(CONCATENATE(H307,I307)," ","")</f>
        <v>ClassificationScheme</v>
      </c>
      <c r="B307" s="6" t="s">
        <v>22</v>
      </c>
      <c r="C307" s="6" t="s">
        <v>22</v>
      </c>
      <c r="D307" s="6" t="s">
        <v>671</v>
      </c>
      <c r="E307" s="6" t="s">
        <v>22</v>
      </c>
      <c r="F307" s="6" t="s">
        <v>22</v>
      </c>
      <c r="G307" s="5" t="str">
        <f>CONCATENATE(IF(H307="","",CONCATENATE(H307,"_ ")),I307,". Details")</f>
        <v>Classification Scheme. Details</v>
      </c>
      <c r="H307" s="6" t="s">
        <v>22</v>
      </c>
      <c r="I307" s="6" t="s">
        <v>440</v>
      </c>
      <c r="J307" s="6" t="s">
        <v>22</v>
      </c>
      <c r="K307" s="6" t="s">
        <v>22</v>
      </c>
      <c r="L307" s="6" t="s">
        <v>22</v>
      </c>
      <c r="M307" s="6" t="s">
        <v>22</v>
      </c>
      <c r="N307" s="6" t="s">
        <v>22</v>
      </c>
      <c r="O307" s="6" t="s">
        <v>22</v>
      </c>
      <c r="P307" s="6" t="s">
        <v>22</v>
      </c>
      <c r="Q307" s="6" t="s">
        <v>22</v>
      </c>
      <c r="R307" s="6" t="s">
        <v>22</v>
      </c>
      <c r="S307" s="6" t="s">
        <v>25</v>
      </c>
      <c r="T307" s="6" t="s">
        <v>22</v>
      </c>
      <c r="U307" s="6" t="s">
        <v>62</v>
      </c>
      <c r="V307" s="6" t="s">
        <v>22</v>
      </c>
    </row>
    <row r="308" spans="1:22" ht="14.1" customHeight="1" x14ac:dyDescent="0.2">
      <c r="A308" s="7" t="str">
        <f t="shared" ref="A308:A320" si="64">SUBSTITUTE(CONCATENATE(J308,K308,IF(L308="Identifier","ID",IF(AND(L308="Text",OR(J308&lt;&gt;"",K308&lt;&gt;"")),"",L308)),IF(AND(N308&lt;&gt;"Text",L308&lt;&gt;N308,NOT(AND(L308="URI",N308="Identifier")),NOT(AND(L308="UUID",N308="Identifier")),NOT(AND(L308="OID",N308="Identifier"))),IF(N308="Identifier","ID",N308),""))," ","")</f>
        <v>ID</v>
      </c>
      <c r="B308" s="8" t="s">
        <v>22</v>
      </c>
      <c r="C308" s="9" t="s">
        <v>27</v>
      </c>
      <c r="D308" s="10" t="s">
        <v>672</v>
      </c>
      <c r="E308" s="10" t="s">
        <v>22</v>
      </c>
      <c r="F308" s="10" t="s">
        <v>22</v>
      </c>
      <c r="G308" s="10" t="str">
        <f t="shared" ref="G308:G320" si="65">CONCATENATE( IF(H308="","",CONCATENATE(H308,"_ ")),I308,". ",IF(J308="","",CONCATENATE(J308,"_ ")),M308,IF(OR(J308&lt;&gt;"",M308&lt;&gt;N308),CONCATENATE(". ",N308),""))</f>
        <v>Classification Scheme. Identifier</v>
      </c>
      <c r="H308" s="10" t="s">
        <v>22</v>
      </c>
      <c r="I308" s="10" t="s">
        <v>440</v>
      </c>
      <c r="J308" s="10" t="s">
        <v>22</v>
      </c>
      <c r="K308" s="10" t="s">
        <v>22</v>
      </c>
      <c r="L308" s="10" t="s">
        <v>29</v>
      </c>
      <c r="M308" s="7" t="str">
        <f t="shared" ref="M308:M320" si="66">IF(K308&lt;&gt;"",CONCATENATE(K308," ",L308),L308)</f>
        <v>Identifier</v>
      </c>
      <c r="N308" s="10" t="s">
        <v>29</v>
      </c>
      <c r="O308" s="10" t="s">
        <v>22</v>
      </c>
      <c r="P308" s="10" t="str">
        <f t="shared" ref="P308:P320" si="67">IF(O308&lt;&gt;"",CONCATENATE(O308,"_ ",N308,". Type"),CONCATENATE(N308,". Type"))</f>
        <v>Identifier. Type</v>
      </c>
      <c r="Q308" s="10" t="s">
        <v>22</v>
      </c>
      <c r="R308" s="10" t="s">
        <v>22</v>
      </c>
      <c r="S308" s="10" t="s">
        <v>30</v>
      </c>
      <c r="T308" s="10" t="s">
        <v>22</v>
      </c>
      <c r="U308" s="10" t="s">
        <v>62</v>
      </c>
      <c r="V308" s="10" t="s">
        <v>22</v>
      </c>
    </row>
    <row r="309" spans="1:22" ht="14.1" customHeight="1" x14ac:dyDescent="0.2">
      <c r="A309" s="7" t="str">
        <f t="shared" si="64"/>
        <v>UUID</v>
      </c>
      <c r="B309" s="8" t="s">
        <v>22</v>
      </c>
      <c r="C309" s="9" t="s">
        <v>34</v>
      </c>
      <c r="D309" s="10" t="s">
        <v>673</v>
      </c>
      <c r="E309" s="10" t="s">
        <v>22</v>
      </c>
      <c r="F309" s="10" t="s">
        <v>22</v>
      </c>
      <c r="G309" s="10" t="str">
        <f t="shared" si="65"/>
        <v>Classification Scheme. UUID. Identifier</v>
      </c>
      <c r="H309" s="10" t="s">
        <v>22</v>
      </c>
      <c r="I309" s="10" t="s">
        <v>440</v>
      </c>
      <c r="J309" s="10" t="s">
        <v>22</v>
      </c>
      <c r="K309" s="10" t="s">
        <v>22</v>
      </c>
      <c r="L309" s="10" t="s">
        <v>590</v>
      </c>
      <c r="M309" s="7" t="str">
        <f t="shared" si="66"/>
        <v>UUID</v>
      </c>
      <c r="N309" s="10" t="s">
        <v>29</v>
      </c>
      <c r="O309" s="10" t="s">
        <v>22</v>
      </c>
      <c r="P309" s="10" t="str">
        <f t="shared" si="67"/>
        <v>Identifier. Type</v>
      </c>
      <c r="Q309" s="10" t="s">
        <v>22</v>
      </c>
      <c r="R309" s="10" t="s">
        <v>22</v>
      </c>
      <c r="S309" s="10" t="s">
        <v>30</v>
      </c>
      <c r="T309" s="10" t="s">
        <v>22</v>
      </c>
      <c r="U309" s="10" t="s">
        <v>62</v>
      </c>
      <c r="V309" s="10" t="s">
        <v>591</v>
      </c>
    </row>
    <row r="310" spans="1:22" ht="14.1" customHeight="1" x14ac:dyDescent="0.2">
      <c r="A310" s="7" t="str">
        <f t="shared" si="64"/>
        <v>LastRevisionDate</v>
      </c>
      <c r="B310" s="8" t="s">
        <v>22</v>
      </c>
      <c r="C310" s="9" t="s">
        <v>34</v>
      </c>
      <c r="D310" s="10" t="s">
        <v>674</v>
      </c>
      <c r="E310" s="10" t="s">
        <v>22</v>
      </c>
      <c r="F310" s="10" t="s">
        <v>22</v>
      </c>
      <c r="G310" s="10" t="str">
        <f t="shared" si="65"/>
        <v>Classification Scheme. Last_ Revision Date. Date</v>
      </c>
      <c r="H310" s="10" t="s">
        <v>22</v>
      </c>
      <c r="I310" s="10" t="s">
        <v>440</v>
      </c>
      <c r="J310" s="10" t="s">
        <v>675</v>
      </c>
      <c r="K310" s="10" t="s">
        <v>596</v>
      </c>
      <c r="L310" s="10" t="s">
        <v>397</v>
      </c>
      <c r="M310" s="7" t="str">
        <f t="shared" si="66"/>
        <v>Revision Date</v>
      </c>
      <c r="N310" s="10" t="s">
        <v>397</v>
      </c>
      <c r="O310" s="10" t="s">
        <v>22</v>
      </c>
      <c r="P310" s="10" t="str">
        <f t="shared" si="67"/>
        <v>Date. Type</v>
      </c>
      <c r="Q310" s="10" t="s">
        <v>22</v>
      </c>
      <c r="R310" s="10" t="s">
        <v>22</v>
      </c>
      <c r="S310" s="10" t="s">
        <v>30</v>
      </c>
      <c r="T310" s="10" t="s">
        <v>22</v>
      </c>
      <c r="U310" s="10" t="s">
        <v>62</v>
      </c>
      <c r="V310" s="10" t="s">
        <v>22</v>
      </c>
    </row>
    <row r="311" spans="1:22" ht="14.1" customHeight="1" x14ac:dyDescent="0.2">
      <c r="A311" s="7" t="str">
        <f t="shared" si="64"/>
        <v>LastRevisionTime</v>
      </c>
      <c r="B311" s="8" t="s">
        <v>22</v>
      </c>
      <c r="C311" s="9" t="s">
        <v>34</v>
      </c>
      <c r="D311" s="10" t="s">
        <v>676</v>
      </c>
      <c r="E311" s="10" t="s">
        <v>22</v>
      </c>
      <c r="F311" s="10" t="s">
        <v>22</v>
      </c>
      <c r="G311" s="10" t="str">
        <f t="shared" si="65"/>
        <v>Classification Scheme. Last_ Revision Time. Time</v>
      </c>
      <c r="H311" s="10" t="s">
        <v>22</v>
      </c>
      <c r="I311" s="10" t="s">
        <v>440</v>
      </c>
      <c r="J311" s="10" t="s">
        <v>675</v>
      </c>
      <c r="K311" s="10" t="s">
        <v>596</v>
      </c>
      <c r="L311" s="10" t="s">
        <v>594</v>
      </c>
      <c r="M311" s="7" t="str">
        <f t="shared" si="66"/>
        <v>Revision Time</v>
      </c>
      <c r="N311" s="10" t="s">
        <v>594</v>
      </c>
      <c r="O311" s="10" t="s">
        <v>22</v>
      </c>
      <c r="P311" s="10" t="str">
        <f t="shared" si="67"/>
        <v>Time. Type</v>
      </c>
      <c r="Q311" s="10" t="s">
        <v>22</v>
      </c>
      <c r="R311" s="10" t="s">
        <v>22</v>
      </c>
      <c r="S311" s="10" t="s">
        <v>30</v>
      </c>
      <c r="T311" s="10" t="s">
        <v>22</v>
      </c>
      <c r="U311" s="10" t="s">
        <v>62</v>
      </c>
      <c r="V311" s="10" t="s">
        <v>22</v>
      </c>
    </row>
    <row r="312" spans="1:22" ht="14.1" customHeight="1" x14ac:dyDescent="0.2">
      <c r="A312" s="7" t="str">
        <f t="shared" si="64"/>
        <v>Note</v>
      </c>
      <c r="B312" s="8" t="s">
        <v>22</v>
      </c>
      <c r="C312" s="9" t="s">
        <v>98</v>
      </c>
      <c r="D312" s="10" t="s">
        <v>236</v>
      </c>
      <c r="E312" s="10" t="s">
        <v>22</v>
      </c>
      <c r="F312" s="10" t="s">
        <v>22</v>
      </c>
      <c r="G312" s="10" t="str">
        <f t="shared" si="65"/>
        <v>Classification Scheme. Note. Text</v>
      </c>
      <c r="H312" s="10" t="s">
        <v>22</v>
      </c>
      <c r="I312" s="10" t="s">
        <v>440</v>
      </c>
      <c r="J312" s="10" t="s">
        <v>22</v>
      </c>
      <c r="K312" s="10" t="s">
        <v>22</v>
      </c>
      <c r="L312" s="10" t="s">
        <v>237</v>
      </c>
      <c r="M312" s="7" t="str">
        <f t="shared" si="66"/>
        <v>Note</v>
      </c>
      <c r="N312" s="10" t="s">
        <v>59</v>
      </c>
      <c r="O312" s="10" t="s">
        <v>22</v>
      </c>
      <c r="P312" s="10" t="str">
        <f t="shared" si="67"/>
        <v>Text. Type</v>
      </c>
      <c r="Q312" s="10" t="s">
        <v>22</v>
      </c>
      <c r="R312" s="10" t="s">
        <v>22</v>
      </c>
      <c r="S312" s="10" t="s">
        <v>30</v>
      </c>
      <c r="T312" s="10" t="s">
        <v>22</v>
      </c>
      <c r="U312" s="10" t="s">
        <v>62</v>
      </c>
      <c r="V312" s="10" t="s">
        <v>22</v>
      </c>
    </row>
    <row r="313" spans="1:22" ht="14.1" customHeight="1" x14ac:dyDescent="0.2">
      <c r="A313" s="7" t="str">
        <f t="shared" si="64"/>
        <v>Name</v>
      </c>
      <c r="B313" s="8" t="s">
        <v>22</v>
      </c>
      <c r="C313" s="9" t="s">
        <v>34</v>
      </c>
      <c r="D313" s="10" t="s">
        <v>677</v>
      </c>
      <c r="E313" s="10" t="s">
        <v>22</v>
      </c>
      <c r="F313" s="10" t="s">
        <v>678</v>
      </c>
      <c r="G313" s="10" t="str">
        <f t="shared" si="65"/>
        <v>Classification Scheme. Name</v>
      </c>
      <c r="H313" s="10" t="s">
        <v>22</v>
      </c>
      <c r="I313" s="10" t="s">
        <v>440</v>
      </c>
      <c r="J313" s="10" t="s">
        <v>22</v>
      </c>
      <c r="K313" s="10" t="s">
        <v>22</v>
      </c>
      <c r="L313" s="10" t="s">
        <v>56</v>
      </c>
      <c r="M313" s="7" t="str">
        <f t="shared" si="66"/>
        <v>Name</v>
      </c>
      <c r="N313" s="10" t="s">
        <v>56</v>
      </c>
      <c r="O313" s="10" t="s">
        <v>22</v>
      </c>
      <c r="P313" s="10" t="str">
        <f t="shared" si="67"/>
        <v>Name. Type</v>
      </c>
      <c r="Q313" s="10" t="s">
        <v>22</v>
      </c>
      <c r="R313" s="10" t="s">
        <v>22</v>
      </c>
      <c r="S313" s="10" t="s">
        <v>30</v>
      </c>
      <c r="T313" s="10" t="s">
        <v>22</v>
      </c>
      <c r="U313" s="10" t="s">
        <v>62</v>
      </c>
      <c r="V313" s="10" t="s">
        <v>22</v>
      </c>
    </row>
    <row r="314" spans="1:22" ht="14.1" customHeight="1" x14ac:dyDescent="0.2">
      <c r="A314" s="7" t="str">
        <f t="shared" si="64"/>
        <v>Description</v>
      </c>
      <c r="B314" s="8" t="s">
        <v>22</v>
      </c>
      <c r="C314" s="9" t="s">
        <v>98</v>
      </c>
      <c r="D314" s="10" t="s">
        <v>679</v>
      </c>
      <c r="E314" s="10" t="s">
        <v>22</v>
      </c>
      <c r="F314" s="10" t="s">
        <v>680</v>
      </c>
      <c r="G314" s="10" t="str">
        <f t="shared" si="65"/>
        <v>Classification Scheme. Description. Text</v>
      </c>
      <c r="H314" s="10" t="s">
        <v>22</v>
      </c>
      <c r="I314" s="10" t="s">
        <v>440</v>
      </c>
      <c r="J314" s="10" t="s">
        <v>22</v>
      </c>
      <c r="K314" s="10" t="s">
        <v>22</v>
      </c>
      <c r="L314" s="10" t="s">
        <v>100</v>
      </c>
      <c r="M314" s="7" t="str">
        <f t="shared" si="66"/>
        <v>Description</v>
      </c>
      <c r="N314" s="10" t="s">
        <v>59</v>
      </c>
      <c r="O314" s="10" t="s">
        <v>22</v>
      </c>
      <c r="P314" s="10" t="str">
        <f t="shared" si="67"/>
        <v>Text. Type</v>
      </c>
      <c r="Q314" s="10" t="s">
        <v>22</v>
      </c>
      <c r="R314" s="10" t="s">
        <v>22</v>
      </c>
      <c r="S314" s="10" t="s">
        <v>30</v>
      </c>
      <c r="T314" s="10" t="s">
        <v>22</v>
      </c>
      <c r="U314" s="10" t="s">
        <v>62</v>
      </c>
      <c r="V314" s="10" t="s">
        <v>22</v>
      </c>
    </row>
    <row r="315" spans="1:22" ht="14.1" customHeight="1" x14ac:dyDescent="0.2">
      <c r="A315" s="7" t="str">
        <f t="shared" si="64"/>
        <v>AgencyID</v>
      </c>
      <c r="B315" s="8" t="s">
        <v>22</v>
      </c>
      <c r="C315" s="9" t="s">
        <v>34</v>
      </c>
      <c r="D315" s="10" t="s">
        <v>681</v>
      </c>
      <c r="E315" s="10" t="s">
        <v>22</v>
      </c>
      <c r="F315" s="10" t="s">
        <v>682</v>
      </c>
      <c r="G315" s="10" t="str">
        <f t="shared" si="65"/>
        <v>Classification Scheme. Agency Identifier. Identifier</v>
      </c>
      <c r="H315" s="10" t="s">
        <v>22</v>
      </c>
      <c r="I315" s="10" t="s">
        <v>440</v>
      </c>
      <c r="J315" s="10" t="s">
        <v>22</v>
      </c>
      <c r="K315" s="10" t="s">
        <v>683</v>
      </c>
      <c r="L315" s="10" t="s">
        <v>29</v>
      </c>
      <c r="M315" s="7" t="str">
        <f t="shared" si="66"/>
        <v>Agency Identifier</v>
      </c>
      <c r="N315" s="10" t="s">
        <v>29</v>
      </c>
      <c r="O315" s="10" t="s">
        <v>22</v>
      </c>
      <c r="P315" s="10" t="str">
        <f t="shared" si="67"/>
        <v>Identifier. Type</v>
      </c>
      <c r="Q315" s="10" t="s">
        <v>22</v>
      </c>
      <c r="R315" s="10" t="s">
        <v>22</v>
      </c>
      <c r="S315" s="10" t="s">
        <v>30</v>
      </c>
      <c r="T315" s="10" t="s">
        <v>22</v>
      </c>
      <c r="U315" s="10" t="s">
        <v>62</v>
      </c>
      <c r="V315" s="10" t="s">
        <v>22</v>
      </c>
    </row>
    <row r="316" spans="1:22" ht="14.1" customHeight="1" x14ac:dyDescent="0.2">
      <c r="A316" s="7" t="str">
        <f t="shared" si="64"/>
        <v>AgencyName</v>
      </c>
      <c r="B316" s="8" t="s">
        <v>22</v>
      </c>
      <c r="C316" s="9" t="s">
        <v>34</v>
      </c>
      <c r="D316" s="10" t="s">
        <v>684</v>
      </c>
      <c r="E316" s="10" t="s">
        <v>22</v>
      </c>
      <c r="F316" s="10" t="s">
        <v>22</v>
      </c>
      <c r="G316" s="10" t="str">
        <f t="shared" si="65"/>
        <v>Classification Scheme. Agency Name. Name</v>
      </c>
      <c r="H316" s="10" t="s">
        <v>22</v>
      </c>
      <c r="I316" s="10" t="s">
        <v>440</v>
      </c>
      <c r="J316" s="10" t="s">
        <v>22</v>
      </c>
      <c r="K316" s="10" t="s">
        <v>683</v>
      </c>
      <c r="L316" s="10" t="s">
        <v>56</v>
      </c>
      <c r="M316" s="7" t="str">
        <f t="shared" si="66"/>
        <v>Agency Name</v>
      </c>
      <c r="N316" s="10" t="s">
        <v>56</v>
      </c>
      <c r="O316" s="10" t="s">
        <v>22</v>
      </c>
      <c r="P316" s="10" t="str">
        <f t="shared" si="67"/>
        <v>Name. Type</v>
      </c>
      <c r="Q316" s="10" t="s">
        <v>22</v>
      </c>
      <c r="R316" s="10" t="s">
        <v>22</v>
      </c>
      <c r="S316" s="10" t="s">
        <v>30</v>
      </c>
      <c r="T316" s="10" t="s">
        <v>22</v>
      </c>
      <c r="U316" s="10" t="s">
        <v>62</v>
      </c>
      <c r="V316" s="10" t="s">
        <v>22</v>
      </c>
    </row>
    <row r="317" spans="1:22" ht="14.1" customHeight="1" x14ac:dyDescent="0.2">
      <c r="A317" s="7" t="str">
        <f t="shared" si="64"/>
        <v>VersionID</v>
      </c>
      <c r="B317" s="8" t="s">
        <v>22</v>
      </c>
      <c r="C317" s="9" t="s">
        <v>34</v>
      </c>
      <c r="D317" s="10" t="s">
        <v>685</v>
      </c>
      <c r="E317" s="10" t="s">
        <v>22</v>
      </c>
      <c r="F317" s="10" t="s">
        <v>22</v>
      </c>
      <c r="G317" s="10" t="str">
        <f t="shared" si="65"/>
        <v>Classification Scheme. Version. Identifier</v>
      </c>
      <c r="H317" s="10" t="s">
        <v>22</v>
      </c>
      <c r="I317" s="10" t="s">
        <v>440</v>
      </c>
      <c r="J317" s="10" t="s">
        <v>22</v>
      </c>
      <c r="K317" s="10" t="s">
        <v>22</v>
      </c>
      <c r="L317" s="10" t="s">
        <v>602</v>
      </c>
      <c r="M317" s="7" t="str">
        <f t="shared" si="66"/>
        <v>Version</v>
      </c>
      <c r="N317" s="10" t="s">
        <v>29</v>
      </c>
      <c r="O317" s="10" t="s">
        <v>22</v>
      </c>
      <c r="P317" s="10" t="str">
        <f t="shared" si="67"/>
        <v>Identifier. Type</v>
      </c>
      <c r="Q317" s="10" t="s">
        <v>22</v>
      </c>
      <c r="R317" s="10" t="s">
        <v>22</v>
      </c>
      <c r="S317" s="10" t="s">
        <v>30</v>
      </c>
      <c r="T317" s="10" t="s">
        <v>22</v>
      </c>
      <c r="U317" s="10" t="s">
        <v>62</v>
      </c>
      <c r="V317" s="10" t="s">
        <v>22</v>
      </c>
    </row>
    <row r="318" spans="1:22" ht="14.1" customHeight="1" x14ac:dyDescent="0.2">
      <c r="A318" s="7" t="str">
        <f t="shared" si="64"/>
        <v>URI</v>
      </c>
      <c r="B318" s="8" t="s">
        <v>22</v>
      </c>
      <c r="C318" s="9" t="s">
        <v>34</v>
      </c>
      <c r="D318" s="10" t="s">
        <v>686</v>
      </c>
      <c r="E318" s="10" t="s">
        <v>22</v>
      </c>
      <c r="F318" s="10" t="s">
        <v>22</v>
      </c>
      <c r="G318" s="10" t="str">
        <f t="shared" si="65"/>
        <v>Classification Scheme. URI. Identifier</v>
      </c>
      <c r="H318" s="10" t="s">
        <v>22</v>
      </c>
      <c r="I318" s="10" t="s">
        <v>440</v>
      </c>
      <c r="J318" s="10" t="s">
        <v>22</v>
      </c>
      <c r="K318" s="10" t="s">
        <v>22</v>
      </c>
      <c r="L318" s="10" t="s">
        <v>270</v>
      </c>
      <c r="M318" s="7" t="str">
        <f t="shared" si="66"/>
        <v>URI</v>
      </c>
      <c r="N318" s="10" t="s">
        <v>29</v>
      </c>
      <c r="O318" s="10" t="s">
        <v>22</v>
      </c>
      <c r="P318" s="10" t="str">
        <f t="shared" si="67"/>
        <v>Identifier. Type</v>
      </c>
      <c r="Q318" s="10" t="s">
        <v>22</v>
      </c>
      <c r="R318" s="10" t="s">
        <v>22</v>
      </c>
      <c r="S318" s="10" t="s">
        <v>30</v>
      </c>
      <c r="T318" s="10" t="s">
        <v>22</v>
      </c>
      <c r="U318" s="10" t="s">
        <v>62</v>
      </c>
      <c r="V318" s="10" t="s">
        <v>22</v>
      </c>
    </row>
    <row r="319" spans="1:22" ht="14.1" customHeight="1" x14ac:dyDescent="0.2">
      <c r="A319" s="7" t="str">
        <f t="shared" si="64"/>
        <v>SchemeURI</v>
      </c>
      <c r="B319" s="8" t="s">
        <v>22</v>
      </c>
      <c r="C319" s="9" t="s">
        <v>34</v>
      </c>
      <c r="D319" s="10" t="s">
        <v>687</v>
      </c>
      <c r="E319" s="10" t="s">
        <v>22</v>
      </c>
      <c r="F319" s="10" t="s">
        <v>22</v>
      </c>
      <c r="G319" s="10" t="str">
        <f t="shared" si="65"/>
        <v>Classification Scheme. Scheme_ URI. Identifier</v>
      </c>
      <c r="H319" s="10" t="s">
        <v>22</v>
      </c>
      <c r="I319" s="10" t="s">
        <v>440</v>
      </c>
      <c r="J319" s="10" t="s">
        <v>688</v>
      </c>
      <c r="K319" s="10" t="s">
        <v>22</v>
      </c>
      <c r="L319" s="10" t="s">
        <v>270</v>
      </c>
      <c r="M319" s="7" t="str">
        <f t="shared" si="66"/>
        <v>URI</v>
      </c>
      <c r="N319" s="10" t="s">
        <v>29</v>
      </c>
      <c r="O319" s="10" t="s">
        <v>22</v>
      </c>
      <c r="P319" s="10" t="str">
        <f t="shared" si="67"/>
        <v>Identifier. Type</v>
      </c>
      <c r="Q319" s="10" t="s">
        <v>22</v>
      </c>
      <c r="R319" s="10" t="s">
        <v>22</v>
      </c>
      <c r="S319" s="10" t="s">
        <v>30</v>
      </c>
      <c r="T319" s="10" t="s">
        <v>22</v>
      </c>
      <c r="U319" s="10" t="s">
        <v>62</v>
      </c>
      <c r="V319" s="10" t="s">
        <v>22</v>
      </c>
    </row>
    <row r="320" spans="1:22" ht="14.1" customHeight="1" x14ac:dyDescent="0.2">
      <c r="A320" s="7" t="str">
        <f t="shared" si="64"/>
        <v>LanguageID</v>
      </c>
      <c r="B320" s="8" t="s">
        <v>22</v>
      </c>
      <c r="C320" s="9" t="s">
        <v>34</v>
      </c>
      <c r="D320" s="10" t="s">
        <v>689</v>
      </c>
      <c r="E320" s="10" t="s">
        <v>22</v>
      </c>
      <c r="F320" s="10" t="s">
        <v>22</v>
      </c>
      <c r="G320" s="10" t="str">
        <f t="shared" si="65"/>
        <v>Classification Scheme. Language. Identifier</v>
      </c>
      <c r="H320" s="10" t="s">
        <v>22</v>
      </c>
      <c r="I320" s="10" t="s">
        <v>440</v>
      </c>
      <c r="J320" s="10" t="s">
        <v>22</v>
      </c>
      <c r="K320" s="10" t="s">
        <v>22</v>
      </c>
      <c r="L320" s="10" t="s">
        <v>690</v>
      </c>
      <c r="M320" s="7" t="str">
        <f t="shared" si="66"/>
        <v>Language</v>
      </c>
      <c r="N320" s="10" t="s">
        <v>29</v>
      </c>
      <c r="O320" s="10" t="s">
        <v>22</v>
      </c>
      <c r="P320" s="10" t="str">
        <f t="shared" si="67"/>
        <v>Identifier. Type</v>
      </c>
      <c r="Q320" s="10" t="s">
        <v>22</v>
      </c>
      <c r="R320" s="10" t="s">
        <v>22</v>
      </c>
      <c r="S320" s="10" t="s">
        <v>30</v>
      </c>
      <c r="T320" s="10" t="s">
        <v>22</v>
      </c>
      <c r="U320" s="10" t="s">
        <v>62</v>
      </c>
      <c r="V320" s="10" t="s">
        <v>22</v>
      </c>
    </row>
    <row r="321" spans="1:22" ht="14.1" customHeight="1" x14ac:dyDescent="0.2">
      <c r="A321" s="11" t="str">
        <f>SUBSTITUTE(SUBSTITUTE(CONCATENATE(J321,IF(M321="Identifier","ID",M321))," ",""),"_","")</f>
        <v>ClassificationCategory</v>
      </c>
      <c r="B321" s="8" t="s">
        <v>22</v>
      </c>
      <c r="C321" s="12" t="s">
        <v>50</v>
      </c>
      <c r="D321" s="11" t="s">
        <v>691</v>
      </c>
      <c r="E321" s="11" t="s">
        <v>22</v>
      </c>
      <c r="F321" s="11" t="s">
        <v>22</v>
      </c>
      <c r="G321" s="11" t="str">
        <f>CONCATENATE( IF(H321="","",CONCATENATE(H321,"_ ")),I321,". ",IF(J321="","",CONCATENATE(J321,"_ ")),M321,IF(J321="","",CONCATENATE(". ",N321)))</f>
        <v>Classification Scheme. Classification Category</v>
      </c>
      <c r="H321" s="11" t="s">
        <v>22</v>
      </c>
      <c r="I321" s="11" t="s">
        <v>440</v>
      </c>
      <c r="J321" s="11" t="s">
        <v>22</v>
      </c>
      <c r="K321" s="11" t="s">
        <v>22</v>
      </c>
      <c r="L321" s="11" t="s">
        <v>22</v>
      </c>
      <c r="M321" s="11" t="str">
        <f>CONCATENATE(IF(Q321="","",CONCATENATE(Q321,"_ ")),R321)</f>
        <v>Classification Category</v>
      </c>
      <c r="N321" s="11" t="str">
        <f>M321</f>
        <v>Classification Category</v>
      </c>
      <c r="O321" s="11" t="s">
        <v>22</v>
      </c>
      <c r="P321" s="11" t="s">
        <v>22</v>
      </c>
      <c r="Q321" s="11" t="s">
        <v>22</v>
      </c>
      <c r="R321" s="11" t="s">
        <v>659</v>
      </c>
      <c r="S321" s="11" t="s">
        <v>38</v>
      </c>
      <c r="T321" s="11" t="s">
        <v>22</v>
      </c>
      <c r="U321" s="11" t="s">
        <v>62</v>
      </c>
      <c r="V321" s="11" t="s">
        <v>22</v>
      </c>
    </row>
    <row r="322" spans="1:22" ht="14.1" customHeight="1" x14ac:dyDescent="0.2">
      <c r="A322" s="5" t="str">
        <f>SUBSTITUTE(CONCATENATE(H322,I322)," ","")</f>
        <v>Clause</v>
      </c>
      <c r="B322" s="6" t="s">
        <v>22</v>
      </c>
      <c r="C322" s="6" t="s">
        <v>22</v>
      </c>
      <c r="D322" s="6" t="s">
        <v>692</v>
      </c>
      <c r="E322" s="6" t="s">
        <v>22</v>
      </c>
      <c r="F322" s="6" t="s">
        <v>22</v>
      </c>
      <c r="G322" s="5" t="str">
        <f>CONCATENATE(IF(H322="","",CONCATENATE(H322,"_ ")),I322,". Details")</f>
        <v>Clause. Details</v>
      </c>
      <c r="H322" s="6" t="s">
        <v>22</v>
      </c>
      <c r="I322" s="6" t="s">
        <v>693</v>
      </c>
      <c r="J322" s="6" t="s">
        <v>22</v>
      </c>
      <c r="K322" s="6" t="s">
        <v>22</v>
      </c>
      <c r="L322" s="6" t="s">
        <v>22</v>
      </c>
      <c r="M322" s="6" t="s">
        <v>22</v>
      </c>
      <c r="N322" s="6" t="s">
        <v>22</v>
      </c>
      <c r="O322" s="6" t="s">
        <v>22</v>
      </c>
      <c r="P322" s="6" t="s">
        <v>22</v>
      </c>
      <c r="Q322" s="6" t="s">
        <v>22</v>
      </c>
      <c r="R322" s="6" t="s">
        <v>22</v>
      </c>
      <c r="S322" s="6" t="s">
        <v>25</v>
      </c>
      <c r="T322" s="6" t="s">
        <v>22</v>
      </c>
      <c r="U322" s="6" t="s">
        <v>26</v>
      </c>
      <c r="V322" s="6" t="s">
        <v>22</v>
      </c>
    </row>
    <row r="323" spans="1:22" ht="14.1" customHeight="1" x14ac:dyDescent="0.2">
      <c r="A323" s="7" t="str">
        <f>SUBSTITUTE(CONCATENATE(J323,K323,IF(L323="Identifier","ID",IF(AND(L323="Text",OR(J323&lt;&gt;"",K323&lt;&gt;"")),"",L323)),IF(AND(N323&lt;&gt;"Text",L323&lt;&gt;N323,NOT(AND(L323="URI",N323="Identifier")),NOT(AND(L323="UUID",N323="Identifier")),NOT(AND(L323="OID",N323="Identifier"))),IF(N323="Identifier","ID",N323),""))," ","")</f>
        <v>ID</v>
      </c>
      <c r="B323" s="8" t="s">
        <v>22</v>
      </c>
      <c r="C323" s="9" t="s">
        <v>34</v>
      </c>
      <c r="D323" s="10" t="s">
        <v>694</v>
      </c>
      <c r="E323" s="10" t="s">
        <v>22</v>
      </c>
      <c r="F323" s="10" t="s">
        <v>22</v>
      </c>
      <c r="G323" s="10" t="str">
        <f>CONCATENATE( IF(H323="","",CONCATENATE(H323,"_ ")),I323,". ",IF(J323="","",CONCATENATE(J323,"_ ")),M323,IF(OR(J323&lt;&gt;"",M323&lt;&gt;N323),CONCATENATE(". ",N323),""))</f>
        <v>Clause. Identifier</v>
      </c>
      <c r="H323" s="10" t="s">
        <v>22</v>
      </c>
      <c r="I323" s="10" t="s">
        <v>693</v>
      </c>
      <c r="J323" s="10" t="s">
        <v>22</v>
      </c>
      <c r="K323" s="10" t="s">
        <v>22</v>
      </c>
      <c r="L323" s="10" t="s">
        <v>29</v>
      </c>
      <c r="M323" s="7" t="str">
        <f>IF(K323&lt;&gt;"",CONCATENATE(K323," ",L323),L323)</f>
        <v>Identifier</v>
      </c>
      <c r="N323" s="10" t="s">
        <v>29</v>
      </c>
      <c r="O323" s="10" t="s">
        <v>22</v>
      </c>
      <c r="P323" s="10" t="str">
        <f>IF(O323&lt;&gt;"",CONCATENATE(O323,"_ ",N323,". Type"),CONCATENATE(N323,". Type"))</f>
        <v>Identifier. Type</v>
      </c>
      <c r="Q323" s="10" t="s">
        <v>22</v>
      </c>
      <c r="R323" s="10" t="s">
        <v>22</v>
      </c>
      <c r="S323" s="10" t="s">
        <v>30</v>
      </c>
      <c r="T323" s="10" t="s">
        <v>22</v>
      </c>
      <c r="U323" s="10" t="s">
        <v>26</v>
      </c>
      <c r="V323" s="10" t="s">
        <v>22</v>
      </c>
    </row>
    <row r="324" spans="1:22" ht="14.1" customHeight="1" x14ac:dyDescent="0.2">
      <c r="A324" s="7" t="str">
        <f>SUBSTITUTE(CONCATENATE(J324,K324,IF(L324="Identifier","ID",IF(AND(L324="Text",OR(J324&lt;&gt;"",K324&lt;&gt;"")),"",L324)),IF(AND(N324&lt;&gt;"Text",L324&lt;&gt;N324,NOT(AND(L324="URI",N324="Identifier")),NOT(AND(L324="UUID",N324="Identifier")),NOT(AND(L324="OID",N324="Identifier"))),IF(N324="Identifier","ID",N324),""))," ","")</f>
        <v>Content</v>
      </c>
      <c r="B324" s="8" t="s">
        <v>22</v>
      </c>
      <c r="C324" s="9" t="s">
        <v>98</v>
      </c>
      <c r="D324" s="10" t="s">
        <v>695</v>
      </c>
      <c r="E324" s="10" t="s">
        <v>22</v>
      </c>
      <c r="F324" s="10" t="s">
        <v>22</v>
      </c>
      <c r="G324" s="10" t="str">
        <f>CONCATENATE( IF(H324="","",CONCATENATE(H324,"_ ")),I324,". ",IF(J324="","",CONCATENATE(J324,"_ ")),M324,IF(OR(J324&lt;&gt;"",M324&lt;&gt;N324),CONCATENATE(". ",N324),""))</f>
        <v>Clause. Content. Text</v>
      </c>
      <c r="H324" s="10" t="s">
        <v>22</v>
      </c>
      <c r="I324" s="10" t="s">
        <v>693</v>
      </c>
      <c r="J324" s="10" t="s">
        <v>22</v>
      </c>
      <c r="K324" s="10" t="s">
        <v>22</v>
      </c>
      <c r="L324" s="10" t="s">
        <v>525</v>
      </c>
      <c r="M324" s="7" t="str">
        <f>IF(K324&lt;&gt;"",CONCATENATE(K324," ",L324),L324)</f>
        <v>Content</v>
      </c>
      <c r="N324" s="10" t="s">
        <v>59</v>
      </c>
      <c r="O324" s="10" t="s">
        <v>22</v>
      </c>
      <c r="P324" s="10" t="str">
        <f>IF(O324&lt;&gt;"",CONCATENATE(O324,"_ ",N324,". Type"),CONCATENATE(N324,". Type"))</f>
        <v>Text. Type</v>
      </c>
      <c r="Q324" s="10" t="s">
        <v>22</v>
      </c>
      <c r="R324" s="10" t="s">
        <v>22</v>
      </c>
      <c r="S324" s="10" t="s">
        <v>30</v>
      </c>
      <c r="T324" s="10" t="s">
        <v>22</v>
      </c>
      <c r="U324" s="10" t="s">
        <v>26</v>
      </c>
      <c r="V324" s="10" t="s">
        <v>22</v>
      </c>
    </row>
    <row r="325" spans="1:22" ht="14.1" customHeight="1" x14ac:dyDescent="0.2">
      <c r="A325" s="5" t="str">
        <f>SUBSTITUTE(CONCATENATE(H325,I325)," ","")</f>
        <v>CommodityClassification</v>
      </c>
      <c r="B325" s="6" t="s">
        <v>22</v>
      </c>
      <c r="C325" s="6" t="s">
        <v>22</v>
      </c>
      <c r="D325" s="6" t="s">
        <v>696</v>
      </c>
      <c r="E325" s="6" t="s">
        <v>22</v>
      </c>
      <c r="F325" s="6" t="s">
        <v>22</v>
      </c>
      <c r="G325" s="5" t="str">
        <f>CONCATENATE(IF(H325="","",CONCATENATE(H325,"_ ")),I325,". Details")</f>
        <v>Commodity Classification. Details</v>
      </c>
      <c r="H325" s="6" t="s">
        <v>22</v>
      </c>
      <c r="I325" s="6" t="s">
        <v>697</v>
      </c>
      <c r="J325" s="6" t="s">
        <v>22</v>
      </c>
      <c r="K325" s="6" t="s">
        <v>22</v>
      </c>
      <c r="L325" s="6" t="s">
        <v>22</v>
      </c>
      <c r="M325" s="6" t="s">
        <v>22</v>
      </c>
      <c r="N325" s="6" t="s">
        <v>22</v>
      </c>
      <c r="O325" s="6" t="s">
        <v>22</v>
      </c>
      <c r="P325" s="6" t="s">
        <v>22</v>
      </c>
      <c r="Q325" s="6" t="s">
        <v>22</v>
      </c>
      <c r="R325" s="6" t="s">
        <v>22</v>
      </c>
      <c r="S325" s="6" t="s">
        <v>25</v>
      </c>
      <c r="T325" s="6" t="s">
        <v>22</v>
      </c>
      <c r="U325" s="6" t="s">
        <v>62</v>
      </c>
      <c r="V325" s="6" t="s">
        <v>22</v>
      </c>
    </row>
    <row r="326" spans="1:22" ht="14.1" customHeight="1" x14ac:dyDescent="0.2">
      <c r="A326" s="7" t="str">
        <f>SUBSTITUTE(CONCATENATE(J326,K326,IF(L326="Identifier","ID",IF(AND(L326="Text",OR(J326&lt;&gt;"",K326&lt;&gt;"")),"",L326)),IF(AND(N326&lt;&gt;"Text",L326&lt;&gt;N326,NOT(AND(L326="URI",N326="Identifier")),NOT(AND(L326="UUID",N326="Identifier")),NOT(AND(L326="OID",N326="Identifier"))),IF(N326="Identifier","ID",N326),""))," ","")</f>
        <v>NatureCode</v>
      </c>
      <c r="B326" s="8" t="s">
        <v>22</v>
      </c>
      <c r="C326" s="9" t="s">
        <v>34</v>
      </c>
      <c r="D326" s="10" t="s">
        <v>698</v>
      </c>
      <c r="E326" s="10" t="s">
        <v>22</v>
      </c>
      <c r="F326" s="10" t="s">
        <v>699</v>
      </c>
      <c r="G326" s="10" t="str">
        <f>CONCATENATE( IF(H326="","",CONCATENATE(H326,"_ ")),I326,". ",IF(J326="","",CONCATENATE(J326,"_ ")),M326,IF(OR(J326&lt;&gt;"",M326&lt;&gt;N326),CONCATENATE(". ",N326),""))</f>
        <v>Commodity Classification. Nature Code. Code</v>
      </c>
      <c r="H326" s="10" t="s">
        <v>22</v>
      </c>
      <c r="I326" s="10" t="s">
        <v>697</v>
      </c>
      <c r="J326" s="10" t="s">
        <v>22</v>
      </c>
      <c r="K326" s="10" t="s">
        <v>700</v>
      </c>
      <c r="L326" s="10" t="s">
        <v>33</v>
      </c>
      <c r="M326" s="7" t="str">
        <f>IF(K326&lt;&gt;"",CONCATENATE(K326," ",L326),L326)</f>
        <v>Nature Code</v>
      </c>
      <c r="N326" s="10" t="s">
        <v>33</v>
      </c>
      <c r="O326" s="10" t="s">
        <v>22</v>
      </c>
      <c r="P326" s="10" t="str">
        <f>IF(O326&lt;&gt;"",CONCATENATE(O326,"_ ",N326,". Type"),CONCATENATE(N326,". Type"))</f>
        <v>Code. Type</v>
      </c>
      <c r="Q326" s="10" t="s">
        <v>22</v>
      </c>
      <c r="R326" s="10" t="s">
        <v>22</v>
      </c>
      <c r="S326" s="10" t="s">
        <v>30</v>
      </c>
      <c r="T326" s="10" t="s">
        <v>22</v>
      </c>
      <c r="U326" s="10" t="s">
        <v>62</v>
      </c>
      <c r="V326" s="10" t="s">
        <v>22</v>
      </c>
    </row>
    <row r="327" spans="1:22" ht="14.1" customHeight="1" x14ac:dyDescent="0.2">
      <c r="A327" s="7" t="str">
        <f>SUBSTITUTE(CONCATENATE(J327,K327,IF(L327="Identifier","ID",IF(AND(L327="Text",OR(J327&lt;&gt;"",K327&lt;&gt;"")),"",L327)),IF(AND(N327&lt;&gt;"Text",L327&lt;&gt;N327,NOT(AND(L327="URI",N327="Identifier")),NOT(AND(L327="UUID",N327="Identifier")),NOT(AND(L327="OID",N327="Identifier"))),IF(N327="Identifier","ID",N327),""))," ","")</f>
        <v>CargoTypeCode</v>
      </c>
      <c r="B327" s="8" t="s">
        <v>22</v>
      </c>
      <c r="C327" s="9" t="s">
        <v>34</v>
      </c>
      <c r="D327" s="10" t="s">
        <v>701</v>
      </c>
      <c r="E327" s="10" t="s">
        <v>22</v>
      </c>
      <c r="F327" s="10" t="s">
        <v>702</v>
      </c>
      <c r="G327" s="10" t="str">
        <f>CONCATENATE( IF(H327="","",CONCATENATE(H327,"_ ")),I327,". ",IF(J327="","",CONCATENATE(J327,"_ ")),M327,IF(OR(J327&lt;&gt;"",M327&lt;&gt;N327),CONCATENATE(". ",N327),""))</f>
        <v>Commodity Classification. Cargo Type Code. Code</v>
      </c>
      <c r="H327" s="10" t="s">
        <v>22</v>
      </c>
      <c r="I327" s="10" t="s">
        <v>697</v>
      </c>
      <c r="J327" s="10" t="s">
        <v>22</v>
      </c>
      <c r="K327" s="10" t="s">
        <v>703</v>
      </c>
      <c r="L327" s="10" t="s">
        <v>33</v>
      </c>
      <c r="M327" s="7" t="str">
        <f>IF(K327&lt;&gt;"",CONCATENATE(K327," ",L327),L327)</f>
        <v>Cargo Type Code</v>
      </c>
      <c r="N327" s="10" t="s">
        <v>33</v>
      </c>
      <c r="O327" s="10" t="s">
        <v>22</v>
      </c>
      <c r="P327" s="10" t="str">
        <f>IF(O327&lt;&gt;"",CONCATENATE(O327,"_ ",N327,". Type"),CONCATENATE(N327,". Type"))</f>
        <v>Code. Type</v>
      </c>
      <c r="Q327" s="10" t="s">
        <v>22</v>
      </c>
      <c r="R327" s="10" t="s">
        <v>22</v>
      </c>
      <c r="S327" s="10" t="s">
        <v>30</v>
      </c>
      <c r="T327" s="10" t="s">
        <v>22</v>
      </c>
      <c r="U327" s="10" t="s">
        <v>62</v>
      </c>
      <c r="V327" s="10" t="s">
        <v>22</v>
      </c>
    </row>
    <row r="328" spans="1:22" ht="14.1" customHeight="1" x14ac:dyDescent="0.2">
      <c r="A328" s="7" t="str">
        <f>SUBSTITUTE(CONCATENATE(J328,K328,IF(L328="Identifier","ID",IF(AND(L328="Text",OR(J328&lt;&gt;"",K328&lt;&gt;"")),"",L328)),IF(AND(N328&lt;&gt;"Text",L328&lt;&gt;N328,NOT(AND(L328="URI",N328="Identifier")),NOT(AND(L328="UUID",N328="Identifier")),NOT(AND(L328="OID",N328="Identifier"))),IF(N328="Identifier","ID",N328),""))," ","")</f>
        <v>CommodityCode</v>
      </c>
      <c r="B328" s="8" t="s">
        <v>22</v>
      </c>
      <c r="C328" s="9" t="s">
        <v>34</v>
      </c>
      <c r="D328" s="10" t="s">
        <v>704</v>
      </c>
      <c r="E328" s="10" t="s">
        <v>705</v>
      </c>
      <c r="F328" s="10" t="s">
        <v>706</v>
      </c>
      <c r="G328" s="10" t="str">
        <f>CONCATENATE( IF(H328="","",CONCATENATE(H328,"_ ")),I328,". ",IF(J328="","",CONCATENATE(J328,"_ ")),M328,IF(OR(J328&lt;&gt;"",M328&lt;&gt;N328),CONCATENATE(". ",N328),""))</f>
        <v>Commodity Classification. Commodity Code. Code</v>
      </c>
      <c r="H328" s="10" t="s">
        <v>22</v>
      </c>
      <c r="I328" s="10" t="s">
        <v>697</v>
      </c>
      <c r="J328" s="10" t="s">
        <v>22</v>
      </c>
      <c r="K328" s="10" t="s">
        <v>707</v>
      </c>
      <c r="L328" s="10" t="s">
        <v>33</v>
      </c>
      <c r="M328" s="7" t="str">
        <f>IF(K328&lt;&gt;"",CONCATENATE(K328," ",L328),L328)</f>
        <v>Commodity Code</v>
      </c>
      <c r="N328" s="10" t="s">
        <v>33</v>
      </c>
      <c r="O328" s="10" t="s">
        <v>22</v>
      </c>
      <c r="P328" s="10" t="str">
        <f>IF(O328&lt;&gt;"",CONCATENATE(O328,"_ ",N328,". Type"),CONCATENATE(N328,". Type"))</f>
        <v>Code. Type</v>
      </c>
      <c r="Q328" s="10" t="s">
        <v>22</v>
      </c>
      <c r="R328" s="10" t="s">
        <v>22</v>
      </c>
      <c r="S328" s="10" t="s">
        <v>30</v>
      </c>
      <c r="T328" s="10" t="s">
        <v>22</v>
      </c>
      <c r="U328" s="10" t="s">
        <v>62</v>
      </c>
      <c r="V328" s="10" t="s">
        <v>22</v>
      </c>
    </row>
    <row r="329" spans="1:22" ht="14.1" customHeight="1" x14ac:dyDescent="0.2">
      <c r="A329" s="7" t="str">
        <f>SUBSTITUTE(CONCATENATE(J329,K329,IF(L329="Identifier","ID",IF(AND(L329="Text",OR(J329&lt;&gt;"",K329&lt;&gt;"")),"",L329)),IF(AND(N329&lt;&gt;"Text",L329&lt;&gt;N329,NOT(AND(L329="URI",N329="Identifier")),NOT(AND(L329="UUID",N329="Identifier")),NOT(AND(L329="OID",N329="Identifier"))),IF(N329="Identifier","ID",N329),""))," ","")</f>
        <v>ItemClassificationCode</v>
      </c>
      <c r="B329" s="8" t="s">
        <v>22</v>
      </c>
      <c r="C329" s="9" t="s">
        <v>34</v>
      </c>
      <c r="D329" s="10" t="s">
        <v>708</v>
      </c>
      <c r="E329" s="10" t="s">
        <v>709</v>
      </c>
      <c r="F329" s="10" t="s">
        <v>710</v>
      </c>
      <c r="G329" s="10" t="str">
        <f>CONCATENATE( IF(H329="","",CONCATENATE(H329,"_ ")),I329,". ",IF(J329="","",CONCATENATE(J329,"_ ")),M329,IF(OR(J329&lt;&gt;"",M329&lt;&gt;N329),CONCATENATE(". ",N329),""))</f>
        <v>Commodity Classification. Item Classification Code. Code</v>
      </c>
      <c r="H329" s="10" t="s">
        <v>22</v>
      </c>
      <c r="I329" s="10" t="s">
        <v>697</v>
      </c>
      <c r="J329" s="10" t="s">
        <v>22</v>
      </c>
      <c r="K329" s="10" t="s">
        <v>711</v>
      </c>
      <c r="L329" s="10" t="s">
        <v>33</v>
      </c>
      <c r="M329" s="7" t="str">
        <f>IF(K329&lt;&gt;"",CONCATENATE(K329," ",L329),L329)</f>
        <v>Item Classification Code</v>
      </c>
      <c r="N329" s="10" t="s">
        <v>33</v>
      </c>
      <c r="O329" s="10" t="s">
        <v>22</v>
      </c>
      <c r="P329" s="10" t="str">
        <f>IF(O329&lt;&gt;"",CONCATENATE(O329,"_ ",N329,". Type"),CONCATENATE(N329,". Type"))</f>
        <v>Code. Type</v>
      </c>
      <c r="Q329" s="10" t="s">
        <v>22</v>
      </c>
      <c r="R329" s="10" t="s">
        <v>22</v>
      </c>
      <c r="S329" s="10" t="s">
        <v>30</v>
      </c>
      <c r="T329" s="10" t="s">
        <v>22</v>
      </c>
      <c r="U329" s="10" t="s">
        <v>62</v>
      </c>
      <c r="V329" s="10" t="s">
        <v>22</v>
      </c>
    </row>
    <row r="330" spans="1:22" ht="14.1" customHeight="1" x14ac:dyDescent="0.2">
      <c r="A330" s="5" t="str">
        <f>SUBSTITUTE(CONCATENATE(H330,I330)," ","")</f>
        <v>Communication</v>
      </c>
      <c r="B330" s="6" t="s">
        <v>22</v>
      </c>
      <c r="C330" s="6" t="s">
        <v>22</v>
      </c>
      <c r="D330" s="6" t="s">
        <v>712</v>
      </c>
      <c r="E330" s="6" t="s">
        <v>22</v>
      </c>
      <c r="F330" s="6" t="s">
        <v>22</v>
      </c>
      <c r="G330" s="5" t="str">
        <f>CONCATENATE(IF(H330="","",CONCATENATE(H330,"_ ")),I330,". Details")</f>
        <v>Communication. Details</v>
      </c>
      <c r="H330" s="6" t="s">
        <v>22</v>
      </c>
      <c r="I330" s="6" t="s">
        <v>713</v>
      </c>
      <c r="J330" s="6" t="s">
        <v>22</v>
      </c>
      <c r="K330" s="6" t="s">
        <v>22</v>
      </c>
      <c r="L330" s="6" t="s">
        <v>22</v>
      </c>
      <c r="M330" s="6" t="s">
        <v>22</v>
      </c>
      <c r="N330" s="6" t="s">
        <v>22</v>
      </c>
      <c r="O330" s="6" t="s">
        <v>22</v>
      </c>
      <c r="P330" s="6" t="s">
        <v>22</v>
      </c>
      <c r="Q330" s="6" t="s">
        <v>22</v>
      </c>
      <c r="R330" s="6" t="s">
        <v>22</v>
      </c>
      <c r="S330" s="6" t="s">
        <v>25</v>
      </c>
      <c r="T330" s="6" t="s">
        <v>22</v>
      </c>
      <c r="U330" s="6" t="s">
        <v>62</v>
      </c>
      <c r="V330" s="6" t="s">
        <v>22</v>
      </c>
    </row>
    <row r="331" spans="1:22" ht="14.1" customHeight="1" x14ac:dyDescent="0.2">
      <c r="A331" s="7" t="str">
        <f>SUBSTITUTE(CONCATENATE(J331,K331,IF(L331="Identifier","ID",IF(AND(L331="Text",OR(J331&lt;&gt;"",K331&lt;&gt;"")),"",L331)),IF(AND(N331&lt;&gt;"Text",L331&lt;&gt;N331,NOT(AND(L331="URI",N331="Identifier")),NOT(AND(L331="UUID",N331="Identifier")),NOT(AND(L331="OID",N331="Identifier"))),IF(N331="Identifier","ID",N331),""))," ","")</f>
        <v>ChannelCode</v>
      </c>
      <c r="B331" s="8" t="s">
        <v>22</v>
      </c>
      <c r="C331" s="9" t="s">
        <v>34</v>
      </c>
      <c r="D331" s="10" t="s">
        <v>714</v>
      </c>
      <c r="E331" s="10" t="s">
        <v>22</v>
      </c>
      <c r="F331" s="10" t="s">
        <v>715</v>
      </c>
      <c r="G331" s="10" t="str">
        <f>CONCATENATE( IF(H331="","",CONCATENATE(H331,"_ ")),I331,". ",IF(J331="","",CONCATENATE(J331,"_ ")),M331,IF(OR(J331&lt;&gt;"",M331&lt;&gt;N331),CONCATENATE(". ",N331),""))</f>
        <v>Communication. Channel Code. Code</v>
      </c>
      <c r="H331" s="10" t="s">
        <v>22</v>
      </c>
      <c r="I331" s="10" t="s">
        <v>713</v>
      </c>
      <c r="J331" s="10" t="s">
        <v>22</v>
      </c>
      <c r="K331" s="10" t="s">
        <v>716</v>
      </c>
      <c r="L331" s="10" t="s">
        <v>33</v>
      </c>
      <c r="M331" s="7" t="str">
        <f>IF(K331&lt;&gt;"",CONCATENATE(K331," ",L331),L331)</f>
        <v>Channel Code</v>
      </c>
      <c r="N331" s="10" t="s">
        <v>33</v>
      </c>
      <c r="O331" s="10" t="s">
        <v>716</v>
      </c>
      <c r="P331" s="10" t="str">
        <f>IF(O331&lt;&gt;"",CONCATENATE(O331,"_ ",N331,". Type"),CONCATENATE(N331,". Type"))</f>
        <v>Channel_ Code. Type</v>
      </c>
      <c r="Q331" s="10" t="s">
        <v>22</v>
      </c>
      <c r="R331" s="10" t="s">
        <v>22</v>
      </c>
      <c r="S331" s="10" t="s">
        <v>30</v>
      </c>
      <c r="T331" s="10" t="s">
        <v>22</v>
      </c>
      <c r="U331" s="10" t="s">
        <v>62</v>
      </c>
      <c r="V331" s="10" t="s">
        <v>22</v>
      </c>
    </row>
    <row r="332" spans="1:22" ht="14.1" customHeight="1" x14ac:dyDescent="0.2">
      <c r="A332" s="7" t="str">
        <f>SUBSTITUTE(CONCATENATE(J332,K332,IF(L332="Identifier","ID",IF(AND(L332="Text",OR(J332&lt;&gt;"",K332&lt;&gt;"")),"",L332)),IF(AND(N332&lt;&gt;"Text",L332&lt;&gt;N332,NOT(AND(L332="URI",N332="Identifier")),NOT(AND(L332="UUID",N332="Identifier")),NOT(AND(L332="OID",N332="Identifier"))),IF(N332="Identifier","ID",N332),""))," ","")</f>
        <v>Channel</v>
      </c>
      <c r="B332" s="8" t="s">
        <v>22</v>
      </c>
      <c r="C332" s="9" t="s">
        <v>34</v>
      </c>
      <c r="D332" s="10" t="s">
        <v>717</v>
      </c>
      <c r="E332" s="10" t="s">
        <v>22</v>
      </c>
      <c r="F332" s="10" t="s">
        <v>718</v>
      </c>
      <c r="G332" s="10" t="str">
        <f>CONCATENATE( IF(H332="","",CONCATENATE(H332,"_ ")),I332,". ",IF(J332="","",CONCATENATE(J332,"_ ")),M332,IF(OR(J332&lt;&gt;"",M332&lt;&gt;N332),CONCATENATE(". ",N332),""))</f>
        <v>Communication. Channel. Text</v>
      </c>
      <c r="H332" s="10" t="s">
        <v>22</v>
      </c>
      <c r="I332" s="10" t="s">
        <v>713</v>
      </c>
      <c r="J332" s="10" t="s">
        <v>22</v>
      </c>
      <c r="K332" s="10" t="s">
        <v>22</v>
      </c>
      <c r="L332" s="10" t="s">
        <v>716</v>
      </c>
      <c r="M332" s="7" t="str">
        <f>IF(K332&lt;&gt;"",CONCATENATE(K332," ",L332),L332)</f>
        <v>Channel</v>
      </c>
      <c r="N332" s="10" t="s">
        <v>59</v>
      </c>
      <c r="O332" s="10" t="s">
        <v>22</v>
      </c>
      <c r="P332" s="10" t="str">
        <f>IF(O332&lt;&gt;"",CONCATENATE(O332,"_ ",N332,". Type"),CONCATENATE(N332,". Type"))</f>
        <v>Text. Type</v>
      </c>
      <c r="Q332" s="10" t="s">
        <v>22</v>
      </c>
      <c r="R332" s="10" t="s">
        <v>22</v>
      </c>
      <c r="S332" s="10" t="s">
        <v>30</v>
      </c>
      <c r="T332" s="10" t="s">
        <v>22</v>
      </c>
      <c r="U332" s="10" t="s">
        <v>62</v>
      </c>
      <c r="V332" s="10" t="s">
        <v>22</v>
      </c>
    </row>
    <row r="333" spans="1:22" ht="14.1" customHeight="1" x14ac:dyDescent="0.2">
      <c r="A333" s="7" t="str">
        <f>SUBSTITUTE(CONCATENATE(J333,K333,IF(L333="Identifier","ID",IF(AND(L333="Text",OR(J333&lt;&gt;"",K333&lt;&gt;"")),"",L333)),IF(AND(N333&lt;&gt;"Text",L333&lt;&gt;N333,NOT(AND(L333="URI",N333="Identifier")),NOT(AND(L333="UUID",N333="Identifier")),NOT(AND(L333="OID",N333="Identifier"))),IF(N333="Identifier","ID",N333),""))," ","")</f>
        <v>Value</v>
      </c>
      <c r="B333" s="8" t="s">
        <v>22</v>
      </c>
      <c r="C333" s="9" t="s">
        <v>34</v>
      </c>
      <c r="D333" s="10" t="s">
        <v>719</v>
      </c>
      <c r="E333" s="10" t="s">
        <v>22</v>
      </c>
      <c r="F333" s="10" t="s">
        <v>720</v>
      </c>
      <c r="G333" s="10" t="str">
        <f>CONCATENATE( IF(H333="","",CONCATENATE(H333,"_ ")),I333,". ",IF(J333="","",CONCATENATE(J333,"_ ")),M333,IF(OR(J333&lt;&gt;"",M333&lt;&gt;N333),CONCATENATE(". ",N333),""))</f>
        <v>Communication. Value. Text</v>
      </c>
      <c r="H333" s="10" t="s">
        <v>22</v>
      </c>
      <c r="I333" s="10" t="s">
        <v>713</v>
      </c>
      <c r="J333" s="10" t="s">
        <v>22</v>
      </c>
      <c r="K333" s="10" t="s">
        <v>22</v>
      </c>
      <c r="L333" s="10" t="s">
        <v>58</v>
      </c>
      <c r="M333" s="7" t="str">
        <f>IF(K333&lt;&gt;"",CONCATENATE(K333," ",L333),L333)</f>
        <v>Value</v>
      </c>
      <c r="N333" s="10" t="s">
        <v>59</v>
      </c>
      <c r="O333" s="10" t="s">
        <v>22</v>
      </c>
      <c r="P333" s="10" t="str">
        <f>IF(O333&lt;&gt;"",CONCATENATE(O333,"_ ",N333,". Type"),CONCATENATE(N333,". Type"))</f>
        <v>Text. Type</v>
      </c>
      <c r="Q333" s="10" t="s">
        <v>22</v>
      </c>
      <c r="R333" s="10" t="s">
        <v>22</v>
      </c>
      <c r="S333" s="10" t="s">
        <v>30</v>
      </c>
      <c r="T333" s="10" t="s">
        <v>22</v>
      </c>
      <c r="U333" s="10" t="s">
        <v>62</v>
      </c>
      <c r="V333" s="10" t="s">
        <v>22</v>
      </c>
    </row>
    <row r="334" spans="1:22" ht="14.1" customHeight="1" x14ac:dyDescent="0.2">
      <c r="A334" s="5" t="str">
        <f>SUBSTITUTE(CONCATENATE(H334,I334)," ","")</f>
        <v>CompletedTask</v>
      </c>
      <c r="B334" s="6" t="s">
        <v>22</v>
      </c>
      <c r="C334" s="6" t="s">
        <v>22</v>
      </c>
      <c r="D334" s="6" t="s">
        <v>721</v>
      </c>
      <c r="E334" s="6" t="s">
        <v>22</v>
      </c>
      <c r="F334" s="6" t="s">
        <v>22</v>
      </c>
      <c r="G334" s="5" t="str">
        <f>CONCATENATE(IF(H334="","",CONCATENATE(H334,"_ ")),I334,". Details")</f>
        <v>Completed Task. Details</v>
      </c>
      <c r="H334" s="6" t="s">
        <v>22</v>
      </c>
      <c r="I334" s="6" t="s">
        <v>722</v>
      </c>
      <c r="J334" s="6" t="s">
        <v>22</v>
      </c>
      <c r="K334" s="6" t="s">
        <v>22</v>
      </c>
      <c r="L334" s="6" t="s">
        <v>22</v>
      </c>
      <c r="M334" s="6" t="s">
        <v>22</v>
      </c>
      <c r="N334" s="6" t="s">
        <v>22</v>
      </c>
      <c r="O334" s="6" t="s">
        <v>22</v>
      </c>
      <c r="P334" s="6" t="s">
        <v>22</v>
      </c>
      <c r="Q334" s="6" t="s">
        <v>22</v>
      </c>
      <c r="R334" s="6" t="s">
        <v>22</v>
      </c>
      <c r="S334" s="6" t="s">
        <v>25</v>
      </c>
      <c r="T334" s="6" t="s">
        <v>22</v>
      </c>
      <c r="U334" s="6" t="s">
        <v>26</v>
      </c>
      <c r="V334" s="6" t="s">
        <v>22</v>
      </c>
    </row>
    <row r="335" spans="1:22" ht="14.1" customHeight="1" x14ac:dyDescent="0.2">
      <c r="A335" s="7" t="str">
        <f>SUBSTITUTE(CONCATENATE(J335,K335,IF(L335="Identifier","ID",IF(AND(L335="Text",OR(J335&lt;&gt;"",K335&lt;&gt;"")),"",L335)),IF(AND(N335&lt;&gt;"Text",L335&lt;&gt;N335,NOT(AND(L335="URI",N335="Identifier")),NOT(AND(L335="UUID",N335="Identifier")),NOT(AND(L335="OID",N335="Identifier"))),IF(N335="Identifier","ID",N335),""))," ","")</f>
        <v>AnnualAverageAmount</v>
      </c>
      <c r="B335" s="8" t="s">
        <v>22</v>
      </c>
      <c r="C335" s="9" t="s">
        <v>34</v>
      </c>
      <c r="D335" s="10" t="s">
        <v>723</v>
      </c>
      <c r="E335" s="10" t="s">
        <v>22</v>
      </c>
      <c r="F335" s="10" t="s">
        <v>22</v>
      </c>
      <c r="G335" s="10" t="str">
        <f>CONCATENATE( IF(H335="","",CONCATENATE(H335,"_ ")),I335,". ",IF(J335="","",CONCATENATE(J335,"_ ")),M335,IF(OR(J335&lt;&gt;"",M335&lt;&gt;N335),CONCATENATE(". ",N335),""))</f>
        <v>Completed Task. Annual_ Average. Amount</v>
      </c>
      <c r="H335" s="10" t="s">
        <v>22</v>
      </c>
      <c r="I335" s="10" t="s">
        <v>722</v>
      </c>
      <c r="J335" s="10" t="s">
        <v>724</v>
      </c>
      <c r="K335" s="10" t="s">
        <v>22</v>
      </c>
      <c r="L335" s="10" t="s">
        <v>725</v>
      </c>
      <c r="M335" s="7" t="str">
        <f>IF(K335&lt;&gt;"",CONCATENATE(K335," ",L335),L335)</f>
        <v>Average</v>
      </c>
      <c r="N335" s="10" t="s">
        <v>189</v>
      </c>
      <c r="O335" s="10" t="s">
        <v>22</v>
      </c>
      <c r="P335" s="10" t="str">
        <f>IF(O335&lt;&gt;"",CONCATENATE(O335,"_ ",N335,". Type"),CONCATENATE(N335,". Type"))</f>
        <v>Amount. Type</v>
      </c>
      <c r="Q335" s="10" t="s">
        <v>22</v>
      </c>
      <c r="R335" s="10" t="s">
        <v>22</v>
      </c>
      <c r="S335" s="10" t="s">
        <v>30</v>
      </c>
      <c r="T335" s="10" t="s">
        <v>22</v>
      </c>
      <c r="U335" s="10" t="s">
        <v>26</v>
      </c>
      <c r="V335" s="10" t="s">
        <v>22</v>
      </c>
    </row>
    <row r="336" spans="1:22" ht="14.1" customHeight="1" x14ac:dyDescent="0.2">
      <c r="A336" s="7" t="str">
        <f>SUBSTITUTE(CONCATENATE(J336,K336,IF(L336="Identifier","ID",IF(AND(L336="Text",OR(J336&lt;&gt;"",K336&lt;&gt;"")),"",L336)),IF(AND(N336&lt;&gt;"Text",L336&lt;&gt;N336,NOT(AND(L336="URI",N336="Identifier")),NOT(AND(L336="UUID",N336="Identifier")),NOT(AND(L336="OID",N336="Identifier"))),IF(N336="Identifier","ID",N336),""))," ","")</f>
        <v>TotalTaskAmount</v>
      </c>
      <c r="B336" s="8" t="s">
        <v>22</v>
      </c>
      <c r="C336" s="9" t="s">
        <v>34</v>
      </c>
      <c r="D336" s="10" t="s">
        <v>726</v>
      </c>
      <c r="E336" s="10" t="s">
        <v>22</v>
      </c>
      <c r="F336" s="10" t="s">
        <v>22</v>
      </c>
      <c r="G336" s="10" t="str">
        <f>CONCATENATE( IF(H336="","",CONCATENATE(H336,"_ ")),I336,". ",IF(J336="","",CONCATENATE(J336,"_ ")),M336,IF(OR(J336&lt;&gt;"",M336&lt;&gt;N336),CONCATENATE(". ",N336),""))</f>
        <v>Completed Task. Total Task. Amount</v>
      </c>
      <c r="H336" s="10" t="s">
        <v>22</v>
      </c>
      <c r="I336" s="10" t="s">
        <v>722</v>
      </c>
      <c r="J336" s="10" t="s">
        <v>22</v>
      </c>
      <c r="K336" s="10" t="s">
        <v>445</v>
      </c>
      <c r="L336" s="10" t="s">
        <v>727</v>
      </c>
      <c r="M336" s="7" t="str">
        <f>IF(K336&lt;&gt;"",CONCATENATE(K336," ",L336),L336)</f>
        <v>Total Task</v>
      </c>
      <c r="N336" s="10" t="s">
        <v>189</v>
      </c>
      <c r="O336" s="10" t="s">
        <v>22</v>
      </c>
      <c r="P336" s="10" t="str">
        <f>IF(O336&lt;&gt;"",CONCATENATE(O336,"_ ",N336,". Type"),CONCATENATE(N336,". Type"))</f>
        <v>Amount. Type</v>
      </c>
      <c r="Q336" s="10" t="s">
        <v>22</v>
      </c>
      <c r="R336" s="10" t="s">
        <v>22</v>
      </c>
      <c r="S336" s="10" t="s">
        <v>30</v>
      </c>
      <c r="T336" s="10" t="s">
        <v>22</v>
      </c>
      <c r="U336" s="10" t="s">
        <v>26</v>
      </c>
      <c r="V336" s="10" t="s">
        <v>22</v>
      </c>
    </row>
    <row r="337" spans="1:22" ht="14.1" customHeight="1" x14ac:dyDescent="0.2">
      <c r="A337" s="7" t="str">
        <f>SUBSTITUTE(CONCATENATE(J337,K337,IF(L337="Identifier","ID",IF(AND(L337="Text",OR(J337&lt;&gt;"",K337&lt;&gt;"")),"",L337)),IF(AND(N337&lt;&gt;"Text",L337&lt;&gt;N337,NOT(AND(L337="URI",N337="Identifier")),NOT(AND(L337="UUID",N337="Identifier")),NOT(AND(L337="OID",N337="Identifier"))),IF(N337="Identifier","ID",N337),""))," ","")</f>
        <v>PartyCapacityAmount</v>
      </c>
      <c r="B337" s="8" t="s">
        <v>22</v>
      </c>
      <c r="C337" s="9" t="s">
        <v>34</v>
      </c>
      <c r="D337" s="10" t="s">
        <v>728</v>
      </c>
      <c r="E337" s="10" t="s">
        <v>22</v>
      </c>
      <c r="F337" s="10" t="s">
        <v>22</v>
      </c>
      <c r="G337" s="10" t="str">
        <f>CONCATENATE( IF(H337="","",CONCATENATE(H337,"_ ")),I337,". ",IF(J337="","",CONCATENATE(J337,"_ ")),M337,IF(OR(J337&lt;&gt;"",M337&lt;&gt;N337),CONCATENATE(". ",N337),""))</f>
        <v>Completed Task. Party Capacity. Amount</v>
      </c>
      <c r="H337" s="10" t="s">
        <v>22</v>
      </c>
      <c r="I337" s="10" t="s">
        <v>722</v>
      </c>
      <c r="J337" s="10" t="s">
        <v>22</v>
      </c>
      <c r="K337" s="10" t="s">
        <v>216</v>
      </c>
      <c r="L337" s="10" t="s">
        <v>364</v>
      </c>
      <c r="M337" s="7" t="str">
        <f>IF(K337&lt;&gt;"",CONCATENATE(K337," ",L337),L337)</f>
        <v>Party Capacity</v>
      </c>
      <c r="N337" s="10" t="s">
        <v>189</v>
      </c>
      <c r="O337" s="10" t="s">
        <v>22</v>
      </c>
      <c r="P337" s="10" t="str">
        <f>IF(O337&lt;&gt;"",CONCATENATE(O337,"_ ",N337,". Type"),CONCATENATE(N337,". Type"))</f>
        <v>Amount. Type</v>
      </c>
      <c r="Q337" s="10" t="s">
        <v>22</v>
      </c>
      <c r="R337" s="10" t="s">
        <v>22</v>
      </c>
      <c r="S337" s="10" t="s">
        <v>30</v>
      </c>
      <c r="T337" s="10" t="s">
        <v>22</v>
      </c>
      <c r="U337" s="10" t="s">
        <v>26</v>
      </c>
      <c r="V337" s="10" t="s">
        <v>22</v>
      </c>
    </row>
    <row r="338" spans="1:22" ht="14.1" customHeight="1" x14ac:dyDescent="0.2">
      <c r="A338" s="7" t="str">
        <f>SUBSTITUTE(CONCATENATE(J338,K338,IF(L338="Identifier","ID",IF(AND(L338="Text",OR(J338&lt;&gt;"",K338&lt;&gt;"")),"",L338)),IF(AND(N338&lt;&gt;"Text",L338&lt;&gt;N338,NOT(AND(L338="URI",N338="Identifier")),NOT(AND(L338="UUID",N338="Identifier")),NOT(AND(L338="OID",N338="Identifier"))),IF(N338="Identifier","ID",N338),""))," ","")</f>
        <v>Description</v>
      </c>
      <c r="B338" s="8" t="s">
        <v>22</v>
      </c>
      <c r="C338" s="9" t="s">
        <v>98</v>
      </c>
      <c r="D338" s="10" t="s">
        <v>729</v>
      </c>
      <c r="E338" s="10" t="s">
        <v>22</v>
      </c>
      <c r="F338" s="10" t="s">
        <v>22</v>
      </c>
      <c r="G338" s="10" t="str">
        <f>CONCATENATE( IF(H338="","",CONCATENATE(H338,"_ ")),I338,". ",IF(J338="","",CONCATENATE(J338,"_ ")),M338,IF(OR(J338&lt;&gt;"",M338&lt;&gt;N338),CONCATENATE(". ",N338),""))</f>
        <v>Completed Task. Description. Text</v>
      </c>
      <c r="H338" s="10" t="s">
        <v>22</v>
      </c>
      <c r="I338" s="10" t="s">
        <v>722</v>
      </c>
      <c r="J338" s="10" t="s">
        <v>22</v>
      </c>
      <c r="K338" s="10" t="s">
        <v>22</v>
      </c>
      <c r="L338" s="10" t="s">
        <v>100</v>
      </c>
      <c r="M338" s="7" t="str">
        <f>IF(K338&lt;&gt;"",CONCATENATE(K338," ",L338),L338)</f>
        <v>Description</v>
      </c>
      <c r="N338" s="10" t="s">
        <v>59</v>
      </c>
      <c r="O338" s="10" t="s">
        <v>22</v>
      </c>
      <c r="P338" s="10" t="str">
        <f>IF(O338&lt;&gt;"",CONCATENATE(O338,"_ ",N338,". Type"),CONCATENATE(N338,". Type"))</f>
        <v>Text. Type</v>
      </c>
      <c r="Q338" s="10" t="s">
        <v>22</v>
      </c>
      <c r="R338" s="10" t="s">
        <v>22</v>
      </c>
      <c r="S338" s="10" t="s">
        <v>30</v>
      </c>
      <c r="T338" s="10" t="s">
        <v>22</v>
      </c>
      <c r="U338" s="10" t="s">
        <v>26</v>
      </c>
      <c r="V338" s="10" t="s">
        <v>22</v>
      </c>
    </row>
    <row r="339" spans="1:22" ht="14.1" customHeight="1" x14ac:dyDescent="0.2">
      <c r="A339" s="11" t="str">
        <f>SUBSTITUTE(SUBSTITUTE(CONCATENATE(J339,IF(M339="Identifier","ID",M339))," ",""),"_","")</f>
        <v>EvidenceSupplied</v>
      </c>
      <c r="B339" s="8" t="s">
        <v>22</v>
      </c>
      <c r="C339" s="12" t="s">
        <v>98</v>
      </c>
      <c r="D339" s="11" t="s">
        <v>730</v>
      </c>
      <c r="E339" s="11" t="s">
        <v>22</v>
      </c>
      <c r="F339" s="11" t="s">
        <v>22</v>
      </c>
      <c r="G339" s="11" t="str">
        <f>CONCATENATE( IF(H339="","",CONCATENATE(H339,"_ ")),I339,". ",IF(J339="","",CONCATENATE(J339,"_ ")),M339,IF(J339="","",CONCATENATE(". ",N339)))</f>
        <v>Completed Task. Evidence Supplied</v>
      </c>
      <c r="H339" s="11" t="s">
        <v>22</v>
      </c>
      <c r="I339" s="11" t="s">
        <v>722</v>
      </c>
      <c r="J339" s="11" t="s">
        <v>22</v>
      </c>
      <c r="K339" s="11" t="s">
        <v>22</v>
      </c>
      <c r="L339" s="11" t="s">
        <v>22</v>
      </c>
      <c r="M339" s="11" t="str">
        <f>CONCATENATE(IF(Q339="","",CONCATENATE(Q339,"_ ")),R339)</f>
        <v>Evidence Supplied</v>
      </c>
      <c r="N339" s="11" t="str">
        <f>M339</f>
        <v>Evidence Supplied</v>
      </c>
      <c r="O339" s="11" t="s">
        <v>22</v>
      </c>
      <c r="P339" s="11" t="s">
        <v>22</v>
      </c>
      <c r="Q339" s="11" t="s">
        <v>22</v>
      </c>
      <c r="R339" s="11" t="s">
        <v>455</v>
      </c>
      <c r="S339" s="11" t="s">
        <v>38</v>
      </c>
      <c r="T339" s="11" t="s">
        <v>22</v>
      </c>
      <c r="U339" s="11" t="s">
        <v>26</v>
      </c>
      <c r="V339" s="11" t="s">
        <v>22</v>
      </c>
    </row>
    <row r="340" spans="1:22" ht="14.1" customHeight="1" x14ac:dyDescent="0.2">
      <c r="A340" s="11" t="str">
        <f>SUBSTITUTE(SUBSTITUTE(CONCATENATE(J340,IF(M340="Identifier","ID",M340))," ",""),"_","")</f>
        <v>Period</v>
      </c>
      <c r="B340" s="8" t="s">
        <v>22</v>
      </c>
      <c r="C340" s="12" t="s">
        <v>34</v>
      </c>
      <c r="D340" s="11" t="s">
        <v>731</v>
      </c>
      <c r="E340" s="11" t="s">
        <v>22</v>
      </c>
      <c r="F340" s="11" t="s">
        <v>22</v>
      </c>
      <c r="G340" s="11" t="str">
        <f>CONCATENATE( IF(H340="","",CONCATENATE(H340,"_ ")),I340,". ",IF(J340="","",CONCATENATE(J340,"_ ")),M340,IF(J340="","",CONCATENATE(". ",N340)))</f>
        <v>Completed Task. Period</v>
      </c>
      <c r="H340" s="11" t="s">
        <v>22</v>
      </c>
      <c r="I340" s="11" t="s">
        <v>722</v>
      </c>
      <c r="J340" s="11" t="s">
        <v>22</v>
      </c>
      <c r="K340" s="11" t="s">
        <v>22</v>
      </c>
      <c r="L340" s="11" t="s">
        <v>22</v>
      </c>
      <c r="M340" s="11" t="str">
        <f>CONCATENATE(IF(Q340="","",CONCATENATE(Q340,"_ ")),R340)</f>
        <v>Period</v>
      </c>
      <c r="N340" s="11" t="str">
        <f>M340</f>
        <v>Period</v>
      </c>
      <c r="O340" s="11" t="s">
        <v>22</v>
      </c>
      <c r="P340" s="11" t="s">
        <v>22</v>
      </c>
      <c r="Q340" s="11" t="s">
        <v>22</v>
      </c>
      <c r="R340" s="11" t="s">
        <v>44</v>
      </c>
      <c r="S340" s="11" t="s">
        <v>38</v>
      </c>
      <c r="T340" s="11" t="s">
        <v>22</v>
      </c>
      <c r="U340" s="11" t="s">
        <v>26</v>
      </c>
      <c r="V340" s="11" t="s">
        <v>22</v>
      </c>
    </row>
    <row r="341" spans="1:22" ht="14.1" customHeight="1" x14ac:dyDescent="0.2">
      <c r="A341" s="11" t="str">
        <f>SUBSTITUTE(SUBSTITUTE(CONCATENATE(J341,IF(M341="Identifier","ID",M341))," ",""),"_","")</f>
        <v>RecipientCustomerParty</v>
      </c>
      <c r="B341" s="8" t="s">
        <v>22</v>
      </c>
      <c r="C341" s="12" t="s">
        <v>34</v>
      </c>
      <c r="D341" s="11" t="s">
        <v>732</v>
      </c>
      <c r="E341" s="11" t="s">
        <v>22</v>
      </c>
      <c r="F341" s="11" t="s">
        <v>22</v>
      </c>
      <c r="G341" s="11" t="str">
        <f>CONCATENATE( IF(H341="","",CONCATENATE(H341,"_ ")),I341,". ",IF(J341="","",CONCATENATE(J341,"_ ")),M341,IF(J341="","",CONCATENATE(". ",N341)))</f>
        <v>Completed Task. Recipient_ Customer Party. Customer Party</v>
      </c>
      <c r="H341" s="11" t="s">
        <v>22</v>
      </c>
      <c r="I341" s="11" t="s">
        <v>722</v>
      </c>
      <c r="J341" s="11" t="s">
        <v>733</v>
      </c>
      <c r="K341" s="11" t="s">
        <v>22</v>
      </c>
      <c r="L341" s="11" t="s">
        <v>22</v>
      </c>
      <c r="M341" s="11" t="str">
        <f>CONCATENATE(IF(Q341="","",CONCATENATE(Q341,"_ ")),R341)</f>
        <v>Customer Party</v>
      </c>
      <c r="N341" s="11" t="str">
        <f>M341</f>
        <v>Customer Party</v>
      </c>
      <c r="O341" s="11" t="s">
        <v>22</v>
      </c>
      <c r="P341" s="11" t="s">
        <v>22</v>
      </c>
      <c r="Q341" s="11" t="s">
        <v>22</v>
      </c>
      <c r="R341" s="11" t="s">
        <v>37</v>
      </c>
      <c r="S341" s="11" t="s">
        <v>38</v>
      </c>
      <c r="T341" s="11" t="s">
        <v>22</v>
      </c>
      <c r="U341" s="11" t="s">
        <v>26</v>
      </c>
      <c r="V341" s="11" t="s">
        <v>22</v>
      </c>
    </row>
    <row r="342" spans="1:22" ht="14.1" customHeight="1" x14ac:dyDescent="0.2">
      <c r="A342" s="5" t="str">
        <f>SUBSTITUTE(CONCATENATE(H342,I342)," ","")</f>
        <v>Condition</v>
      </c>
      <c r="B342" s="6" t="s">
        <v>22</v>
      </c>
      <c r="C342" s="6" t="s">
        <v>22</v>
      </c>
      <c r="D342" s="6" t="s">
        <v>734</v>
      </c>
      <c r="E342" s="6" t="s">
        <v>22</v>
      </c>
      <c r="F342" s="6" t="s">
        <v>22</v>
      </c>
      <c r="G342" s="5" t="str">
        <f>CONCATENATE(IF(H342="","",CONCATENATE(H342,"_ ")),I342,". Details")</f>
        <v>Condition. Details</v>
      </c>
      <c r="H342" s="6" t="s">
        <v>22</v>
      </c>
      <c r="I342" s="6" t="s">
        <v>735</v>
      </c>
      <c r="J342" s="6" t="s">
        <v>22</v>
      </c>
      <c r="K342" s="6" t="s">
        <v>22</v>
      </c>
      <c r="L342" s="6" t="s">
        <v>22</v>
      </c>
      <c r="M342" s="6" t="s">
        <v>22</v>
      </c>
      <c r="N342" s="6" t="s">
        <v>22</v>
      </c>
      <c r="O342" s="6" t="s">
        <v>22</v>
      </c>
      <c r="P342" s="6" t="s">
        <v>22</v>
      </c>
      <c r="Q342" s="6" t="s">
        <v>22</v>
      </c>
      <c r="R342" s="6" t="s">
        <v>22</v>
      </c>
      <c r="S342" s="6" t="s">
        <v>25</v>
      </c>
      <c r="T342" s="6" t="s">
        <v>22</v>
      </c>
      <c r="U342" s="6" t="s">
        <v>26</v>
      </c>
      <c r="V342" s="6" t="s">
        <v>736</v>
      </c>
    </row>
    <row r="343" spans="1:22" ht="14.1" customHeight="1" x14ac:dyDescent="0.2">
      <c r="A343" s="7" t="str">
        <f>SUBSTITUTE(CONCATENATE(J343,K343,IF(L343="Identifier","ID",IF(AND(L343="Text",OR(J343&lt;&gt;"",K343&lt;&gt;"")),"",L343)),IF(AND(N343&lt;&gt;"Text",L343&lt;&gt;N343,NOT(AND(L343="URI",N343="Identifier")),NOT(AND(L343="UUID",N343="Identifier")),NOT(AND(L343="OID",N343="Identifier"))),IF(N343="Identifier","ID",N343),""))," ","")</f>
        <v>AttributeID</v>
      </c>
      <c r="B343" s="8" t="s">
        <v>22</v>
      </c>
      <c r="C343" s="9" t="s">
        <v>27</v>
      </c>
      <c r="D343" s="10" t="s">
        <v>737</v>
      </c>
      <c r="E343" s="10" t="s">
        <v>22</v>
      </c>
      <c r="F343" s="10" t="s">
        <v>22</v>
      </c>
      <c r="G343" s="10" t="str">
        <f>CONCATENATE( IF(H343="","",CONCATENATE(H343,"_ ")),I343,". ",IF(J343="","",CONCATENATE(J343,"_ ")),M343,IF(OR(J343&lt;&gt;"",M343&lt;&gt;N343),CONCATENATE(". ",N343),""))</f>
        <v>Condition. Attribute Identifier. Identifier</v>
      </c>
      <c r="H343" s="10" t="s">
        <v>22</v>
      </c>
      <c r="I343" s="10" t="s">
        <v>735</v>
      </c>
      <c r="J343" s="10" t="s">
        <v>22</v>
      </c>
      <c r="K343" s="10" t="s">
        <v>738</v>
      </c>
      <c r="L343" s="10" t="s">
        <v>29</v>
      </c>
      <c r="M343" s="7" t="str">
        <f>IF(K343&lt;&gt;"",CONCATENATE(K343," ",L343),L343)</f>
        <v>Attribute Identifier</v>
      </c>
      <c r="N343" s="10" t="s">
        <v>29</v>
      </c>
      <c r="O343" s="10" t="s">
        <v>22</v>
      </c>
      <c r="P343" s="10" t="str">
        <f>IF(O343&lt;&gt;"",CONCATENATE(O343,"_ ",N343,". Type"),CONCATENATE(N343,". Type"))</f>
        <v>Identifier. Type</v>
      </c>
      <c r="Q343" s="10" t="s">
        <v>22</v>
      </c>
      <c r="R343" s="10" t="s">
        <v>22</v>
      </c>
      <c r="S343" s="10" t="s">
        <v>30</v>
      </c>
      <c r="T343" s="10" t="s">
        <v>22</v>
      </c>
      <c r="U343" s="10" t="s">
        <v>26</v>
      </c>
      <c r="V343" s="10" t="s">
        <v>22</v>
      </c>
    </row>
    <row r="344" spans="1:22" ht="14.1" customHeight="1" x14ac:dyDescent="0.2">
      <c r="A344" s="7" t="str">
        <f>SUBSTITUTE(CONCATENATE(J344,K344,IF(L344="Identifier","ID",IF(AND(L344="Text",OR(J344&lt;&gt;"",K344&lt;&gt;"")),"",L344)),IF(AND(N344&lt;&gt;"Text",L344&lt;&gt;N344,NOT(AND(L344="URI",N344="Identifier")),NOT(AND(L344="UUID",N344="Identifier")),NOT(AND(L344="OID",N344="Identifier"))),IF(N344="Identifier","ID",N344),""))," ","")</f>
        <v>Measure</v>
      </c>
      <c r="B344" s="8" t="s">
        <v>22</v>
      </c>
      <c r="C344" s="9" t="s">
        <v>34</v>
      </c>
      <c r="D344" s="10" t="s">
        <v>739</v>
      </c>
      <c r="E344" s="10" t="s">
        <v>22</v>
      </c>
      <c r="F344" s="10" t="s">
        <v>22</v>
      </c>
      <c r="G344" s="10" t="str">
        <f>CONCATENATE( IF(H344="","",CONCATENATE(H344,"_ ")),I344,". ",IF(J344="","",CONCATENATE(J344,"_ ")),M344,IF(OR(J344&lt;&gt;"",M344&lt;&gt;N344),CONCATENATE(". ",N344),""))</f>
        <v>Condition. Measure</v>
      </c>
      <c r="H344" s="10" t="s">
        <v>22</v>
      </c>
      <c r="I344" s="10" t="s">
        <v>735</v>
      </c>
      <c r="J344" s="10" t="s">
        <v>22</v>
      </c>
      <c r="K344" s="10" t="s">
        <v>22</v>
      </c>
      <c r="L344" s="10" t="s">
        <v>361</v>
      </c>
      <c r="M344" s="7" t="str">
        <f>IF(K344&lt;&gt;"",CONCATENATE(K344," ",L344),L344)</f>
        <v>Measure</v>
      </c>
      <c r="N344" s="10" t="s">
        <v>361</v>
      </c>
      <c r="O344" s="10" t="s">
        <v>22</v>
      </c>
      <c r="P344" s="10" t="str">
        <f>IF(O344&lt;&gt;"",CONCATENATE(O344,"_ ",N344,". Type"),CONCATENATE(N344,". Type"))</f>
        <v>Measure. Type</v>
      </c>
      <c r="Q344" s="10" t="s">
        <v>22</v>
      </c>
      <c r="R344" s="10" t="s">
        <v>22</v>
      </c>
      <c r="S344" s="10" t="s">
        <v>30</v>
      </c>
      <c r="T344" s="10" t="s">
        <v>22</v>
      </c>
      <c r="U344" s="10" t="s">
        <v>26</v>
      </c>
      <c r="V344" s="10" t="s">
        <v>22</v>
      </c>
    </row>
    <row r="345" spans="1:22" ht="14.1" customHeight="1" x14ac:dyDescent="0.2">
      <c r="A345" s="7" t="str">
        <f>SUBSTITUTE(CONCATENATE(J345,K345,IF(L345="Identifier","ID",IF(AND(L345="Text",OR(J345&lt;&gt;"",K345&lt;&gt;"")),"",L345)),IF(AND(N345&lt;&gt;"Text",L345&lt;&gt;N345,NOT(AND(L345="URI",N345="Identifier")),NOT(AND(L345="UUID",N345="Identifier")),NOT(AND(L345="OID",N345="Identifier"))),IF(N345="Identifier","ID",N345),""))," ","")</f>
        <v>Description</v>
      </c>
      <c r="B345" s="8" t="s">
        <v>22</v>
      </c>
      <c r="C345" s="9" t="s">
        <v>98</v>
      </c>
      <c r="D345" s="10" t="s">
        <v>740</v>
      </c>
      <c r="E345" s="10" t="s">
        <v>22</v>
      </c>
      <c r="F345" s="10" t="s">
        <v>22</v>
      </c>
      <c r="G345" s="10" t="str">
        <f>CONCATENATE( IF(H345="","",CONCATENATE(H345,"_ ")),I345,". ",IF(J345="","",CONCATENATE(J345,"_ ")),M345,IF(OR(J345&lt;&gt;"",M345&lt;&gt;N345),CONCATENATE(". ",N345),""))</f>
        <v>Condition. Description. Text</v>
      </c>
      <c r="H345" s="10" t="s">
        <v>22</v>
      </c>
      <c r="I345" s="10" t="s">
        <v>735</v>
      </c>
      <c r="J345" s="10" t="s">
        <v>22</v>
      </c>
      <c r="K345" s="10" t="s">
        <v>22</v>
      </c>
      <c r="L345" s="10" t="s">
        <v>100</v>
      </c>
      <c r="M345" s="7" t="str">
        <f>IF(K345&lt;&gt;"",CONCATENATE(K345," ",L345),L345)</f>
        <v>Description</v>
      </c>
      <c r="N345" s="10" t="s">
        <v>59</v>
      </c>
      <c r="O345" s="10" t="s">
        <v>22</v>
      </c>
      <c r="P345" s="10" t="str">
        <f>IF(O345&lt;&gt;"",CONCATENATE(O345,"_ ",N345,". Type"),CONCATENATE(N345,". Type"))</f>
        <v>Text. Type</v>
      </c>
      <c r="Q345" s="10" t="s">
        <v>22</v>
      </c>
      <c r="R345" s="10" t="s">
        <v>22</v>
      </c>
      <c r="S345" s="10" t="s">
        <v>30</v>
      </c>
      <c r="T345" s="10" t="s">
        <v>22</v>
      </c>
      <c r="U345" s="10" t="s">
        <v>26</v>
      </c>
      <c r="V345" s="10" t="s">
        <v>22</v>
      </c>
    </row>
    <row r="346" spans="1:22" ht="14.1" customHeight="1" x14ac:dyDescent="0.2">
      <c r="A346" s="7" t="str">
        <f>SUBSTITUTE(CONCATENATE(J346,K346,IF(L346="Identifier","ID",IF(AND(L346="Text",OR(J346&lt;&gt;"",K346&lt;&gt;"")),"",L346)),IF(AND(N346&lt;&gt;"Text",L346&lt;&gt;N346,NOT(AND(L346="URI",N346="Identifier")),NOT(AND(L346="UUID",N346="Identifier")),NOT(AND(L346="OID",N346="Identifier"))),IF(N346="Identifier","ID",N346),""))," ","")</f>
        <v>MinimumMeasure</v>
      </c>
      <c r="B346" s="8" t="s">
        <v>22</v>
      </c>
      <c r="C346" s="9" t="s">
        <v>34</v>
      </c>
      <c r="D346" s="10" t="s">
        <v>741</v>
      </c>
      <c r="E346" s="10" t="s">
        <v>22</v>
      </c>
      <c r="F346" s="10" t="s">
        <v>22</v>
      </c>
      <c r="G346" s="10" t="str">
        <f>CONCATENATE( IF(H346="","",CONCATENATE(H346,"_ ")),I346,". ",IF(J346="","",CONCATENATE(J346,"_ ")),M346,IF(OR(J346&lt;&gt;"",M346&lt;&gt;N346),CONCATENATE(". ",N346),""))</f>
        <v>Condition. Minimum_ Measure. Measure</v>
      </c>
      <c r="H346" s="10" t="s">
        <v>22</v>
      </c>
      <c r="I346" s="10" t="s">
        <v>735</v>
      </c>
      <c r="J346" s="10" t="s">
        <v>296</v>
      </c>
      <c r="K346" s="10" t="s">
        <v>22</v>
      </c>
      <c r="L346" s="10" t="s">
        <v>361</v>
      </c>
      <c r="M346" s="7" t="str">
        <f>IF(K346&lt;&gt;"",CONCATENATE(K346," ",L346),L346)</f>
        <v>Measure</v>
      </c>
      <c r="N346" s="10" t="s">
        <v>361</v>
      </c>
      <c r="O346" s="10" t="s">
        <v>22</v>
      </c>
      <c r="P346" s="10" t="str">
        <f>IF(O346&lt;&gt;"",CONCATENATE(O346,"_ ",N346,". Type"),CONCATENATE(N346,". Type"))</f>
        <v>Measure. Type</v>
      </c>
      <c r="Q346" s="10" t="s">
        <v>22</v>
      </c>
      <c r="R346" s="10" t="s">
        <v>22</v>
      </c>
      <c r="S346" s="10" t="s">
        <v>30</v>
      </c>
      <c r="T346" s="10" t="s">
        <v>22</v>
      </c>
      <c r="U346" s="10" t="s">
        <v>26</v>
      </c>
      <c r="V346" s="10" t="s">
        <v>22</v>
      </c>
    </row>
    <row r="347" spans="1:22" ht="14.1" customHeight="1" x14ac:dyDescent="0.2">
      <c r="A347" s="7" t="str">
        <f>SUBSTITUTE(CONCATENATE(J347,K347,IF(L347="Identifier","ID",IF(AND(L347="Text",OR(J347&lt;&gt;"",K347&lt;&gt;"")),"",L347)),IF(AND(N347&lt;&gt;"Text",L347&lt;&gt;N347,NOT(AND(L347="URI",N347="Identifier")),NOT(AND(L347="UUID",N347="Identifier")),NOT(AND(L347="OID",N347="Identifier"))),IF(N347="Identifier","ID",N347),""))," ","")</f>
        <v>MaximumMeasure</v>
      </c>
      <c r="B347" s="8" t="s">
        <v>22</v>
      </c>
      <c r="C347" s="9" t="s">
        <v>34</v>
      </c>
      <c r="D347" s="10" t="s">
        <v>742</v>
      </c>
      <c r="E347" s="10" t="s">
        <v>22</v>
      </c>
      <c r="F347" s="10" t="s">
        <v>22</v>
      </c>
      <c r="G347" s="10" t="str">
        <f>CONCATENATE( IF(H347="","",CONCATENATE(H347,"_ ")),I347,". ",IF(J347="","",CONCATENATE(J347,"_ ")),M347,IF(OR(J347&lt;&gt;"",M347&lt;&gt;N347),CONCATENATE(". ",N347),""))</f>
        <v>Condition. Maximum_ Measure. Measure</v>
      </c>
      <c r="H347" s="10" t="s">
        <v>22</v>
      </c>
      <c r="I347" s="10" t="s">
        <v>735</v>
      </c>
      <c r="J347" s="10" t="s">
        <v>299</v>
      </c>
      <c r="K347" s="10" t="s">
        <v>22</v>
      </c>
      <c r="L347" s="10" t="s">
        <v>361</v>
      </c>
      <c r="M347" s="7" t="str">
        <f>IF(K347&lt;&gt;"",CONCATENATE(K347," ",L347),L347)</f>
        <v>Measure</v>
      </c>
      <c r="N347" s="10" t="s">
        <v>361</v>
      </c>
      <c r="O347" s="10" t="s">
        <v>22</v>
      </c>
      <c r="P347" s="10" t="str">
        <f>IF(O347&lt;&gt;"",CONCATENATE(O347,"_ ",N347,". Type"),CONCATENATE(N347,". Type"))</f>
        <v>Measure. Type</v>
      </c>
      <c r="Q347" s="10" t="s">
        <v>22</v>
      </c>
      <c r="R347" s="10" t="s">
        <v>22</v>
      </c>
      <c r="S347" s="10" t="s">
        <v>30</v>
      </c>
      <c r="T347" s="10" t="s">
        <v>22</v>
      </c>
      <c r="U347" s="10" t="s">
        <v>26</v>
      </c>
      <c r="V347" s="10" t="s">
        <v>22</v>
      </c>
    </row>
    <row r="348" spans="1:22" ht="14.1" customHeight="1" x14ac:dyDescent="0.2">
      <c r="A348" s="5" t="str">
        <f>SUBSTITUTE(CONCATENATE(H348,I348)," ","")</f>
        <v>Consignment</v>
      </c>
      <c r="B348" s="6" t="s">
        <v>22</v>
      </c>
      <c r="C348" s="6" t="s">
        <v>22</v>
      </c>
      <c r="D348" s="6" t="s">
        <v>743</v>
      </c>
      <c r="E348" s="6" t="s">
        <v>22</v>
      </c>
      <c r="F348" s="6" t="s">
        <v>22</v>
      </c>
      <c r="G348" s="5" t="str">
        <f>CONCATENATE(IF(H348="","",CONCATENATE(H348,"_ ")),I348,". Details")</f>
        <v>Consignment. Details</v>
      </c>
      <c r="H348" s="6" t="s">
        <v>22</v>
      </c>
      <c r="I348" s="6" t="s">
        <v>744</v>
      </c>
      <c r="J348" s="6" t="s">
        <v>22</v>
      </c>
      <c r="K348" s="6" t="s">
        <v>22</v>
      </c>
      <c r="L348" s="6" t="s">
        <v>22</v>
      </c>
      <c r="M348" s="6" t="s">
        <v>22</v>
      </c>
      <c r="N348" s="6" t="s">
        <v>22</v>
      </c>
      <c r="O348" s="6" t="s">
        <v>22</v>
      </c>
      <c r="P348" s="6" t="s">
        <v>22</v>
      </c>
      <c r="Q348" s="6" t="s">
        <v>22</v>
      </c>
      <c r="R348" s="6" t="s">
        <v>22</v>
      </c>
      <c r="S348" s="6" t="s">
        <v>25</v>
      </c>
      <c r="T348" s="6" t="s">
        <v>22</v>
      </c>
      <c r="U348" s="6" t="s">
        <v>62</v>
      </c>
      <c r="V348" s="6" t="s">
        <v>736</v>
      </c>
    </row>
    <row r="349" spans="1:22" ht="14.1" customHeight="1" x14ac:dyDescent="0.2">
      <c r="A349" s="7" t="str">
        <f t="shared" ref="A349:A403" si="68">SUBSTITUTE(CONCATENATE(J349,K349,IF(L349="Identifier","ID",IF(AND(L349="Text",OR(J349&lt;&gt;"",K349&lt;&gt;"")),"",L349)),IF(AND(N349&lt;&gt;"Text",L349&lt;&gt;N349,NOT(AND(L349="URI",N349="Identifier")),NOT(AND(L349="UUID",N349="Identifier")),NOT(AND(L349="OID",N349="Identifier"))),IF(N349="Identifier","ID",N349),""))," ","")</f>
        <v>ID</v>
      </c>
      <c r="B349" s="8" t="s">
        <v>22</v>
      </c>
      <c r="C349" s="9" t="s">
        <v>27</v>
      </c>
      <c r="D349" s="10" t="s">
        <v>745</v>
      </c>
      <c r="E349" s="10" t="s">
        <v>746</v>
      </c>
      <c r="F349" s="10" t="s">
        <v>22</v>
      </c>
      <c r="G349" s="10" t="str">
        <f t="shared" ref="G349:G403" si="69">CONCATENATE( IF(H349="","",CONCATENATE(H349,"_ ")),I349,". ",IF(J349="","",CONCATENATE(J349,"_ ")),M349,IF(OR(J349&lt;&gt;"",M349&lt;&gt;N349),CONCATENATE(". ",N349),""))</f>
        <v>Consignment. Identifier</v>
      </c>
      <c r="H349" s="10" t="s">
        <v>22</v>
      </c>
      <c r="I349" s="10" t="s">
        <v>744</v>
      </c>
      <c r="J349" s="10" t="s">
        <v>22</v>
      </c>
      <c r="K349" s="10" t="s">
        <v>22</v>
      </c>
      <c r="L349" s="10" t="s">
        <v>29</v>
      </c>
      <c r="M349" s="7" t="str">
        <f t="shared" ref="M349:M403" si="70">IF(K349&lt;&gt;"",CONCATENATE(K349," ",L349),L349)</f>
        <v>Identifier</v>
      </c>
      <c r="N349" s="10" t="s">
        <v>29</v>
      </c>
      <c r="O349" s="10" t="s">
        <v>22</v>
      </c>
      <c r="P349" s="10" t="str">
        <f t="shared" ref="P349:P403" si="71">IF(O349&lt;&gt;"",CONCATENATE(O349,"_ ",N349,". Type"),CONCATENATE(N349,". Type"))</f>
        <v>Identifier. Type</v>
      </c>
      <c r="Q349" s="10" t="s">
        <v>22</v>
      </c>
      <c r="R349" s="10" t="s">
        <v>22</v>
      </c>
      <c r="S349" s="10" t="s">
        <v>30</v>
      </c>
      <c r="T349" s="10" t="s">
        <v>747</v>
      </c>
      <c r="U349" s="10" t="s">
        <v>62</v>
      </c>
      <c r="V349" s="10" t="s">
        <v>22</v>
      </c>
    </row>
    <row r="350" spans="1:22" ht="14.1" customHeight="1" x14ac:dyDescent="0.2">
      <c r="A350" s="7" t="str">
        <f t="shared" si="68"/>
        <v>CarrierAssignedID</v>
      </c>
      <c r="B350" s="8" t="s">
        <v>22</v>
      </c>
      <c r="C350" s="9" t="s">
        <v>34</v>
      </c>
      <c r="D350" s="10" t="s">
        <v>748</v>
      </c>
      <c r="E350" s="10" t="s">
        <v>22</v>
      </c>
      <c r="F350" s="10" t="s">
        <v>22</v>
      </c>
      <c r="G350" s="10" t="str">
        <f t="shared" si="69"/>
        <v>Consignment. Carrier Assigned_ Identifier. Identifier</v>
      </c>
      <c r="H350" s="10" t="s">
        <v>22</v>
      </c>
      <c r="I350" s="10" t="s">
        <v>744</v>
      </c>
      <c r="J350" s="10" t="s">
        <v>749</v>
      </c>
      <c r="K350" s="10" t="s">
        <v>22</v>
      </c>
      <c r="L350" s="10" t="s">
        <v>29</v>
      </c>
      <c r="M350" s="7" t="str">
        <f t="shared" si="70"/>
        <v>Identifier</v>
      </c>
      <c r="N350" s="10" t="s">
        <v>29</v>
      </c>
      <c r="O350" s="10" t="s">
        <v>22</v>
      </c>
      <c r="P350" s="10" t="str">
        <f t="shared" si="71"/>
        <v>Identifier. Type</v>
      </c>
      <c r="Q350" s="10" t="s">
        <v>22</v>
      </c>
      <c r="R350" s="10" t="s">
        <v>22</v>
      </c>
      <c r="S350" s="10" t="s">
        <v>30</v>
      </c>
      <c r="T350" s="10" t="s">
        <v>22</v>
      </c>
      <c r="U350" s="10" t="s">
        <v>26</v>
      </c>
      <c r="V350" s="10" t="s">
        <v>22</v>
      </c>
    </row>
    <row r="351" spans="1:22" ht="14.1" customHeight="1" x14ac:dyDescent="0.2">
      <c r="A351" s="7" t="str">
        <f t="shared" si="68"/>
        <v>ConsigneeAssignedID</v>
      </c>
      <c r="B351" s="8" t="s">
        <v>22</v>
      </c>
      <c r="C351" s="9" t="s">
        <v>34</v>
      </c>
      <c r="D351" s="10" t="s">
        <v>750</v>
      </c>
      <c r="E351" s="10" t="s">
        <v>22</v>
      </c>
      <c r="F351" s="10" t="s">
        <v>22</v>
      </c>
      <c r="G351" s="10" t="str">
        <f t="shared" si="69"/>
        <v>Consignment. Consignee Assigned_ Identifier. Identifier</v>
      </c>
      <c r="H351" s="10" t="s">
        <v>22</v>
      </c>
      <c r="I351" s="10" t="s">
        <v>744</v>
      </c>
      <c r="J351" s="10" t="s">
        <v>751</v>
      </c>
      <c r="K351" s="10" t="s">
        <v>22</v>
      </c>
      <c r="L351" s="10" t="s">
        <v>29</v>
      </c>
      <c r="M351" s="7" t="str">
        <f t="shared" si="70"/>
        <v>Identifier</v>
      </c>
      <c r="N351" s="10" t="s">
        <v>29</v>
      </c>
      <c r="O351" s="10" t="s">
        <v>22</v>
      </c>
      <c r="P351" s="10" t="str">
        <f t="shared" si="71"/>
        <v>Identifier. Type</v>
      </c>
      <c r="Q351" s="10" t="s">
        <v>22</v>
      </c>
      <c r="R351" s="10" t="s">
        <v>22</v>
      </c>
      <c r="S351" s="10" t="s">
        <v>30</v>
      </c>
      <c r="T351" s="10" t="s">
        <v>22</v>
      </c>
      <c r="U351" s="10" t="s">
        <v>26</v>
      </c>
      <c r="V351" s="10" t="s">
        <v>22</v>
      </c>
    </row>
    <row r="352" spans="1:22" ht="14.1" customHeight="1" x14ac:dyDescent="0.2">
      <c r="A352" s="7" t="str">
        <f t="shared" si="68"/>
        <v>ConsignorAssignedID</v>
      </c>
      <c r="B352" s="8" t="s">
        <v>22</v>
      </c>
      <c r="C352" s="9" t="s">
        <v>34</v>
      </c>
      <c r="D352" s="10" t="s">
        <v>752</v>
      </c>
      <c r="E352" s="10" t="s">
        <v>22</v>
      </c>
      <c r="F352" s="10" t="s">
        <v>22</v>
      </c>
      <c r="G352" s="10" t="str">
        <f t="shared" si="69"/>
        <v>Consignment. Consignor Assigned_ Identifier. Identifier</v>
      </c>
      <c r="H352" s="10" t="s">
        <v>22</v>
      </c>
      <c r="I352" s="10" t="s">
        <v>744</v>
      </c>
      <c r="J352" s="10" t="s">
        <v>753</v>
      </c>
      <c r="K352" s="10" t="s">
        <v>22</v>
      </c>
      <c r="L352" s="10" t="s">
        <v>29</v>
      </c>
      <c r="M352" s="7" t="str">
        <f t="shared" si="70"/>
        <v>Identifier</v>
      </c>
      <c r="N352" s="10" t="s">
        <v>29</v>
      </c>
      <c r="O352" s="10" t="s">
        <v>22</v>
      </c>
      <c r="P352" s="10" t="str">
        <f t="shared" si="71"/>
        <v>Identifier. Type</v>
      </c>
      <c r="Q352" s="10" t="s">
        <v>22</v>
      </c>
      <c r="R352" s="10" t="s">
        <v>22</v>
      </c>
      <c r="S352" s="10" t="s">
        <v>30</v>
      </c>
      <c r="T352" s="10" t="s">
        <v>22</v>
      </c>
      <c r="U352" s="10" t="s">
        <v>26</v>
      </c>
      <c r="V352" s="10" t="s">
        <v>22</v>
      </c>
    </row>
    <row r="353" spans="1:22" ht="14.1" customHeight="1" x14ac:dyDescent="0.2">
      <c r="A353" s="7" t="str">
        <f t="shared" si="68"/>
        <v>FreightForwarderAssignedID</v>
      </c>
      <c r="B353" s="8" t="s">
        <v>22</v>
      </c>
      <c r="C353" s="9" t="s">
        <v>34</v>
      </c>
      <c r="D353" s="10" t="s">
        <v>754</v>
      </c>
      <c r="E353" s="10" t="s">
        <v>22</v>
      </c>
      <c r="F353" s="10" t="s">
        <v>22</v>
      </c>
      <c r="G353" s="10" t="str">
        <f t="shared" si="69"/>
        <v>Consignment. Freight Forwarder Assigned_ Identifier. Identifier</v>
      </c>
      <c r="H353" s="10" t="s">
        <v>22</v>
      </c>
      <c r="I353" s="10" t="s">
        <v>744</v>
      </c>
      <c r="J353" s="10" t="s">
        <v>755</v>
      </c>
      <c r="K353" s="10" t="s">
        <v>22</v>
      </c>
      <c r="L353" s="10" t="s">
        <v>29</v>
      </c>
      <c r="M353" s="7" t="str">
        <f t="shared" si="70"/>
        <v>Identifier</v>
      </c>
      <c r="N353" s="10" t="s">
        <v>29</v>
      </c>
      <c r="O353" s="10" t="s">
        <v>22</v>
      </c>
      <c r="P353" s="10" t="str">
        <f t="shared" si="71"/>
        <v>Identifier. Type</v>
      </c>
      <c r="Q353" s="10" t="s">
        <v>22</v>
      </c>
      <c r="R353" s="10" t="s">
        <v>22</v>
      </c>
      <c r="S353" s="10" t="s">
        <v>30</v>
      </c>
      <c r="T353" s="10" t="s">
        <v>22</v>
      </c>
      <c r="U353" s="10" t="s">
        <v>26</v>
      </c>
      <c r="V353" s="10" t="s">
        <v>22</v>
      </c>
    </row>
    <row r="354" spans="1:22" ht="14.1" customHeight="1" x14ac:dyDescent="0.2">
      <c r="A354" s="7" t="str">
        <f t="shared" si="68"/>
        <v>BrokerAssignedID</v>
      </c>
      <c r="B354" s="8" t="s">
        <v>22</v>
      </c>
      <c r="C354" s="9" t="s">
        <v>34</v>
      </c>
      <c r="D354" s="10" t="s">
        <v>756</v>
      </c>
      <c r="E354" s="10" t="s">
        <v>22</v>
      </c>
      <c r="F354" s="10" t="s">
        <v>22</v>
      </c>
      <c r="G354" s="10" t="str">
        <f t="shared" si="69"/>
        <v>Consignment. Broker Assigned_ Identifier. Identifier</v>
      </c>
      <c r="H354" s="10" t="s">
        <v>22</v>
      </c>
      <c r="I354" s="10" t="s">
        <v>744</v>
      </c>
      <c r="J354" s="10" t="s">
        <v>757</v>
      </c>
      <c r="K354" s="10" t="s">
        <v>22</v>
      </c>
      <c r="L354" s="10" t="s">
        <v>29</v>
      </c>
      <c r="M354" s="7" t="str">
        <f t="shared" si="70"/>
        <v>Identifier</v>
      </c>
      <c r="N354" s="10" t="s">
        <v>29</v>
      </c>
      <c r="O354" s="10" t="s">
        <v>22</v>
      </c>
      <c r="P354" s="10" t="str">
        <f t="shared" si="71"/>
        <v>Identifier. Type</v>
      </c>
      <c r="Q354" s="10" t="s">
        <v>22</v>
      </c>
      <c r="R354" s="10" t="s">
        <v>22</v>
      </c>
      <c r="S354" s="10" t="s">
        <v>30</v>
      </c>
      <c r="T354" s="10" t="s">
        <v>22</v>
      </c>
      <c r="U354" s="10" t="s">
        <v>26</v>
      </c>
      <c r="V354" s="10" t="s">
        <v>22</v>
      </c>
    </row>
    <row r="355" spans="1:22" ht="14.1" customHeight="1" x14ac:dyDescent="0.2">
      <c r="A355" s="7" t="str">
        <f t="shared" si="68"/>
        <v>ContractedCarrierAssignedID</v>
      </c>
      <c r="B355" s="8" t="s">
        <v>22</v>
      </c>
      <c r="C355" s="9" t="s">
        <v>34</v>
      </c>
      <c r="D355" s="10" t="s">
        <v>758</v>
      </c>
      <c r="E355" s="10" t="s">
        <v>22</v>
      </c>
      <c r="F355" s="10" t="s">
        <v>22</v>
      </c>
      <c r="G355" s="10" t="str">
        <f t="shared" si="69"/>
        <v>Consignment. Contracted Carrier Assigned_ Identifier. Identifier</v>
      </c>
      <c r="H355" s="10" t="s">
        <v>22</v>
      </c>
      <c r="I355" s="10" t="s">
        <v>744</v>
      </c>
      <c r="J355" s="10" t="s">
        <v>759</v>
      </c>
      <c r="K355" s="10" t="s">
        <v>22</v>
      </c>
      <c r="L355" s="10" t="s">
        <v>29</v>
      </c>
      <c r="M355" s="7" t="str">
        <f t="shared" si="70"/>
        <v>Identifier</v>
      </c>
      <c r="N355" s="10" t="s">
        <v>29</v>
      </c>
      <c r="O355" s="10" t="s">
        <v>22</v>
      </c>
      <c r="P355" s="10" t="str">
        <f t="shared" si="71"/>
        <v>Identifier. Type</v>
      </c>
      <c r="Q355" s="10" t="s">
        <v>22</v>
      </c>
      <c r="R355" s="10" t="s">
        <v>22</v>
      </c>
      <c r="S355" s="10" t="s">
        <v>30</v>
      </c>
      <c r="T355" s="10" t="s">
        <v>22</v>
      </c>
      <c r="U355" s="10" t="s">
        <v>26</v>
      </c>
      <c r="V355" s="10" t="s">
        <v>22</v>
      </c>
    </row>
    <row r="356" spans="1:22" ht="14.1" customHeight="1" x14ac:dyDescent="0.2">
      <c r="A356" s="7" t="str">
        <f t="shared" si="68"/>
        <v>PerformingCarrierAssignedID</v>
      </c>
      <c r="B356" s="8" t="s">
        <v>22</v>
      </c>
      <c r="C356" s="9" t="s">
        <v>34</v>
      </c>
      <c r="D356" s="10" t="s">
        <v>760</v>
      </c>
      <c r="E356" s="10" t="s">
        <v>22</v>
      </c>
      <c r="F356" s="10" t="s">
        <v>22</v>
      </c>
      <c r="G356" s="10" t="str">
        <f t="shared" si="69"/>
        <v>Consignment. Performing Carrier Assigned_ Identifier. Identifier</v>
      </c>
      <c r="H356" s="10" t="s">
        <v>22</v>
      </c>
      <c r="I356" s="10" t="s">
        <v>744</v>
      </c>
      <c r="J356" s="10" t="s">
        <v>761</v>
      </c>
      <c r="K356" s="10" t="s">
        <v>22</v>
      </c>
      <c r="L356" s="10" t="s">
        <v>29</v>
      </c>
      <c r="M356" s="7" t="str">
        <f t="shared" si="70"/>
        <v>Identifier</v>
      </c>
      <c r="N356" s="10" t="s">
        <v>29</v>
      </c>
      <c r="O356" s="10" t="s">
        <v>22</v>
      </c>
      <c r="P356" s="10" t="str">
        <f t="shared" si="71"/>
        <v>Identifier. Type</v>
      </c>
      <c r="Q356" s="10" t="s">
        <v>22</v>
      </c>
      <c r="R356" s="10" t="s">
        <v>22</v>
      </c>
      <c r="S356" s="10" t="s">
        <v>30</v>
      </c>
      <c r="T356" s="10" t="s">
        <v>22</v>
      </c>
      <c r="U356" s="10" t="s">
        <v>26</v>
      </c>
      <c r="V356" s="10" t="s">
        <v>22</v>
      </c>
    </row>
    <row r="357" spans="1:22" ht="14.1" customHeight="1" x14ac:dyDescent="0.2">
      <c r="A357" s="7" t="str">
        <f t="shared" si="68"/>
        <v>SummaryDescription</v>
      </c>
      <c r="B357" s="8" t="s">
        <v>22</v>
      </c>
      <c r="C357" s="9" t="s">
        <v>98</v>
      </c>
      <c r="D357" s="10" t="s">
        <v>762</v>
      </c>
      <c r="E357" s="10" t="s">
        <v>22</v>
      </c>
      <c r="F357" s="10" t="s">
        <v>22</v>
      </c>
      <c r="G357" s="10" t="str">
        <f t="shared" si="69"/>
        <v>Consignment. Summary_ Description. Text</v>
      </c>
      <c r="H357" s="10" t="s">
        <v>22</v>
      </c>
      <c r="I357" s="10" t="s">
        <v>744</v>
      </c>
      <c r="J357" s="10" t="s">
        <v>763</v>
      </c>
      <c r="K357" s="10" t="s">
        <v>22</v>
      </c>
      <c r="L357" s="10" t="s">
        <v>100</v>
      </c>
      <c r="M357" s="7" t="str">
        <f t="shared" si="70"/>
        <v>Description</v>
      </c>
      <c r="N357" s="10" t="s">
        <v>59</v>
      </c>
      <c r="O357" s="10" t="s">
        <v>22</v>
      </c>
      <c r="P357" s="10" t="str">
        <f t="shared" si="71"/>
        <v>Text. Type</v>
      </c>
      <c r="Q357" s="10" t="s">
        <v>22</v>
      </c>
      <c r="R357" s="10" t="s">
        <v>22</v>
      </c>
      <c r="S357" s="10" t="s">
        <v>30</v>
      </c>
      <c r="T357" s="10" t="s">
        <v>22</v>
      </c>
      <c r="U357" s="10" t="s">
        <v>62</v>
      </c>
      <c r="V357" s="10" t="s">
        <v>22</v>
      </c>
    </row>
    <row r="358" spans="1:22" ht="14.1" customHeight="1" x14ac:dyDescent="0.2">
      <c r="A358" s="7" t="str">
        <f t="shared" si="68"/>
        <v>TotalInvoiceAmount</v>
      </c>
      <c r="B358" s="8" t="s">
        <v>22</v>
      </c>
      <c r="C358" s="9" t="s">
        <v>34</v>
      </c>
      <c r="D358" s="10" t="s">
        <v>764</v>
      </c>
      <c r="E358" s="10" t="s">
        <v>22</v>
      </c>
      <c r="F358" s="10" t="s">
        <v>22</v>
      </c>
      <c r="G358" s="10" t="str">
        <f t="shared" si="69"/>
        <v>Consignment. Total_ Invoice Amount. Amount</v>
      </c>
      <c r="H358" s="10" t="s">
        <v>22</v>
      </c>
      <c r="I358" s="10" t="s">
        <v>744</v>
      </c>
      <c r="J358" s="10" t="s">
        <v>445</v>
      </c>
      <c r="K358" s="10" t="s">
        <v>405</v>
      </c>
      <c r="L358" s="10" t="s">
        <v>189</v>
      </c>
      <c r="M358" s="7" t="str">
        <f t="shared" si="70"/>
        <v>Invoice Amount</v>
      </c>
      <c r="N358" s="10" t="s">
        <v>189</v>
      </c>
      <c r="O358" s="10" t="s">
        <v>22</v>
      </c>
      <c r="P358" s="10" t="str">
        <f t="shared" si="71"/>
        <v>Amount. Type</v>
      </c>
      <c r="Q358" s="10" t="s">
        <v>22</v>
      </c>
      <c r="R358" s="10" t="s">
        <v>22</v>
      </c>
      <c r="S358" s="10" t="s">
        <v>30</v>
      </c>
      <c r="T358" s="10" t="s">
        <v>765</v>
      </c>
      <c r="U358" s="10" t="s">
        <v>62</v>
      </c>
      <c r="V358" s="10" t="s">
        <v>22</v>
      </c>
    </row>
    <row r="359" spans="1:22" ht="14.1" customHeight="1" x14ac:dyDescent="0.2">
      <c r="A359" s="7" t="str">
        <f t="shared" si="68"/>
        <v>DeclaredCustomsValueAmount</v>
      </c>
      <c r="B359" s="8" t="s">
        <v>22</v>
      </c>
      <c r="C359" s="9" t="s">
        <v>34</v>
      </c>
      <c r="D359" s="10" t="s">
        <v>766</v>
      </c>
      <c r="E359" s="10" t="s">
        <v>22</v>
      </c>
      <c r="F359" s="10" t="s">
        <v>22</v>
      </c>
      <c r="G359" s="10" t="str">
        <f t="shared" si="69"/>
        <v>Consignment. Declared Customs_ Value. Amount</v>
      </c>
      <c r="H359" s="10" t="s">
        <v>22</v>
      </c>
      <c r="I359" s="10" t="s">
        <v>744</v>
      </c>
      <c r="J359" s="10" t="s">
        <v>767</v>
      </c>
      <c r="K359" s="10" t="s">
        <v>22</v>
      </c>
      <c r="L359" s="10" t="s">
        <v>58</v>
      </c>
      <c r="M359" s="7" t="str">
        <f t="shared" si="70"/>
        <v>Value</v>
      </c>
      <c r="N359" s="10" t="s">
        <v>189</v>
      </c>
      <c r="O359" s="10" t="s">
        <v>22</v>
      </c>
      <c r="P359" s="10" t="str">
        <f t="shared" si="71"/>
        <v>Amount. Type</v>
      </c>
      <c r="Q359" s="10" t="s">
        <v>22</v>
      </c>
      <c r="R359" s="10" t="s">
        <v>22</v>
      </c>
      <c r="S359" s="10" t="s">
        <v>30</v>
      </c>
      <c r="T359" s="10" t="s">
        <v>768</v>
      </c>
      <c r="U359" s="10" t="s">
        <v>62</v>
      </c>
      <c r="V359" s="10" t="s">
        <v>22</v>
      </c>
    </row>
    <row r="360" spans="1:22" ht="14.1" customHeight="1" x14ac:dyDescent="0.2">
      <c r="A360" s="7" t="str">
        <f t="shared" si="68"/>
        <v>TariffDescription</v>
      </c>
      <c r="B360" s="8" t="s">
        <v>22</v>
      </c>
      <c r="C360" s="9" t="s">
        <v>98</v>
      </c>
      <c r="D360" s="10" t="s">
        <v>769</v>
      </c>
      <c r="E360" s="10" t="s">
        <v>22</v>
      </c>
      <c r="F360" s="10" t="s">
        <v>22</v>
      </c>
      <c r="G360" s="10" t="str">
        <f t="shared" si="69"/>
        <v>Consignment. Tariff Description. Text</v>
      </c>
      <c r="H360" s="10" t="s">
        <v>22</v>
      </c>
      <c r="I360" s="10" t="s">
        <v>744</v>
      </c>
      <c r="J360" s="10" t="s">
        <v>22</v>
      </c>
      <c r="K360" s="10" t="s">
        <v>770</v>
      </c>
      <c r="L360" s="10" t="s">
        <v>100</v>
      </c>
      <c r="M360" s="7" t="str">
        <f t="shared" si="70"/>
        <v>Tariff Description</v>
      </c>
      <c r="N360" s="10" t="s">
        <v>59</v>
      </c>
      <c r="O360" s="10" t="s">
        <v>22</v>
      </c>
      <c r="P360" s="10" t="str">
        <f t="shared" si="71"/>
        <v>Text. Type</v>
      </c>
      <c r="Q360" s="10" t="s">
        <v>22</v>
      </c>
      <c r="R360" s="10" t="s">
        <v>22</v>
      </c>
      <c r="S360" s="10" t="s">
        <v>30</v>
      </c>
      <c r="T360" s="10" t="s">
        <v>771</v>
      </c>
      <c r="U360" s="10" t="s">
        <v>62</v>
      </c>
      <c r="V360" s="10" t="s">
        <v>22</v>
      </c>
    </row>
    <row r="361" spans="1:22" ht="14.1" customHeight="1" x14ac:dyDescent="0.2">
      <c r="A361" s="7" t="str">
        <f t="shared" si="68"/>
        <v>TariffCode</v>
      </c>
      <c r="B361" s="8" t="s">
        <v>22</v>
      </c>
      <c r="C361" s="9" t="s">
        <v>34</v>
      </c>
      <c r="D361" s="10" t="s">
        <v>772</v>
      </c>
      <c r="E361" s="10" t="s">
        <v>773</v>
      </c>
      <c r="F361" s="10" t="s">
        <v>22</v>
      </c>
      <c r="G361" s="10" t="str">
        <f t="shared" si="69"/>
        <v>Consignment. Tariff Code. Code</v>
      </c>
      <c r="H361" s="10" t="s">
        <v>22</v>
      </c>
      <c r="I361" s="10" t="s">
        <v>744</v>
      </c>
      <c r="J361" s="10" t="s">
        <v>22</v>
      </c>
      <c r="K361" s="10" t="s">
        <v>770</v>
      </c>
      <c r="L361" s="10" t="s">
        <v>33</v>
      </c>
      <c r="M361" s="7" t="str">
        <f t="shared" si="70"/>
        <v>Tariff Code</v>
      </c>
      <c r="N361" s="10" t="s">
        <v>33</v>
      </c>
      <c r="O361" s="10" t="s">
        <v>22</v>
      </c>
      <c r="P361" s="10" t="str">
        <f t="shared" si="71"/>
        <v>Code. Type</v>
      </c>
      <c r="Q361" s="10" t="s">
        <v>22</v>
      </c>
      <c r="R361" s="10" t="s">
        <v>22</v>
      </c>
      <c r="S361" s="10" t="s">
        <v>30</v>
      </c>
      <c r="T361" s="10" t="s">
        <v>774</v>
      </c>
      <c r="U361" s="10" t="s">
        <v>62</v>
      </c>
      <c r="V361" s="10" t="s">
        <v>22</v>
      </c>
    </row>
    <row r="362" spans="1:22" ht="14.1" customHeight="1" x14ac:dyDescent="0.2">
      <c r="A362" s="7" t="str">
        <f t="shared" si="68"/>
        <v>InsurancePremiumAmount</v>
      </c>
      <c r="B362" s="8" t="s">
        <v>22</v>
      </c>
      <c r="C362" s="9" t="s">
        <v>34</v>
      </c>
      <c r="D362" s="10" t="s">
        <v>775</v>
      </c>
      <c r="E362" s="10" t="s">
        <v>776</v>
      </c>
      <c r="F362" s="10" t="s">
        <v>22</v>
      </c>
      <c r="G362" s="10" t="str">
        <f t="shared" si="69"/>
        <v>Consignment. Insurance Premium Amount. Amount</v>
      </c>
      <c r="H362" s="10" t="s">
        <v>22</v>
      </c>
      <c r="I362" s="10" t="s">
        <v>744</v>
      </c>
      <c r="J362" s="10" t="s">
        <v>22</v>
      </c>
      <c r="K362" s="10" t="s">
        <v>777</v>
      </c>
      <c r="L362" s="10" t="s">
        <v>189</v>
      </c>
      <c r="M362" s="7" t="str">
        <f t="shared" si="70"/>
        <v>Insurance Premium Amount</v>
      </c>
      <c r="N362" s="10" t="s">
        <v>189</v>
      </c>
      <c r="O362" s="10" t="s">
        <v>22</v>
      </c>
      <c r="P362" s="10" t="str">
        <f t="shared" si="71"/>
        <v>Amount. Type</v>
      </c>
      <c r="Q362" s="10" t="s">
        <v>22</v>
      </c>
      <c r="R362" s="10" t="s">
        <v>22</v>
      </c>
      <c r="S362" s="10" t="s">
        <v>30</v>
      </c>
      <c r="T362" s="10" t="s">
        <v>778</v>
      </c>
      <c r="U362" s="10" t="s">
        <v>62</v>
      </c>
      <c r="V362" s="10" t="s">
        <v>22</v>
      </c>
    </row>
    <row r="363" spans="1:22" ht="14.1" customHeight="1" x14ac:dyDescent="0.2">
      <c r="A363" s="7" t="str">
        <f t="shared" si="68"/>
        <v>GrossWeightMeasure</v>
      </c>
      <c r="B363" s="8" t="s">
        <v>22</v>
      </c>
      <c r="C363" s="9" t="s">
        <v>34</v>
      </c>
      <c r="D363" s="10" t="s">
        <v>779</v>
      </c>
      <c r="E363" s="10" t="s">
        <v>780</v>
      </c>
      <c r="F363" s="10" t="s">
        <v>781</v>
      </c>
      <c r="G363" s="10" t="str">
        <f t="shared" si="69"/>
        <v>Consignment. Gross_ Weight. Measure</v>
      </c>
      <c r="H363" s="10" t="s">
        <v>22</v>
      </c>
      <c r="I363" s="10" t="s">
        <v>744</v>
      </c>
      <c r="J363" s="10" t="s">
        <v>782</v>
      </c>
      <c r="K363" s="10" t="s">
        <v>22</v>
      </c>
      <c r="L363" s="10" t="s">
        <v>288</v>
      </c>
      <c r="M363" s="7" t="str">
        <f t="shared" si="70"/>
        <v>Weight</v>
      </c>
      <c r="N363" s="10" t="s">
        <v>361</v>
      </c>
      <c r="O363" s="10" t="s">
        <v>22</v>
      </c>
      <c r="P363" s="10" t="str">
        <f t="shared" si="71"/>
        <v>Measure. Type</v>
      </c>
      <c r="Q363" s="10" t="s">
        <v>22</v>
      </c>
      <c r="R363" s="10" t="s">
        <v>22</v>
      </c>
      <c r="S363" s="10" t="s">
        <v>30</v>
      </c>
      <c r="T363" s="10" t="s">
        <v>783</v>
      </c>
      <c r="U363" s="10" t="s">
        <v>62</v>
      </c>
      <c r="V363" s="10" t="s">
        <v>22</v>
      </c>
    </row>
    <row r="364" spans="1:22" ht="14.1" customHeight="1" x14ac:dyDescent="0.2">
      <c r="A364" s="7" t="str">
        <f t="shared" si="68"/>
        <v>NetWeightMeasure</v>
      </c>
      <c r="B364" s="8" t="s">
        <v>22</v>
      </c>
      <c r="C364" s="9" t="s">
        <v>34</v>
      </c>
      <c r="D364" s="10" t="s">
        <v>784</v>
      </c>
      <c r="E364" s="10" t="s">
        <v>22</v>
      </c>
      <c r="F364" s="10" t="s">
        <v>22</v>
      </c>
      <c r="G364" s="10" t="str">
        <f t="shared" si="69"/>
        <v>Consignment. Net_ Weight. Measure</v>
      </c>
      <c r="H364" s="10" t="s">
        <v>22</v>
      </c>
      <c r="I364" s="10" t="s">
        <v>744</v>
      </c>
      <c r="J364" s="10" t="s">
        <v>785</v>
      </c>
      <c r="K364" s="10" t="s">
        <v>22</v>
      </c>
      <c r="L364" s="10" t="s">
        <v>288</v>
      </c>
      <c r="M364" s="7" t="str">
        <f t="shared" si="70"/>
        <v>Weight</v>
      </c>
      <c r="N364" s="10" t="s">
        <v>361</v>
      </c>
      <c r="O364" s="10" t="s">
        <v>22</v>
      </c>
      <c r="P364" s="10" t="str">
        <f t="shared" si="71"/>
        <v>Measure. Type</v>
      </c>
      <c r="Q364" s="10" t="s">
        <v>22</v>
      </c>
      <c r="R364" s="10" t="s">
        <v>22</v>
      </c>
      <c r="S364" s="10" t="s">
        <v>30</v>
      </c>
      <c r="T364" s="10" t="s">
        <v>786</v>
      </c>
      <c r="U364" s="10" t="s">
        <v>62</v>
      </c>
      <c r="V364" s="10" t="s">
        <v>22</v>
      </c>
    </row>
    <row r="365" spans="1:22" ht="14.1" customHeight="1" x14ac:dyDescent="0.2">
      <c r="A365" s="7" t="str">
        <f t="shared" si="68"/>
        <v>NetNetWeightMeasure</v>
      </c>
      <c r="B365" s="8" t="s">
        <v>22</v>
      </c>
      <c r="C365" s="9" t="s">
        <v>34</v>
      </c>
      <c r="D365" s="10" t="s">
        <v>787</v>
      </c>
      <c r="E365" s="10" t="s">
        <v>22</v>
      </c>
      <c r="F365" s="10" t="s">
        <v>22</v>
      </c>
      <c r="G365" s="10" t="str">
        <f t="shared" si="69"/>
        <v>Consignment. Net Net_ Weight. Measure</v>
      </c>
      <c r="H365" s="10" t="s">
        <v>22</v>
      </c>
      <c r="I365" s="10" t="s">
        <v>744</v>
      </c>
      <c r="J365" s="10" t="s">
        <v>788</v>
      </c>
      <c r="K365" s="10" t="s">
        <v>22</v>
      </c>
      <c r="L365" s="10" t="s">
        <v>288</v>
      </c>
      <c r="M365" s="7" t="str">
        <f t="shared" si="70"/>
        <v>Weight</v>
      </c>
      <c r="N365" s="10" t="s">
        <v>361</v>
      </c>
      <c r="O365" s="10" t="s">
        <v>22</v>
      </c>
      <c r="P365" s="10" t="str">
        <f t="shared" si="71"/>
        <v>Measure. Type</v>
      </c>
      <c r="Q365" s="10" t="s">
        <v>22</v>
      </c>
      <c r="R365" s="10" t="s">
        <v>22</v>
      </c>
      <c r="S365" s="10" t="s">
        <v>30</v>
      </c>
      <c r="T365" s="10" t="s">
        <v>789</v>
      </c>
      <c r="U365" s="10" t="s">
        <v>62</v>
      </c>
      <c r="V365" s="10" t="s">
        <v>22</v>
      </c>
    </row>
    <row r="366" spans="1:22" ht="14.1" customHeight="1" x14ac:dyDescent="0.2">
      <c r="A366" s="7" t="str">
        <f t="shared" si="68"/>
        <v>ChargeableWeightMeasure</v>
      </c>
      <c r="B366" s="8" t="s">
        <v>22</v>
      </c>
      <c r="C366" s="9" t="s">
        <v>34</v>
      </c>
      <c r="D366" s="10" t="s">
        <v>790</v>
      </c>
      <c r="E366" s="10" t="s">
        <v>791</v>
      </c>
      <c r="F366" s="10" t="s">
        <v>22</v>
      </c>
      <c r="G366" s="10" t="str">
        <f t="shared" si="69"/>
        <v>Consignment. Chargeable_ Weight. Measure</v>
      </c>
      <c r="H366" s="10" t="s">
        <v>22</v>
      </c>
      <c r="I366" s="10" t="s">
        <v>744</v>
      </c>
      <c r="J366" s="10" t="s">
        <v>792</v>
      </c>
      <c r="K366" s="10" t="s">
        <v>22</v>
      </c>
      <c r="L366" s="10" t="s">
        <v>288</v>
      </c>
      <c r="M366" s="7" t="str">
        <f t="shared" si="70"/>
        <v>Weight</v>
      </c>
      <c r="N366" s="10" t="s">
        <v>361</v>
      </c>
      <c r="O366" s="10" t="s">
        <v>22</v>
      </c>
      <c r="P366" s="10" t="str">
        <f t="shared" si="71"/>
        <v>Measure. Type</v>
      </c>
      <c r="Q366" s="10" t="s">
        <v>22</v>
      </c>
      <c r="R366" s="10" t="s">
        <v>22</v>
      </c>
      <c r="S366" s="10" t="s">
        <v>30</v>
      </c>
      <c r="T366" s="10" t="s">
        <v>793</v>
      </c>
      <c r="U366" s="10" t="s">
        <v>62</v>
      </c>
      <c r="V366" s="10" t="s">
        <v>22</v>
      </c>
    </row>
    <row r="367" spans="1:22" ht="14.1" customHeight="1" x14ac:dyDescent="0.2">
      <c r="A367" s="7" t="str">
        <f t="shared" si="68"/>
        <v>GrossVolumeMeasure</v>
      </c>
      <c r="B367" s="8" t="s">
        <v>22</v>
      </c>
      <c r="C367" s="9" t="s">
        <v>34</v>
      </c>
      <c r="D367" s="10" t="s">
        <v>794</v>
      </c>
      <c r="E367" s="10" t="s">
        <v>795</v>
      </c>
      <c r="F367" s="10" t="s">
        <v>22</v>
      </c>
      <c r="G367" s="10" t="str">
        <f t="shared" si="69"/>
        <v>Consignment. Gross_ Volume. Measure</v>
      </c>
      <c r="H367" s="10" t="s">
        <v>22</v>
      </c>
      <c r="I367" s="10" t="s">
        <v>744</v>
      </c>
      <c r="J367" s="10" t="s">
        <v>782</v>
      </c>
      <c r="K367" s="10" t="s">
        <v>22</v>
      </c>
      <c r="L367" s="10" t="s">
        <v>390</v>
      </c>
      <c r="M367" s="7" t="str">
        <f t="shared" si="70"/>
        <v>Volume</v>
      </c>
      <c r="N367" s="10" t="s">
        <v>361</v>
      </c>
      <c r="O367" s="10" t="s">
        <v>22</v>
      </c>
      <c r="P367" s="10" t="str">
        <f t="shared" si="71"/>
        <v>Measure. Type</v>
      </c>
      <c r="Q367" s="10" t="s">
        <v>22</v>
      </c>
      <c r="R367" s="10" t="s">
        <v>22</v>
      </c>
      <c r="S367" s="10" t="s">
        <v>30</v>
      </c>
      <c r="T367" s="10" t="s">
        <v>796</v>
      </c>
      <c r="U367" s="10" t="s">
        <v>62</v>
      </c>
      <c r="V367" s="10" t="s">
        <v>22</v>
      </c>
    </row>
    <row r="368" spans="1:22" ht="14.1" customHeight="1" x14ac:dyDescent="0.2">
      <c r="A368" s="7" t="str">
        <f t="shared" si="68"/>
        <v>NetVolumeMeasure</v>
      </c>
      <c r="B368" s="8" t="s">
        <v>22</v>
      </c>
      <c r="C368" s="9" t="s">
        <v>34</v>
      </c>
      <c r="D368" s="10" t="s">
        <v>797</v>
      </c>
      <c r="E368" s="10" t="s">
        <v>22</v>
      </c>
      <c r="F368" s="10" t="s">
        <v>22</v>
      </c>
      <c r="G368" s="10" t="str">
        <f t="shared" si="69"/>
        <v>Consignment. Net_ Volume. Measure</v>
      </c>
      <c r="H368" s="10" t="s">
        <v>22</v>
      </c>
      <c r="I368" s="10" t="s">
        <v>744</v>
      </c>
      <c r="J368" s="10" t="s">
        <v>785</v>
      </c>
      <c r="K368" s="10" t="s">
        <v>22</v>
      </c>
      <c r="L368" s="10" t="s">
        <v>390</v>
      </c>
      <c r="M368" s="7" t="str">
        <f t="shared" si="70"/>
        <v>Volume</v>
      </c>
      <c r="N368" s="10" t="s">
        <v>361</v>
      </c>
      <c r="O368" s="10" t="s">
        <v>22</v>
      </c>
      <c r="P368" s="10" t="str">
        <f t="shared" si="71"/>
        <v>Measure. Type</v>
      </c>
      <c r="Q368" s="10" t="s">
        <v>22</v>
      </c>
      <c r="R368" s="10" t="s">
        <v>22</v>
      </c>
      <c r="S368" s="10" t="s">
        <v>30</v>
      </c>
      <c r="T368" s="10" t="s">
        <v>22</v>
      </c>
      <c r="U368" s="10" t="s">
        <v>62</v>
      </c>
      <c r="V368" s="10" t="s">
        <v>22</v>
      </c>
    </row>
    <row r="369" spans="1:22" ht="14.1" customHeight="1" x14ac:dyDescent="0.2">
      <c r="A369" s="7" t="str">
        <f t="shared" si="68"/>
        <v>LoadingLengthMeasure</v>
      </c>
      <c r="B369" s="8" t="s">
        <v>22</v>
      </c>
      <c r="C369" s="9" t="s">
        <v>34</v>
      </c>
      <c r="D369" s="10" t="s">
        <v>798</v>
      </c>
      <c r="E369" s="10" t="s">
        <v>22</v>
      </c>
      <c r="F369" s="10" t="s">
        <v>22</v>
      </c>
      <c r="G369" s="10" t="str">
        <f t="shared" si="69"/>
        <v>Consignment. Loading_ Length. Measure</v>
      </c>
      <c r="H369" s="10" t="s">
        <v>22</v>
      </c>
      <c r="I369" s="10" t="s">
        <v>744</v>
      </c>
      <c r="J369" s="10" t="s">
        <v>799</v>
      </c>
      <c r="K369" s="10" t="s">
        <v>22</v>
      </c>
      <c r="L369" s="10" t="s">
        <v>800</v>
      </c>
      <c r="M369" s="7" t="str">
        <f t="shared" si="70"/>
        <v>Length</v>
      </c>
      <c r="N369" s="10" t="s">
        <v>361</v>
      </c>
      <c r="O369" s="10" t="s">
        <v>22</v>
      </c>
      <c r="P369" s="10" t="str">
        <f t="shared" si="71"/>
        <v>Measure. Type</v>
      </c>
      <c r="Q369" s="10" t="s">
        <v>22</v>
      </c>
      <c r="R369" s="10" t="s">
        <v>22</v>
      </c>
      <c r="S369" s="10" t="s">
        <v>30</v>
      </c>
      <c r="T369" s="10" t="s">
        <v>801</v>
      </c>
      <c r="U369" s="10" t="s">
        <v>62</v>
      </c>
      <c r="V369" s="10" t="s">
        <v>22</v>
      </c>
    </row>
    <row r="370" spans="1:22" ht="14.1" customHeight="1" x14ac:dyDescent="0.2">
      <c r="A370" s="7" t="str">
        <f t="shared" si="68"/>
        <v>Remarks</v>
      </c>
      <c r="B370" s="8" t="s">
        <v>22</v>
      </c>
      <c r="C370" s="9" t="s">
        <v>98</v>
      </c>
      <c r="D370" s="10" t="s">
        <v>802</v>
      </c>
      <c r="E370" s="10" t="s">
        <v>22</v>
      </c>
      <c r="F370" s="10" t="s">
        <v>22</v>
      </c>
      <c r="G370" s="10" t="str">
        <f t="shared" si="69"/>
        <v>Consignment. Remarks. Text</v>
      </c>
      <c r="H370" s="10" t="s">
        <v>22</v>
      </c>
      <c r="I370" s="10" t="s">
        <v>744</v>
      </c>
      <c r="J370" s="10" t="s">
        <v>22</v>
      </c>
      <c r="K370" s="10" t="s">
        <v>22</v>
      </c>
      <c r="L370" s="10" t="s">
        <v>620</v>
      </c>
      <c r="M370" s="7" t="str">
        <f t="shared" si="70"/>
        <v>Remarks</v>
      </c>
      <c r="N370" s="10" t="s">
        <v>59</v>
      </c>
      <c r="O370" s="10" t="s">
        <v>22</v>
      </c>
      <c r="P370" s="10" t="str">
        <f t="shared" si="71"/>
        <v>Text. Type</v>
      </c>
      <c r="Q370" s="10" t="s">
        <v>22</v>
      </c>
      <c r="R370" s="10" t="s">
        <v>22</v>
      </c>
      <c r="S370" s="10" t="s">
        <v>30</v>
      </c>
      <c r="T370" s="10" t="s">
        <v>803</v>
      </c>
      <c r="U370" s="10" t="s">
        <v>62</v>
      </c>
      <c r="V370" s="10" t="s">
        <v>22</v>
      </c>
    </row>
    <row r="371" spans="1:22" ht="14.1" customHeight="1" x14ac:dyDescent="0.2">
      <c r="A371" s="7" t="str">
        <f t="shared" si="68"/>
        <v>HazardousRiskIndicator</v>
      </c>
      <c r="B371" s="8" t="s">
        <v>22</v>
      </c>
      <c r="C371" s="9" t="s">
        <v>34</v>
      </c>
      <c r="D371" s="10" t="s">
        <v>804</v>
      </c>
      <c r="E371" s="10" t="s">
        <v>805</v>
      </c>
      <c r="F371" s="10" t="s">
        <v>806</v>
      </c>
      <c r="G371" s="10" t="str">
        <f t="shared" si="69"/>
        <v>Consignment. Hazardous Risk_ Indicator. Indicator</v>
      </c>
      <c r="H371" s="10" t="s">
        <v>22</v>
      </c>
      <c r="I371" s="10" t="s">
        <v>744</v>
      </c>
      <c r="J371" s="10" t="s">
        <v>807</v>
      </c>
      <c r="K371" s="10" t="s">
        <v>22</v>
      </c>
      <c r="L371" s="10" t="s">
        <v>170</v>
      </c>
      <c r="M371" s="7" t="str">
        <f t="shared" si="70"/>
        <v>Indicator</v>
      </c>
      <c r="N371" s="10" t="s">
        <v>170</v>
      </c>
      <c r="O371" s="10" t="s">
        <v>22</v>
      </c>
      <c r="P371" s="10" t="str">
        <f t="shared" si="71"/>
        <v>Indicator. Type</v>
      </c>
      <c r="Q371" s="10" t="s">
        <v>22</v>
      </c>
      <c r="R371" s="10" t="s">
        <v>22</v>
      </c>
      <c r="S371" s="10" t="s">
        <v>30</v>
      </c>
      <c r="T371" s="10" t="s">
        <v>808</v>
      </c>
      <c r="U371" s="10" t="s">
        <v>62</v>
      </c>
      <c r="V371" s="10" t="s">
        <v>22</v>
      </c>
    </row>
    <row r="372" spans="1:22" ht="14.1" customHeight="1" x14ac:dyDescent="0.2">
      <c r="A372" s="7" t="str">
        <f t="shared" si="68"/>
        <v>AnimalFoodIndicator</v>
      </c>
      <c r="B372" s="8" t="s">
        <v>22</v>
      </c>
      <c r="C372" s="9" t="s">
        <v>34</v>
      </c>
      <c r="D372" s="10" t="s">
        <v>809</v>
      </c>
      <c r="E372" s="10" t="s">
        <v>22</v>
      </c>
      <c r="F372" s="10" t="s">
        <v>806</v>
      </c>
      <c r="G372" s="10" t="str">
        <f t="shared" si="69"/>
        <v>Consignment. Animal_ Food Indicator. Indicator</v>
      </c>
      <c r="H372" s="10" t="s">
        <v>22</v>
      </c>
      <c r="I372" s="10" t="s">
        <v>744</v>
      </c>
      <c r="J372" s="10" t="s">
        <v>810</v>
      </c>
      <c r="K372" s="10" t="s">
        <v>811</v>
      </c>
      <c r="L372" s="10" t="s">
        <v>170</v>
      </c>
      <c r="M372" s="7" t="str">
        <f t="shared" si="70"/>
        <v>Food Indicator</v>
      </c>
      <c r="N372" s="10" t="s">
        <v>170</v>
      </c>
      <c r="O372" s="10" t="s">
        <v>22</v>
      </c>
      <c r="P372" s="10" t="str">
        <f t="shared" si="71"/>
        <v>Indicator. Type</v>
      </c>
      <c r="Q372" s="10" t="s">
        <v>22</v>
      </c>
      <c r="R372" s="10" t="s">
        <v>22</v>
      </c>
      <c r="S372" s="10" t="s">
        <v>30</v>
      </c>
      <c r="T372" s="10" t="s">
        <v>22</v>
      </c>
      <c r="U372" s="10" t="s">
        <v>26</v>
      </c>
      <c r="V372" s="10" t="s">
        <v>22</v>
      </c>
    </row>
    <row r="373" spans="1:22" ht="14.1" customHeight="1" x14ac:dyDescent="0.2">
      <c r="A373" s="7" t="str">
        <f t="shared" si="68"/>
        <v>HumanFoodIndicator</v>
      </c>
      <c r="B373" s="8" t="s">
        <v>22</v>
      </c>
      <c r="C373" s="9" t="s">
        <v>34</v>
      </c>
      <c r="D373" s="10" t="s">
        <v>812</v>
      </c>
      <c r="E373" s="10" t="s">
        <v>22</v>
      </c>
      <c r="F373" s="10" t="s">
        <v>806</v>
      </c>
      <c r="G373" s="10" t="str">
        <f t="shared" si="69"/>
        <v>Consignment. Human_ Food Indicator. Indicator</v>
      </c>
      <c r="H373" s="10" t="s">
        <v>22</v>
      </c>
      <c r="I373" s="10" t="s">
        <v>744</v>
      </c>
      <c r="J373" s="10" t="s">
        <v>813</v>
      </c>
      <c r="K373" s="10" t="s">
        <v>811</v>
      </c>
      <c r="L373" s="10" t="s">
        <v>170</v>
      </c>
      <c r="M373" s="7" t="str">
        <f t="shared" si="70"/>
        <v>Food Indicator</v>
      </c>
      <c r="N373" s="10" t="s">
        <v>170</v>
      </c>
      <c r="O373" s="10" t="s">
        <v>22</v>
      </c>
      <c r="P373" s="10" t="str">
        <f t="shared" si="71"/>
        <v>Indicator. Type</v>
      </c>
      <c r="Q373" s="10" t="s">
        <v>22</v>
      </c>
      <c r="R373" s="10" t="s">
        <v>22</v>
      </c>
      <c r="S373" s="10" t="s">
        <v>30</v>
      </c>
      <c r="T373" s="10" t="s">
        <v>22</v>
      </c>
      <c r="U373" s="10" t="s">
        <v>26</v>
      </c>
      <c r="V373" s="10" t="s">
        <v>22</v>
      </c>
    </row>
    <row r="374" spans="1:22" ht="14.1" customHeight="1" x14ac:dyDescent="0.2">
      <c r="A374" s="7" t="str">
        <f t="shared" si="68"/>
        <v>LivestockIndicator</v>
      </c>
      <c r="B374" s="8" t="s">
        <v>22</v>
      </c>
      <c r="C374" s="9" t="s">
        <v>34</v>
      </c>
      <c r="D374" s="10" t="s">
        <v>814</v>
      </c>
      <c r="E374" s="10" t="s">
        <v>22</v>
      </c>
      <c r="F374" s="10" t="s">
        <v>806</v>
      </c>
      <c r="G374" s="10" t="str">
        <f t="shared" si="69"/>
        <v>Consignment. Livestock_ Indicator. Indicator</v>
      </c>
      <c r="H374" s="10" t="s">
        <v>22</v>
      </c>
      <c r="I374" s="10" t="s">
        <v>744</v>
      </c>
      <c r="J374" s="10" t="s">
        <v>815</v>
      </c>
      <c r="K374" s="10" t="s">
        <v>22</v>
      </c>
      <c r="L374" s="10" t="s">
        <v>170</v>
      </c>
      <c r="M374" s="7" t="str">
        <f t="shared" si="70"/>
        <v>Indicator</v>
      </c>
      <c r="N374" s="10" t="s">
        <v>170</v>
      </c>
      <c r="O374" s="10" t="s">
        <v>22</v>
      </c>
      <c r="P374" s="10" t="str">
        <f t="shared" si="71"/>
        <v>Indicator. Type</v>
      </c>
      <c r="Q374" s="10" t="s">
        <v>22</v>
      </c>
      <c r="R374" s="10" t="s">
        <v>22</v>
      </c>
      <c r="S374" s="10" t="s">
        <v>30</v>
      </c>
      <c r="T374" s="10" t="s">
        <v>22</v>
      </c>
      <c r="U374" s="10" t="s">
        <v>26</v>
      </c>
      <c r="V374" s="10" t="s">
        <v>22</v>
      </c>
    </row>
    <row r="375" spans="1:22" ht="14.1" customHeight="1" x14ac:dyDescent="0.2">
      <c r="A375" s="7" t="str">
        <f t="shared" si="68"/>
        <v>BulkCargoIndicator</v>
      </c>
      <c r="B375" s="8" t="s">
        <v>22</v>
      </c>
      <c r="C375" s="9" t="s">
        <v>34</v>
      </c>
      <c r="D375" s="10" t="s">
        <v>816</v>
      </c>
      <c r="E375" s="10" t="s">
        <v>22</v>
      </c>
      <c r="F375" s="10" t="s">
        <v>806</v>
      </c>
      <c r="G375" s="10" t="str">
        <f t="shared" si="69"/>
        <v>Consignment. Bulk Cargo_ Indicator. Indicator</v>
      </c>
      <c r="H375" s="10" t="s">
        <v>22</v>
      </c>
      <c r="I375" s="10" t="s">
        <v>744</v>
      </c>
      <c r="J375" s="10" t="s">
        <v>817</v>
      </c>
      <c r="K375" s="10" t="s">
        <v>22</v>
      </c>
      <c r="L375" s="10" t="s">
        <v>170</v>
      </c>
      <c r="M375" s="7" t="str">
        <f t="shared" si="70"/>
        <v>Indicator</v>
      </c>
      <c r="N375" s="10" t="s">
        <v>170</v>
      </c>
      <c r="O375" s="10" t="s">
        <v>22</v>
      </c>
      <c r="P375" s="10" t="str">
        <f t="shared" si="71"/>
        <v>Indicator. Type</v>
      </c>
      <c r="Q375" s="10" t="s">
        <v>22</v>
      </c>
      <c r="R375" s="10" t="s">
        <v>22</v>
      </c>
      <c r="S375" s="10" t="s">
        <v>30</v>
      </c>
      <c r="T375" s="10" t="s">
        <v>22</v>
      </c>
      <c r="U375" s="10" t="s">
        <v>26</v>
      </c>
      <c r="V375" s="10" t="s">
        <v>22</v>
      </c>
    </row>
    <row r="376" spans="1:22" ht="14.1" customHeight="1" x14ac:dyDescent="0.2">
      <c r="A376" s="7" t="str">
        <f t="shared" si="68"/>
        <v>ContainerizedIndicator</v>
      </c>
      <c r="B376" s="8" t="s">
        <v>22</v>
      </c>
      <c r="C376" s="9" t="s">
        <v>34</v>
      </c>
      <c r="D376" s="10" t="s">
        <v>818</v>
      </c>
      <c r="E376" s="10" t="s">
        <v>22</v>
      </c>
      <c r="F376" s="10" t="s">
        <v>806</v>
      </c>
      <c r="G376" s="10" t="str">
        <f t="shared" si="69"/>
        <v>Consignment. Containerized_ Indicator. Indicator</v>
      </c>
      <c r="H376" s="10" t="s">
        <v>22</v>
      </c>
      <c r="I376" s="10" t="s">
        <v>744</v>
      </c>
      <c r="J376" s="10" t="s">
        <v>819</v>
      </c>
      <c r="K376" s="10" t="s">
        <v>22</v>
      </c>
      <c r="L376" s="10" t="s">
        <v>170</v>
      </c>
      <c r="M376" s="7" t="str">
        <f t="shared" si="70"/>
        <v>Indicator</v>
      </c>
      <c r="N376" s="10" t="s">
        <v>170</v>
      </c>
      <c r="O376" s="10" t="s">
        <v>22</v>
      </c>
      <c r="P376" s="10" t="str">
        <f t="shared" si="71"/>
        <v>Indicator. Type</v>
      </c>
      <c r="Q376" s="10" t="s">
        <v>22</v>
      </c>
      <c r="R376" s="10" t="s">
        <v>22</v>
      </c>
      <c r="S376" s="10" t="s">
        <v>30</v>
      </c>
      <c r="T376" s="10" t="s">
        <v>22</v>
      </c>
      <c r="U376" s="10" t="s">
        <v>26</v>
      </c>
      <c r="V376" s="10" t="s">
        <v>22</v>
      </c>
    </row>
    <row r="377" spans="1:22" ht="14.1" customHeight="1" x14ac:dyDescent="0.2">
      <c r="A377" s="7" t="str">
        <f t="shared" si="68"/>
        <v>GeneralCargoIndicator</v>
      </c>
      <c r="B377" s="8" t="s">
        <v>22</v>
      </c>
      <c r="C377" s="9" t="s">
        <v>34</v>
      </c>
      <c r="D377" s="10" t="s">
        <v>820</v>
      </c>
      <c r="E377" s="10" t="s">
        <v>22</v>
      </c>
      <c r="F377" s="10" t="s">
        <v>806</v>
      </c>
      <c r="G377" s="10" t="str">
        <f t="shared" si="69"/>
        <v>Consignment. General Cargo_ Indicator. Indicator</v>
      </c>
      <c r="H377" s="10" t="s">
        <v>22</v>
      </c>
      <c r="I377" s="10" t="s">
        <v>744</v>
      </c>
      <c r="J377" s="10" t="s">
        <v>821</v>
      </c>
      <c r="K377" s="10" t="s">
        <v>22</v>
      </c>
      <c r="L377" s="10" t="s">
        <v>170</v>
      </c>
      <c r="M377" s="7" t="str">
        <f t="shared" si="70"/>
        <v>Indicator</v>
      </c>
      <c r="N377" s="10" t="s">
        <v>170</v>
      </c>
      <c r="O377" s="10" t="s">
        <v>22</v>
      </c>
      <c r="P377" s="10" t="str">
        <f t="shared" si="71"/>
        <v>Indicator. Type</v>
      </c>
      <c r="Q377" s="10" t="s">
        <v>22</v>
      </c>
      <c r="R377" s="10" t="s">
        <v>22</v>
      </c>
      <c r="S377" s="10" t="s">
        <v>30</v>
      </c>
      <c r="T377" s="10" t="s">
        <v>22</v>
      </c>
      <c r="U377" s="10" t="s">
        <v>26</v>
      </c>
      <c r="V377" s="10" t="s">
        <v>22</v>
      </c>
    </row>
    <row r="378" spans="1:22" ht="14.1" customHeight="1" x14ac:dyDescent="0.2">
      <c r="A378" s="7" t="str">
        <f t="shared" si="68"/>
        <v>SpecialSecurityIndicator</v>
      </c>
      <c r="B378" s="8" t="s">
        <v>22</v>
      </c>
      <c r="C378" s="9" t="s">
        <v>34</v>
      </c>
      <c r="D378" s="10" t="s">
        <v>822</v>
      </c>
      <c r="E378" s="10" t="s">
        <v>22</v>
      </c>
      <c r="F378" s="10" t="s">
        <v>806</v>
      </c>
      <c r="G378" s="10" t="str">
        <f t="shared" si="69"/>
        <v>Consignment. Special_ Security Indicator. Indicator</v>
      </c>
      <c r="H378" s="10" t="s">
        <v>22</v>
      </c>
      <c r="I378" s="10" t="s">
        <v>744</v>
      </c>
      <c r="J378" s="10" t="s">
        <v>823</v>
      </c>
      <c r="K378" s="10" t="s">
        <v>824</v>
      </c>
      <c r="L378" s="10" t="s">
        <v>170</v>
      </c>
      <c r="M378" s="7" t="str">
        <f t="shared" si="70"/>
        <v>Security Indicator</v>
      </c>
      <c r="N378" s="10" t="s">
        <v>170</v>
      </c>
      <c r="O378" s="10" t="s">
        <v>22</v>
      </c>
      <c r="P378" s="10" t="str">
        <f t="shared" si="71"/>
        <v>Indicator. Type</v>
      </c>
      <c r="Q378" s="10" t="s">
        <v>22</v>
      </c>
      <c r="R378" s="10" t="s">
        <v>22</v>
      </c>
      <c r="S378" s="10" t="s">
        <v>30</v>
      </c>
      <c r="T378" s="10" t="s">
        <v>22</v>
      </c>
      <c r="U378" s="10" t="s">
        <v>26</v>
      </c>
      <c r="V378" s="10" t="s">
        <v>22</v>
      </c>
    </row>
    <row r="379" spans="1:22" ht="14.1" customHeight="1" x14ac:dyDescent="0.2">
      <c r="A379" s="7" t="str">
        <f t="shared" si="68"/>
        <v>ThirdPartyPayerIndicator</v>
      </c>
      <c r="B379" s="8" t="s">
        <v>22</v>
      </c>
      <c r="C379" s="9" t="s">
        <v>34</v>
      </c>
      <c r="D379" s="10" t="s">
        <v>825</v>
      </c>
      <c r="E379" s="10" t="s">
        <v>22</v>
      </c>
      <c r="F379" s="10" t="s">
        <v>806</v>
      </c>
      <c r="G379" s="10" t="str">
        <f t="shared" si="69"/>
        <v>Consignment. Third Party Payer_ Indicator. Indicator</v>
      </c>
      <c r="H379" s="10" t="s">
        <v>22</v>
      </c>
      <c r="I379" s="10" t="s">
        <v>744</v>
      </c>
      <c r="J379" s="10" t="s">
        <v>826</v>
      </c>
      <c r="K379" s="10" t="s">
        <v>22</v>
      </c>
      <c r="L379" s="10" t="s">
        <v>170</v>
      </c>
      <c r="M379" s="7" t="str">
        <f t="shared" si="70"/>
        <v>Indicator</v>
      </c>
      <c r="N379" s="10" t="s">
        <v>170</v>
      </c>
      <c r="O379" s="10" t="s">
        <v>22</v>
      </c>
      <c r="P379" s="10" t="str">
        <f t="shared" si="71"/>
        <v>Indicator. Type</v>
      </c>
      <c r="Q379" s="10" t="s">
        <v>22</v>
      </c>
      <c r="R379" s="10" t="s">
        <v>22</v>
      </c>
      <c r="S379" s="10" t="s">
        <v>30</v>
      </c>
      <c r="T379" s="10" t="s">
        <v>22</v>
      </c>
      <c r="U379" s="10" t="s">
        <v>26</v>
      </c>
      <c r="V379" s="10" t="s">
        <v>22</v>
      </c>
    </row>
    <row r="380" spans="1:22" ht="14.1" customHeight="1" x14ac:dyDescent="0.2">
      <c r="A380" s="7" t="str">
        <f t="shared" si="68"/>
        <v>CarrierServiceInstructions</v>
      </c>
      <c r="B380" s="8" t="s">
        <v>22</v>
      </c>
      <c r="C380" s="9" t="s">
        <v>98</v>
      </c>
      <c r="D380" s="10" t="s">
        <v>827</v>
      </c>
      <c r="E380" s="10" t="s">
        <v>22</v>
      </c>
      <c r="F380" s="10" t="s">
        <v>22</v>
      </c>
      <c r="G380" s="10" t="str">
        <f t="shared" si="69"/>
        <v>Consignment. Carrier Service_ Instructions. Text</v>
      </c>
      <c r="H380" s="10" t="s">
        <v>22</v>
      </c>
      <c r="I380" s="10" t="s">
        <v>744</v>
      </c>
      <c r="J380" s="10" t="s">
        <v>828</v>
      </c>
      <c r="K380" s="10" t="s">
        <v>22</v>
      </c>
      <c r="L380" s="10" t="s">
        <v>829</v>
      </c>
      <c r="M380" s="7" t="str">
        <f t="shared" si="70"/>
        <v>Instructions</v>
      </c>
      <c r="N380" s="10" t="s">
        <v>59</v>
      </c>
      <c r="O380" s="10" t="s">
        <v>22</v>
      </c>
      <c r="P380" s="10" t="str">
        <f t="shared" si="71"/>
        <v>Text. Type</v>
      </c>
      <c r="Q380" s="10" t="s">
        <v>22</v>
      </c>
      <c r="R380" s="10" t="s">
        <v>22</v>
      </c>
      <c r="S380" s="10" t="s">
        <v>30</v>
      </c>
      <c r="T380" s="10" t="s">
        <v>22</v>
      </c>
      <c r="U380" s="10" t="s">
        <v>26</v>
      </c>
      <c r="V380" s="10" t="s">
        <v>22</v>
      </c>
    </row>
    <row r="381" spans="1:22" ht="14.1" customHeight="1" x14ac:dyDescent="0.2">
      <c r="A381" s="7" t="str">
        <f t="shared" si="68"/>
        <v>CustomsClearanceServiceInstructions</v>
      </c>
      <c r="B381" s="8" t="s">
        <v>22</v>
      </c>
      <c r="C381" s="9" t="s">
        <v>98</v>
      </c>
      <c r="D381" s="10" t="s">
        <v>830</v>
      </c>
      <c r="E381" s="10" t="s">
        <v>22</v>
      </c>
      <c r="F381" s="10" t="s">
        <v>22</v>
      </c>
      <c r="G381" s="10" t="str">
        <f t="shared" si="69"/>
        <v>Consignment. Customs Clearance Service_ Instructions. Text</v>
      </c>
      <c r="H381" s="10" t="s">
        <v>22</v>
      </c>
      <c r="I381" s="10" t="s">
        <v>744</v>
      </c>
      <c r="J381" s="10" t="s">
        <v>831</v>
      </c>
      <c r="K381" s="10" t="s">
        <v>22</v>
      </c>
      <c r="L381" s="10" t="s">
        <v>829</v>
      </c>
      <c r="M381" s="7" t="str">
        <f t="shared" si="70"/>
        <v>Instructions</v>
      </c>
      <c r="N381" s="10" t="s">
        <v>59</v>
      </c>
      <c r="O381" s="10" t="s">
        <v>22</v>
      </c>
      <c r="P381" s="10" t="str">
        <f t="shared" si="71"/>
        <v>Text. Type</v>
      </c>
      <c r="Q381" s="10" t="s">
        <v>22</v>
      </c>
      <c r="R381" s="10" t="s">
        <v>22</v>
      </c>
      <c r="S381" s="10" t="s">
        <v>30</v>
      </c>
      <c r="T381" s="10" t="s">
        <v>22</v>
      </c>
      <c r="U381" s="10" t="s">
        <v>26</v>
      </c>
      <c r="V381" s="10" t="s">
        <v>22</v>
      </c>
    </row>
    <row r="382" spans="1:22" ht="14.1" customHeight="1" x14ac:dyDescent="0.2">
      <c r="A382" s="7" t="str">
        <f t="shared" si="68"/>
        <v>ForwarderServiceInstructions</v>
      </c>
      <c r="B382" s="8" t="s">
        <v>22</v>
      </c>
      <c r="C382" s="9" t="s">
        <v>98</v>
      </c>
      <c r="D382" s="10" t="s">
        <v>832</v>
      </c>
      <c r="E382" s="10" t="s">
        <v>22</v>
      </c>
      <c r="F382" s="10" t="s">
        <v>22</v>
      </c>
      <c r="G382" s="10" t="str">
        <f t="shared" si="69"/>
        <v>Consignment. Forwarder Service_ Instructions. Text</v>
      </c>
      <c r="H382" s="10" t="s">
        <v>22</v>
      </c>
      <c r="I382" s="10" t="s">
        <v>744</v>
      </c>
      <c r="J382" s="10" t="s">
        <v>833</v>
      </c>
      <c r="K382" s="10" t="s">
        <v>22</v>
      </c>
      <c r="L382" s="10" t="s">
        <v>829</v>
      </c>
      <c r="M382" s="7" t="str">
        <f t="shared" si="70"/>
        <v>Instructions</v>
      </c>
      <c r="N382" s="10" t="s">
        <v>59</v>
      </c>
      <c r="O382" s="10" t="s">
        <v>22</v>
      </c>
      <c r="P382" s="10" t="str">
        <f t="shared" si="71"/>
        <v>Text. Type</v>
      </c>
      <c r="Q382" s="10" t="s">
        <v>22</v>
      </c>
      <c r="R382" s="10" t="s">
        <v>22</v>
      </c>
      <c r="S382" s="10" t="s">
        <v>30</v>
      </c>
      <c r="T382" s="10" t="s">
        <v>22</v>
      </c>
      <c r="U382" s="10" t="s">
        <v>26</v>
      </c>
      <c r="V382" s="10" t="s">
        <v>22</v>
      </c>
    </row>
    <row r="383" spans="1:22" ht="14.1" customHeight="1" x14ac:dyDescent="0.2">
      <c r="A383" s="7" t="str">
        <f t="shared" si="68"/>
        <v>SpecialServiceInstructions</v>
      </c>
      <c r="B383" s="8" t="s">
        <v>22</v>
      </c>
      <c r="C383" s="9" t="s">
        <v>98</v>
      </c>
      <c r="D383" s="10" t="s">
        <v>834</v>
      </c>
      <c r="E383" s="10" t="s">
        <v>22</v>
      </c>
      <c r="F383" s="10" t="s">
        <v>22</v>
      </c>
      <c r="G383" s="10" t="str">
        <f t="shared" si="69"/>
        <v>Consignment. Special Service_ Instructions. Text</v>
      </c>
      <c r="H383" s="10" t="s">
        <v>22</v>
      </c>
      <c r="I383" s="10" t="s">
        <v>744</v>
      </c>
      <c r="J383" s="10" t="s">
        <v>835</v>
      </c>
      <c r="K383" s="10" t="s">
        <v>22</v>
      </c>
      <c r="L383" s="10" t="s">
        <v>829</v>
      </c>
      <c r="M383" s="7" t="str">
        <f t="shared" si="70"/>
        <v>Instructions</v>
      </c>
      <c r="N383" s="10" t="s">
        <v>59</v>
      </c>
      <c r="O383" s="10" t="s">
        <v>22</v>
      </c>
      <c r="P383" s="10" t="str">
        <f t="shared" si="71"/>
        <v>Text. Type</v>
      </c>
      <c r="Q383" s="10" t="s">
        <v>22</v>
      </c>
      <c r="R383" s="10" t="s">
        <v>22</v>
      </c>
      <c r="S383" s="10" t="s">
        <v>30</v>
      </c>
      <c r="T383" s="10" t="s">
        <v>22</v>
      </c>
      <c r="U383" s="10" t="s">
        <v>26</v>
      </c>
      <c r="V383" s="10" t="s">
        <v>22</v>
      </c>
    </row>
    <row r="384" spans="1:22" ht="14.1" customHeight="1" x14ac:dyDescent="0.2">
      <c r="A384" s="7" t="str">
        <f t="shared" si="68"/>
        <v>SequenceID</v>
      </c>
      <c r="B384" s="8" t="s">
        <v>22</v>
      </c>
      <c r="C384" s="9" t="s">
        <v>34</v>
      </c>
      <c r="D384" s="10" t="s">
        <v>836</v>
      </c>
      <c r="E384" s="10" t="s">
        <v>22</v>
      </c>
      <c r="F384" s="10" t="s">
        <v>22</v>
      </c>
      <c r="G384" s="10" t="str">
        <f t="shared" si="69"/>
        <v>Consignment. Sequence Identifier. Identifier</v>
      </c>
      <c r="H384" s="10" t="s">
        <v>22</v>
      </c>
      <c r="I384" s="10" t="s">
        <v>744</v>
      </c>
      <c r="J384" s="10" t="s">
        <v>22</v>
      </c>
      <c r="K384" s="10" t="s">
        <v>186</v>
      </c>
      <c r="L384" s="10" t="s">
        <v>29</v>
      </c>
      <c r="M384" s="7" t="str">
        <f t="shared" si="70"/>
        <v>Sequence Identifier</v>
      </c>
      <c r="N384" s="10" t="s">
        <v>29</v>
      </c>
      <c r="O384" s="10" t="s">
        <v>22</v>
      </c>
      <c r="P384" s="10" t="str">
        <f t="shared" si="71"/>
        <v>Identifier. Type</v>
      </c>
      <c r="Q384" s="10" t="s">
        <v>22</v>
      </c>
      <c r="R384" s="10" t="s">
        <v>22</v>
      </c>
      <c r="S384" s="10" t="s">
        <v>30</v>
      </c>
      <c r="T384" s="10" t="s">
        <v>22</v>
      </c>
      <c r="U384" s="10" t="s">
        <v>26</v>
      </c>
      <c r="V384" s="10" t="s">
        <v>22</v>
      </c>
    </row>
    <row r="385" spans="1:22" ht="14.1" customHeight="1" x14ac:dyDescent="0.2">
      <c r="A385" s="7" t="str">
        <f t="shared" si="68"/>
        <v>ShippingPriorityLevelCode</v>
      </c>
      <c r="B385" s="8" t="s">
        <v>22</v>
      </c>
      <c r="C385" s="9" t="s">
        <v>34</v>
      </c>
      <c r="D385" s="10" t="s">
        <v>837</v>
      </c>
      <c r="E385" s="10" t="s">
        <v>22</v>
      </c>
      <c r="F385" s="10" t="s">
        <v>22</v>
      </c>
      <c r="G385" s="10" t="str">
        <f t="shared" si="69"/>
        <v>Consignment. Shipping Priority Level Code. Code</v>
      </c>
      <c r="H385" s="10" t="s">
        <v>22</v>
      </c>
      <c r="I385" s="10" t="s">
        <v>744</v>
      </c>
      <c r="J385" s="10" t="s">
        <v>22</v>
      </c>
      <c r="K385" s="10" t="s">
        <v>838</v>
      </c>
      <c r="L385" s="10" t="s">
        <v>33</v>
      </c>
      <c r="M385" s="7" t="str">
        <f t="shared" si="70"/>
        <v>Shipping Priority Level Code</v>
      </c>
      <c r="N385" s="10" t="s">
        <v>33</v>
      </c>
      <c r="O385" s="10" t="s">
        <v>22</v>
      </c>
      <c r="P385" s="10" t="str">
        <f t="shared" si="71"/>
        <v>Code. Type</v>
      </c>
      <c r="Q385" s="10" t="s">
        <v>22</v>
      </c>
      <c r="R385" s="10" t="s">
        <v>22</v>
      </c>
      <c r="S385" s="10" t="s">
        <v>30</v>
      </c>
      <c r="T385" s="10" t="s">
        <v>22</v>
      </c>
      <c r="U385" s="10" t="s">
        <v>62</v>
      </c>
      <c r="V385" s="10" t="s">
        <v>22</v>
      </c>
    </row>
    <row r="386" spans="1:22" ht="14.1" customHeight="1" x14ac:dyDescent="0.2">
      <c r="A386" s="7" t="str">
        <f t="shared" si="68"/>
        <v>HandlingCode</v>
      </c>
      <c r="B386" s="8" t="s">
        <v>22</v>
      </c>
      <c r="C386" s="9" t="s">
        <v>34</v>
      </c>
      <c r="D386" s="10" t="s">
        <v>839</v>
      </c>
      <c r="E386" s="10" t="s">
        <v>840</v>
      </c>
      <c r="F386" s="10" t="s">
        <v>22</v>
      </c>
      <c r="G386" s="10" t="str">
        <f t="shared" si="69"/>
        <v>Consignment. Handling Code. Code</v>
      </c>
      <c r="H386" s="10" t="s">
        <v>22</v>
      </c>
      <c r="I386" s="10" t="s">
        <v>744</v>
      </c>
      <c r="J386" s="10" t="s">
        <v>22</v>
      </c>
      <c r="K386" s="10" t="s">
        <v>841</v>
      </c>
      <c r="L386" s="10" t="s">
        <v>33</v>
      </c>
      <c r="M386" s="7" t="str">
        <f t="shared" si="70"/>
        <v>Handling Code</v>
      </c>
      <c r="N386" s="10" t="s">
        <v>33</v>
      </c>
      <c r="O386" s="10" t="s">
        <v>22</v>
      </c>
      <c r="P386" s="10" t="str">
        <f t="shared" si="71"/>
        <v>Code. Type</v>
      </c>
      <c r="Q386" s="10" t="s">
        <v>22</v>
      </c>
      <c r="R386" s="10" t="s">
        <v>22</v>
      </c>
      <c r="S386" s="10" t="s">
        <v>30</v>
      </c>
      <c r="T386" s="10" t="s">
        <v>22</v>
      </c>
      <c r="U386" s="10" t="s">
        <v>26</v>
      </c>
      <c r="V386" s="10" t="s">
        <v>22</v>
      </c>
    </row>
    <row r="387" spans="1:22" ht="14.1" customHeight="1" x14ac:dyDescent="0.2">
      <c r="A387" s="7" t="str">
        <f t="shared" si="68"/>
        <v>HandlingInstructions</v>
      </c>
      <c r="B387" s="8" t="s">
        <v>22</v>
      </c>
      <c r="C387" s="9" t="s">
        <v>98</v>
      </c>
      <c r="D387" s="10" t="s">
        <v>842</v>
      </c>
      <c r="E387" s="10" t="s">
        <v>22</v>
      </c>
      <c r="F387" s="10" t="s">
        <v>22</v>
      </c>
      <c r="G387" s="10" t="str">
        <f t="shared" si="69"/>
        <v>Consignment. Handling_ Instructions. Text</v>
      </c>
      <c r="H387" s="10" t="s">
        <v>22</v>
      </c>
      <c r="I387" s="10" t="s">
        <v>744</v>
      </c>
      <c r="J387" s="10" t="s">
        <v>841</v>
      </c>
      <c r="K387" s="10" t="s">
        <v>22</v>
      </c>
      <c r="L387" s="10" t="s">
        <v>829</v>
      </c>
      <c r="M387" s="7" t="str">
        <f t="shared" si="70"/>
        <v>Instructions</v>
      </c>
      <c r="N387" s="10" t="s">
        <v>59</v>
      </c>
      <c r="O387" s="10" t="s">
        <v>22</v>
      </c>
      <c r="P387" s="10" t="str">
        <f t="shared" si="71"/>
        <v>Text. Type</v>
      </c>
      <c r="Q387" s="10" t="s">
        <v>22</v>
      </c>
      <c r="R387" s="10" t="s">
        <v>22</v>
      </c>
      <c r="S387" s="10" t="s">
        <v>30</v>
      </c>
      <c r="T387" s="10" t="s">
        <v>22</v>
      </c>
      <c r="U387" s="10" t="s">
        <v>26</v>
      </c>
      <c r="V387" s="10" t="s">
        <v>22</v>
      </c>
    </row>
    <row r="388" spans="1:22" ht="14.1" customHeight="1" x14ac:dyDescent="0.2">
      <c r="A388" s="7" t="str">
        <f t="shared" si="68"/>
        <v>Information</v>
      </c>
      <c r="B388" s="8" t="s">
        <v>22</v>
      </c>
      <c r="C388" s="9" t="s">
        <v>98</v>
      </c>
      <c r="D388" s="10" t="s">
        <v>843</v>
      </c>
      <c r="E388" s="10" t="s">
        <v>22</v>
      </c>
      <c r="F388" s="10" t="s">
        <v>22</v>
      </c>
      <c r="G388" s="10" t="str">
        <f t="shared" si="69"/>
        <v>Consignment. Information. Text</v>
      </c>
      <c r="H388" s="10" t="s">
        <v>22</v>
      </c>
      <c r="I388" s="10" t="s">
        <v>744</v>
      </c>
      <c r="J388" s="10" t="s">
        <v>22</v>
      </c>
      <c r="K388" s="10" t="s">
        <v>22</v>
      </c>
      <c r="L388" s="10" t="s">
        <v>537</v>
      </c>
      <c r="M388" s="7" t="str">
        <f t="shared" si="70"/>
        <v>Information</v>
      </c>
      <c r="N388" s="10" t="s">
        <v>59</v>
      </c>
      <c r="O388" s="10" t="s">
        <v>22</v>
      </c>
      <c r="P388" s="10" t="str">
        <f t="shared" si="71"/>
        <v>Text. Type</v>
      </c>
      <c r="Q388" s="10" t="s">
        <v>22</v>
      </c>
      <c r="R388" s="10" t="s">
        <v>22</v>
      </c>
      <c r="S388" s="10" t="s">
        <v>30</v>
      </c>
      <c r="T388" s="10" t="s">
        <v>22</v>
      </c>
      <c r="U388" s="10" t="s">
        <v>26</v>
      </c>
      <c r="V388" s="10" t="s">
        <v>22</v>
      </c>
    </row>
    <row r="389" spans="1:22" ht="14.1" customHeight="1" x14ac:dyDescent="0.2">
      <c r="A389" s="7" t="str">
        <f t="shared" si="68"/>
        <v>TotalGoodsItemQuantity</v>
      </c>
      <c r="B389" s="8" t="s">
        <v>22</v>
      </c>
      <c r="C389" s="9" t="s">
        <v>34</v>
      </c>
      <c r="D389" s="10" t="s">
        <v>844</v>
      </c>
      <c r="E389" s="10" t="s">
        <v>22</v>
      </c>
      <c r="F389" s="10" t="s">
        <v>22</v>
      </c>
      <c r="G389" s="10" t="str">
        <f t="shared" si="69"/>
        <v>Consignment. Total_ Goods Item Quantity. Quantity</v>
      </c>
      <c r="H389" s="10" t="s">
        <v>22</v>
      </c>
      <c r="I389" s="10" t="s">
        <v>744</v>
      </c>
      <c r="J389" s="10" t="s">
        <v>445</v>
      </c>
      <c r="K389" s="10" t="s">
        <v>845</v>
      </c>
      <c r="L389" s="10" t="s">
        <v>297</v>
      </c>
      <c r="M389" s="7" t="str">
        <f t="shared" si="70"/>
        <v>Goods Item Quantity</v>
      </c>
      <c r="N389" s="10" t="s">
        <v>297</v>
      </c>
      <c r="O389" s="10" t="s">
        <v>22</v>
      </c>
      <c r="P389" s="10" t="str">
        <f t="shared" si="71"/>
        <v>Quantity. Type</v>
      </c>
      <c r="Q389" s="10" t="s">
        <v>22</v>
      </c>
      <c r="R389" s="10" t="s">
        <v>22</v>
      </c>
      <c r="S389" s="10" t="s">
        <v>30</v>
      </c>
      <c r="T389" s="10" t="s">
        <v>22</v>
      </c>
      <c r="U389" s="10" t="s">
        <v>26</v>
      </c>
      <c r="V389" s="10" t="s">
        <v>22</v>
      </c>
    </row>
    <row r="390" spans="1:22" ht="14.1" customHeight="1" x14ac:dyDescent="0.2">
      <c r="A390" s="7" t="str">
        <f t="shared" si="68"/>
        <v>TotalTransportHandlingUnitQuantity</v>
      </c>
      <c r="B390" s="8" t="s">
        <v>22</v>
      </c>
      <c r="C390" s="9" t="s">
        <v>34</v>
      </c>
      <c r="D390" s="10" t="s">
        <v>846</v>
      </c>
      <c r="E390" s="10" t="s">
        <v>847</v>
      </c>
      <c r="F390" s="10" t="s">
        <v>22</v>
      </c>
      <c r="G390" s="10" t="str">
        <f t="shared" si="69"/>
        <v>Consignment. Total_ Transport Handling Unit Quantity. Quantity</v>
      </c>
      <c r="H390" s="10" t="s">
        <v>22</v>
      </c>
      <c r="I390" s="10" t="s">
        <v>744</v>
      </c>
      <c r="J390" s="10" t="s">
        <v>445</v>
      </c>
      <c r="K390" s="10" t="s">
        <v>848</v>
      </c>
      <c r="L390" s="10" t="s">
        <v>297</v>
      </c>
      <c r="M390" s="7" t="str">
        <f t="shared" si="70"/>
        <v>Transport Handling Unit Quantity</v>
      </c>
      <c r="N390" s="10" t="s">
        <v>297</v>
      </c>
      <c r="O390" s="10" t="s">
        <v>22</v>
      </c>
      <c r="P390" s="10" t="str">
        <f t="shared" si="71"/>
        <v>Quantity. Type</v>
      </c>
      <c r="Q390" s="10" t="s">
        <v>22</v>
      </c>
      <c r="R390" s="10" t="s">
        <v>22</v>
      </c>
      <c r="S390" s="10" t="s">
        <v>30</v>
      </c>
      <c r="T390" s="10" t="s">
        <v>22</v>
      </c>
      <c r="U390" s="10" t="s">
        <v>26</v>
      </c>
      <c r="V390" s="10" t="s">
        <v>22</v>
      </c>
    </row>
    <row r="391" spans="1:22" ht="14.1" customHeight="1" x14ac:dyDescent="0.2">
      <c r="A391" s="7" t="str">
        <f t="shared" si="68"/>
        <v>InsuranceValueAmount</v>
      </c>
      <c r="B391" s="8" t="s">
        <v>22</v>
      </c>
      <c r="C391" s="9" t="s">
        <v>34</v>
      </c>
      <c r="D391" s="10" t="s">
        <v>849</v>
      </c>
      <c r="E391" s="10" t="s">
        <v>850</v>
      </c>
      <c r="F391" s="10" t="s">
        <v>22</v>
      </c>
      <c r="G391" s="10" t="str">
        <f t="shared" si="69"/>
        <v>Consignment. Insurance_ Value. Amount</v>
      </c>
      <c r="H391" s="10" t="s">
        <v>22</v>
      </c>
      <c r="I391" s="10" t="s">
        <v>744</v>
      </c>
      <c r="J391" s="10" t="s">
        <v>851</v>
      </c>
      <c r="K391" s="10" t="s">
        <v>22</v>
      </c>
      <c r="L391" s="10" t="s">
        <v>58</v>
      </c>
      <c r="M391" s="7" t="str">
        <f t="shared" si="70"/>
        <v>Value</v>
      </c>
      <c r="N391" s="10" t="s">
        <v>189</v>
      </c>
      <c r="O391" s="10" t="s">
        <v>22</v>
      </c>
      <c r="P391" s="10" t="str">
        <f t="shared" si="71"/>
        <v>Amount. Type</v>
      </c>
      <c r="Q391" s="10" t="s">
        <v>22</v>
      </c>
      <c r="R391" s="10" t="s">
        <v>22</v>
      </c>
      <c r="S391" s="10" t="s">
        <v>30</v>
      </c>
      <c r="T391" s="10" t="s">
        <v>22</v>
      </c>
      <c r="U391" s="10" t="s">
        <v>26</v>
      </c>
      <c r="V391" s="10" t="s">
        <v>22</v>
      </c>
    </row>
    <row r="392" spans="1:22" ht="14.1" customHeight="1" x14ac:dyDescent="0.2">
      <c r="A392" s="7" t="str">
        <f t="shared" si="68"/>
        <v>DeclaredForCarriageValueAmount</v>
      </c>
      <c r="B392" s="8" t="s">
        <v>22</v>
      </c>
      <c r="C392" s="9" t="s">
        <v>34</v>
      </c>
      <c r="D392" s="10" t="s">
        <v>852</v>
      </c>
      <c r="E392" s="10" t="s">
        <v>853</v>
      </c>
      <c r="F392" s="10" t="s">
        <v>22</v>
      </c>
      <c r="G392" s="10" t="str">
        <f t="shared" si="69"/>
        <v>Consignment. Declared For Carriage_ Value. Amount</v>
      </c>
      <c r="H392" s="10" t="s">
        <v>22</v>
      </c>
      <c r="I392" s="10" t="s">
        <v>744</v>
      </c>
      <c r="J392" s="10" t="s">
        <v>854</v>
      </c>
      <c r="K392" s="10" t="s">
        <v>22</v>
      </c>
      <c r="L392" s="10" t="s">
        <v>58</v>
      </c>
      <c r="M392" s="7" t="str">
        <f t="shared" si="70"/>
        <v>Value</v>
      </c>
      <c r="N392" s="10" t="s">
        <v>189</v>
      </c>
      <c r="O392" s="10" t="s">
        <v>22</v>
      </c>
      <c r="P392" s="10" t="str">
        <f t="shared" si="71"/>
        <v>Amount. Type</v>
      </c>
      <c r="Q392" s="10" t="s">
        <v>22</v>
      </c>
      <c r="R392" s="10" t="s">
        <v>22</v>
      </c>
      <c r="S392" s="10" t="s">
        <v>30</v>
      </c>
      <c r="T392" s="10" t="s">
        <v>22</v>
      </c>
      <c r="U392" s="10" t="s">
        <v>26</v>
      </c>
      <c r="V392" s="10" t="s">
        <v>22</v>
      </c>
    </row>
    <row r="393" spans="1:22" ht="14.1" customHeight="1" x14ac:dyDescent="0.2">
      <c r="A393" s="7" t="str">
        <f t="shared" si="68"/>
        <v>DeclaredStatisticsValueAmount</v>
      </c>
      <c r="B393" s="8" t="s">
        <v>22</v>
      </c>
      <c r="C393" s="9" t="s">
        <v>34</v>
      </c>
      <c r="D393" s="10" t="s">
        <v>855</v>
      </c>
      <c r="E393" s="10" t="s">
        <v>856</v>
      </c>
      <c r="F393" s="10" t="s">
        <v>22</v>
      </c>
      <c r="G393" s="10" t="str">
        <f t="shared" si="69"/>
        <v>Consignment. Declared Statistics_ Value. Amount</v>
      </c>
      <c r="H393" s="10" t="s">
        <v>22</v>
      </c>
      <c r="I393" s="10" t="s">
        <v>744</v>
      </c>
      <c r="J393" s="10" t="s">
        <v>857</v>
      </c>
      <c r="K393" s="10" t="s">
        <v>22</v>
      </c>
      <c r="L393" s="10" t="s">
        <v>58</v>
      </c>
      <c r="M393" s="7" t="str">
        <f t="shared" si="70"/>
        <v>Value</v>
      </c>
      <c r="N393" s="10" t="s">
        <v>189</v>
      </c>
      <c r="O393" s="10" t="s">
        <v>22</v>
      </c>
      <c r="P393" s="10" t="str">
        <f t="shared" si="71"/>
        <v>Amount. Type</v>
      </c>
      <c r="Q393" s="10" t="s">
        <v>22</v>
      </c>
      <c r="R393" s="10" t="s">
        <v>22</v>
      </c>
      <c r="S393" s="10" t="s">
        <v>30</v>
      </c>
      <c r="T393" s="10" t="s">
        <v>22</v>
      </c>
      <c r="U393" s="10" t="s">
        <v>26</v>
      </c>
      <c r="V393" s="10" t="s">
        <v>22</v>
      </c>
    </row>
    <row r="394" spans="1:22" ht="14.1" customHeight="1" x14ac:dyDescent="0.2">
      <c r="A394" s="7" t="str">
        <f t="shared" si="68"/>
        <v>FreeOnBoardValueAmount</v>
      </c>
      <c r="B394" s="8" t="s">
        <v>22</v>
      </c>
      <c r="C394" s="9" t="s">
        <v>34</v>
      </c>
      <c r="D394" s="10" t="s">
        <v>858</v>
      </c>
      <c r="E394" s="10" t="s">
        <v>859</v>
      </c>
      <c r="F394" s="10" t="s">
        <v>22</v>
      </c>
      <c r="G394" s="10" t="str">
        <f t="shared" si="69"/>
        <v>Consignment. Free On Board_ Value. Amount</v>
      </c>
      <c r="H394" s="10" t="s">
        <v>22</v>
      </c>
      <c r="I394" s="10" t="s">
        <v>744</v>
      </c>
      <c r="J394" s="10" t="s">
        <v>860</v>
      </c>
      <c r="K394" s="10" t="s">
        <v>22</v>
      </c>
      <c r="L394" s="10" t="s">
        <v>58</v>
      </c>
      <c r="M394" s="7" t="str">
        <f t="shared" si="70"/>
        <v>Value</v>
      </c>
      <c r="N394" s="10" t="s">
        <v>189</v>
      </c>
      <c r="O394" s="10" t="s">
        <v>22</v>
      </c>
      <c r="P394" s="10" t="str">
        <f t="shared" si="71"/>
        <v>Amount. Type</v>
      </c>
      <c r="Q394" s="10" t="s">
        <v>22</v>
      </c>
      <c r="R394" s="10" t="s">
        <v>22</v>
      </c>
      <c r="S394" s="10" t="s">
        <v>30</v>
      </c>
      <c r="T394" s="10" t="s">
        <v>22</v>
      </c>
      <c r="U394" s="10" t="s">
        <v>26</v>
      </c>
      <c r="V394" s="10" t="s">
        <v>22</v>
      </c>
    </row>
    <row r="395" spans="1:22" ht="14.1" customHeight="1" x14ac:dyDescent="0.2">
      <c r="A395" s="7" t="str">
        <f t="shared" si="68"/>
        <v>SpecialInstructions</v>
      </c>
      <c r="B395" s="8" t="s">
        <v>22</v>
      </c>
      <c r="C395" s="9" t="s">
        <v>98</v>
      </c>
      <c r="D395" s="10" t="s">
        <v>861</v>
      </c>
      <c r="E395" s="10" t="s">
        <v>22</v>
      </c>
      <c r="F395" s="10" t="s">
        <v>22</v>
      </c>
      <c r="G395" s="10" t="str">
        <f t="shared" si="69"/>
        <v>Consignment. Special_ Instructions. Text</v>
      </c>
      <c r="H395" s="10" t="s">
        <v>22</v>
      </c>
      <c r="I395" s="10" t="s">
        <v>744</v>
      </c>
      <c r="J395" s="10" t="s">
        <v>823</v>
      </c>
      <c r="K395" s="10" t="s">
        <v>22</v>
      </c>
      <c r="L395" s="10" t="s">
        <v>829</v>
      </c>
      <c r="M395" s="7" t="str">
        <f t="shared" si="70"/>
        <v>Instructions</v>
      </c>
      <c r="N395" s="10" t="s">
        <v>59</v>
      </c>
      <c r="O395" s="10" t="s">
        <v>22</v>
      </c>
      <c r="P395" s="10" t="str">
        <f t="shared" si="71"/>
        <v>Text. Type</v>
      </c>
      <c r="Q395" s="10" t="s">
        <v>22</v>
      </c>
      <c r="R395" s="10" t="s">
        <v>22</v>
      </c>
      <c r="S395" s="10" t="s">
        <v>30</v>
      </c>
      <c r="T395" s="10" t="s">
        <v>22</v>
      </c>
      <c r="U395" s="10" t="s">
        <v>26</v>
      </c>
      <c r="V395" s="10" t="s">
        <v>22</v>
      </c>
    </row>
    <row r="396" spans="1:22" ht="14.1" customHeight="1" x14ac:dyDescent="0.2">
      <c r="A396" s="7" t="str">
        <f t="shared" si="68"/>
        <v>SplitConsignmentIndicator</v>
      </c>
      <c r="B396" s="8" t="s">
        <v>22</v>
      </c>
      <c r="C396" s="9" t="s">
        <v>34</v>
      </c>
      <c r="D396" s="10" t="s">
        <v>862</v>
      </c>
      <c r="E396" s="10" t="s">
        <v>22</v>
      </c>
      <c r="F396" s="10" t="s">
        <v>22</v>
      </c>
      <c r="G396" s="10" t="str">
        <f t="shared" si="69"/>
        <v>Consignment. Split Consignment_ Indicator. Indicator</v>
      </c>
      <c r="H396" s="10" t="s">
        <v>22</v>
      </c>
      <c r="I396" s="10" t="s">
        <v>744</v>
      </c>
      <c r="J396" s="10" t="s">
        <v>863</v>
      </c>
      <c r="K396" s="10" t="s">
        <v>22</v>
      </c>
      <c r="L396" s="10" t="s">
        <v>170</v>
      </c>
      <c r="M396" s="7" t="str">
        <f t="shared" si="70"/>
        <v>Indicator</v>
      </c>
      <c r="N396" s="10" t="s">
        <v>170</v>
      </c>
      <c r="O396" s="10" t="s">
        <v>22</v>
      </c>
      <c r="P396" s="10" t="str">
        <f t="shared" si="71"/>
        <v>Indicator. Type</v>
      </c>
      <c r="Q396" s="10" t="s">
        <v>22</v>
      </c>
      <c r="R396" s="10" t="s">
        <v>22</v>
      </c>
      <c r="S396" s="10" t="s">
        <v>30</v>
      </c>
      <c r="T396" s="10" t="s">
        <v>22</v>
      </c>
      <c r="U396" s="10" t="s">
        <v>26</v>
      </c>
      <c r="V396" s="10" t="s">
        <v>22</v>
      </c>
    </row>
    <row r="397" spans="1:22" ht="14.1" customHeight="1" x14ac:dyDescent="0.2">
      <c r="A397" s="7" t="str">
        <f t="shared" si="68"/>
        <v>DeliveryInstructions</v>
      </c>
      <c r="B397" s="8" t="s">
        <v>22</v>
      </c>
      <c r="C397" s="9" t="s">
        <v>98</v>
      </c>
      <c r="D397" s="10" t="s">
        <v>864</v>
      </c>
      <c r="E397" s="10" t="s">
        <v>22</v>
      </c>
      <c r="F397" s="10" t="s">
        <v>22</v>
      </c>
      <c r="G397" s="10" t="str">
        <f t="shared" si="69"/>
        <v>Consignment. Delivery_ Instructions. Text</v>
      </c>
      <c r="H397" s="10" t="s">
        <v>22</v>
      </c>
      <c r="I397" s="10" t="s">
        <v>744</v>
      </c>
      <c r="J397" s="10" t="s">
        <v>865</v>
      </c>
      <c r="K397" s="10" t="s">
        <v>22</v>
      </c>
      <c r="L397" s="10" t="s">
        <v>829</v>
      </c>
      <c r="M397" s="7" t="str">
        <f t="shared" si="70"/>
        <v>Instructions</v>
      </c>
      <c r="N397" s="10" t="s">
        <v>59</v>
      </c>
      <c r="O397" s="10" t="s">
        <v>22</v>
      </c>
      <c r="P397" s="10" t="str">
        <f t="shared" si="71"/>
        <v>Text. Type</v>
      </c>
      <c r="Q397" s="10" t="s">
        <v>22</v>
      </c>
      <c r="R397" s="10" t="s">
        <v>22</v>
      </c>
      <c r="S397" s="10" t="s">
        <v>30</v>
      </c>
      <c r="T397" s="10" t="s">
        <v>22</v>
      </c>
      <c r="U397" s="10" t="s">
        <v>26</v>
      </c>
      <c r="V397" s="10" t="s">
        <v>22</v>
      </c>
    </row>
    <row r="398" spans="1:22" ht="14.1" customHeight="1" x14ac:dyDescent="0.2">
      <c r="A398" s="7" t="str">
        <f t="shared" si="68"/>
        <v>ConsignmentQuantity</v>
      </c>
      <c r="B398" s="8" t="s">
        <v>22</v>
      </c>
      <c r="C398" s="9" t="s">
        <v>34</v>
      </c>
      <c r="D398" s="10" t="s">
        <v>866</v>
      </c>
      <c r="E398" s="10" t="s">
        <v>22</v>
      </c>
      <c r="F398" s="10" t="s">
        <v>22</v>
      </c>
      <c r="G398" s="10" t="str">
        <f t="shared" si="69"/>
        <v>Consignment. Consignment_ Quantity. Quantity</v>
      </c>
      <c r="H398" s="10" t="s">
        <v>22</v>
      </c>
      <c r="I398" s="10" t="s">
        <v>744</v>
      </c>
      <c r="J398" s="10" t="s">
        <v>744</v>
      </c>
      <c r="K398" s="10" t="s">
        <v>22</v>
      </c>
      <c r="L398" s="10" t="s">
        <v>297</v>
      </c>
      <c r="M398" s="7" t="str">
        <f t="shared" si="70"/>
        <v>Quantity</v>
      </c>
      <c r="N398" s="10" t="s">
        <v>297</v>
      </c>
      <c r="O398" s="10" t="s">
        <v>22</v>
      </c>
      <c r="P398" s="10" t="str">
        <f t="shared" si="71"/>
        <v>Quantity. Type</v>
      </c>
      <c r="Q398" s="10" t="s">
        <v>22</v>
      </c>
      <c r="R398" s="10" t="s">
        <v>22</v>
      </c>
      <c r="S398" s="10" t="s">
        <v>30</v>
      </c>
      <c r="T398" s="10" t="s">
        <v>22</v>
      </c>
      <c r="U398" s="10" t="s">
        <v>26</v>
      </c>
      <c r="V398" s="10" t="s">
        <v>22</v>
      </c>
    </row>
    <row r="399" spans="1:22" ht="14.1" customHeight="1" x14ac:dyDescent="0.2">
      <c r="A399" s="7" t="str">
        <f t="shared" si="68"/>
        <v>ConsolidatableIndicator</v>
      </c>
      <c r="B399" s="8" t="s">
        <v>22</v>
      </c>
      <c r="C399" s="9" t="s">
        <v>34</v>
      </c>
      <c r="D399" s="10" t="s">
        <v>867</v>
      </c>
      <c r="E399" s="10" t="s">
        <v>22</v>
      </c>
      <c r="F399" s="10" t="s">
        <v>806</v>
      </c>
      <c r="G399" s="10" t="str">
        <f t="shared" si="69"/>
        <v>Consignment. Consolidatable_ Indicator. Indicator</v>
      </c>
      <c r="H399" s="10" t="s">
        <v>22</v>
      </c>
      <c r="I399" s="10" t="s">
        <v>744</v>
      </c>
      <c r="J399" s="10" t="s">
        <v>868</v>
      </c>
      <c r="K399" s="10" t="s">
        <v>22</v>
      </c>
      <c r="L399" s="10" t="s">
        <v>170</v>
      </c>
      <c r="M399" s="7" t="str">
        <f t="shared" si="70"/>
        <v>Indicator</v>
      </c>
      <c r="N399" s="10" t="s">
        <v>170</v>
      </c>
      <c r="O399" s="10" t="s">
        <v>22</v>
      </c>
      <c r="P399" s="10" t="str">
        <f t="shared" si="71"/>
        <v>Indicator. Type</v>
      </c>
      <c r="Q399" s="10" t="s">
        <v>22</v>
      </c>
      <c r="R399" s="10" t="s">
        <v>22</v>
      </c>
      <c r="S399" s="10" t="s">
        <v>30</v>
      </c>
      <c r="T399" s="10" t="s">
        <v>22</v>
      </c>
      <c r="U399" s="10" t="s">
        <v>26</v>
      </c>
      <c r="V399" s="10" t="s">
        <v>22</v>
      </c>
    </row>
    <row r="400" spans="1:22" ht="14.1" customHeight="1" x14ac:dyDescent="0.2">
      <c r="A400" s="7" t="str">
        <f t="shared" si="68"/>
        <v>HaulageInstructions</v>
      </c>
      <c r="B400" s="8" t="s">
        <v>22</v>
      </c>
      <c r="C400" s="9" t="s">
        <v>98</v>
      </c>
      <c r="D400" s="10" t="s">
        <v>869</v>
      </c>
      <c r="E400" s="10" t="s">
        <v>22</v>
      </c>
      <c r="F400" s="10" t="s">
        <v>22</v>
      </c>
      <c r="G400" s="10" t="str">
        <f t="shared" si="69"/>
        <v>Consignment. Haulage_ Instructions. Text</v>
      </c>
      <c r="H400" s="10" t="s">
        <v>22</v>
      </c>
      <c r="I400" s="10" t="s">
        <v>744</v>
      </c>
      <c r="J400" s="10" t="s">
        <v>870</v>
      </c>
      <c r="K400" s="10" t="s">
        <v>22</v>
      </c>
      <c r="L400" s="10" t="s">
        <v>829</v>
      </c>
      <c r="M400" s="7" t="str">
        <f t="shared" si="70"/>
        <v>Instructions</v>
      </c>
      <c r="N400" s="10" t="s">
        <v>59</v>
      </c>
      <c r="O400" s="10" t="s">
        <v>22</v>
      </c>
      <c r="P400" s="10" t="str">
        <f t="shared" si="71"/>
        <v>Text. Type</v>
      </c>
      <c r="Q400" s="10" t="s">
        <v>22</v>
      </c>
      <c r="R400" s="10" t="s">
        <v>22</v>
      </c>
      <c r="S400" s="10" t="s">
        <v>30</v>
      </c>
      <c r="T400" s="10" t="s">
        <v>22</v>
      </c>
      <c r="U400" s="10" t="s">
        <v>26</v>
      </c>
      <c r="V400" s="10" t="s">
        <v>22</v>
      </c>
    </row>
    <row r="401" spans="1:22" ht="14.1" customHeight="1" x14ac:dyDescent="0.2">
      <c r="A401" s="7" t="str">
        <f t="shared" si="68"/>
        <v>LoadingSequenceID</v>
      </c>
      <c r="B401" s="8" t="s">
        <v>22</v>
      </c>
      <c r="C401" s="9" t="s">
        <v>34</v>
      </c>
      <c r="D401" s="10" t="s">
        <v>871</v>
      </c>
      <c r="E401" s="10" t="s">
        <v>22</v>
      </c>
      <c r="F401" s="10" t="s">
        <v>22</v>
      </c>
      <c r="G401" s="10" t="str">
        <f t="shared" si="69"/>
        <v>Consignment. Loading_ Sequence Identifier. Identifier</v>
      </c>
      <c r="H401" s="10" t="s">
        <v>22</v>
      </c>
      <c r="I401" s="10" t="s">
        <v>744</v>
      </c>
      <c r="J401" s="10" t="s">
        <v>799</v>
      </c>
      <c r="K401" s="10" t="s">
        <v>186</v>
      </c>
      <c r="L401" s="10" t="s">
        <v>29</v>
      </c>
      <c r="M401" s="7" t="str">
        <f t="shared" si="70"/>
        <v>Sequence Identifier</v>
      </c>
      <c r="N401" s="10" t="s">
        <v>29</v>
      </c>
      <c r="O401" s="10" t="s">
        <v>22</v>
      </c>
      <c r="P401" s="10" t="str">
        <f t="shared" si="71"/>
        <v>Identifier. Type</v>
      </c>
      <c r="Q401" s="10" t="s">
        <v>22</v>
      </c>
      <c r="R401" s="10" t="s">
        <v>22</v>
      </c>
      <c r="S401" s="10" t="s">
        <v>30</v>
      </c>
      <c r="T401" s="10" t="s">
        <v>22</v>
      </c>
      <c r="U401" s="10" t="s">
        <v>26</v>
      </c>
      <c r="V401" s="10" t="s">
        <v>22</v>
      </c>
    </row>
    <row r="402" spans="1:22" ht="14.1" customHeight="1" x14ac:dyDescent="0.2">
      <c r="A402" s="7" t="str">
        <f t="shared" si="68"/>
        <v>ChildConsignmentQuantity</v>
      </c>
      <c r="B402" s="8" t="s">
        <v>22</v>
      </c>
      <c r="C402" s="9" t="s">
        <v>34</v>
      </c>
      <c r="D402" s="10" t="s">
        <v>872</v>
      </c>
      <c r="E402" s="10" t="s">
        <v>22</v>
      </c>
      <c r="F402" s="10" t="s">
        <v>22</v>
      </c>
      <c r="G402" s="10" t="str">
        <f t="shared" si="69"/>
        <v>Consignment. Child Consignment Quantity. Quantity</v>
      </c>
      <c r="H402" s="10" t="s">
        <v>22</v>
      </c>
      <c r="I402" s="10" t="s">
        <v>744</v>
      </c>
      <c r="J402" s="10" t="s">
        <v>22</v>
      </c>
      <c r="K402" s="10" t="s">
        <v>873</v>
      </c>
      <c r="L402" s="10" t="s">
        <v>297</v>
      </c>
      <c r="M402" s="7" t="str">
        <f t="shared" si="70"/>
        <v>Child Consignment Quantity</v>
      </c>
      <c r="N402" s="10" t="s">
        <v>297</v>
      </c>
      <c r="O402" s="10" t="s">
        <v>22</v>
      </c>
      <c r="P402" s="10" t="str">
        <f t="shared" si="71"/>
        <v>Quantity. Type</v>
      </c>
      <c r="Q402" s="10" t="s">
        <v>22</v>
      </c>
      <c r="R402" s="10" t="s">
        <v>22</v>
      </c>
      <c r="S402" s="10" t="s">
        <v>30</v>
      </c>
      <c r="T402" s="10" t="s">
        <v>22</v>
      </c>
      <c r="U402" s="10" t="s">
        <v>26</v>
      </c>
      <c r="V402" s="10" t="s">
        <v>22</v>
      </c>
    </row>
    <row r="403" spans="1:22" ht="14.1" customHeight="1" x14ac:dyDescent="0.2">
      <c r="A403" s="7" t="str">
        <f t="shared" si="68"/>
        <v>TotalPackagesQuantity</v>
      </c>
      <c r="B403" s="8" t="s">
        <v>22</v>
      </c>
      <c r="C403" s="9" t="s">
        <v>34</v>
      </c>
      <c r="D403" s="10" t="s">
        <v>874</v>
      </c>
      <c r="E403" s="10" t="s">
        <v>22</v>
      </c>
      <c r="F403" s="10" t="s">
        <v>22</v>
      </c>
      <c r="G403" s="10" t="str">
        <f t="shared" si="69"/>
        <v>Consignment. Total_ Packages Quantity. Quantity</v>
      </c>
      <c r="H403" s="10" t="s">
        <v>22</v>
      </c>
      <c r="I403" s="10" t="s">
        <v>744</v>
      </c>
      <c r="J403" s="10" t="s">
        <v>445</v>
      </c>
      <c r="K403" s="10" t="s">
        <v>875</v>
      </c>
      <c r="L403" s="10" t="s">
        <v>297</v>
      </c>
      <c r="M403" s="7" t="str">
        <f t="shared" si="70"/>
        <v>Packages Quantity</v>
      </c>
      <c r="N403" s="10" t="s">
        <v>297</v>
      </c>
      <c r="O403" s="10" t="s">
        <v>22</v>
      </c>
      <c r="P403" s="10" t="str">
        <f t="shared" si="71"/>
        <v>Quantity. Type</v>
      </c>
      <c r="Q403" s="10" t="s">
        <v>22</v>
      </c>
      <c r="R403" s="10" t="s">
        <v>22</v>
      </c>
      <c r="S403" s="10" t="s">
        <v>30</v>
      </c>
      <c r="T403" s="10" t="s">
        <v>22</v>
      </c>
      <c r="U403" s="10" t="s">
        <v>26</v>
      </c>
      <c r="V403" s="10" t="s">
        <v>22</v>
      </c>
    </row>
    <row r="404" spans="1:22" ht="14.1" customHeight="1" x14ac:dyDescent="0.2">
      <c r="A404" s="11" t="str">
        <f t="shared" ref="A404:A459" si="72">SUBSTITUTE(SUBSTITUTE(CONCATENATE(J404,IF(M404="Identifier","ID",M404))," ",""),"_","")</f>
        <v>ConsolidatedShipment</v>
      </c>
      <c r="B404" s="8" t="s">
        <v>22</v>
      </c>
      <c r="C404" s="12" t="s">
        <v>98</v>
      </c>
      <c r="D404" s="11" t="s">
        <v>876</v>
      </c>
      <c r="E404" s="11" t="s">
        <v>22</v>
      </c>
      <c r="F404" s="11" t="s">
        <v>22</v>
      </c>
      <c r="G404" s="11" t="str">
        <f t="shared" ref="G404:G459" si="73">CONCATENATE( IF(H404="","",CONCATENATE(H404,"_ ")),I404,". ",IF(J404="","",CONCATENATE(J404,"_ ")),M404,IF(J404="","",CONCATENATE(". ",N404)))</f>
        <v>Consignment. Consolidated_ Shipment. Shipment</v>
      </c>
      <c r="H404" s="11" t="s">
        <v>22</v>
      </c>
      <c r="I404" s="11" t="s">
        <v>744</v>
      </c>
      <c r="J404" s="11" t="s">
        <v>877</v>
      </c>
      <c r="K404" s="11" t="s">
        <v>22</v>
      </c>
      <c r="L404" s="11" t="s">
        <v>22</v>
      </c>
      <c r="M404" s="11" t="str">
        <f t="shared" ref="M404:M459" si="74">CONCATENATE(IF(Q404="","",CONCATENATE(Q404,"_ ")),R404)</f>
        <v>Shipment</v>
      </c>
      <c r="N404" s="11" t="str">
        <f t="shared" ref="N404:N459" si="75">M404</f>
        <v>Shipment</v>
      </c>
      <c r="O404" s="11" t="s">
        <v>22</v>
      </c>
      <c r="P404" s="11" t="s">
        <v>22</v>
      </c>
      <c r="Q404" s="11" t="s">
        <v>22</v>
      </c>
      <c r="R404" s="11" t="s">
        <v>638</v>
      </c>
      <c r="S404" s="11" t="s">
        <v>38</v>
      </c>
      <c r="T404" s="11" t="s">
        <v>22</v>
      </c>
      <c r="U404" s="11" t="s">
        <v>26</v>
      </c>
      <c r="V404" s="11" t="s">
        <v>22</v>
      </c>
    </row>
    <row r="405" spans="1:22" ht="14.1" customHeight="1" x14ac:dyDescent="0.2">
      <c r="A405" s="11" t="str">
        <f t="shared" si="72"/>
        <v>CustomsDeclaration</v>
      </c>
      <c r="B405" s="8" t="s">
        <v>22</v>
      </c>
      <c r="C405" s="12" t="s">
        <v>98</v>
      </c>
      <c r="D405" s="11" t="s">
        <v>878</v>
      </c>
      <c r="E405" s="11" t="s">
        <v>22</v>
      </c>
      <c r="F405" s="11" t="s">
        <v>22</v>
      </c>
      <c r="G405" s="11" t="str">
        <f t="shared" si="73"/>
        <v>Consignment. Customs Declaration</v>
      </c>
      <c r="H405" s="11" t="s">
        <v>22</v>
      </c>
      <c r="I405" s="11" t="s">
        <v>744</v>
      </c>
      <c r="J405" s="11" t="s">
        <v>22</v>
      </c>
      <c r="K405" s="11" t="s">
        <v>22</v>
      </c>
      <c r="L405" s="11" t="s">
        <v>22</v>
      </c>
      <c r="M405" s="11" t="str">
        <f t="shared" si="74"/>
        <v>Customs Declaration</v>
      </c>
      <c r="N405" s="11" t="str">
        <f t="shared" si="75"/>
        <v>Customs Declaration</v>
      </c>
      <c r="O405" s="11" t="s">
        <v>22</v>
      </c>
      <c r="P405" s="11" t="s">
        <v>22</v>
      </c>
      <c r="Q405" s="11" t="s">
        <v>22</v>
      </c>
      <c r="R405" s="11" t="s">
        <v>879</v>
      </c>
      <c r="S405" s="11" t="s">
        <v>38</v>
      </c>
      <c r="T405" s="11" t="s">
        <v>22</v>
      </c>
      <c r="U405" s="11" t="s">
        <v>26</v>
      </c>
      <c r="V405" s="11" t="s">
        <v>22</v>
      </c>
    </row>
    <row r="406" spans="1:22" ht="14.1" customHeight="1" x14ac:dyDescent="0.2">
      <c r="A406" s="11" t="str">
        <f t="shared" si="72"/>
        <v>RequestedPickupTransportEvent</v>
      </c>
      <c r="B406" s="8" t="s">
        <v>22</v>
      </c>
      <c r="C406" s="12" t="s">
        <v>34</v>
      </c>
      <c r="D406" s="11" t="s">
        <v>880</v>
      </c>
      <c r="E406" s="11" t="s">
        <v>22</v>
      </c>
      <c r="F406" s="11" t="s">
        <v>22</v>
      </c>
      <c r="G406" s="11" t="str">
        <f t="shared" si="73"/>
        <v>Consignment. Requested Pickup_ Transport Event. Transport Event</v>
      </c>
      <c r="H406" s="11" t="s">
        <v>22</v>
      </c>
      <c r="I406" s="11" t="s">
        <v>744</v>
      </c>
      <c r="J406" s="11" t="s">
        <v>881</v>
      </c>
      <c r="K406" s="11" t="s">
        <v>22</v>
      </c>
      <c r="L406" s="11" t="s">
        <v>22</v>
      </c>
      <c r="M406" s="11" t="str">
        <f t="shared" si="74"/>
        <v>Transport Event</v>
      </c>
      <c r="N406" s="11" t="str">
        <f t="shared" si="75"/>
        <v>Transport Event</v>
      </c>
      <c r="O406" s="11" t="s">
        <v>22</v>
      </c>
      <c r="P406" s="11" t="s">
        <v>22</v>
      </c>
      <c r="Q406" s="11" t="s">
        <v>22</v>
      </c>
      <c r="R406" s="11" t="s">
        <v>882</v>
      </c>
      <c r="S406" s="11" t="s">
        <v>38</v>
      </c>
      <c r="T406" s="11" t="s">
        <v>22</v>
      </c>
      <c r="U406" s="11" t="s">
        <v>26</v>
      </c>
      <c r="V406" s="11" t="s">
        <v>22</v>
      </c>
    </row>
    <row r="407" spans="1:22" ht="14.1" customHeight="1" x14ac:dyDescent="0.2">
      <c r="A407" s="11" t="str">
        <f t="shared" si="72"/>
        <v>RequestedDeliveryTransportEvent</v>
      </c>
      <c r="B407" s="8" t="s">
        <v>22</v>
      </c>
      <c r="C407" s="12" t="s">
        <v>34</v>
      </c>
      <c r="D407" s="11" t="s">
        <v>883</v>
      </c>
      <c r="E407" s="11" t="s">
        <v>22</v>
      </c>
      <c r="F407" s="11" t="s">
        <v>22</v>
      </c>
      <c r="G407" s="11" t="str">
        <f t="shared" si="73"/>
        <v>Consignment. Requested Delivery_ Transport Event. Transport Event</v>
      </c>
      <c r="H407" s="11" t="s">
        <v>22</v>
      </c>
      <c r="I407" s="11" t="s">
        <v>744</v>
      </c>
      <c r="J407" s="11" t="s">
        <v>884</v>
      </c>
      <c r="K407" s="11" t="s">
        <v>22</v>
      </c>
      <c r="L407" s="11" t="s">
        <v>22</v>
      </c>
      <c r="M407" s="11" t="str">
        <f t="shared" si="74"/>
        <v>Transport Event</v>
      </c>
      <c r="N407" s="11" t="str">
        <f t="shared" si="75"/>
        <v>Transport Event</v>
      </c>
      <c r="O407" s="11" t="s">
        <v>22</v>
      </c>
      <c r="P407" s="11" t="s">
        <v>22</v>
      </c>
      <c r="Q407" s="11" t="s">
        <v>22</v>
      </c>
      <c r="R407" s="11" t="s">
        <v>882</v>
      </c>
      <c r="S407" s="11" t="s">
        <v>38</v>
      </c>
      <c r="T407" s="11" t="s">
        <v>22</v>
      </c>
      <c r="U407" s="11" t="s">
        <v>26</v>
      </c>
      <c r="V407" s="11" t="s">
        <v>22</v>
      </c>
    </row>
    <row r="408" spans="1:22" ht="14.1" customHeight="1" x14ac:dyDescent="0.2">
      <c r="A408" s="11" t="str">
        <f t="shared" si="72"/>
        <v>PlannedPickupTransportEvent</v>
      </c>
      <c r="B408" s="8" t="s">
        <v>22</v>
      </c>
      <c r="C408" s="12" t="s">
        <v>34</v>
      </c>
      <c r="D408" s="11" t="s">
        <v>885</v>
      </c>
      <c r="E408" s="11" t="s">
        <v>22</v>
      </c>
      <c r="F408" s="11" t="s">
        <v>22</v>
      </c>
      <c r="G408" s="11" t="str">
        <f t="shared" si="73"/>
        <v>Consignment. Planned Pickup_ Transport Event. Transport Event</v>
      </c>
      <c r="H408" s="11" t="s">
        <v>22</v>
      </c>
      <c r="I408" s="11" t="s">
        <v>744</v>
      </c>
      <c r="J408" s="11" t="s">
        <v>886</v>
      </c>
      <c r="K408" s="11" t="s">
        <v>22</v>
      </c>
      <c r="L408" s="11" t="s">
        <v>22</v>
      </c>
      <c r="M408" s="11" t="str">
        <f t="shared" si="74"/>
        <v>Transport Event</v>
      </c>
      <c r="N408" s="11" t="str">
        <f t="shared" si="75"/>
        <v>Transport Event</v>
      </c>
      <c r="O408" s="11" t="s">
        <v>22</v>
      </c>
      <c r="P408" s="11" t="s">
        <v>22</v>
      </c>
      <c r="Q408" s="11" t="s">
        <v>22</v>
      </c>
      <c r="R408" s="11" t="s">
        <v>882</v>
      </c>
      <c r="S408" s="11" t="s">
        <v>38</v>
      </c>
      <c r="T408" s="11" t="s">
        <v>22</v>
      </c>
      <c r="U408" s="11" t="s">
        <v>26</v>
      </c>
      <c r="V408" s="11" t="s">
        <v>22</v>
      </c>
    </row>
    <row r="409" spans="1:22" ht="14.1" customHeight="1" x14ac:dyDescent="0.2">
      <c r="A409" s="11" t="str">
        <f t="shared" si="72"/>
        <v>PlannedDeliveryTransportEvent</v>
      </c>
      <c r="B409" s="8" t="s">
        <v>22</v>
      </c>
      <c r="C409" s="12" t="s">
        <v>34</v>
      </c>
      <c r="D409" s="11" t="s">
        <v>887</v>
      </c>
      <c r="E409" s="11" t="s">
        <v>22</v>
      </c>
      <c r="F409" s="11" t="s">
        <v>22</v>
      </c>
      <c r="G409" s="11" t="str">
        <f t="shared" si="73"/>
        <v>Consignment. Planned Delivery_ Transport Event. Transport Event</v>
      </c>
      <c r="H409" s="11" t="s">
        <v>22</v>
      </c>
      <c r="I409" s="11" t="s">
        <v>744</v>
      </c>
      <c r="J409" s="11" t="s">
        <v>888</v>
      </c>
      <c r="K409" s="11" t="s">
        <v>22</v>
      </c>
      <c r="L409" s="11" t="s">
        <v>22</v>
      </c>
      <c r="M409" s="11" t="str">
        <f t="shared" si="74"/>
        <v>Transport Event</v>
      </c>
      <c r="N409" s="11" t="str">
        <f t="shared" si="75"/>
        <v>Transport Event</v>
      </c>
      <c r="O409" s="11" t="s">
        <v>22</v>
      </c>
      <c r="P409" s="11" t="s">
        <v>22</v>
      </c>
      <c r="Q409" s="11" t="s">
        <v>22</v>
      </c>
      <c r="R409" s="11" t="s">
        <v>882</v>
      </c>
      <c r="S409" s="11" t="s">
        <v>38</v>
      </c>
      <c r="T409" s="11" t="s">
        <v>22</v>
      </c>
      <c r="U409" s="11" t="s">
        <v>26</v>
      </c>
      <c r="V409" s="11" t="s">
        <v>22</v>
      </c>
    </row>
    <row r="410" spans="1:22" ht="14.1" customHeight="1" x14ac:dyDescent="0.2">
      <c r="A410" s="11" t="str">
        <f t="shared" si="72"/>
        <v>ActualPickupTransportEvent</v>
      </c>
      <c r="B410" s="8" t="s">
        <v>22</v>
      </c>
      <c r="C410" s="12" t="s">
        <v>34</v>
      </c>
      <c r="D410" s="11" t="s">
        <v>889</v>
      </c>
      <c r="E410" s="11" t="s">
        <v>22</v>
      </c>
      <c r="F410" s="11" t="s">
        <v>22</v>
      </c>
      <c r="G410" s="11" t="str">
        <f t="shared" si="73"/>
        <v>Consignment. Actual Pickup_ Transport Event. Transport Event</v>
      </c>
      <c r="H410" s="11" t="s">
        <v>22</v>
      </c>
      <c r="I410" s="11" t="s">
        <v>744</v>
      </c>
      <c r="J410" s="11" t="s">
        <v>890</v>
      </c>
      <c r="K410" s="11" t="s">
        <v>22</v>
      </c>
      <c r="L410" s="11" t="s">
        <v>22</v>
      </c>
      <c r="M410" s="11" t="str">
        <f t="shared" si="74"/>
        <v>Transport Event</v>
      </c>
      <c r="N410" s="11" t="str">
        <f t="shared" si="75"/>
        <v>Transport Event</v>
      </c>
      <c r="O410" s="11" t="s">
        <v>22</v>
      </c>
      <c r="P410" s="11" t="s">
        <v>22</v>
      </c>
      <c r="Q410" s="11" t="s">
        <v>22</v>
      </c>
      <c r="R410" s="11" t="s">
        <v>882</v>
      </c>
      <c r="S410" s="11" t="s">
        <v>38</v>
      </c>
      <c r="T410" s="11" t="s">
        <v>22</v>
      </c>
      <c r="U410" s="11" t="s">
        <v>228</v>
      </c>
      <c r="V410" s="11" t="s">
        <v>22</v>
      </c>
    </row>
    <row r="411" spans="1:22" ht="14.1" customHeight="1" x14ac:dyDescent="0.2">
      <c r="A411" s="11" t="str">
        <f t="shared" si="72"/>
        <v>ActualDeliveryTransportEvent</v>
      </c>
      <c r="B411" s="8" t="s">
        <v>22</v>
      </c>
      <c r="C411" s="12" t="s">
        <v>34</v>
      </c>
      <c r="D411" s="11" t="s">
        <v>891</v>
      </c>
      <c r="E411" s="11" t="s">
        <v>22</v>
      </c>
      <c r="F411" s="11" t="s">
        <v>22</v>
      </c>
      <c r="G411" s="11" t="str">
        <f t="shared" si="73"/>
        <v>Consignment. Actual Delivery_ Transport Event. Transport Event</v>
      </c>
      <c r="H411" s="11" t="s">
        <v>22</v>
      </c>
      <c r="I411" s="11" t="s">
        <v>744</v>
      </c>
      <c r="J411" s="11" t="s">
        <v>892</v>
      </c>
      <c r="K411" s="11" t="s">
        <v>22</v>
      </c>
      <c r="L411" s="11" t="s">
        <v>22</v>
      </c>
      <c r="M411" s="11" t="str">
        <f t="shared" si="74"/>
        <v>Transport Event</v>
      </c>
      <c r="N411" s="11" t="str">
        <f t="shared" si="75"/>
        <v>Transport Event</v>
      </c>
      <c r="O411" s="11" t="s">
        <v>22</v>
      </c>
      <c r="P411" s="11" t="s">
        <v>22</v>
      </c>
      <c r="Q411" s="11" t="s">
        <v>22</v>
      </c>
      <c r="R411" s="11" t="s">
        <v>882</v>
      </c>
      <c r="S411" s="11" t="s">
        <v>38</v>
      </c>
      <c r="T411" s="11" t="s">
        <v>22</v>
      </c>
      <c r="U411" s="11" t="s">
        <v>228</v>
      </c>
      <c r="V411" s="11" t="s">
        <v>22</v>
      </c>
    </row>
    <row r="412" spans="1:22" ht="14.1" customHeight="1" x14ac:dyDescent="0.2">
      <c r="A412" s="11" t="str">
        <f t="shared" si="72"/>
        <v>Status</v>
      </c>
      <c r="B412" s="8" t="s">
        <v>22</v>
      </c>
      <c r="C412" s="12" t="s">
        <v>98</v>
      </c>
      <c r="D412" s="11" t="s">
        <v>893</v>
      </c>
      <c r="E412" s="11" t="s">
        <v>22</v>
      </c>
      <c r="F412" s="11" t="s">
        <v>22</v>
      </c>
      <c r="G412" s="11" t="str">
        <f t="shared" si="73"/>
        <v>Consignment. Status</v>
      </c>
      <c r="H412" s="11" t="s">
        <v>22</v>
      </c>
      <c r="I412" s="11" t="s">
        <v>744</v>
      </c>
      <c r="J412" s="11" t="s">
        <v>22</v>
      </c>
      <c r="K412" s="11" t="s">
        <v>22</v>
      </c>
      <c r="L412" s="11" t="s">
        <v>22</v>
      </c>
      <c r="M412" s="11" t="str">
        <f t="shared" si="74"/>
        <v>Status</v>
      </c>
      <c r="N412" s="11" t="str">
        <f t="shared" si="75"/>
        <v>Status</v>
      </c>
      <c r="O412" s="11" t="s">
        <v>22</v>
      </c>
      <c r="P412" s="11" t="s">
        <v>22</v>
      </c>
      <c r="Q412" s="11" t="s">
        <v>22</v>
      </c>
      <c r="R412" s="11" t="s">
        <v>894</v>
      </c>
      <c r="S412" s="11" t="s">
        <v>38</v>
      </c>
      <c r="T412" s="11" t="s">
        <v>22</v>
      </c>
      <c r="U412" s="11" t="s">
        <v>26</v>
      </c>
      <c r="V412" s="11" t="s">
        <v>22</v>
      </c>
    </row>
    <row r="413" spans="1:22" ht="14.1" customHeight="1" x14ac:dyDescent="0.2">
      <c r="A413" s="11" t="str">
        <f t="shared" si="72"/>
        <v>ChildConsignment</v>
      </c>
      <c r="B413" s="8" t="s">
        <v>22</v>
      </c>
      <c r="C413" s="12" t="s">
        <v>98</v>
      </c>
      <c r="D413" s="11" t="s">
        <v>895</v>
      </c>
      <c r="E413" s="11" t="s">
        <v>22</v>
      </c>
      <c r="F413" s="11" t="s">
        <v>22</v>
      </c>
      <c r="G413" s="11" t="str">
        <f t="shared" si="73"/>
        <v>Consignment. Child_ Consignment. Consignment</v>
      </c>
      <c r="H413" s="11" t="s">
        <v>22</v>
      </c>
      <c r="I413" s="11" t="s">
        <v>744</v>
      </c>
      <c r="J413" s="11" t="s">
        <v>896</v>
      </c>
      <c r="K413" s="11" t="s">
        <v>22</v>
      </c>
      <c r="L413" s="11" t="s">
        <v>22</v>
      </c>
      <c r="M413" s="11" t="str">
        <f t="shared" si="74"/>
        <v>Consignment</v>
      </c>
      <c r="N413" s="11" t="str">
        <f t="shared" si="75"/>
        <v>Consignment</v>
      </c>
      <c r="O413" s="11" t="s">
        <v>22</v>
      </c>
      <c r="P413" s="11" t="s">
        <v>22</v>
      </c>
      <c r="Q413" s="11" t="s">
        <v>22</v>
      </c>
      <c r="R413" s="11" t="s">
        <v>744</v>
      </c>
      <c r="S413" s="11" t="s">
        <v>38</v>
      </c>
      <c r="T413" s="11" t="s">
        <v>22</v>
      </c>
      <c r="U413" s="11" t="s">
        <v>26</v>
      </c>
      <c r="V413" s="11" t="s">
        <v>22</v>
      </c>
    </row>
    <row r="414" spans="1:22" ht="14.1" customHeight="1" x14ac:dyDescent="0.2">
      <c r="A414" s="11" t="str">
        <f t="shared" si="72"/>
        <v>ConsigneeParty</v>
      </c>
      <c r="B414" s="8" t="s">
        <v>22</v>
      </c>
      <c r="C414" s="12" t="s">
        <v>34</v>
      </c>
      <c r="D414" s="11" t="s">
        <v>897</v>
      </c>
      <c r="E414" s="11" t="s">
        <v>898</v>
      </c>
      <c r="F414" s="11" t="s">
        <v>22</v>
      </c>
      <c r="G414" s="11" t="str">
        <f t="shared" si="73"/>
        <v>Consignment. Consignee_ Party. Party</v>
      </c>
      <c r="H414" s="11" t="s">
        <v>22</v>
      </c>
      <c r="I414" s="11" t="s">
        <v>744</v>
      </c>
      <c r="J414" s="11" t="s">
        <v>899</v>
      </c>
      <c r="K414" s="11" t="s">
        <v>22</v>
      </c>
      <c r="L414" s="11" t="s">
        <v>22</v>
      </c>
      <c r="M414" s="11" t="str">
        <f t="shared" si="74"/>
        <v>Party</v>
      </c>
      <c r="N414" s="11" t="str">
        <f t="shared" si="75"/>
        <v>Party</v>
      </c>
      <c r="O414" s="11" t="s">
        <v>22</v>
      </c>
      <c r="P414" s="11" t="s">
        <v>22</v>
      </c>
      <c r="Q414" s="11" t="s">
        <v>22</v>
      </c>
      <c r="R414" s="11" t="s">
        <v>216</v>
      </c>
      <c r="S414" s="11" t="s">
        <v>38</v>
      </c>
      <c r="T414" s="11" t="s">
        <v>900</v>
      </c>
      <c r="U414" s="11" t="s">
        <v>62</v>
      </c>
      <c r="V414" s="11" t="s">
        <v>22</v>
      </c>
    </row>
    <row r="415" spans="1:22" ht="14.1" customHeight="1" x14ac:dyDescent="0.2">
      <c r="A415" s="11" t="str">
        <f t="shared" si="72"/>
        <v>ExporterParty</v>
      </c>
      <c r="B415" s="8" t="s">
        <v>22</v>
      </c>
      <c r="C415" s="12" t="s">
        <v>34</v>
      </c>
      <c r="D415" s="11" t="s">
        <v>901</v>
      </c>
      <c r="E415" s="11" t="s">
        <v>646</v>
      </c>
      <c r="F415" s="11" t="s">
        <v>22</v>
      </c>
      <c r="G415" s="11" t="str">
        <f t="shared" si="73"/>
        <v>Consignment. Exporter_ Party. Party</v>
      </c>
      <c r="H415" s="11" t="s">
        <v>22</v>
      </c>
      <c r="I415" s="11" t="s">
        <v>744</v>
      </c>
      <c r="J415" s="11" t="s">
        <v>647</v>
      </c>
      <c r="K415" s="11" t="s">
        <v>22</v>
      </c>
      <c r="L415" s="11" t="s">
        <v>22</v>
      </c>
      <c r="M415" s="11" t="str">
        <f t="shared" si="74"/>
        <v>Party</v>
      </c>
      <c r="N415" s="11" t="str">
        <f t="shared" si="75"/>
        <v>Party</v>
      </c>
      <c r="O415" s="11" t="s">
        <v>22</v>
      </c>
      <c r="P415" s="11" t="s">
        <v>22</v>
      </c>
      <c r="Q415" s="11" t="s">
        <v>22</v>
      </c>
      <c r="R415" s="11" t="s">
        <v>216</v>
      </c>
      <c r="S415" s="11" t="s">
        <v>38</v>
      </c>
      <c r="T415" s="11" t="s">
        <v>900</v>
      </c>
      <c r="U415" s="11" t="s">
        <v>62</v>
      </c>
      <c r="V415" s="11" t="s">
        <v>22</v>
      </c>
    </row>
    <row r="416" spans="1:22" ht="14.1" customHeight="1" x14ac:dyDescent="0.2">
      <c r="A416" s="11" t="str">
        <f t="shared" si="72"/>
        <v>ConsignorParty</v>
      </c>
      <c r="B416" s="8" t="s">
        <v>22</v>
      </c>
      <c r="C416" s="12" t="s">
        <v>34</v>
      </c>
      <c r="D416" s="11" t="s">
        <v>902</v>
      </c>
      <c r="E416" s="11" t="s">
        <v>903</v>
      </c>
      <c r="F416" s="11" t="s">
        <v>22</v>
      </c>
      <c r="G416" s="11" t="str">
        <f t="shared" si="73"/>
        <v>Consignment. Consignor_ Party. Party</v>
      </c>
      <c r="H416" s="11" t="s">
        <v>22</v>
      </c>
      <c r="I416" s="11" t="s">
        <v>744</v>
      </c>
      <c r="J416" s="11" t="s">
        <v>904</v>
      </c>
      <c r="K416" s="11" t="s">
        <v>22</v>
      </c>
      <c r="L416" s="11" t="s">
        <v>22</v>
      </c>
      <c r="M416" s="11" t="str">
        <f t="shared" si="74"/>
        <v>Party</v>
      </c>
      <c r="N416" s="11" t="str">
        <f t="shared" si="75"/>
        <v>Party</v>
      </c>
      <c r="O416" s="11" t="s">
        <v>22</v>
      </c>
      <c r="P416" s="11" t="s">
        <v>22</v>
      </c>
      <c r="Q416" s="11" t="s">
        <v>22</v>
      </c>
      <c r="R416" s="11" t="s">
        <v>216</v>
      </c>
      <c r="S416" s="11" t="s">
        <v>38</v>
      </c>
      <c r="T416" s="11" t="s">
        <v>900</v>
      </c>
      <c r="U416" s="11" t="s">
        <v>62</v>
      </c>
      <c r="V416" s="11" t="s">
        <v>22</v>
      </c>
    </row>
    <row r="417" spans="1:22" ht="14.1" customHeight="1" x14ac:dyDescent="0.2">
      <c r="A417" s="11" t="str">
        <f t="shared" si="72"/>
        <v>ImporterParty</v>
      </c>
      <c r="B417" s="8" t="s">
        <v>22</v>
      </c>
      <c r="C417" s="12" t="s">
        <v>34</v>
      </c>
      <c r="D417" s="11" t="s">
        <v>905</v>
      </c>
      <c r="E417" s="11" t="s">
        <v>649</v>
      </c>
      <c r="F417" s="11" t="s">
        <v>22</v>
      </c>
      <c r="G417" s="11" t="str">
        <f t="shared" si="73"/>
        <v>Consignment. Importer_ Party. Party</v>
      </c>
      <c r="H417" s="11" t="s">
        <v>22</v>
      </c>
      <c r="I417" s="11" t="s">
        <v>744</v>
      </c>
      <c r="J417" s="11" t="s">
        <v>650</v>
      </c>
      <c r="K417" s="11" t="s">
        <v>22</v>
      </c>
      <c r="L417" s="11" t="s">
        <v>22</v>
      </c>
      <c r="M417" s="11" t="str">
        <f t="shared" si="74"/>
        <v>Party</v>
      </c>
      <c r="N417" s="11" t="str">
        <f t="shared" si="75"/>
        <v>Party</v>
      </c>
      <c r="O417" s="11" t="s">
        <v>22</v>
      </c>
      <c r="P417" s="11" t="s">
        <v>22</v>
      </c>
      <c r="Q417" s="11" t="s">
        <v>22</v>
      </c>
      <c r="R417" s="11" t="s">
        <v>216</v>
      </c>
      <c r="S417" s="11" t="s">
        <v>38</v>
      </c>
      <c r="T417" s="11" t="s">
        <v>900</v>
      </c>
      <c r="U417" s="11" t="s">
        <v>62</v>
      </c>
      <c r="V417" s="11" t="s">
        <v>22</v>
      </c>
    </row>
    <row r="418" spans="1:22" ht="14.1" customHeight="1" x14ac:dyDescent="0.2">
      <c r="A418" s="11" t="str">
        <f t="shared" si="72"/>
        <v>CarrierParty</v>
      </c>
      <c r="B418" s="8" t="s">
        <v>22</v>
      </c>
      <c r="C418" s="12" t="s">
        <v>34</v>
      </c>
      <c r="D418" s="11" t="s">
        <v>906</v>
      </c>
      <c r="E418" s="11" t="s">
        <v>907</v>
      </c>
      <c r="F418" s="11" t="s">
        <v>22</v>
      </c>
      <c r="G418" s="11" t="str">
        <f t="shared" si="73"/>
        <v>Consignment. Carrier_ Party. Party</v>
      </c>
      <c r="H418" s="11" t="s">
        <v>22</v>
      </c>
      <c r="I418" s="11" t="s">
        <v>744</v>
      </c>
      <c r="J418" s="11" t="s">
        <v>908</v>
      </c>
      <c r="K418" s="11" t="s">
        <v>22</v>
      </c>
      <c r="L418" s="11" t="s">
        <v>22</v>
      </c>
      <c r="M418" s="11" t="str">
        <f t="shared" si="74"/>
        <v>Party</v>
      </c>
      <c r="N418" s="11" t="str">
        <f t="shared" si="75"/>
        <v>Party</v>
      </c>
      <c r="O418" s="11" t="s">
        <v>22</v>
      </c>
      <c r="P418" s="11" t="s">
        <v>22</v>
      </c>
      <c r="Q418" s="11" t="s">
        <v>22</v>
      </c>
      <c r="R418" s="11" t="s">
        <v>216</v>
      </c>
      <c r="S418" s="11" t="s">
        <v>38</v>
      </c>
      <c r="T418" s="11" t="s">
        <v>900</v>
      </c>
      <c r="U418" s="11" t="s">
        <v>62</v>
      </c>
      <c r="V418" s="11" t="s">
        <v>22</v>
      </c>
    </row>
    <row r="419" spans="1:22" ht="14.1" customHeight="1" x14ac:dyDescent="0.2">
      <c r="A419" s="11" t="str">
        <f t="shared" si="72"/>
        <v>FreightForwarderParty</v>
      </c>
      <c r="B419" s="8" t="s">
        <v>22</v>
      </c>
      <c r="C419" s="12" t="s">
        <v>34</v>
      </c>
      <c r="D419" s="11" t="s">
        <v>909</v>
      </c>
      <c r="E419" s="11" t="s">
        <v>910</v>
      </c>
      <c r="F419" s="11" t="s">
        <v>22</v>
      </c>
      <c r="G419" s="11" t="str">
        <f t="shared" si="73"/>
        <v>Consignment. Freight Forwarder_ Party. Party</v>
      </c>
      <c r="H419" s="11" t="s">
        <v>22</v>
      </c>
      <c r="I419" s="11" t="s">
        <v>744</v>
      </c>
      <c r="J419" s="11" t="s">
        <v>911</v>
      </c>
      <c r="K419" s="11" t="s">
        <v>22</v>
      </c>
      <c r="L419" s="11" t="s">
        <v>22</v>
      </c>
      <c r="M419" s="11" t="str">
        <f t="shared" si="74"/>
        <v>Party</v>
      </c>
      <c r="N419" s="11" t="str">
        <f t="shared" si="75"/>
        <v>Party</v>
      </c>
      <c r="O419" s="11" t="s">
        <v>22</v>
      </c>
      <c r="P419" s="11" t="s">
        <v>22</v>
      </c>
      <c r="Q419" s="11" t="s">
        <v>22</v>
      </c>
      <c r="R419" s="11" t="s">
        <v>216</v>
      </c>
      <c r="S419" s="11" t="s">
        <v>38</v>
      </c>
      <c r="T419" s="11" t="s">
        <v>900</v>
      </c>
      <c r="U419" s="11" t="s">
        <v>62</v>
      </c>
      <c r="V419" s="11" t="s">
        <v>22</v>
      </c>
    </row>
    <row r="420" spans="1:22" ht="14.1" customHeight="1" x14ac:dyDescent="0.2">
      <c r="A420" s="11" t="str">
        <f t="shared" si="72"/>
        <v>NotifyParty</v>
      </c>
      <c r="B420" s="8" t="s">
        <v>22</v>
      </c>
      <c r="C420" s="12" t="s">
        <v>34</v>
      </c>
      <c r="D420" s="11" t="s">
        <v>912</v>
      </c>
      <c r="E420" s="11" t="s">
        <v>913</v>
      </c>
      <c r="F420" s="11" t="s">
        <v>22</v>
      </c>
      <c r="G420" s="11" t="str">
        <f t="shared" si="73"/>
        <v>Consignment. Notify_ Party. Party</v>
      </c>
      <c r="H420" s="11" t="s">
        <v>22</v>
      </c>
      <c r="I420" s="11" t="s">
        <v>744</v>
      </c>
      <c r="J420" s="11" t="s">
        <v>914</v>
      </c>
      <c r="K420" s="11" t="s">
        <v>22</v>
      </c>
      <c r="L420" s="11" t="s">
        <v>22</v>
      </c>
      <c r="M420" s="11" t="str">
        <f t="shared" si="74"/>
        <v>Party</v>
      </c>
      <c r="N420" s="11" t="str">
        <f t="shared" si="75"/>
        <v>Party</v>
      </c>
      <c r="O420" s="11" t="s">
        <v>22</v>
      </c>
      <c r="P420" s="11" t="s">
        <v>22</v>
      </c>
      <c r="Q420" s="11" t="s">
        <v>22</v>
      </c>
      <c r="R420" s="11" t="s">
        <v>216</v>
      </c>
      <c r="S420" s="11" t="s">
        <v>38</v>
      </c>
      <c r="T420" s="11" t="s">
        <v>900</v>
      </c>
      <c r="U420" s="11" t="s">
        <v>62</v>
      </c>
      <c r="V420" s="11" t="s">
        <v>22</v>
      </c>
    </row>
    <row r="421" spans="1:22" ht="14.1" customHeight="1" x14ac:dyDescent="0.2">
      <c r="A421" s="11" t="str">
        <f t="shared" si="72"/>
        <v>OriginalDespatchParty</v>
      </c>
      <c r="B421" s="8" t="s">
        <v>22</v>
      </c>
      <c r="C421" s="12" t="s">
        <v>34</v>
      </c>
      <c r="D421" s="11" t="s">
        <v>915</v>
      </c>
      <c r="E421" s="11" t="s">
        <v>22</v>
      </c>
      <c r="F421" s="11" t="s">
        <v>22</v>
      </c>
      <c r="G421" s="11" t="str">
        <f t="shared" si="73"/>
        <v>Consignment. Original Despatch_ Party. Party</v>
      </c>
      <c r="H421" s="11" t="s">
        <v>22</v>
      </c>
      <c r="I421" s="11" t="s">
        <v>744</v>
      </c>
      <c r="J421" s="11" t="s">
        <v>916</v>
      </c>
      <c r="K421" s="11" t="s">
        <v>22</v>
      </c>
      <c r="L421" s="11" t="s">
        <v>22</v>
      </c>
      <c r="M421" s="11" t="str">
        <f t="shared" si="74"/>
        <v>Party</v>
      </c>
      <c r="N421" s="11" t="str">
        <f t="shared" si="75"/>
        <v>Party</v>
      </c>
      <c r="O421" s="11" t="s">
        <v>22</v>
      </c>
      <c r="P421" s="11" t="s">
        <v>22</v>
      </c>
      <c r="Q421" s="11" t="s">
        <v>22</v>
      </c>
      <c r="R421" s="11" t="s">
        <v>216</v>
      </c>
      <c r="S421" s="11" t="s">
        <v>38</v>
      </c>
      <c r="T421" s="11" t="s">
        <v>22</v>
      </c>
      <c r="U421" s="11" t="s">
        <v>62</v>
      </c>
      <c r="V421" s="11" t="s">
        <v>22</v>
      </c>
    </row>
    <row r="422" spans="1:22" ht="14.1" customHeight="1" x14ac:dyDescent="0.2">
      <c r="A422" s="11" t="str">
        <f t="shared" si="72"/>
        <v>FinalDeliveryParty</v>
      </c>
      <c r="B422" s="8" t="s">
        <v>22</v>
      </c>
      <c r="C422" s="12" t="s">
        <v>34</v>
      </c>
      <c r="D422" s="11" t="s">
        <v>917</v>
      </c>
      <c r="E422" s="11" t="s">
        <v>22</v>
      </c>
      <c r="F422" s="11" t="s">
        <v>22</v>
      </c>
      <c r="G422" s="11" t="str">
        <f t="shared" si="73"/>
        <v>Consignment. Final Delivery_ Party. Party</v>
      </c>
      <c r="H422" s="11" t="s">
        <v>22</v>
      </c>
      <c r="I422" s="11" t="s">
        <v>744</v>
      </c>
      <c r="J422" s="11" t="s">
        <v>918</v>
      </c>
      <c r="K422" s="11" t="s">
        <v>22</v>
      </c>
      <c r="L422" s="11" t="s">
        <v>22</v>
      </c>
      <c r="M422" s="11" t="str">
        <f t="shared" si="74"/>
        <v>Party</v>
      </c>
      <c r="N422" s="11" t="str">
        <f t="shared" si="75"/>
        <v>Party</v>
      </c>
      <c r="O422" s="11" t="s">
        <v>22</v>
      </c>
      <c r="P422" s="11" t="s">
        <v>22</v>
      </c>
      <c r="Q422" s="11" t="s">
        <v>22</v>
      </c>
      <c r="R422" s="11" t="s">
        <v>216</v>
      </c>
      <c r="S422" s="11" t="s">
        <v>38</v>
      </c>
      <c r="T422" s="11" t="s">
        <v>22</v>
      </c>
      <c r="U422" s="11" t="s">
        <v>62</v>
      </c>
      <c r="V422" s="11" t="s">
        <v>22</v>
      </c>
    </row>
    <row r="423" spans="1:22" ht="14.1" customHeight="1" x14ac:dyDescent="0.2">
      <c r="A423" s="11" t="str">
        <f t="shared" si="72"/>
        <v>PerformingCarrierParty</v>
      </c>
      <c r="B423" s="8" t="s">
        <v>22</v>
      </c>
      <c r="C423" s="12" t="s">
        <v>34</v>
      </c>
      <c r="D423" s="11" t="s">
        <v>919</v>
      </c>
      <c r="E423" s="11" t="s">
        <v>22</v>
      </c>
      <c r="F423" s="11" t="s">
        <v>22</v>
      </c>
      <c r="G423" s="11" t="str">
        <f t="shared" si="73"/>
        <v>Consignment. Performing Carrier_ Party. Party</v>
      </c>
      <c r="H423" s="11" t="s">
        <v>22</v>
      </c>
      <c r="I423" s="11" t="s">
        <v>744</v>
      </c>
      <c r="J423" s="11" t="s">
        <v>920</v>
      </c>
      <c r="K423" s="11" t="s">
        <v>22</v>
      </c>
      <c r="L423" s="11" t="s">
        <v>22</v>
      </c>
      <c r="M423" s="11" t="str">
        <f t="shared" si="74"/>
        <v>Party</v>
      </c>
      <c r="N423" s="11" t="str">
        <f t="shared" si="75"/>
        <v>Party</v>
      </c>
      <c r="O423" s="11" t="s">
        <v>22</v>
      </c>
      <c r="P423" s="11" t="s">
        <v>22</v>
      </c>
      <c r="Q423" s="11" t="s">
        <v>22</v>
      </c>
      <c r="R423" s="11" t="s">
        <v>216</v>
      </c>
      <c r="S423" s="11" t="s">
        <v>38</v>
      </c>
      <c r="T423" s="11" t="s">
        <v>22</v>
      </c>
      <c r="U423" s="11" t="s">
        <v>26</v>
      </c>
      <c r="V423" s="11" t="s">
        <v>22</v>
      </c>
    </row>
    <row r="424" spans="1:22" ht="14.1" customHeight="1" x14ac:dyDescent="0.2">
      <c r="A424" s="11" t="str">
        <f t="shared" si="72"/>
        <v>SubstituteCarrierParty</v>
      </c>
      <c r="B424" s="8" t="s">
        <v>22</v>
      </c>
      <c r="C424" s="12" t="s">
        <v>34</v>
      </c>
      <c r="D424" s="11" t="s">
        <v>921</v>
      </c>
      <c r="E424" s="11" t="s">
        <v>22</v>
      </c>
      <c r="F424" s="11" t="s">
        <v>22</v>
      </c>
      <c r="G424" s="11" t="str">
        <f t="shared" si="73"/>
        <v>Consignment. Substitute Carrier_ Party. Party</v>
      </c>
      <c r="H424" s="11" t="s">
        <v>22</v>
      </c>
      <c r="I424" s="11" t="s">
        <v>744</v>
      </c>
      <c r="J424" s="11" t="s">
        <v>922</v>
      </c>
      <c r="K424" s="11" t="s">
        <v>22</v>
      </c>
      <c r="L424" s="11" t="s">
        <v>22</v>
      </c>
      <c r="M424" s="11" t="str">
        <f t="shared" si="74"/>
        <v>Party</v>
      </c>
      <c r="N424" s="11" t="str">
        <f t="shared" si="75"/>
        <v>Party</v>
      </c>
      <c r="O424" s="11" t="s">
        <v>22</v>
      </c>
      <c r="P424" s="11" t="s">
        <v>22</v>
      </c>
      <c r="Q424" s="11" t="s">
        <v>22</v>
      </c>
      <c r="R424" s="11" t="s">
        <v>216</v>
      </c>
      <c r="S424" s="11" t="s">
        <v>38</v>
      </c>
      <c r="T424" s="11" t="s">
        <v>22</v>
      </c>
      <c r="U424" s="11" t="s">
        <v>26</v>
      </c>
      <c r="V424" s="11" t="s">
        <v>22</v>
      </c>
    </row>
    <row r="425" spans="1:22" ht="14.1" customHeight="1" x14ac:dyDescent="0.2">
      <c r="A425" s="11" t="str">
        <f t="shared" si="72"/>
        <v>LogisticsOperatorParty</v>
      </c>
      <c r="B425" s="8" t="s">
        <v>22</v>
      </c>
      <c r="C425" s="12" t="s">
        <v>34</v>
      </c>
      <c r="D425" s="11" t="s">
        <v>923</v>
      </c>
      <c r="E425" s="11" t="s">
        <v>22</v>
      </c>
      <c r="F425" s="11" t="s">
        <v>22</v>
      </c>
      <c r="G425" s="11" t="str">
        <f t="shared" si="73"/>
        <v>Consignment. Logistics Operator_ Party. Party</v>
      </c>
      <c r="H425" s="11" t="s">
        <v>22</v>
      </c>
      <c r="I425" s="11" t="s">
        <v>744</v>
      </c>
      <c r="J425" s="11" t="s">
        <v>924</v>
      </c>
      <c r="K425" s="11" t="s">
        <v>22</v>
      </c>
      <c r="L425" s="11" t="s">
        <v>22</v>
      </c>
      <c r="M425" s="11" t="str">
        <f t="shared" si="74"/>
        <v>Party</v>
      </c>
      <c r="N425" s="11" t="str">
        <f t="shared" si="75"/>
        <v>Party</v>
      </c>
      <c r="O425" s="11" t="s">
        <v>22</v>
      </c>
      <c r="P425" s="11" t="s">
        <v>22</v>
      </c>
      <c r="Q425" s="11" t="s">
        <v>22</v>
      </c>
      <c r="R425" s="11" t="s">
        <v>216</v>
      </c>
      <c r="S425" s="11" t="s">
        <v>38</v>
      </c>
      <c r="T425" s="11" t="s">
        <v>22</v>
      </c>
      <c r="U425" s="11" t="s">
        <v>26</v>
      </c>
      <c r="V425" s="11" t="s">
        <v>22</v>
      </c>
    </row>
    <row r="426" spans="1:22" ht="14.1" customHeight="1" x14ac:dyDescent="0.2">
      <c r="A426" s="11" t="str">
        <f t="shared" si="72"/>
        <v>TransportAdvisorParty</v>
      </c>
      <c r="B426" s="8" t="s">
        <v>22</v>
      </c>
      <c r="C426" s="12" t="s">
        <v>34</v>
      </c>
      <c r="D426" s="11" t="s">
        <v>925</v>
      </c>
      <c r="E426" s="11" t="s">
        <v>22</v>
      </c>
      <c r="F426" s="11" t="s">
        <v>22</v>
      </c>
      <c r="G426" s="11" t="str">
        <f t="shared" si="73"/>
        <v>Consignment. Transport Advisor_ Party. Party</v>
      </c>
      <c r="H426" s="11" t="s">
        <v>22</v>
      </c>
      <c r="I426" s="11" t="s">
        <v>744</v>
      </c>
      <c r="J426" s="11" t="s">
        <v>926</v>
      </c>
      <c r="K426" s="11" t="s">
        <v>22</v>
      </c>
      <c r="L426" s="11" t="s">
        <v>22</v>
      </c>
      <c r="M426" s="11" t="str">
        <f t="shared" si="74"/>
        <v>Party</v>
      </c>
      <c r="N426" s="11" t="str">
        <f t="shared" si="75"/>
        <v>Party</v>
      </c>
      <c r="O426" s="11" t="s">
        <v>22</v>
      </c>
      <c r="P426" s="11" t="s">
        <v>22</v>
      </c>
      <c r="Q426" s="11" t="s">
        <v>22</v>
      </c>
      <c r="R426" s="11" t="s">
        <v>216</v>
      </c>
      <c r="S426" s="11" t="s">
        <v>38</v>
      </c>
      <c r="T426" s="11" t="s">
        <v>22</v>
      </c>
      <c r="U426" s="11" t="s">
        <v>26</v>
      </c>
      <c r="V426" s="11" t="s">
        <v>22</v>
      </c>
    </row>
    <row r="427" spans="1:22" ht="14.1" customHeight="1" x14ac:dyDescent="0.2">
      <c r="A427" s="11" t="str">
        <f t="shared" si="72"/>
        <v>HazardousItemNotificationParty</v>
      </c>
      <c r="B427" s="8" t="s">
        <v>22</v>
      </c>
      <c r="C427" s="12" t="s">
        <v>34</v>
      </c>
      <c r="D427" s="11" t="s">
        <v>927</v>
      </c>
      <c r="E427" s="11" t="s">
        <v>22</v>
      </c>
      <c r="F427" s="11" t="s">
        <v>22</v>
      </c>
      <c r="G427" s="11" t="str">
        <f t="shared" si="73"/>
        <v>Consignment. Hazardous Item Notification_ Party. Party</v>
      </c>
      <c r="H427" s="11" t="s">
        <v>22</v>
      </c>
      <c r="I427" s="11" t="s">
        <v>744</v>
      </c>
      <c r="J427" s="11" t="s">
        <v>928</v>
      </c>
      <c r="K427" s="11" t="s">
        <v>22</v>
      </c>
      <c r="L427" s="11" t="s">
        <v>22</v>
      </c>
      <c r="M427" s="11" t="str">
        <f t="shared" si="74"/>
        <v>Party</v>
      </c>
      <c r="N427" s="11" t="str">
        <f t="shared" si="75"/>
        <v>Party</v>
      </c>
      <c r="O427" s="11" t="s">
        <v>22</v>
      </c>
      <c r="P427" s="11" t="s">
        <v>22</v>
      </c>
      <c r="Q427" s="11" t="s">
        <v>22</v>
      </c>
      <c r="R427" s="11" t="s">
        <v>216</v>
      </c>
      <c r="S427" s="11" t="s">
        <v>38</v>
      </c>
      <c r="T427" s="11" t="s">
        <v>22</v>
      </c>
      <c r="U427" s="11" t="s">
        <v>26</v>
      </c>
      <c r="V427" s="11" t="s">
        <v>22</v>
      </c>
    </row>
    <row r="428" spans="1:22" ht="14.1" customHeight="1" x14ac:dyDescent="0.2">
      <c r="A428" s="11" t="str">
        <f t="shared" si="72"/>
        <v>InsuranceParty</v>
      </c>
      <c r="B428" s="8" t="s">
        <v>22</v>
      </c>
      <c r="C428" s="12" t="s">
        <v>34</v>
      </c>
      <c r="D428" s="11" t="s">
        <v>929</v>
      </c>
      <c r="E428" s="11" t="s">
        <v>22</v>
      </c>
      <c r="F428" s="11" t="s">
        <v>22</v>
      </c>
      <c r="G428" s="11" t="str">
        <f t="shared" si="73"/>
        <v>Consignment. Insurance_ Party. Party</v>
      </c>
      <c r="H428" s="11" t="s">
        <v>22</v>
      </c>
      <c r="I428" s="11" t="s">
        <v>744</v>
      </c>
      <c r="J428" s="11" t="s">
        <v>851</v>
      </c>
      <c r="K428" s="11" t="s">
        <v>22</v>
      </c>
      <c r="L428" s="11" t="s">
        <v>22</v>
      </c>
      <c r="M428" s="11" t="str">
        <f t="shared" si="74"/>
        <v>Party</v>
      </c>
      <c r="N428" s="11" t="str">
        <f t="shared" si="75"/>
        <v>Party</v>
      </c>
      <c r="O428" s="11" t="s">
        <v>22</v>
      </c>
      <c r="P428" s="11" t="s">
        <v>22</v>
      </c>
      <c r="Q428" s="11" t="s">
        <v>22</v>
      </c>
      <c r="R428" s="11" t="s">
        <v>216</v>
      </c>
      <c r="S428" s="11" t="s">
        <v>38</v>
      </c>
      <c r="T428" s="11" t="s">
        <v>22</v>
      </c>
      <c r="U428" s="11" t="s">
        <v>26</v>
      </c>
      <c r="V428" s="11" t="s">
        <v>22</v>
      </c>
    </row>
    <row r="429" spans="1:22" ht="14.1" customHeight="1" x14ac:dyDescent="0.2">
      <c r="A429" s="11" t="str">
        <f t="shared" si="72"/>
        <v>MortgageHolderParty</v>
      </c>
      <c r="B429" s="8" t="s">
        <v>22</v>
      </c>
      <c r="C429" s="12" t="s">
        <v>34</v>
      </c>
      <c r="D429" s="11" t="s">
        <v>930</v>
      </c>
      <c r="E429" s="11" t="s">
        <v>22</v>
      </c>
      <c r="F429" s="11" t="s">
        <v>22</v>
      </c>
      <c r="G429" s="11" t="str">
        <f t="shared" si="73"/>
        <v>Consignment. Mortgage Holder_ Party. Party</v>
      </c>
      <c r="H429" s="11" t="s">
        <v>22</v>
      </c>
      <c r="I429" s="11" t="s">
        <v>744</v>
      </c>
      <c r="J429" s="11" t="s">
        <v>931</v>
      </c>
      <c r="K429" s="11" t="s">
        <v>22</v>
      </c>
      <c r="L429" s="11" t="s">
        <v>22</v>
      </c>
      <c r="M429" s="11" t="str">
        <f t="shared" si="74"/>
        <v>Party</v>
      </c>
      <c r="N429" s="11" t="str">
        <f t="shared" si="75"/>
        <v>Party</v>
      </c>
      <c r="O429" s="11" t="s">
        <v>22</v>
      </c>
      <c r="P429" s="11" t="s">
        <v>22</v>
      </c>
      <c r="Q429" s="11" t="s">
        <v>22</v>
      </c>
      <c r="R429" s="11" t="s">
        <v>216</v>
      </c>
      <c r="S429" s="11" t="s">
        <v>38</v>
      </c>
      <c r="T429" s="11" t="s">
        <v>22</v>
      </c>
      <c r="U429" s="11" t="s">
        <v>26</v>
      </c>
      <c r="V429" s="11" t="s">
        <v>22</v>
      </c>
    </row>
    <row r="430" spans="1:22" ht="14.1" customHeight="1" x14ac:dyDescent="0.2">
      <c r="A430" s="11" t="str">
        <f t="shared" si="72"/>
        <v>BillOfLadingHolderParty</v>
      </c>
      <c r="B430" s="8" t="s">
        <v>22</v>
      </c>
      <c r="C430" s="12" t="s">
        <v>34</v>
      </c>
      <c r="D430" s="11" t="s">
        <v>932</v>
      </c>
      <c r="E430" s="11" t="s">
        <v>22</v>
      </c>
      <c r="F430" s="11" t="s">
        <v>22</v>
      </c>
      <c r="G430" s="11" t="str">
        <f t="shared" si="73"/>
        <v>Consignment. Bill Of Lading Holder_ Party. Party</v>
      </c>
      <c r="H430" s="11" t="s">
        <v>22</v>
      </c>
      <c r="I430" s="11" t="s">
        <v>744</v>
      </c>
      <c r="J430" s="11" t="s">
        <v>933</v>
      </c>
      <c r="K430" s="11" t="s">
        <v>22</v>
      </c>
      <c r="L430" s="11" t="s">
        <v>22</v>
      </c>
      <c r="M430" s="11" t="str">
        <f t="shared" si="74"/>
        <v>Party</v>
      </c>
      <c r="N430" s="11" t="str">
        <f t="shared" si="75"/>
        <v>Party</v>
      </c>
      <c r="O430" s="11" t="s">
        <v>22</v>
      </c>
      <c r="P430" s="11" t="s">
        <v>22</v>
      </c>
      <c r="Q430" s="11" t="s">
        <v>22</v>
      </c>
      <c r="R430" s="11" t="s">
        <v>216</v>
      </c>
      <c r="S430" s="11" t="s">
        <v>38</v>
      </c>
      <c r="T430" s="11" t="s">
        <v>22</v>
      </c>
      <c r="U430" s="11" t="s">
        <v>26</v>
      </c>
      <c r="V430" s="11" t="s">
        <v>22</v>
      </c>
    </row>
    <row r="431" spans="1:22" ht="14.1" customHeight="1" x14ac:dyDescent="0.2">
      <c r="A431" s="11" t="str">
        <f t="shared" si="72"/>
        <v>OriginalDepartureCountry</v>
      </c>
      <c r="B431" s="8" t="s">
        <v>22</v>
      </c>
      <c r="C431" s="12" t="s">
        <v>34</v>
      </c>
      <c r="D431" s="11" t="s">
        <v>934</v>
      </c>
      <c r="E431" s="11" t="s">
        <v>935</v>
      </c>
      <c r="F431" s="11" t="s">
        <v>22</v>
      </c>
      <c r="G431" s="11" t="str">
        <f t="shared" si="73"/>
        <v>Consignment. Original Departure_ Country. Country</v>
      </c>
      <c r="H431" s="11" t="s">
        <v>22</v>
      </c>
      <c r="I431" s="11" t="s">
        <v>744</v>
      </c>
      <c r="J431" s="11" t="s">
        <v>936</v>
      </c>
      <c r="K431" s="11" t="s">
        <v>22</v>
      </c>
      <c r="L431" s="11" t="s">
        <v>22</v>
      </c>
      <c r="M431" s="11" t="str">
        <f t="shared" si="74"/>
        <v>Country</v>
      </c>
      <c r="N431" s="11" t="str">
        <f t="shared" si="75"/>
        <v>Country</v>
      </c>
      <c r="O431" s="11" t="s">
        <v>22</v>
      </c>
      <c r="P431" s="11" t="s">
        <v>22</v>
      </c>
      <c r="Q431" s="11" t="s">
        <v>22</v>
      </c>
      <c r="R431" s="11" t="s">
        <v>132</v>
      </c>
      <c r="S431" s="11" t="s">
        <v>38</v>
      </c>
      <c r="T431" s="11" t="s">
        <v>937</v>
      </c>
      <c r="U431" s="11" t="s">
        <v>62</v>
      </c>
      <c r="V431" s="11" t="s">
        <v>22</v>
      </c>
    </row>
    <row r="432" spans="1:22" ht="14.1" customHeight="1" x14ac:dyDescent="0.2">
      <c r="A432" s="11" t="str">
        <f t="shared" si="72"/>
        <v>FinalDestinationCountry</v>
      </c>
      <c r="B432" s="8" t="s">
        <v>22</v>
      </c>
      <c r="C432" s="12" t="s">
        <v>34</v>
      </c>
      <c r="D432" s="11" t="s">
        <v>938</v>
      </c>
      <c r="E432" s="11" t="s">
        <v>939</v>
      </c>
      <c r="F432" s="11" t="s">
        <v>22</v>
      </c>
      <c r="G432" s="11" t="str">
        <f t="shared" si="73"/>
        <v>Consignment. Final Destination_ Country. Country</v>
      </c>
      <c r="H432" s="11" t="s">
        <v>22</v>
      </c>
      <c r="I432" s="11" t="s">
        <v>744</v>
      </c>
      <c r="J432" s="11" t="s">
        <v>940</v>
      </c>
      <c r="K432" s="11" t="s">
        <v>22</v>
      </c>
      <c r="L432" s="11" t="s">
        <v>22</v>
      </c>
      <c r="M432" s="11" t="str">
        <f t="shared" si="74"/>
        <v>Country</v>
      </c>
      <c r="N432" s="11" t="str">
        <f t="shared" si="75"/>
        <v>Country</v>
      </c>
      <c r="O432" s="11" t="s">
        <v>22</v>
      </c>
      <c r="P432" s="11" t="s">
        <v>22</v>
      </c>
      <c r="Q432" s="11" t="s">
        <v>22</v>
      </c>
      <c r="R432" s="11" t="s">
        <v>132</v>
      </c>
      <c r="S432" s="11" t="s">
        <v>38</v>
      </c>
      <c r="T432" s="11" t="s">
        <v>941</v>
      </c>
      <c r="U432" s="11" t="s">
        <v>62</v>
      </c>
      <c r="V432" s="11" t="s">
        <v>22</v>
      </c>
    </row>
    <row r="433" spans="1:22" ht="14.1" customHeight="1" x14ac:dyDescent="0.2">
      <c r="A433" s="11" t="str">
        <f t="shared" si="72"/>
        <v>TransitCountry</v>
      </c>
      <c r="B433" s="8" t="s">
        <v>22</v>
      </c>
      <c r="C433" s="12" t="s">
        <v>98</v>
      </c>
      <c r="D433" s="11" t="s">
        <v>942</v>
      </c>
      <c r="E433" s="11" t="s">
        <v>943</v>
      </c>
      <c r="F433" s="11" t="s">
        <v>22</v>
      </c>
      <c r="G433" s="11" t="str">
        <f t="shared" si="73"/>
        <v>Consignment. Transit_ Country. Country</v>
      </c>
      <c r="H433" s="11" t="s">
        <v>22</v>
      </c>
      <c r="I433" s="11" t="s">
        <v>744</v>
      </c>
      <c r="J433" s="11" t="s">
        <v>944</v>
      </c>
      <c r="K433" s="11" t="s">
        <v>22</v>
      </c>
      <c r="L433" s="11" t="s">
        <v>22</v>
      </c>
      <c r="M433" s="11" t="str">
        <f t="shared" si="74"/>
        <v>Country</v>
      </c>
      <c r="N433" s="11" t="str">
        <f t="shared" si="75"/>
        <v>Country</v>
      </c>
      <c r="O433" s="11" t="s">
        <v>22</v>
      </c>
      <c r="P433" s="11" t="s">
        <v>22</v>
      </c>
      <c r="Q433" s="11" t="s">
        <v>22</v>
      </c>
      <c r="R433" s="11" t="s">
        <v>132</v>
      </c>
      <c r="S433" s="11" t="s">
        <v>38</v>
      </c>
      <c r="T433" s="11" t="s">
        <v>945</v>
      </c>
      <c r="U433" s="11" t="s">
        <v>62</v>
      </c>
      <c r="V433" s="11" t="s">
        <v>22</v>
      </c>
    </row>
    <row r="434" spans="1:22" ht="14.1" customHeight="1" x14ac:dyDescent="0.2">
      <c r="A434" s="11" t="str">
        <f t="shared" si="72"/>
        <v>TransportContract</v>
      </c>
      <c r="B434" s="8" t="s">
        <v>22</v>
      </c>
      <c r="C434" s="12" t="s">
        <v>34</v>
      </c>
      <c r="D434" s="11" t="s">
        <v>946</v>
      </c>
      <c r="E434" s="11" t="s">
        <v>22</v>
      </c>
      <c r="F434" s="11" t="s">
        <v>22</v>
      </c>
      <c r="G434" s="11" t="str">
        <f t="shared" si="73"/>
        <v>Consignment. Transport_ Contract. Contract</v>
      </c>
      <c r="H434" s="11" t="s">
        <v>22</v>
      </c>
      <c r="I434" s="11" t="s">
        <v>744</v>
      </c>
      <c r="J434" s="11" t="s">
        <v>947</v>
      </c>
      <c r="K434" s="11" t="s">
        <v>22</v>
      </c>
      <c r="L434" s="11" t="s">
        <v>22</v>
      </c>
      <c r="M434" s="11" t="str">
        <f t="shared" si="74"/>
        <v>Contract</v>
      </c>
      <c r="N434" s="11" t="str">
        <f t="shared" si="75"/>
        <v>Contract</v>
      </c>
      <c r="O434" s="11" t="s">
        <v>22</v>
      </c>
      <c r="P434" s="11" t="s">
        <v>22</v>
      </c>
      <c r="Q434" s="11" t="s">
        <v>22</v>
      </c>
      <c r="R434" s="11" t="s">
        <v>516</v>
      </c>
      <c r="S434" s="11" t="s">
        <v>38</v>
      </c>
      <c r="T434" s="11" t="s">
        <v>22</v>
      </c>
      <c r="U434" s="11" t="s">
        <v>62</v>
      </c>
      <c r="V434" s="11" t="s">
        <v>22</v>
      </c>
    </row>
    <row r="435" spans="1:22" ht="14.1" customHeight="1" x14ac:dyDescent="0.2">
      <c r="A435" s="11" t="str">
        <f t="shared" si="72"/>
        <v>TransportEvent</v>
      </c>
      <c r="B435" s="8" t="s">
        <v>22</v>
      </c>
      <c r="C435" s="12" t="s">
        <v>98</v>
      </c>
      <c r="D435" s="11" t="s">
        <v>948</v>
      </c>
      <c r="E435" s="11" t="s">
        <v>22</v>
      </c>
      <c r="F435" s="11" t="s">
        <v>22</v>
      </c>
      <c r="G435" s="11" t="str">
        <f t="shared" si="73"/>
        <v>Consignment. Transport Event</v>
      </c>
      <c r="H435" s="11" t="s">
        <v>22</v>
      </c>
      <c r="I435" s="11" t="s">
        <v>744</v>
      </c>
      <c r="J435" s="11" t="s">
        <v>22</v>
      </c>
      <c r="K435" s="11" t="s">
        <v>22</v>
      </c>
      <c r="L435" s="11" t="s">
        <v>22</v>
      </c>
      <c r="M435" s="11" t="str">
        <f t="shared" si="74"/>
        <v>Transport Event</v>
      </c>
      <c r="N435" s="11" t="str">
        <f t="shared" si="75"/>
        <v>Transport Event</v>
      </c>
      <c r="O435" s="11" t="s">
        <v>22</v>
      </c>
      <c r="P435" s="11" t="s">
        <v>22</v>
      </c>
      <c r="Q435" s="11" t="s">
        <v>22</v>
      </c>
      <c r="R435" s="11" t="s">
        <v>882</v>
      </c>
      <c r="S435" s="11" t="s">
        <v>38</v>
      </c>
      <c r="T435" s="11" t="s">
        <v>22</v>
      </c>
      <c r="U435" s="11" t="s">
        <v>26</v>
      </c>
      <c r="V435" s="11" t="s">
        <v>22</v>
      </c>
    </row>
    <row r="436" spans="1:22" ht="14.1" customHeight="1" x14ac:dyDescent="0.2">
      <c r="A436" s="11" t="str">
        <f t="shared" si="72"/>
        <v>OriginalDespatchTransportationService</v>
      </c>
      <c r="B436" s="8" t="s">
        <v>22</v>
      </c>
      <c r="C436" s="12" t="s">
        <v>34</v>
      </c>
      <c r="D436" s="11" t="s">
        <v>949</v>
      </c>
      <c r="E436" s="11" t="s">
        <v>22</v>
      </c>
      <c r="F436" s="11" t="s">
        <v>950</v>
      </c>
      <c r="G436" s="11" t="str">
        <f t="shared" si="73"/>
        <v>Consignment. Original Despatch_ Transportation Service. Transportation Service</v>
      </c>
      <c r="H436" s="11" t="s">
        <v>22</v>
      </c>
      <c r="I436" s="11" t="s">
        <v>744</v>
      </c>
      <c r="J436" s="11" t="s">
        <v>916</v>
      </c>
      <c r="K436" s="11" t="s">
        <v>22</v>
      </c>
      <c r="L436" s="11" t="s">
        <v>22</v>
      </c>
      <c r="M436" s="11" t="str">
        <f t="shared" si="74"/>
        <v>Transportation Service</v>
      </c>
      <c r="N436" s="11" t="str">
        <f t="shared" si="75"/>
        <v>Transportation Service</v>
      </c>
      <c r="O436" s="11" t="s">
        <v>22</v>
      </c>
      <c r="P436" s="11" t="s">
        <v>22</v>
      </c>
      <c r="Q436" s="11" t="s">
        <v>22</v>
      </c>
      <c r="R436" s="11" t="s">
        <v>951</v>
      </c>
      <c r="S436" s="11" t="s">
        <v>38</v>
      </c>
      <c r="T436" s="11" t="s">
        <v>22</v>
      </c>
      <c r="U436" s="11" t="s">
        <v>62</v>
      </c>
      <c r="V436" s="11" t="s">
        <v>22</v>
      </c>
    </row>
    <row r="437" spans="1:22" ht="14.1" customHeight="1" x14ac:dyDescent="0.2">
      <c r="A437" s="11" t="str">
        <f t="shared" si="72"/>
        <v>FinalDeliveryTransportationService</v>
      </c>
      <c r="B437" s="8" t="s">
        <v>22</v>
      </c>
      <c r="C437" s="12" t="s">
        <v>34</v>
      </c>
      <c r="D437" s="11" t="s">
        <v>952</v>
      </c>
      <c r="E437" s="11" t="s">
        <v>22</v>
      </c>
      <c r="F437" s="11" t="s">
        <v>950</v>
      </c>
      <c r="G437" s="11" t="str">
        <f t="shared" si="73"/>
        <v>Consignment. Final Delivery_ Transportation Service. Transportation Service</v>
      </c>
      <c r="H437" s="11" t="s">
        <v>22</v>
      </c>
      <c r="I437" s="11" t="s">
        <v>744</v>
      </c>
      <c r="J437" s="11" t="s">
        <v>918</v>
      </c>
      <c r="K437" s="11" t="s">
        <v>22</v>
      </c>
      <c r="L437" s="11" t="s">
        <v>22</v>
      </c>
      <c r="M437" s="11" t="str">
        <f t="shared" si="74"/>
        <v>Transportation Service</v>
      </c>
      <c r="N437" s="11" t="str">
        <f t="shared" si="75"/>
        <v>Transportation Service</v>
      </c>
      <c r="O437" s="11" t="s">
        <v>22</v>
      </c>
      <c r="P437" s="11" t="s">
        <v>22</v>
      </c>
      <c r="Q437" s="11" t="s">
        <v>22</v>
      </c>
      <c r="R437" s="11" t="s">
        <v>951</v>
      </c>
      <c r="S437" s="11" t="s">
        <v>38</v>
      </c>
      <c r="T437" s="11" t="s">
        <v>22</v>
      </c>
      <c r="U437" s="11" t="s">
        <v>62</v>
      </c>
      <c r="V437" s="11" t="s">
        <v>22</v>
      </c>
    </row>
    <row r="438" spans="1:22" ht="14.1" customHeight="1" x14ac:dyDescent="0.2">
      <c r="A438" s="11" t="str">
        <f t="shared" si="72"/>
        <v>DeliveryTerms</v>
      </c>
      <c r="B438" s="8" t="s">
        <v>22</v>
      </c>
      <c r="C438" s="12" t="s">
        <v>34</v>
      </c>
      <c r="D438" s="11" t="s">
        <v>953</v>
      </c>
      <c r="E438" s="11" t="s">
        <v>954</v>
      </c>
      <c r="F438" s="11" t="s">
        <v>22</v>
      </c>
      <c r="G438" s="11" t="str">
        <f t="shared" si="73"/>
        <v>Consignment. Delivery Terms</v>
      </c>
      <c r="H438" s="11" t="s">
        <v>22</v>
      </c>
      <c r="I438" s="11" t="s">
        <v>744</v>
      </c>
      <c r="J438" s="11" t="s">
        <v>22</v>
      </c>
      <c r="K438" s="11" t="s">
        <v>22</v>
      </c>
      <c r="L438" s="11" t="s">
        <v>22</v>
      </c>
      <c r="M438" s="11" t="str">
        <f t="shared" si="74"/>
        <v>Delivery Terms</v>
      </c>
      <c r="N438" s="11" t="str">
        <f t="shared" si="75"/>
        <v>Delivery Terms</v>
      </c>
      <c r="O438" s="11" t="s">
        <v>22</v>
      </c>
      <c r="P438" s="11" t="s">
        <v>22</v>
      </c>
      <c r="Q438" s="11" t="s">
        <v>22</v>
      </c>
      <c r="R438" s="11" t="s">
        <v>955</v>
      </c>
      <c r="S438" s="11" t="s">
        <v>38</v>
      </c>
      <c r="T438" s="11" t="s">
        <v>22</v>
      </c>
      <c r="U438" s="11" t="s">
        <v>62</v>
      </c>
      <c r="V438" s="11" t="s">
        <v>22</v>
      </c>
    </row>
    <row r="439" spans="1:22" ht="14.1" customHeight="1" x14ac:dyDescent="0.2">
      <c r="A439" s="11" t="str">
        <f t="shared" si="72"/>
        <v>PaymentTerms</v>
      </c>
      <c r="B439" s="8" t="s">
        <v>22</v>
      </c>
      <c r="C439" s="12" t="s">
        <v>34</v>
      </c>
      <c r="D439" s="11" t="s">
        <v>956</v>
      </c>
      <c r="E439" s="11" t="s">
        <v>22</v>
      </c>
      <c r="F439" s="11" t="s">
        <v>22</v>
      </c>
      <c r="G439" s="11" t="str">
        <f t="shared" si="73"/>
        <v>Consignment. Payment Terms</v>
      </c>
      <c r="H439" s="11" t="s">
        <v>22</v>
      </c>
      <c r="I439" s="11" t="s">
        <v>744</v>
      </c>
      <c r="J439" s="11" t="s">
        <v>22</v>
      </c>
      <c r="K439" s="11" t="s">
        <v>22</v>
      </c>
      <c r="L439" s="11" t="s">
        <v>22</v>
      </c>
      <c r="M439" s="11" t="str">
        <f t="shared" si="74"/>
        <v>Payment Terms</v>
      </c>
      <c r="N439" s="11" t="str">
        <f t="shared" si="75"/>
        <v>Payment Terms</v>
      </c>
      <c r="O439" s="11" t="s">
        <v>22</v>
      </c>
      <c r="P439" s="11" t="s">
        <v>22</v>
      </c>
      <c r="Q439" s="11" t="s">
        <v>22</v>
      </c>
      <c r="R439" s="11" t="s">
        <v>957</v>
      </c>
      <c r="S439" s="11" t="s">
        <v>38</v>
      </c>
      <c r="T439" s="11" t="s">
        <v>22</v>
      </c>
      <c r="U439" s="11" t="s">
        <v>62</v>
      </c>
      <c r="V439" s="11" t="s">
        <v>22</v>
      </c>
    </row>
    <row r="440" spans="1:22" ht="14.1" customHeight="1" x14ac:dyDescent="0.2">
      <c r="A440" s="11" t="str">
        <f t="shared" si="72"/>
        <v>CollectPaymentTerms</v>
      </c>
      <c r="B440" s="8" t="s">
        <v>22</v>
      </c>
      <c r="C440" s="12" t="s">
        <v>34</v>
      </c>
      <c r="D440" s="11" t="s">
        <v>958</v>
      </c>
      <c r="E440" s="11" t="s">
        <v>22</v>
      </c>
      <c r="F440" s="11" t="s">
        <v>22</v>
      </c>
      <c r="G440" s="11" t="str">
        <f t="shared" si="73"/>
        <v>Consignment. Collect_ Payment Terms. Payment Terms</v>
      </c>
      <c r="H440" s="11" t="s">
        <v>22</v>
      </c>
      <c r="I440" s="11" t="s">
        <v>744</v>
      </c>
      <c r="J440" s="11" t="s">
        <v>959</v>
      </c>
      <c r="K440" s="11" t="s">
        <v>22</v>
      </c>
      <c r="L440" s="11" t="s">
        <v>22</v>
      </c>
      <c r="M440" s="11" t="str">
        <f t="shared" si="74"/>
        <v>Payment Terms</v>
      </c>
      <c r="N440" s="11" t="str">
        <f t="shared" si="75"/>
        <v>Payment Terms</v>
      </c>
      <c r="O440" s="11" t="s">
        <v>22</v>
      </c>
      <c r="P440" s="11" t="s">
        <v>22</v>
      </c>
      <c r="Q440" s="11" t="s">
        <v>22</v>
      </c>
      <c r="R440" s="11" t="s">
        <v>957</v>
      </c>
      <c r="S440" s="11" t="s">
        <v>38</v>
      </c>
      <c r="T440" s="11" t="s">
        <v>22</v>
      </c>
      <c r="U440" s="11" t="s">
        <v>26</v>
      </c>
      <c r="V440" s="11" t="s">
        <v>22</v>
      </c>
    </row>
    <row r="441" spans="1:22" ht="14.1" customHeight="1" x14ac:dyDescent="0.2">
      <c r="A441" s="11" t="str">
        <f t="shared" si="72"/>
        <v>DisbursementPaymentTerms</v>
      </c>
      <c r="B441" s="8" t="s">
        <v>22</v>
      </c>
      <c r="C441" s="12" t="s">
        <v>34</v>
      </c>
      <c r="D441" s="11" t="s">
        <v>960</v>
      </c>
      <c r="E441" s="11" t="s">
        <v>22</v>
      </c>
      <c r="F441" s="11" t="s">
        <v>22</v>
      </c>
      <c r="G441" s="11" t="str">
        <f t="shared" si="73"/>
        <v>Consignment. Disbursement_ Payment Terms. Payment Terms</v>
      </c>
      <c r="H441" s="11" t="s">
        <v>22</v>
      </c>
      <c r="I441" s="11" t="s">
        <v>744</v>
      </c>
      <c r="J441" s="11" t="s">
        <v>961</v>
      </c>
      <c r="K441" s="11" t="s">
        <v>22</v>
      </c>
      <c r="L441" s="11" t="s">
        <v>22</v>
      </c>
      <c r="M441" s="11" t="str">
        <f t="shared" si="74"/>
        <v>Payment Terms</v>
      </c>
      <c r="N441" s="11" t="str">
        <f t="shared" si="75"/>
        <v>Payment Terms</v>
      </c>
      <c r="O441" s="11" t="s">
        <v>22</v>
      </c>
      <c r="P441" s="11" t="s">
        <v>22</v>
      </c>
      <c r="Q441" s="11" t="s">
        <v>22</v>
      </c>
      <c r="R441" s="11" t="s">
        <v>957</v>
      </c>
      <c r="S441" s="11" t="s">
        <v>38</v>
      </c>
      <c r="T441" s="11" t="s">
        <v>22</v>
      </c>
      <c r="U441" s="11" t="s">
        <v>26</v>
      </c>
      <c r="V441" s="11" t="s">
        <v>22</v>
      </c>
    </row>
    <row r="442" spans="1:22" ht="14.1" customHeight="1" x14ac:dyDescent="0.2">
      <c r="A442" s="11" t="str">
        <f t="shared" si="72"/>
        <v>PrepaidPaymentTerms</v>
      </c>
      <c r="B442" s="8" t="s">
        <v>22</v>
      </c>
      <c r="C442" s="12" t="s">
        <v>34</v>
      </c>
      <c r="D442" s="11" t="s">
        <v>962</v>
      </c>
      <c r="E442" s="11" t="s">
        <v>22</v>
      </c>
      <c r="F442" s="11" t="s">
        <v>22</v>
      </c>
      <c r="G442" s="11" t="str">
        <f t="shared" si="73"/>
        <v>Consignment. Prepaid_ Payment Terms. Payment Terms</v>
      </c>
      <c r="H442" s="11" t="s">
        <v>22</v>
      </c>
      <c r="I442" s="11" t="s">
        <v>744</v>
      </c>
      <c r="J442" s="11" t="s">
        <v>183</v>
      </c>
      <c r="K442" s="11" t="s">
        <v>22</v>
      </c>
      <c r="L442" s="11" t="s">
        <v>22</v>
      </c>
      <c r="M442" s="11" t="str">
        <f t="shared" si="74"/>
        <v>Payment Terms</v>
      </c>
      <c r="N442" s="11" t="str">
        <f t="shared" si="75"/>
        <v>Payment Terms</v>
      </c>
      <c r="O442" s="11" t="s">
        <v>22</v>
      </c>
      <c r="P442" s="11" t="s">
        <v>22</v>
      </c>
      <c r="Q442" s="11" t="s">
        <v>22</v>
      </c>
      <c r="R442" s="11" t="s">
        <v>957</v>
      </c>
      <c r="S442" s="11" t="s">
        <v>38</v>
      </c>
      <c r="T442" s="11" t="s">
        <v>22</v>
      </c>
      <c r="U442" s="11" t="s">
        <v>26</v>
      </c>
      <c r="V442" s="11" t="s">
        <v>22</v>
      </c>
    </row>
    <row r="443" spans="1:22" ht="14.1" customHeight="1" x14ac:dyDescent="0.2">
      <c r="A443" s="11" t="str">
        <f t="shared" si="72"/>
        <v>FreightAllowanceCharge</v>
      </c>
      <c r="B443" s="8" t="s">
        <v>22</v>
      </c>
      <c r="C443" s="12" t="s">
        <v>98</v>
      </c>
      <c r="D443" s="11" t="s">
        <v>963</v>
      </c>
      <c r="E443" s="11" t="s">
        <v>964</v>
      </c>
      <c r="F443" s="11" t="s">
        <v>22</v>
      </c>
      <c r="G443" s="11" t="str">
        <f t="shared" si="73"/>
        <v>Consignment. Freight_ Allowance Charge. Allowance Charge</v>
      </c>
      <c r="H443" s="11" t="s">
        <v>22</v>
      </c>
      <c r="I443" s="11" t="s">
        <v>744</v>
      </c>
      <c r="J443" s="11" t="s">
        <v>965</v>
      </c>
      <c r="K443" s="11" t="s">
        <v>22</v>
      </c>
      <c r="L443" s="11" t="s">
        <v>22</v>
      </c>
      <c r="M443" s="11" t="str">
        <f t="shared" si="74"/>
        <v>Allowance Charge</v>
      </c>
      <c r="N443" s="11" t="str">
        <f t="shared" si="75"/>
        <v>Allowance Charge</v>
      </c>
      <c r="O443" s="11" t="s">
        <v>22</v>
      </c>
      <c r="P443" s="11" t="s">
        <v>22</v>
      </c>
      <c r="Q443" s="11" t="s">
        <v>22</v>
      </c>
      <c r="R443" s="11" t="s">
        <v>166</v>
      </c>
      <c r="S443" s="11" t="s">
        <v>38</v>
      </c>
      <c r="T443" s="11" t="s">
        <v>966</v>
      </c>
      <c r="U443" s="11" t="s">
        <v>62</v>
      </c>
      <c r="V443" s="11" t="s">
        <v>22</v>
      </c>
    </row>
    <row r="444" spans="1:22" ht="14.1" customHeight="1" x14ac:dyDescent="0.2">
      <c r="A444" s="11" t="str">
        <f t="shared" si="72"/>
        <v>ExtraAllowanceCharge</v>
      </c>
      <c r="B444" s="8" t="s">
        <v>22</v>
      </c>
      <c r="C444" s="12" t="s">
        <v>98</v>
      </c>
      <c r="D444" s="11" t="s">
        <v>967</v>
      </c>
      <c r="E444" s="11" t="s">
        <v>22</v>
      </c>
      <c r="F444" s="11" t="s">
        <v>22</v>
      </c>
      <c r="G444" s="11" t="str">
        <f t="shared" si="73"/>
        <v>Consignment. Extra_ Allowance Charge. Allowance Charge</v>
      </c>
      <c r="H444" s="11" t="s">
        <v>22</v>
      </c>
      <c r="I444" s="11" t="s">
        <v>744</v>
      </c>
      <c r="J444" s="11" t="s">
        <v>968</v>
      </c>
      <c r="K444" s="11" t="s">
        <v>22</v>
      </c>
      <c r="L444" s="11" t="s">
        <v>22</v>
      </c>
      <c r="M444" s="11" t="str">
        <f t="shared" si="74"/>
        <v>Allowance Charge</v>
      </c>
      <c r="N444" s="11" t="str">
        <f t="shared" si="75"/>
        <v>Allowance Charge</v>
      </c>
      <c r="O444" s="11" t="s">
        <v>22</v>
      </c>
      <c r="P444" s="11" t="s">
        <v>22</v>
      </c>
      <c r="Q444" s="11" t="s">
        <v>22</v>
      </c>
      <c r="R444" s="11" t="s">
        <v>166</v>
      </c>
      <c r="S444" s="11" t="s">
        <v>38</v>
      </c>
      <c r="T444" s="11" t="s">
        <v>22</v>
      </c>
      <c r="U444" s="11" t="s">
        <v>26</v>
      </c>
      <c r="V444" s="11" t="s">
        <v>22</v>
      </c>
    </row>
    <row r="445" spans="1:22" ht="14.1" customHeight="1" x14ac:dyDescent="0.2">
      <c r="A445" s="11" t="str">
        <f t="shared" si="72"/>
        <v>MainCarriageShipmentStage</v>
      </c>
      <c r="B445" s="8" t="s">
        <v>22</v>
      </c>
      <c r="C445" s="12" t="s">
        <v>98</v>
      </c>
      <c r="D445" s="11" t="s">
        <v>969</v>
      </c>
      <c r="E445" s="11" t="s">
        <v>22</v>
      </c>
      <c r="F445" s="11" t="s">
        <v>22</v>
      </c>
      <c r="G445" s="11" t="str">
        <f t="shared" si="73"/>
        <v>Consignment. Main Carriage_ Shipment Stage. Shipment Stage</v>
      </c>
      <c r="H445" s="11" t="s">
        <v>22</v>
      </c>
      <c r="I445" s="11" t="s">
        <v>744</v>
      </c>
      <c r="J445" s="11" t="s">
        <v>970</v>
      </c>
      <c r="K445" s="11" t="s">
        <v>22</v>
      </c>
      <c r="L445" s="11" t="s">
        <v>22</v>
      </c>
      <c r="M445" s="11" t="str">
        <f t="shared" si="74"/>
        <v>Shipment Stage</v>
      </c>
      <c r="N445" s="11" t="str">
        <f t="shared" si="75"/>
        <v>Shipment Stage</v>
      </c>
      <c r="O445" s="11" t="s">
        <v>22</v>
      </c>
      <c r="P445" s="11" t="s">
        <v>22</v>
      </c>
      <c r="Q445" s="11" t="s">
        <v>22</v>
      </c>
      <c r="R445" s="11" t="s">
        <v>971</v>
      </c>
      <c r="S445" s="11" t="s">
        <v>38</v>
      </c>
      <c r="T445" s="11" t="s">
        <v>22</v>
      </c>
      <c r="U445" s="11" t="s">
        <v>26</v>
      </c>
      <c r="V445" s="11" t="s">
        <v>22</v>
      </c>
    </row>
    <row r="446" spans="1:22" ht="14.1" customHeight="1" x14ac:dyDescent="0.2">
      <c r="A446" s="11" t="str">
        <f t="shared" si="72"/>
        <v>PreCarriageShipmentStage</v>
      </c>
      <c r="B446" s="8" t="s">
        <v>22</v>
      </c>
      <c r="C446" s="12" t="s">
        <v>98</v>
      </c>
      <c r="D446" s="11" t="s">
        <v>972</v>
      </c>
      <c r="E446" s="11" t="s">
        <v>22</v>
      </c>
      <c r="F446" s="11" t="s">
        <v>22</v>
      </c>
      <c r="G446" s="11" t="str">
        <f t="shared" si="73"/>
        <v>Consignment. Pre Carriage_ Shipment Stage. Shipment Stage</v>
      </c>
      <c r="H446" s="11" t="s">
        <v>22</v>
      </c>
      <c r="I446" s="11" t="s">
        <v>744</v>
      </c>
      <c r="J446" s="11" t="s">
        <v>973</v>
      </c>
      <c r="K446" s="11" t="s">
        <v>22</v>
      </c>
      <c r="L446" s="11" t="s">
        <v>22</v>
      </c>
      <c r="M446" s="11" t="str">
        <f t="shared" si="74"/>
        <v>Shipment Stage</v>
      </c>
      <c r="N446" s="11" t="str">
        <f t="shared" si="75"/>
        <v>Shipment Stage</v>
      </c>
      <c r="O446" s="11" t="s">
        <v>22</v>
      </c>
      <c r="P446" s="11" t="s">
        <v>22</v>
      </c>
      <c r="Q446" s="11" t="s">
        <v>22</v>
      </c>
      <c r="R446" s="11" t="s">
        <v>971</v>
      </c>
      <c r="S446" s="11" t="s">
        <v>38</v>
      </c>
      <c r="T446" s="11" t="s">
        <v>22</v>
      </c>
      <c r="U446" s="11" t="s">
        <v>26</v>
      </c>
      <c r="V446" s="11" t="s">
        <v>22</v>
      </c>
    </row>
    <row r="447" spans="1:22" ht="14.1" customHeight="1" x14ac:dyDescent="0.2">
      <c r="A447" s="11" t="str">
        <f t="shared" si="72"/>
        <v>OnCarriageShipmentStage</v>
      </c>
      <c r="B447" s="8" t="s">
        <v>22</v>
      </c>
      <c r="C447" s="12" t="s">
        <v>98</v>
      </c>
      <c r="D447" s="11" t="s">
        <v>974</v>
      </c>
      <c r="E447" s="11" t="s">
        <v>22</v>
      </c>
      <c r="F447" s="11" t="s">
        <v>22</v>
      </c>
      <c r="G447" s="11" t="str">
        <f t="shared" si="73"/>
        <v>Consignment. On Carriage_ Shipment Stage. Shipment Stage</v>
      </c>
      <c r="H447" s="11" t="s">
        <v>22</v>
      </c>
      <c r="I447" s="11" t="s">
        <v>744</v>
      </c>
      <c r="J447" s="11" t="s">
        <v>975</v>
      </c>
      <c r="K447" s="11" t="s">
        <v>22</v>
      </c>
      <c r="L447" s="11" t="s">
        <v>22</v>
      </c>
      <c r="M447" s="11" t="str">
        <f t="shared" si="74"/>
        <v>Shipment Stage</v>
      </c>
      <c r="N447" s="11" t="str">
        <f t="shared" si="75"/>
        <v>Shipment Stage</v>
      </c>
      <c r="O447" s="11" t="s">
        <v>22</v>
      </c>
      <c r="P447" s="11" t="s">
        <v>22</v>
      </c>
      <c r="Q447" s="11" t="s">
        <v>22</v>
      </c>
      <c r="R447" s="11" t="s">
        <v>971</v>
      </c>
      <c r="S447" s="11" t="s">
        <v>38</v>
      </c>
      <c r="T447" s="11" t="s">
        <v>22</v>
      </c>
      <c r="U447" s="11" t="s">
        <v>26</v>
      </c>
      <c r="V447" s="11" t="s">
        <v>22</v>
      </c>
    </row>
    <row r="448" spans="1:22" ht="14.1" customHeight="1" x14ac:dyDescent="0.2">
      <c r="A448" s="11" t="str">
        <f t="shared" si="72"/>
        <v>TransportHandlingUnit</v>
      </c>
      <c r="B448" s="8" t="s">
        <v>22</v>
      </c>
      <c r="C448" s="12" t="s">
        <v>98</v>
      </c>
      <c r="D448" s="11" t="s">
        <v>976</v>
      </c>
      <c r="E448" s="11" t="s">
        <v>22</v>
      </c>
      <c r="F448" s="11" t="s">
        <v>22</v>
      </c>
      <c r="G448" s="11" t="str">
        <f t="shared" si="73"/>
        <v>Consignment. Transport Handling Unit</v>
      </c>
      <c r="H448" s="11" t="s">
        <v>22</v>
      </c>
      <c r="I448" s="11" t="s">
        <v>744</v>
      </c>
      <c r="J448" s="11" t="s">
        <v>22</v>
      </c>
      <c r="K448" s="11" t="s">
        <v>22</v>
      </c>
      <c r="L448" s="11" t="s">
        <v>22</v>
      </c>
      <c r="M448" s="11" t="str">
        <f t="shared" si="74"/>
        <v>Transport Handling Unit</v>
      </c>
      <c r="N448" s="11" t="str">
        <f t="shared" si="75"/>
        <v>Transport Handling Unit</v>
      </c>
      <c r="O448" s="11" t="s">
        <v>22</v>
      </c>
      <c r="P448" s="11" t="s">
        <v>22</v>
      </c>
      <c r="Q448" s="11" t="s">
        <v>22</v>
      </c>
      <c r="R448" s="11" t="s">
        <v>848</v>
      </c>
      <c r="S448" s="11" t="s">
        <v>38</v>
      </c>
      <c r="T448" s="11" t="s">
        <v>22</v>
      </c>
      <c r="U448" s="11" t="s">
        <v>26</v>
      </c>
      <c r="V448" s="11" t="s">
        <v>22</v>
      </c>
    </row>
    <row r="449" spans="1:22" ht="14.1" customHeight="1" x14ac:dyDescent="0.2">
      <c r="A449" s="11" t="str">
        <f t="shared" si="72"/>
        <v>FirstArrivalPortLocation</v>
      </c>
      <c r="B449" s="8" t="s">
        <v>22</v>
      </c>
      <c r="C449" s="12" t="s">
        <v>34</v>
      </c>
      <c r="D449" s="11" t="s">
        <v>977</v>
      </c>
      <c r="E449" s="11" t="s">
        <v>22</v>
      </c>
      <c r="F449" s="11" t="s">
        <v>22</v>
      </c>
      <c r="G449" s="11" t="str">
        <f t="shared" si="73"/>
        <v>Consignment. First Arrival Port_ Location. Location</v>
      </c>
      <c r="H449" s="11" t="s">
        <v>22</v>
      </c>
      <c r="I449" s="11" t="s">
        <v>744</v>
      </c>
      <c r="J449" s="11" t="s">
        <v>978</v>
      </c>
      <c r="K449" s="11" t="s">
        <v>22</v>
      </c>
      <c r="L449" s="11" t="s">
        <v>22</v>
      </c>
      <c r="M449" s="11" t="str">
        <f t="shared" si="74"/>
        <v>Location</v>
      </c>
      <c r="N449" s="11" t="str">
        <f t="shared" si="75"/>
        <v>Location</v>
      </c>
      <c r="O449" s="11" t="s">
        <v>22</v>
      </c>
      <c r="P449" s="11" t="s">
        <v>22</v>
      </c>
      <c r="Q449" s="11" t="s">
        <v>22</v>
      </c>
      <c r="R449" s="11" t="s">
        <v>47</v>
      </c>
      <c r="S449" s="11" t="s">
        <v>38</v>
      </c>
      <c r="T449" s="11" t="s">
        <v>22</v>
      </c>
      <c r="U449" s="11" t="s">
        <v>26</v>
      </c>
      <c r="V449" s="11" t="s">
        <v>22</v>
      </c>
    </row>
    <row r="450" spans="1:22" ht="14.1" customHeight="1" x14ac:dyDescent="0.2">
      <c r="A450" s="11" t="str">
        <f t="shared" si="72"/>
        <v>LastExitPortLocation</v>
      </c>
      <c r="B450" s="8" t="s">
        <v>22</v>
      </c>
      <c r="C450" s="12" t="s">
        <v>34</v>
      </c>
      <c r="D450" s="11" t="s">
        <v>979</v>
      </c>
      <c r="E450" s="11" t="s">
        <v>22</v>
      </c>
      <c r="F450" s="11" t="s">
        <v>22</v>
      </c>
      <c r="G450" s="11" t="str">
        <f t="shared" si="73"/>
        <v>Consignment. Last Exit Port_ Location. Location</v>
      </c>
      <c r="H450" s="11" t="s">
        <v>22</v>
      </c>
      <c r="I450" s="11" t="s">
        <v>744</v>
      </c>
      <c r="J450" s="11" t="s">
        <v>980</v>
      </c>
      <c r="K450" s="11" t="s">
        <v>22</v>
      </c>
      <c r="L450" s="11" t="s">
        <v>22</v>
      </c>
      <c r="M450" s="11" t="str">
        <f t="shared" si="74"/>
        <v>Location</v>
      </c>
      <c r="N450" s="11" t="str">
        <f t="shared" si="75"/>
        <v>Location</v>
      </c>
      <c r="O450" s="11" t="s">
        <v>22</v>
      </c>
      <c r="P450" s="11" t="s">
        <v>22</v>
      </c>
      <c r="Q450" s="11" t="s">
        <v>22</v>
      </c>
      <c r="R450" s="11" t="s">
        <v>47</v>
      </c>
      <c r="S450" s="11" t="s">
        <v>38</v>
      </c>
      <c r="T450" s="11" t="s">
        <v>22</v>
      </c>
      <c r="U450" s="11" t="s">
        <v>26</v>
      </c>
      <c r="V450" s="11" t="s">
        <v>22</v>
      </c>
    </row>
    <row r="451" spans="1:22" ht="14.1" customHeight="1" x14ac:dyDescent="0.2">
      <c r="A451" s="11" t="str">
        <f t="shared" si="72"/>
        <v>OfficeOfEntryLocation</v>
      </c>
      <c r="B451" s="8" t="s">
        <v>22</v>
      </c>
      <c r="C451" s="12" t="s">
        <v>34</v>
      </c>
      <c r="D451" s="11" t="s">
        <v>981</v>
      </c>
      <c r="E451" s="11" t="s">
        <v>22</v>
      </c>
      <c r="F451" s="11" t="s">
        <v>22</v>
      </c>
      <c r="G451" s="11" t="str">
        <f t="shared" si="73"/>
        <v>Consignment. Office Of Entry_ Location. Location</v>
      </c>
      <c r="H451" s="11" t="s">
        <v>22</v>
      </c>
      <c r="I451" s="11" t="s">
        <v>744</v>
      </c>
      <c r="J451" s="11" t="s">
        <v>982</v>
      </c>
      <c r="K451" s="11" t="s">
        <v>22</v>
      </c>
      <c r="L451" s="11" t="s">
        <v>22</v>
      </c>
      <c r="M451" s="11" t="str">
        <f t="shared" si="74"/>
        <v>Location</v>
      </c>
      <c r="N451" s="11" t="str">
        <f t="shared" si="75"/>
        <v>Location</v>
      </c>
      <c r="O451" s="11" t="s">
        <v>22</v>
      </c>
      <c r="P451" s="11" t="s">
        <v>22</v>
      </c>
      <c r="Q451" s="11" t="s">
        <v>22</v>
      </c>
      <c r="R451" s="11" t="s">
        <v>47</v>
      </c>
      <c r="S451" s="11" t="s">
        <v>38</v>
      </c>
      <c r="T451" s="11" t="s">
        <v>22</v>
      </c>
      <c r="U451" s="11" t="s">
        <v>101</v>
      </c>
      <c r="V451" s="11" t="s">
        <v>22</v>
      </c>
    </row>
    <row r="452" spans="1:22" ht="14.1" customHeight="1" x14ac:dyDescent="0.2">
      <c r="A452" s="11" t="str">
        <f t="shared" si="72"/>
        <v>OfficeOfSubSequentiallyEntryLocation</v>
      </c>
      <c r="B452" s="8" t="s">
        <v>22</v>
      </c>
      <c r="C452" s="12" t="s">
        <v>34</v>
      </c>
      <c r="D452" s="11" t="s">
        <v>983</v>
      </c>
      <c r="E452" s="11" t="s">
        <v>22</v>
      </c>
      <c r="F452" s="11" t="s">
        <v>22</v>
      </c>
      <c r="G452" s="11" t="str">
        <f t="shared" si="73"/>
        <v>Consignment. Office Of Sub Sequentially Entry_ Location. Location</v>
      </c>
      <c r="H452" s="11" t="s">
        <v>22</v>
      </c>
      <c r="I452" s="11" t="s">
        <v>744</v>
      </c>
      <c r="J452" s="11" t="s">
        <v>984</v>
      </c>
      <c r="K452" s="11" t="s">
        <v>22</v>
      </c>
      <c r="L452" s="11" t="s">
        <v>22</v>
      </c>
      <c r="M452" s="11" t="str">
        <f t="shared" si="74"/>
        <v>Location</v>
      </c>
      <c r="N452" s="11" t="str">
        <f t="shared" si="75"/>
        <v>Location</v>
      </c>
      <c r="O452" s="11" t="s">
        <v>22</v>
      </c>
      <c r="P452" s="11" t="s">
        <v>22</v>
      </c>
      <c r="Q452" s="11" t="s">
        <v>22</v>
      </c>
      <c r="R452" s="11" t="s">
        <v>47</v>
      </c>
      <c r="S452" s="11" t="s">
        <v>38</v>
      </c>
      <c r="T452" s="11" t="s">
        <v>22</v>
      </c>
      <c r="U452" s="11" t="s">
        <v>101</v>
      </c>
      <c r="V452" s="11" t="s">
        <v>22</v>
      </c>
    </row>
    <row r="453" spans="1:22" ht="14.1" customHeight="1" x14ac:dyDescent="0.2">
      <c r="A453" s="11" t="str">
        <f t="shared" si="72"/>
        <v>OfficeOfExitLocation</v>
      </c>
      <c r="B453" s="8" t="s">
        <v>22</v>
      </c>
      <c r="C453" s="12" t="s">
        <v>34</v>
      </c>
      <c r="D453" s="11" t="s">
        <v>985</v>
      </c>
      <c r="E453" s="11" t="s">
        <v>22</v>
      </c>
      <c r="F453" s="11" t="s">
        <v>22</v>
      </c>
      <c r="G453" s="11" t="str">
        <f t="shared" si="73"/>
        <v>Consignment. Office Of Exit_ Location. Location</v>
      </c>
      <c r="H453" s="11" t="s">
        <v>22</v>
      </c>
      <c r="I453" s="11" t="s">
        <v>744</v>
      </c>
      <c r="J453" s="11" t="s">
        <v>986</v>
      </c>
      <c r="K453" s="11" t="s">
        <v>22</v>
      </c>
      <c r="L453" s="11" t="s">
        <v>22</v>
      </c>
      <c r="M453" s="11" t="str">
        <f t="shared" si="74"/>
        <v>Location</v>
      </c>
      <c r="N453" s="11" t="str">
        <f t="shared" si="75"/>
        <v>Location</v>
      </c>
      <c r="O453" s="11" t="s">
        <v>22</v>
      </c>
      <c r="P453" s="11" t="s">
        <v>22</v>
      </c>
      <c r="Q453" s="11" t="s">
        <v>22</v>
      </c>
      <c r="R453" s="11" t="s">
        <v>47</v>
      </c>
      <c r="S453" s="11" t="s">
        <v>38</v>
      </c>
      <c r="T453" s="11" t="s">
        <v>22</v>
      </c>
      <c r="U453" s="11" t="s">
        <v>101</v>
      </c>
      <c r="V453" s="11" t="s">
        <v>22</v>
      </c>
    </row>
    <row r="454" spans="1:22" ht="14.1" customHeight="1" x14ac:dyDescent="0.2">
      <c r="A454" s="11" t="str">
        <f t="shared" si="72"/>
        <v>OfficeOfDepartureLocation</v>
      </c>
      <c r="B454" s="8" t="s">
        <v>22</v>
      </c>
      <c r="C454" s="12" t="s">
        <v>34</v>
      </c>
      <c r="D454" s="11" t="s">
        <v>987</v>
      </c>
      <c r="E454" s="11" t="s">
        <v>22</v>
      </c>
      <c r="F454" s="11" t="s">
        <v>22</v>
      </c>
      <c r="G454" s="11" t="str">
        <f t="shared" si="73"/>
        <v>Consignment. Office Of Departure_ Location. Location</v>
      </c>
      <c r="H454" s="11" t="s">
        <v>22</v>
      </c>
      <c r="I454" s="11" t="s">
        <v>744</v>
      </c>
      <c r="J454" s="11" t="s">
        <v>988</v>
      </c>
      <c r="K454" s="11" t="s">
        <v>22</v>
      </c>
      <c r="L454" s="11" t="s">
        <v>22</v>
      </c>
      <c r="M454" s="11" t="str">
        <f t="shared" si="74"/>
        <v>Location</v>
      </c>
      <c r="N454" s="11" t="str">
        <f t="shared" si="75"/>
        <v>Location</v>
      </c>
      <c r="O454" s="11" t="s">
        <v>22</v>
      </c>
      <c r="P454" s="11" t="s">
        <v>22</v>
      </c>
      <c r="Q454" s="11" t="s">
        <v>22</v>
      </c>
      <c r="R454" s="11" t="s">
        <v>47</v>
      </c>
      <c r="S454" s="11" t="s">
        <v>38</v>
      </c>
      <c r="T454" s="11" t="s">
        <v>22</v>
      </c>
      <c r="U454" s="11" t="s">
        <v>101</v>
      </c>
      <c r="V454" s="11" t="s">
        <v>22</v>
      </c>
    </row>
    <row r="455" spans="1:22" ht="14.1" customHeight="1" x14ac:dyDescent="0.2">
      <c r="A455" s="11" t="str">
        <f t="shared" si="72"/>
        <v>OfficeOfDestinationLocation</v>
      </c>
      <c r="B455" s="8" t="s">
        <v>22</v>
      </c>
      <c r="C455" s="12" t="s">
        <v>34</v>
      </c>
      <c r="D455" s="11" t="s">
        <v>989</v>
      </c>
      <c r="E455" s="11" t="s">
        <v>22</v>
      </c>
      <c r="F455" s="11" t="s">
        <v>22</v>
      </c>
      <c r="G455" s="11" t="str">
        <f t="shared" si="73"/>
        <v>Consignment. Office Of Destination_ Location. Location</v>
      </c>
      <c r="H455" s="11" t="s">
        <v>22</v>
      </c>
      <c r="I455" s="11" t="s">
        <v>744</v>
      </c>
      <c r="J455" s="11" t="s">
        <v>990</v>
      </c>
      <c r="K455" s="11" t="s">
        <v>22</v>
      </c>
      <c r="L455" s="11" t="s">
        <v>22</v>
      </c>
      <c r="M455" s="11" t="str">
        <f t="shared" si="74"/>
        <v>Location</v>
      </c>
      <c r="N455" s="11" t="str">
        <f t="shared" si="75"/>
        <v>Location</v>
      </c>
      <c r="O455" s="11" t="s">
        <v>22</v>
      </c>
      <c r="P455" s="11" t="s">
        <v>22</v>
      </c>
      <c r="Q455" s="11" t="s">
        <v>22</v>
      </c>
      <c r="R455" s="11" t="s">
        <v>47</v>
      </c>
      <c r="S455" s="11" t="s">
        <v>38</v>
      </c>
      <c r="T455" s="11" t="s">
        <v>22</v>
      </c>
      <c r="U455" s="11" t="s">
        <v>101</v>
      </c>
      <c r="V455" s="11" t="s">
        <v>22</v>
      </c>
    </row>
    <row r="456" spans="1:22" ht="14.1" customHeight="1" x14ac:dyDescent="0.2">
      <c r="A456" s="11" t="str">
        <f t="shared" si="72"/>
        <v>OfficeOfImportLocation</v>
      </c>
      <c r="B456" s="8" t="s">
        <v>22</v>
      </c>
      <c r="C456" s="12" t="s">
        <v>34</v>
      </c>
      <c r="D456" s="11" t="s">
        <v>991</v>
      </c>
      <c r="E456" s="11" t="s">
        <v>22</v>
      </c>
      <c r="F456" s="11" t="s">
        <v>22</v>
      </c>
      <c r="G456" s="11" t="str">
        <f t="shared" si="73"/>
        <v>Consignment. Office Of Import_ Location. Location</v>
      </c>
      <c r="H456" s="11" t="s">
        <v>22</v>
      </c>
      <c r="I456" s="11" t="s">
        <v>744</v>
      </c>
      <c r="J456" s="11" t="s">
        <v>992</v>
      </c>
      <c r="K456" s="11" t="s">
        <v>22</v>
      </c>
      <c r="L456" s="11" t="s">
        <v>22</v>
      </c>
      <c r="M456" s="11" t="str">
        <f t="shared" si="74"/>
        <v>Location</v>
      </c>
      <c r="N456" s="11" t="str">
        <f t="shared" si="75"/>
        <v>Location</v>
      </c>
      <c r="O456" s="11" t="s">
        <v>22</v>
      </c>
      <c r="P456" s="11" t="s">
        <v>22</v>
      </c>
      <c r="Q456" s="11" t="s">
        <v>22</v>
      </c>
      <c r="R456" s="11" t="s">
        <v>47</v>
      </c>
      <c r="S456" s="11" t="s">
        <v>38</v>
      </c>
      <c r="T456" s="11" t="s">
        <v>22</v>
      </c>
      <c r="U456" s="11" t="s">
        <v>101</v>
      </c>
      <c r="V456" s="11" t="s">
        <v>22</v>
      </c>
    </row>
    <row r="457" spans="1:22" ht="14.1" customHeight="1" x14ac:dyDescent="0.2">
      <c r="A457" s="11" t="str">
        <f t="shared" si="72"/>
        <v>OfficeOfExportLocation</v>
      </c>
      <c r="B457" s="8" t="s">
        <v>22</v>
      </c>
      <c r="C457" s="12" t="s">
        <v>34</v>
      </c>
      <c r="D457" s="11" t="s">
        <v>993</v>
      </c>
      <c r="E457" s="11" t="s">
        <v>22</v>
      </c>
      <c r="F457" s="11" t="s">
        <v>22</v>
      </c>
      <c r="G457" s="11" t="str">
        <f t="shared" si="73"/>
        <v>Consignment. Office Of Export_ Location. Location</v>
      </c>
      <c r="H457" s="11" t="s">
        <v>22</v>
      </c>
      <c r="I457" s="11" t="s">
        <v>744</v>
      </c>
      <c r="J457" s="11" t="s">
        <v>994</v>
      </c>
      <c r="K457" s="11" t="s">
        <v>22</v>
      </c>
      <c r="L457" s="11" t="s">
        <v>22</v>
      </c>
      <c r="M457" s="11" t="str">
        <f t="shared" si="74"/>
        <v>Location</v>
      </c>
      <c r="N457" s="11" t="str">
        <f t="shared" si="75"/>
        <v>Location</v>
      </c>
      <c r="O457" s="11" t="s">
        <v>22</v>
      </c>
      <c r="P457" s="11" t="s">
        <v>22</v>
      </c>
      <c r="Q457" s="11" t="s">
        <v>22</v>
      </c>
      <c r="R457" s="11" t="s">
        <v>47</v>
      </c>
      <c r="S457" s="11" t="s">
        <v>38</v>
      </c>
      <c r="T457" s="11" t="s">
        <v>22</v>
      </c>
      <c r="U457" s="11" t="s">
        <v>101</v>
      </c>
      <c r="V457" s="11" t="s">
        <v>22</v>
      </c>
    </row>
    <row r="458" spans="1:22" ht="14.1" customHeight="1" x14ac:dyDescent="0.2">
      <c r="A458" s="11" t="str">
        <f t="shared" si="72"/>
        <v>DocumentReference</v>
      </c>
      <c r="B458" s="8" t="s">
        <v>22</v>
      </c>
      <c r="C458" s="12" t="s">
        <v>98</v>
      </c>
      <c r="D458" s="11" t="s">
        <v>995</v>
      </c>
      <c r="E458" s="11" t="s">
        <v>22</v>
      </c>
      <c r="F458" s="11" t="s">
        <v>22</v>
      </c>
      <c r="G458" s="11" t="str">
        <f t="shared" si="73"/>
        <v>Consignment. Document Reference</v>
      </c>
      <c r="H458" s="11" t="s">
        <v>22</v>
      </c>
      <c r="I458" s="11" t="s">
        <v>744</v>
      </c>
      <c r="J458" s="11" t="s">
        <v>22</v>
      </c>
      <c r="K458" s="11" t="s">
        <v>22</v>
      </c>
      <c r="L458" s="11" t="s">
        <v>22</v>
      </c>
      <c r="M458" s="11" t="str">
        <f t="shared" si="74"/>
        <v>Document Reference</v>
      </c>
      <c r="N458" s="11" t="str">
        <f t="shared" si="75"/>
        <v>Document Reference</v>
      </c>
      <c r="O458" s="11" t="s">
        <v>22</v>
      </c>
      <c r="P458" s="11" t="s">
        <v>22</v>
      </c>
      <c r="Q458" s="11" t="s">
        <v>22</v>
      </c>
      <c r="R458" s="11" t="s">
        <v>406</v>
      </c>
      <c r="S458" s="11" t="s">
        <v>38</v>
      </c>
      <c r="T458" s="11" t="s">
        <v>22</v>
      </c>
      <c r="U458" s="11" t="s">
        <v>101</v>
      </c>
      <c r="V458" s="11" t="s">
        <v>22</v>
      </c>
    </row>
    <row r="459" spans="1:22" ht="14.1" customHeight="1" x14ac:dyDescent="0.2">
      <c r="A459" s="11" t="str">
        <f t="shared" si="72"/>
        <v>EnvironmentalEmission</v>
      </c>
      <c r="B459" s="8" t="s">
        <v>22</v>
      </c>
      <c r="C459" s="12" t="s">
        <v>98</v>
      </c>
      <c r="D459" s="11" t="s">
        <v>996</v>
      </c>
      <c r="E459" s="11" t="s">
        <v>22</v>
      </c>
      <c r="F459" s="11" t="s">
        <v>22</v>
      </c>
      <c r="G459" s="11" t="str">
        <f t="shared" si="73"/>
        <v>Consignment. Environmental Emission</v>
      </c>
      <c r="H459" s="11" t="s">
        <v>22</v>
      </c>
      <c r="I459" s="11" t="s">
        <v>744</v>
      </c>
      <c r="J459" s="11" t="s">
        <v>22</v>
      </c>
      <c r="K459" s="11" t="s">
        <v>22</v>
      </c>
      <c r="L459" s="11" t="s">
        <v>22</v>
      </c>
      <c r="M459" s="11" t="str">
        <f t="shared" si="74"/>
        <v>Environmental Emission</v>
      </c>
      <c r="N459" s="11" t="str">
        <f t="shared" si="75"/>
        <v>Environmental Emission</v>
      </c>
      <c r="O459" s="11" t="s">
        <v>22</v>
      </c>
      <c r="P459" s="11" t="s">
        <v>22</v>
      </c>
      <c r="Q459" s="11" t="s">
        <v>22</v>
      </c>
      <c r="R459" s="11" t="s">
        <v>997</v>
      </c>
      <c r="S459" s="11" t="s">
        <v>38</v>
      </c>
      <c r="T459" s="11" t="s">
        <v>22</v>
      </c>
      <c r="U459" s="11" t="s">
        <v>192</v>
      </c>
      <c r="V459" s="11" t="s">
        <v>998</v>
      </c>
    </row>
    <row r="460" spans="1:22" s="19" customFormat="1" ht="14.1" customHeight="1" x14ac:dyDescent="0.2">
      <c r="A460" s="18" t="str">
        <f t="shared" ref="A460" si="76">SUBSTITUTE(SUBSTITUTE(CONCATENATE(J460,IF(M460="Identifier","ID",M460))," ",""),"_","")</f>
        <v>OfficeOfTransitLocation</v>
      </c>
      <c r="B460" s="20" t="s">
        <v>22</v>
      </c>
      <c r="C460" s="17" t="s">
        <v>98</v>
      </c>
      <c r="D460" s="18" t="s">
        <v>999</v>
      </c>
      <c r="E460" s="18" t="s">
        <v>22</v>
      </c>
      <c r="F460" s="18" t="s">
        <v>22</v>
      </c>
      <c r="G460" s="18" t="str">
        <f t="shared" ref="G460" si="77">CONCATENATE( IF(H460="","",CONCATENATE(H460,"_ ")),I460,". ",IF(J460="","",CONCATENATE(J460,"_ ")),M460,IF(J460="","",CONCATENATE(". ",N460)))</f>
        <v>Consignment. Office Of Transit_ Location. Location</v>
      </c>
      <c r="H460" s="18" t="s">
        <v>22</v>
      </c>
      <c r="I460" s="18" t="s">
        <v>744</v>
      </c>
      <c r="J460" s="18" t="s">
        <v>1000</v>
      </c>
      <c r="K460" s="18" t="s">
        <v>22</v>
      </c>
      <c r="L460" s="18" t="s">
        <v>22</v>
      </c>
      <c r="M460" s="18" t="str">
        <f t="shared" ref="M460" si="78">CONCATENATE(IF(Q460="","",CONCATENATE(Q460,"_ ")),R460)</f>
        <v>Location</v>
      </c>
      <c r="N460" s="18" t="str">
        <f t="shared" ref="N460" si="79">M460</f>
        <v>Location</v>
      </c>
      <c r="O460" s="18" t="s">
        <v>22</v>
      </c>
      <c r="P460" s="18" t="s">
        <v>22</v>
      </c>
      <c r="Q460" s="18" t="s">
        <v>22</v>
      </c>
      <c r="R460" s="18" t="s">
        <v>47</v>
      </c>
      <c r="S460" s="18" t="s">
        <v>38</v>
      </c>
      <c r="T460" s="18" t="s">
        <v>22</v>
      </c>
      <c r="U460" s="18" t="s">
        <v>1001</v>
      </c>
      <c r="V460" s="18" t="s">
        <v>22</v>
      </c>
    </row>
    <row r="461" spans="1:22" ht="14.1" customHeight="1" x14ac:dyDescent="0.2">
      <c r="A461" s="5" t="str">
        <f>SUBSTITUTE(CONCATENATE(H461,I461)," ","")</f>
        <v>Consumption</v>
      </c>
      <c r="B461" s="6" t="s">
        <v>22</v>
      </c>
      <c r="C461" s="6" t="s">
        <v>22</v>
      </c>
      <c r="D461" s="6" t="s">
        <v>1002</v>
      </c>
      <c r="E461" s="6" t="s">
        <v>22</v>
      </c>
      <c r="F461" s="6" t="s">
        <v>22</v>
      </c>
      <c r="G461" s="5" t="str">
        <f>CONCATENATE(IF(H461="","",CONCATENATE(H461,"_ ")),I461,". Details")</f>
        <v>Consumption. Details</v>
      </c>
      <c r="H461" s="6" t="s">
        <v>22</v>
      </c>
      <c r="I461" s="6" t="s">
        <v>1003</v>
      </c>
      <c r="J461" s="6" t="s">
        <v>22</v>
      </c>
      <c r="K461" s="6" t="s">
        <v>22</v>
      </c>
      <c r="L461" s="6" t="s">
        <v>22</v>
      </c>
      <c r="M461" s="6" t="s">
        <v>22</v>
      </c>
      <c r="N461" s="6" t="s">
        <v>22</v>
      </c>
      <c r="O461" s="6" t="s">
        <v>22</v>
      </c>
      <c r="P461" s="6" t="s">
        <v>22</v>
      </c>
      <c r="Q461" s="6" t="s">
        <v>22</v>
      </c>
      <c r="R461" s="6" t="s">
        <v>22</v>
      </c>
      <c r="S461" s="6" t="s">
        <v>25</v>
      </c>
      <c r="T461" s="6" t="s">
        <v>22</v>
      </c>
      <c r="U461" s="6" t="s">
        <v>26</v>
      </c>
      <c r="V461" s="6" t="s">
        <v>22</v>
      </c>
    </row>
    <row r="462" spans="1:22" ht="14.1" customHeight="1" x14ac:dyDescent="0.2">
      <c r="A462" s="7" t="str">
        <f>SUBSTITUTE(CONCATENATE(J462,K462,IF(L462="Identifier","ID",IF(AND(L462="Text",OR(J462&lt;&gt;"",K462&lt;&gt;"")),"",L462)),IF(AND(N462&lt;&gt;"Text",L462&lt;&gt;N462,NOT(AND(L462="URI",N462="Identifier")),NOT(AND(L462="UUID",N462="Identifier")),NOT(AND(L462="OID",N462="Identifier"))),IF(N462="Identifier","ID",N462),""))," ","")</f>
        <v>UtilityStatementTypeCode</v>
      </c>
      <c r="B462" s="8" t="s">
        <v>22</v>
      </c>
      <c r="C462" s="9" t="s">
        <v>34</v>
      </c>
      <c r="D462" s="10" t="s">
        <v>1004</v>
      </c>
      <c r="E462" s="10" t="s">
        <v>22</v>
      </c>
      <c r="F462" s="10" t="s">
        <v>1005</v>
      </c>
      <c r="G462" s="10" t="str">
        <f>CONCATENATE( IF(H462="","",CONCATENATE(H462,"_ ")),I462,". ",IF(J462="","",CONCATENATE(J462,"_ ")),M462,IF(OR(J462&lt;&gt;"",M462&lt;&gt;N462),CONCATENATE(". ",N462),""))</f>
        <v>Consumption. Utility Statement Type Code. Code</v>
      </c>
      <c r="H462" s="10" t="s">
        <v>22</v>
      </c>
      <c r="I462" s="10" t="s">
        <v>1003</v>
      </c>
      <c r="J462" s="10" t="s">
        <v>22</v>
      </c>
      <c r="K462" s="10" t="s">
        <v>1006</v>
      </c>
      <c r="L462" s="10" t="s">
        <v>33</v>
      </c>
      <c r="M462" s="7" t="str">
        <f>IF(K462&lt;&gt;"",CONCATENATE(K462," ",L462),L462)</f>
        <v>Utility Statement Type Code</v>
      </c>
      <c r="N462" s="10" t="s">
        <v>33</v>
      </c>
      <c r="O462" s="10" t="s">
        <v>22</v>
      </c>
      <c r="P462" s="10" t="str">
        <f>IF(O462&lt;&gt;"",CONCATENATE(O462,"_ ",N462,". Type"),CONCATENATE(N462,". Type"))</f>
        <v>Code. Type</v>
      </c>
      <c r="Q462" s="10" t="s">
        <v>22</v>
      </c>
      <c r="R462" s="10" t="s">
        <v>22</v>
      </c>
      <c r="S462" s="10" t="s">
        <v>30</v>
      </c>
      <c r="T462" s="10" t="s">
        <v>22</v>
      </c>
      <c r="U462" s="10" t="s">
        <v>26</v>
      </c>
      <c r="V462" s="10" t="s">
        <v>22</v>
      </c>
    </row>
    <row r="463" spans="1:22" ht="14.1" customHeight="1" x14ac:dyDescent="0.2">
      <c r="A463" s="11" t="str">
        <f t="shared" ref="A463:A468" si="80">SUBSTITUTE(SUBSTITUTE(CONCATENATE(J463,IF(M463="Identifier","ID",M463))," ",""),"_","")</f>
        <v>MainPeriod</v>
      </c>
      <c r="B463" s="8" t="s">
        <v>22</v>
      </c>
      <c r="C463" s="12" t="s">
        <v>34</v>
      </c>
      <c r="D463" s="11" t="s">
        <v>1007</v>
      </c>
      <c r="E463" s="11" t="s">
        <v>22</v>
      </c>
      <c r="F463" s="11" t="s">
        <v>22</v>
      </c>
      <c r="G463" s="11" t="str">
        <f t="shared" ref="G463:G468" si="81">CONCATENATE( IF(H463="","",CONCATENATE(H463,"_ ")),I463,". ",IF(J463="","",CONCATENATE(J463,"_ ")),M463,IF(J463="","",CONCATENATE(". ",N463)))</f>
        <v>Consumption. Main_ Period. Period</v>
      </c>
      <c r="H463" s="11" t="s">
        <v>22</v>
      </c>
      <c r="I463" s="11" t="s">
        <v>1003</v>
      </c>
      <c r="J463" s="11" t="s">
        <v>1008</v>
      </c>
      <c r="K463" s="11" t="s">
        <v>22</v>
      </c>
      <c r="L463" s="11" t="s">
        <v>22</v>
      </c>
      <c r="M463" s="11" t="str">
        <f t="shared" ref="M463:M468" si="82">CONCATENATE(IF(Q463="","",CONCATENATE(Q463,"_ ")),R463)</f>
        <v>Period</v>
      </c>
      <c r="N463" s="11" t="str">
        <f t="shared" ref="N463:N468" si="83">M463</f>
        <v>Period</v>
      </c>
      <c r="O463" s="11" t="s">
        <v>22</v>
      </c>
      <c r="P463" s="11" t="s">
        <v>22</v>
      </c>
      <c r="Q463" s="11" t="s">
        <v>22</v>
      </c>
      <c r="R463" s="11" t="s">
        <v>44</v>
      </c>
      <c r="S463" s="11" t="s">
        <v>38</v>
      </c>
      <c r="T463" s="11" t="s">
        <v>22</v>
      </c>
      <c r="U463" s="11" t="s">
        <v>26</v>
      </c>
      <c r="V463" s="11" t="s">
        <v>22</v>
      </c>
    </row>
    <row r="464" spans="1:22" ht="14.1" customHeight="1" x14ac:dyDescent="0.2">
      <c r="A464" s="11" t="str">
        <f t="shared" si="80"/>
        <v>AllowanceCharge</v>
      </c>
      <c r="B464" s="8" t="s">
        <v>22</v>
      </c>
      <c r="C464" s="12" t="s">
        <v>98</v>
      </c>
      <c r="D464" s="11" t="s">
        <v>1009</v>
      </c>
      <c r="E464" s="11" t="s">
        <v>22</v>
      </c>
      <c r="F464" s="11" t="s">
        <v>22</v>
      </c>
      <c r="G464" s="11" t="str">
        <f t="shared" si="81"/>
        <v>Consumption. Allowance Charge</v>
      </c>
      <c r="H464" s="11" t="s">
        <v>22</v>
      </c>
      <c r="I464" s="11" t="s">
        <v>1003</v>
      </c>
      <c r="J464" s="11" t="s">
        <v>22</v>
      </c>
      <c r="K464" s="11" t="s">
        <v>22</v>
      </c>
      <c r="L464" s="11" t="s">
        <v>22</v>
      </c>
      <c r="M464" s="11" t="str">
        <f t="shared" si="82"/>
        <v>Allowance Charge</v>
      </c>
      <c r="N464" s="11" t="str">
        <f t="shared" si="83"/>
        <v>Allowance Charge</v>
      </c>
      <c r="O464" s="11" t="s">
        <v>22</v>
      </c>
      <c r="P464" s="11" t="s">
        <v>22</v>
      </c>
      <c r="Q464" s="11" t="s">
        <v>22</v>
      </c>
      <c r="R464" s="11" t="s">
        <v>166</v>
      </c>
      <c r="S464" s="11" t="s">
        <v>38</v>
      </c>
      <c r="T464" s="11" t="s">
        <v>22</v>
      </c>
      <c r="U464" s="11" t="s">
        <v>26</v>
      </c>
      <c r="V464" s="11" t="s">
        <v>22</v>
      </c>
    </row>
    <row r="465" spans="1:22" ht="14.1" customHeight="1" x14ac:dyDescent="0.2">
      <c r="A465" s="11" t="str">
        <f t="shared" si="80"/>
        <v>TaxTotal</v>
      </c>
      <c r="B465" s="8" t="s">
        <v>22</v>
      </c>
      <c r="C465" s="12" t="s">
        <v>98</v>
      </c>
      <c r="D465" s="11" t="s">
        <v>1010</v>
      </c>
      <c r="E465" s="11" t="s">
        <v>22</v>
      </c>
      <c r="F465" s="11" t="s">
        <v>22</v>
      </c>
      <c r="G465" s="11" t="str">
        <f t="shared" si="81"/>
        <v>Consumption. Tax Total</v>
      </c>
      <c r="H465" s="11" t="s">
        <v>22</v>
      </c>
      <c r="I465" s="11" t="s">
        <v>1003</v>
      </c>
      <c r="J465" s="11" t="s">
        <v>22</v>
      </c>
      <c r="K465" s="11" t="s">
        <v>22</v>
      </c>
      <c r="L465" s="11" t="s">
        <v>22</v>
      </c>
      <c r="M465" s="11" t="str">
        <f t="shared" si="82"/>
        <v>Tax Total</v>
      </c>
      <c r="N465" s="11" t="str">
        <f t="shared" si="83"/>
        <v>Tax Total</v>
      </c>
      <c r="O465" s="11" t="s">
        <v>22</v>
      </c>
      <c r="P465" s="11" t="s">
        <v>22</v>
      </c>
      <c r="Q465" s="11" t="s">
        <v>22</v>
      </c>
      <c r="R465" s="11" t="s">
        <v>206</v>
      </c>
      <c r="S465" s="11" t="s">
        <v>38</v>
      </c>
      <c r="T465" s="11" t="s">
        <v>22</v>
      </c>
      <c r="U465" s="11" t="s">
        <v>26</v>
      </c>
      <c r="V465" s="11" t="s">
        <v>22</v>
      </c>
    </row>
    <row r="466" spans="1:22" ht="14.1" customHeight="1" x14ac:dyDescent="0.2">
      <c r="A466" s="11" t="str">
        <f t="shared" si="80"/>
        <v>EnergyWaterSupply</v>
      </c>
      <c r="B466" s="8" t="s">
        <v>22</v>
      </c>
      <c r="C466" s="12" t="s">
        <v>34</v>
      </c>
      <c r="D466" s="11" t="s">
        <v>1011</v>
      </c>
      <c r="E466" s="11" t="s">
        <v>22</v>
      </c>
      <c r="F466" s="11" t="s">
        <v>22</v>
      </c>
      <c r="G466" s="11" t="str">
        <f t="shared" si="81"/>
        <v>Consumption. Energy Water Supply</v>
      </c>
      <c r="H466" s="11" t="s">
        <v>22</v>
      </c>
      <c r="I466" s="11" t="s">
        <v>1003</v>
      </c>
      <c r="J466" s="11" t="s">
        <v>22</v>
      </c>
      <c r="K466" s="11" t="s">
        <v>22</v>
      </c>
      <c r="L466" s="11" t="s">
        <v>22</v>
      </c>
      <c r="M466" s="11" t="str">
        <f t="shared" si="82"/>
        <v>Energy Water Supply</v>
      </c>
      <c r="N466" s="11" t="str">
        <f t="shared" si="83"/>
        <v>Energy Water Supply</v>
      </c>
      <c r="O466" s="11" t="s">
        <v>22</v>
      </c>
      <c r="P466" s="11" t="s">
        <v>22</v>
      </c>
      <c r="Q466" s="11" t="s">
        <v>22</v>
      </c>
      <c r="R466" s="11" t="s">
        <v>1012</v>
      </c>
      <c r="S466" s="11" t="s">
        <v>38</v>
      </c>
      <c r="T466" s="11" t="s">
        <v>22</v>
      </c>
      <c r="U466" s="11" t="s">
        <v>26</v>
      </c>
      <c r="V466" s="11" t="s">
        <v>22</v>
      </c>
    </row>
    <row r="467" spans="1:22" ht="14.1" customHeight="1" x14ac:dyDescent="0.2">
      <c r="A467" s="11" t="str">
        <f t="shared" si="80"/>
        <v>TelecommunicationsSupply</v>
      </c>
      <c r="B467" s="8" t="s">
        <v>22</v>
      </c>
      <c r="C467" s="12" t="s">
        <v>34</v>
      </c>
      <c r="D467" s="11" t="s">
        <v>1013</v>
      </c>
      <c r="E467" s="11" t="s">
        <v>22</v>
      </c>
      <c r="F467" s="11" t="s">
        <v>22</v>
      </c>
      <c r="G467" s="11" t="str">
        <f t="shared" si="81"/>
        <v>Consumption. Telecommunications Supply</v>
      </c>
      <c r="H467" s="11" t="s">
        <v>22</v>
      </c>
      <c r="I467" s="11" t="s">
        <v>1003</v>
      </c>
      <c r="J467" s="11" t="s">
        <v>22</v>
      </c>
      <c r="K467" s="11" t="s">
        <v>22</v>
      </c>
      <c r="L467" s="11" t="s">
        <v>22</v>
      </c>
      <c r="M467" s="11" t="str">
        <f t="shared" si="82"/>
        <v>Telecommunications Supply</v>
      </c>
      <c r="N467" s="11" t="str">
        <f t="shared" si="83"/>
        <v>Telecommunications Supply</v>
      </c>
      <c r="O467" s="11" t="s">
        <v>22</v>
      </c>
      <c r="P467" s="11" t="s">
        <v>22</v>
      </c>
      <c r="Q467" s="11" t="s">
        <v>22</v>
      </c>
      <c r="R467" s="11" t="s">
        <v>1014</v>
      </c>
      <c r="S467" s="11" t="s">
        <v>38</v>
      </c>
      <c r="T467" s="11" t="s">
        <v>22</v>
      </c>
      <c r="U467" s="11" t="s">
        <v>26</v>
      </c>
      <c r="V467" s="11" t="s">
        <v>22</v>
      </c>
    </row>
    <row r="468" spans="1:22" ht="14.1" customHeight="1" x14ac:dyDescent="0.2">
      <c r="A468" s="11" t="str">
        <f t="shared" si="80"/>
        <v>LegalMonetaryTotal</v>
      </c>
      <c r="B468" s="8" t="s">
        <v>22</v>
      </c>
      <c r="C468" s="12" t="s">
        <v>27</v>
      </c>
      <c r="D468" s="11" t="s">
        <v>1015</v>
      </c>
      <c r="E468" s="11" t="s">
        <v>22</v>
      </c>
      <c r="F468" s="11" t="s">
        <v>22</v>
      </c>
      <c r="G468" s="11" t="str">
        <f t="shared" si="81"/>
        <v>Consumption. Legal_ Monetary Total. Monetary Total</v>
      </c>
      <c r="H468" s="11" t="s">
        <v>22</v>
      </c>
      <c r="I468" s="11" t="s">
        <v>1003</v>
      </c>
      <c r="J468" s="11" t="s">
        <v>1016</v>
      </c>
      <c r="K468" s="11" t="s">
        <v>22</v>
      </c>
      <c r="L468" s="11" t="s">
        <v>22</v>
      </c>
      <c r="M468" s="11" t="str">
        <f t="shared" si="82"/>
        <v>Monetary Total</v>
      </c>
      <c r="N468" s="11" t="str">
        <f t="shared" si="83"/>
        <v>Monetary Total</v>
      </c>
      <c r="O468" s="11" t="s">
        <v>22</v>
      </c>
      <c r="P468" s="11" t="s">
        <v>22</v>
      </c>
      <c r="Q468" s="11" t="s">
        <v>22</v>
      </c>
      <c r="R468" s="11" t="s">
        <v>1017</v>
      </c>
      <c r="S468" s="11" t="s">
        <v>38</v>
      </c>
      <c r="T468" s="11" t="s">
        <v>22</v>
      </c>
      <c r="U468" s="11" t="s">
        <v>26</v>
      </c>
      <c r="V468" s="11" t="s">
        <v>22</v>
      </c>
    </row>
    <row r="469" spans="1:22" ht="14.1" customHeight="1" x14ac:dyDescent="0.2">
      <c r="A469" s="5" t="str">
        <f>SUBSTITUTE(CONCATENATE(H469,I469)," ","")</f>
        <v>ConsumptionAverage</v>
      </c>
      <c r="B469" s="6" t="s">
        <v>22</v>
      </c>
      <c r="C469" s="6" t="s">
        <v>22</v>
      </c>
      <c r="D469" s="6" t="s">
        <v>1018</v>
      </c>
      <c r="E469" s="6" t="s">
        <v>22</v>
      </c>
      <c r="F469" s="6" t="s">
        <v>22</v>
      </c>
      <c r="G469" s="5" t="str">
        <f>CONCATENATE(IF(H469="","",CONCATENATE(H469,"_ ")),I469,". Details")</f>
        <v>Consumption Average. Details</v>
      </c>
      <c r="H469" s="6" t="s">
        <v>22</v>
      </c>
      <c r="I469" s="6" t="s">
        <v>1019</v>
      </c>
      <c r="J469" s="6" t="s">
        <v>22</v>
      </c>
      <c r="K469" s="6" t="s">
        <v>22</v>
      </c>
      <c r="L469" s="6" t="s">
        <v>22</v>
      </c>
      <c r="M469" s="6" t="s">
        <v>22</v>
      </c>
      <c r="N469" s="6" t="s">
        <v>22</v>
      </c>
      <c r="O469" s="6" t="s">
        <v>22</v>
      </c>
      <c r="P469" s="6" t="s">
        <v>22</v>
      </c>
      <c r="Q469" s="6" t="s">
        <v>22</v>
      </c>
      <c r="R469" s="6" t="s">
        <v>22</v>
      </c>
      <c r="S469" s="6" t="s">
        <v>25</v>
      </c>
      <c r="T469" s="6" t="s">
        <v>22</v>
      </c>
      <c r="U469" s="6" t="s">
        <v>26</v>
      </c>
      <c r="V469" s="6" t="s">
        <v>22</v>
      </c>
    </row>
    <row r="470" spans="1:22" ht="14.1" customHeight="1" x14ac:dyDescent="0.2">
      <c r="A470" s="7" t="str">
        <f>SUBSTITUTE(CONCATENATE(J470,K470,IF(L470="Identifier","ID",IF(AND(L470="Text",OR(J470&lt;&gt;"",K470&lt;&gt;"")),"",L470)),IF(AND(N470&lt;&gt;"Text",L470&lt;&gt;N470,NOT(AND(L470="URI",N470="Identifier")),NOT(AND(L470="UUID",N470="Identifier")),NOT(AND(L470="OID",N470="Identifier"))),IF(N470="Identifier","ID",N470),""))," ","")</f>
        <v>AverageAmount</v>
      </c>
      <c r="B470" s="8" t="s">
        <v>22</v>
      </c>
      <c r="C470" s="9" t="s">
        <v>34</v>
      </c>
      <c r="D470" s="10" t="s">
        <v>1020</v>
      </c>
      <c r="E470" s="10" t="s">
        <v>22</v>
      </c>
      <c r="F470" s="10" t="s">
        <v>1021</v>
      </c>
      <c r="G470" s="10" t="str">
        <f>CONCATENATE( IF(H470="","",CONCATENATE(H470,"_ ")),I470,". ",IF(J470="","",CONCATENATE(J470,"_ ")),M470,IF(OR(J470&lt;&gt;"",M470&lt;&gt;N470),CONCATENATE(". ",N470),""))</f>
        <v>Consumption Average. Average_ Amount. Amount</v>
      </c>
      <c r="H470" s="10" t="s">
        <v>22</v>
      </c>
      <c r="I470" s="10" t="s">
        <v>1019</v>
      </c>
      <c r="J470" s="10" t="s">
        <v>725</v>
      </c>
      <c r="K470" s="10" t="s">
        <v>22</v>
      </c>
      <c r="L470" s="10" t="s">
        <v>189</v>
      </c>
      <c r="M470" s="7" t="str">
        <f>IF(K470&lt;&gt;"",CONCATENATE(K470," ",L470),L470)</f>
        <v>Amount</v>
      </c>
      <c r="N470" s="10" t="s">
        <v>189</v>
      </c>
      <c r="O470" s="10" t="s">
        <v>22</v>
      </c>
      <c r="P470" s="10" t="str">
        <f>IF(O470&lt;&gt;"",CONCATENATE(O470,"_ ",N470,". Type"),CONCATENATE(N470,". Type"))</f>
        <v>Amount. Type</v>
      </c>
      <c r="Q470" s="10" t="s">
        <v>22</v>
      </c>
      <c r="R470" s="10" t="s">
        <v>22</v>
      </c>
      <c r="S470" s="10" t="s">
        <v>30</v>
      </c>
      <c r="T470" s="10" t="s">
        <v>22</v>
      </c>
      <c r="U470" s="10" t="s">
        <v>26</v>
      </c>
      <c r="V470" s="10" t="s">
        <v>22</v>
      </c>
    </row>
    <row r="471" spans="1:22" ht="14.1" customHeight="1" x14ac:dyDescent="0.2">
      <c r="A471" s="7" t="str">
        <f>SUBSTITUTE(CONCATENATE(J471,K471,IF(L471="Identifier","ID",IF(AND(L471="Text",OR(J471&lt;&gt;"",K471&lt;&gt;"")),"",L471)),IF(AND(N471&lt;&gt;"Text",L471&lt;&gt;N471,NOT(AND(L471="URI",N471="Identifier")),NOT(AND(L471="UUID",N471="Identifier")),NOT(AND(L471="OID",N471="Identifier"))),IF(N471="Identifier","ID",N471),""))," ","")</f>
        <v>Description</v>
      </c>
      <c r="B471" s="8" t="s">
        <v>22</v>
      </c>
      <c r="C471" s="9" t="s">
        <v>98</v>
      </c>
      <c r="D471" s="10" t="s">
        <v>1022</v>
      </c>
      <c r="E471" s="10" t="s">
        <v>22</v>
      </c>
      <c r="F471" s="10" t="s">
        <v>1023</v>
      </c>
      <c r="G471" s="10" t="str">
        <f>CONCATENATE( IF(H471="","",CONCATENATE(H471,"_ ")),I471,". ",IF(J471="","",CONCATENATE(J471,"_ ")),M471,IF(OR(J471&lt;&gt;"",M471&lt;&gt;N471),CONCATENATE(". ",N471),""))</f>
        <v>Consumption Average. Description. Text</v>
      </c>
      <c r="H471" s="10" t="s">
        <v>22</v>
      </c>
      <c r="I471" s="10" t="s">
        <v>1019</v>
      </c>
      <c r="J471" s="10" t="s">
        <v>22</v>
      </c>
      <c r="K471" s="10" t="s">
        <v>22</v>
      </c>
      <c r="L471" s="10" t="s">
        <v>100</v>
      </c>
      <c r="M471" s="7" t="str">
        <f>IF(K471&lt;&gt;"",CONCATENATE(K471," ",L471),L471)</f>
        <v>Description</v>
      </c>
      <c r="N471" s="10" t="s">
        <v>59</v>
      </c>
      <c r="O471" s="10" t="s">
        <v>22</v>
      </c>
      <c r="P471" s="10" t="str">
        <f>IF(O471&lt;&gt;"",CONCATENATE(O471,"_ ",N471,". Type"),CONCATENATE(N471,". Type"))</f>
        <v>Text. Type</v>
      </c>
      <c r="Q471" s="10" t="s">
        <v>22</v>
      </c>
      <c r="R471" s="10" t="s">
        <v>22</v>
      </c>
      <c r="S471" s="10" t="s">
        <v>30</v>
      </c>
      <c r="T471" s="10" t="s">
        <v>22</v>
      </c>
      <c r="U471" s="10" t="s">
        <v>26</v>
      </c>
      <c r="V471" s="10" t="s">
        <v>22</v>
      </c>
    </row>
    <row r="472" spans="1:22" ht="14.1" customHeight="1" x14ac:dyDescent="0.2">
      <c r="A472" s="5" t="str">
        <f>SUBSTITUTE(CONCATENATE(H472,I472)," ","")</f>
        <v>ConsumptionCorrection</v>
      </c>
      <c r="B472" s="6" t="s">
        <v>22</v>
      </c>
      <c r="C472" s="6" t="s">
        <v>22</v>
      </c>
      <c r="D472" s="6" t="s">
        <v>1024</v>
      </c>
      <c r="E472" s="6" t="s">
        <v>22</v>
      </c>
      <c r="F472" s="6" t="s">
        <v>22</v>
      </c>
      <c r="G472" s="5" t="str">
        <f>CONCATENATE(IF(H472="","",CONCATENATE(H472,"_ ")),I472,". Details")</f>
        <v>Consumption Correction. Details</v>
      </c>
      <c r="H472" s="6" t="s">
        <v>22</v>
      </c>
      <c r="I472" s="6" t="s">
        <v>1025</v>
      </c>
      <c r="J472" s="6" t="s">
        <v>22</v>
      </c>
      <c r="K472" s="6" t="s">
        <v>22</v>
      </c>
      <c r="L472" s="6" t="s">
        <v>22</v>
      </c>
      <c r="M472" s="6" t="s">
        <v>22</v>
      </c>
      <c r="N472" s="6" t="s">
        <v>22</v>
      </c>
      <c r="O472" s="6" t="s">
        <v>22</v>
      </c>
      <c r="P472" s="6" t="s">
        <v>22</v>
      </c>
      <c r="Q472" s="6" t="s">
        <v>22</v>
      </c>
      <c r="R472" s="6" t="s">
        <v>22</v>
      </c>
      <c r="S472" s="6" t="s">
        <v>25</v>
      </c>
      <c r="T472" s="6" t="s">
        <v>22</v>
      </c>
      <c r="U472" s="6" t="s">
        <v>26</v>
      </c>
      <c r="V472" s="6" t="s">
        <v>22</v>
      </c>
    </row>
    <row r="473" spans="1:22" ht="14.1" customHeight="1" x14ac:dyDescent="0.2">
      <c r="A473" s="7" t="str">
        <f t="shared" ref="A473:A484" si="84">SUBSTITUTE(CONCATENATE(J473,K473,IF(L473="Identifier","ID",IF(AND(L473="Text",OR(J473&lt;&gt;"",K473&lt;&gt;"")),"",L473)),IF(AND(N473&lt;&gt;"Text",L473&lt;&gt;N473,NOT(AND(L473="URI",N473="Identifier")),NOT(AND(L473="UUID",N473="Identifier")),NOT(AND(L473="OID",N473="Identifier"))),IF(N473="Identifier","ID",N473),""))," ","")</f>
        <v>CorrectionType</v>
      </c>
      <c r="B473" s="8" t="s">
        <v>22</v>
      </c>
      <c r="C473" s="9" t="s">
        <v>34</v>
      </c>
      <c r="D473" s="10" t="s">
        <v>1026</v>
      </c>
      <c r="E473" s="10" t="s">
        <v>22</v>
      </c>
      <c r="F473" s="10" t="s">
        <v>1027</v>
      </c>
      <c r="G473" s="10" t="str">
        <f t="shared" ref="G473:G484" si="85">CONCATENATE( IF(H473="","",CONCATENATE(H473,"_ ")),I473,". ",IF(J473="","",CONCATENATE(J473,"_ ")),M473,IF(OR(J473&lt;&gt;"",M473&lt;&gt;N473),CONCATENATE(". ",N473),""))</f>
        <v>Consumption Correction. Correction Type. Text</v>
      </c>
      <c r="H473" s="10" t="s">
        <v>22</v>
      </c>
      <c r="I473" s="10" t="s">
        <v>1025</v>
      </c>
      <c r="J473" s="10" t="s">
        <v>22</v>
      </c>
      <c r="K473" s="10" t="s">
        <v>1028</v>
      </c>
      <c r="L473" s="10" t="s">
        <v>249</v>
      </c>
      <c r="M473" s="7" t="str">
        <f t="shared" ref="M473:M484" si="86">IF(K473&lt;&gt;"",CONCATENATE(K473," ",L473),L473)</f>
        <v>Correction Type</v>
      </c>
      <c r="N473" s="10" t="s">
        <v>59</v>
      </c>
      <c r="O473" s="10" t="s">
        <v>22</v>
      </c>
      <c r="P473" s="10" t="str">
        <f t="shared" ref="P473:P484" si="87">IF(O473&lt;&gt;"",CONCATENATE(O473,"_ ",N473,". Type"),CONCATENATE(N473,". Type"))</f>
        <v>Text. Type</v>
      </c>
      <c r="Q473" s="10" t="s">
        <v>22</v>
      </c>
      <c r="R473" s="10" t="s">
        <v>22</v>
      </c>
      <c r="S473" s="10" t="s">
        <v>30</v>
      </c>
      <c r="T473" s="10" t="s">
        <v>22</v>
      </c>
      <c r="U473" s="10" t="s">
        <v>26</v>
      </c>
      <c r="V473" s="10" t="s">
        <v>22</v>
      </c>
    </row>
    <row r="474" spans="1:22" ht="14.1" customHeight="1" x14ac:dyDescent="0.2">
      <c r="A474" s="7" t="str">
        <f t="shared" si="84"/>
        <v>CorrectionTypeCode</v>
      </c>
      <c r="B474" s="8" t="s">
        <v>22</v>
      </c>
      <c r="C474" s="9" t="s">
        <v>34</v>
      </c>
      <c r="D474" s="10" t="s">
        <v>1029</v>
      </c>
      <c r="E474" s="10" t="s">
        <v>22</v>
      </c>
      <c r="F474" s="10" t="s">
        <v>1030</v>
      </c>
      <c r="G474" s="10" t="str">
        <f t="shared" si="85"/>
        <v>Consumption Correction. Correction Type Code. Code</v>
      </c>
      <c r="H474" s="10" t="s">
        <v>22</v>
      </c>
      <c r="I474" s="10" t="s">
        <v>1025</v>
      </c>
      <c r="J474" s="10" t="s">
        <v>22</v>
      </c>
      <c r="K474" s="10" t="s">
        <v>1031</v>
      </c>
      <c r="L474" s="10" t="s">
        <v>33</v>
      </c>
      <c r="M474" s="7" t="str">
        <f t="shared" si="86"/>
        <v>Correction Type Code</v>
      </c>
      <c r="N474" s="10" t="s">
        <v>33</v>
      </c>
      <c r="O474" s="10" t="s">
        <v>22</v>
      </c>
      <c r="P474" s="10" t="str">
        <f t="shared" si="87"/>
        <v>Code. Type</v>
      </c>
      <c r="Q474" s="10" t="s">
        <v>22</v>
      </c>
      <c r="R474" s="10" t="s">
        <v>22</v>
      </c>
      <c r="S474" s="10" t="s">
        <v>30</v>
      </c>
      <c r="T474" s="10" t="s">
        <v>22</v>
      </c>
      <c r="U474" s="10" t="s">
        <v>26</v>
      </c>
      <c r="V474" s="10" t="s">
        <v>22</v>
      </c>
    </row>
    <row r="475" spans="1:22" ht="14.1" customHeight="1" x14ac:dyDescent="0.2">
      <c r="A475" s="7" t="str">
        <f t="shared" si="84"/>
        <v>MeterNumber</v>
      </c>
      <c r="B475" s="8" t="s">
        <v>22</v>
      </c>
      <c r="C475" s="9" t="s">
        <v>34</v>
      </c>
      <c r="D475" s="10" t="s">
        <v>1032</v>
      </c>
      <c r="E475" s="10" t="s">
        <v>22</v>
      </c>
      <c r="F475" s="10" t="s">
        <v>1033</v>
      </c>
      <c r="G475" s="10" t="str">
        <f t="shared" si="85"/>
        <v>Consumption Correction. Meter Number. Text</v>
      </c>
      <c r="H475" s="10" t="s">
        <v>22</v>
      </c>
      <c r="I475" s="10" t="s">
        <v>1025</v>
      </c>
      <c r="J475" s="10" t="s">
        <v>22</v>
      </c>
      <c r="K475" s="10" t="s">
        <v>1034</v>
      </c>
      <c r="L475" s="10" t="s">
        <v>97</v>
      </c>
      <c r="M475" s="7" t="str">
        <f t="shared" si="86"/>
        <v>Meter Number</v>
      </c>
      <c r="N475" s="10" t="s">
        <v>59</v>
      </c>
      <c r="O475" s="10" t="s">
        <v>22</v>
      </c>
      <c r="P475" s="10" t="str">
        <f t="shared" si="87"/>
        <v>Text. Type</v>
      </c>
      <c r="Q475" s="10" t="s">
        <v>22</v>
      </c>
      <c r="R475" s="10" t="s">
        <v>22</v>
      </c>
      <c r="S475" s="10" t="s">
        <v>30</v>
      </c>
      <c r="T475" s="10" t="s">
        <v>22</v>
      </c>
      <c r="U475" s="10" t="s">
        <v>26</v>
      </c>
      <c r="V475" s="10" t="s">
        <v>22</v>
      </c>
    </row>
    <row r="476" spans="1:22" ht="14.1" customHeight="1" x14ac:dyDescent="0.2">
      <c r="A476" s="7" t="str">
        <f t="shared" si="84"/>
        <v>GasPressureQuantity</v>
      </c>
      <c r="B476" s="8" t="s">
        <v>22</v>
      </c>
      <c r="C476" s="9" t="s">
        <v>34</v>
      </c>
      <c r="D476" s="10" t="s">
        <v>1035</v>
      </c>
      <c r="E476" s="10" t="s">
        <v>22</v>
      </c>
      <c r="F476" s="10" t="s">
        <v>22</v>
      </c>
      <c r="G476" s="10" t="str">
        <f t="shared" si="85"/>
        <v>Consumption Correction. Gas Pressure. Quantity</v>
      </c>
      <c r="H476" s="10" t="s">
        <v>22</v>
      </c>
      <c r="I476" s="10" t="s">
        <v>1025</v>
      </c>
      <c r="J476" s="10" t="s">
        <v>22</v>
      </c>
      <c r="K476" s="10" t="s">
        <v>1036</v>
      </c>
      <c r="L476" s="10" t="s">
        <v>1037</v>
      </c>
      <c r="M476" s="7" t="str">
        <f t="shared" si="86"/>
        <v>Gas Pressure</v>
      </c>
      <c r="N476" s="10" t="s">
        <v>297</v>
      </c>
      <c r="O476" s="10" t="s">
        <v>22</v>
      </c>
      <c r="P476" s="10" t="str">
        <f t="shared" si="87"/>
        <v>Quantity. Type</v>
      </c>
      <c r="Q476" s="10" t="s">
        <v>22</v>
      </c>
      <c r="R476" s="10" t="s">
        <v>22</v>
      </c>
      <c r="S476" s="10" t="s">
        <v>30</v>
      </c>
      <c r="T476" s="10" t="s">
        <v>22</v>
      </c>
      <c r="U476" s="10" t="s">
        <v>26</v>
      </c>
      <c r="V476" s="10" t="s">
        <v>22</v>
      </c>
    </row>
    <row r="477" spans="1:22" ht="14.1" customHeight="1" x14ac:dyDescent="0.2">
      <c r="A477" s="7" t="str">
        <f t="shared" si="84"/>
        <v>ActualTemperatureReductionQuantity</v>
      </c>
      <c r="B477" s="8" t="s">
        <v>22</v>
      </c>
      <c r="C477" s="9" t="s">
        <v>34</v>
      </c>
      <c r="D477" s="10" t="s">
        <v>1038</v>
      </c>
      <c r="E477" s="10" t="s">
        <v>22</v>
      </c>
      <c r="F477" s="10" t="s">
        <v>1039</v>
      </c>
      <c r="G477" s="10" t="str">
        <f t="shared" si="85"/>
        <v>Consumption Correction. Actual_ Temperature Reduction. Quantity</v>
      </c>
      <c r="H477" s="10" t="s">
        <v>22</v>
      </c>
      <c r="I477" s="10" t="s">
        <v>1025</v>
      </c>
      <c r="J477" s="10" t="s">
        <v>1040</v>
      </c>
      <c r="K477" s="10" t="s">
        <v>401</v>
      </c>
      <c r="L477" s="10" t="s">
        <v>1041</v>
      </c>
      <c r="M477" s="7" t="str">
        <f t="shared" si="86"/>
        <v>Temperature Reduction</v>
      </c>
      <c r="N477" s="10" t="s">
        <v>297</v>
      </c>
      <c r="O477" s="10" t="s">
        <v>22</v>
      </c>
      <c r="P477" s="10" t="str">
        <f t="shared" si="87"/>
        <v>Quantity. Type</v>
      </c>
      <c r="Q477" s="10" t="s">
        <v>22</v>
      </c>
      <c r="R477" s="10" t="s">
        <v>22</v>
      </c>
      <c r="S477" s="10" t="s">
        <v>30</v>
      </c>
      <c r="T477" s="10" t="s">
        <v>22</v>
      </c>
      <c r="U477" s="10" t="s">
        <v>26</v>
      </c>
      <c r="V477" s="10" t="s">
        <v>22</v>
      </c>
    </row>
    <row r="478" spans="1:22" ht="14.1" customHeight="1" x14ac:dyDescent="0.2">
      <c r="A478" s="7" t="str">
        <f t="shared" si="84"/>
        <v>NormalTemperatureReductionQuantity</v>
      </c>
      <c r="B478" s="8" t="s">
        <v>22</v>
      </c>
      <c r="C478" s="9" t="s">
        <v>34</v>
      </c>
      <c r="D478" s="10" t="s">
        <v>1042</v>
      </c>
      <c r="E478" s="10" t="s">
        <v>22</v>
      </c>
      <c r="F478" s="10" t="s">
        <v>1043</v>
      </c>
      <c r="G478" s="10" t="str">
        <f t="shared" si="85"/>
        <v>Consumption Correction. Normal_ Temperature Reduction. Quantity</v>
      </c>
      <c r="H478" s="10" t="s">
        <v>22</v>
      </c>
      <c r="I478" s="10" t="s">
        <v>1025</v>
      </c>
      <c r="J478" s="10" t="s">
        <v>1044</v>
      </c>
      <c r="K478" s="10" t="s">
        <v>401</v>
      </c>
      <c r="L478" s="10" t="s">
        <v>1041</v>
      </c>
      <c r="M478" s="7" t="str">
        <f t="shared" si="86"/>
        <v>Temperature Reduction</v>
      </c>
      <c r="N478" s="10" t="s">
        <v>297</v>
      </c>
      <c r="O478" s="10" t="s">
        <v>22</v>
      </c>
      <c r="P478" s="10" t="str">
        <f t="shared" si="87"/>
        <v>Quantity. Type</v>
      </c>
      <c r="Q478" s="10" t="s">
        <v>22</v>
      </c>
      <c r="R478" s="10" t="s">
        <v>22</v>
      </c>
      <c r="S478" s="10" t="s">
        <v>30</v>
      </c>
      <c r="T478" s="10" t="s">
        <v>22</v>
      </c>
      <c r="U478" s="10" t="s">
        <v>26</v>
      </c>
      <c r="V478" s="10" t="s">
        <v>22</v>
      </c>
    </row>
    <row r="479" spans="1:22" ht="14.1" customHeight="1" x14ac:dyDescent="0.2">
      <c r="A479" s="7" t="str">
        <f t="shared" si="84"/>
        <v>DifferenceTemperatureReductionQuantity</v>
      </c>
      <c r="B479" s="8" t="s">
        <v>22</v>
      </c>
      <c r="C479" s="9" t="s">
        <v>34</v>
      </c>
      <c r="D479" s="10" t="s">
        <v>1045</v>
      </c>
      <c r="E479" s="10" t="s">
        <v>22</v>
      </c>
      <c r="F479" s="10" t="s">
        <v>1046</v>
      </c>
      <c r="G479" s="10" t="str">
        <f t="shared" si="85"/>
        <v>Consumption Correction. Difference_ Temperature Reduction. Quantity</v>
      </c>
      <c r="H479" s="10" t="s">
        <v>22</v>
      </c>
      <c r="I479" s="10" t="s">
        <v>1025</v>
      </c>
      <c r="J479" s="10" t="s">
        <v>1047</v>
      </c>
      <c r="K479" s="10" t="s">
        <v>401</v>
      </c>
      <c r="L479" s="10" t="s">
        <v>1041</v>
      </c>
      <c r="M479" s="7" t="str">
        <f t="shared" si="86"/>
        <v>Temperature Reduction</v>
      </c>
      <c r="N479" s="10" t="s">
        <v>297</v>
      </c>
      <c r="O479" s="10" t="s">
        <v>22</v>
      </c>
      <c r="P479" s="10" t="str">
        <f t="shared" si="87"/>
        <v>Quantity. Type</v>
      </c>
      <c r="Q479" s="10" t="s">
        <v>22</v>
      </c>
      <c r="R479" s="10" t="s">
        <v>22</v>
      </c>
      <c r="S479" s="10" t="s">
        <v>30</v>
      </c>
      <c r="T479" s="10" t="s">
        <v>22</v>
      </c>
      <c r="U479" s="10" t="s">
        <v>26</v>
      </c>
      <c r="V479" s="10" t="s">
        <v>22</v>
      </c>
    </row>
    <row r="480" spans="1:22" ht="14.1" customHeight="1" x14ac:dyDescent="0.2">
      <c r="A480" s="7" t="str">
        <f t="shared" si="84"/>
        <v>Description</v>
      </c>
      <c r="B480" s="8" t="s">
        <v>22</v>
      </c>
      <c r="C480" s="9" t="s">
        <v>98</v>
      </c>
      <c r="D480" s="10" t="s">
        <v>1048</v>
      </c>
      <c r="E480" s="10" t="s">
        <v>22</v>
      </c>
      <c r="F480" s="10" t="s">
        <v>22</v>
      </c>
      <c r="G480" s="10" t="str">
        <f t="shared" si="85"/>
        <v>Consumption Correction. Description. Text</v>
      </c>
      <c r="H480" s="10" t="s">
        <v>22</v>
      </c>
      <c r="I480" s="10" t="s">
        <v>1025</v>
      </c>
      <c r="J480" s="10" t="s">
        <v>22</v>
      </c>
      <c r="K480" s="10" t="s">
        <v>22</v>
      </c>
      <c r="L480" s="10" t="s">
        <v>100</v>
      </c>
      <c r="M480" s="7" t="str">
        <f t="shared" si="86"/>
        <v>Description</v>
      </c>
      <c r="N480" s="10" t="s">
        <v>59</v>
      </c>
      <c r="O480" s="10" t="s">
        <v>22</v>
      </c>
      <c r="P480" s="10" t="str">
        <f t="shared" si="87"/>
        <v>Text. Type</v>
      </c>
      <c r="Q480" s="10" t="s">
        <v>22</v>
      </c>
      <c r="R480" s="10" t="s">
        <v>22</v>
      </c>
      <c r="S480" s="10" t="s">
        <v>30</v>
      </c>
      <c r="T480" s="10" t="s">
        <v>22</v>
      </c>
      <c r="U480" s="10" t="s">
        <v>26</v>
      </c>
      <c r="V480" s="10" t="s">
        <v>22</v>
      </c>
    </row>
    <row r="481" spans="1:22" ht="14.1" customHeight="1" x14ac:dyDescent="0.2">
      <c r="A481" s="7" t="str">
        <f t="shared" si="84"/>
        <v>CorrectionUnitAmount</v>
      </c>
      <c r="B481" s="8" t="s">
        <v>22</v>
      </c>
      <c r="C481" s="9" t="s">
        <v>34</v>
      </c>
      <c r="D481" s="10" t="s">
        <v>1049</v>
      </c>
      <c r="E481" s="10" t="s">
        <v>22</v>
      </c>
      <c r="F481" s="10" t="s">
        <v>1050</v>
      </c>
      <c r="G481" s="10" t="str">
        <f t="shared" si="85"/>
        <v>Consumption Correction. Correction Unit Amount. Amount</v>
      </c>
      <c r="H481" s="10" t="s">
        <v>22</v>
      </c>
      <c r="I481" s="10" t="s">
        <v>1025</v>
      </c>
      <c r="J481" s="10" t="s">
        <v>22</v>
      </c>
      <c r="K481" s="10" t="s">
        <v>1051</v>
      </c>
      <c r="L481" s="10" t="s">
        <v>189</v>
      </c>
      <c r="M481" s="7" t="str">
        <f t="shared" si="86"/>
        <v>Correction Unit Amount</v>
      </c>
      <c r="N481" s="10" t="s">
        <v>189</v>
      </c>
      <c r="O481" s="10" t="s">
        <v>22</v>
      </c>
      <c r="P481" s="10" t="str">
        <f t="shared" si="87"/>
        <v>Amount. Type</v>
      </c>
      <c r="Q481" s="10" t="s">
        <v>22</v>
      </c>
      <c r="R481" s="10" t="s">
        <v>22</v>
      </c>
      <c r="S481" s="10" t="s">
        <v>30</v>
      </c>
      <c r="T481" s="10" t="s">
        <v>22</v>
      </c>
      <c r="U481" s="10" t="s">
        <v>26</v>
      </c>
      <c r="V481" s="10" t="s">
        <v>22</v>
      </c>
    </row>
    <row r="482" spans="1:22" ht="14.1" customHeight="1" x14ac:dyDescent="0.2">
      <c r="A482" s="7" t="str">
        <f t="shared" si="84"/>
        <v>ConsumptionEnergyQuantity</v>
      </c>
      <c r="B482" s="8" t="s">
        <v>22</v>
      </c>
      <c r="C482" s="9" t="s">
        <v>34</v>
      </c>
      <c r="D482" s="10" t="s">
        <v>1052</v>
      </c>
      <c r="E482" s="10" t="s">
        <v>22</v>
      </c>
      <c r="F482" s="10" t="s">
        <v>1053</v>
      </c>
      <c r="G482" s="10" t="str">
        <f t="shared" si="85"/>
        <v>Consumption Correction. Consumption Energy. Quantity</v>
      </c>
      <c r="H482" s="10" t="s">
        <v>22</v>
      </c>
      <c r="I482" s="10" t="s">
        <v>1025</v>
      </c>
      <c r="J482" s="10" t="s">
        <v>22</v>
      </c>
      <c r="K482" s="10" t="s">
        <v>1003</v>
      </c>
      <c r="L482" s="10" t="s">
        <v>1054</v>
      </c>
      <c r="M482" s="7" t="str">
        <f t="shared" si="86"/>
        <v>Consumption Energy</v>
      </c>
      <c r="N482" s="10" t="s">
        <v>297</v>
      </c>
      <c r="O482" s="10" t="s">
        <v>22</v>
      </c>
      <c r="P482" s="10" t="str">
        <f t="shared" si="87"/>
        <v>Quantity. Type</v>
      </c>
      <c r="Q482" s="10" t="s">
        <v>22</v>
      </c>
      <c r="R482" s="10" t="s">
        <v>22</v>
      </c>
      <c r="S482" s="10" t="s">
        <v>30</v>
      </c>
      <c r="T482" s="10" t="s">
        <v>22</v>
      </c>
      <c r="U482" s="10" t="s">
        <v>26</v>
      </c>
      <c r="V482" s="10" t="s">
        <v>22</v>
      </c>
    </row>
    <row r="483" spans="1:22" ht="14.1" customHeight="1" x14ac:dyDescent="0.2">
      <c r="A483" s="7" t="str">
        <f t="shared" si="84"/>
        <v>ConsumptionWaterQuantity</v>
      </c>
      <c r="B483" s="8" t="s">
        <v>22</v>
      </c>
      <c r="C483" s="9" t="s">
        <v>34</v>
      </c>
      <c r="D483" s="10" t="s">
        <v>1055</v>
      </c>
      <c r="E483" s="10" t="s">
        <v>22</v>
      </c>
      <c r="F483" s="10" t="s">
        <v>1056</v>
      </c>
      <c r="G483" s="10" t="str">
        <f t="shared" si="85"/>
        <v>Consumption Correction. Consumption Water. Quantity</v>
      </c>
      <c r="H483" s="10" t="s">
        <v>22</v>
      </c>
      <c r="I483" s="10" t="s">
        <v>1025</v>
      </c>
      <c r="J483" s="10" t="s">
        <v>22</v>
      </c>
      <c r="K483" s="10" t="s">
        <v>1003</v>
      </c>
      <c r="L483" s="10" t="s">
        <v>1057</v>
      </c>
      <c r="M483" s="7" t="str">
        <f t="shared" si="86"/>
        <v>Consumption Water</v>
      </c>
      <c r="N483" s="10" t="s">
        <v>297</v>
      </c>
      <c r="O483" s="10" t="s">
        <v>22</v>
      </c>
      <c r="P483" s="10" t="str">
        <f t="shared" si="87"/>
        <v>Quantity. Type</v>
      </c>
      <c r="Q483" s="10" t="s">
        <v>22</v>
      </c>
      <c r="R483" s="10" t="s">
        <v>22</v>
      </c>
      <c r="S483" s="10" t="s">
        <v>30</v>
      </c>
      <c r="T483" s="10" t="s">
        <v>22</v>
      </c>
      <c r="U483" s="10" t="s">
        <v>26</v>
      </c>
      <c r="V483" s="10" t="s">
        <v>22</v>
      </c>
    </row>
    <row r="484" spans="1:22" ht="14.1" customHeight="1" x14ac:dyDescent="0.2">
      <c r="A484" s="7" t="str">
        <f t="shared" si="84"/>
        <v>CorrectionAmount</v>
      </c>
      <c r="B484" s="8" t="s">
        <v>22</v>
      </c>
      <c r="C484" s="9" t="s">
        <v>34</v>
      </c>
      <c r="D484" s="10" t="s">
        <v>1058</v>
      </c>
      <c r="E484" s="10" t="s">
        <v>22</v>
      </c>
      <c r="F484" s="10" t="s">
        <v>1059</v>
      </c>
      <c r="G484" s="10" t="str">
        <f t="shared" si="85"/>
        <v>Consumption Correction. Correction Amount. Amount</v>
      </c>
      <c r="H484" s="10" t="s">
        <v>22</v>
      </c>
      <c r="I484" s="10" t="s">
        <v>1025</v>
      </c>
      <c r="J484" s="10" t="s">
        <v>22</v>
      </c>
      <c r="K484" s="10" t="s">
        <v>1028</v>
      </c>
      <c r="L484" s="10" t="s">
        <v>189</v>
      </c>
      <c r="M484" s="7" t="str">
        <f t="shared" si="86"/>
        <v>Correction Amount</v>
      </c>
      <c r="N484" s="10" t="s">
        <v>189</v>
      </c>
      <c r="O484" s="10" t="s">
        <v>22</v>
      </c>
      <c r="P484" s="10" t="str">
        <f t="shared" si="87"/>
        <v>Amount. Type</v>
      </c>
      <c r="Q484" s="10" t="s">
        <v>22</v>
      </c>
      <c r="R484" s="10" t="s">
        <v>22</v>
      </c>
      <c r="S484" s="10" t="s">
        <v>30</v>
      </c>
      <c r="T484" s="10" t="s">
        <v>22</v>
      </c>
      <c r="U484" s="10" t="s">
        <v>26</v>
      </c>
      <c r="V484" s="10" t="s">
        <v>22</v>
      </c>
    </row>
    <row r="485" spans="1:22" ht="14.1" customHeight="1" x14ac:dyDescent="0.2">
      <c r="A485" s="5" t="str">
        <f>SUBSTITUTE(CONCATENATE(H485,I485)," ","")</f>
        <v>ConsumptionHistory</v>
      </c>
      <c r="B485" s="6" t="s">
        <v>22</v>
      </c>
      <c r="C485" s="6" t="s">
        <v>22</v>
      </c>
      <c r="D485" s="6" t="s">
        <v>1060</v>
      </c>
      <c r="E485" s="6" t="s">
        <v>22</v>
      </c>
      <c r="F485" s="6" t="s">
        <v>22</v>
      </c>
      <c r="G485" s="5" t="str">
        <f>CONCATENATE(IF(H485="","",CONCATENATE(H485,"_ ")),I485,". Details")</f>
        <v>Consumption History. Details</v>
      </c>
      <c r="H485" s="6" t="s">
        <v>22</v>
      </c>
      <c r="I485" s="6" t="s">
        <v>1061</v>
      </c>
      <c r="J485" s="6" t="s">
        <v>22</v>
      </c>
      <c r="K485" s="6" t="s">
        <v>22</v>
      </c>
      <c r="L485" s="6" t="s">
        <v>22</v>
      </c>
      <c r="M485" s="6" t="s">
        <v>22</v>
      </c>
      <c r="N485" s="6" t="s">
        <v>22</v>
      </c>
      <c r="O485" s="6" t="s">
        <v>22</v>
      </c>
      <c r="P485" s="6" t="s">
        <v>22</v>
      </c>
      <c r="Q485" s="6" t="s">
        <v>22</v>
      </c>
      <c r="R485" s="6" t="s">
        <v>22</v>
      </c>
      <c r="S485" s="6" t="s">
        <v>25</v>
      </c>
      <c r="T485" s="6" t="s">
        <v>22</v>
      </c>
      <c r="U485" s="6" t="s">
        <v>26</v>
      </c>
      <c r="V485" s="6" t="s">
        <v>22</v>
      </c>
    </row>
    <row r="486" spans="1:22" ht="14.1" customHeight="1" x14ac:dyDescent="0.2">
      <c r="A486" s="7" t="str">
        <f t="shared" ref="A486:A491" si="88">SUBSTITUTE(CONCATENATE(J486,K486,IF(L486="Identifier","ID",IF(AND(L486="Text",OR(J486&lt;&gt;"",K486&lt;&gt;"")),"",L486)),IF(AND(N486&lt;&gt;"Text",L486&lt;&gt;N486,NOT(AND(L486="URI",N486="Identifier")),NOT(AND(L486="UUID",N486="Identifier")),NOT(AND(L486="OID",N486="Identifier"))),IF(N486="Identifier","ID",N486),""))," ","")</f>
        <v>MeterNumber</v>
      </c>
      <c r="B486" s="8" t="s">
        <v>22</v>
      </c>
      <c r="C486" s="9" t="s">
        <v>34</v>
      </c>
      <c r="D486" s="10" t="s">
        <v>1062</v>
      </c>
      <c r="E486" s="10" t="s">
        <v>22</v>
      </c>
      <c r="F486" s="10" t="s">
        <v>1063</v>
      </c>
      <c r="G486" s="10" t="str">
        <f t="shared" ref="G486:G491" si="89">CONCATENATE( IF(H486="","",CONCATENATE(H486,"_ ")),I486,". ",IF(J486="","",CONCATENATE(J486,"_ ")),M486,IF(OR(J486&lt;&gt;"",M486&lt;&gt;N486),CONCATENATE(". ",N486),""))</f>
        <v>Consumption History. Meter Number. Text</v>
      </c>
      <c r="H486" s="10" t="s">
        <v>22</v>
      </c>
      <c r="I486" s="10" t="s">
        <v>1061</v>
      </c>
      <c r="J486" s="10" t="s">
        <v>22</v>
      </c>
      <c r="K486" s="10" t="s">
        <v>1034</v>
      </c>
      <c r="L486" s="10" t="s">
        <v>97</v>
      </c>
      <c r="M486" s="7" t="str">
        <f t="shared" ref="M486:M491" si="90">IF(K486&lt;&gt;"",CONCATENATE(K486," ",L486),L486)</f>
        <v>Meter Number</v>
      </c>
      <c r="N486" s="10" t="s">
        <v>59</v>
      </c>
      <c r="O486" s="10" t="s">
        <v>22</v>
      </c>
      <c r="P486" s="10" t="str">
        <f t="shared" ref="P486:P491" si="91">IF(O486&lt;&gt;"",CONCATENATE(O486,"_ ",N486,". Type"),CONCATENATE(N486,". Type"))</f>
        <v>Text. Type</v>
      </c>
      <c r="Q486" s="10" t="s">
        <v>22</v>
      </c>
      <c r="R486" s="10" t="s">
        <v>22</v>
      </c>
      <c r="S486" s="10" t="s">
        <v>30</v>
      </c>
      <c r="T486" s="10" t="s">
        <v>22</v>
      </c>
      <c r="U486" s="10" t="s">
        <v>26</v>
      </c>
      <c r="V486" s="10" t="s">
        <v>22</v>
      </c>
    </row>
    <row r="487" spans="1:22" ht="14.1" customHeight="1" x14ac:dyDescent="0.2">
      <c r="A487" s="7" t="str">
        <f t="shared" si="88"/>
        <v>Quantity</v>
      </c>
      <c r="B487" s="8" t="s">
        <v>22</v>
      </c>
      <c r="C487" s="9" t="s">
        <v>27</v>
      </c>
      <c r="D487" s="10" t="s">
        <v>1064</v>
      </c>
      <c r="E487" s="10" t="s">
        <v>22</v>
      </c>
      <c r="F487" s="10" t="s">
        <v>1065</v>
      </c>
      <c r="G487" s="10" t="str">
        <f t="shared" si="89"/>
        <v>Consumption History. Quantity</v>
      </c>
      <c r="H487" s="10" t="s">
        <v>22</v>
      </c>
      <c r="I487" s="10" t="s">
        <v>1061</v>
      </c>
      <c r="J487" s="10" t="s">
        <v>22</v>
      </c>
      <c r="K487" s="10" t="s">
        <v>22</v>
      </c>
      <c r="L487" s="10" t="s">
        <v>297</v>
      </c>
      <c r="M487" s="7" t="str">
        <f t="shared" si="90"/>
        <v>Quantity</v>
      </c>
      <c r="N487" s="10" t="s">
        <v>297</v>
      </c>
      <c r="O487" s="10" t="s">
        <v>22</v>
      </c>
      <c r="P487" s="10" t="str">
        <f t="shared" si="91"/>
        <v>Quantity. Type</v>
      </c>
      <c r="Q487" s="10" t="s">
        <v>22</v>
      </c>
      <c r="R487" s="10" t="s">
        <v>22</v>
      </c>
      <c r="S487" s="10" t="s">
        <v>30</v>
      </c>
      <c r="T487" s="10" t="s">
        <v>22</v>
      </c>
      <c r="U487" s="10" t="s">
        <v>26</v>
      </c>
      <c r="V487" s="10" t="s">
        <v>22</v>
      </c>
    </row>
    <row r="488" spans="1:22" ht="14.1" customHeight="1" x14ac:dyDescent="0.2">
      <c r="A488" s="7" t="str">
        <f t="shared" si="88"/>
        <v>Amount</v>
      </c>
      <c r="B488" s="8" t="s">
        <v>22</v>
      </c>
      <c r="C488" s="9" t="s">
        <v>34</v>
      </c>
      <c r="D488" s="10" t="s">
        <v>1066</v>
      </c>
      <c r="E488" s="10" t="s">
        <v>22</v>
      </c>
      <c r="F488" s="10" t="s">
        <v>22</v>
      </c>
      <c r="G488" s="10" t="str">
        <f t="shared" si="89"/>
        <v>Consumption History. Amount</v>
      </c>
      <c r="H488" s="10" t="s">
        <v>22</v>
      </c>
      <c r="I488" s="10" t="s">
        <v>1061</v>
      </c>
      <c r="J488" s="10" t="s">
        <v>22</v>
      </c>
      <c r="K488" s="10" t="s">
        <v>22</v>
      </c>
      <c r="L488" s="10" t="s">
        <v>189</v>
      </c>
      <c r="M488" s="7" t="str">
        <f t="shared" si="90"/>
        <v>Amount</v>
      </c>
      <c r="N488" s="10" t="s">
        <v>189</v>
      </c>
      <c r="O488" s="10" t="s">
        <v>22</v>
      </c>
      <c r="P488" s="10" t="str">
        <f t="shared" si="91"/>
        <v>Amount. Type</v>
      </c>
      <c r="Q488" s="10" t="s">
        <v>22</v>
      </c>
      <c r="R488" s="10" t="s">
        <v>22</v>
      </c>
      <c r="S488" s="10" t="s">
        <v>30</v>
      </c>
      <c r="T488" s="10" t="s">
        <v>22</v>
      </c>
      <c r="U488" s="10" t="s">
        <v>26</v>
      </c>
      <c r="V488" s="10" t="s">
        <v>22</v>
      </c>
    </row>
    <row r="489" spans="1:22" ht="14.1" customHeight="1" x14ac:dyDescent="0.2">
      <c r="A489" s="7" t="str">
        <f t="shared" si="88"/>
        <v>ConsumptionLevelCode</v>
      </c>
      <c r="B489" s="8" t="s">
        <v>22</v>
      </c>
      <c r="C489" s="9" t="s">
        <v>34</v>
      </c>
      <c r="D489" s="10" t="s">
        <v>1067</v>
      </c>
      <c r="E489" s="10" t="s">
        <v>22</v>
      </c>
      <c r="F489" s="10" t="s">
        <v>1068</v>
      </c>
      <c r="G489" s="10" t="str">
        <f t="shared" si="89"/>
        <v>Consumption History. Consumption Level Code. Code</v>
      </c>
      <c r="H489" s="10" t="s">
        <v>22</v>
      </c>
      <c r="I489" s="10" t="s">
        <v>1061</v>
      </c>
      <c r="J489" s="10" t="s">
        <v>22</v>
      </c>
      <c r="K489" s="10" t="s">
        <v>1069</v>
      </c>
      <c r="L489" s="10" t="s">
        <v>33</v>
      </c>
      <c r="M489" s="7" t="str">
        <f t="shared" si="90"/>
        <v>Consumption Level Code</v>
      </c>
      <c r="N489" s="10" t="s">
        <v>33</v>
      </c>
      <c r="O489" s="10" t="s">
        <v>22</v>
      </c>
      <c r="P489" s="10" t="str">
        <f t="shared" si="91"/>
        <v>Code. Type</v>
      </c>
      <c r="Q489" s="10" t="s">
        <v>22</v>
      </c>
      <c r="R489" s="10" t="s">
        <v>22</v>
      </c>
      <c r="S489" s="10" t="s">
        <v>30</v>
      </c>
      <c r="T489" s="10" t="s">
        <v>22</v>
      </c>
      <c r="U489" s="10" t="s">
        <v>26</v>
      </c>
      <c r="V489" s="10" t="s">
        <v>22</v>
      </c>
    </row>
    <row r="490" spans="1:22" ht="14.1" customHeight="1" x14ac:dyDescent="0.2">
      <c r="A490" s="7" t="str">
        <f t="shared" si="88"/>
        <v>ConsumptionLevel</v>
      </c>
      <c r="B490" s="8" t="s">
        <v>22</v>
      </c>
      <c r="C490" s="9" t="s">
        <v>34</v>
      </c>
      <c r="D490" s="10" t="s">
        <v>1070</v>
      </c>
      <c r="E490" s="10" t="s">
        <v>22</v>
      </c>
      <c r="F490" s="10" t="s">
        <v>725</v>
      </c>
      <c r="G490" s="10" t="str">
        <f t="shared" si="89"/>
        <v>Consumption History. Consumption Level Text. Text</v>
      </c>
      <c r="H490" s="10" t="s">
        <v>22</v>
      </c>
      <c r="I490" s="10" t="s">
        <v>1061</v>
      </c>
      <c r="J490" s="10" t="s">
        <v>22</v>
      </c>
      <c r="K490" s="10" t="s">
        <v>1069</v>
      </c>
      <c r="L490" s="10" t="s">
        <v>59</v>
      </c>
      <c r="M490" s="7" t="str">
        <f t="shared" si="90"/>
        <v>Consumption Level Text</v>
      </c>
      <c r="N490" s="10" t="s">
        <v>59</v>
      </c>
      <c r="O490" s="10" t="s">
        <v>22</v>
      </c>
      <c r="P490" s="10" t="str">
        <f t="shared" si="91"/>
        <v>Text. Type</v>
      </c>
      <c r="Q490" s="10" t="s">
        <v>22</v>
      </c>
      <c r="R490" s="10" t="s">
        <v>22</v>
      </c>
      <c r="S490" s="10" t="s">
        <v>30</v>
      </c>
      <c r="T490" s="10" t="s">
        <v>22</v>
      </c>
      <c r="U490" s="10" t="s">
        <v>26</v>
      </c>
      <c r="V490" s="10" t="s">
        <v>22</v>
      </c>
    </row>
    <row r="491" spans="1:22" ht="14.1" customHeight="1" x14ac:dyDescent="0.2">
      <c r="A491" s="7" t="str">
        <f t="shared" si="88"/>
        <v>Description</v>
      </c>
      <c r="B491" s="8" t="s">
        <v>22</v>
      </c>
      <c r="C491" s="9" t="s">
        <v>98</v>
      </c>
      <c r="D491" s="10" t="s">
        <v>1071</v>
      </c>
      <c r="E491" s="10" t="s">
        <v>22</v>
      </c>
      <c r="F491" s="10" t="s">
        <v>1072</v>
      </c>
      <c r="G491" s="10" t="str">
        <f t="shared" si="89"/>
        <v>Consumption History. Description. Text</v>
      </c>
      <c r="H491" s="10" t="s">
        <v>22</v>
      </c>
      <c r="I491" s="10" t="s">
        <v>1061</v>
      </c>
      <c r="J491" s="10" t="s">
        <v>22</v>
      </c>
      <c r="K491" s="10" t="s">
        <v>22</v>
      </c>
      <c r="L491" s="10" t="s">
        <v>100</v>
      </c>
      <c r="M491" s="7" t="str">
        <f t="shared" si="90"/>
        <v>Description</v>
      </c>
      <c r="N491" s="10" t="s">
        <v>59</v>
      </c>
      <c r="O491" s="10" t="s">
        <v>22</v>
      </c>
      <c r="P491" s="10" t="str">
        <f t="shared" si="91"/>
        <v>Text. Type</v>
      </c>
      <c r="Q491" s="10" t="s">
        <v>22</v>
      </c>
      <c r="R491" s="10" t="s">
        <v>22</v>
      </c>
      <c r="S491" s="10" t="s">
        <v>30</v>
      </c>
      <c r="T491" s="10" t="s">
        <v>22</v>
      </c>
      <c r="U491" s="10" t="s">
        <v>26</v>
      </c>
      <c r="V491" s="10" t="s">
        <v>22</v>
      </c>
    </row>
    <row r="492" spans="1:22" ht="14.1" customHeight="1" x14ac:dyDescent="0.2">
      <c r="A492" s="11" t="str">
        <f>SUBSTITUTE(SUBSTITUTE(CONCATENATE(J492,IF(M492="Identifier","ID",M492))," ",""),"_","")</f>
        <v>Period</v>
      </c>
      <c r="B492" s="8" t="s">
        <v>22</v>
      </c>
      <c r="C492" s="12" t="s">
        <v>27</v>
      </c>
      <c r="D492" s="11" t="s">
        <v>1073</v>
      </c>
      <c r="E492" s="11" t="s">
        <v>22</v>
      </c>
      <c r="F492" s="11" t="s">
        <v>22</v>
      </c>
      <c r="G492" s="11" t="str">
        <f>CONCATENATE( IF(H492="","",CONCATENATE(H492,"_ ")),I492,". ",IF(J492="","",CONCATENATE(J492,"_ ")),M492,IF(J492="","",CONCATENATE(". ",N492)))</f>
        <v>Consumption History. Period</v>
      </c>
      <c r="H492" s="11" t="s">
        <v>22</v>
      </c>
      <c r="I492" s="11" t="s">
        <v>1061</v>
      </c>
      <c r="J492" s="11" t="s">
        <v>22</v>
      </c>
      <c r="K492" s="11" t="s">
        <v>22</v>
      </c>
      <c r="L492" s="11" t="s">
        <v>22</v>
      </c>
      <c r="M492" s="11" t="str">
        <f>CONCATENATE(IF(Q492="","",CONCATENATE(Q492,"_ ")),R492)</f>
        <v>Period</v>
      </c>
      <c r="N492" s="11" t="str">
        <f>M492</f>
        <v>Period</v>
      </c>
      <c r="O492" s="11" t="s">
        <v>22</v>
      </c>
      <c r="P492" s="11" t="s">
        <v>22</v>
      </c>
      <c r="Q492" s="11" t="s">
        <v>22</v>
      </c>
      <c r="R492" s="11" t="s">
        <v>44</v>
      </c>
      <c r="S492" s="11" t="s">
        <v>38</v>
      </c>
      <c r="T492" s="11" t="s">
        <v>22</v>
      </c>
      <c r="U492" s="11" t="s">
        <v>26</v>
      </c>
      <c r="V492" s="11" t="s">
        <v>22</v>
      </c>
    </row>
    <row r="493" spans="1:22" ht="14.1" customHeight="1" x14ac:dyDescent="0.2">
      <c r="A493" s="5" t="str">
        <f>SUBSTITUTE(CONCATENATE(H493,I493)," ","")</f>
        <v>ConsumptionLine</v>
      </c>
      <c r="B493" s="6" t="s">
        <v>22</v>
      </c>
      <c r="C493" s="6" t="s">
        <v>22</v>
      </c>
      <c r="D493" s="6" t="s">
        <v>1074</v>
      </c>
      <c r="E493" s="6" t="s">
        <v>22</v>
      </c>
      <c r="F493" s="6" t="s">
        <v>22</v>
      </c>
      <c r="G493" s="5" t="str">
        <f>CONCATENATE(IF(H493="","",CONCATENATE(H493,"_ ")),I493,". Details")</f>
        <v>Consumption Line. Details</v>
      </c>
      <c r="H493" s="6" t="s">
        <v>22</v>
      </c>
      <c r="I493" s="6" t="s">
        <v>1075</v>
      </c>
      <c r="J493" s="6" t="s">
        <v>22</v>
      </c>
      <c r="K493" s="6" t="s">
        <v>22</v>
      </c>
      <c r="L493" s="6" t="s">
        <v>22</v>
      </c>
      <c r="M493" s="6" t="s">
        <v>22</v>
      </c>
      <c r="N493" s="6" t="s">
        <v>22</v>
      </c>
      <c r="O493" s="6" t="s">
        <v>22</v>
      </c>
      <c r="P493" s="6" t="s">
        <v>22</v>
      </c>
      <c r="Q493" s="6" t="s">
        <v>22</v>
      </c>
      <c r="R493" s="6" t="s">
        <v>22</v>
      </c>
      <c r="S493" s="6" t="s">
        <v>25</v>
      </c>
      <c r="T493" s="6" t="s">
        <v>22</v>
      </c>
      <c r="U493" s="6" t="s">
        <v>26</v>
      </c>
      <c r="V493" s="6" t="s">
        <v>22</v>
      </c>
    </row>
    <row r="494" spans="1:22" ht="14.1" customHeight="1" x14ac:dyDescent="0.2">
      <c r="A494" s="7" t="str">
        <f>SUBSTITUTE(CONCATENATE(J494,K494,IF(L494="Identifier","ID",IF(AND(L494="Text",OR(J494&lt;&gt;"",K494&lt;&gt;"")),"",L494)),IF(AND(N494&lt;&gt;"Text",L494&lt;&gt;N494,NOT(AND(L494="URI",N494="Identifier")),NOT(AND(L494="UUID",N494="Identifier")),NOT(AND(L494="OID",N494="Identifier"))),IF(N494="Identifier","ID",N494),""))," ","")</f>
        <v>ID</v>
      </c>
      <c r="B494" s="8" t="s">
        <v>22</v>
      </c>
      <c r="C494" s="9" t="s">
        <v>27</v>
      </c>
      <c r="D494" s="10" t="s">
        <v>1076</v>
      </c>
      <c r="E494" s="10" t="s">
        <v>22</v>
      </c>
      <c r="F494" s="10" t="s">
        <v>27</v>
      </c>
      <c r="G494" s="10" t="str">
        <f>CONCATENATE( IF(H494="","",CONCATENATE(H494,"_ ")),I494,". ",IF(J494="","",CONCATENATE(J494,"_ ")),M494,IF(OR(J494&lt;&gt;"",M494&lt;&gt;N494),CONCATENATE(". ",N494),""))</f>
        <v>Consumption Line. Identifier</v>
      </c>
      <c r="H494" s="10" t="s">
        <v>22</v>
      </c>
      <c r="I494" s="10" t="s">
        <v>1075</v>
      </c>
      <c r="J494" s="10" t="s">
        <v>22</v>
      </c>
      <c r="K494" s="10" t="s">
        <v>22</v>
      </c>
      <c r="L494" s="10" t="s">
        <v>29</v>
      </c>
      <c r="M494" s="7" t="str">
        <f>IF(K494&lt;&gt;"",CONCATENATE(K494," ",L494),L494)</f>
        <v>Identifier</v>
      </c>
      <c r="N494" s="10" t="s">
        <v>29</v>
      </c>
      <c r="O494" s="10" t="s">
        <v>22</v>
      </c>
      <c r="P494" s="10" t="str">
        <f>IF(O494&lt;&gt;"",CONCATENATE(O494,"_ ",N494,". Type"),CONCATENATE(N494,". Type"))</f>
        <v>Identifier. Type</v>
      </c>
      <c r="Q494" s="10" t="s">
        <v>22</v>
      </c>
      <c r="R494" s="10" t="s">
        <v>22</v>
      </c>
      <c r="S494" s="10" t="s">
        <v>30</v>
      </c>
      <c r="T494" s="10" t="s">
        <v>22</v>
      </c>
      <c r="U494" s="10" t="s">
        <v>26</v>
      </c>
      <c r="V494" s="10" t="s">
        <v>22</v>
      </c>
    </row>
    <row r="495" spans="1:22" ht="14.1" customHeight="1" x14ac:dyDescent="0.2">
      <c r="A495" s="7" t="str">
        <f>SUBSTITUTE(CONCATENATE(J495,K495,IF(L495="Identifier","ID",IF(AND(L495="Text",OR(J495&lt;&gt;"",K495&lt;&gt;"")),"",L495)),IF(AND(N495&lt;&gt;"Text",L495&lt;&gt;N495,NOT(AND(L495="URI",N495="Identifier")),NOT(AND(L495="UUID",N495="Identifier")),NOT(AND(L495="OID",N495="Identifier"))),IF(N495="Identifier","ID",N495),""))," ","")</f>
        <v>ParentDocumentLineReferenceID</v>
      </c>
      <c r="B495" s="8" t="s">
        <v>22</v>
      </c>
      <c r="C495" s="9" t="s">
        <v>34</v>
      </c>
      <c r="D495" s="10" t="s">
        <v>1077</v>
      </c>
      <c r="E495" s="10" t="s">
        <v>22</v>
      </c>
      <c r="F495" s="10" t="s">
        <v>1003</v>
      </c>
      <c r="G495" s="10" t="str">
        <f>CONCATENATE( IF(H495="","",CONCATENATE(H495,"_ ")),I495,". ",IF(J495="","",CONCATENATE(J495,"_ ")),M495,IF(OR(J495&lt;&gt;"",M495&lt;&gt;N495),CONCATENATE(". ",N495),""))</f>
        <v>Consumption Line. Parent_ Document Line Reference Identifier. Identifier</v>
      </c>
      <c r="H495" s="10" t="s">
        <v>22</v>
      </c>
      <c r="I495" s="10" t="s">
        <v>1075</v>
      </c>
      <c r="J495" s="10" t="s">
        <v>1078</v>
      </c>
      <c r="K495" s="10" t="s">
        <v>1079</v>
      </c>
      <c r="L495" s="10" t="s">
        <v>29</v>
      </c>
      <c r="M495" s="7" t="str">
        <f>IF(K495&lt;&gt;"",CONCATENATE(K495," ",L495),L495)</f>
        <v>Document Line Reference Identifier</v>
      </c>
      <c r="N495" s="10" t="s">
        <v>29</v>
      </c>
      <c r="O495" s="10" t="s">
        <v>22</v>
      </c>
      <c r="P495" s="10" t="str">
        <f>IF(O495&lt;&gt;"",CONCATENATE(O495,"_ ",N495,". Type"),CONCATENATE(N495,". Type"))</f>
        <v>Identifier. Type</v>
      </c>
      <c r="Q495" s="10" t="s">
        <v>22</v>
      </c>
      <c r="R495" s="10" t="s">
        <v>22</v>
      </c>
      <c r="S495" s="10" t="s">
        <v>30</v>
      </c>
      <c r="T495" s="10" t="s">
        <v>22</v>
      </c>
      <c r="U495" s="10" t="s">
        <v>26</v>
      </c>
      <c r="V495" s="10" t="s">
        <v>22</v>
      </c>
    </row>
    <row r="496" spans="1:22" ht="14.1" customHeight="1" x14ac:dyDescent="0.2">
      <c r="A496" s="7" t="str">
        <f>SUBSTITUTE(CONCATENATE(J496,K496,IF(L496="Identifier","ID",IF(AND(L496="Text",OR(J496&lt;&gt;"",K496&lt;&gt;"")),"",L496)),IF(AND(N496&lt;&gt;"Text",L496&lt;&gt;N496,NOT(AND(L496="URI",N496="Identifier")),NOT(AND(L496="UUID",N496="Identifier")),NOT(AND(L496="OID",N496="Identifier"))),IF(N496="Identifier","ID",N496),""))," ","")</f>
        <v>InvoicedQuantity</v>
      </c>
      <c r="B496" s="8" t="s">
        <v>22</v>
      </c>
      <c r="C496" s="9" t="s">
        <v>27</v>
      </c>
      <c r="D496" s="10" t="s">
        <v>1080</v>
      </c>
      <c r="E496" s="10" t="s">
        <v>22</v>
      </c>
      <c r="F496" s="10" t="s">
        <v>22</v>
      </c>
      <c r="G496" s="10" t="str">
        <f>CONCATENATE( IF(H496="","",CONCATENATE(H496,"_ ")),I496,". ",IF(J496="","",CONCATENATE(J496,"_ ")),M496,IF(OR(J496&lt;&gt;"",M496&lt;&gt;N496),CONCATENATE(". ",N496),""))</f>
        <v>Consumption Line. Invoiced_ Quantity. Quantity</v>
      </c>
      <c r="H496" s="10" t="s">
        <v>22</v>
      </c>
      <c r="I496" s="10" t="s">
        <v>1075</v>
      </c>
      <c r="J496" s="10" t="s">
        <v>1081</v>
      </c>
      <c r="K496" s="10" t="s">
        <v>22</v>
      </c>
      <c r="L496" s="10" t="s">
        <v>297</v>
      </c>
      <c r="M496" s="7" t="str">
        <f>IF(K496&lt;&gt;"",CONCATENATE(K496," ",L496),L496)</f>
        <v>Quantity</v>
      </c>
      <c r="N496" s="10" t="s">
        <v>297</v>
      </c>
      <c r="O496" s="10" t="s">
        <v>22</v>
      </c>
      <c r="P496" s="10" t="str">
        <f>IF(O496&lt;&gt;"",CONCATENATE(O496,"_ ",N496,". Type"),CONCATENATE(N496,". Type"))</f>
        <v>Quantity. Type</v>
      </c>
      <c r="Q496" s="10" t="s">
        <v>22</v>
      </c>
      <c r="R496" s="10" t="s">
        <v>22</v>
      </c>
      <c r="S496" s="10" t="s">
        <v>30</v>
      </c>
      <c r="T496" s="10" t="s">
        <v>22</v>
      </c>
      <c r="U496" s="10" t="s">
        <v>26</v>
      </c>
      <c r="V496" s="10" t="s">
        <v>22</v>
      </c>
    </row>
    <row r="497" spans="1:22" ht="14.1" customHeight="1" x14ac:dyDescent="0.2">
      <c r="A497" s="7" t="str">
        <f>SUBSTITUTE(CONCATENATE(J497,K497,IF(L497="Identifier","ID",IF(AND(L497="Text",OR(J497&lt;&gt;"",K497&lt;&gt;"")),"",L497)),IF(AND(N497&lt;&gt;"Text",L497&lt;&gt;N497,NOT(AND(L497="URI",N497="Identifier")),NOT(AND(L497="UUID",N497="Identifier")),NOT(AND(L497="OID",N497="Identifier"))),IF(N497="Identifier","ID",N497),""))," ","")</f>
        <v>LineExtensionAmount</v>
      </c>
      <c r="B497" s="8" t="s">
        <v>22</v>
      </c>
      <c r="C497" s="9" t="s">
        <v>27</v>
      </c>
      <c r="D497" s="10" t="s">
        <v>1082</v>
      </c>
      <c r="E497" s="10" t="s">
        <v>22</v>
      </c>
      <c r="F497" s="10" t="s">
        <v>22</v>
      </c>
      <c r="G497" s="10" t="str">
        <f>CONCATENATE( IF(H497="","",CONCATENATE(H497,"_ ")),I497,". ",IF(J497="","",CONCATENATE(J497,"_ ")),M497,IF(OR(J497&lt;&gt;"",M497&lt;&gt;N497),CONCATENATE(". ",N497),""))</f>
        <v>Consumption Line. Line Extension Amount. Amount</v>
      </c>
      <c r="H497" s="10" t="s">
        <v>22</v>
      </c>
      <c r="I497" s="10" t="s">
        <v>1075</v>
      </c>
      <c r="J497" s="10" t="s">
        <v>22</v>
      </c>
      <c r="K497" s="10" t="s">
        <v>1083</v>
      </c>
      <c r="L497" s="10" t="s">
        <v>189</v>
      </c>
      <c r="M497" s="7" t="str">
        <f>IF(K497&lt;&gt;"",CONCATENATE(K497," ",L497),L497)</f>
        <v>Line Extension Amount</v>
      </c>
      <c r="N497" s="10" t="s">
        <v>189</v>
      </c>
      <c r="O497" s="10" t="s">
        <v>22</v>
      </c>
      <c r="P497" s="10" t="str">
        <f>IF(O497&lt;&gt;"",CONCATENATE(O497,"_ ",N497,". Type"),CONCATENATE(N497,". Type"))</f>
        <v>Amount. Type</v>
      </c>
      <c r="Q497" s="10" t="s">
        <v>22</v>
      </c>
      <c r="R497" s="10" t="s">
        <v>22</v>
      </c>
      <c r="S497" s="10" t="s">
        <v>30</v>
      </c>
      <c r="T497" s="10" t="s">
        <v>22</v>
      </c>
      <c r="U497" s="10" t="s">
        <v>26</v>
      </c>
      <c r="V497" s="10" t="s">
        <v>22</v>
      </c>
    </row>
    <row r="498" spans="1:22" ht="14.1" customHeight="1" x14ac:dyDescent="0.2">
      <c r="A498" s="7" t="str">
        <f>SUBSTITUTE(CONCATENATE(J498,K498,IF(L498="Identifier","ID",IF(AND(L498="Text",OR(J498&lt;&gt;"",K498&lt;&gt;"")),"",L498)),IF(AND(N498&lt;&gt;"Text",L498&lt;&gt;N498,NOT(AND(L498="URI",N498="Identifier")),NOT(AND(L498="UUID",N498="Identifier")),NOT(AND(L498="OID",N498="Identifier"))),IF(N498="Identifier","ID",N498),""))," ","")</f>
        <v>TaxInclusiveLineExtensionAmount</v>
      </c>
      <c r="B498" s="8" t="s">
        <v>22</v>
      </c>
      <c r="C498" s="9" t="s">
        <v>34</v>
      </c>
      <c r="D498" s="10" t="s">
        <v>1084</v>
      </c>
      <c r="E498" s="10" t="s">
        <v>22</v>
      </c>
      <c r="F498" s="10" t="s">
        <v>22</v>
      </c>
      <c r="G498" s="10" t="str">
        <f>CONCATENATE( IF(H498="","",CONCATENATE(H498,"_ ")),I498,". ",IF(J498="","",CONCATENATE(J498,"_ ")),M498,IF(OR(J498&lt;&gt;"",M498&lt;&gt;N498),CONCATENATE(". ",N498),""))</f>
        <v>Consumption Line. Tax Inclusive_ Line Extension Amount. Amount</v>
      </c>
      <c r="H498" s="10" t="s">
        <v>22</v>
      </c>
      <c r="I498" s="10" t="s">
        <v>1075</v>
      </c>
      <c r="J498" s="10" t="s">
        <v>191</v>
      </c>
      <c r="K498" s="10" t="s">
        <v>1083</v>
      </c>
      <c r="L498" s="10" t="s">
        <v>189</v>
      </c>
      <c r="M498" s="7" t="str">
        <f>IF(K498&lt;&gt;"",CONCATENATE(K498," ",L498),L498)</f>
        <v>Line Extension Amount</v>
      </c>
      <c r="N498" s="10" t="s">
        <v>189</v>
      </c>
      <c r="O498" s="10" t="s">
        <v>22</v>
      </c>
      <c r="P498" s="10" t="str">
        <f>IF(O498&lt;&gt;"",CONCATENATE(O498,"_ ",N498,". Type"),CONCATENATE(N498,". Type"))</f>
        <v>Amount. Type</v>
      </c>
      <c r="Q498" s="10" t="s">
        <v>22</v>
      </c>
      <c r="R498" s="10" t="s">
        <v>22</v>
      </c>
      <c r="S498" s="10" t="s">
        <v>30</v>
      </c>
      <c r="T498" s="10" t="s">
        <v>22</v>
      </c>
      <c r="U498" s="10" t="s">
        <v>101</v>
      </c>
      <c r="V498" s="10" t="s">
        <v>1085</v>
      </c>
    </row>
    <row r="499" spans="1:22" ht="14.1" customHeight="1" x14ac:dyDescent="0.2">
      <c r="A499" s="11" t="str">
        <f t="shared" ref="A499:A505" si="92">SUBSTITUTE(SUBSTITUTE(CONCATENATE(J499,IF(M499="Identifier","ID",M499))," ",""),"_","")</f>
        <v>Period</v>
      </c>
      <c r="B499" s="8" t="s">
        <v>22</v>
      </c>
      <c r="C499" s="12" t="s">
        <v>34</v>
      </c>
      <c r="D499" s="11" t="s">
        <v>1086</v>
      </c>
      <c r="E499" s="11" t="s">
        <v>22</v>
      </c>
      <c r="F499" s="11" t="s">
        <v>22</v>
      </c>
      <c r="G499" s="11" t="str">
        <f t="shared" ref="G499:G505" si="93">CONCATENATE( IF(H499="","",CONCATENATE(H499,"_ ")),I499,". ",IF(J499="","",CONCATENATE(J499,"_ ")),M499,IF(J499="","",CONCATENATE(". ",N499)))</f>
        <v>Consumption Line. Period</v>
      </c>
      <c r="H499" s="11" t="s">
        <v>22</v>
      </c>
      <c r="I499" s="11" t="s">
        <v>1075</v>
      </c>
      <c r="J499" s="11" t="s">
        <v>22</v>
      </c>
      <c r="K499" s="11" t="s">
        <v>22</v>
      </c>
      <c r="L499" s="11" t="s">
        <v>22</v>
      </c>
      <c r="M499" s="11" t="str">
        <f t="shared" ref="M499:M505" si="94">CONCATENATE(IF(Q499="","",CONCATENATE(Q499,"_ ")),R499)</f>
        <v>Period</v>
      </c>
      <c r="N499" s="11" t="str">
        <f t="shared" ref="N499:N505" si="95">M499</f>
        <v>Period</v>
      </c>
      <c r="O499" s="11" t="s">
        <v>22</v>
      </c>
      <c r="P499" s="11" t="s">
        <v>22</v>
      </c>
      <c r="Q499" s="11" t="s">
        <v>22</v>
      </c>
      <c r="R499" s="11" t="s">
        <v>44</v>
      </c>
      <c r="S499" s="11" t="s">
        <v>38</v>
      </c>
      <c r="T499" s="11" t="s">
        <v>22</v>
      </c>
      <c r="U499" s="11" t="s">
        <v>26</v>
      </c>
      <c r="V499" s="11" t="s">
        <v>22</v>
      </c>
    </row>
    <row r="500" spans="1:22" ht="14.1" customHeight="1" x14ac:dyDescent="0.2">
      <c r="A500" s="11" t="str">
        <f t="shared" si="92"/>
        <v>Delivery</v>
      </c>
      <c r="B500" s="8" t="s">
        <v>22</v>
      </c>
      <c r="C500" s="12" t="s">
        <v>98</v>
      </c>
      <c r="D500" s="11" t="s">
        <v>1087</v>
      </c>
      <c r="E500" s="11" t="s">
        <v>22</v>
      </c>
      <c r="F500" s="11" t="s">
        <v>22</v>
      </c>
      <c r="G500" s="11" t="str">
        <f t="shared" si="93"/>
        <v>Consumption Line. Delivery</v>
      </c>
      <c r="H500" s="11" t="s">
        <v>22</v>
      </c>
      <c r="I500" s="11" t="s">
        <v>1075</v>
      </c>
      <c r="J500" s="11" t="s">
        <v>22</v>
      </c>
      <c r="K500" s="11" t="s">
        <v>22</v>
      </c>
      <c r="L500" s="11" t="s">
        <v>22</v>
      </c>
      <c r="M500" s="11" t="str">
        <f t="shared" si="94"/>
        <v>Delivery</v>
      </c>
      <c r="N500" s="11" t="str">
        <f t="shared" si="95"/>
        <v>Delivery</v>
      </c>
      <c r="O500" s="11" t="s">
        <v>22</v>
      </c>
      <c r="P500" s="11" t="s">
        <v>22</v>
      </c>
      <c r="Q500" s="11" t="s">
        <v>22</v>
      </c>
      <c r="R500" s="11" t="s">
        <v>865</v>
      </c>
      <c r="S500" s="11" t="s">
        <v>38</v>
      </c>
      <c r="T500" s="11" t="s">
        <v>22</v>
      </c>
      <c r="U500" s="11" t="s">
        <v>26</v>
      </c>
      <c r="V500" s="11" t="s">
        <v>22</v>
      </c>
    </row>
    <row r="501" spans="1:22" ht="14.1" customHeight="1" x14ac:dyDescent="0.2">
      <c r="A501" s="11" t="str">
        <f t="shared" si="92"/>
        <v>AllowanceCharge</v>
      </c>
      <c r="B501" s="8" t="s">
        <v>22</v>
      </c>
      <c r="C501" s="12" t="s">
        <v>98</v>
      </c>
      <c r="D501" s="11" t="s">
        <v>1088</v>
      </c>
      <c r="E501" s="11" t="s">
        <v>22</v>
      </c>
      <c r="F501" s="11" t="s">
        <v>22</v>
      </c>
      <c r="G501" s="11" t="str">
        <f t="shared" si="93"/>
        <v>Consumption Line. Allowance Charge</v>
      </c>
      <c r="H501" s="11" t="s">
        <v>22</v>
      </c>
      <c r="I501" s="11" t="s">
        <v>1075</v>
      </c>
      <c r="J501" s="11" t="s">
        <v>22</v>
      </c>
      <c r="K501" s="11" t="s">
        <v>22</v>
      </c>
      <c r="L501" s="11" t="s">
        <v>22</v>
      </c>
      <c r="M501" s="11" t="str">
        <f t="shared" si="94"/>
        <v>Allowance Charge</v>
      </c>
      <c r="N501" s="11" t="str">
        <f t="shared" si="95"/>
        <v>Allowance Charge</v>
      </c>
      <c r="O501" s="11" t="s">
        <v>22</v>
      </c>
      <c r="P501" s="11" t="s">
        <v>22</v>
      </c>
      <c r="Q501" s="11" t="s">
        <v>22</v>
      </c>
      <c r="R501" s="11" t="s">
        <v>166</v>
      </c>
      <c r="S501" s="11" t="s">
        <v>38</v>
      </c>
      <c r="T501" s="11" t="s">
        <v>22</v>
      </c>
      <c r="U501" s="11" t="s">
        <v>26</v>
      </c>
      <c r="V501" s="11" t="s">
        <v>22</v>
      </c>
    </row>
    <row r="502" spans="1:22" ht="14.1" customHeight="1" x14ac:dyDescent="0.2">
      <c r="A502" s="11" t="str">
        <f t="shared" si="92"/>
        <v>TaxTotal</v>
      </c>
      <c r="B502" s="8" t="s">
        <v>22</v>
      </c>
      <c r="C502" s="12" t="s">
        <v>98</v>
      </c>
      <c r="D502" s="11" t="s">
        <v>1089</v>
      </c>
      <c r="E502" s="11" t="s">
        <v>22</v>
      </c>
      <c r="F502" s="11" t="s">
        <v>22</v>
      </c>
      <c r="G502" s="11" t="str">
        <f t="shared" si="93"/>
        <v>Consumption Line. Tax Total</v>
      </c>
      <c r="H502" s="11" t="s">
        <v>22</v>
      </c>
      <c r="I502" s="11" t="s">
        <v>1075</v>
      </c>
      <c r="J502" s="11" t="s">
        <v>22</v>
      </c>
      <c r="K502" s="11" t="s">
        <v>22</v>
      </c>
      <c r="L502" s="11" t="s">
        <v>22</v>
      </c>
      <c r="M502" s="11" t="str">
        <f t="shared" si="94"/>
        <v>Tax Total</v>
      </c>
      <c r="N502" s="11" t="str">
        <f t="shared" si="95"/>
        <v>Tax Total</v>
      </c>
      <c r="O502" s="11" t="s">
        <v>22</v>
      </c>
      <c r="P502" s="11" t="s">
        <v>22</v>
      </c>
      <c r="Q502" s="11" t="s">
        <v>22</v>
      </c>
      <c r="R502" s="11" t="s">
        <v>206</v>
      </c>
      <c r="S502" s="11" t="s">
        <v>38</v>
      </c>
      <c r="T502" s="11" t="s">
        <v>22</v>
      </c>
      <c r="U502" s="11" t="s">
        <v>26</v>
      </c>
      <c r="V502" s="11" t="s">
        <v>22</v>
      </c>
    </row>
    <row r="503" spans="1:22" ht="14.1" customHeight="1" x14ac:dyDescent="0.2">
      <c r="A503" s="11" t="str">
        <f t="shared" si="92"/>
        <v>UtilityItem</v>
      </c>
      <c r="B503" s="8" t="s">
        <v>22</v>
      </c>
      <c r="C503" s="12" t="s">
        <v>27</v>
      </c>
      <c r="D503" s="11" t="s">
        <v>1090</v>
      </c>
      <c r="E503" s="11" t="s">
        <v>22</v>
      </c>
      <c r="F503" s="11" t="s">
        <v>22</v>
      </c>
      <c r="G503" s="11" t="str">
        <f t="shared" si="93"/>
        <v>Consumption Line. Utility Item</v>
      </c>
      <c r="H503" s="11" t="s">
        <v>22</v>
      </c>
      <c r="I503" s="11" t="s">
        <v>1075</v>
      </c>
      <c r="J503" s="11" t="s">
        <v>22</v>
      </c>
      <c r="K503" s="11" t="s">
        <v>22</v>
      </c>
      <c r="L503" s="11" t="s">
        <v>22</v>
      </c>
      <c r="M503" s="11" t="str">
        <f t="shared" si="94"/>
        <v>Utility Item</v>
      </c>
      <c r="N503" s="11" t="str">
        <f t="shared" si="95"/>
        <v>Utility Item</v>
      </c>
      <c r="O503" s="11" t="s">
        <v>22</v>
      </c>
      <c r="P503" s="11" t="s">
        <v>22</v>
      </c>
      <c r="Q503" s="11" t="s">
        <v>22</v>
      </c>
      <c r="R503" s="11" t="s">
        <v>1091</v>
      </c>
      <c r="S503" s="11" t="s">
        <v>38</v>
      </c>
      <c r="T503" s="11" t="s">
        <v>22</v>
      </c>
      <c r="U503" s="11" t="s">
        <v>26</v>
      </c>
      <c r="V503" s="11" t="s">
        <v>22</v>
      </c>
    </row>
    <row r="504" spans="1:22" ht="14.1" customHeight="1" x14ac:dyDescent="0.2">
      <c r="A504" s="11" t="str">
        <f t="shared" si="92"/>
        <v>Price</v>
      </c>
      <c r="B504" s="8" t="s">
        <v>22</v>
      </c>
      <c r="C504" s="12" t="s">
        <v>34</v>
      </c>
      <c r="D504" s="11" t="s">
        <v>1092</v>
      </c>
      <c r="E504" s="11" t="s">
        <v>22</v>
      </c>
      <c r="F504" s="11" t="s">
        <v>22</v>
      </c>
      <c r="G504" s="11" t="str">
        <f t="shared" si="93"/>
        <v>Consumption Line. Price</v>
      </c>
      <c r="H504" s="11" t="s">
        <v>22</v>
      </c>
      <c r="I504" s="11" t="s">
        <v>1075</v>
      </c>
      <c r="J504" s="11" t="s">
        <v>22</v>
      </c>
      <c r="K504" s="11" t="s">
        <v>22</v>
      </c>
      <c r="L504" s="11" t="s">
        <v>22</v>
      </c>
      <c r="M504" s="11" t="str">
        <f t="shared" si="94"/>
        <v>Price</v>
      </c>
      <c r="N504" s="11" t="str">
        <f t="shared" si="95"/>
        <v>Price</v>
      </c>
      <c r="O504" s="11" t="s">
        <v>22</v>
      </c>
      <c r="P504" s="11" t="s">
        <v>22</v>
      </c>
      <c r="Q504" s="11" t="s">
        <v>22</v>
      </c>
      <c r="R504" s="11" t="s">
        <v>1093</v>
      </c>
      <c r="S504" s="11" t="s">
        <v>38</v>
      </c>
      <c r="T504" s="11" t="s">
        <v>22</v>
      </c>
      <c r="U504" s="11" t="s">
        <v>26</v>
      </c>
      <c r="V504" s="11" t="s">
        <v>22</v>
      </c>
    </row>
    <row r="505" spans="1:22" ht="14.1" customHeight="1" x14ac:dyDescent="0.2">
      <c r="A505" s="11" t="str">
        <f t="shared" si="92"/>
        <v>UnstructuredPrice</v>
      </c>
      <c r="B505" s="8" t="s">
        <v>22</v>
      </c>
      <c r="C505" s="12" t="s">
        <v>34</v>
      </c>
      <c r="D505" s="11" t="s">
        <v>1094</v>
      </c>
      <c r="E505" s="11" t="s">
        <v>22</v>
      </c>
      <c r="F505" s="11" t="s">
        <v>22</v>
      </c>
      <c r="G505" s="11" t="str">
        <f t="shared" si="93"/>
        <v>Consumption Line. Unstructured Price</v>
      </c>
      <c r="H505" s="11" t="s">
        <v>22</v>
      </c>
      <c r="I505" s="11" t="s">
        <v>1075</v>
      </c>
      <c r="J505" s="11" t="s">
        <v>22</v>
      </c>
      <c r="K505" s="11" t="s">
        <v>22</v>
      </c>
      <c r="L505" s="11" t="s">
        <v>22</v>
      </c>
      <c r="M505" s="11" t="str">
        <f t="shared" si="94"/>
        <v>Unstructured Price</v>
      </c>
      <c r="N505" s="11" t="str">
        <f t="shared" si="95"/>
        <v>Unstructured Price</v>
      </c>
      <c r="O505" s="11" t="s">
        <v>22</v>
      </c>
      <c r="P505" s="11" t="s">
        <v>22</v>
      </c>
      <c r="Q505" s="11" t="s">
        <v>22</v>
      </c>
      <c r="R505" s="11" t="s">
        <v>1095</v>
      </c>
      <c r="S505" s="11" t="s">
        <v>38</v>
      </c>
      <c r="T505" s="11" t="s">
        <v>22</v>
      </c>
      <c r="U505" s="11" t="s">
        <v>26</v>
      </c>
      <c r="V505" s="11" t="s">
        <v>22</v>
      </c>
    </row>
    <row r="506" spans="1:22" ht="14.1" customHeight="1" x14ac:dyDescent="0.2">
      <c r="A506" s="5" t="str">
        <f>SUBSTITUTE(CONCATENATE(H506,I506)," ","")</f>
        <v>ConsumptionPoint</v>
      </c>
      <c r="B506" s="6" t="s">
        <v>22</v>
      </c>
      <c r="C506" s="6" t="s">
        <v>22</v>
      </c>
      <c r="D506" s="6" t="s">
        <v>1096</v>
      </c>
      <c r="E506" s="6" t="s">
        <v>22</v>
      </c>
      <c r="F506" s="6" t="s">
        <v>22</v>
      </c>
      <c r="G506" s="5" t="str">
        <f>CONCATENATE(IF(H506="","",CONCATENATE(H506,"_ ")),I506,". Details")</f>
        <v>Consumption Point. Details</v>
      </c>
      <c r="H506" s="6" t="s">
        <v>22</v>
      </c>
      <c r="I506" s="6" t="s">
        <v>1097</v>
      </c>
      <c r="J506" s="6" t="s">
        <v>22</v>
      </c>
      <c r="K506" s="6" t="s">
        <v>22</v>
      </c>
      <c r="L506" s="6" t="s">
        <v>22</v>
      </c>
      <c r="M506" s="6" t="s">
        <v>22</v>
      </c>
      <c r="N506" s="6" t="s">
        <v>22</v>
      </c>
      <c r="O506" s="6" t="s">
        <v>22</v>
      </c>
      <c r="P506" s="6" t="s">
        <v>22</v>
      </c>
      <c r="Q506" s="6" t="s">
        <v>22</v>
      </c>
      <c r="R506" s="6" t="s">
        <v>22</v>
      </c>
      <c r="S506" s="6" t="s">
        <v>25</v>
      </c>
      <c r="T506" s="6" t="s">
        <v>22</v>
      </c>
      <c r="U506" s="6" t="s">
        <v>26</v>
      </c>
      <c r="V506" s="6" t="s">
        <v>22</v>
      </c>
    </row>
    <row r="507" spans="1:22" ht="14.1" customHeight="1" x14ac:dyDescent="0.2">
      <c r="A507" s="7" t="str">
        <f t="shared" ref="A507:A512" si="96">SUBSTITUTE(CONCATENATE(J507,K507,IF(L507="Identifier","ID",IF(AND(L507="Text",OR(J507&lt;&gt;"",K507&lt;&gt;"")),"",L507)),IF(AND(N507&lt;&gt;"Text",L507&lt;&gt;N507,NOT(AND(L507="URI",N507="Identifier")),NOT(AND(L507="UUID",N507="Identifier")),NOT(AND(L507="OID",N507="Identifier"))),IF(N507="Identifier","ID",N507),""))," ","")</f>
        <v>ID</v>
      </c>
      <c r="B507" s="8" t="s">
        <v>22</v>
      </c>
      <c r="C507" s="9" t="s">
        <v>27</v>
      </c>
      <c r="D507" s="10" t="s">
        <v>1098</v>
      </c>
      <c r="E507" s="10" t="s">
        <v>22</v>
      </c>
      <c r="F507" s="10" t="s">
        <v>1099</v>
      </c>
      <c r="G507" s="10" t="str">
        <f t="shared" ref="G507:G512" si="97">CONCATENATE( IF(H507="","",CONCATENATE(H507,"_ ")),I507,". ",IF(J507="","",CONCATENATE(J507,"_ ")),M507,IF(OR(J507&lt;&gt;"",M507&lt;&gt;N507),CONCATENATE(". ",N507),""))</f>
        <v>Consumption Point. Identifier</v>
      </c>
      <c r="H507" s="10" t="s">
        <v>22</v>
      </c>
      <c r="I507" s="10" t="s">
        <v>1097</v>
      </c>
      <c r="J507" s="10" t="s">
        <v>22</v>
      </c>
      <c r="K507" s="10" t="s">
        <v>22</v>
      </c>
      <c r="L507" s="10" t="s">
        <v>29</v>
      </c>
      <c r="M507" s="7" t="str">
        <f t="shared" ref="M507:M512" si="98">IF(K507&lt;&gt;"",CONCATENATE(K507," ",L507),L507)</f>
        <v>Identifier</v>
      </c>
      <c r="N507" s="10" t="s">
        <v>29</v>
      </c>
      <c r="O507" s="10" t="s">
        <v>22</v>
      </c>
      <c r="P507" s="10" t="str">
        <f t="shared" ref="P507:P512" si="99">IF(O507&lt;&gt;"",CONCATENATE(O507,"_ ",N507,". Type"),CONCATENATE(N507,". Type"))</f>
        <v>Identifier. Type</v>
      </c>
      <c r="Q507" s="10" t="s">
        <v>22</v>
      </c>
      <c r="R507" s="10" t="s">
        <v>22</v>
      </c>
      <c r="S507" s="10" t="s">
        <v>30</v>
      </c>
      <c r="T507" s="10" t="s">
        <v>22</v>
      </c>
      <c r="U507" s="10" t="s">
        <v>26</v>
      </c>
      <c r="V507" s="10" t="s">
        <v>22</v>
      </c>
    </row>
    <row r="508" spans="1:22" ht="14.1" customHeight="1" x14ac:dyDescent="0.2">
      <c r="A508" s="7" t="str">
        <f t="shared" si="96"/>
        <v>Description</v>
      </c>
      <c r="B508" s="8" t="s">
        <v>22</v>
      </c>
      <c r="C508" s="9" t="s">
        <v>98</v>
      </c>
      <c r="D508" s="10" t="s">
        <v>1100</v>
      </c>
      <c r="E508" s="10" t="s">
        <v>22</v>
      </c>
      <c r="F508" s="10" t="s">
        <v>1101</v>
      </c>
      <c r="G508" s="10" t="str">
        <f t="shared" si="97"/>
        <v>Consumption Point. Description. Text</v>
      </c>
      <c r="H508" s="10" t="s">
        <v>22</v>
      </c>
      <c r="I508" s="10" t="s">
        <v>1097</v>
      </c>
      <c r="J508" s="10" t="s">
        <v>22</v>
      </c>
      <c r="K508" s="10" t="s">
        <v>22</v>
      </c>
      <c r="L508" s="10" t="s">
        <v>100</v>
      </c>
      <c r="M508" s="7" t="str">
        <f t="shared" si="98"/>
        <v>Description</v>
      </c>
      <c r="N508" s="10" t="s">
        <v>59</v>
      </c>
      <c r="O508" s="10" t="s">
        <v>22</v>
      </c>
      <c r="P508" s="10" t="str">
        <f t="shared" si="99"/>
        <v>Text. Type</v>
      </c>
      <c r="Q508" s="10" t="s">
        <v>22</v>
      </c>
      <c r="R508" s="10" t="s">
        <v>22</v>
      </c>
      <c r="S508" s="10" t="s">
        <v>30</v>
      </c>
      <c r="T508" s="10" t="s">
        <v>22</v>
      </c>
      <c r="U508" s="10" t="s">
        <v>26</v>
      </c>
      <c r="V508" s="10" t="s">
        <v>22</v>
      </c>
    </row>
    <row r="509" spans="1:22" ht="14.1" customHeight="1" x14ac:dyDescent="0.2">
      <c r="A509" s="7" t="str">
        <f t="shared" si="96"/>
        <v>SubscriberID</v>
      </c>
      <c r="B509" s="8" t="s">
        <v>22</v>
      </c>
      <c r="C509" s="9" t="s">
        <v>34</v>
      </c>
      <c r="D509" s="10" t="s">
        <v>1102</v>
      </c>
      <c r="E509" s="10" t="s">
        <v>22</v>
      </c>
      <c r="F509" s="10" t="s">
        <v>1103</v>
      </c>
      <c r="G509" s="10" t="str">
        <f t="shared" si="97"/>
        <v>Consumption Point. Subscriber Identifier. Identifier</v>
      </c>
      <c r="H509" s="10" t="s">
        <v>22</v>
      </c>
      <c r="I509" s="10" t="s">
        <v>1097</v>
      </c>
      <c r="J509" s="10" t="s">
        <v>22</v>
      </c>
      <c r="K509" s="10" t="s">
        <v>1104</v>
      </c>
      <c r="L509" s="10" t="s">
        <v>29</v>
      </c>
      <c r="M509" s="7" t="str">
        <f t="shared" si="98"/>
        <v>Subscriber Identifier</v>
      </c>
      <c r="N509" s="10" t="s">
        <v>29</v>
      </c>
      <c r="O509" s="10" t="s">
        <v>22</v>
      </c>
      <c r="P509" s="10" t="str">
        <f t="shared" si="99"/>
        <v>Identifier. Type</v>
      </c>
      <c r="Q509" s="10" t="s">
        <v>22</v>
      </c>
      <c r="R509" s="10" t="s">
        <v>22</v>
      </c>
      <c r="S509" s="10" t="s">
        <v>30</v>
      </c>
      <c r="T509" s="10" t="s">
        <v>22</v>
      </c>
      <c r="U509" s="10" t="s">
        <v>26</v>
      </c>
      <c r="V509" s="10" t="s">
        <v>22</v>
      </c>
    </row>
    <row r="510" spans="1:22" ht="14.1" customHeight="1" x14ac:dyDescent="0.2">
      <c r="A510" s="7" t="str">
        <f t="shared" si="96"/>
        <v>SubscriberType</v>
      </c>
      <c r="B510" s="8" t="s">
        <v>22</v>
      </c>
      <c r="C510" s="9" t="s">
        <v>34</v>
      </c>
      <c r="D510" s="10" t="s">
        <v>1105</v>
      </c>
      <c r="E510" s="10" t="s">
        <v>22</v>
      </c>
      <c r="F510" s="10" t="s">
        <v>22</v>
      </c>
      <c r="G510" s="10" t="str">
        <f t="shared" si="97"/>
        <v>Consumption Point. Subscriber Type. Text</v>
      </c>
      <c r="H510" s="10" t="s">
        <v>22</v>
      </c>
      <c r="I510" s="10" t="s">
        <v>1097</v>
      </c>
      <c r="J510" s="10" t="s">
        <v>22</v>
      </c>
      <c r="K510" s="10" t="s">
        <v>1104</v>
      </c>
      <c r="L510" s="10" t="s">
        <v>249</v>
      </c>
      <c r="M510" s="7" t="str">
        <f t="shared" si="98"/>
        <v>Subscriber Type</v>
      </c>
      <c r="N510" s="10" t="s">
        <v>59</v>
      </c>
      <c r="O510" s="10" t="s">
        <v>22</v>
      </c>
      <c r="P510" s="10" t="str">
        <f t="shared" si="99"/>
        <v>Text. Type</v>
      </c>
      <c r="Q510" s="10" t="s">
        <v>22</v>
      </c>
      <c r="R510" s="10" t="s">
        <v>22</v>
      </c>
      <c r="S510" s="10" t="s">
        <v>30</v>
      </c>
      <c r="T510" s="10" t="s">
        <v>22</v>
      </c>
      <c r="U510" s="10" t="s">
        <v>26</v>
      </c>
      <c r="V510" s="10" t="s">
        <v>22</v>
      </c>
    </row>
    <row r="511" spans="1:22" ht="14.1" customHeight="1" x14ac:dyDescent="0.2">
      <c r="A511" s="7" t="str">
        <f t="shared" si="96"/>
        <v>SubscriberTypeCode</v>
      </c>
      <c r="B511" s="8" t="s">
        <v>22</v>
      </c>
      <c r="C511" s="9" t="s">
        <v>34</v>
      </c>
      <c r="D511" s="10" t="s">
        <v>1106</v>
      </c>
      <c r="E511" s="10" t="s">
        <v>22</v>
      </c>
      <c r="F511" s="10" t="s">
        <v>1107</v>
      </c>
      <c r="G511" s="10" t="str">
        <f t="shared" si="97"/>
        <v>Consumption Point. Subscriber Type Code. Code</v>
      </c>
      <c r="H511" s="10" t="s">
        <v>22</v>
      </c>
      <c r="I511" s="10" t="s">
        <v>1097</v>
      </c>
      <c r="J511" s="10" t="s">
        <v>22</v>
      </c>
      <c r="K511" s="10" t="s">
        <v>1108</v>
      </c>
      <c r="L511" s="10" t="s">
        <v>33</v>
      </c>
      <c r="M511" s="7" t="str">
        <f t="shared" si="98"/>
        <v>Subscriber Type Code</v>
      </c>
      <c r="N511" s="10" t="s">
        <v>33</v>
      </c>
      <c r="O511" s="10" t="s">
        <v>22</v>
      </c>
      <c r="P511" s="10" t="str">
        <f t="shared" si="99"/>
        <v>Code. Type</v>
      </c>
      <c r="Q511" s="10" t="s">
        <v>22</v>
      </c>
      <c r="R511" s="10" t="s">
        <v>22</v>
      </c>
      <c r="S511" s="10" t="s">
        <v>30</v>
      </c>
      <c r="T511" s="10" t="s">
        <v>22</v>
      </c>
      <c r="U511" s="10" t="s">
        <v>26</v>
      </c>
      <c r="V511" s="10" t="s">
        <v>22</v>
      </c>
    </row>
    <row r="512" spans="1:22" ht="14.1" customHeight="1" x14ac:dyDescent="0.2">
      <c r="A512" s="7" t="str">
        <f t="shared" si="96"/>
        <v>TotalDeliveredQuantity</v>
      </c>
      <c r="B512" s="8" t="s">
        <v>22</v>
      </c>
      <c r="C512" s="9" t="s">
        <v>34</v>
      </c>
      <c r="D512" s="10" t="s">
        <v>1109</v>
      </c>
      <c r="E512" s="10" t="s">
        <v>22</v>
      </c>
      <c r="F512" s="10" t="s">
        <v>1110</v>
      </c>
      <c r="G512" s="10" t="str">
        <f t="shared" si="97"/>
        <v>Consumption Point. Total_ Delivered Quantity. Quantity</v>
      </c>
      <c r="H512" s="10" t="s">
        <v>22</v>
      </c>
      <c r="I512" s="10" t="s">
        <v>1097</v>
      </c>
      <c r="J512" s="10" t="s">
        <v>445</v>
      </c>
      <c r="K512" s="10" t="s">
        <v>1111</v>
      </c>
      <c r="L512" s="10" t="s">
        <v>297</v>
      </c>
      <c r="M512" s="7" t="str">
        <f t="shared" si="98"/>
        <v>Delivered Quantity</v>
      </c>
      <c r="N512" s="10" t="s">
        <v>297</v>
      </c>
      <c r="O512" s="10" t="s">
        <v>22</v>
      </c>
      <c r="P512" s="10" t="str">
        <f t="shared" si="99"/>
        <v>Quantity. Type</v>
      </c>
      <c r="Q512" s="10" t="s">
        <v>22</v>
      </c>
      <c r="R512" s="10" t="s">
        <v>22</v>
      </c>
      <c r="S512" s="10" t="s">
        <v>30</v>
      </c>
      <c r="T512" s="10" t="s">
        <v>22</v>
      </c>
      <c r="U512" s="10" t="s">
        <v>26</v>
      </c>
      <c r="V512" s="10" t="s">
        <v>22</v>
      </c>
    </row>
    <row r="513" spans="1:22" ht="14.1" customHeight="1" x14ac:dyDescent="0.2">
      <c r="A513" s="11" t="str">
        <f>SUBSTITUTE(SUBSTITUTE(CONCATENATE(J513,IF(M513="Identifier","ID",M513))," ",""),"_","")</f>
        <v>Address</v>
      </c>
      <c r="B513" s="8" t="s">
        <v>22</v>
      </c>
      <c r="C513" s="12" t="s">
        <v>34</v>
      </c>
      <c r="D513" s="11" t="s">
        <v>1112</v>
      </c>
      <c r="E513" s="11" t="s">
        <v>22</v>
      </c>
      <c r="F513" s="11" t="s">
        <v>22</v>
      </c>
      <c r="G513" s="11" t="str">
        <f>CONCATENATE( IF(H513="","",CONCATENATE(H513,"_ ")),I513,". ",IF(J513="","",CONCATENATE(J513,"_ ")),M513,IF(J513="","",CONCATENATE(". ",N513)))</f>
        <v>Consumption Point. Address</v>
      </c>
      <c r="H513" s="11" t="s">
        <v>22</v>
      </c>
      <c r="I513" s="11" t="s">
        <v>1097</v>
      </c>
      <c r="J513" s="11" t="s">
        <v>22</v>
      </c>
      <c r="K513" s="11" t="s">
        <v>22</v>
      </c>
      <c r="L513" s="11" t="s">
        <v>22</v>
      </c>
      <c r="M513" s="11" t="str">
        <f>CONCATENATE(IF(Q513="","",CONCATENATE(Q513,"_ ")),R513)</f>
        <v>Address</v>
      </c>
      <c r="N513" s="11" t="str">
        <f>M513</f>
        <v>Address</v>
      </c>
      <c r="O513" s="11" t="s">
        <v>22</v>
      </c>
      <c r="P513" s="11" t="s">
        <v>22</v>
      </c>
      <c r="Q513" s="11" t="s">
        <v>22</v>
      </c>
      <c r="R513" s="11" t="s">
        <v>61</v>
      </c>
      <c r="S513" s="11" t="s">
        <v>38</v>
      </c>
      <c r="T513" s="11" t="s">
        <v>22</v>
      </c>
      <c r="U513" s="11" t="s">
        <v>26</v>
      </c>
      <c r="V513" s="11" t="s">
        <v>22</v>
      </c>
    </row>
    <row r="514" spans="1:22" ht="14.1" customHeight="1" x14ac:dyDescent="0.2">
      <c r="A514" s="11" t="str">
        <f>SUBSTITUTE(SUBSTITUTE(CONCATENATE(J514,IF(M514="Identifier","ID",M514))," ",""),"_","")</f>
        <v>WebSiteAccess</v>
      </c>
      <c r="B514" s="8" t="s">
        <v>22</v>
      </c>
      <c r="C514" s="12" t="s">
        <v>34</v>
      </c>
      <c r="D514" s="11" t="s">
        <v>1113</v>
      </c>
      <c r="E514" s="11" t="s">
        <v>22</v>
      </c>
      <c r="F514" s="11" t="s">
        <v>22</v>
      </c>
      <c r="G514" s="11" t="str">
        <f>CONCATENATE( IF(H514="","",CONCATENATE(H514,"_ ")),I514,". ",IF(J514="","",CONCATENATE(J514,"_ ")),M514,IF(J514="","",CONCATENATE(". ",N514)))</f>
        <v>Consumption Point. Web Site Access</v>
      </c>
      <c r="H514" s="11" t="s">
        <v>22</v>
      </c>
      <c r="I514" s="11" t="s">
        <v>1097</v>
      </c>
      <c r="J514" s="11" t="s">
        <v>22</v>
      </c>
      <c r="K514" s="11" t="s">
        <v>22</v>
      </c>
      <c r="L514" s="11" t="s">
        <v>22</v>
      </c>
      <c r="M514" s="11" t="str">
        <f>CONCATENATE(IF(Q514="","",CONCATENATE(Q514,"_ ")),R514)</f>
        <v>Web Site Access</v>
      </c>
      <c r="N514" s="11" t="str">
        <f>M514</f>
        <v>Web Site Access</v>
      </c>
      <c r="O514" s="11" t="s">
        <v>22</v>
      </c>
      <c r="P514" s="11" t="s">
        <v>22</v>
      </c>
      <c r="Q514" s="11" t="s">
        <v>22</v>
      </c>
      <c r="R514" s="11" t="s">
        <v>1114</v>
      </c>
      <c r="S514" s="11" t="s">
        <v>38</v>
      </c>
      <c r="T514" s="11" t="s">
        <v>22</v>
      </c>
      <c r="U514" s="11" t="s">
        <v>26</v>
      </c>
      <c r="V514" s="11" t="s">
        <v>22</v>
      </c>
    </row>
    <row r="515" spans="1:22" ht="14.1" customHeight="1" x14ac:dyDescent="0.2">
      <c r="A515" s="11" t="str">
        <f>SUBSTITUTE(SUBSTITUTE(CONCATENATE(J515,IF(M515="Identifier","ID",M515))," ",""),"_","")</f>
        <v>UtilityMeter</v>
      </c>
      <c r="B515" s="8" t="s">
        <v>22</v>
      </c>
      <c r="C515" s="12" t="s">
        <v>98</v>
      </c>
      <c r="D515" s="11" t="s">
        <v>1115</v>
      </c>
      <c r="E515" s="11" t="s">
        <v>22</v>
      </c>
      <c r="F515" s="11" t="s">
        <v>22</v>
      </c>
      <c r="G515" s="11" t="str">
        <f>CONCATENATE( IF(H515="","",CONCATENATE(H515,"_ ")),I515,". ",IF(J515="","",CONCATENATE(J515,"_ ")),M515,IF(J515="","",CONCATENATE(". ",N515)))</f>
        <v>Consumption Point. Utility_ Meter. Meter</v>
      </c>
      <c r="H515" s="11" t="s">
        <v>22</v>
      </c>
      <c r="I515" s="11" t="s">
        <v>1097</v>
      </c>
      <c r="J515" s="11" t="s">
        <v>1116</v>
      </c>
      <c r="K515" s="11" t="s">
        <v>22</v>
      </c>
      <c r="L515" s="11" t="s">
        <v>22</v>
      </c>
      <c r="M515" s="11" t="str">
        <f>CONCATENATE(IF(Q515="","",CONCATENATE(Q515,"_ ")),R515)</f>
        <v>Meter</v>
      </c>
      <c r="N515" s="11" t="str">
        <f>M515</f>
        <v>Meter</v>
      </c>
      <c r="O515" s="11" t="s">
        <v>22</v>
      </c>
      <c r="P515" s="11" t="s">
        <v>22</v>
      </c>
      <c r="Q515" s="11" t="s">
        <v>22</v>
      </c>
      <c r="R515" s="11" t="s">
        <v>1034</v>
      </c>
      <c r="S515" s="11" t="s">
        <v>38</v>
      </c>
      <c r="T515" s="11" t="s">
        <v>22</v>
      </c>
      <c r="U515" s="11" t="s">
        <v>26</v>
      </c>
      <c r="V515" s="11" t="s">
        <v>22</v>
      </c>
    </row>
    <row r="516" spans="1:22" ht="14.1" customHeight="1" x14ac:dyDescent="0.2">
      <c r="A516" s="5" t="str">
        <f>SUBSTITUTE(CONCATENATE(H516,I516)," ","")</f>
        <v>ConsumptionReport</v>
      </c>
      <c r="B516" s="6" t="s">
        <v>22</v>
      </c>
      <c r="C516" s="6" t="s">
        <v>22</v>
      </c>
      <c r="D516" s="6" t="s">
        <v>1117</v>
      </c>
      <c r="E516" s="6" t="s">
        <v>22</v>
      </c>
      <c r="F516" s="6" t="s">
        <v>22</v>
      </c>
      <c r="G516" s="5" t="str">
        <f>CONCATENATE(IF(H516="","",CONCATENATE(H516,"_ ")),I516,". Details")</f>
        <v>Consumption Report. Details</v>
      </c>
      <c r="H516" s="6" t="s">
        <v>22</v>
      </c>
      <c r="I516" s="6" t="s">
        <v>1118</v>
      </c>
      <c r="J516" s="6" t="s">
        <v>22</v>
      </c>
      <c r="K516" s="6" t="s">
        <v>22</v>
      </c>
      <c r="L516" s="6" t="s">
        <v>22</v>
      </c>
      <c r="M516" s="6" t="s">
        <v>22</v>
      </c>
      <c r="N516" s="6" t="s">
        <v>22</v>
      </c>
      <c r="O516" s="6" t="s">
        <v>22</v>
      </c>
      <c r="P516" s="6" t="s">
        <v>22</v>
      </c>
      <c r="Q516" s="6" t="s">
        <v>22</v>
      </c>
      <c r="R516" s="6" t="s">
        <v>22</v>
      </c>
      <c r="S516" s="6" t="s">
        <v>25</v>
      </c>
      <c r="T516" s="6" t="s">
        <v>22</v>
      </c>
      <c r="U516" s="6" t="s">
        <v>26</v>
      </c>
      <c r="V516" s="6" t="s">
        <v>22</v>
      </c>
    </row>
    <row r="517" spans="1:22" ht="14.1" customHeight="1" x14ac:dyDescent="0.2">
      <c r="A517" s="7" t="str">
        <f t="shared" ref="A517:A529" si="100">SUBSTITUTE(CONCATENATE(J517,K517,IF(L517="Identifier","ID",IF(AND(L517="Text",OR(J517&lt;&gt;"",K517&lt;&gt;"")),"",L517)),IF(AND(N517&lt;&gt;"Text",L517&lt;&gt;N517,NOT(AND(L517="URI",N517="Identifier")),NOT(AND(L517="UUID",N517="Identifier")),NOT(AND(L517="OID",N517="Identifier"))),IF(N517="Identifier","ID",N517),""))," ","")</f>
        <v>ID</v>
      </c>
      <c r="B517" s="8" t="s">
        <v>22</v>
      </c>
      <c r="C517" s="9" t="s">
        <v>27</v>
      </c>
      <c r="D517" s="10" t="s">
        <v>1119</v>
      </c>
      <c r="E517" s="10" t="s">
        <v>22</v>
      </c>
      <c r="F517" s="10" t="s">
        <v>1120</v>
      </c>
      <c r="G517" s="10" t="str">
        <f t="shared" ref="G517:G529" si="101">CONCATENATE( IF(H517="","",CONCATENATE(H517,"_ ")),I517,". ",IF(J517="","",CONCATENATE(J517,"_ ")),M517,IF(OR(J517&lt;&gt;"",M517&lt;&gt;N517),CONCATENATE(". ",N517),""))</f>
        <v>Consumption Report. Identifier</v>
      </c>
      <c r="H517" s="10" t="s">
        <v>22</v>
      </c>
      <c r="I517" s="10" t="s">
        <v>1118</v>
      </c>
      <c r="J517" s="10" t="s">
        <v>22</v>
      </c>
      <c r="K517" s="10" t="s">
        <v>22</v>
      </c>
      <c r="L517" s="10" t="s">
        <v>29</v>
      </c>
      <c r="M517" s="7" t="str">
        <f t="shared" ref="M517:M529" si="102">IF(K517&lt;&gt;"",CONCATENATE(K517," ",L517),L517)</f>
        <v>Identifier</v>
      </c>
      <c r="N517" s="10" t="s">
        <v>29</v>
      </c>
      <c r="O517" s="10" t="s">
        <v>22</v>
      </c>
      <c r="P517" s="10" t="str">
        <f t="shared" ref="P517:P529" si="103">IF(O517&lt;&gt;"",CONCATENATE(O517,"_ ",N517,". Type"),CONCATENATE(N517,". Type"))</f>
        <v>Identifier. Type</v>
      </c>
      <c r="Q517" s="10" t="s">
        <v>22</v>
      </c>
      <c r="R517" s="10" t="s">
        <v>22</v>
      </c>
      <c r="S517" s="10" t="s">
        <v>30</v>
      </c>
      <c r="T517" s="10" t="s">
        <v>22</v>
      </c>
      <c r="U517" s="10" t="s">
        <v>26</v>
      </c>
      <c r="V517" s="10" t="s">
        <v>22</v>
      </c>
    </row>
    <row r="518" spans="1:22" ht="14.1" customHeight="1" x14ac:dyDescent="0.2">
      <c r="A518" s="7" t="str">
        <f t="shared" si="100"/>
        <v>ConsumptionType</v>
      </c>
      <c r="B518" s="8" t="s">
        <v>22</v>
      </c>
      <c r="C518" s="9" t="s">
        <v>34</v>
      </c>
      <c r="D518" s="10" t="s">
        <v>1121</v>
      </c>
      <c r="E518" s="10" t="s">
        <v>22</v>
      </c>
      <c r="F518" s="10" t="s">
        <v>1003</v>
      </c>
      <c r="G518" s="10" t="str">
        <f t="shared" si="101"/>
        <v>Consumption Report. Consumption Type. Text</v>
      </c>
      <c r="H518" s="10" t="s">
        <v>22</v>
      </c>
      <c r="I518" s="10" t="s">
        <v>1118</v>
      </c>
      <c r="J518" s="10" t="s">
        <v>22</v>
      </c>
      <c r="K518" s="10" t="s">
        <v>1003</v>
      </c>
      <c r="L518" s="10" t="s">
        <v>249</v>
      </c>
      <c r="M518" s="7" t="str">
        <f t="shared" si="102"/>
        <v>Consumption Type</v>
      </c>
      <c r="N518" s="10" t="s">
        <v>59</v>
      </c>
      <c r="O518" s="10" t="s">
        <v>22</v>
      </c>
      <c r="P518" s="10" t="str">
        <f t="shared" si="103"/>
        <v>Text. Type</v>
      </c>
      <c r="Q518" s="10" t="s">
        <v>22</v>
      </c>
      <c r="R518" s="10" t="s">
        <v>22</v>
      </c>
      <c r="S518" s="10" t="s">
        <v>30</v>
      </c>
      <c r="T518" s="10" t="s">
        <v>22</v>
      </c>
      <c r="U518" s="10" t="s">
        <v>26</v>
      </c>
      <c r="V518" s="10" t="s">
        <v>22</v>
      </c>
    </row>
    <row r="519" spans="1:22" ht="14.1" customHeight="1" x14ac:dyDescent="0.2">
      <c r="A519" s="7" t="str">
        <f t="shared" si="100"/>
        <v>ConsumptionTypeCode</v>
      </c>
      <c r="B519" s="8" t="s">
        <v>22</v>
      </c>
      <c r="C519" s="9" t="s">
        <v>34</v>
      </c>
      <c r="D519" s="10" t="s">
        <v>1122</v>
      </c>
      <c r="E519" s="10" t="s">
        <v>22</v>
      </c>
      <c r="F519" s="10" t="s">
        <v>1003</v>
      </c>
      <c r="G519" s="10" t="str">
        <f t="shared" si="101"/>
        <v>Consumption Report. Consumption Type Code. Code</v>
      </c>
      <c r="H519" s="10" t="s">
        <v>22</v>
      </c>
      <c r="I519" s="10" t="s">
        <v>1118</v>
      </c>
      <c r="J519" s="10" t="s">
        <v>22</v>
      </c>
      <c r="K519" s="10" t="s">
        <v>1123</v>
      </c>
      <c r="L519" s="10" t="s">
        <v>33</v>
      </c>
      <c r="M519" s="7" t="str">
        <f t="shared" si="102"/>
        <v>Consumption Type Code</v>
      </c>
      <c r="N519" s="10" t="s">
        <v>33</v>
      </c>
      <c r="O519" s="10" t="s">
        <v>22</v>
      </c>
      <c r="P519" s="10" t="str">
        <f t="shared" si="103"/>
        <v>Code. Type</v>
      </c>
      <c r="Q519" s="10" t="s">
        <v>22</v>
      </c>
      <c r="R519" s="10" t="s">
        <v>22</v>
      </c>
      <c r="S519" s="10" t="s">
        <v>30</v>
      </c>
      <c r="T519" s="10" t="s">
        <v>22</v>
      </c>
      <c r="U519" s="10" t="s">
        <v>26</v>
      </c>
      <c r="V519" s="10" t="s">
        <v>22</v>
      </c>
    </row>
    <row r="520" spans="1:22" ht="14.1" customHeight="1" x14ac:dyDescent="0.2">
      <c r="A520" s="7" t="str">
        <f t="shared" si="100"/>
        <v>Description</v>
      </c>
      <c r="B520" s="8" t="s">
        <v>22</v>
      </c>
      <c r="C520" s="9" t="s">
        <v>98</v>
      </c>
      <c r="D520" s="10" t="s">
        <v>1124</v>
      </c>
      <c r="E520" s="10" t="s">
        <v>22</v>
      </c>
      <c r="F520" s="10" t="s">
        <v>1125</v>
      </c>
      <c r="G520" s="10" t="str">
        <f t="shared" si="101"/>
        <v>Consumption Report. Description. Text</v>
      </c>
      <c r="H520" s="10" t="s">
        <v>22</v>
      </c>
      <c r="I520" s="10" t="s">
        <v>1118</v>
      </c>
      <c r="J520" s="10" t="s">
        <v>22</v>
      </c>
      <c r="K520" s="10" t="s">
        <v>22</v>
      </c>
      <c r="L520" s="10" t="s">
        <v>100</v>
      </c>
      <c r="M520" s="7" t="str">
        <f t="shared" si="102"/>
        <v>Description</v>
      </c>
      <c r="N520" s="10" t="s">
        <v>59</v>
      </c>
      <c r="O520" s="10" t="s">
        <v>22</v>
      </c>
      <c r="P520" s="10" t="str">
        <f t="shared" si="103"/>
        <v>Text. Type</v>
      </c>
      <c r="Q520" s="10" t="s">
        <v>22</v>
      </c>
      <c r="R520" s="10" t="s">
        <v>22</v>
      </c>
      <c r="S520" s="10" t="s">
        <v>30</v>
      </c>
      <c r="T520" s="10" t="s">
        <v>22</v>
      </c>
      <c r="U520" s="10" t="s">
        <v>26</v>
      </c>
      <c r="V520" s="10" t="s">
        <v>22</v>
      </c>
    </row>
    <row r="521" spans="1:22" ht="14.1" customHeight="1" x14ac:dyDescent="0.2">
      <c r="A521" s="7" t="str">
        <f t="shared" si="100"/>
        <v>TotalConsumedQuantity</v>
      </c>
      <c r="B521" s="8" t="s">
        <v>22</v>
      </c>
      <c r="C521" s="9" t="s">
        <v>34</v>
      </c>
      <c r="D521" s="10" t="s">
        <v>1126</v>
      </c>
      <c r="E521" s="10" t="s">
        <v>22</v>
      </c>
      <c r="F521" s="10" t="s">
        <v>1127</v>
      </c>
      <c r="G521" s="10" t="str">
        <f t="shared" si="101"/>
        <v>Consumption Report. Total_ Consumed Quantity. Quantity</v>
      </c>
      <c r="H521" s="10" t="s">
        <v>22</v>
      </c>
      <c r="I521" s="10" t="s">
        <v>1118</v>
      </c>
      <c r="J521" s="10" t="s">
        <v>445</v>
      </c>
      <c r="K521" s="10" t="s">
        <v>1128</v>
      </c>
      <c r="L521" s="10" t="s">
        <v>297</v>
      </c>
      <c r="M521" s="7" t="str">
        <f t="shared" si="102"/>
        <v>Consumed Quantity</v>
      </c>
      <c r="N521" s="10" t="s">
        <v>297</v>
      </c>
      <c r="O521" s="10" t="s">
        <v>22</v>
      </c>
      <c r="P521" s="10" t="str">
        <f t="shared" si="103"/>
        <v>Quantity. Type</v>
      </c>
      <c r="Q521" s="10" t="s">
        <v>22</v>
      </c>
      <c r="R521" s="10" t="s">
        <v>22</v>
      </c>
      <c r="S521" s="10" t="s">
        <v>30</v>
      </c>
      <c r="T521" s="10" t="s">
        <v>22</v>
      </c>
      <c r="U521" s="10" t="s">
        <v>26</v>
      </c>
      <c r="V521" s="10" t="s">
        <v>22</v>
      </c>
    </row>
    <row r="522" spans="1:22" ht="14.1" customHeight="1" x14ac:dyDescent="0.2">
      <c r="A522" s="7" t="str">
        <f t="shared" si="100"/>
        <v>BasicConsumedQuantity</v>
      </c>
      <c r="B522" s="8" t="s">
        <v>22</v>
      </c>
      <c r="C522" s="9" t="s">
        <v>34</v>
      </c>
      <c r="D522" s="10" t="s">
        <v>1129</v>
      </c>
      <c r="E522" s="10" t="s">
        <v>22</v>
      </c>
      <c r="F522" s="10" t="s">
        <v>1130</v>
      </c>
      <c r="G522" s="10" t="str">
        <f t="shared" si="101"/>
        <v>Consumption Report. Basic_ Consumed Quantity. Quantity</v>
      </c>
      <c r="H522" s="10" t="s">
        <v>22</v>
      </c>
      <c r="I522" s="10" t="s">
        <v>1118</v>
      </c>
      <c r="J522" s="10" t="s">
        <v>1131</v>
      </c>
      <c r="K522" s="10" t="s">
        <v>1128</v>
      </c>
      <c r="L522" s="10" t="s">
        <v>297</v>
      </c>
      <c r="M522" s="7" t="str">
        <f t="shared" si="102"/>
        <v>Consumed Quantity</v>
      </c>
      <c r="N522" s="10" t="s">
        <v>297</v>
      </c>
      <c r="O522" s="10" t="s">
        <v>22</v>
      </c>
      <c r="P522" s="10" t="str">
        <f t="shared" si="103"/>
        <v>Quantity. Type</v>
      </c>
      <c r="Q522" s="10" t="s">
        <v>22</v>
      </c>
      <c r="R522" s="10" t="s">
        <v>22</v>
      </c>
      <c r="S522" s="10" t="s">
        <v>30</v>
      </c>
      <c r="T522" s="10" t="s">
        <v>22</v>
      </c>
      <c r="U522" s="10" t="s">
        <v>26</v>
      </c>
      <c r="V522" s="10" t="s">
        <v>22</v>
      </c>
    </row>
    <row r="523" spans="1:22" ht="14.1" customHeight="1" x14ac:dyDescent="0.2">
      <c r="A523" s="7" t="str">
        <f t="shared" si="100"/>
        <v>ResidentOccupantsNumeric</v>
      </c>
      <c r="B523" s="8" t="s">
        <v>22</v>
      </c>
      <c r="C523" s="9" t="s">
        <v>34</v>
      </c>
      <c r="D523" s="10" t="s">
        <v>1132</v>
      </c>
      <c r="E523" s="10" t="s">
        <v>22</v>
      </c>
      <c r="F523" s="10" t="s">
        <v>1133</v>
      </c>
      <c r="G523" s="10" t="str">
        <f t="shared" si="101"/>
        <v>Consumption Report. Resident_ Occupants Numeric. Numeric</v>
      </c>
      <c r="H523" s="10" t="s">
        <v>22</v>
      </c>
      <c r="I523" s="10" t="s">
        <v>1118</v>
      </c>
      <c r="J523" s="10" t="s">
        <v>1134</v>
      </c>
      <c r="K523" s="10" t="s">
        <v>1135</v>
      </c>
      <c r="L523" s="10" t="s">
        <v>181</v>
      </c>
      <c r="M523" s="7" t="str">
        <f t="shared" si="102"/>
        <v>Occupants Numeric</v>
      </c>
      <c r="N523" s="10" t="s">
        <v>181</v>
      </c>
      <c r="O523" s="10" t="s">
        <v>22</v>
      </c>
      <c r="P523" s="10" t="str">
        <f t="shared" si="103"/>
        <v>Numeric. Type</v>
      </c>
      <c r="Q523" s="10" t="s">
        <v>22</v>
      </c>
      <c r="R523" s="10" t="s">
        <v>22</v>
      </c>
      <c r="S523" s="10" t="s">
        <v>30</v>
      </c>
      <c r="T523" s="10" t="s">
        <v>22</v>
      </c>
      <c r="U523" s="10" t="s">
        <v>26</v>
      </c>
      <c r="V523" s="10" t="s">
        <v>22</v>
      </c>
    </row>
    <row r="524" spans="1:22" ht="14.1" customHeight="1" x14ac:dyDescent="0.2">
      <c r="A524" s="7" t="str">
        <f t="shared" si="100"/>
        <v>ConsumersEnergyLevelCode</v>
      </c>
      <c r="B524" s="8" t="s">
        <v>22</v>
      </c>
      <c r="C524" s="9" t="s">
        <v>34</v>
      </c>
      <c r="D524" s="10" t="s">
        <v>1136</v>
      </c>
      <c r="E524" s="10" t="s">
        <v>22</v>
      </c>
      <c r="F524" s="10" t="s">
        <v>1068</v>
      </c>
      <c r="G524" s="10" t="str">
        <f t="shared" si="101"/>
        <v>Consumption Report. Consumers_ Energy Level Code. Code</v>
      </c>
      <c r="H524" s="10" t="s">
        <v>22</v>
      </c>
      <c r="I524" s="10" t="s">
        <v>1118</v>
      </c>
      <c r="J524" s="10" t="s">
        <v>1137</v>
      </c>
      <c r="K524" s="10" t="s">
        <v>1138</v>
      </c>
      <c r="L524" s="10" t="s">
        <v>33</v>
      </c>
      <c r="M524" s="7" t="str">
        <f t="shared" si="102"/>
        <v>Energy Level Code</v>
      </c>
      <c r="N524" s="10" t="s">
        <v>33</v>
      </c>
      <c r="O524" s="10" t="s">
        <v>22</v>
      </c>
      <c r="P524" s="10" t="str">
        <f t="shared" si="103"/>
        <v>Code. Type</v>
      </c>
      <c r="Q524" s="10" t="s">
        <v>22</v>
      </c>
      <c r="R524" s="10" t="s">
        <v>22</v>
      </c>
      <c r="S524" s="10" t="s">
        <v>30</v>
      </c>
      <c r="T524" s="10" t="s">
        <v>22</v>
      </c>
      <c r="U524" s="10" t="s">
        <v>26</v>
      </c>
      <c r="V524" s="10" t="s">
        <v>22</v>
      </c>
    </row>
    <row r="525" spans="1:22" ht="14.1" customHeight="1" x14ac:dyDescent="0.2">
      <c r="A525" s="7" t="str">
        <f t="shared" si="100"/>
        <v>ConsumersEnergyLevel</v>
      </c>
      <c r="B525" s="8" t="s">
        <v>22</v>
      </c>
      <c r="C525" s="9" t="s">
        <v>34</v>
      </c>
      <c r="D525" s="10" t="s">
        <v>1139</v>
      </c>
      <c r="E525" s="10" t="s">
        <v>22</v>
      </c>
      <c r="F525" s="10" t="s">
        <v>1140</v>
      </c>
      <c r="G525" s="10" t="str">
        <f t="shared" si="101"/>
        <v>Consumption Report. Consumers_ Energy Level. Text</v>
      </c>
      <c r="H525" s="10" t="s">
        <v>22</v>
      </c>
      <c r="I525" s="10" t="s">
        <v>1118</v>
      </c>
      <c r="J525" s="10" t="s">
        <v>1137</v>
      </c>
      <c r="K525" s="10" t="s">
        <v>1054</v>
      </c>
      <c r="L525" s="10" t="s">
        <v>1141</v>
      </c>
      <c r="M525" s="7" t="str">
        <f t="shared" si="102"/>
        <v>Energy Level</v>
      </c>
      <c r="N525" s="10" t="s">
        <v>59</v>
      </c>
      <c r="O525" s="10" t="s">
        <v>22</v>
      </c>
      <c r="P525" s="10" t="str">
        <f t="shared" si="103"/>
        <v>Text. Type</v>
      </c>
      <c r="Q525" s="10" t="s">
        <v>22</v>
      </c>
      <c r="R525" s="10" t="s">
        <v>22</v>
      </c>
      <c r="S525" s="10" t="s">
        <v>30</v>
      </c>
      <c r="T525" s="10" t="s">
        <v>22</v>
      </c>
      <c r="U525" s="10" t="s">
        <v>26</v>
      </c>
      <c r="V525" s="10" t="s">
        <v>22</v>
      </c>
    </row>
    <row r="526" spans="1:22" ht="14.1" customHeight="1" x14ac:dyDescent="0.2">
      <c r="A526" s="7" t="str">
        <f t="shared" si="100"/>
        <v>ResidenceType</v>
      </c>
      <c r="B526" s="8" t="s">
        <v>22</v>
      </c>
      <c r="C526" s="9" t="s">
        <v>34</v>
      </c>
      <c r="D526" s="10" t="s">
        <v>1142</v>
      </c>
      <c r="E526" s="10" t="s">
        <v>22</v>
      </c>
      <c r="F526" s="10" t="s">
        <v>1143</v>
      </c>
      <c r="G526" s="10" t="str">
        <f t="shared" si="101"/>
        <v>Consumption Report. Residence Type. Text</v>
      </c>
      <c r="H526" s="10" t="s">
        <v>22</v>
      </c>
      <c r="I526" s="10" t="s">
        <v>1118</v>
      </c>
      <c r="J526" s="10" t="s">
        <v>22</v>
      </c>
      <c r="K526" s="10" t="s">
        <v>1144</v>
      </c>
      <c r="L526" s="10" t="s">
        <v>249</v>
      </c>
      <c r="M526" s="7" t="str">
        <f t="shared" si="102"/>
        <v>Residence Type</v>
      </c>
      <c r="N526" s="10" t="s">
        <v>59</v>
      </c>
      <c r="O526" s="10" t="s">
        <v>22</v>
      </c>
      <c r="P526" s="10" t="str">
        <f t="shared" si="103"/>
        <v>Text. Type</v>
      </c>
      <c r="Q526" s="10" t="s">
        <v>22</v>
      </c>
      <c r="R526" s="10" t="s">
        <v>22</v>
      </c>
      <c r="S526" s="10" t="s">
        <v>30</v>
      </c>
      <c r="T526" s="10" t="s">
        <v>22</v>
      </c>
      <c r="U526" s="10" t="s">
        <v>26</v>
      </c>
      <c r="V526" s="10" t="s">
        <v>22</v>
      </c>
    </row>
    <row r="527" spans="1:22" ht="14.1" customHeight="1" x14ac:dyDescent="0.2">
      <c r="A527" s="7" t="str">
        <f t="shared" si="100"/>
        <v>ResidenceTypeCode</v>
      </c>
      <c r="B527" s="8" t="s">
        <v>22</v>
      </c>
      <c r="C527" s="9" t="s">
        <v>34</v>
      </c>
      <c r="D527" s="10" t="s">
        <v>1145</v>
      </c>
      <c r="E527" s="10" t="s">
        <v>22</v>
      </c>
      <c r="F527" s="10" t="s">
        <v>1143</v>
      </c>
      <c r="G527" s="10" t="str">
        <f t="shared" si="101"/>
        <v>Consumption Report. Residence Type Code. Code</v>
      </c>
      <c r="H527" s="10" t="s">
        <v>22</v>
      </c>
      <c r="I527" s="10" t="s">
        <v>1118</v>
      </c>
      <c r="J527" s="10" t="s">
        <v>22</v>
      </c>
      <c r="K527" s="10" t="s">
        <v>1146</v>
      </c>
      <c r="L527" s="10" t="s">
        <v>33</v>
      </c>
      <c r="M527" s="7" t="str">
        <f t="shared" si="102"/>
        <v>Residence Type Code</v>
      </c>
      <c r="N527" s="10" t="s">
        <v>33</v>
      </c>
      <c r="O527" s="10" t="s">
        <v>22</v>
      </c>
      <c r="P527" s="10" t="str">
        <f t="shared" si="103"/>
        <v>Code. Type</v>
      </c>
      <c r="Q527" s="10" t="s">
        <v>22</v>
      </c>
      <c r="R527" s="10" t="s">
        <v>22</v>
      </c>
      <c r="S527" s="10" t="s">
        <v>30</v>
      </c>
      <c r="T527" s="10" t="s">
        <v>22</v>
      </c>
      <c r="U527" s="10" t="s">
        <v>26</v>
      </c>
      <c r="V527" s="10" t="s">
        <v>22</v>
      </c>
    </row>
    <row r="528" spans="1:22" ht="14.1" customHeight="1" x14ac:dyDescent="0.2">
      <c r="A528" s="7" t="str">
        <f t="shared" si="100"/>
        <v>HeatingType</v>
      </c>
      <c r="B528" s="8" t="s">
        <v>22</v>
      </c>
      <c r="C528" s="9" t="s">
        <v>34</v>
      </c>
      <c r="D528" s="10" t="s">
        <v>1147</v>
      </c>
      <c r="E528" s="10" t="s">
        <v>22</v>
      </c>
      <c r="F528" s="10" t="s">
        <v>1148</v>
      </c>
      <c r="G528" s="10" t="str">
        <f t="shared" si="101"/>
        <v>Consumption Report. Heating Type. Text</v>
      </c>
      <c r="H528" s="10" t="s">
        <v>22</v>
      </c>
      <c r="I528" s="10" t="s">
        <v>1118</v>
      </c>
      <c r="J528" s="10" t="s">
        <v>22</v>
      </c>
      <c r="K528" s="10" t="s">
        <v>1149</v>
      </c>
      <c r="L528" s="10" t="s">
        <v>249</v>
      </c>
      <c r="M528" s="7" t="str">
        <f t="shared" si="102"/>
        <v>Heating Type</v>
      </c>
      <c r="N528" s="10" t="s">
        <v>59</v>
      </c>
      <c r="O528" s="10" t="s">
        <v>22</v>
      </c>
      <c r="P528" s="10" t="str">
        <f t="shared" si="103"/>
        <v>Text. Type</v>
      </c>
      <c r="Q528" s="10" t="s">
        <v>22</v>
      </c>
      <c r="R528" s="10" t="s">
        <v>22</v>
      </c>
      <c r="S528" s="10" t="s">
        <v>30</v>
      </c>
      <c r="T528" s="10" t="s">
        <v>22</v>
      </c>
      <c r="U528" s="10" t="s">
        <v>26</v>
      </c>
      <c r="V528" s="10" t="s">
        <v>22</v>
      </c>
    </row>
    <row r="529" spans="1:22" ht="14.1" customHeight="1" x14ac:dyDescent="0.2">
      <c r="A529" s="7" t="str">
        <f t="shared" si="100"/>
        <v>HeatingTypeCode</v>
      </c>
      <c r="B529" s="8" t="s">
        <v>22</v>
      </c>
      <c r="C529" s="9" t="s">
        <v>34</v>
      </c>
      <c r="D529" s="10" t="s">
        <v>1150</v>
      </c>
      <c r="E529" s="10" t="s">
        <v>22</v>
      </c>
      <c r="F529" s="10" t="s">
        <v>1151</v>
      </c>
      <c r="G529" s="10" t="str">
        <f t="shared" si="101"/>
        <v>Consumption Report. Heating Type Code. Code</v>
      </c>
      <c r="H529" s="10" t="s">
        <v>22</v>
      </c>
      <c r="I529" s="10" t="s">
        <v>1118</v>
      </c>
      <c r="J529" s="10" t="s">
        <v>22</v>
      </c>
      <c r="K529" s="10" t="s">
        <v>1152</v>
      </c>
      <c r="L529" s="10" t="s">
        <v>33</v>
      </c>
      <c r="M529" s="7" t="str">
        <f t="shared" si="102"/>
        <v>Heating Type Code</v>
      </c>
      <c r="N529" s="10" t="s">
        <v>33</v>
      </c>
      <c r="O529" s="10" t="s">
        <v>22</v>
      </c>
      <c r="P529" s="10" t="str">
        <f t="shared" si="103"/>
        <v>Code. Type</v>
      </c>
      <c r="Q529" s="10" t="s">
        <v>22</v>
      </c>
      <c r="R529" s="10" t="s">
        <v>22</v>
      </c>
      <c r="S529" s="10" t="s">
        <v>30</v>
      </c>
      <c r="T529" s="10" t="s">
        <v>22</v>
      </c>
      <c r="U529" s="10" t="s">
        <v>26</v>
      </c>
      <c r="V529" s="10" t="s">
        <v>22</v>
      </c>
    </row>
    <row r="530" spans="1:22" ht="14.1" customHeight="1" x14ac:dyDescent="0.2">
      <c r="A530" s="11" t="str">
        <f>SUBSTITUTE(SUBSTITUTE(CONCATENATE(J530,IF(M530="Identifier","ID",M530))," ",""),"_","")</f>
        <v>Period</v>
      </c>
      <c r="B530" s="8" t="s">
        <v>22</v>
      </c>
      <c r="C530" s="12" t="s">
        <v>34</v>
      </c>
      <c r="D530" s="11" t="s">
        <v>1153</v>
      </c>
      <c r="E530" s="11" t="s">
        <v>22</v>
      </c>
      <c r="F530" s="11" t="s">
        <v>22</v>
      </c>
      <c r="G530" s="11" t="str">
        <f>CONCATENATE( IF(H530="","",CONCATENATE(H530,"_ ")),I530,". ",IF(J530="","",CONCATENATE(J530,"_ ")),M530,IF(J530="","",CONCATENATE(". ",N530)))</f>
        <v>Consumption Report. Period</v>
      </c>
      <c r="H530" s="11" t="s">
        <v>22</v>
      </c>
      <c r="I530" s="11" t="s">
        <v>1118</v>
      </c>
      <c r="J530" s="11" t="s">
        <v>22</v>
      </c>
      <c r="K530" s="11" t="s">
        <v>22</v>
      </c>
      <c r="L530" s="11" t="s">
        <v>22</v>
      </c>
      <c r="M530" s="11" t="str">
        <f>CONCATENATE(IF(Q530="","",CONCATENATE(Q530,"_ ")),R530)</f>
        <v>Period</v>
      </c>
      <c r="N530" s="11" t="str">
        <f>M530</f>
        <v>Period</v>
      </c>
      <c r="O530" s="11" t="s">
        <v>22</v>
      </c>
      <c r="P530" s="11" t="s">
        <v>22</v>
      </c>
      <c r="Q530" s="11" t="s">
        <v>22</v>
      </c>
      <c r="R530" s="11" t="s">
        <v>44</v>
      </c>
      <c r="S530" s="11" t="s">
        <v>38</v>
      </c>
      <c r="T530" s="11" t="s">
        <v>22</v>
      </c>
      <c r="U530" s="11" t="s">
        <v>26</v>
      </c>
      <c r="V530" s="11" t="s">
        <v>22</v>
      </c>
    </row>
    <row r="531" spans="1:22" ht="14.1" customHeight="1" x14ac:dyDescent="0.2">
      <c r="A531" s="11" t="str">
        <f>SUBSTITUTE(SUBSTITUTE(CONCATENATE(J531,IF(M531="Identifier","ID",M531))," ",""),"_","")</f>
        <v>GuidanceDocumentReference</v>
      </c>
      <c r="B531" s="8" t="s">
        <v>22</v>
      </c>
      <c r="C531" s="12" t="s">
        <v>34</v>
      </c>
      <c r="D531" s="11" t="s">
        <v>1154</v>
      </c>
      <c r="E531" s="11" t="s">
        <v>22</v>
      </c>
      <c r="F531" s="11" t="s">
        <v>22</v>
      </c>
      <c r="G531" s="11" t="str">
        <f>CONCATENATE( IF(H531="","",CONCATENATE(H531,"_ ")),I531,". ",IF(J531="","",CONCATENATE(J531,"_ ")),M531,IF(J531="","",CONCATENATE(". ",N531)))</f>
        <v>Consumption Report. Guidance_ Document Reference. Document Reference</v>
      </c>
      <c r="H531" s="11" t="s">
        <v>22</v>
      </c>
      <c r="I531" s="11" t="s">
        <v>1118</v>
      </c>
      <c r="J531" s="11" t="s">
        <v>1155</v>
      </c>
      <c r="K531" s="11" t="s">
        <v>22</v>
      </c>
      <c r="L531" s="11" t="s">
        <v>22</v>
      </c>
      <c r="M531" s="11" t="str">
        <f>CONCATENATE(IF(Q531="","",CONCATENATE(Q531,"_ ")),R531)</f>
        <v>Document Reference</v>
      </c>
      <c r="N531" s="11" t="str">
        <f>M531</f>
        <v>Document Reference</v>
      </c>
      <c r="O531" s="11" t="s">
        <v>22</v>
      </c>
      <c r="P531" s="11" t="s">
        <v>22</v>
      </c>
      <c r="Q531" s="11" t="s">
        <v>22</v>
      </c>
      <c r="R531" s="11" t="s">
        <v>406</v>
      </c>
      <c r="S531" s="11" t="s">
        <v>38</v>
      </c>
      <c r="T531" s="11" t="s">
        <v>22</v>
      </c>
      <c r="U531" s="11" t="s">
        <v>26</v>
      </c>
      <c r="V531" s="11" t="s">
        <v>22</v>
      </c>
    </row>
    <row r="532" spans="1:22" ht="14.1" customHeight="1" x14ac:dyDescent="0.2">
      <c r="A532" s="11" t="str">
        <f>SUBSTITUTE(SUBSTITUTE(CONCATENATE(J532,IF(M532="Identifier","ID",M532))," ",""),"_","")</f>
        <v>DocumentReference</v>
      </c>
      <c r="B532" s="8" t="s">
        <v>22</v>
      </c>
      <c r="C532" s="12" t="s">
        <v>34</v>
      </c>
      <c r="D532" s="11" t="s">
        <v>1156</v>
      </c>
      <c r="E532" s="11" t="s">
        <v>22</v>
      </c>
      <c r="F532" s="11" t="s">
        <v>22</v>
      </c>
      <c r="G532" s="11" t="str">
        <f>CONCATENATE( IF(H532="","",CONCATENATE(H532,"_ ")),I532,". ",IF(J532="","",CONCATENATE(J532,"_ ")),M532,IF(J532="","",CONCATENATE(". ",N532)))</f>
        <v>Consumption Report. Document Reference</v>
      </c>
      <c r="H532" s="11" t="s">
        <v>22</v>
      </c>
      <c r="I532" s="11" t="s">
        <v>1118</v>
      </c>
      <c r="J532" s="11" t="s">
        <v>22</v>
      </c>
      <c r="K532" s="11" t="s">
        <v>22</v>
      </c>
      <c r="L532" s="11" t="s">
        <v>22</v>
      </c>
      <c r="M532" s="11" t="str">
        <f>CONCATENATE(IF(Q532="","",CONCATENATE(Q532,"_ ")),R532)</f>
        <v>Document Reference</v>
      </c>
      <c r="N532" s="11" t="str">
        <f>M532</f>
        <v>Document Reference</v>
      </c>
      <c r="O532" s="11" t="s">
        <v>22</v>
      </c>
      <c r="P532" s="11" t="s">
        <v>22</v>
      </c>
      <c r="Q532" s="11" t="s">
        <v>22</v>
      </c>
      <c r="R532" s="11" t="s">
        <v>406</v>
      </c>
      <c r="S532" s="11" t="s">
        <v>38</v>
      </c>
      <c r="T532" s="11" t="s">
        <v>22</v>
      </c>
      <c r="U532" s="11" t="s">
        <v>26</v>
      </c>
      <c r="V532" s="11" t="s">
        <v>22</v>
      </c>
    </row>
    <row r="533" spans="1:22" ht="14.1" customHeight="1" x14ac:dyDescent="0.2">
      <c r="A533" s="11" t="str">
        <f>SUBSTITUTE(SUBSTITUTE(CONCATENATE(J533,IF(M533="Identifier","ID",M533))," ",""),"_","")</f>
        <v>ConsumptionReportReference</v>
      </c>
      <c r="B533" s="8" t="s">
        <v>22</v>
      </c>
      <c r="C533" s="12" t="s">
        <v>98</v>
      </c>
      <c r="D533" s="11" t="s">
        <v>1157</v>
      </c>
      <c r="E533" s="11" t="s">
        <v>22</v>
      </c>
      <c r="F533" s="11" t="s">
        <v>22</v>
      </c>
      <c r="G533" s="11" t="str">
        <f>CONCATENATE( IF(H533="","",CONCATENATE(H533,"_ ")),I533,". ",IF(J533="","",CONCATENATE(J533,"_ ")),M533,IF(J533="","",CONCATENATE(". ",N533)))</f>
        <v>Consumption Report. Consumption Report Reference</v>
      </c>
      <c r="H533" s="11" t="s">
        <v>22</v>
      </c>
      <c r="I533" s="11" t="s">
        <v>1118</v>
      </c>
      <c r="J533" s="11" t="s">
        <v>22</v>
      </c>
      <c r="K533" s="11" t="s">
        <v>22</v>
      </c>
      <c r="L533" s="11" t="s">
        <v>22</v>
      </c>
      <c r="M533" s="11" t="str">
        <f>CONCATENATE(IF(Q533="","",CONCATENATE(Q533,"_ ")),R533)</f>
        <v>Consumption Report Reference</v>
      </c>
      <c r="N533" s="11" t="str">
        <f>M533</f>
        <v>Consumption Report Reference</v>
      </c>
      <c r="O533" s="11" t="s">
        <v>22</v>
      </c>
      <c r="P533" s="11" t="s">
        <v>22</v>
      </c>
      <c r="Q533" s="11" t="s">
        <v>22</v>
      </c>
      <c r="R533" s="11" t="s">
        <v>1158</v>
      </c>
      <c r="S533" s="11" t="s">
        <v>38</v>
      </c>
      <c r="T533" s="11" t="s">
        <v>22</v>
      </c>
      <c r="U533" s="11" t="s">
        <v>26</v>
      </c>
      <c r="V533" s="11" t="s">
        <v>22</v>
      </c>
    </row>
    <row r="534" spans="1:22" ht="14.1" customHeight="1" x14ac:dyDescent="0.2">
      <c r="A534" s="11" t="str">
        <f>SUBSTITUTE(SUBSTITUTE(CONCATENATE(J534,IF(M534="Identifier","ID",M534))," ",""),"_","")</f>
        <v>ConsumptionHistory</v>
      </c>
      <c r="B534" s="8" t="s">
        <v>22</v>
      </c>
      <c r="C534" s="12" t="s">
        <v>98</v>
      </c>
      <c r="D534" s="11" t="s">
        <v>1159</v>
      </c>
      <c r="E534" s="11" t="s">
        <v>22</v>
      </c>
      <c r="F534" s="11" t="s">
        <v>22</v>
      </c>
      <c r="G534" s="11" t="str">
        <f>CONCATENATE( IF(H534="","",CONCATENATE(H534,"_ ")),I534,". ",IF(J534="","",CONCATENATE(J534,"_ ")),M534,IF(J534="","",CONCATENATE(". ",N534)))</f>
        <v>Consumption Report. Consumption History</v>
      </c>
      <c r="H534" s="11" t="s">
        <v>22</v>
      </c>
      <c r="I534" s="11" t="s">
        <v>1118</v>
      </c>
      <c r="J534" s="11" t="s">
        <v>22</v>
      </c>
      <c r="K534" s="11" t="s">
        <v>22</v>
      </c>
      <c r="L534" s="11" t="s">
        <v>22</v>
      </c>
      <c r="M534" s="11" t="str">
        <f>CONCATENATE(IF(Q534="","",CONCATENATE(Q534,"_ ")),R534)</f>
        <v>Consumption History</v>
      </c>
      <c r="N534" s="11" t="str">
        <f>M534</f>
        <v>Consumption History</v>
      </c>
      <c r="O534" s="11" t="s">
        <v>22</v>
      </c>
      <c r="P534" s="11" t="s">
        <v>22</v>
      </c>
      <c r="Q534" s="11" t="s">
        <v>22</v>
      </c>
      <c r="R534" s="11" t="s">
        <v>1061</v>
      </c>
      <c r="S534" s="11" t="s">
        <v>38</v>
      </c>
      <c r="T534" s="11" t="s">
        <v>22</v>
      </c>
      <c r="U534" s="11" t="s">
        <v>26</v>
      </c>
      <c r="V534" s="11" t="s">
        <v>22</v>
      </c>
    </row>
    <row r="535" spans="1:22" ht="14.1" customHeight="1" x14ac:dyDescent="0.2">
      <c r="A535" s="5" t="str">
        <f>SUBSTITUTE(CONCATENATE(H535,I535)," ","")</f>
        <v>ConsumptionReportReference</v>
      </c>
      <c r="B535" s="6" t="s">
        <v>22</v>
      </c>
      <c r="C535" s="6" t="s">
        <v>22</v>
      </c>
      <c r="D535" s="6" t="s">
        <v>1160</v>
      </c>
      <c r="E535" s="6" t="s">
        <v>22</v>
      </c>
      <c r="F535" s="6" t="s">
        <v>22</v>
      </c>
      <c r="G535" s="5" t="str">
        <f>CONCATENATE(IF(H535="","",CONCATENATE(H535,"_ ")),I535,". Details")</f>
        <v>Consumption Report Reference. Details</v>
      </c>
      <c r="H535" s="6" t="s">
        <v>22</v>
      </c>
      <c r="I535" s="6" t="s">
        <v>1158</v>
      </c>
      <c r="J535" s="6" t="s">
        <v>22</v>
      </c>
      <c r="K535" s="6" t="s">
        <v>22</v>
      </c>
      <c r="L535" s="6" t="s">
        <v>22</v>
      </c>
      <c r="M535" s="6" t="s">
        <v>22</v>
      </c>
      <c r="N535" s="6" t="s">
        <v>22</v>
      </c>
      <c r="O535" s="6" t="s">
        <v>22</v>
      </c>
      <c r="P535" s="6" t="s">
        <v>22</v>
      </c>
      <c r="Q535" s="6" t="s">
        <v>22</v>
      </c>
      <c r="R535" s="6" t="s">
        <v>22</v>
      </c>
      <c r="S535" s="6" t="s">
        <v>25</v>
      </c>
      <c r="T535" s="6" t="s">
        <v>22</v>
      </c>
      <c r="U535" s="6" t="s">
        <v>26</v>
      </c>
      <c r="V535" s="6" t="s">
        <v>22</v>
      </c>
    </row>
    <row r="536" spans="1:22" ht="14.1" customHeight="1" x14ac:dyDescent="0.2">
      <c r="A536" s="7" t="str">
        <f>SUBSTITUTE(CONCATENATE(J536,K536,IF(L536="Identifier","ID",IF(AND(L536="Text",OR(J536&lt;&gt;"",K536&lt;&gt;"")),"",L536)),IF(AND(N536&lt;&gt;"Text",L536&lt;&gt;N536,NOT(AND(L536="URI",N536="Identifier")),NOT(AND(L536="UUID",N536="Identifier")),NOT(AND(L536="OID",N536="Identifier"))),IF(N536="Identifier","ID",N536),""))," ","")</f>
        <v>ConsumptionReportID</v>
      </c>
      <c r="B536" s="8" t="s">
        <v>22</v>
      </c>
      <c r="C536" s="9" t="s">
        <v>27</v>
      </c>
      <c r="D536" s="10" t="s">
        <v>1161</v>
      </c>
      <c r="E536" s="10" t="s">
        <v>22</v>
      </c>
      <c r="F536" s="10" t="s">
        <v>1120</v>
      </c>
      <c r="G536" s="10" t="str">
        <f>CONCATENATE( IF(H536="","",CONCATENATE(H536,"_ ")),I536,". ",IF(J536="","",CONCATENATE(J536,"_ ")),M536,IF(OR(J536&lt;&gt;"",M536&lt;&gt;N536),CONCATENATE(". ",N536),""))</f>
        <v>Consumption Report Reference. Consumption_ Report Identifier. Identifier</v>
      </c>
      <c r="H536" s="10" t="s">
        <v>22</v>
      </c>
      <c r="I536" s="10" t="s">
        <v>1158</v>
      </c>
      <c r="J536" s="10" t="s">
        <v>1003</v>
      </c>
      <c r="K536" s="10" t="s">
        <v>1162</v>
      </c>
      <c r="L536" s="10" t="s">
        <v>29</v>
      </c>
      <c r="M536" s="7" t="str">
        <f>IF(K536&lt;&gt;"",CONCATENATE(K536," ",L536),L536)</f>
        <v>Report Identifier</v>
      </c>
      <c r="N536" s="10" t="s">
        <v>29</v>
      </c>
      <c r="O536" s="10" t="s">
        <v>22</v>
      </c>
      <c r="P536" s="10" t="str">
        <f>IF(O536&lt;&gt;"",CONCATENATE(O536,"_ ",N536,". Type"),CONCATENATE(N536,". Type"))</f>
        <v>Identifier. Type</v>
      </c>
      <c r="Q536" s="10" t="s">
        <v>22</v>
      </c>
      <c r="R536" s="10" t="s">
        <v>22</v>
      </c>
      <c r="S536" s="10" t="s">
        <v>30</v>
      </c>
      <c r="T536" s="10" t="s">
        <v>22</v>
      </c>
      <c r="U536" s="10" t="s">
        <v>26</v>
      </c>
      <c r="V536" s="10" t="s">
        <v>22</v>
      </c>
    </row>
    <row r="537" spans="1:22" ht="14.1" customHeight="1" x14ac:dyDescent="0.2">
      <c r="A537" s="7" t="str">
        <f>SUBSTITUTE(CONCATENATE(J537,K537,IF(L537="Identifier","ID",IF(AND(L537="Text",OR(J537&lt;&gt;"",K537&lt;&gt;"")),"",L537)),IF(AND(N537&lt;&gt;"Text",L537&lt;&gt;N537,NOT(AND(L537="URI",N537="Identifier")),NOT(AND(L537="UUID",N537="Identifier")),NOT(AND(L537="OID",N537="Identifier"))),IF(N537="Identifier","ID",N537),""))," ","")</f>
        <v>ConsumptionType</v>
      </c>
      <c r="B537" s="8" t="s">
        <v>22</v>
      </c>
      <c r="C537" s="9" t="s">
        <v>34</v>
      </c>
      <c r="D537" s="10" t="s">
        <v>1163</v>
      </c>
      <c r="E537" s="10" t="s">
        <v>22</v>
      </c>
      <c r="F537" s="10" t="s">
        <v>1003</v>
      </c>
      <c r="G537" s="10" t="str">
        <f>CONCATENATE( IF(H537="","",CONCATENATE(H537,"_ ")),I537,". ",IF(J537="","",CONCATENATE(J537,"_ ")),M537,IF(OR(J537&lt;&gt;"",M537&lt;&gt;N537),CONCATENATE(". ",N537),""))</f>
        <v>Consumption Report Reference. Consumption Type. Text</v>
      </c>
      <c r="H537" s="10" t="s">
        <v>22</v>
      </c>
      <c r="I537" s="10" t="s">
        <v>1158</v>
      </c>
      <c r="J537" s="10" t="s">
        <v>22</v>
      </c>
      <c r="K537" s="10" t="s">
        <v>1003</v>
      </c>
      <c r="L537" s="10" t="s">
        <v>249</v>
      </c>
      <c r="M537" s="7" t="str">
        <f>IF(K537&lt;&gt;"",CONCATENATE(K537," ",L537),L537)</f>
        <v>Consumption Type</v>
      </c>
      <c r="N537" s="10" t="s">
        <v>59</v>
      </c>
      <c r="O537" s="10" t="s">
        <v>22</v>
      </c>
      <c r="P537" s="10" t="str">
        <f>IF(O537&lt;&gt;"",CONCATENATE(O537,"_ ",N537,". Type"),CONCATENATE(N537,". Type"))</f>
        <v>Text. Type</v>
      </c>
      <c r="Q537" s="10" t="s">
        <v>22</v>
      </c>
      <c r="R537" s="10" t="s">
        <v>22</v>
      </c>
      <c r="S537" s="10" t="s">
        <v>30</v>
      </c>
      <c r="T537" s="10" t="s">
        <v>22</v>
      </c>
      <c r="U537" s="10" t="s">
        <v>26</v>
      </c>
      <c r="V537" s="10" t="s">
        <v>22</v>
      </c>
    </row>
    <row r="538" spans="1:22" ht="14.1" customHeight="1" x14ac:dyDescent="0.2">
      <c r="A538" s="7" t="str">
        <f>SUBSTITUTE(CONCATENATE(J538,K538,IF(L538="Identifier","ID",IF(AND(L538="Text",OR(J538&lt;&gt;"",K538&lt;&gt;"")),"",L538)),IF(AND(N538&lt;&gt;"Text",L538&lt;&gt;N538,NOT(AND(L538="URI",N538="Identifier")),NOT(AND(L538="UUID",N538="Identifier")),NOT(AND(L538="OID",N538="Identifier"))),IF(N538="Identifier","ID",N538),""))," ","")</f>
        <v>ConsumptionTypeCode</v>
      </c>
      <c r="B538" s="8" t="s">
        <v>22</v>
      </c>
      <c r="C538" s="9" t="s">
        <v>34</v>
      </c>
      <c r="D538" s="10" t="s">
        <v>1164</v>
      </c>
      <c r="E538" s="10" t="s">
        <v>22</v>
      </c>
      <c r="F538" s="10" t="s">
        <v>1003</v>
      </c>
      <c r="G538" s="10" t="str">
        <f>CONCATENATE( IF(H538="","",CONCATENATE(H538,"_ ")),I538,". ",IF(J538="","",CONCATENATE(J538,"_ ")),M538,IF(OR(J538&lt;&gt;"",M538&lt;&gt;N538),CONCATENATE(". ",N538),""))</f>
        <v>Consumption Report Reference. Consumption Type Code. Code</v>
      </c>
      <c r="H538" s="10" t="s">
        <v>22</v>
      </c>
      <c r="I538" s="10" t="s">
        <v>1158</v>
      </c>
      <c r="J538" s="10" t="s">
        <v>22</v>
      </c>
      <c r="K538" s="10" t="s">
        <v>1123</v>
      </c>
      <c r="L538" s="10" t="s">
        <v>33</v>
      </c>
      <c r="M538" s="7" t="str">
        <f>IF(K538&lt;&gt;"",CONCATENATE(K538," ",L538),L538)</f>
        <v>Consumption Type Code</v>
      </c>
      <c r="N538" s="10" t="s">
        <v>33</v>
      </c>
      <c r="O538" s="10" t="s">
        <v>22</v>
      </c>
      <c r="P538" s="10" t="str">
        <f>IF(O538&lt;&gt;"",CONCATENATE(O538,"_ ",N538,". Type"),CONCATENATE(N538,". Type"))</f>
        <v>Code. Type</v>
      </c>
      <c r="Q538" s="10" t="s">
        <v>22</v>
      </c>
      <c r="R538" s="10" t="s">
        <v>22</v>
      </c>
      <c r="S538" s="10" t="s">
        <v>30</v>
      </c>
      <c r="T538" s="10" t="s">
        <v>22</v>
      </c>
      <c r="U538" s="10" t="s">
        <v>26</v>
      </c>
      <c r="V538" s="10" t="s">
        <v>22</v>
      </c>
    </row>
    <row r="539" spans="1:22" ht="14.1" customHeight="1" x14ac:dyDescent="0.2">
      <c r="A539" s="7" t="str">
        <f>SUBSTITUTE(CONCATENATE(J539,K539,IF(L539="Identifier","ID",IF(AND(L539="Text",OR(J539&lt;&gt;"",K539&lt;&gt;"")),"",L539)),IF(AND(N539&lt;&gt;"Text",L539&lt;&gt;N539,NOT(AND(L539="URI",N539="Identifier")),NOT(AND(L539="UUID",N539="Identifier")),NOT(AND(L539="OID",N539="Identifier"))),IF(N539="Identifier","ID",N539),""))," ","")</f>
        <v>TotalConsumedQuantity</v>
      </c>
      <c r="B539" s="8" t="s">
        <v>22</v>
      </c>
      <c r="C539" s="9" t="s">
        <v>27</v>
      </c>
      <c r="D539" s="10" t="s">
        <v>1165</v>
      </c>
      <c r="E539" s="10" t="s">
        <v>22</v>
      </c>
      <c r="F539" s="10" t="s">
        <v>1127</v>
      </c>
      <c r="G539" s="10" t="str">
        <f>CONCATENATE( IF(H539="","",CONCATENATE(H539,"_ ")),I539,". ",IF(J539="","",CONCATENATE(J539,"_ ")),M539,IF(OR(J539&lt;&gt;"",M539&lt;&gt;N539),CONCATENATE(". ",N539),""))</f>
        <v>Consumption Report Reference. Total_ Consumed Quantity. Quantity</v>
      </c>
      <c r="H539" s="10" t="s">
        <v>22</v>
      </c>
      <c r="I539" s="10" t="s">
        <v>1158</v>
      </c>
      <c r="J539" s="10" t="s">
        <v>445</v>
      </c>
      <c r="K539" s="10" t="s">
        <v>1128</v>
      </c>
      <c r="L539" s="10" t="s">
        <v>297</v>
      </c>
      <c r="M539" s="7" t="str">
        <f>IF(K539&lt;&gt;"",CONCATENATE(K539," ",L539),L539)</f>
        <v>Consumed Quantity</v>
      </c>
      <c r="N539" s="10" t="s">
        <v>297</v>
      </c>
      <c r="O539" s="10" t="s">
        <v>22</v>
      </c>
      <c r="P539" s="10" t="str">
        <f>IF(O539&lt;&gt;"",CONCATENATE(O539,"_ ",N539,". Type"),CONCATENATE(N539,". Type"))</f>
        <v>Quantity. Type</v>
      </c>
      <c r="Q539" s="10" t="s">
        <v>22</v>
      </c>
      <c r="R539" s="10" t="s">
        <v>22</v>
      </c>
      <c r="S539" s="10" t="s">
        <v>30</v>
      </c>
      <c r="T539" s="10" t="s">
        <v>22</v>
      </c>
      <c r="U539" s="10" t="s">
        <v>26</v>
      </c>
      <c r="V539" s="10" t="s">
        <v>22</v>
      </c>
    </row>
    <row r="540" spans="1:22" ht="14.1" customHeight="1" x14ac:dyDescent="0.2">
      <c r="A540" s="11" t="str">
        <f>SUBSTITUTE(SUBSTITUTE(CONCATENATE(J540,IF(M540="Identifier","ID",M540))," ",""),"_","")</f>
        <v>Period</v>
      </c>
      <c r="B540" s="8" t="s">
        <v>22</v>
      </c>
      <c r="C540" s="12" t="s">
        <v>27</v>
      </c>
      <c r="D540" s="11" t="s">
        <v>1166</v>
      </c>
      <c r="E540" s="11" t="s">
        <v>22</v>
      </c>
      <c r="F540" s="11" t="s">
        <v>22</v>
      </c>
      <c r="G540" s="11" t="str">
        <f>CONCATENATE( IF(H540="","",CONCATENATE(H540,"_ ")),I540,". ",IF(J540="","",CONCATENATE(J540,"_ ")),M540,IF(J540="","",CONCATENATE(". ",N540)))</f>
        <v>Consumption Report Reference. Period</v>
      </c>
      <c r="H540" s="11" t="s">
        <v>22</v>
      </c>
      <c r="I540" s="11" t="s">
        <v>1158</v>
      </c>
      <c r="J540" s="11" t="s">
        <v>22</v>
      </c>
      <c r="K540" s="11" t="s">
        <v>22</v>
      </c>
      <c r="L540" s="11" t="s">
        <v>22</v>
      </c>
      <c r="M540" s="11" t="str">
        <f>CONCATENATE(IF(Q540="","",CONCATENATE(Q540,"_ ")),R540)</f>
        <v>Period</v>
      </c>
      <c r="N540" s="11" t="str">
        <f>M540</f>
        <v>Period</v>
      </c>
      <c r="O540" s="11" t="s">
        <v>22</v>
      </c>
      <c r="P540" s="11" t="s">
        <v>22</v>
      </c>
      <c r="Q540" s="11" t="s">
        <v>22</v>
      </c>
      <c r="R540" s="11" t="s">
        <v>44</v>
      </c>
      <c r="S540" s="11" t="s">
        <v>38</v>
      </c>
      <c r="T540" s="11" t="s">
        <v>22</v>
      </c>
      <c r="U540" s="11" t="s">
        <v>26</v>
      </c>
      <c r="V540" s="11" t="s">
        <v>22</v>
      </c>
    </row>
    <row r="541" spans="1:22" ht="14.1" customHeight="1" x14ac:dyDescent="0.2">
      <c r="A541" s="5" t="str">
        <f>SUBSTITUTE(CONCATENATE(H541,I541)," ","")</f>
        <v>Contact</v>
      </c>
      <c r="B541" s="6" t="s">
        <v>22</v>
      </c>
      <c r="C541" s="6" t="s">
        <v>22</v>
      </c>
      <c r="D541" s="6" t="s">
        <v>1167</v>
      </c>
      <c r="E541" s="6" t="s">
        <v>22</v>
      </c>
      <c r="F541" s="6" t="s">
        <v>22</v>
      </c>
      <c r="G541" s="5" t="str">
        <f>CONCATENATE(IF(H541="","",CONCATENATE(H541,"_ ")),I541,". Details")</f>
        <v>Contact. Details</v>
      </c>
      <c r="H541" s="6" t="s">
        <v>22</v>
      </c>
      <c r="I541" s="6" t="s">
        <v>1168</v>
      </c>
      <c r="J541" s="6" t="s">
        <v>22</v>
      </c>
      <c r="K541" s="6" t="s">
        <v>22</v>
      </c>
      <c r="L541" s="6" t="s">
        <v>22</v>
      </c>
      <c r="M541" s="6" t="s">
        <v>22</v>
      </c>
      <c r="N541" s="6" t="s">
        <v>22</v>
      </c>
      <c r="O541" s="6" t="s">
        <v>22</v>
      </c>
      <c r="P541" s="6" t="s">
        <v>22</v>
      </c>
      <c r="Q541" s="6" t="s">
        <v>22</v>
      </c>
      <c r="R541" s="6" t="s">
        <v>22</v>
      </c>
      <c r="S541" s="6" t="s">
        <v>25</v>
      </c>
      <c r="T541" s="6" t="s">
        <v>22</v>
      </c>
      <c r="U541" s="6" t="s">
        <v>62</v>
      </c>
      <c r="V541" s="6" t="s">
        <v>22</v>
      </c>
    </row>
    <row r="542" spans="1:22" ht="14.1" customHeight="1" x14ac:dyDescent="0.2">
      <c r="A542" s="7" t="str">
        <f t="shared" ref="A542:A549" si="104">SUBSTITUTE(CONCATENATE(J542,K542,IF(L542="Identifier","ID",IF(AND(L542="Text",OR(J542&lt;&gt;"",K542&lt;&gt;"")),"",L542)),IF(AND(N542&lt;&gt;"Text",L542&lt;&gt;N542,NOT(AND(L542="URI",N542="Identifier")),NOT(AND(L542="UUID",N542="Identifier")),NOT(AND(L542="OID",N542="Identifier"))),IF(N542="Identifier","ID",N542),""))," ","")</f>
        <v>ID</v>
      </c>
      <c r="B542" s="8" t="s">
        <v>22</v>
      </c>
      <c r="C542" s="9" t="s">
        <v>34</v>
      </c>
      <c r="D542" s="10" t="s">
        <v>1169</v>
      </c>
      <c r="E542" s="10" t="s">
        <v>22</v>
      </c>
      <c r="F542" s="10" t="s">
        <v>1170</v>
      </c>
      <c r="G542" s="10" t="str">
        <f t="shared" ref="G542:G549" si="105">CONCATENATE( IF(H542="","",CONCATENATE(H542,"_ ")),I542,". ",IF(J542="","",CONCATENATE(J542,"_ ")),M542,IF(OR(J542&lt;&gt;"",M542&lt;&gt;N542),CONCATENATE(". ",N542),""))</f>
        <v>Contact. Identifier</v>
      </c>
      <c r="H542" s="10" t="s">
        <v>22</v>
      </c>
      <c r="I542" s="10" t="s">
        <v>1168</v>
      </c>
      <c r="J542" s="10" t="s">
        <v>22</v>
      </c>
      <c r="K542" s="10" t="s">
        <v>22</v>
      </c>
      <c r="L542" s="10" t="s">
        <v>29</v>
      </c>
      <c r="M542" s="7" t="str">
        <f t="shared" ref="M542:M549" si="106">IF(K542&lt;&gt;"",CONCATENATE(K542," ",L542),L542)</f>
        <v>Identifier</v>
      </c>
      <c r="N542" s="10" t="s">
        <v>29</v>
      </c>
      <c r="O542" s="10" t="s">
        <v>22</v>
      </c>
      <c r="P542" s="10" t="str">
        <f t="shared" ref="P542:P549" si="107">IF(O542&lt;&gt;"",CONCATENATE(O542,"_ ",N542,". Type"),CONCATENATE(N542,". Type"))</f>
        <v>Identifier. Type</v>
      </c>
      <c r="Q542" s="10" t="s">
        <v>22</v>
      </c>
      <c r="R542" s="10" t="s">
        <v>22</v>
      </c>
      <c r="S542" s="10" t="s">
        <v>30</v>
      </c>
      <c r="T542" s="10" t="s">
        <v>22</v>
      </c>
      <c r="U542" s="10" t="s">
        <v>62</v>
      </c>
      <c r="V542" s="10" t="s">
        <v>22</v>
      </c>
    </row>
    <row r="543" spans="1:22" ht="14.1" customHeight="1" x14ac:dyDescent="0.2">
      <c r="A543" s="7" t="str">
        <f t="shared" si="104"/>
        <v>Name</v>
      </c>
      <c r="B543" s="8" t="s">
        <v>22</v>
      </c>
      <c r="C543" s="9" t="s">
        <v>34</v>
      </c>
      <c r="D543" s="10" t="s">
        <v>1171</v>
      </c>
      <c r="E543" s="10" t="s">
        <v>22</v>
      </c>
      <c r="F543" s="10" t="s">
        <v>1172</v>
      </c>
      <c r="G543" s="10" t="str">
        <f t="shared" si="105"/>
        <v>Contact. Name</v>
      </c>
      <c r="H543" s="10" t="s">
        <v>22</v>
      </c>
      <c r="I543" s="10" t="s">
        <v>1168</v>
      </c>
      <c r="J543" s="10" t="s">
        <v>22</v>
      </c>
      <c r="K543" s="10" t="s">
        <v>22</v>
      </c>
      <c r="L543" s="10" t="s">
        <v>56</v>
      </c>
      <c r="M543" s="7" t="str">
        <f t="shared" si="106"/>
        <v>Name</v>
      </c>
      <c r="N543" s="10" t="s">
        <v>56</v>
      </c>
      <c r="O543" s="10" t="s">
        <v>22</v>
      </c>
      <c r="P543" s="10" t="str">
        <f t="shared" si="107"/>
        <v>Name. Type</v>
      </c>
      <c r="Q543" s="10" t="s">
        <v>22</v>
      </c>
      <c r="R543" s="10" t="s">
        <v>22</v>
      </c>
      <c r="S543" s="10" t="s">
        <v>30</v>
      </c>
      <c r="T543" s="10" t="s">
        <v>22</v>
      </c>
      <c r="U543" s="10" t="s">
        <v>62</v>
      </c>
      <c r="V543" s="10" t="s">
        <v>22</v>
      </c>
    </row>
    <row r="544" spans="1:22" ht="14.1" customHeight="1" x14ac:dyDescent="0.2">
      <c r="A544" s="7" t="str">
        <f t="shared" si="104"/>
        <v>JobTitle</v>
      </c>
      <c r="B544" s="8" t="s">
        <v>22</v>
      </c>
      <c r="C544" s="9" t="s">
        <v>34</v>
      </c>
      <c r="D544" s="10" t="s">
        <v>1173</v>
      </c>
      <c r="E544" s="10" t="s">
        <v>22</v>
      </c>
      <c r="F544" s="10" t="s">
        <v>22</v>
      </c>
      <c r="G544" s="10" t="str">
        <f t="shared" si="105"/>
        <v>Contact. Job_ Title. Text</v>
      </c>
      <c r="H544" s="10" t="s">
        <v>22</v>
      </c>
      <c r="I544" s="10" t="s">
        <v>1168</v>
      </c>
      <c r="J544" s="10" t="s">
        <v>634</v>
      </c>
      <c r="K544" s="10" t="s">
        <v>22</v>
      </c>
      <c r="L544" s="10" t="s">
        <v>1174</v>
      </c>
      <c r="M544" s="7" t="str">
        <f t="shared" si="106"/>
        <v>Title</v>
      </c>
      <c r="N544" s="10" t="s">
        <v>59</v>
      </c>
      <c r="O544" s="10" t="s">
        <v>22</v>
      </c>
      <c r="P544" s="10" t="str">
        <f t="shared" si="107"/>
        <v>Text. Type</v>
      </c>
      <c r="Q544" s="10" t="s">
        <v>22</v>
      </c>
      <c r="R544" s="10" t="s">
        <v>22</v>
      </c>
      <c r="S544" s="10" t="s">
        <v>30</v>
      </c>
      <c r="T544" s="10" t="s">
        <v>22</v>
      </c>
      <c r="U544" s="10" t="s">
        <v>101</v>
      </c>
      <c r="V544" s="10" t="s">
        <v>1175</v>
      </c>
    </row>
    <row r="545" spans="1:22" ht="14.1" customHeight="1" x14ac:dyDescent="0.2">
      <c r="A545" s="7" t="str">
        <f t="shared" si="104"/>
        <v>Department</v>
      </c>
      <c r="B545" s="8" t="s">
        <v>22</v>
      </c>
      <c r="C545" s="9" t="s">
        <v>34</v>
      </c>
      <c r="D545" s="10" t="s">
        <v>1176</v>
      </c>
      <c r="E545" s="10" t="s">
        <v>22</v>
      </c>
      <c r="F545" s="10" t="s">
        <v>22</v>
      </c>
      <c r="G545" s="10" t="str">
        <f t="shared" si="105"/>
        <v>Contact. Department. Text</v>
      </c>
      <c r="H545" s="10" t="s">
        <v>22</v>
      </c>
      <c r="I545" s="10" t="s">
        <v>1168</v>
      </c>
      <c r="J545" s="10" t="s">
        <v>22</v>
      </c>
      <c r="K545" s="10" t="s">
        <v>22</v>
      </c>
      <c r="L545" s="10" t="s">
        <v>108</v>
      </c>
      <c r="M545" s="7" t="str">
        <f t="shared" si="106"/>
        <v>Department</v>
      </c>
      <c r="N545" s="10" t="s">
        <v>59</v>
      </c>
      <c r="O545" s="10" t="s">
        <v>22</v>
      </c>
      <c r="P545" s="10" t="str">
        <f t="shared" si="107"/>
        <v>Text. Type</v>
      </c>
      <c r="Q545" s="10" t="s">
        <v>22</v>
      </c>
      <c r="R545" s="10" t="s">
        <v>22</v>
      </c>
      <c r="S545" s="10" t="s">
        <v>30</v>
      </c>
      <c r="T545" s="10" t="s">
        <v>22</v>
      </c>
      <c r="U545" s="10" t="s">
        <v>101</v>
      </c>
      <c r="V545" s="10" t="s">
        <v>1175</v>
      </c>
    </row>
    <row r="546" spans="1:22" ht="14.1" customHeight="1" x14ac:dyDescent="0.2">
      <c r="A546" s="7" t="str">
        <f t="shared" si="104"/>
        <v>Telephone</v>
      </c>
      <c r="B546" s="8" t="s">
        <v>22</v>
      </c>
      <c r="C546" s="9" t="s">
        <v>34</v>
      </c>
      <c r="D546" s="10" t="s">
        <v>1177</v>
      </c>
      <c r="E546" s="10" t="s">
        <v>22</v>
      </c>
      <c r="F546" s="10" t="s">
        <v>22</v>
      </c>
      <c r="G546" s="10" t="str">
        <f t="shared" si="105"/>
        <v>Contact. Telephone. Text</v>
      </c>
      <c r="H546" s="10" t="s">
        <v>22</v>
      </c>
      <c r="I546" s="10" t="s">
        <v>1168</v>
      </c>
      <c r="J546" s="10" t="s">
        <v>22</v>
      </c>
      <c r="K546" s="10" t="s">
        <v>22</v>
      </c>
      <c r="L546" s="10" t="s">
        <v>1178</v>
      </c>
      <c r="M546" s="7" t="str">
        <f t="shared" si="106"/>
        <v>Telephone</v>
      </c>
      <c r="N546" s="10" t="s">
        <v>59</v>
      </c>
      <c r="O546" s="10" t="s">
        <v>22</v>
      </c>
      <c r="P546" s="10" t="str">
        <f t="shared" si="107"/>
        <v>Text. Type</v>
      </c>
      <c r="Q546" s="10" t="s">
        <v>22</v>
      </c>
      <c r="R546" s="10" t="s">
        <v>22</v>
      </c>
      <c r="S546" s="10" t="s">
        <v>30</v>
      </c>
      <c r="T546" s="10" t="s">
        <v>22</v>
      </c>
      <c r="U546" s="10" t="s">
        <v>62</v>
      </c>
      <c r="V546" s="10" t="s">
        <v>22</v>
      </c>
    </row>
    <row r="547" spans="1:22" ht="14.1" customHeight="1" x14ac:dyDescent="0.2">
      <c r="A547" s="7" t="str">
        <f t="shared" si="104"/>
        <v>Telefax</v>
      </c>
      <c r="B547" s="8" t="s">
        <v>22</v>
      </c>
      <c r="C547" s="9" t="s">
        <v>34</v>
      </c>
      <c r="D547" s="10" t="s">
        <v>1179</v>
      </c>
      <c r="E547" s="10" t="s">
        <v>22</v>
      </c>
      <c r="F547" s="10" t="s">
        <v>22</v>
      </c>
      <c r="G547" s="10" t="str">
        <f t="shared" si="105"/>
        <v>Contact. Telefax. Text</v>
      </c>
      <c r="H547" s="10" t="s">
        <v>22</v>
      </c>
      <c r="I547" s="10" t="s">
        <v>1168</v>
      </c>
      <c r="J547" s="10" t="s">
        <v>22</v>
      </c>
      <c r="K547" s="10" t="s">
        <v>22</v>
      </c>
      <c r="L547" s="10" t="s">
        <v>1180</v>
      </c>
      <c r="M547" s="7" t="str">
        <f t="shared" si="106"/>
        <v>Telefax</v>
      </c>
      <c r="N547" s="10" t="s">
        <v>59</v>
      </c>
      <c r="O547" s="10" t="s">
        <v>22</v>
      </c>
      <c r="P547" s="10" t="str">
        <f t="shared" si="107"/>
        <v>Text. Type</v>
      </c>
      <c r="Q547" s="10" t="s">
        <v>22</v>
      </c>
      <c r="R547" s="10" t="s">
        <v>22</v>
      </c>
      <c r="S547" s="10" t="s">
        <v>30</v>
      </c>
      <c r="T547" s="10" t="s">
        <v>22</v>
      </c>
      <c r="U547" s="10" t="s">
        <v>62</v>
      </c>
      <c r="V547" s="10" t="s">
        <v>22</v>
      </c>
    </row>
    <row r="548" spans="1:22" ht="14.1" customHeight="1" x14ac:dyDescent="0.2">
      <c r="A548" s="7" t="str">
        <f t="shared" si="104"/>
        <v>ElectronicMail</v>
      </c>
      <c r="B548" s="8" t="s">
        <v>22</v>
      </c>
      <c r="C548" s="9" t="s">
        <v>34</v>
      </c>
      <c r="D548" s="10" t="s">
        <v>1181</v>
      </c>
      <c r="E548" s="10" t="s">
        <v>22</v>
      </c>
      <c r="F548" s="10" t="s">
        <v>22</v>
      </c>
      <c r="G548" s="10" t="str">
        <f t="shared" si="105"/>
        <v>Contact. Electronic_ Mail. Text</v>
      </c>
      <c r="H548" s="10" t="s">
        <v>22</v>
      </c>
      <c r="I548" s="10" t="s">
        <v>1168</v>
      </c>
      <c r="J548" s="10" t="s">
        <v>1182</v>
      </c>
      <c r="K548" s="10" t="s">
        <v>22</v>
      </c>
      <c r="L548" s="10" t="s">
        <v>106</v>
      </c>
      <c r="M548" s="7" t="str">
        <f t="shared" si="106"/>
        <v>Mail</v>
      </c>
      <c r="N548" s="10" t="s">
        <v>59</v>
      </c>
      <c r="O548" s="10" t="s">
        <v>22</v>
      </c>
      <c r="P548" s="10" t="str">
        <f t="shared" si="107"/>
        <v>Text. Type</v>
      </c>
      <c r="Q548" s="10" t="s">
        <v>22</v>
      </c>
      <c r="R548" s="10" t="s">
        <v>22</v>
      </c>
      <c r="S548" s="10" t="s">
        <v>30</v>
      </c>
      <c r="T548" s="10" t="s">
        <v>22</v>
      </c>
      <c r="U548" s="10" t="s">
        <v>62</v>
      </c>
      <c r="V548" s="10" t="s">
        <v>22</v>
      </c>
    </row>
    <row r="549" spans="1:22" ht="14.1" customHeight="1" x14ac:dyDescent="0.2">
      <c r="A549" s="7" t="str">
        <f t="shared" si="104"/>
        <v>Note</v>
      </c>
      <c r="B549" s="8" t="s">
        <v>22</v>
      </c>
      <c r="C549" s="9" t="s">
        <v>98</v>
      </c>
      <c r="D549" s="10" t="s">
        <v>1183</v>
      </c>
      <c r="E549" s="10" t="s">
        <v>22</v>
      </c>
      <c r="F549" s="10" t="s">
        <v>22</v>
      </c>
      <c r="G549" s="10" t="str">
        <f t="shared" si="105"/>
        <v>Contact. Note. Text</v>
      </c>
      <c r="H549" s="10" t="s">
        <v>22</v>
      </c>
      <c r="I549" s="10" t="s">
        <v>1168</v>
      </c>
      <c r="J549" s="10" t="s">
        <v>22</v>
      </c>
      <c r="K549" s="10" t="s">
        <v>22</v>
      </c>
      <c r="L549" s="10" t="s">
        <v>237</v>
      </c>
      <c r="M549" s="7" t="str">
        <f t="shared" si="106"/>
        <v>Note</v>
      </c>
      <c r="N549" s="10" t="s">
        <v>59</v>
      </c>
      <c r="O549" s="10" t="s">
        <v>22</v>
      </c>
      <c r="P549" s="10" t="str">
        <f t="shared" si="107"/>
        <v>Text. Type</v>
      </c>
      <c r="Q549" s="10" t="s">
        <v>22</v>
      </c>
      <c r="R549" s="10" t="s">
        <v>22</v>
      </c>
      <c r="S549" s="10" t="s">
        <v>30</v>
      </c>
      <c r="T549" s="10" t="s">
        <v>22</v>
      </c>
      <c r="U549" s="10" t="s">
        <v>62</v>
      </c>
      <c r="V549" s="10" t="s">
        <v>22</v>
      </c>
    </row>
    <row r="550" spans="1:22" ht="14.1" customHeight="1" x14ac:dyDescent="0.2">
      <c r="A550" s="11" t="str">
        <f>SUBSTITUTE(SUBSTITUTE(CONCATENATE(J550,IF(M550="Identifier","ID",M550))," ",""),"_","")</f>
        <v>OtherCommunication</v>
      </c>
      <c r="B550" s="8" t="s">
        <v>22</v>
      </c>
      <c r="C550" s="12" t="s">
        <v>98</v>
      </c>
      <c r="D550" s="11" t="s">
        <v>1184</v>
      </c>
      <c r="E550" s="11" t="s">
        <v>22</v>
      </c>
      <c r="F550" s="11" t="s">
        <v>22</v>
      </c>
      <c r="G550" s="11" t="str">
        <f>CONCATENATE( IF(H550="","",CONCATENATE(H550,"_ ")),I550,". ",IF(J550="","",CONCATENATE(J550,"_ ")),M550,IF(J550="","",CONCATENATE(". ",N550)))</f>
        <v>Contact. Other_ Communication. Communication</v>
      </c>
      <c r="H550" s="11" t="s">
        <v>22</v>
      </c>
      <c r="I550" s="11" t="s">
        <v>1168</v>
      </c>
      <c r="J550" s="11" t="s">
        <v>1185</v>
      </c>
      <c r="K550" s="11" t="s">
        <v>22</v>
      </c>
      <c r="L550" s="11" t="s">
        <v>22</v>
      </c>
      <c r="M550" s="11" t="str">
        <f>CONCATENATE(IF(Q550="","",CONCATENATE(Q550,"_ ")),R550)</f>
        <v>Communication</v>
      </c>
      <c r="N550" s="11" t="str">
        <f>M550</f>
        <v>Communication</v>
      </c>
      <c r="O550" s="11" t="s">
        <v>22</v>
      </c>
      <c r="P550" s="11" t="s">
        <v>22</v>
      </c>
      <c r="Q550" s="11" t="s">
        <v>22</v>
      </c>
      <c r="R550" s="11" t="s">
        <v>713</v>
      </c>
      <c r="S550" s="11" t="s">
        <v>38</v>
      </c>
      <c r="T550" s="11" t="s">
        <v>22</v>
      </c>
      <c r="U550" s="11" t="s">
        <v>62</v>
      </c>
      <c r="V550" s="11" t="s">
        <v>22</v>
      </c>
    </row>
    <row r="551" spans="1:22" ht="14.1" customHeight="1" x14ac:dyDescent="0.2">
      <c r="A551" s="5" t="str">
        <f>SUBSTITUTE(CONCATENATE(H551,I551)," ","")</f>
        <v>Contract</v>
      </c>
      <c r="B551" s="6" t="s">
        <v>22</v>
      </c>
      <c r="C551" s="6" t="s">
        <v>22</v>
      </c>
      <c r="D551" s="6" t="s">
        <v>1186</v>
      </c>
      <c r="E551" s="6" t="s">
        <v>22</v>
      </c>
      <c r="F551" s="6" t="s">
        <v>22</v>
      </c>
      <c r="G551" s="5" t="str">
        <f>CONCATENATE(IF(H551="","",CONCATENATE(H551,"_ ")),I551,". Details")</f>
        <v>Contract. Details</v>
      </c>
      <c r="H551" s="6" t="s">
        <v>22</v>
      </c>
      <c r="I551" s="6" t="s">
        <v>516</v>
      </c>
      <c r="J551" s="6" t="s">
        <v>22</v>
      </c>
      <c r="K551" s="6" t="s">
        <v>22</v>
      </c>
      <c r="L551" s="6" t="s">
        <v>22</v>
      </c>
      <c r="M551" s="6" t="s">
        <v>22</v>
      </c>
      <c r="N551" s="6" t="s">
        <v>22</v>
      </c>
      <c r="O551" s="6" t="s">
        <v>22</v>
      </c>
      <c r="P551" s="6" t="s">
        <v>22</v>
      </c>
      <c r="Q551" s="6" t="s">
        <v>22</v>
      </c>
      <c r="R551" s="6" t="s">
        <v>22</v>
      </c>
      <c r="S551" s="6" t="s">
        <v>25</v>
      </c>
      <c r="T551" s="6" t="s">
        <v>22</v>
      </c>
      <c r="U551" s="6" t="s">
        <v>62</v>
      </c>
      <c r="V551" s="6" t="s">
        <v>22</v>
      </c>
    </row>
    <row r="552" spans="1:22" ht="14.1" customHeight="1" x14ac:dyDescent="0.2">
      <c r="A552" s="7" t="str">
        <f t="shared" ref="A552:A563" si="108">SUBSTITUTE(CONCATENATE(J552,K552,IF(L552="Identifier","ID",IF(AND(L552="Text",OR(J552&lt;&gt;"",K552&lt;&gt;"")),"",L552)),IF(AND(N552&lt;&gt;"Text",L552&lt;&gt;N552,NOT(AND(L552="URI",N552="Identifier")),NOT(AND(L552="UUID",N552="Identifier")),NOT(AND(L552="OID",N552="Identifier"))),IF(N552="Identifier","ID",N552),""))," ","")</f>
        <v>ID</v>
      </c>
      <c r="B552" s="8" t="s">
        <v>22</v>
      </c>
      <c r="C552" s="9" t="s">
        <v>34</v>
      </c>
      <c r="D552" s="10" t="s">
        <v>1187</v>
      </c>
      <c r="E552" s="10" t="s">
        <v>22</v>
      </c>
      <c r="F552" s="10" t="s">
        <v>1188</v>
      </c>
      <c r="G552" s="10" t="str">
        <f t="shared" ref="G552:G563" si="109">CONCATENATE( IF(H552="","",CONCATENATE(H552,"_ ")),I552,". ",IF(J552="","",CONCATENATE(J552,"_ ")),M552,IF(OR(J552&lt;&gt;"",M552&lt;&gt;N552),CONCATENATE(". ",N552),""))</f>
        <v>Contract. Identifier</v>
      </c>
      <c r="H552" s="10" t="s">
        <v>22</v>
      </c>
      <c r="I552" s="10" t="s">
        <v>516</v>
      </c>
      <c r="J552" s="10" t="s">
        <v>22</v>
      </c>
      <c r="K552" s="10" t="s">
        <v>22</v>
      </c>
      <c r="L552" s="10" t="s">
        <v>29</v>
      </c>
      <c r="M552" s="7" t="str">
        <f t="shared" ref="M552:M563" si="110">IF(K552&lt;&gt;"",CONCATENATE(K552," ",L552),L552)</f>
        <v>Identifier</v>
      </c>
      <c r="N552" s="10" t="s">
        <v>29</v>
      </c>
      <c r="O552" s="10" t="s">
        <v>22</v>
      </c>
      <c r="P552" s="10" t="str">
        <f t="shared" ref="P552:P563" si="111">IF(O552&lt;&gt;"",CONCATENATE(O552,"_ ",N552,". Type"),CONCATENATE(N552,". Type"))</f>
        <v>Identifier. Type</v>
      </c>
      <c r="Q552" s="10" t="s">
        <v>22</v>
      </c>
      <c r="R552" s="10" t="s">
        <v>22</v>
      </c>
      <c r="S552" s="10" t="s">
        <v>30</v>
      </c>
      <c r="T552" s="10" t="s">
        <v>22</v>
      </c>
      <c r="U552" s="10" t="s">
        <v>62</v>
      </c>
      <c r="V552" s="10" t="s">
        <v>22</v>
      </c>
    </row>
    <row r="553" spans="1:22" ht="14.1" customHeight="1" x14ac:dyDescent="0.2">
      <c r="A553" s="7" t="str">
        <f t="shared" si="108"/>
        <v>IssueDate</v>
      </c>
      <c r="B553" s="8" t="s">
        <v>22</v>
      </c>
      <c r="C553" s="9" t="s">
        <v>34</v>
      </c>
      <c r="D553" s="10" t="s">
        <v>1189</v>
      </c>
      <c r="E553" s="10" t="s">
        <v>22</v>
      </c>
      <c r="F553" s="10" t="s">
        <v>22</v>
      </c>
      <c r="G553" s="10" t="str">
        <f t="shared" si="109"/>
        <v>Contract. Issue Date. Date</v>
      </c>
      <c r="H553" s="10" t="s">
        <v>22</v>
      </c>
      <c r="I553" s="10" t="s">
        <v>516</v>
      </c>
      <c r="J553" s="10" t="s">
        <v>22</v>
      </c>
      <c r="K553" s="10" t="s">
        <v>477</v>
      </c>
      <c r="L553" s="10" t="s">
        <v>397</v>
      </c>
      <c r="M553" s="7" t="str">
        <f t="shared" si="110"/>
        <v>Issue Date</v>
      </c>
      <c r="N553" s="10" t="s">
        <v>397</v>
      </c>
      <c r="O553" s="10" t="s">
        <v>22</v>
      </c>
      <c r="P553" s="10" t="str">
        <f t="shared" si="111"/>
        <v>Date. Type</v>
      </c>
      <c r="Q553" s="10" t="s">
        <v>22</v>
      </c>
      <c r="R553" s="10" t="s">
        <v>22</v>
      </c>
      <c r="S553" s="10" t="s">
        <v>30</v>
      </c>
      <c r="T553" s="10" t="s">
        <v>22</v>
      </c>
      <c r="U553" s="10" t="s">
        <v>62</v>
      </c>
      <c r="V553" s="10" t="s">
        <v>22</v>
      </c>
    </row>
    <row r="554" spans="1:22" ht="14.1" customHeight="1" x14ac:dyDescent="0.2">
      <c r="A554" s="7" t="str">
        <f t="shared" si="108"/>
        <v>IssueTime</v>
      </c>
      <c r="B554" s="8" t="s">
        <v>22</v>
      </c>
      <c r="C554" s="9" t="s">
        <v>34</v>
      </c>
      <c r="D554" s="10" t="s">
        <v>1190</v>
      </c>
      <c r="E554" s="10" t="s">
        <v>22</v>
      </c>
      <c r="F554" s="10" t="s">
        <v>22</v>
      </c>
      <c r="G554" s="10" t="str">
        <f t="shared" si="109"/>
        <v>Contract. Issue Time. Time</v>
      </c>
      <c r="H554" s="10" t="s">
        <v>22</v>
      </c>
      <c r="I554" s="10" t="s">
        <v>516</v>
      </c>
      <c r="J554" s="10" t="s">
        <v>22</v>
      </c>
      <c r="K554" s="10" t="s">
        <v>477</v>
      </c>
      <c r="L554" s="10" t="s">
        <v>594</v>
      </c>
      <c r="M554" s="7" t="str">
        <f t="shared" si="110"/>
        <v>Issue Time</v>
      </c>
      <c r="N554" s="10" t="s">
        <v>594</v>
      </c>
      <c r="O554" s="10" t="s">
        <v>22</v>
      </c>
      <c r="P554" s="10" t="str">
        <f t="shared" si="111"/>
        <v>Time. Type</v>
      </c>
      <c r="Q554" s="10" t="s">
        <v>22</v>
      </c>
      <c r="R554" s="10" t="s">
        <v>22</v>
      </c>
      <c r="S554" s="10" t="s">
        <v>30</v>
      </c>
      <c r="T554" s="10" t="s">
        <v>22</v>
      </c>
      <c r="U554" s="10" t="s">
        <v>62</v>
      </c>
      <c r="V554" s="10" t="s">
        <v>22</v>
      </c>
    </row>
    <row r="555" spans="1:22" ht="14.1" customHeight="1" x14ac:dyDescent="0.2">
      <c r="A555" s="7" t="str">
        <f t="shared" si="108"/>
        <v>NominationDate</v>
      </c>
      <c r="B555" s="8" t="s">
        <v>22</v>
      </c>
      <c r="C555" s="9" t="s">
        <v>34</v>
      </c>
      <c r="D555" s="10" t="s">
        <v>1191</v>
      </c>
      <c r="E555" s="10" t="s">
        <v>22</v>
      </c>
      <c r="F555" s="10" t="s">
        <v>22</v>
      </c>
      <c r="G555" s="10" t="str">
        <f t="shared" si="109"/>
        <v>Contract. Nomination Date. Date</v>
      </c>
      <c r="H555" s="10" t="s">
        <v>22</v>
      </c>
      <c r="I555" s="10" t="s">
        <v>516</v>
      </c>
      <c r="J555" s="10" t="s">
        <v>22</v>
      </c>
      <c r="K555" s="10" t="s">
        <v>1192</v>
      </c>
      <c r="L555" s="10" t="s">
        <v>397</v>
      </c>
      <c r="M555" s="7" t="str">
        <f t="shared" si="110"/>
        <v>Nomination Date</v>
      </c>
      <c r="N555" s="10" t="s">
        <v>397</v>
      </c>
      <c r="O555" s="10" t="s">
        <v>22</v>
      </c>
      <c r="P555" s="10" t="str">
        <f t="shared" si="111"/>
        <v>Date. Type</v>
      </c>
      <c r="Q555" s="10" t="s">
        <v>22</v>
      </c>
      <c r="R555" s="10" t="s">
        <v>22</v>
      </c>
      <c r="S555" s="10" t="s">
        <v>30</v>
      </c>
      <c r="T555" s="10" t="s">
        <v>22</v>
      </c>
      <c r="U555" s="10" t="s">
        <v>26</v>
      </c>
      <c r="V555" s="10" t="s">
        <v>22</v>
      </c>
    </row>
    <row r="556" spans="1:22" ht="14.1" customHeight="1" x14ac:dyDescent="0.2">
      <c r="A556" s="7" t="str">
        <f t="shared" si="108"/>
        <v>NominationTime</v>
      </c>
      <c r="B556" s="8" t="s">
        <v>22</v>
      </c>
      <c r="C556" s="9" t="s">
        <v>34</v>
      </c>
      <c r="D556" s="10" t="s">
        <v>1193</v>
      </c>
      <c r="E556" s="10" t="s">
        <v>22</v>
      </c>
      <c r="F556" s="10" t="s">
        <v>22</v>
      </c>
      <c r="G556" s="10" t="str">
        <f t="shared" si="109"/>
        <v>Contract. Nomination Time. Time</v>
      </c>
      <c r="H556" s="10" t="s">
        <v>22</v>
      </c>
      <c r="I556" s="10" t="s">
        <v>516</v>
      </c>
      <c r="J556" s="10" t="s">
        <v>22</v>
      </c>
      <c r="K556" s="10" t="s">
        <v>1192</v>
      </c>
      <c r="L556" s="10" t="s">
        <v>594</v>
      </c>
      <c r="M556" s="7" t="str">
        <f t="shared" si="110"/>
        <v>Nomination Time</v>
      </c>
      <c r="N556" s="10" t="s">
        <v>594</v>
      </c>
      <c r="O556" s="10" t="s">
        <v>22</v>
      </c>
      <c r="P556" s="10" t="str">
        <f t="shared" si="111"/>
        <v>Time. Type</v>
      </c>
      <c r="Q556" s="10" t="s">
        <v>22</v>
      </c>
      <c r="R556" s="10" t="s">
        <v>22</v>
      </c>
      <c r="S556" s="10" t="s">
        <v>30</v>
      </c>
      <c r="T556" s="10" t="s">
        <v>22</v>
      </c>
      <c r="U556" s="10" t="s">
        <v>26</v>
      </c>
      <c r="V556" s="10" t="s">
        <v>22</v>
      </c>
    </row>
    <row r="557" spans="1:22" ht="14.1" customHeight="1" x14ac:dyDescent="0.2">
      <c r="A557" s="7" t="str">
        <f t="shared" si="108"/>
        <v>ContractTypeCode</v>
      </c>
      <c r="B557" s="8" t="s">
        <v>22</v>
      </c>
      <c r="C557" s="9" t="s">
        <v>34</v>
      </c>
      <c r="D557" s="10" t="s">
        <v>1194</v>
      </c>
      <c r="E557" s="10" t="s">
        <v>22</v>
      </c>
      <c r="F557" s="10" t="s">
        <v>22</v>
      </c>
      <c r="G557" s="10" t="str">
        <f t="shared" si="109"/>
        <v>Contract. Contract Type Code. Code</v>
      </c>
      <c r="H557" s="10" t="s">
        <v>22</v>
      </c>
      <c r="I557" s="10" t="s">
        <v>516</v>
      </c>
      <c r="J557" s="10" t="s">
        <v>22</v>
      </c>
      <c r="K557" s="10" t="s">
        <v>1195</v>
      </c>
      <c r="L557" s="10" t="s">
        <v>33</v>
      </c>
      <c r="M557" s="7" t="str">
        <f t="shared" si="110"/>
        <v>Contract Type Code</v>
      </c>
      <c r="N557" s="10" t="s">
        <v>33</v>
      </c>
      <c r="O557" s="10" t="s">
        <v>22</v>
      </c>
      <c r="P557" s="10" t="str">
        <f t="shared" si="111"/>
        <v>Code. Type</v>
      </c>
      <c r="Q557" s="10" t="s">
        <v>22</v>
      </c>
      <c r="R557" s="10" t="s">
        <v>22</v>
      </c>
      <c r="S557" s="10" t="s">
        <v>30</v>
      </c>
      <c r="T557" s="10" t="s">
        <v>22</v>
      </c>
      <c r="U557" s="10" t="s">
        <v>62</v>
      </c>
      <c r="V557" s="10" t="s">
        <v>22</v>
      </c>
    </row>
    <row r="558" spans="1:22" ht="14.1" customHeight="1" x14ac:dyDescent="0.2">
      <c r="A558" s="7" t="str">
        <f t="shared" si="108"/>
        <v>ContractType</v>
      </c>
      <c r="B558" s="8" t="s">
        <v>22</v>
      </c>
      <c r="C558" s="9" t="s">
        <v>34</v>
      </c>
      <c r="D558" s="10" t="s">
        <v>1196</v>
      </c>
      <c r="E558" s="10" t="s">
        <v>22</v>
      </c>
      <c r="F558" s="10" t="s">
        <v>22</v>
      </c>
      <c r="G558" s="10" t="str">
        <f t="shared" si="109"/>
        <v>Contract. Contract Type. Text</v>
      </c>
      <c r="H558" s="10" t="s">
        <v>22</v>
      </c>
      <c r="I558" s="10" t="s">
        <v>516</v>
      </c>
      <c r="J558" s="10" t="s">
        <v>22</v>
      </c>
      <c r="K558" s="10" t="s">
        <v>516</v>
      </c>
      <c r="L558" s="10" t="s">
        <v>249</v>
      </c>
      <c r="M558" s="7" t="str">
        <f t="shared" si="110"/>
        <v>Contract Type</v>
      </c>
      <c r="N558" s="10" t="s">
        <v>59</v>
      </c>
      <c r="O558" s="10" t="s">
        <v>22</v>
      </c>
      <c r="P558" s="10" t="str">
        <f t="shared" si="111"/>
        <v>Text. Type</v>
      </c>
      <c r="Q558" s="10" t="s">
        <v>22</v>
      </c>
      <c r="R558" s="10" t="s">
        <v>22</v>
      </c>
      <c r="S558" s="10" t="s">
        <v>30</v>
      </c>
      <c r="T558" s="10" t="s">
        <v>22</v>
      </c>
      <c r="U558" s="10" t="s">
        <v>62</v>
      </c>
      <c r="V558" s="10" t="s">
        <v>22</v>
      </c>
    </row>
    <row r="559" spans="1:22" ht="14.1" customHeight="1" x14ac:dyDescent="0.2">
      <c r="A559" s="7" t="str">
        <f t="shared" si="108"/>
        <v>Note</v>
      </c>
      <c r="B559" s="8" t="s">
        <v>22</v>
      </c>
      <c r="C559" s="9" t="s">
        <v>98</v>
      </c>
      <c r="D559" s="10" t="s">
        <v>236</v>
      </c>
      <c r="E559" s="10" t="s">
        <v>620</v>
      </c>
      <c r="F559" s="10" t="s">
        <v>22</v>
      </c>
      <c r="G559" s="10" t="str">
        <f t="shared" si="109"/>
        <v>Contract. Note. Text</v>
      </c>
      <c r="H559" s="10" t="s">
        <v>22</v>
      </c>
      <c r="I559" s="10" t="s">
        <v>516</v>
      </c>
      <c r="J559" s="10" t="s">
        <v>22</v>
      </c>
      <c r="K559" s="10" t="s">
        <v>22</v>
      </c>
      <c r="L559" s="10" t="s">
        <v>237</v>
      </c>
      <c r="M559" s="7" t="str">
        <f t="shared" si="110"/>
        <v>Note</v>
      </c>
      <c r="N559" s="10" t="s">
        <v>59</v>
      </c>
      <c r="O559" s="10" t="s">
        <v>22</v>
      </c>
      <c r="P559" s="10" t="str">
        <f t="shared" si="111"/>
        <v>Text. Type</v>
      </c>
      <c r="Q559" s="10" t="s">
        <v>22</v>
      </c>
      <c r="R559" s="10" t="s">
        <v>22</v>
      </c>
      <c r="S559" s="10" t="s">
        <v>30</v>
      </c>
      <c r="T559" s="10" t="s">
        <v>22</v>
      </c>
      <c r="U559" s="10" t="s">
        <v>26</v>
      </c>
      <c r="V559" s="10" t="s">
        <v>22</v>
      </c>
    </row>
    <row r="560" spans="1:22" ht="14.1" customHeight="1" x14ac:dyDescent="0.2">
      <c r="A560" s="7" t="str">
        <f t="shared" si="108"/>
        <v>VersionID</v>
      </c>
      <c r="B560" s="8" t="s">
        <v>22</v>
      </c>
      <c r="C560" s="9" t="s">
        <v>34</v>
      </c>
      <c r="D560" s="10" t="s">
        <v>1197</v>
      </c>
      <c r="E560" s="10" t="s">
        <v>22</v>
      </c>
      <c r="F560" s="10" t="s">
        <v>22</v>
      </c>
      <c r="G560" s="10" t="str">
        <f t="shared" si="109"/>
        <v>Contract. Version. Identifier</v>
      </c>
      <c r="H560" s="10" t="s">
        <v>22</v>
      </c>
      <c r="I560" s="10" t="s">
        <v>516</v>
      </c>
      <c r="J560" s="10" t="s">
        <v>22</v>
      </c>
      <c r="K560" s="10" t="s">
        <v>22</v>
      </c>
      <c r="L560" s="10" t="s">
        <v>602</v>
      </c>
      <c r="M560" s="7" t="str">
        <f t="shared" si="110"/>
        <v>Version</v>
      </c>
      <c r="N560" s="10" t="s">
        <v>29</v>
      </c>
      <c r="O560" s="10" t="s">
        <v>22</v>
      </c>
      <c r="P560" s="10" t="str">
        <f t="shared" si="111"/>
        <v>Identifier. Type</v>
      </c>
      <c r="Q560" s="10" t="s">
        <v>22</v>
      </c>
      <c r="R560" s="10" t="s">
        <v>22</v>
      </c>
      <c r="S560" s="10" t="s">
        <v>30</v>
      </c>
      <c r="T560" s="10" t="s">
        <v>22</v>
      </c>
      <c r="U560" s="10" t="s">
        <v>26</v>
      </c>
      <c r="V560" s="10" t="s">
        <v>22</v>
      </c>
    </row>
    <row r="561" spans="1:22" ht="14.1" customHeight="1" x14ac:dyDescent="0.2">
      <c r="A561" s="7" t="str">
        <f t="shared" si="108"/>
        <v>ModificationReasonCode</v>
      </c>
      <c r="B561" s="8" t="s">
        <v>22</v>
      </c>
      <c r="C561" s="9" t="s">
        <v>34</v>
      </c>
      <c r="D561" s="10" t="s">
        <v>1198</v>
      </c>
      <c r="E561" s="10" t="s">
        <v>22</v>
      </c>
      <c r="F561" s="10" t="s">
        <v>22</v>
      </c>
      <c r="G561" s="10" t="str">
        <f t="shared" si="109"/>
        <v>Contract. Modification_ Reason Code. Code</v>
      </c>
      <c r="H561" s="10" t="s">
        <v>22</v>
      </c>
      <c r="I561" s="10" t="s">
        <v>516</v>
      </c>
      <c r="J561" s="10" t="s">
        <v>1199</v>
      </c>
      <c r="K561" s="10" t="s">
        <v>175</v>
      </c>
      <c r="L561" s="10" t="s">
        <v>33</v>
      </c>
      <c r="M561" s="7" t="str">
        <f t="shared" si="110"/>
        <v>Reason Code</v>
      </c>
      <c r="N561" s="10" t="s">
        <v>33</v>
      </c>
      <c r="O561" s="10" t="s">
        <v>22</v>
      </c>
      <c r="P561" s="10" t="str">
        <f t="shared" si="111"/>
        <v>Code. Type</v>
      </c>
      <c r="Q561" s="10" t="s">
        <v>22</v>
      </c>
      <c r="R561" s="10" t="s">
        <v>22</v>
      </c>
      <c r="S561" s="10" t="s">
        <v>30</v>
      </c>
      <c r="T561" s="10" t="s">
        <v>22</v>
      </c>
      <c r="U561" s="10" t="s">
        <v>101</v>
      </c>
      <c r="V561" s="10" t="s">
        <v>1200</v>
      </c>
    </row>
    <row r="562" spans="1:22" ht="14.1" customHeight="1" x14ac:dyDescent="0.2">
      <c r="A562" s="7" t="str">
        <f t="shared" si="108"/>
        <v>ModificationReasonDescription</v>
      </c>
      <c r="B562" s="8" t="s">
        <v>22</v>
      </c>
      <c r="C562" s="9" t="s">
        <v>98</v>
      </c>
      <c r="D562" s="10" t="s">
        <v>1201</v>
      </c>
      <c r="E562" s="10" t="s">
        <v>22</v>
      </c>
      <c r="F562" s="10" t="s">
        <v>22</v>
      </c>
      <c r="G562" s="10" t="str">
        <f t="shared" si="109"/>
        <v>Contract. Modification_ Reason Description. Text</v>
      </c>
      <c r="H562" s="10" t="s">
        <v>22</v>
      </c>
      <c r="I562" s="10" t="s">
        <v>516</v>
      </c>
      <c r="J562" s="10" t="s">
        <v>1199</v>
      </c>
      <c r="K562" s="10" t="s">
        <v>175</v>
      </c>
      <c r="L562" s="10" t="s">
        <v>100</v>
      </c>
      <c r="M562" s="7" t="str">
        <f t="shared" si="110"/>
        <v>Reason Description</v>
      </c>
      <c r="N562" s="10" t="s">
        <v>59</v>
      </c>
      <c r="O562" s="10" t="s">
        <v>22</v>
      </c>
      <c r="P562" s="10" t="str">
        <f t="shared" si="111"/>
        <v>Text. Type</v>
      </c>
      <c r="Q562" s="10" t="s">
        <v>22</v>
      </c>
      <c r="R562" s="10" t="s">
        <v>22</v>
      </c>
      <c r="S562" s="10" t="s">
        <v>30</v>
      </c>
      <c r="T562" s="10" t="s">
        <v>22</v>
      </c>
      <c r="U562" s="10" t="s">
        <v>101</v>
      </c>
      <c r="V562" s="10" t="s">
        <v>1200</v>
      </c>
    </row>
    <row r="563" spans="1:22" ht="14.1" customHeight="1" x14ac:dyDescent="0.2">
      <c r="A563" s="7" t="str">
        <f t="shared" si="108"/>
        <v>Description</v>
      </c>
      <c r="B563" s="8" t="s">
        <v>22</v>
      </c>
      <c r="C563" s="9" t="s">
        <v>98</v>
      </c>
      <c r="D563" s="10" t="s">
        <v>1202</v>
      </c>
      <c r="E563" s="10" t="s">
        <v>22</v>
      </c>
      <c r="F563" s="10" t="s">
        <v>22</v>
      </c>
      <c r="G563" s="10" t="str">
        <f t="shared" si="109"/>
        <v>Contract. Description. Text</v>
      </c>
      <c r="H563" s="10" t="s">
        <v>22</v>
      </c>
      <c r="I563" s="10" t="s">
        <v>516</v>
      </c>
      <c r="J563" s="10" t="s">
        <v>22</v>
      </c>
      <c r="K563" s="10" t="s">
        <v>22</v>
      </c>
      <c r="L563" s="10" t="s">
        <v>100</v>
      </c>
      <c r="M563" s="7" t="str">
        <f t="shared" si="110"/>
        <v>Description</v>
      </c>
      <c r="N563" s="10" t="s">
        <v>59</v>
      </c>
      <c r="O563" s="10" t="s">
        <v>22</v>
      </c>
      <c r="P563" s="10" t="str">
        <f t="shared" si="111"/>
        <v>Text. Type</v>
      </c>
      <c r="Q563" s="10" t="s">
        <v>22</v>
      </c>
      <c r="R563" s="10" t="s">
        <v>22</v>
      </c>
      <c r="S563" s="10" t="s">
        <v>30</v>
      </c>
      <c r="T563" s="10" t="s">
        <v>22</v>
      </c>
      <c r="U563" s="10" t="s">
        <v>26</v>
      </c>
      <c r="V563" s="10" t="s">
        <v>22</v>
      </c>
    </row>
    <row r="564" spans="1:22" ht="14.1" customHeight="1" x14ac:dyDescent="0.2">
      <c r="A564" s="11" t="str">
        <f>SUBSTITUTE(SUBSTITUTE(CONCATENATE(J564,IF(M564="Identifier","ID",M564))," ",""),"_","")</f>
        <v>ValidityPeriod</v>
      </c>
      <c r="B564" s="8" t="s">
        <v>22</v>
      </c>
      <c r="C564" s="12" t="s">
        <v>34</v>
      </c>
      <c r="D564" s="11" t="s">
        <v>1203</v>
      </c>
      <c r="E564" s="11" t="s">
        <v>22</v>
      </c>
      <c r="F564" s="11" t="s">
        <v>22</v>
      </c>
      <c r="G564" s="11" t="str">
        <f>CONCATENATE( IF(H564="","",CONCATENATE(H564,"_ ")),I564,". ",IF(J564="","",CONCATENATE(J564,"_ ")),M564,IF(J564="","",CONCATENATE(". ",N564)))</f>
        <v>Contract. Validity_ Period. Period</v>
      </c>
      <c r="H564" s="11" t="s">
        <v>22</v>
      </c>
      <c r="I564" s="11" t="s">
        <v>516</v>
      </c>
      <c r="J564" s="11" t="s">
        <v>241</v>
      </c>
      <c r="K564" s="11" t="s">
        <v>22</v>
      </c>
      <c r="L564" s="11" t="s">
        <v>22</v>
      </c>
      <c r="M564" s="11" t="str">
        <f>CONCATENATE(IF(Q564="","",CONCATENATE(Q564,"_ ")),R564)</f>
        <v>Period</v>
      </c>
      <c r="N564" s="11" t="str">
        <f>M564</f>
        <v>Period</v>
      </c>
      <c r="O564" s="11" t="s">
        <v>22</v>
      </c>
      <c r="P564" s="11" t="s">
        <v>22</v>
      </c>
      <c r="Q564" s="11" t="s">
        <v>22</v>
      </c>
      <c r="R564" s="11" t="s">
        <v>44</v>
      </c>
      <c r="S564" s="11" t="s">
        <v>38</v>
      </c>
      <c r="T564" s="11" t="s">
        <v>22</v>
      </c>
      <c r="U564" s="11" t="s">
        <v>62</v>
      </c>
      <c r="V564" s="11" t="s">
        <v>22</v>
      </c>
    </row>
    <row r="565" spans="1:22" ht="14.1" customHeight="1" x14ac:dyDescent="0.2">
      <c r="A565" s="11" t="str">
        <f>SUBSTITUTE(SUBSTITUTE(CONCATENATE(J565,IF(M565="Identifier","ID",M565))," ",""),"_","")</f>
        <v>ContractDocumentReference</v>
      </c>
      <c r="B565" s="8" t="s">
        <v>22</v>
      </c>
      <c r="C565" s="12" t="s">
        <v>98</v>
      </c>
      <c r="D565" s="11" t="s">
        <v>1204</v>
      </c>
      <c r="E565" s="11" t="s">
        <v>22</v>
      </c>
      <c r="F565" s="11" t="s">
        <v>22</v>
      </c>
      <c r="G565" s="11" t="str">
        <f>CONCATENATE( IF(H565="","",CONCATENATE(H565,"_ ")),I565,". ",IF(J565="","",CONCATENATE(J565,"_ ")),M565,IF(J565="","",CONCATENATE(". ",N565)))</f>
        <v>Contract. Contract_ Document Reference. Document Reference</v>
      </c>
      <c r="H565" s="11" t="s">
        <v>22</v>
      </c>
      <c r="I565" s="11" t="s">
        <v>516</v>
      </c>
      <c r="J565" s="11" t="s">
        <v>516</v>
      </c>
      <c r="K565" s="11" t="s">
        <v>22</v>
      </c>
      <c r="L565" s="11" t="s">
        <v>22</v>
      </c>
      <c r="M565" s="11" t="str">
        <f>CONCATENATE(IF(Q565="","",CONCATENATE(Q565,"_ ")),R565)</f>
        <v>Document Reference</v>
      </c>
      <c r="N565" s="11" t="str">
        <f>M565</f>
        <v>Document Reference</v>
      </c>
      <c r="O565" s="11" t="s">
        <v>22</v>
      </c>
      <c r="P565" s="11" t="s">
        <v>22</v>
      </c>
      <c r="Q565" s="11" t="s">
        <v>22</v>
      </c>
      <c r="R565" s="11" t="s">
        <v>406</v>
      </c>
      <c r="S565" s="11" t="s">
        <v>38</v>
      </c>
      <c r="T565" s="11" t="s">
        <v>22</v>
      </c>
      <c r="U565" s="11" t="s">
        <v>62</v>
      </c>
      <c r="V565" s="11" t="s">
        <v>22</v>
      </c>
    </row>
    <row r="566" spans="1:22" ht="14.1" customHeight="1" x14ac:dyDescent="0.2">
      <c r="A566" s="11" t="str">
        <f>SUBSTITUTE(SUBSTITUTE(CONCATENATE(J566,IF(M566="Identifier","ID",M566))," ",""),"_","")</f>
        <v>NominationPeriod</v>
      </c>
      <c r="B566" s="8" t="s">
        <v>22</v>
      </c>
      <c r="C566" s="12" t="s">
        <v>34</v>
      </c>
      <c r="D566" s="11" t="s">
        <v>1205</v>
      </c>
      <c r="E566" s="11" t="s">
        <v>22</v>
      </c>
      <c r="F566" s="11" t="s">
        <v>22</v>
      </c>
      <c r="G566" s="11" t="str">
        <f>CONCATENATE( IF(H566="","",CONCATENATE(H566,"_ ")),I566,". ",IF(J566="","",CONCATENATE(J566,"_ ")),M566,IF(J566="","",CONCATENATE(". ",N566)))</f>
        <v>Contract. Nomination_ Period. Period</v>
      </c>
      <c r="H566" s="11" t="s">
        <v>22</v>
      </c>
      <c r="I566" s="11" t="s">
        <v>516</v>
      </c>
      <c r="J566" s="11" t="s">
        <v>1192</v>
      </c>
      <c r="K566" s="11" t="s">
        <v>22</v>
      </c>
      <c r="L566" s="11" t="s">
        <v>22</v>
      </c>
      <c r="M566" s="11" t="str">
        <f>CONCATENATE(IF(Q566="","",CONCATENATE(Q566,"_ ")),R566)</f>
        <v>Period</v>
      </c>
      <c r="N566" s="11" t="str">
        <f>M566</f>
        <v>Period</v>
      </c>
      <c r="O566" s="11" t="s">
        <v>22</v>
      </c>
      <c r="P566" s="11" t="s">
        <v>22</v>
      </c>
      <c r="Q566" s="11" t="s">
        <v>22</v>
      </c>
      <c r="R566" s="11" t="s">
        <v>44</v>
      </c>
      <c r="S566" s="11" t="s">
        <v>38</v>
      </c>
      <c r="T566" s="11" t="s">
        <v>22</v>
      </c>
      <c r="U566" s="11" t="s">
        <v>26</v>
      </c>
      <c r="V566" s="11" t="s">
        <v>22</v>
      </c>
    </row>
    <row r="567" spans="1:22" ht="14.1" customHeight="1" x14ac:dyDescent="0.2">
      <c r="A567" s="11" t="str">
        <f>SUBSTITUTE(SUBSTITUTE(CONCATENATE(J567,IF(M567="Identifier","ID",M567))," ",""),"_","")</f>
        <v>ContractualDelivery</v>
      </c>
      <c r="B567" s="8" t="s">
        <v>22</v>
      </c>
      <c r="C567" s="12" t="s">
        <v>34</v>
      </c>
      <c r="D567" s="11" t="s">
        <v>1206</v>
      </c>
      <c r="E567" s="11" t="s">
        <v>22</v>
      </c>
      <c r="F567" s="11" t="s">
        <v>22</v>
      </c>
      <c r="G567" s="11" t="str">
        <f>CONCATENATE( IF(H567="","",CONCATENATE(H567,"_ ")),I567,". ",IF(J567="","",CONCATENATE(J567,"_ ")),M567,IF(J567="","",CONCATENATE(". ",N567)))</f>
        <v>Contract. Contractual_ Delivery. Delivery</v>
      </c>
      <c r="H567" s="11" t="s">
        <v>22</v>
      </c>
      <c r="I567" s="11" t="s">
        <v>516</v>
      </c>
      <c r="J567" s="11" t="s">
        <v>1207</v>
      </c>
      <c r="K567" s="11" t="s">
        <v>22</v>
      </c>
      <c r="L567" s="11" t="s">
        <v>22</v>
      </c>
      <c r="M567" s="11" t="str">
        <f>CONCATENATE(IF(Q567="","",CONCATENATE(Q567,"_ ")),R567)</f>
        <v>Delivery</v>
      </c>
      <c r="N567" s="11" t="str">
        <f>M567</f>
        <v>Delivery</v>
      </c>
      <c r="O567" s="11" t="s">
        <v>22</v>
      </c>
      <c r="P567" s="11" t="s">
        <v>22</v>
      </c>
      <c r="Q567" s="11" t="s">
        <v>22</v>
      </c>
      <c r="R567" s="11" t="s">
        <v>865</v>
      </c>
      <c r="S567" s="11" t="s">
        <v>38</v>
      </c>
      <c r="T567" s="11" t="s">
        <v>22</v>
      </c>
      <c r="U567" s="11" t="s">
        <v>26</v>
      </c>
      <c r="V567" s="11" t="s">
        <v>22</v>
      </c>
    </row>
    <row r="568" spans="1:22" ht="14.1" customHeight="1" x14ac:dyDescent="0.2">
      <c r="A568" s="5" t="str">
        <f>SUBSTITUTE(CONCATENATE(H568,I568)," ","")</f>
        <v>ContractExecutionRequirement</v>
      </c>
      <c r="B568" s="6" t="s">
        <v>22</v>
      </c>
      <c r="C568" s="6" t="s">
        <v>22</v>
      </c>
      <c r="D568" s="6" t="s">
        <v>1208</v>
      </c>
      <c r="E568" s="6" t="s">
        <v>22</v>
      </c>
      <c r="F568" s="6" t="s">
        <v>22</v>
      </c>
      <c r="G568" s="5" t="str">
        <f>CONCATENATE(IF(H568="","",CONCATENATE(H568,"_ ")),I568,". Details")</f>
        <v>Contract Execution Requirement. Details</v>
      </c>
      <c r="H568" s="6" t="s">
        <v>22</v>
      </c>
      <c r="I568" s="6" t="s">
        <v>1209</v>
      </c>
      <c r="J568" s="6" t="s">
        <v>22</v>
      </c>
      <c r="K568" s="6" t="s">
        <v>22</v>
      </c>
      <c r="L568" s="6" t="s">
        <v>22</v>
      </c>
      <c r="M568" s="6" t="s">
        <v>22</v>
      </c>
      <c r="N568" s="6" t="s">
        <v>22</v>
      </c>
      <c r="O568" s="6" t="s">
        <v>22</v>
      </c>
      <c r="P568" s="6" t="s">
        <v>22</v>
      </c>
      <c r="Q568" s="6" t="s">
        <v>22</v>
      </c>
      <c r="R568" s="6" t="s">
        <v>22</v>
      </c>
      <c r="S568" s="6" t="s">
        <v>25</v>
      </c>
      <c r="T568" s="6" t="s">
        <v>22</v>
      </c>
      <c r="U568" s="6" t="s">
        <v>26</v>
      </c>
      <c r="V568" s="6" t="s">
        <v>22</v>
      </c>
    </row>
    <row r="569" spans="1:22" ht="14.1" customHeight="1" x14ac:dyDescent="0.2">
      <c r="A569" s="7" t="str">
        <f>SUBSTITUTE(CONCATENATE(J569,K569,IF(L569="Identifier","ID",IF(AND(L569="Text",OR(J569&lt;&gt;"",K569&lt;&gt;"")),"",L569)),IF(AND(N569&lt;&gt;"Text",L569&lt;&gt;N569,NOT(AND(L569="URI",N569="Identifier")),NOT(AND(L569="UUID",N569="Identifier")),NOT(AND(L569="OID",N569="Identifier"))),IF(N569="Identifier","ID",N569),""))," ","")</f>
        <v>Name</v>
      </c>
      <c r="B569" s="8" t="s">
        <v>22</v>
      </c>
      <c r="C569" s="9" t="s">
        <v>98</v>
      </c>
      <c r="D569" s="10" t="s">
        <v>1210</v>
      </c>
      <c r="E569" s="10" t="s">
        <v>22</v>
      </c>
      <c r="F569" s="10" t="s">
        <v>22</v>
      </c>
      <c r="G569" s="10" t="str">
        <f>CONCATENATE( IF(H569="","",CONCATENATE(H569,"_ ")),I569,". ",IF(J569="","",CONCATENATE(J569,"_ ")),M569,IF(OR(J569&lt;&gt;"",M569&lt;&gt;N569),CONCATENATE(". ",N569),""))</f>
        <v>Contract Execution Requirement. Name</v>
      </c>
      <c r="H569" s="10" t="s">
        <v>22</v>
      </c>
      <c r="I569" s="10" t="s">
        <v>1209</v>
      </c>
      <c r="J569" s="10" t="s">
        <v>22</v>
      </c>
      <c r="K569" s="10" t="s">
        <v>22</v>
      </c>
      <c r="L569" s="10" t="s">
        <v>56</v>
      </c>
      <c r="M569" s="7" t="str">
        <f>IF(K569&lt;&gt;"",CONCATENATE(K569," ",L569),L569)</f>
        <v>Name</v>
      </c>
      <c r="N569" s="10" t="s">
        <v>56</v>
      </c>
      <c r="O569" s="10" t="s">
        <v>22</v>
      </c>
      <c r="P569" s="10" t="str">
        <f>IF(O569&lt;&gt;"",CONCATENATE(O569,"_ ",N569,". Type"),CONCATENATE(N569,". Type"))</f>
        <v>Name. Type</v>
      </c>
      <c r="Q569" s="10" t="s">
        <v>22</v>
      </c>
      <c r="R569" s="10" t="s">
        <v>22</v>
      </c>
      <c r="S569" s="10" t="s">
        <v>30</v>
      </c>
      <c r="T569" s="10" t="s">
        <v>22</v>
      </c>
      <c r="U569" s="10" t="s">
        <v>26</v>
      </c>
      <c r="V569" s="10" t="s">
        <v>22</v>
      </c>
    </row>
    <row r="570" spans="1:22" ht="14.1" customHeight="1" x14ac:dyDescent="0.2">
      <c r="A570" s="7" t="str">
        <f>SUBSTITUTE(CONCATENATE(J570,K570,IF(L570="Identifier","ID",IF(AND(L570="Text",OR(J570&lt;&gt;"",K570&lt;&gt;"")),"",L570)),IF(AND(N570&lt;&gt;"Text",L570&lt;&gt;N570,NOT(AND(L570="URI",N570="Identifier")),NOT(AND(L570="UUID",N570="Identifier")),NOT(AND(L570="OID",N570="Identifier"))),IF(N570="Identifier","ID",N570),""))," ","")</f>
        <v>ExecutionRequirementCode</v>
      </c>
      <c r="B570" s="8" t="s">
        <v>22</v>
      </c>
      <c r="C570" s="9" t="s">
        <v>34</v>
      </c>
      <c r="D570" s="10" t="s">
        <v>1211</v>
      </c>
      <c r="E570" s="10" t="s">
        <v>22</v>
      </c>
      <c r="F570" s="10" t="s">
        <v>22</v>
      </c>
      <c r="G570" s="10" t="str">
        <f>CONCATENATE( IF(H570="","",CONCATENATE(H570,"_ ")),I570,". ",IF(J570="","",CONCATENATE(J570,"_ ")),M570,IF(OR(J570&lt;&gt;"",M570&lt;&gt;N570),CONCATENATE(". ",N570),""))</f>
        <v>Contract Execution Requirement. Execution Requirement Code. Code</v>
      </c>
      <c r="H570" s="10" t="s">
        <v>22</v>
      </c>
      <c r="I570" s="10" t="s">
        <v>1209</v>
      </c>
      <c r="J570" s="10" t="s">
        <v>22</v>
      </c>
      <c r="K570" s="10" t="s">
        <v>1212</v>
      </c>
      <c r="L570" s="10" t="s">
        <v>33</v>
      </c>
      <c r="M570" s="7" t="str">
        <f>IF(K570&lt;&gt;"",CONCATENATE(K570," ",L570),L570)</f>
        <v>Execution Requirement Code</v>
      </c>
      <c r="N570" s="10" t="s">
        <v>33</v>
      </c>
      <c r="O570" s="10" t="s">
        <v>22</v>
      </c>
      <c r="P570" s="10" t="str">
        <f>IF(O570&lt;&gt;"",CONCATENATE(O570,"_ ",N570,". Type"),CONCATENATE(N570,". Type"))</f>
        <v>Code. Type</v>
      </c>
      <c r="Q570" s="10" t="s">
        <v>22</v>
      </c>
      <c r="R570" s="10" t="s">
        <v>22</v>
      </c>
      <c r="S570" s="10" t="s">
        <v>30</v>
      </c>
      <c r="T570" s="10" t="s">
        <v>22</v>
      </c>
      <c r="U570" s="10" t="s">
        <v>26</v>
      </c>
      <c r="V570" s="10" t="s">
        <v>1213</v>
      </c>
    </row>
    <row r="571" spans="1:22" ht="14.1" customHeight="1" x14ac:dyDescent="0.2">
      <c r="A571" s="7" t="str">
        <f>SUBSTITUTE(CONCATENATE(J571,K571,IF(L571="Identifier","ID",IF(AND(L571="Text",OR(J571&lt;&gt;"",K571&lt;&gt;"")),"",L571)),IF(AND(N571&lt;&gt;"Text",L571&lt;&gt;N571,NOT(AND(L571="URI",N571="Identifier")),NOT(AND(L571="UUID",N571="Identifier")),NOT(AND(L571="OID",N571="Identifier"))),IF(N571="Identifier","ID",N571),""))," ","")</f>
        <v>Description</v>
      </c>
      <c r="B571" s="8" t="s">
        <v>22</v>
      </c>
      <c r="C571" s="9" t="s">
        <v>98</v>
      </c>
      <c r="D571" s="10" t="s">
        <v>1214</v>
      </c>
      <c r="E571" s="10" t="s">
        <v>22</v>
      </c>
      <c r="F571" s="10" t="s">
        <v>22</v>
      </c>
      <c r="G571" s="10" t="str">
        <f>CONCATENATE( IF(H571="","",CONCATENATE(H571,"_ ")),I571,". ",IF(J571="","",CONCATENATE(J571,"_ ")),M571,IF(OR(J571&lt;&gt;"",M571&lt;&gt;N571),CONCATENATE(". ",N571),""))</f>
        <v>Contract Execution Requirement. Description. Text</v>
      </c>
      <c r="H571" s="10" t="s">
        <v>22</v>
      </c>
      <c r="I571" s="10" t="s">
        <v>1209</v>
      </c>
      <c r="J571" s="10" t="s">
        <v>22</v>
      </c>
      <c r="K571" s="10" t="s">
        <v>22</v>
      </c>
      <c r="L571" s="10" t="s">
        <v>100</v>
      </c>
      <c r="M571" s="7" t="str">
        <f>IF(K571&lt;&gt;"",CONCATENATE(K571," ",L571),L571)</f>
        <v>Description</v>
      </c>
      <c r="N571" s="10" t="s">
        <v>59</v>
      </c>
      <c r="O571" s="10" t="s">
        <v>22</v>
      </c>
      <c r="P571" s="10" t="str">
        <f>IF(O571&lt;&gt;"",CONCATENATE(O571,"_ ",N571,". Type"),CONCATENATE(N571,". Type"))</f>
        <v>Text. Type</v>
      </c>
      <c r="Q571" s="10" t="s">
        <v>22</v>
      </c>
      <c r="R571" s="10" t="s">
        <v>22</v>
      </c>
      <c r="S571" s="10" t="s">
        <v>30</v>
      </c>
      <c r="T571" s="10" t="s">
        <v>22</v>
      </c>
      <c r="U571" s="10" t="s">
        <v>26</v>
      </c>
      <c r="V571" s="10" t="s">
        <v>22</v>
      </c>
    </row>
    <row r="572" spans="1:22" ht="14.1" customHeight="1" x14ac:dyDescent="0.2">
      <c r="A572" s="5" t="str">
        <f>SUBSTITUTE(CONCATENATE(H572,I572)," ","")</f>
        <v>ContractExtension</v>
      </c>
      <c r="B572" s="6" t="s">
        <v>22</v>
      </c>
      <c r="C572" s="6" t="s">
        <v>22</v>
      </c>
      <c r="D572" s="6" t="s">
        <v>1215</v>
      </c>
      <c r="E572" s="6" t="s">
        <v>22</v>
      </c>
      <c r="F572" s="6" t="s">
        <v>22</v>
      </c>
      <c r="G572" s="5" t="str">
        <f>CONCATENATE(IF(H572="","",CONCATENATE(H572,"_ ")),I572,". Details")</f>
        <v>Contract Extension. Details</v>
      </c>
      <c r="H572" s="6" t="s">
        <v>22</v>
      </c>
      <c r="I572" s="6" t="s">
        <v>1216</v>
      </c>
      <c r="J572" s="6" t="s">
        <v>22</v>
      </c>
      <c r="K572" s="6" t="s">
        <v>22</v>
      </c>
      <c r="L572" s="6" t="s">
        <v>22</v>
      </c>
      <c r="M572" s="6" t="s">
        <v>22</v>
      </c>
      <c r="N572" s="6" t="s">
        <v>22</v>
      </c>
      <c r="O572" s="6" t="s">
        <v>22</v>
      </c>
      <c r="P572" s="6" t="s">
        <v>22</v>
      </c>
      <c r="Q572" s="6" t="s">
        <v>22</v>
      </c>
      <c r="R572" s="6" t="s">
        <v>22</v>
      </c>
      <c r="S572" s="6" t="s">
        <v>25</v>
      </c>
      <c r="T572" s="6" t="s">
        <v>22</v>
      </c>
      <c r="U572" s="6" t="s">
        <v>26</v>
      </c>
      <c r="V572" s="6" t="s">
        <v>22</v>
      </c>
    </row>
    <row r="573" spans="1:22" ht="14.1" customHeight="1" x14ac:dyDescent="0.2">
      <c r="A573" s="7" t="str">
        <f>SUBSTITUTE(CONCATENATE(J573,K573,IF(L573="Identifier","ID",IF(AND(L573="Text",OR(J573&lt;&gt;"",K573&lt;&gt;"")),"",L573)),IF(AND(N573&lt;&gt;"Text",L573&lt;&gt;N573,NOT(AND(L573="URI",N573="Identifier")),NOT(AND(L573="UUID",N573="Identifier")),NOT(AND(L573="OID",N573="Identifier"))),IF(N573="Identifier","ID",N573),""))," ","")</f>
        <v>OptionsDescription</v>
      </c>
      <c r="B573" s="8" t="s">
        <v>22</v>
      </c>
      <c r="C573" s="9" t="s">
        <v>98</v>
      </c>
      <c r="D573" s="10" t="s">
        <v>1217</v>
      </c>
      <c r="E573" s="10" t="s">
        <v>22</v>
      </c>
      <c r="F573" s="10" t="s">
        <v>22</v>
      </c>
      <c r="G573" s="10" t="str">
        <f>CONCATENATE( IF(H573="","",CONCATENATE(H573,"_ ")),I573,". ",IF(J573="","",CONCATENATE(J573,"_ ")),M573,IF(OR(J573&lt;&gt;"",M573&lt;&gt;N573),CONCATENATE(". ",N573),""))</f>
        <v>Contract Extension. Options Description. Text</v>
      </c>
      <c r="H573" s="10" t="s">
        <v>22</v>
      </c>
      <c r="I573" s="10" t="s">
        <v>1216</v>
      </c>
      <c r="J573" s="10" t="s">
        <v>22</v>
      </c>
      <c r="K573" s="10" t="s">
        <v>1218</v>
      </c>
      <c r="L573" s="10" t="s">
        <v>100</v>
      </c>
      <c r="M573" s="7" t="str">
        <f>IF(K573&lt;&gt;"",CONCATENATE(K573," ",L573),L573)</f>
        <v>Options Description</v>
      </c>
      <c r="N573" s="10" t="s">
        <v>59</v>
      </c>
      <c r="O573" s="10" t="s">
        <v>22</v>
      </c>
      <c r="P573" s="10" t="str">
        <f>IF(O573&lt;&gt;"",CONCATENATE(O573,"_ ",N573,". Type"),CONCATENATE(N573,". Type"))</f>
        <v>Text. Type</v>
      </c>
      <c r="Q573" s="10" t="s">
        <v>22</v>
      </c>
      <c r="R573" s="10" t="s">
        <v>22</v>
      </c>
      <c r="S573" s="10" t="s">
        <v>30</v>
      </c>
      <c r="T573" s="10" t="s">
        <v>22</v>
      </c>
      <c r="U573" s="10" t="s">
        <v>26</v>
      </c>
      <c r="V573" s="10" t="s">
        <v>22</v>
      </c>
    </row>
    <row r="574" spans="1:22" ht="14.1" customHeight="1" x14ac:dyDescent="0.2">
      <c r="A574" s="7" t="str">
        <f>SUBSTITUTE(CONCATENATE(J574,K574,IF(L574="Identifier","ID",IF(AND(L574="Text",OR(J574&lt;&gt;"",K574&lt;&gt;"")),"",L574)),IF(AND(N574&lt;&gt;"Text",L574&lt;&gt;N574,NOT(AND(L574="URI",N574="Identifier")),NOT(AND(L574="UUID",N574="Identifier")),NOT(AND(L574="OID",N574="Identifier"))),IF(N574="Identifier","ID",N574),""))," ","")</f>
        <v>MinimumNumberNumeric</v>
      </c>
      <c r="B574" s="8" t="s">
        <v>22</v>
      </c>
      <c r="C574" s="9" t="s">
        <v>34</v>
      </c>
      <c r="D574" s="10" t="s">
        <v>1219</v>
      </c>
      <c r="E574" s="10" t="s">
        <v>22</v>
      </c>
      <c r="F574" s="10" t="s">
        <v>22</v>
      </c>
      <c r="G574" s="10" t="str">
        <f>CONCATENATE( IF(H574="","",CONCATENATE(H574,"_ ")),I574,". ",IF(J574="","",CONCATENATE(J574,"_ ")),M574,IF(OR(J574&lt;&gt;"",M574&lt;&gt;N574),CONCATENATE(". ",N574),""))</f>
        <v>Contract Extension. Minimum_ Number. Numeric</v>
      </c>
      <c r="H574" s="10" t="s">
        <v>22</v>
      </c>
      <c r="I574" s="10" t="s">
        <v>1216</v>
      </c>
      <c r="J574" s="10" t="s">
        <v>296</v>
      </c>
      <c r="K574" s="10" t="s">
        <v>22</v>
      </c>
      <c r="L574" s="10" t="s">
        <v>97</v>
      </c>
      <c r="M574" s="7" t="str">
        <f>IF(K574&lt;&gt;"",CONCATENATE(K574," ",L574),L574)</f>
        <v>Number</v>
      </c>
      <c r="N574" s="10" t="s">
        <v>181</v>
      </c>
      <c r="O574" s="10" t="s">
        <v>22</v>
      </c>
      <c r="P574" s="10" t="str">
        <f>IF(O574&lt;&gt;"",CONCATENATE(O574,"_ ",N574,". Type"),CONCATENATE(N574,". Type"))</f>
        <v>Numeric. Type</v>
      </c>
      <c r="Q574" s="10" t="s">
        <v>22</v>
      </c>
      <c r="R574" s="10" t="s">
        <v>22</v>
      </c>
      <c r="S574" s="10" t="s">
        <v>30</v>
      </c>
      <c r="T574" s="10" t="s">
        <v>22</v>
      </c>
      <c r="U574" s="10" t="s">
        <v>26</v>
      </c>
      <c r="V574" s="10" t="s">
        <v>22</v>
      </c>
    </row>
    <row r="575" spans="1:22" ht="14.1" customHeight="1" x14ac:dyDescent="0.2">
      <c r="A575" s="7" t="str">
        <f>SUBSTITUTE(CONCATENATE(J575,K575,IF(L575="Identifier","ID",IF(AND(L575="Text",OR(J575&lt;&gt;"",K575&lt;&gt;"")),"",L575)),IF(AND(N575&lt;&gt;"Text",L575&lt;&gt;N575,NOT(AND(L575="URI",N575="Identifier")),NOT(AND(L575="UUID",N575="Identifier")),NOT(AND(L575="OID",N575="Identifier"))),IF(N575="Identifier","ID",N575),""))," ","")</f>
        <v>MaximumNumberNumeric</v>
      </c>
      <c r="B575" s="8" t="s">
        <v>22</v>
      </c>
      <c r="C575" s="9" t="s">
        <v>34</v>
      </c>
      <c r="D575" s="10" t="s">
        <v>1220</v>
      </c>
      <c r="E575" s="10" t="s">
        <v>22</v>
      </c>
      <c r="F575" s="10" t="s">
        <v>22</v>
      </c>
      <c r="G575" s="10" t="str">
        <f>CONCATENATE( IF(H575="","",CONCATENATE(H575,"_ ")),I575,". ",IF(J575="","",CONCATENATE(J575,"_ ")),M575,IF(OR(J575&lt;&gt;"",M575&lt;&gt;N575),CONCATENATE(". ",N575),""))</f>
        <v>Contract Extension. Maximum_ Number. Numeric</v>
      </c>
      <c r="H575" s="10" t="s">
        <v>22</v>
      </c>
      <c r="I575" s="10" t="s">
        <v>1216</v>
      </c>
      <c r="J575" s="10" t="s">
        <v>299</v>
      </c>
      <c r="K575" s="10" t="s">
        <v>22</v>
      </c>
      <c r="L575" s="10" t="s">
        <v>97</v>
      </c>
      <c r="M575" s="7" t="str">
        <f>IF(K575&lt;&gt;"",CONCATENATE(K575," ",L575),L575)</f>
        <v>Number</v>
      </c>
      <c r="N575" s="10" t="s">
        <v>181</v>
      </c>
      <c r="O575" s="10" t="s">
        <v>22</v>
      </c>
      <c r="P575" s="10" t="str">
        <f>IF(O575&lt;&gt;"",CONCATENATE(O575,"_ ",N575,". Type"),CONCATENATE(N575,". Type"))</f>
        <v>Numeric. Type</v>
      </c>
      <c r="Q575" s="10" t="s">
        <v>22</v>
      </c>
      <c r="R575" s="10" t="s">
        <v>22</v>
      </c>
      <c r="S575" s="10" t="s">
        <v>30</v>
      </c>
      <c r="T575" s="10" t="s">
        <v>22</v>
      </c>
      <c r="U575" s="10" t="s">
        <v>26</v>
      </c>
      <c r="V575" s="10" t="s">
        <v>22</v>
      </c>
    </row>
    <row r="576" spans="1:22" ht="14.1" customHeight="1" x14ac:dyDescent="0.2">
      <c r="A576" s="7" t="str">
        <f>SUBSTITUTE(CONCATENATE(J576,K576,IF(L576="Identifier","ID",IF(AND(L576="Text",OR(J576&lt;&gt;"",K576&lt;&gt;"")),"",L576)),IF(AND(N576&lt;&gt;"Text",L576&lt;&gt;N576,NOT(AND(L576="URI",N576="Identifier")),NOT(AND(L576="UUID",N576="Identifier")),NOT(AND(L576="OID",N576="Identifier"))),IF(N576="Identifier","ID",N576),""))," ","")</f>
        <v>RenewalsIndicator</v>
      </c>
      <c r="B576" s="8" t="s">
        <v>22</v>
      </c>
      <c r="C576" s="9" t="s">
        <v>34</v>
      </c>
      <c r="D576" s="10" t="s">
        <v>1221</v>
      </c>
      <c r="E576" s="10" t="s">
        <v>22</v>
      </c>
      <c r="F576" s="10" t="s">
        <v>22</v>
      </c>
      <c r="G576" s="10" t="str">
        <f>CONCATENATE( IF(H576="","",CONCATENATE(H576,"_ ")),I576,". ",IF(J576="","",CONCATENATE(J576,"_ ")),M576,IF(OR(J576&lt;&gt;"",M576&lt;&gt;N576),CONCATENATE(". ",N576),""))</f>
        <v>Contract Extension. Renewals. Indicator</v>
      </c>
      <c r="H576" s="10" t="s">
        <v>22</v>
      </c>
      <c r="I576" s="10" t="s">
        <v>1216</v>
      </c>
      <c r="J576" s="10" t="s">
        <v>22</v>
      </c>
      <c r="K576" s="10" t="s">
        <v>22</v>
      </c>
      <c r="L576" s="10" t="s">
        <v>1222</v>
      </c>
      <c r="M576" s="7" t="str">
        <f>IF(K576&lt;&gt;"",CONCATENATE(K576," ",L576),L576)</f>
        <v>Renewals</v>
      </c>
      <c r="N576" s="10" t="s">
        <v>170</v>
      </c>
      <c r="O576" s="10" t="s">
        <v>22</v>
      </c>
      <c r="P576" s="10" t="str">
        <f>IF(O576&lt;&gt;"",CONCATENATE(O576,"_ ",N576,". Type"),CONCATENATE(N576,". Type"))</f>
        <v>Indicator. Type</v>
      </c>
      <c r="Q576" s="10" t="s">
        <v>22</v>
      </c>
      <c r="R576" s="10" t="s">
        <v>22</v>
      </c>
      <c r="S576" s="10" t="s">
        <v>30</v>
      </c>
      <c r="T576" s="10" t="s">
        <v>22</v>
      </c>
      <c r="U576" s="10" t="s">
        <v>228</v>
      </c>
      <c r="V576" s="10" t="s">
        <v>22</v>
      </c>
    </row>
    <row r="577" spans="1:22" ht="14.1" customHeight="1" x14ac:dyDescent="0.2">
      <c r="A577" s="11" t="str">
        <f>SUBSTITUTE(SUBSTITUTE(CONCATENATE(J577,IF(M577="Identifier","ID",M577))," ",""),"_","")</f>
        <v>OptionValidityPeriod</v>
      </c>
      <c r="B577" s="8" t="s">
        <v>22</v>
      </c>
      <c r="C577" s="12" t="s">
        <v>34</v>
      </c>
      <c r="D577" s="11" t="s">
        <v>1223</v>
      </c>
      <c r="E577" s="11" t="s">
        <v>22</v>
      </c>
      <c r="F577" s="11" t="s">
        <v>22</v>
      </c>
      <c r="G577" s="11" t="str">
        <f>CONCATENATE( IF(H577="","",CONCATENATE(H577,"_ ")),I577,". ",IF(J577="","",CONCATENATE(J577,"_ ")),M577,IF(J577="","",CONCATENATE(". ",N577)))</f>
        <v>Contract Extension. Option Validity_ Period. Period</v>
      </c>
      <c r="H577" s="11" t="s">
        <v>22</v>
      </c>
      <c r="I577" s="11" t="s">
        <v>1216</v>
      </c>
      <c r="J577" s="11" t="s">
        <v>1224</v>
      </c>
      <c r="K577" s="11" t="s">
        <v>22</v>
      </c>
      <c r="L577" s="11" t="s">
        <v>22</v>
      </c>
      <c r="M577" s="11" t="str">
        <f>CONCATENATE(IF(Q577="","",CONCATENATE(Q577,"_ ")),R577)</f>
        <v>Period</v>
      </c>
      <c r="N577" s="11" t="str">
        <f>M577</f>
        <v>Period</v>
      </c>
      <c r="O577" s="11" t="s">
        <v>22</v>
      </c>
      <c r="P577" s="11" t="s">
        <v>22</v>
      </c>
      <c r="Q577" s="11" t="s">
        <v>22</v>
      </c>
      <c r="R577" s="11" t="s">
        <v>44</v>
      </c>
      <c r="S577" s="11" t="s">
        <v>38</v>
      </c>
      <c r="T577" s="11" t="s">
        <v>22</v>
      </c>
      <c r="U577" s="11" t="s">
        <v>26</v>
      </c>
      <c r="V577" s="11" t="s">
        <v>22</v>
      </c>
    </row>
    <row r="578" spans="1:22" ht="14.1" customHeight="1" x14ac:dyDescent="0.2">
      <c r="A578" s="11" t="str">
        <f>SUBSTITUTE(SUBSTITUTE(CONCATENATE(J578,IF(M578="Identifier","ID",M578))," ",""),"_","")</f>
        <v>Renewal</v>
      </c>
      <c r="B578" s="8" t="s">
        <v>22</v>
      </c>
      <c r="C578" s="12" t="s">
        <v>98</v>
      </c>
      <c r="D578" s="11" t="s">
        <v>1225</v>
      </c>
      <c r="E578" s="11" t="s">
        <v>22</v>
      </c>
      <c r="F578" s="11" t="s">
        <v>22</v>
      </c>
      <c r="G578" s="11" t="str">
        <f>CONCATENATE( IF(H578="","",CONCATENATE(H578,"_ ")),I578,". ",IF(J578="","",CONCATENATE(J578,"_ ")),M578,IF(J578="","",CONCATENATE(". ",N578)))</f>
        <v>Contract Extension. Renewal</v>
      </c>
      <c r="H578" s="11" t="s">
        <v>22</v>
      </c>
      <c r="I578" s="11" t="s">
        <v>1216</v>
      </c>
      <c r="J578" s="11" t="s">
        <v>22</v>
      </c>
      <c r="K578" s="11" t="s">
        <v>22</v>
      </c>
      <c r="L578" s="11" t="s">
        <v>22</v>
      </c>
      <c r="M578" s="11" t="str">
        <f>CONCATENATE(IF(Q578="","",CONCATENATE(Q578,"_ ")),R578)</f>
        <v>Renewal</v>
      </c>
      <c r="N578" s="11" t="str">
        <f>M578</f>
        <v>Renewal</v>
      </c>
      <c r="O578" s="11" t="s">
        <v>22</v>
      </c>
      <c r="P578" s="11" t="s">
        <v>22</v>
      </c>
      <c r="Q578" s="11" t="s">
        <v>22</v>
      </c>
      <c r="R578" s="11" t="s">
        <v>1226</v>
      </c>
      <c r="S578" s="11" t="s">
        <v>38</v>
      </c>
      <c r="T578" s="11" t="s">
        <v>22</v>
      </c>
      <c r="U578" s="11" t="s">
        <v>26</v>
      </c>
      <c r="V578" s="11" t="s">
        <v>22</v>
      </c>
    </row>
    <row r="579" spans="1:22" ht="14.1" customHeight="1" x14ac:dyDescent="0.2">
      <c r="A579" s="5" t="str">
        <f>SUBSTITUTE(CONCATENATE(H579,I579)," ","")</f>
        <v>ContractingActivity</v>
      </c>
      <c r="B579" s="6" t="s">
        <v>22</v>
      </c>
      <c r="C579" s="6" t="s">
        <v>22</v>
      </c>
      <c r="D579" s="6" t="s">
        <v>1227</v>
      </c>
      <c r="E579" s="6" t="s">
        <v>22</v>
      </c>
      <c r="F579" s="6" t="s">
        <v>22</v>
      </c>
      <c r="G579" s="5" t="str">
        <f>CONCATENATE(IF(H579="","",CONCATENATE(H579,"_ ")),I579,". Details")</f>
        <v>Contracting Activity. Details</v>
      </c>
      <c r="H579" s="6" t="s">
        <v>22</v>
      </c>
      <c r="I579" s="6" t="s">
        <v>1228</v>
      </c>
      <c r="J579" s="6" t="s">
        <v>22</v>
      </c>
      <c r="K579" s="6" t="s">
        <v>22</v>
      </c>
      <c r="L579" s="6" t="s">
        <v>22</v>
      </c>
      <c r="M579" s="6" t="s">
        <v>22</v>
      </c>
      <c r="N579" s="6" t="s">
        <v>22</v>
      </c>
      <c r="O579" s="6" t="s">
        <v>22</v>
      </c>
      <c r="P579" s="6" t="s">
        <v>22</v>
      </c>
      <c r="Q579" s="6" t="s">
        <v>22</v>
      </c>
      <c r="R579" s="6" t="s">
        <v>22</v>
      </c>
      <c r="S579" s="6" t="s">
        <v>25</v>
      </c>
      <c r="T579" s="6" t="s">
        <v>22</v>
      </c>
      <c r="U579" s="6" t="s">
        <v>26</v>
      </c>
      <c r="V579" s="6" t="s">
        <v>22</v>
      </c>
    </row>
    <row r="580" spans="1:22" ht="14.1" customHeight="1" x14ac:dyDescent="0.2">
      <c r="A580" s="7" t="str">
        <f>SUBSTITUTE(CONCATENATE(J580,K580,IF(L580="Identifier","ID",IF(AND(L580="Text",OR(J580&lt;&gt;"",K580&lt;&gt;"")),"",L580)),IF(AND(N580&lt;&gt;"Text",L580&lt;&gt;N580,NOT(AND(L580="URI",N580="Identifier")),NOT(AND(L580="UUID",N580="Identifier")),NOT(AND(L580="OID",N580="Identifier"))),IF(N580="Identifier","ID",N580),""))," ","")</f>
        <v>ActivityTypeCode</v>
      </c>
      <c r="B580" s="8" t="s">
        <v>22</v>
      </c>
      <c r="C580" s="9" t="s">
        <v>34</v>
      </c>
      <c r="D580" s="10" t="s">
        <v>1229</v>
      </c>
      <c r="E580" s="10" t="s">
        <v>22</v>
      </c>
      <c r="F580" s="10" t="s">
        <v>22</v>
      </c>
      <c r="G580" s="10" t="str">
        <f>CONCATENATE( IF(H580="","",CONCATENATE(H580,"_ ")),I580,". ",IF(J580="","",CONCATENATE(J580,"_ ")),M580,IF(OR(J580&lt;&gt;"",M580&lt;&gt;N580),CONCATENATE(". ",N580),""))</f>
        <v>Contracting Activity. Activity Type Code. Code</v>
      </c>
      <c r="H580" s="10" t="s">
        <v>22</v>
      </c>
      <c r="I580" s="10" t="s">
        <v>1228</v>
      </c>
      <c r="J580" s="10" t="s">
        <v>22</v>
      </c>
      <c r="K580" s="10" t="s">
        <v>1230</v>
      </c>
      <c r="L580" s="10" t="s">
        <v>33</v>
      </c>
      <c r="M580" s="7" t="str">
        <f>IF(K580&lt;&gt;"",CONCATENATE(K580," ",L580),L580)</f>
        <v>Activity Type Code</v>
      </c>
      <c r="N580" s="10" t="s">
        <v>33</v>
      </c>
      <c r="O580" s="10" t="s">
        <v>22</v>
      </c>
      <c r="P580" s="10" t="str">
        <f>IF(O580&lt;&gt;"",CONCATENATE(O580,"_ ",N580,". Type"),CONCATENATE(N580,". Type"))</f>
        <v>Code. Type</v>
      </c>
      <c r="Q580" s="10" t="s">
        <v>22</v>
      </c>
      <c r="R580" s="10" t="s">
        <v>22</v>
      </c>
      <c r="S580" s="10" t="s">
        <v>30</v>
      </c>
      <c r="T580" s="10" t="s">
        <v>22</v>
      </c>
      <c r="U580" s="10" t="s">
        <v>26</v>
      </c>
      <c r="V580" s="10" t="s">
        <v>22</v>
      </c>
    </row>
    <row r="581" spans="1:22" ht="14.1" customHeight="1" x14ac:dyDescent="0.2">
      <c r="A581" s="7" t="str">
        <f>SUBSTITUTE(CONCATENATE(J581,K581,IF(L581="Identifier","ID",IF(AND(L581="Text",OR(J581&lt;&gt;"",K581&lt;&gt;"")),"",L581)),IF(AND(N581&lt;&gt;"Text",L581&lt;&gt;N581,NOT(AND(L581="URI",N581="Identifier")),NOT(AND(L581="UUID",N581="Identifier")),NOT(AND(L581="OID",N581="Identifier"))),IF(N581="Identifier","ID",N581),""))," ","")</f>
        <v>ActivityType</v>
      </c>
      <c r="B581" s="8" t="s">
        <v>22</v>
      </c>
      <c r="C581" s="9" t="s">
        <v>98</v>
      </c>
      <c r="D581" s="10" t="s">
        <v>1231</v>
      </c>
      <c r="E581" s="10" t="s">
        <v>22</v>
      </c>
      <c r="F581" s="10" t="s">
        <v>22</v>
      </c>
      <c r="G581" s="10" t="str">
        <f>CONCATENATE( IF(H581="","",CONCATENATE(H581,"_ ")),I581,". ",IF(J581="","",CONCATENATE(J581,"_ ")),M581,IF(OR(J581&lt;&gt;"",M581&lt;&gt;N581),CONCATENATE(". ",N581),""))</f>
        <v>Contracting Activity. Activity Type. Text</v>
      </c>
      <c r="H581" s="10" t="s">
        <v>22</v>
      </c>
      <c r="I581" s="10" t="s">
        <v>1228</v>
      </c>
      <c r="J581" s="10" t="s">
        <v>22</v>
      </c>
      <c r="K581" s="10" t="s">
        <v>43</v>
      </c>
      <c r="L581" s="10" t="s">
        <v>249</v>
      </c>
      <c r="M581" s="7" t="str">
        <f>IF(K581&lt;&gt;"",CONCATENATE(K581," ",L581),L581)</f>
        <v>Activity Type</v>
      </c>
      <c r="N581" s="10" t="s">
        <v>59</v>
      </c>
      <c r="O581" s="10" t="s">
        <v>22</v>
      </c>
      <c r="P581" s="10" t="str">
        <f>IF(O581&lt;&gt;"",CONCATENATE(O581,"_ ",N581,". Type"),CONCATENATE(N581,". Type"))</f>
        <v>Text. Type</v>
      </c>
      <c r="Q581" s="10" t="s">
        <v>22</v>
      </c>
      <c r="R581" s="10" t="s">
        <v>22</v>
      </c>
      <c r="S581" s="10" t="s">
        <v>30</v>
      </c>
      <c r="T581" s="10" t="s">
        <v>22</v>
      </c>
      <c r="U581" s="10" t="s">
        <v>26</v>
      </c>
      <c r="V581" s="10" t="s">
        <v>22</v>
      </c>
    </row>
    <row r="582" spans="1:22" ht="14.1" customHeight="1" x14ac:dyDescent="0.2">
      <c r="A582" s="5" t="str">
        <f>SUBSTITUTE(CONCATENATE(H582,I582)," ","")</f>
        <v>ContractingParty</v>
      </c>
      <c r="B582" s="6" t="s">
        <v>22</v>
      </c>
      <c r="C582" s="6" t="s">
        <v>22</v>
      </c>
      <c r="D582" s="6" t="s">
        <v>1232</v>
      </c>
      <c r="E582" s="6" t="s">
        <v>22</v>
      </c>
      <c r="F582" s="6" t="s">
        <v>22</v>
      </c>
      <c r="G582" s="5" t="str">
        <f>CONCATENATE(IF(H582="","",CONCATENATE(H582,"_ ")),I582,". Details")</f>
        <v>Contracting Party. Details</v>
      </c>
      <c r="H582" s="6" t="s">
        <v>22</v>
      </c>
      <c r="I582" s="6" t="s">
        <v>1233</v>
      </c>
      <c r="J582" s="6" t="s">
        <v>22</v>
      </c>
      <c r="K582" s="6" t="s">
        <v>22</v>
      </c>
      <c r="L582" s="6" t="s">
        <v>22</v>
      </c>
      <c r="M582" s="6" t="s">
        <v>22</v>
      </c>
      <c r="N582" s="6" t="s">
        <v>22</v>
      </c>
      <c r="O582" s="6" t="s">
        <v>22</v>
      </c>
      <c r="P582" s="6" t="s">
        <v>22</v>
      </c>
      <c r="Q582" s="6" t="s">
        <v>22</v>
      </c>
      <c r="R582" s="6" t="s">
        <v>22</v>
      </c>
      <c r="S582" s="6" t="s">
        <v>25</v>
      </c>
      <c r="T582" s="6" t="s">
        <v>22</v>
      </c>
      <c r="U582" s="6" t="s">
        <v>26</v>
      </c>
      <c r="V582" s="6" t="s">
        <v>22</v>
      </c>
    </row>
    <row r="583" spans="1:22" ht="14.1" customHeight="1" x14ac:dyDescent="0.2">
      <c r="A583" s="7" t="str">
        <f>SUBSTITUTE(CONCATENATE(J583,K583,IF(L583="Identifier","ID",IF(AND(L583="Text",OR(J583&lt;&gt;"",K583&lt;&gt;"")),"",L583)),IF(AND(N583&lt;&gt;"Text",L583&lt;&gt;N583,NOT(AND(L583="URI",N583="Identifier")),NOT(AND(L583="UUID",N583="Identifier")),NOT(AND(L583="OID",N583="Identifier"))),IF(N583="Identifier","ID",N583),""))," ","")</f>
        <v>BuyerProfileURI</v>
      </c>
      <c r="B583" s="8" t="s">
        <v>22</v>
      </c>
      <c r="C583" s="9" t="s">
        <v>34</v>
      </c>
      <c r="D583" s="10" t="s">
        <v>1234</v>
      </c>
      <c r="E583" s="10" t="s">
        <v>1235</v>
      </c>
      <c r="F583" s="10" t="s">
        <v>22</v>
      </c>
      <c r="G583" s="10" t="str">
        <f>CONCATENATE( IF(H583="","",CONCATENATE(H583,"_ ")),I583,". ",IF(J583="","",CONCATENATE(J583,"_ ")),M583,IF(OR(J583&lt;&gt;"",M583&lt;&gt;N583),CONCATENATE(". ",N583),""))</f>
        <v>Contracting Party. Buyer Profile_ URI. Identifier</v>
      </c>
      <c r="H583" s="10" t="s">
        <v>22</v>
      </c>
      <c r="I583" s="10" t="s">
        <v>1233</v>
      </c>
      <c r="J583" s="10" t="s">
        <v>1235</v>
      </c>
      <c r="K583" s="10" t="s">
        <v>22</v>
      </c>
      <c r="L583" s="10" t="s">
        <v>270</v>
      </c>
      <c r="M583" s="7" t="str">
        <f>IF(K583&lt;&gt;"",CONCATENATE(K583," ",L583),L583)</f>
        <v>URI</v>
      </c>
      <c r="N583" s="10" t="s">
        <v>29</v>
      </c>
      <c r="O583" s="10" t="s">
        <v>22</v>
      </c>
      <c r="P583" s="10" t="str">
        <f>IF(O583&lt;&gt;"",CONCATENATE(O583,"_ ",N583,". Type"),CONCATENATE(N583,". Type"))</f>
        <v>Identifier. Type</v>
      </c>
      <c r="Q583" s="10" t="s">
        <v>22</v>
      </c>
      <c r="R583" s="10" t="s">
        <v>22</v>
      </c>
      <c r="S583" s="10" t="s">
        <v>30</v>
      </c>
      <c r="T583" s="10" t="s">
        <v>22</v>
      </c>
      <c r="U583" s="10" t="s">
        <v>26</v>
      </c>
      <c r="V583" s="10" t="s">
        <v>22</v>
      </c>
    </row>
    <row r="584" spans="1:22" ht="14.1" customHeight="1" x14ac:dyDescent="0.2">
      <c r="A584" s="11" t="str">
        <f>SUBSTITUTE(SUBSTITUTE(CONCATENATE(J584,IF(M584="Identifier","ID",M584))," ",""),"_","")</f>
        <v>ContractingPartyType</v>
      </c>
      <c r="B584" s="8" t="s">
        <v>22</v>
      </c>
      <c r="C584" s="12" t="s">
        <v>98</v>
      </c>
      <c r="D584" s="11" t="s">
        <v>1236</v>
      </c>
      <c r="E584" s="11" t="s">
        <v>22</v>
      </c>
      <c r="F584" s="11" t="s">
        <v>22</v>
      </c>
      <c r="G584" s="11" t="str">
        <f>CONCATENATE( IF(H584="","",CONCATENATE(H584,"_ ")),I584,". ",IF(J584="","",CONCATENATE(J584,"_ ")),M584,IF(J584="","",CONCATENATE(". ",N584)))</f>
        <v>Contracting Party. Contracting Party Type</v>
      </c>
      <c r="H584" s="11" t="s">
        <v>22</v>
      </c>
      <c r="I584" s="11" t="s">
        <v>1233</v>
      </c>
      <c r="J584" s="11" t="s">
        <v>22</v>
      </c>
      <c r="K584" s="11" t="s">
        <v>22</v>
      </c>
      <c r="L584" s="11" t="s">
        <v>22</v>
      </c>
      <c r="M584" s="11" t="str">
        <f>CONCATENATE(IF(Q584="","",CONCATENATE(Q584,"_ ")),R584)</f>
        <v>Contracting Party Type</v>
      </c>
      <c r="N584" s="11" t="str">
        <f>M584</f>
        <v>Contracting Party Type</v>
      </c>
      <c r="O584" s="11" t="s">
        <v>22</v>
      </c>
      <c r="P584" s="11" t="s">
        <v>22</v>
      </c>
      <c r="Q584" s="11" t="s">
        <v>22</v>
      </c>
      <c r="R584" s="11" t="s">
        <v>1237</v>
      </c>
      <c r="S584" s="11" t="s">
        <v>38</v>
      </c>
      <c r="T584" s="11" t="s">
        <v>22</v>
      </c>
      <c r="U584" s="11" t="s">
        <v>26</v>
      </c>
      <c r="V584" s="11" t="s">
        <v>22</v>
      </c>
    </row>
    <row r="585" spans="1:22" ht="14.1" customHeight="1" x14ac:dyDescent="0.2">
      <c r="A585" s="11" t="str">
        <f>SUBSTITUTE(SUBSTITUTE(CONCATENATE(J585,IF(M585="Identifier","ID",M585))," ",""),"_","")</f>
        <v>ContractingActivity</v>
      </c>
      <c r="B585" s="8" t="s">
        <v>22</v>
      </c>
      <c r="C585" s="12" t="s">
        <v>98</v>
      </c>
      <c r="D585" s="11" t="s">
        <v>1238</v>
      </c>
      <c r="E585" s="11" t="s">
        <v>22</v>
      </c>
      <c r="F585" s="11" t="s">
        <v>22</v>
      </c>
      <c r="G585" s="11" t="str">
        <f>CONCATENATE( IF(H585="","",CONCATENATE(H585,"_ ")),I585,". ",IF(J585="","",CONCATENATE(J585,"_ ")),M585,IF(J585="","",CONCATENATE(". ",N585)))</f>
        <v>Contracting Party. Contracting Activity</v>
      </c>
      <c r="H585" s="11" t="s">
        <v>22</v>
      </c>
      <c r="I585" s="11" t="s">
        <v>1233</v>
      </c>
      <c r="J585" s="11" t="s">
        <v>22</v>
      </c>
      <c r="K585" s="11" t="s">
        <v>22</v>
      </c>
      <c r="L585" s="11" t="s">
        <v>22</v>
      </c>
      <c r="M585" s="11" t="str">
        <f>CONCATENATE(IF(Q585="","",CONCATENATE(Q585,"_ ")),R585)</f>
        <v>Contracting Activity</v>
      </c>
      <c r="N585" s="11" t="str">
        <f>M585</f>
        <v>Contracting Activity</v>
      </c>
      <c r="O585" s="11" t="s">
        <v>22</v>
      </c>
      <c r="P585" s="11" t="s">
        <v>22</v>
      </c>
      <c r="Q585" s="11" t="s">
        <v>22</v>
      </c>
      <c r="R585" s="11" t="s">
        <v>1228</v>
      </c>
      <c r="S585" s="11" t="s">
        <v>38</v>
      </c>
      <c r="T585" s="11" t="s">
        <v>22</v>
      </c>
      <c r="U585" s="11" t="s">
        <v>26</v>
      </c>
      <c r="V585" s="11" t="s">
        <v>22</v>
      </c>
    </row>
    <row r="586" spans="1:22" ht="14.1" customHeight="1" x14ac:dyDescent="0.2">
      <c r="A586" s="11" t="str">
        <f>SUBSTITUTE(SUBSTITUTE(CONCATENATE(J586,IF(M586="Identifier","ID",M586))," ",""),"_","")</f>
        <v>ContractingRepresentationType</v>
      </c>
      <c r="B586" s="8" t="s">
        <v>22</v>
      </c>
      <c r="C586" s="12" t="s">
        <v>34</v>
      </c>
      <c r="D586" s="11" t="s">
        <v>1239</v>
      </c>
      <c r="E586" s="11" t="s">
        <v>22</v>
      </c>
      <c r="F586" s="11" t="s">
        <v>22</v>
      </c>
      <c r="G586" s="11" t="str">
        <f>CONCATENATE( IF(H586="","",CONCATENATE(H586,"_ ")),I586,". ",IF(J586="","",CONCATENATE(J586,"_ ")),M586,IF(J586="","",CONCATENATE(". ",N586)))</f>
        <v>Contracting Party. Contracting Representation Type</v>
      </c>
      <c r="H586" s="11" t="s">
        <v>22</v>
      </c>
      <c r="I586" s="11" t="s">
        <v>1233</v>
      </c>
      <c r="J586" s="11" t="s">
        <v>22</v>
      </c>
      <c r="K586" s="11" t="s">
        <v>22</v>
      </c>
      <c r="L586" s="11" t="s">
        <v>22</v>
      </c>
      <c r="M586" s="11" t="str">
        <f>CONCATENATE(IF(Q586="","",CONCATENATE(Q586,"_ ")),R586)</f>
        <v>Contracting Representation Type</v>
      </c>
      <c r="N586" s="11" t="str">
        <f>M586</f>
        <v>Contracting Representation Type</v>
      </c>
      <c r="O586" s="11" t="s">
        <v>22</v>
      </c>
      <c r="P586" s="11" t="s">
        <v>22</v>
      </c>
      <c r="Q586" s="11" t="s">
        <v>22</v>
      </c>
      <c r="R586" s="11" t="s">
        <v>1240</v>
      </c>
      <c r="S586" s="11" t="s">
        <v>38</v>
      </c>
      <c r="T586" s="11" t="s">
        <v>22</v>
      </c>
      <c r="U586" s="11" t="s">
        <v>101</v>
      </c>
      <c r="V586" s="11" t="s">
        <v>1241</v>
      </c>
    </row>
    <row r="587" spans="1:22" ht="14.1" customHeight="1" x14ac:dyDescent="0.2">
      <c r="A587" s="11" t="str">
        <f>SUBSTITUTE(SUBSTITUTE(CONCATENATE(J587,IF(M587="Identifier","ID",M587))," ",""),"_","")</f>
        <v>Party</v>
      </c>
      <c r="B587" s="8" t="s">
        <v>22</v>
      </c>
      <c r="C587" s="12" t="s">
        <v>27</v>
      </c>
      <c r="D587" s="11" t="s">
        <v>1242</v>
      </c>
      <c r="E587" s="11" t="s">
        <v>22</v>
      </c>
      <c r="F587" s="11" t="s">
        <v>22</v>
      </c>
      <c r="G587" s="11" t="str">
        <f>CONCATENATE( IF(H587="","",CONCATENATE(H587,"_ ")),I587,". ",IF(J587="","",CONCATENATE(J587,"_ ")),M587,IF(J587="","",CONCATENATE(". ",N587)))</f>
        <v>Contracting Party. Party</v>
      </c>
      <c r="H587" s="11" t="s">
        <v>22</v>
      </c>
      <c r="I587" s="11" t="s">
        <v>1233</v>
      </c>
      <c r="J587" s="11" t="s">
        <v>22</v>
      </c>
      <c r="K587" s="11" t="s">
        <v>22</v>
      </c>
      <c r="L587" s="11" t="s">
        <v>22</v>
      </c>
      <c r="M587" s="11" t="str">
        <f>CONCATENATE(IF(Q587="","",CONCATENATE(Q587,"_ ")),R587)</f>
        <v>Party</v>
      </c>
      <c r="N587" s="11" t="str">
        <f>M587</f>
        <v>Party</v>
      </c>
      <c r="O587" s="11" t="s">
        <v>22</v>
      </c>
      <c r="P587" s="11" t="s">
        <v>22</v>
      </c>
      <c r="Q587" s="11" t="s">
        <v>22</v>
      </c>
      <c r="R587" s="11" t="s">
        <v>216</v>
      </c>
      <c r="S587" s="11" t="s">
        <v>38</v>
      </c>
      <c r="T587" s="11" t="s">
        <v>22</v>
      </c>
      <c r="U587" s="11" t="s">
        <v>26</v>
      </c>
      <c r="V587" s="11" t="s">
        <v>22</v>
      </c>
    </row>
    <row r="588" spans="1:22" ht="14.1" customHeight="1" x14ac:dyDescent="0.2">
      <c r="A588" s="5" t="str">
        <f>SUBSTITUTE(CONCATENATE(H588,I588)," ","")</f>
        <v>ContractingPartyType</v>
      </c>
      <c r="B588" s="6" t="s">
        <v>22</v>
      </c>
      <c r="C588" s="6" t="s">
        <v>22</v>
      </c>
      <c r="D588" s="6" t="s">
        <v>1236</v>
      </c>
      <c r="E588" s="6" t="s">
        <v>22</v>
      </c>
      <c r="F588" s="6" t="s">
        <v>22</v>
      </c>
      <c r="G588" s="5" t="str">
        <f>CONCATENATE(IF(H588="","",CONCATENATE(H588,"_ ")),I588,". Details")</f>
        <v>Contracting Party Type. Details</v>
      </c>
      <c r="H588" s="6" t="s">
        <v>22</v>
      </c>
      <c r="I588" s="6" t="s">
        <v>1237</v>
      </c>
      <c r="J588" s="6" t="s">
        <v>22</v>
      </c>
      <c r="K588" s="6" t="s">
        <v>22</v>
      </c>
      <c r="L588" s="6" t="s">
        <v>22</v>
      </c>
      <c r="M588" s="6" t="s">
        <v>22</v>
      </c>
      <c r="N588" s="6" t="s">
        <v>22</v>
      </c>
      <c r="O588" s="6" t="s">
        <v>22</v>
      </c>
      <c r="P588" s="6" t="s">
        <v>22</v>
      </c>
      <c r="Q588" s="6" t="s">
        <v>22</v>
      </c>
      <c r="R588" s="6" t="s">
        <v>22</v>
      </c>
      <c r="S588" s="6" t="s">
        <v>25</v>
      </c>
      <c r="T588" s="6" t="s">
        <v>22</v>
      </c>
      <c r="U588" s="6" t="s">
        <v>26</v>
      </c>
      <c r="V588" s="6" t="s">
        <v>22</v>
      </c>
    </row>
    <row r="589" spans="1:22" ht="14.1" customHeight="1" x14ac:dyDescent="0.2">
      <c r="A589" s="7" t="str">
        <f>SUBSTITUTE(CONCATENATE(J589,K589,IF(L589="Identifier","ID",IF(AND(L589="Text",OR(J589&lt;&gt;"",K589&lt;&gt;"")),"",L589)),IF(AND(N589&lt;&gt;"Text",L589&lt;&gt;N589,NOT(AND(L589="URI",N589="Identifier")),NOT(AND(L589="UUID",N589="Identifier")),NOT(AND(L589="OID",N589="Identifier"))),IF(N589="Identifier","ID",N589),""))," ","")</f>
        <v>PartyTypeCode</v>
      </c>
      <c r="B589" s="8" t="s">
        <v>22</v>
      </c>
      <c r="C589" s="9" t="s">
        <v>34</v>
      </c>
      <c r="D589" s="10" t="s">
        <v>1243</v>
      </c>
      <c r="E589" s="10" t="s">
        <v>22</v>
      </c>
      <c r="F589" s="10" t="s">
        <v>22</v>
      </c>
      <c r="G589" s="10" t="str">
        <f>CONCATENATE( IF(H589="","",CONCATENATE(H589,"_ ")),I589,". ",IF(J589="","",CONCATENATE(J589,"_ ")),M589,IF(OR(J589&lt;&gt;"",M589&lt;&gt;N589),CONCATENATE(". ",N589),""))</f>
        <v>Contracting Party Type. Party Type Code. Code</v>
      </c>
      <c r="H589" s="10" t="s">
        <v>22</v>
      </c>
      <c r="I589" s="10" t="s">
        <v>1237</v>
      </c>
      <c r="J589" s="10" t="s">
        <v>22</v>
      </c>
      <c r="K589" s="10" t="s">
        <v>1244</v>
      </c>
      <c r="L589" s="10" t="s">
        <v>33</v>
      </c>
      <c r="M589" s="7" t="str">
        <f>IF(K589&lt;&gt;"",CONCATENATE(K589," ",L589),L589)</f>
        <v>Party Type Code</v>
      </c>
      <c r="N589" s="10" t="s">
        <v>33</v>
      </c>
      <c r="O589" s="10" t="s">
        <v>22</v>
      </c>
      <c r="P589" s="10" t="str">
        <f>IF(O589&lt;&gt;"",CONCATENATE(O589,"_ ",N589,". Type"),CONCATENATE(N589,". Type"))</f>
        <v>Code. Type</v>
      </c>
      <c r="Q589" s="10" t="s">
        <v>22</v>
      </c>
      <c r="R589" s="10" t="s">
        <v>22</v>
      </c>
      <c r="S589" s="10" t="s">
        <v>30</v>
      </c>
      <c r="T589" s="10" t="s">
        <v>22</v>
      </c>
      <c r="U589" s="10" t="s">
        <v>26</v>
      </c>
      <c r="V589" s="10" t="s">
        <v>22</v>
      </c>
    </row>
    <row r="590" spans="1:22" ht="14.1" customHeight="1" x14ac:dyDescent="0.2">
      <c r="A590" s="7" t="str">
        <f>SUBSTITUTE(CONCATENATE(J590,K590,IF(L590="Identifier","ID",IF(AND(L590="Text",OR(J590&lt;&gt;"",K590&lt;&gt;"")),"",L590)),IF(AND(N590&lt;&gt;"Text",L590&lt;&gt;N590,NOT(AND(L590="URI",N590="Identifier")),NOT(AND(L590="UUID",N590="Identifier")),NOT(AND(L590="OID",N590="Identifier"))),IF(N590="Identifier","ID",N590),""))," ","")</f>
        <v>PartyType</v>
      </c>
      <c r="B590" s="8" t="s">
        <v>22</v>
      </c>
      <c r="C590" s="9" t="s">
        <v>98</v>
      </c>
      <c r="D590" s="10" t="s">
        <v>1245</v>
      </c>
      <c r="E590" s="10" t="s">
        <v>22</v>
      </c>
      <c r="F590" s="10" t="s">
        <v>22</v>
      </c>
      <c r="G590" s="10" t="str">
        <f>CONCATENATE( IF(H590="","",CONCATENATE(H590,"_ ")),I590,". ",IF(J590="","",CONCATENATE(J590,"_ ")),M590,IF(OR(J590&lt;&gt;"",M590&lt;&gt;N590),CONCATENATE(". ",N590),""))</f>
        <v>Contracting Party Type. Party Type. Text</v>
      </c>
      <c r="H590" s="10" t="s">
        <v>22</v>
      </c>
      <c r="I590" s="10" t="s">
        <v>1237</v>
      </c>
      <c r="J590" s="10" t="s">
        <v>22</v>
      </c>
      <c r="K590" s="10" t="s">
        <v>216</v>
      </c>
      <c r="L590" s="10" t="s">
        <v>249</v>
      </c>
      <c r="M590" s="7" t="str">
        <f>IF(K590&lt;&gt;"",CONCATENATE(K590," ",L590),L590)</f>
        <v>Party Type</v>
      </c>
      <c r="N590" s="10" t="s">
        <v>59</v>
      </c>
      <c r="O590" s="10" t="s">
        <v>22</v>
      </c>
      <c r="P590" s="10" t="str">
        <f>IF(O590&lt;&gt;"",CONCATENATE(O590,"_ ",N590,". Type"),CONCATENATE(N590,". Type"))</f>
        <v>Text. Type</v>
      </c>
      <c r="Q590" s="10" t="s">
        <v>22</v>
      </c>
      <c r="R590" s="10" t="s">
        <v>22</v>
      </c>
      <c r="S590" s="10" t="s">
        <v>30</v>
      </c>
      <c r="T590" s="10" t="s">
        <v>22</v>
      </c>
      <c r="U590" s="10" t="s">
        <v>26</v>
      </c>
      <c r="V590" s="10" t="s">
        <v>22</v>
      </c>
    </row>
    <row r="591" spans="1:22" ht="14.1" customHeight="1" x14ac:dyDescent="0.2">
      <c r="A591" s="5" t="str">
        <f>SUBSTITUTE(CONCATENATE(H591,I591)," ","")</f>
        <v>ContractingRepresentationType</v>
      </c>
      <c r="B591" s="6" t="s">
        <v>22</v>
      </c>
      <c r="C591" s="6" t="s">
        <v>22</v>
      </c>
      <c r="D591" s="6" t="s">
        <v>1246</v>
      </c>
      <c r="E591" s="6" t="s">
        <v>22</v>
      </c>
      <c r="F591" s="6" t="s">
        <v>22</v>
      </c>
      <c r="G591" s="5" t="str">
        <f>CONCATENATE(IF(H591="","",CONCATENATE(H591,"_ ")),I591,". Details")</f>
        <v>Contracting Representation Type. Details</v>
      </c>
      <c r="H591" s="6" t="s">
        <v>22</v>
      </c>
      <c r="I591" s="6" t="s">
        <v>1240</v>
      </c>
      <c r="J591" s="6" t="s">
        <v>22</v>
      </c>
      <c r="K591" s="6" t="s">
        <v>22</v>
      </c>
      <c r="L591" s="6" t="s">
        <v>22</v>
      </c>
      <c r="M591" s="6" t="s">
        <v>22</v>
      </c>
      <c r="N591" s="6" t="s">
        <v>22</v>
      </c>
      <c r="O591" s="6" t="s">
        <v>22</v>
      </c>
      <c r="P591" s="6" t="s">
        <v>22</v>
      </c>
      <c r="Q591" s="6" t="s">
        <v>22</v>
      </c>
      <c r="R591" s="6" t="s">
        <v>22</v>
      </c>
      <c r="S591" s="6" t="s">
        <v>25</v>
      </c>
      <c r="T591" s="6" t="s">
        <v>22</v>
      </c>
      <c r="U591" s="6" t="s">
        <v>101</v>
      </c>
      <c r="V591" s="6" t="s">
        <v>1241</v>
      </c>
    </row>
    <row r="592" spans="1:22" ht="14.1" customHeight="1" x14ac:dyDescent="0.2">
      <c r="A592" s="7" t="str">
        <f>SUBSTITUTE(CONCATENATE(J592,K592,IF(L592="Identifier","ID",IF(AND(L592="Text",OR(J592&lt;&gt;"",K592&lt;&gt;"")),"",L592)),IF(AND(N592&lt;&gt;"Text",L592&lt;&gt;N592,NOT(AND(L592="URI",N592="Identifier")),NOT(AND(L592="UUID",N592="Identifier")),NOT(AND(L592="OID",N592="Identifier"))),IF(N592="Identifier","ID",N592),""))," ","")</f>
        <v>RepresentationTypeCode</v>
      </c>
      <c r="B592" s="8" t="s">
        <v>22</v>
      </c>
      <c r="C592" s="9" t="s">
        <v>34</v>
      </c>
      <c r="D592" s="10" t="s">
        <v>1247</v>
      </c>
      <c r="E592" s="10" t="s">
        <v>22</v>
      </c>
      <c r="F592" s="10" t="s">
        <v>1248</v>
      </c>
      <c r="G592" s="10" t="str">
        <f>CONCATENATE( IF(H592="","",CONCATENATE(H592,"_ ")),I592,". ",IF(J592="","",CONCATENATE(J592,"_ ")),M592,IF(OR(J592&lt;&gt;"",M592&lt;&gt;N592),CONCATENATE(". ",N592),""))</f>
        <v>Contracting Representation Type. Representation Type Code. Code</v>
      </c>
      <c r="H592" s="10" t="s">
        <v>22</v>
      </c>
      <c r="I592" s="10" t="s">
        <v>1240</v>
      </c>
      <c r="J592" s="10" t="s">
        <v>22</v>
      </c>
      <c r="K592" s="10" t="s">
        <v>1249</v>
      </c>
      <c r="L592" s="10" t="s">
        <v>33</v>
      </c>
      <c r="M592" s="7" t="str">
        <f>IF(K592&lt;&gt;"",CONCATENATE(K592," ",L592),L592)</f>
        <v>Representation Type Code</v>
      </c>
      <c r="N592" s="10" t="s">
        <v>33</v>
      </c>
      <c r="O592" s="10" t="s">
        <v>22</v>
      </c>
      <c r="P592" s="10" t="str">
        <f>IF(O592&lt;&gt;"",CONCATENATE(O592,"_ ",N592,". Type"),CONCATENATE(N592,". Type"))</f>
        <v>Code. Type</v>
      </c>
      <c r="Q592" s="10" t="s">
        <v>22</v>
      </c>
      <c r="R592" s="10" t="s">
        <v>22</v>
      </c>
      <c r="S592" s="10" t="s">
        <v>30</v>
      </c>
      <c r="T592" s="10" t="s">
        <v>22</v>
      </c>
      <c r="U592" s="10" t="s">
        <v>101</v>
      </c>
      <c r="V592" s="10" t="s">
        <v>1241</v>
      </c>
    </row>
    <row r="593" spans="1:22" ht="14.1" customHeight="1" x14ac:dyDescent="0.2">
      <c r="A593" s="7" t="str">
        <f>SUBSTITUTE(CONCATENATE(J593,K593,IF(L593="Identifier","ID",IF(AND(L593="Text",OR(J593&lt;&gt;"",K593&lt;&gt;"")),"",L593)),IF(AND(N593&lt;&gt;"Text",L593&lt;&gt;N593,NOT(AND(L593="URI",N593="Identifier")),NOT(AND(L593="UUID",N593="Identifier")),NOT(AND(L593="OID",N593="Identifier"))),IF(N593="Identifier","ID",N593),""))," ","")</f>
        <v>RepresentationType</v>
      </c>
      <c r="B593" s="8" t="s">
        <v>22</v>
      </c>
      <c r="C593" s="9" t="s">
        <v>98</v>
      </c>
      <c r="D593" s="10" t="s">
        <v>1250</v>
      </c>
      <c r="E593" s="10" t="s">
        <v>22</v>
      </c>
      <c r="F593" s="10" t="s">
        <v>1251</v>
      </c>
      <c r="G593" s="10" t="str">
        <f>CONCATENATE( IF(H593="","",CONCATENATE(H593,"_ ")),I593,". ",IF(J593="","",CONCATENATE(J593,"_ ")),M593,IF(OR(J593&lt;&gt;"",M593&lt;&gt;N593),CONCATENATE(". ",N593),""))</f>
        <v>Contracting Representation Type. Representation Type. Text</v>
      </c>
      <c r="H593" s="10" t="s">
        <v>22</v>
      </c>
      <c r="I593" s="10" t="s">
        <v>1240</v>
      </c>
      <c r="J593" s="10" t="s">
        <v>22</v>
      </c>
      <c r="K593" s="10" t="s">
        <v>1252</v>
      </c>
      <c r="L593" s="10" t="s">
        <v>249</v>
      </c>
      <c r="M593" s="7" t="str">
        <f>IF(K593&lt;&gt;"",CONCATENATE(K593," ",L593),L593)</f>
        <v>Representation Type</v>
      </c>
      <c r="N593" s="10" t="s">
        <v>59</v>
      </c>
      <c r="O593" s="10" t="s">
        <v>22</v>
      </c>
      <c r="P593" s="10" t="str">
        <f>IF(O593&lt;&gt;"",CONCATENATE(O593,"_ ",N593,". Type"),CONCATENATE(N593,". Type"))</f>
        <v>Text. Type</v>
      </c>
      <c r="Q593" s="10" t="s">
        <v>22</v>
      </c>
      <c r="R593" s="10" t="s">
        <v>22</v>
      </c>
      <c r="S593" s="10" t="s">
        <v>30</v>
      </c>
      <c r="T593" s="10" t="s">
        <v>22</v>
      </c>
      <c r="U593" s="10" t="s">
        <v>101</v>
      </c>
      <c r="V593" s="10" t="s">
        <v>1241</v>
      </c>
    </row>
    <row r="594" spans="1:22" ht="14.1" customHeight="1" x14ac:dyDescent="0.2">
      <c r="A594" s="5" t="str">
        <f>SUBSTITUTE(CONCATENATE(H594,I594)," ","")</f>
        <v>ContractingSystem</v>
      </c>
      <c r="B594" s="6" t="s">
        <v>22</v>
      </c>
      <c r="C594" s="6" t="s">
        <v>22</v>
      </c>
      <c r="D594" s="6" t="s">
        <v>1253</v>
      </c>
      <c r="E594" s="6" t="s">
        <v>22</v>
      </c>
      <c r="F594" s="6" t="s">
        <v>22</v>
      </c>
      <c r="G594" s="5" t="str">
        <f>CONCATENATE(IF(H594="","",CONCATENATE(H594,"_ ")),I594,". Details")</f>
        <v>Contracting System. Details</v>
      </c>
      <c r="H594" s="6" t="s">
        <v>22</v>
      </c>
      <c r="I594" s="6" t="s">
        <v>1254</v>
      </c>
      <c r="J594" s="6" t="s">
        <v>22</v>
      </c>
      <c r="K594" s="6" t="s">
        <v>22</v>
      </c>
      <c r="L594" s="6" t="s">
        <v>22</v>
      </c>
      <c r="M594" s="6" t="s">
        <v>22</v>
      </c>
      <c r="N594" s="6" t="s">
        <v>22</v>
      </c>
      <c r="O594" s="6" t="s">
        <v>22</v>
      </c>
      <c r="P594" s="6" t="s">
        <v>22</v>
      </c>
      <c r="Q594" s="6" t="s">
        <v>22</v>
      </c>
      <c r="R594" s="6" t="s">
        <v>22</v>
      </c>
      <c r="S594" s="6" t="s">
        <v>25</v>
      </c>
      <c r="T594" s="6" t="s">
        <v>22</v>
      </c>
      <c r="U594" s="6" t="s">
        <v>228</v>
      </c>
      <c r="V594" s="6" t="s">
        <v>22</v>
      </c>
    </row>
    <row r="595" spans="1:22" ht="14.1" customHeight="1" x14ac:dyDescent="0.2">
      <c r="A595" s="7" t="str">
        <f>SUBSTITUTE(CONCATENATE(J595,K595,IF(L595="Identifier","ID",IF(AND(L595="Text",OR(J595&lt;&gt;"",K595&lt;&gt;"")),"",L595)),IF(AND(N595&lt;&gt;"Text",L595&lt;&gt;N595,NOT(AND(L595="URI",N595="Identifier")),NOT(AND(L595="UUID",N595="Identifier")),NOT(AND(L595="OID",N595="Identifier"))),IF(N595="Identifier","ID",N595),""))," ","")</f>
        <v>ID</v>
      </c>
      <c r="B595" s="8" t="s">
        <v>22</v>
      </c>
      <c r="C595" s="9" t="s">
        <v>34</v>
      </c>
      <c r="D595" s="10" t="s">
        <v>1255</v>
      </c>
      <c r="E595" s="10" t="s">
        <v>22</v>
      </c>
      <c r="F595" s="10" t="s">
        <v>22</v>
      </c>
      <c r="G595" s="10" t="str">
        <f>CONCATENATE( IF(H595="","",CONCATENATE(H595,"_ ")),I595,". ",IF(J595="","",CONCATENATE(J595,"_ ")),M595,IF(OR(J595&lt;&gt;"",M595&lt;&gt;N595),CONCATENATE(". ",N595),""))</f>
        <v>Contracting System. Identifier</v>
      </c>
      <c r="H595" s="10" t="s">
        <v>22</v>
      </c>
      <c r="I595" s="10" t="s">
        <v>1254</v>
      </c>
      <c r="J595" s="10" t="s">
        <v>22</v>
      </c>
      <c r="K595" s="10" t="s">
        <v>22</v>
      </c>
      <c r="L595" s="10" t="s">
        <v>29</v>
      </c>
      <c r="M595" s="7" t="str">
        <f>IF(K595&lt;&gt;"",CONCATENATE(K595," ",L595),L595)</f>
        <v>Identifier</v>
      </c>
      <c r="N595" s="10" t="s">
        <v>29</v>
      </c>
      <c r="O595" s="10" t="s">
        <v>22</v>
      </c>
      <c r="P595" s="10" t="str">
        <f>IF(O595&lt;&gt;"",CONCATENATE(O595,"_ ",N595,". Type"),CONCATENATE(N595,". Type"))</f>
        <v>Identifier. Type</v>
      </c>
      <c r="Q595" s="10" t="s">
        <v>22</v>
      </c>
      <c r="R595" s="10" t="s">
        <v>22</v>
      </c>
      <c r="S595" s="10" t="s">
        <v>30</v>
      </c>
      <c r="T595" s="10" t="s">
        <v>22</v>
      </c>
      <c r="U595" s="10" t="s">
        <v>228</v>
      </c>
      <c r="V595" s="10" t="s">
        <v>22</v>
      </c>
    </row>
    <row r="596" spans="1:22" ht="14.1" customHeight="1" x14ac:dyDescent="0.2">
      <c r="A596" s="7" t="str">
        <f>SUBSTITUTE(CONCATENATE(J596,K596,IF(L596="Identifier","ID",IF(AND(L596="Text",OR(J596&lt;&gt;"",K596&lt;&gt;"")),"",L596)),IF(AND(N596&lt;&gt;"Text",L596&lt;&gt;N596,NOT(AND(L596="URI",N596="Identifier")),NOT(AND(L596="UUID",N596="Identifier")),NOT(AND(L596="OID",N596="Identifier"))),IF(N596="Identifier","ID",N596),""))," ","")</f>
        <v>ContractingSystemTypeCode</v>
      </c>
      <c r="B596" s="8" t="s">
        <v>22</v>
      </c>
      <c r="C596" s="9" t="s">
        <v>34</v>
      </c>
      <c r="D596" s="10" t="s">
        <v>1256</v>
      </c>
      <c r="E596" s="10" t="s">
        <v>22</v>
      </c>
      <c r="F596" s="10" t="s">
        <v>22</v>
      </c>
      <c r="G596" s="10" t="str">
        <f>CONCATENATE( IF(H596="","",CONCATENATE(H596,"_ ")),I596,". ",IF(J596="","",CONCATENATE(J596,"_ ")),M596,IF(OR(J596&lt;&gt;"",M596&lt;&gt;N596),CONCATENATE(". ",N596),""))</f>
        <v>Contracting System. Contracting System Type. Code</v>
      </c>
      <c r="H596" s="10" t="s">
        <v>22</v>
      </c>
      <c r="I596" s="10" t="s">
        <v>1254</v>
      </c>
      <c r="J596" s="10" t="s">
        <v>22</v>
      </c>
      <c r="K596" s="10" t="s">
        <v>1254</v>
      </c>
      <c r="L596" s="10" t="s">
        <v>249</v>
      </c>
      <c r="M596" s="7" t="str">
        <f>IF(K596&lt;&gt;"",CONCATENATE(K596," ",L596),L596)</f>
        <v>Contracting System Type</v>
      </c>
      <c r="N596" s="10" t="s">
        <v>33</v>
      </c>
      <c r="O596" s="10" t="s">
        <v>22</v>
      </c>
      <c r="P596" s="10" t="str">
        <f>IF(O596&lt;&gt;"",CONCATENATE(O596,"_ ",N596,". Type"),CONCATENATE(N596,". Type"))</f>
        <v>Code. Type</v>
      </c>
      <c r="Q596" s="10" t="s">
        <v>22</v>
      </c>
      <c r="R596" s="10" t="s">
        <v>22</v>
      </c>
      <c r="S596" s="10" t="s">
        <v>30</v>
      </c>
      <c r="T596" s="10" t="s">
        <v>22</v>
      </c>
      <c r="U596" s="10" t="s">
        <v>228</v>
      </c>
      <c r="V596" s="10" t="s">
        <v>22</v>
      </c>
    </row>
    <row r="597" spans="1:22" ht="14.1" customHeight="1" x14ac:dyDescent="0.2">
      <c r="A597" s="7" t="str">
        <f>SUBSTITUTE(CONCATENATE(J597,K597,IF(L597="Identifier","ID",IF(AND(L597="Text",OR(J597&lt;&gt;"",K597&lt;&gt;"")),"",L597)),IF(AND(N597&lt;&gt;"Text",L597&lt;&gt;N597,NOT(AND(L597="URI",N597="Identifier")),NOT(AND(L597="UUID",N597="Identifier")),NOT(AND(L597="OID",N597="Identifier"))),IF(N597="Identifier","ID",N597),""))," ","")</f>
        <v>Description</v>
      </c>
      <c r="B597" s="8" t="s">
        <v>22</v>
      </c>
      <c r="C597" s="9" t="s">
        <v>98</v>
      </c>
      <c r="D597" s="10" t="s">
        <v>1257</v>
      </c>
      <c r="E597" s="10" t="s">
        <v>22</v>
      </c>
      <c r="F597" s="10" t="s">
        <v>22</v>
      </c>
      <c r="G597" s="10" t="str">
        <f>CONCATENATE( IF(H597="","",CONCATENATE(H597,"_ ")),I597,". ",IF(J597="","",CONCATENATE(J597,"_ ")),M597,IF(OR(J597&lt;&gt;"",M597&lt;&gt;N597),CONCATENATE(". ",N597),""))</f>
        <v>Contracting System. Description. Text</v>
      </c>
      <c r="H597" s="10" t="s">
        <v>22</v>
      </c>
      <c r="I597" s="10" t="s">
        <v>1254</v>
      </c>
      <c r="J597" s="10" t="s">
        <v>22</v>
      </c>
      <c r="K597" s="10" t="s">
        <v>22</v>
      </c>
      <c r="L597" s="10" t="s">
        <v>100</v>
      </c>
      <c r="M597" s="7" t="str">
        <f>IF(K597&lt;&gt;"",CONCATENATE(K597," ",L597),L597)</f>
        <v>Description</v>
      </c>
      <c r="N597" s="10" t="s">
        <v>59</v>
      </c>
      <c r="O597" s="10" t="s">
        <v>22</v>
      </c>
      <c r="P597" s="10" t="str">
        <f>IF(O597&lt;&gt;"",CONCATENATE(O597,"_ ",N597,". Type"),CONCATENATE(N597,". Type"))</f>
        <v>Text. Type</v>
      </c>
      <c r="Q597" s="10" t="s">
        <v>22</v>
      </c>
      <c r="R597" s="10" t="s">
        <v>22</v>
      </c>
      <c r="S597" s="10" t="s">
        <v>30</v>
      </c>
      <c r="T597" s="10" t="s">
        <v>22</v>
      </c>
      <c r="U597" s="10" t="s">
        <v>228</v>
      </c>
      <c r="V597" s="10" t="s">
        <v>22</v>
      </c>
    </row>
    <row r="598" spans="1:22" ht="14.1" customHeight="1" x14ac:dyDescent="0.2">
      <c r="A598" s="5" t="str">
        <f>SUBSTITUTE(CONCATENATE(H598,I598)," ","")</f>
        <v>CorporateRegistrationScheme</v>
      </c>
      <c r="B598" s="6" t="s">
        <v>22</v>
      </c>
      <c r="C598" s="6" t="s">
        <v>22</v>
      </c>
      <c r="D598" s="6" t="s">
        <v>1258</v>
      </c>
      <c r="E598" s="6" t="s">
        <v>22</v>
      </c>
      <c r="F598" s="6" t="s">
        <v>22</v>
      </c>
      <c r="G598" s="5" t="str">
        <f>CONCATENATE(IF(H598="","",CONCATENATE(H598,"_ ")),I598,". Details")</f>
        <v>Corporate Registration Scheme. Details</v>
      </c>
      <c r="H598" s="6" t="s">
        <v>22</v>
      </c>
      <c r="I598" s="6" t="s">
        <v>1259</v>
      </c>
      <c r="J598" s="6" t="s">
        <v>22</v>
      </c>
      <c r="K598" s="6" t="s">
        <v>22</v>
      </c>
      <c r="L598" s="6" t="s">
        <v>22</v>
      </c>
      <c r="M598" s="6" t="s">
        <v>22</v>
      </c>
      <c r="N598" s="6" t="s">
        <v>22</v>
      </c>
      <c r="O598" s="6" t="s">
        <v>22</v>
      </c>
      <c r="P598" s="6" t="s">
        <v>22</v>
      </c>
      <c r="Q598" s="6" t="s">
        <v>22</v>
      </c>
      <c r="R598" s="6" t="s">
        <v>22</v>
      </c>
      <c r="S598" s="6" t="s">
        <v>25</v>
      </c>
      <c r="T598" s="6" t="s">
        <v>22</v>
      </c>
      <c r="U598" s="6" t="s">
        <v>62</v>
      </c>
      <c r="V598" s="6" t="s">
        <v>22</v>
      </c>
    </row>
    <row r="599" spans="1:22" ht="14.1" customHeight="1" x14ac:dyDescent="0.2">
      <c r="A599" s="7" t="str">
        <f>SUBSTITUTE(CONCATENATE(J599,K599,IF(L599="Identifier","ID",IF(AND(L599="Text",OR(J599&lt;&gt;"",K599&lt;&gt;"")),"",L599)),IF(AND(N599&lt;&gt;"Text",L599&lt;&gt;N599,NOT(AND(L599="URI",N599="Identifier")),NOT(AND(L599="UUID",N599="Identifier")),NOT(AND(L599="OID",N599="Identifier"))),IF(N599="Identifier","ID",N599),""))," ","")</f>
        <v>ID</v>
      </c>
      <c r="B599" s="8" t="s">
        <v>22</v>
      </c>
      <c r="C599" s="9" t="s">
        <v>34</v>
      </c>
      <c r="D599" s="10" t="s">
        <v>1260</v>
      </c>
      <c r="E599" s="10" t="s">
        <v>22</v>
      </c>
      <c r="F599" s="10" t="s">
        <v>1261</v>
      </c>
      <c r="G599" s="10" t="str">
        <f>CONCATENATE( IF(H599="","",CONCATENATE(H599,"_ ")),I599,". ",IF(J599="","",CONCATENATE(J599,"_ ")),M599,IF(OR(J599&lt;&gt;"",M599&lt;&gt;N599),CONCATENATE(". ",N599),""))</f>
        <v>Corporate Registration Scheme. Identifier</v>
      </c>
      <c r="H599" s="10" t="s">
        <v>22</v>
      </c>
      <c r="I599" s="10" t="s">
        <v>1259</v>
      </c>
      <c r="J599" s="10" t="s">
        <v>22</v>
      </c>
      <c r="K599" s="10" t="s">
        <v>22</v>
      </c>
      <c r="L599" s="10" t="s">
        <v>29</v>
      </c>
      <c r="M599" s="7" t="str">
        <f>IF(K599&lt;&gt;"",CONCATENATE(K599," ",L599),L599)</f>
        <v>Identifier</v>
      </c>
      <c r="N599" s="10" t="s">
        <v>29</v>
      </c>
      <c r="O599" s="10" t="s">
        <v>22</v>
      </c>
      <c r="P599" s="10" t="str">
        <f>IF(O599&lt;&gt;"",CONCATENATE(O599,"_ ",N599,". Type"),CONCATENATE(N599,". Type"))</f>
        <v>Identifier. Type</v>
      </c>
      <c r="Q599" s="10" t="s">
        <v>22</v>
      </c>
      <c r="R599" s="10" t="s">
        <v>22</v>
      </c>
      <c r="S599" s="10" t="s">
        <v>30</v>
      </c>
      <c r="T599" s="10" t="s">
        <v>22</v>
      </c>
      <c r="U599" s="10" t="s">
        <v>62</v>
      </c>
      <c r="V599" s="10" t="s">
        <v>22</v>
      </c>
    </row>
    <row r="600" spans="1:22" ht="14.1" customHeight="1" x14ac:dyDescent="0.2">
      <c r="A600" s="7" t="str">
        <f>SUBSTITUTE(CONCATENATE(J600,K600,IF(L600="Identifier","ID",IF(AND(L600="Text",OR(J600&lt;&gt;"",K600&lt;&gt;"")),"",L600)),IF(AND(N600&lt;&gt;"Text",L600&lt;&gt;N600,NOT(AND(L600="URI",N600="Identifier")),NOT(AND(L600="UUID",N600="Identifier")),NOT(AND(L600="OID",N600="Identifier"))),IF(N600="Identifier","ID",N600),""))," ","")</f>
        <v>Name</v>
      </c>
      <c r="B600" s="8" t="s">
        <v>22</v>
      </c>
      <c r="C600" s="9" t="s">
        <v>34</v>
      </c>
      <c r="D600" s="10" t="s">
        <v>1262</v>
      </c>
      <c r="E600" s="10" t="s">
        <v>22</v>
      </c>
      <c r="F600" s="10" t="s">
        <v>1263</v>
      </c>
      <c r="G600" s="10" t="str">
        <f>CONCATENATE( IF(H600="","",CONCATENATE(H600,"_ ")),I600,". ",IF(J600="","",CONCATENATE(J600,"_ ")),M600,IF(OR(J600&lt;&gt;"",M600&lt;&gt;N600),CONCATENATE(". ",N600),""))</f>
        <v>Corporate Registration Scheme. Name</v>
      </c>
      <c r="H600" s="10" t="s">
        <v>22</v>
      </c>
      <c r="I600" s="10" t="s">
        <v>1259</v>
      </c>
      <c r="J600" s="10" t="s">
        <v>22</v>
      </c>
      <c r="K600" s="10" t="s">
        <v>22</v>
      </c>
      <c r="L600" s="10" t="s">
        <v>56</v>
      </c>
      <c r="M600" s="7" t="str">
        <f>IF(K600&lt;&gt;"",CONCATENATE(K600," ",L600),L600)</f>
        <v>Name</v>
      </c>
      <c r="N600" s="10" t="s">
        <v>56</v>
      </c>
      <c r="O600" s="10" t="s">
        <v>22</v>
      </c>
      <c r="P600" s="10" t="str">
        <f>IF(O600&lt;&gt;"",CONCATENATE(O600,"_ ",N600,". Type"),CONCATENATE(N600,". Type"))</f>
        <v>Name. Type</v>
      </c>
      <c r="Q600" s="10" t="s">
        <v>22</v>
      </c>
      <c r="R600" s="10" t="s">
        <v>22</v>
      </c>
      <c r="S600" s="10" t="s">
        <v>30</v>
      </c>
      <c r="T600" s="10" t="s">
        <v>22</v>
      </c>
      <c r="U600" s="10" t="s">
        <v>62</v>
      </c>
      <c r="V600" s="10" t="s">
        <v>22</v>
      </c>
    </row>
    <row r="601" spans="1:22" ht="14.1" customHeight="1" x14ac:dyDescent="0.2">
      <c r="A601" s="7" t="str">
        <f>SUBSTITUTE(CONCATENATE(J601,K601,IF(L601="Identifier","ID",IF(AND(L601="Text",OR(J601&lt;&gt;"",K601&lt;&gt;"")),"",L601)),IF(AND(N601&lt;&gt;"Text",L601&lt;&gt;N601,NOT(AND(L601="URI",N601="Identifier")),NOT(AND(L601="UUID",N601="Identifier")),NOT(AND(L601="OID",N601="Identifier"))),IF(N601="Identifier","ID",N601),""))," ","")</f>
        <v>CorporateRegistrationTypeCode</v>
      </c>
      <c r="B601" s="8" t="s">
        <v>22</v>
      </c>
      <c r="C601" s="9" t="s">
        <v>34</v>
      </c>
      <c r="D601" s="10" t="s">
        <v>1264</v>
      </c>
      <c r="E601" s="10" t="s">
        <v>22</v>
      </c>
      <c r="F601" s="10" t="s">
        <v>1265</v>
      </c>
      <c r="G601" s="10" t="str">
        <f>CONCATENATE( IF(H601="","",CONCATENATE(H601,"_ ")),I601,". ",IF(J601="","",CONCATENATE(J601,"_ ")),M601,IF(OR(J601&lt;&gt;"",M601&lt;&gt;N601),CONCATENATE(". ",N601),""))</f>
        <v>Corporate Registration Scheme. Corporate Registration Type Code. Code</v>
      </c>
      <c r="H601" s="10" t="s">
        <v>22</v>
      </c>
      <c r="I601" s="10" t="s">
        <v>1259</v>
      </c>
      <c r="J601" s="10" t="s">
        <v>22</v>
      </c>
      <c r="K601" s="10" t="s">
        <v>1266</v>
      </c>
      <c r="L601" s="10" t="s">
        <v>33</v>
      </c>
      <c r="M601" s="7" t="str">
        <f>IF(K601&lt;&gt;"",CONCATENATE(K601," ",L601),L601)</f>
        <v>Corporate Registration Type Code</v>
      </c>
      <c r="N601" s="10" t="s">
        <v>33</v>
      </c>
      <c r="O601" s="10" t="s">
        <v>22</v>
      </c>
      <c r="P601" s="10" t="str">
        <f>IF(O601&lt;&gt;"",CONCATENATE(O601,"_ ",N601,". Type"),CONCATENATE(N601,". Type"))</f>
        <v>Code. Type</v>
      </c>
      <c r="Q601" s="10" t="s">
        <v>22</v>
      </c>
      <c r="R601" s="10" t="s">
        <v>22</v>
      </c>
      <c r="S601" s="10" t="s">
        <v>30</v>
      </c>
      <c r="T601" s="10" t="s">
        <v>22</v>
      </c>
      <c r="U601" s="10" t="s">
        <v>62</v>
      </c>
      <c r="V601" s="10" t="s">
        <v>22</v>
      </c>
    </row>
    <row r="602" spans="1:22" ht="14.1" customHeight="1" x14ac:dyDescent="0.2">
      <c r="A602" s="11" t="str">
        <f>SUBSTITUTE(SUBSTITUTE(CONCATENATE(J602,IF(M602="Identifier","ID",M602))," ",""),"_","")</f>
        <v>JurisdictionRegionAddress</v>
      </c>
      <c r="B602" s="8" t="s">
        <v>22</v>
      </c>
      <c r="C602" s="12" t="s">
        <v>98</v>
      </c>
      <c r="D602" s="11" t="s">
        <v>1267</v>
      </c>
      <c r="E602" s="11" t="s">
        <v>22</v>
      </c>
      <c r="F602" s="11" t="s">
        <v>1268</v>
      </c>
      <c r="G602" s="11" t="str">
        <f>CONCATENATE( IF(H602="","",CONCATENATE(H602,"_ ")),I602,". ",IF(J602="","",CONCATENATE(J602,"_ ")),M602,IF(J602="","",CONCATENATE(". ",N602)))</f>
        <v>Corporate Registration Scheme. Jurisdiction Region_ Address. Address</v>
      </c>
      <c r="H602" s="11" t="s">
        <v>22</v>
      </c>
      <c r="I602" s="11" t="s">
        <v>1259</v>
      </c>
      <c r="J602" s="11" t="s">
        <v>1269</v>
      </c>
      <c r="K602" s="11" t="s">
        <v>22</v>
      </c>
      <c r="L602" s="11" t="s">
        <v>22</v>
      </c>
      <c r="M602" s="11" t="str">
        <f>CONCATENATE(IF(Q602="","",CONCATENATE(Q602,"_ ")),R602)</f>
        <v>Address</v>
      </c>
      <c r="N602" s="11" t="str">
        <f>M602</f>
        <v>Address</v>
      </c>
      <c r="O602" s="11" t="s">
        <v>22</v>
      </c>
      <c r="P602" s="11" t="s">
        <v>22</v>
      </c>
      <c r="Q602" s="11" t="s">
        <v>22</v>
      </c>
      <c r="R602" s="11" t="s">
        <v>61</v>
      </c>
      <c r="S602" s="11" t="s">
        <v>38</v>
      </c>
      <c r="T602" s="11" t="s">
        <v>22</v>
      </c>
      <c r="U602" s="11" t="s">
        <v>62</v>
      </c>
      <c r="V602" s="11" t="s">
        <v>22</v>
      </c>
    </row>
    <row r="603" spans="1:22" ht="14.1" customHeight="1" x14ac:dyDescent="0.2">
      <c r="A603" s="5" t="str">
        <f>SUBSTITUTE(CONCATENATE(H603,I603)," ","")</f>
        <v>Country</v>
      </c>
      <c r="B603" s="6" t="s">
        <v>22</v>
      </c>
      <c r="C603" s="6" t="s">
        <v>22</v>
      </c>
      <c r="D603" s="6" t="s">
        <v>1270</v>
      </c>
      <c r="E603" s="6" t="s">
        <v>22</v>
      </c>
      <c r="F603" s="6" t="s">
        <v>22</v>
      </c>
      <c r="G603" s="5" t="str">
        <f>CONCATENATE(IF(H603="","",CONCATENATE(H603,"_ ")),I603,". Details")</f>
        <v>Country. Details</v>
      </c>
      <c r="H603" s="6" t="s">
        <v>22</v>
      </c>
      <c r="I603" s="6" t="s">
        <v>132</v>
      </c>
      <c r="J603" s="6" t="s">
        <v>22</v>
      </c>
      <c r="K603" s="6" t="s">
        <v>22</v>
      </c>
      <c r="L603" s="6" t="s">
        <v>22</v>
      </c>
      <c r="M603" s="6" t="s">
        <v>22</v>
      </c>
      <c r="N603" s="6" t="s">
        <v>22</v>
      </c>
      <c r="O603" s="6" t="s">
        <v>22</v>
      </c>
      <c r="P603" s="6" t="s">
        <v>22</v>
      </c>
      <c r="Q603" s="6" t="s">
        <v>22</v>
      </c>
      <c r="R603" s="6" t="s">
        <v>22</v>
      </c>
      <c r="S603" s="6" t="s">
        <v>25</v>
      </c>
      <c r="T603" s="6" t="s">
        <v>22</v>
      </c>
      <c r="U603" s="6" t="s">
        <v>62</v>
      </c>
      <c r="V603" s="6" t="s">
        <v>22</v>
      </c>
    </row>
    <row r="604" spans="1:22" ht="14.1" customHeight="1" x14ac:dyDescent="0.2">
      <c r="A604" s="7" t="str">
        <f>SUBSTITUTE(CONCATENATE(J604,K604,IF(L604="Identifier","ID",IF(AND(L604="Text",OR(J604&lt;&gt;"",K604&lt;&gt;"")),"",L604)),IF(AND(N604&lt;&gt;"Text",L604&lt;&gt;N604,NOT(AND(L604="URI",N604="Identifier")),NOT(AND(L604="UUID",N604="Identifier")),NOT(AND(L604="OID",N604="Identifier"))),IF(N604="Identifier","ID",N604),""))," ","")</f>
        <v>IdentificationCode</v>
      </c>
      <c r="B604" s="8" t="s">
        <v>22</v>
      </c>
      <c r="C604" s="9" t="s">
        <v>34</v>
      </c>
      <c r="D604" s="10" t="s">
        <v>1271</v>
      </c>
      <c r="E604" s="10" t="s">
        <v>22</v>
      </c>
      <c r="F604" s="10" t="s">
        <v>22</v>
      </c>
      <c r="G604" s="10" t="str">
        <f>CONCATENATE( IF(H604="","",CONCATENATE(H604,"_ ")),I604,". ",IF(J604="","",CONCATENATE(J604,"_ ")),M604,IF(OR(J604&lt;&gt;"",M604&lt;&gt;N604),CONCATENATE(". ",N604),""))</f>
        <v>Country. Identification Code. Code</v>
      </c>
      <c r="H604" s="10" t="s">
        <v>22</v>
      </c>
      <c r="I604" s="10" t="s">
        <v>132</v>
      </c>
      <c r="J604" s="10" t="s">
        <v>22</v>
      </c>
      <c r="K604" s="10" t="s">
        <v>117</v>
      </c>
      <c r="L604" s="10" t="s">
        <v>33</v>
      </c>
      <c r="M604" s="7" t="str">
        <f>IF(K604&lt;&gt;"",CONCATENATE(K604," ",L604),L604)</f>
        <v>Identification Code</v>
      </c>
      <c r="N604" s="10" t="s">
        <v>33</v>
      </c>
      <c r="O604" s="10" t="s">
        <v>1272</v>
      </c>
      <c r="P604" s="10" t="str">
        <f>IF(O604&lt;&gt;"",CONCATENATE(O604,"_ ",N604,". Type"),CONCATENATE(N604,". Type"))</f>
        <v>Country Identification_ Code. Type</v>
      </c>
      <c r="Q604" s="10" t="s">
        <v>22</v>
      </c>
      <c r="R604" s="10" t="s">
        <v>22</v>
      </c>
      <c r="S604" s="10" t="s">
        <v>30</v>
      </c>
      <c r="T604" s="10" t="s">
        <v>22</v>
      </c>
      <c r="U604" s="10" t="s">
        <v>62</v>
      </c>
      <c r="V604" s="10" t="s">
        <v>22</v>
      </c>
    </row>
    <row r="605" spans="1:22" ht="14.1" customHeight="1" x14ac:dyDescent="0.2">
      <c r="A605" s="7" t="str">
        <f>SUBSTITUTE(CONCATENATE(J605,K605,IF(L605="Identifier","ID",IF(AND(L605="Text",OR(J605&lt;&gt;"",K605&lt;&gt;"")),"",L605)),IF(AND(N605&lt;&gt;"Text",L605&lt;&gt;N605,NOT(AND(L605="URI",N605="Identifier")),NOT(AND(L605="UUID",N605="Identifier")),NOT(AND(L605="OID",N605="Identifier"))),IF(N605="Identifier","ID",N605),""))," ","")</f>
        <v>Name</v>
      </c>
      <c r="B605" s="8" t="s">
        <v>22</v>
      </c>
      <c r="C605" s="9" t="s">
        <v>34</v>
      </c>
      <c r="D605" s="10" t="s">
        <v>1273</v>
      </c>
      <c r="E605" s="10" t="s">
        <v>22</v>
      </c>
      <c r="F605" s="10" t="s">
        <v>1274</v>
      </c>
      <c r="G605" s="10" t="str">
        <f>CONCATENATE( IF(H605="","",CONCATENATE(H605,"_ ")),I605,". ",IF(J605="","",CONCATENATE(J605,"_ ")),M605,IF(OR(J605&lt;&gt;"",M605&lt;&gt;N605),CONCATENATE(". ",N605),""))</f>
        <v>Country. Name</v>
      </c>
      <c r="H605" s="10" t="s">
        <v>22</v>
      </c>
      <c r="I605" s="10" t="s">
        <v>132</v>
      </c>
      <c r="J605" s="10" t="s">
        <v>22</v>
      </c>
      <c r="K605" s="10" t="s">
        <v>22</v>
      </c>
      <c r="L605" s="10" t="s">
        <v>56</v>
      </c>
      <c r="M605" s="7" t="str">
        <f>IF(K605&lt;&gt;"",CONCATENATE(K605," ",L605),L605)</f>
        <v>Name</v>
      </c>
      <c r="N605" s="10" t="s">
        <v>56</v>
      </c>
      <c r="O605" s="10" t="s">
        <v>22</v>
      </c>
      <c r="P605" s="10" t="str">
        <f>IF(O605&lt;&gt;"",CONCATENATE(O605,"_ ",N605,". Type"),CONCATENATE(N605,". Type"))</f>
        <v>Name. Type</v>
      </c>
      <c r="Q605" s="10" t="s">
        <v>22</v>
      </c>
      <c r="R605" s="10" t="s">
        <v>22</v>
      </c>
      <c r="S605" s="10" t="s">
        <v>30</v>
      </c>
      <c r="T605" s="10" t="s">
        <v>22</v>
      </c>
      <c r="U605" s="10" t="s">
        <v>62</v>
      </c>
      <c r="V605" s="10" t="s">
        <v>22</v>
      </c>
    </row>
    <row r="606" spans="1:22" ht="14.1" customHeight="1" x14ac:dyDescent="0.2">
      <c r="A606" s="5" t="str">
        <f>SUBSTITUTE(CONCATENATE(H606,I606)," ","")</f>
        <v>CreditAccount</v>
      </c>
      <c r="B606" s="6" t="s">
        <v>22</v>
      </c>
      <c r="C606" s="6" t="s">
        <v>22</v>
      </c>
      <c r="D606" s="6" t="s">
        <v>1275</v>
      </c>
      <c r="E606" s="6" t="s">
        <v>22</v>
      </c>
      <c r="F606" s="6" t="s">
        <v>22</v>
      </c>
      <c r="G606" s="5" t="str">
        <f>CONCATENATE(IF(H606="","",CONCATENATE(H606,"_ ")),I606,". Details")</f>
        <v>Credit Account. Details</v>
      </c>
      <c r="H606" s="6" t="s">
        <v>22</v>
      </c>
      <c r="I606" s="6" t="s">
        <v>1276</v>
      </c>
      <c r="J606" s="6" t="s">
        <v>22</v>
      </c>
      <c r="K606" s="6" t="s">
        <v>22</v>
      </c>
      <c r="L606" s="6" t="s">
        <v>22</v>
      </c>
      <c r="M606" s="6" t="s">
        <v>22</v>
      </c>
      <c r="N606" s="6" t="s">
        <v>22</v>
      </c>
      <c r="O606" s="6" t="s">
        <v>22</v>
      </c>
      <c r="P606" s="6" t="s">
        <v>22</v>
      </c>
      <c r="Q606" s="6" t="s">
        <v>22</v>
      </c>
      <c r="R606" s="6" t="s">
        <v>22</v>
      </c>
      <c r="S606" s="6" t="s">
        <v>25</v>
      </c>
      <c r="T606" s="6" t="s">
        <v>22</v>
      </c>
      <c r="U606" s="6" t="s">
        <v>62</v>
      </c>
      <c r="V606" s="6" t="s">
        <v>22</v>
      </c>
    </row>
    <row r="607" spans="1:22" ht="14.1" customHeight="1" x14ac:dyDescent="0.2">
      <c r="A607" s="7" t="str">
        <f>SUBSTITUTE(CONCATENATE(J607,K607,IF(L607="Identifier","ID",IF(AND(L607="Text",OR(J607&lt;&gt;"",K607&lt;&gt;"")),"",L607)),IF(AND(N607&lt;&gt;"Text",L607&lt;&gt;N607,NOT(AND(L607="URI",N607="Identifier")),NOT(AND(L607="UUID",N607="Identifier")),NOT(AND(L607="OID",N607="Identifier"))),IF(N607="Identifier","ID",N607),""))," ","")</f>
        <v>AccountID</v>
      </c>
      <c r="B607" s="8" t="s">
        <v>22</v>
      </c>
      <c r="C607" s="9" t="s">
        <v>27</v>
      </c>
      <c r="D607" s="10" t="s">
        <v>1277</v>
      </c>
      <c r="E607" s="10" t="s">
        <v>22</v>
      </c>
      <c r="F607" s="10" t="s">
        <v>1278</v>
      </c>
      <c r="G607" s="10" t="str">
        <f>CONCATENATE( IF(H607="","",CONCATENATE(H607,"_ ")),I607,". ",IF(J607="","",CONCATENATE(J607,"_ ")),M607,IF(OR(J607&lt;&gt;"",M607&lt;&gt;N607),CONCATENATE(". ",N607),""))</f>
        <v>Credit Account. Account Identifier. Identifier</v>
      </c>
      <c r="H607" s="10" t="s">
        <v>22</v>
      </c>
      <c r="I607" s="10" t="s">
        <v>1276</v>
      </c>
      <c r="J607" s="10" t="s">
        <v>22</v>
      </c>
      <c r="K607" s="10" t="s">
        <v>464</v>
      </c>
      <c r="L607" s="10" t="s">
        <v>29</v>
      </c>
      <c r="M607" s="7" t="str">
        <f>IF(K607&lt;&gt;"",CONCATENATE(K607," ",L607),L607)</f>
        <v>Account Identifier</v>
      </c>
      <c r="N607" s="10" t="s">
        <v>29</v>
      </c>
      <c r="O607" s="10" t="s">
        <v>22</v>
      </c>
      <c r="P607" s="10" t="str">
        <f>IF(O607&lt;&gt;"",CONCATENATE(O607,"_ ",N607,". Type"),CONCATENATE(N607,". Type"))</f>
        <v>Identifier. Type</v>
      </c>
      <c r="Q607" s="10" t="s">
        <v>22</v>
      </c>
      <c r="R607" s="10" t="s">
        <v>22</v>
      </c>
      <c r="S607" s="10" t="s">
        <v>30</v>
      </c>
      <c r="T607" s="10" t="s">
        <v>22</v>
      </c>
      <c r="U607" s="10" t="s">
        <v>62</v>
      </c>
      <c r="V607" s="10" t="s">
        <v>22</v>
      </c>
    </row>
    <row r="608" spans="1:22" ht="14.1" customHeight="1" x14ac:dyDescent="0.2">
      <c r="A608" s="5" t="str">
        <f>SUBSTITUTE(CONCATENATE(H608,I608)," ","")</f>
        <v>CreditNoteLine</v>
      </c>
      <c r="B608" s="6" t="s">
        <v>22</v>
      </c>
      <c r="C608" s="6" t="s">
        <v>22</v>
      </c>
      <c r="D608" s="6" t="s">
        <v>1279</v>
      </c>
      <c r="E608" s="6" t="s">
        <v>22</v>
      </c>
      <c r="F608" s="6" t="s">
        <v>22</v>
      </c>
      <c r="G608" s="5" t="str">
        <f>CONCATENATE(IF(H608="","",CONCATENATE(H608,"_ ")),I608,". Details")</f>
        <v>Credit Note Line. Details</v>
      </c>
      <c r="H608" s="6" t="s">
        <v>22</v>
      </c>
      <c r="I608" s="6" t="s">
        <v>1280</v>
      </c>
      <c r="J608" s="6" t="s">
        <v>22</v>
      </c>
      <c r="K608" s="6" t="s">
        <v>22</v>
      </c>
      <c r="L608" s="6" t="s">
        <v>22</v>
      </c>
      <c r="M608" s="6" t="s">
        <v>22</v>
      </c>
      <c r="N608" s="6" t="s">
        <v>22</v>
      </c>
      <c r="O608" s="6" t="s">
        <v>22</v>
      </c>
      <c r="P608" s="6" t="s">
        <v>22</v>
      </c>
      <c r="Q608" s="6" t="s">
        <v>22</v>
      </c>
      <c r="R608" s="6" t="s">
        <v>22</v>
      </c>
      <c r="S608" s="6" t="s">
        <v>25</v>
      </c>
      <c r="T608" s="6" t="s">
        <v>22</v>
      </c>
      <c r="U608" s="6" t="s">
        <v>62</v>
      </c>
      <c r="V608" s="6" t="s">
        <v>22</v>
      </c>
    </row>
    <row r="609" spans="1:22" ht="14.1" customHeight="1" x14ac:dyDescent="0.2">
      <c r="A609" s="7" t="str">
        <f t="shared" ref="A609:A619" si="112">SUBSTITUTE(CONCATENATE(J609,K609,IF(L609="Identifier","ID",IF(AND(L609="Text",OR(J609&lt;&gt;"",K609&lt;&gt;"")),"",L609)),IF(AND(N609&lt;&gt;"Text",L609&lt;&gt;N609,NOT(AND(L609="URI",N609="Identifier")),NOT(AND(L609="UUID",N609="Identifier")),NOT(AND(L609="OID",N609="Identifier"))),IF(N609="Identifier","ID",N609),""))," ","")</f>
        <v>ID</v>
      </c>
      <c r="B609" s="8" t="s">
        <v>22</v>
      </c>
      <c r="C609" s="9" t="s">
        <v>27</v>
      </c>
      <c r="D609" s="10" t="s">
        <v>1281</v>
      </c>
      <c r="E609" s="10" t="s">
        <v>22</v>
      </c>
      <c r="F609" s="10" t="s">
        <v>22</v>
      </c>
      <c r="G609" s="10" t="str">
        <f t="shared" ref="G609:G619" si="113">CONCATENATE( IF(H609="","",CONCATENATE(H609,"_ ")),I609,". ",IF(J609="","",CONCATENATE(J609,"_ ")),M609,IF(OR(J609&lt;&gt;"",M609&lt;&gt;N609),CONCATENATE(". ",N609),""))</f>
        <v>Credit Note Line. Identifier</v>
      </c>
      <c r="H609" s="10" t="s">
        <v>22</v>
      </c>
      <c r="I609" s="10" t="s">
        <v>1280</v>
      </c>
      <c r="J609" s="10" t="s">
        <v>22</v>
      </c>
      <c r="K609" s="10" t="s">
        <v>22</v>
      </c>
      <c r="L609" s="10" t="s">
        <v>29</v>
      </c>
      <c r="M609" s="7" t="str">
        <f t="shared" ref="M609:M619" si="114">IF(K609&lt;&gt;"",CONCATENATE(K609," ",L609),L609)</f>
        <v>Identifier</v>
      </c>
      <c r="N609" s="10" t="s">
        <v>29</v>
      </c>
      <c r="O609" s="10" t="s">
        <v>22</v>
      </c>
      <c r="P609" s="10" t="str">
        <f t="shared" ref="P609:P619" si="115">IF(O609&lt;&gt;"",CONCATENATE(O609,"_ ",N609,". Type"),CONCATENATE(N609,". Type"))</f>
        <v>Identifier. Type</v>
      </c>
      <c r="Q609" s="10" t="s">
        <v>22</v>
      </c>
      <c r="R609" s="10" t="s">
        <v>22</v>
      </c>
      <c r="S609" s="10" t="s">
        <v>30</v>
      </c>
      <c r="T609" s="10" t="s">
        <v>22</v>
      </c>
      <c r="U609" s="10" t="s">
        <v>62</v>
      </c>
      <c r="V609" s="10" t="s">
        <v>22</v>
      </c>
    </row>
    <row r="610" spans="1:22" ht="14.1" customHeight="1" x14ac:dyDescent="0.2">
      <c r="A610" s="7" t="str">
        <f t="shared" si="112"/>
        <v>UUID</v>
      </c>
      <c r="B610" s="8" t="s">
        <v>22</v>
      </c>
      <c r="C610" s="9" t="s">
        <v>34</v>
      </c>
      <c r="D610" s="10" t="s">
        <v>1282</v>
      </c>
      <c r="E610" s="10" t="s">
        <v>22</v>
      </c>
      <c r="F610" s="10" t="s">
        <v>22</v>
      </c>
      <c r="G610" s="10" t="str">
        <f t="shared" si="113"/>
        <v>Credit Note Line. UUID. Identifier</v>
      </c>
      <c r="H610" s="10" t="s">
        <v>22</v>
      </c>
      <c r="I610" s="10" t="s">
        <v>1280</v>
      </c>
      <c r="J610" s="10" t="s">
        <v>22</v>
      </c>
      <c r="K610" s="10" t="s">
        <v>22</v>
      </c>
      <c r="L610" s="10" t="s">
        <v>590</v>
      </c>
      <c r="M610" s="7" t="str">
        <f t="shared" si="114"/>
        <v>UUID</v>
      </c>
      <c r="N610" s="10" t="s">
        <v>29</v>
      </c>
      <c r="O610" s="10" t="s">
        <v>22</v>
      </c>
      <c r="P610" s="10" t="str">
        <f t="shared" si="115"/>
        <v>Identifier. Type</v>
      </c>
      <c r="Q610" s="10" t="s">
        <v>22</v>
      </c>
      <c r="R610" s="10" t="s">
        <v>22</v>
      </c>
      <c r="S610" s="10" t="s">
        <v>30</v>
      </c>
      <c r="T610" s="10" t="s">
        <v>22</v>
      </c>
      <c r="U610" s="10" t="s">
        <v>62</v>
      </c>
      <c r="V610" s="10" t="s">
        <v>591</v>
      </c>
    </row>
    <row r="611" spans="1:22" ht="14.1" customHeight="1" x14ac:dyDescent="0.2">
      <c r="A611" s="7" t="str">
        <f t="shared" si="112"/>
        <v>Note</v>
      </c>
      <c r="B611" s="8" t="s">
        <v>22</v>
      </c>
      <c r="C611" s="9" t="s">
        <v>98</v>
      </c>
      <c r="D611" s="10" t="s">
        <v>236</v>
      </c>
      <c r="E611" s="10" t="s">
        <v>22</v>
      </c>
      <c r="F611" s="10" t="s">
        <v>22</v>
      </c>
      <c r="G611" s="10" t="str">
        <f t="shared" si="113"/>
        <v>Credit Note Line. Note. Text</v>
      </c>
      <c r="H611" s="10" t="s">
        <v>22</v>
      </c>
      <c r="I611" s="10" t="s">
        <v>1280</v>
      </c>
      <c r="J611" s="10" t="s">
        <v>22</v>
      </c>
      <c r="K611" s="10" t="s">
        <v>22</v>
      </c>
      <c r="L611" s="10" t="s">
        <v>237</v>
      </c>
      <c r="M611" s="7" t="str">
        <f t="shared" si="114"/>
        <v>Note</v>
      </c>
      <c r="N611" s="10" t="s">
        <v>59</v>
      </c>
      <c r="O611" s="10" t="s">
        <v>22</v>
      </c>
      <c r="P611" s="10" t="str">
        <f t="shared" si="115"/>
        <v>Text. Type</v>
      </c>
      <c r="Q611" s="10" t="s">
        <v>22</v>
      </c>
      <c r="R611" s="10" t="s">
        <v>22</v>
      </c>
      <c r="S611" s="10" t="s">
        <v>30</v>
      </c>
      <c r="T611" s="10" t="s">
        <v>22</v>
      </c>
      <c r="U611" s="10" t="s">
        <v>62</v>
      </c>
      <c r="V611" s="10" t="s">
        <v>22</v>
      </c>
    </row>
    <row r="612" spans="1:22" ht="14.1" customHeight="1" x14ac:dyDescent="0.2">
      <c r="A612" s="7" t="str">
        <f t="shared" si="112"/>
        <v>CreditedQuantity</v>
      </c>
      <c r="B612" s="8" t="s">
        <v>22</v>
      </c>
      <c r="C612" s="9" t="s">
        <v>34</v>
      </c>
      <c r="D612" s="10" t="s">
        <v>1283</v>
      </c>
      <c r="E612" s="10" t="s">
        <v>22</v>
      </c>
      <c r="F612" s="10" t="s">
        <v>22</v>
      </c>
      <c r="G612" s="10" t="str">
        <f t="shared" si="113"/>
        <v>Credit Note Line. Credited_ Quantity. Quantity</v>
      </c>
      <c r="H612" s="10" t="s">
        <v>22</v>
      </c>
      <c r="I612" s="10" t="s">
        <v>1280</v>
      </c>
      <c r="J612" s="10" t="s">
        <v>1284</v>
      </c>
      <c r="K612" s="10" t="s">
        <v>22</v>
      </c>
      <c r="L612" s="10" t="s">
        <v>297</v>
      </c>
      <c r="M612" s="7" t="str">
        <f t="shared" si="114"/>
        <v>Quantity</v>
      </c>
      <c r="N612" s="10" t="s">
        <v>297</v>
      </c>
      <c r="O612" s="10" t="s">
        <v>22</v>
      </c>
      <c r="P612" s="10" t="str">
        <f t="shared" si="115"/>
        <v>Quantity. Type</v>
      </c>
      <c r="Q612" s="10" t="s">
        <v>22</v>
      </c>
      <c r="R612" s="10" t="s">
        <v>22</v>
      </c>
      <c r="S612" s="10" t="s">
        <v>30</v>
      </c>
      <c r="T612" s="10" t="s">
        <v>22</v>
      </c>
      <c r="U612" s="10" t="s">
        <v>62</v>
      </c>
      <c r="V612" s="10" t="s">
        <v>22</v>
      </c>
    </row>
    <row r="613" spans="1:22" ht="14.1" customHeight="1" x14ac:dyDescent="0.2">
      <c r="A613" s="7" t="str">
        <f t="shared" si="112"/>
        <v>LineExtensionAmount</v>
      </c>
      <c r="B613" s="8" t="s">
        <v>22</v>
      </c>
      <c r="C613" s="9" t="s">
        <v>34</v>
      </c>
      <c r="D613" s="10" t="s">
        <v>1285</v>
      </c>
      <c r="E613" s="10" t="s">
        <v>22</v>
      </c>
      <c r="F613" s="10" t="s">
        <v>22</v>
      </c>
      <c r="G613" s="10" t="str">
        <f t="shared" si="113"/>
        <v>Credit Note Line. Line Extension Amount. Amount</v>
      </c>
      <c r="H613" s="10" t="s">
        <v>22</v>
      </c>
      <c r="I613" s="10" t="s">
        <v>1280</v>
      </c>
      <c r="J613" s="10" t="s">
        <v>22</v>
      </c>
      <c r="K613" s="10" t="s">
        <v>1083</v>
      </c>
      <c r="L613" s="10" t="s">
        <v>189</v>
      </c>
      <c r="M613" s="7" t="str">
        <f t="shared" si="114"/>
        <v>Line Extension Amount</v>
      </c>
      <c r="N613" s="10" t="s">
        <v>189</v>
      </c>
      <c r="O613" s="10" t="s">
        <v>22</v>
      </c>
      <c r="P613" s="10" t="str">
        <f t="shared" si="115"/>
        <v>Amount. Type</v>
      </c>
      <c r="Q613" s="10" t="s">
        <v>22</v>
      </c>
      <c r="R613" s="10" t="s">
        <v>22</v>
      </c>
      <c r="S613" s="10" t="s">
        <v>30</v>
      </c>
      <c r="T613" s="10" t="s">
        <v>22</v>
      </c>
      <c r="U613" s="10" t="s">
        <v>62</v>
      </c>
      <c r="V613" s="10" t="s">
        <v>22</v>
      </c>
    </row>
    <row r="614" spans="1:22" ht="14.1" customHeight="1" x14ac:dyDescent="0.2">
      <c r="A614" s="7" t="str">
        <f t="shared" si="112"/>
        <v>TaxInclusiveLineExtensionAmount</v>
      </c>
      <c r="B614" s="8" t="s">
        <v>22</v>
      </c>
      <c r="C614" s="9" t="s">
        <v>34</v>
      </c>
      <c r="D614" s="10" t="s">
        <v>1286</v>
      </c>
      <c r="E614" s="10" t="s">
        <v>22</v>
      </c>
      <c r="F614" s="10" t="s">
        <v>22</v>
      </c>
      <c r="G614" s="10" t="str">
        <f t="shared" si="113"/>
        <v>Credit Note Line. Tax Inclusive_ Line Extension Amount. Amount</v>
      </c>
      <c r="H614" s="10" t="s">
        <v>22</v>
      </c>
      <c r="I614" s="10" t="s">
        <v>1280</v>
      </c>
      <c r="J614" s="10" t="s">
        <v>191</v>
      </c>
      <c r="K614" s="10" t="s">
        <v>1083</v>
      </c>
      <c r="L614" s="10" t="s">
        <v>189</v>
      </c>
      <c r="M614" s="7" t="str">
        <f t="shared" si="114"/>
        <v>Line Extension Amount</v>
      </c>
      <c r="N614" s="10" t="s">
        <v>189</v>
      </c>
      <c r="O614" s="10" t="s">
        <v>22</v>
      </c>
      <c r="P614" s="10" t="str">
        <f t="shared" si="115"/>
        <v>Amount. Type</v>
      </c>
      <c r="Q614" s="10" t="s">
        <v>22</v>
      </c>
      <c r="R614" s="10" t="s">
        <v>22</v>
      </c>
      <c r="S614" s="10" t="s">
        <v>30</v>
      </c>
      <c r="T614" s="10" t="s">
        <v>22</v>
      </c>
      <c r="U614" s="10" t="s">
        <v>101</v>
      </c>
      <c r="V614" s="10" t="s">
        <v>1085</v>
      </c>
    </row>
    <row r="615" spans="1:22" ht="14.1" customHeight="1" x14ac:dyDescent="0.2">
      <c r="A615" s="7" t="str">
        <f t="shared" si="112"/>
        <v>TaxPointDate</v>
      </c>
      <c r="B615" s="8" t="s">
        <v>22</v>
      </c>
      <c r="C615" s="9" t="s">
        <v>34</v>
      </c>
      <c r="D615" s="10" t="s">
        <v>1287</v>
      </c>
      <c r="E615" s="10" t="s">
        <v>22</v>
      </c>
      <c r="F615" s="10" t="s">
        <v>22</v>
      </c>
      <c r="G615" s="10" t="str">
        <f t="shared" si="113"/>
        <v>Credit Note Line. Tax Point Date. Date</v>
      </c>
      <c r="H615" s="10" t="s">
        <v>22</v>
      </c>
      <c r="I615" s="10" t="s">
        <v>1280</v>
      </c>
      <c r="J615" s="10" t="s">
        <v>22</v>
      </c>
      <c r="K615" s="10" t="s">
        <v>1288</v>
      </c>
      <c r="L615" s="10" t="s">
        <v>397</v>
      </c>
      <c r="M615" s="7" t="str">
        <f t="shared" si="114"/>
        <v>Tax Point Date</v>
      </c>
      <c r="N615" s="10" t="s">
        <v>397</v>
      </c>
      <c r="O615" s="10" t="s">
        <v>22</v>
      </c>
      <c r="P615" s="10" t="str">
        <f t="shared" si="115"/>
        <v>Date. Type</v>
      </c>
      <c r="Q615" s="10" t="s">
        <v>22</v>
      </c>
      <c r="R615" s="10" t="s">
        <v>22</v>
      </c>
      <c r="S615" s="10" t="s">
        <v>30</v>
      </c>
      <c r="T615" s="10" t="s">
        <v>22</v>
      </c>
      <c r="U615" s="10" t="s">
        <v>62</v>
      </c>
      <c r="V615" s="10" t="s">
        <v>22</v>
      </c>
    </row>
    <row r="616" spans="1:22" ht="14.1" customHeight="1" x14ac:dyDescent="0.2">
      <c r="A616" s="7" t="str">
        <f t="shared" si="112"/>
        <v>AccountingCostCode</v>
      </c>
      <c r="B616" s="8" t="s">
        <v>22</v>
      </c>
      <c r="C616" s="9" t="s">
        <v>34</v>
      </c>
      <c r="D616" s="10" t="s">
        <v>1289</v>
      </c>
      <c r="E616" s="10" t="s">
        <v>22</v>
      </c>
      <c r="F616" s="10" t="s">
        <v>22</v>
      </c>
      <c r="G616" s="10" t="str">
        <f t="shared" si="113"/>
        <v>Credit Note Line. Accounting Cost Code. Code</v>
      </c>
      <c r="H616" s="10" t="s">
        <v>22</v>
      </c>
      <c r="I616" s="10" t="s">
        <v>1280</v>
      </c>
      <c r="J616" s="10" t="s">
        <v>22</v>
      </c>
      <c r="K616" s="10" t="s">
        <v>196</v>
      </c>
      <c r="L616" s="10" t="s">
        <v>33</v>
      </c>
      <c r="M616" s="7" t="str">
        <f t="shared" si="114"/>
        <v>Accounting Cost Code</v>
      </c>
      <c r="N616" s="10" t="s">
        <v>33</v>
      </c>
      <c r="O616" s="10" t="s">
        <v>22</v>
      </c>
      <c r="P616" s="10" t="str">
        <f t="shared" si="115"/>
        <v>Code. Type</v>
      </c>
      <c r="Q616" s="10" t="s">
        <v>22</v>
      </c>
      <c r="R616" s="10" t="s">
        <v>22</v>
      </c>
      <c r="S616" s="10" t="s">
        <v>30</v>
      </c>
      <c r="T616" s="10" t="s">
        <v>22</v>
      </c>
      <c r="U616" s="10" t="s">
        <v>62</v>
      </c>
      <c r="V616" s="10" t="s">
        <v>22</v>
      </c>
    </row>
    <row r="617" spans="1:22" ht="14.1" customHeight="1" x14ac:dyDescent="0.2">
      <c r="A617" s="7" t="str">
        <f t="shared" si="112"/>
        <v>AccountingCost</v>
      </c>
      <c r="B617" s="8" t="s">
        <v>22</v>
      </c>
      <c r="C617" s="9" t="s">
        <v>34</v>
      </c>
      <c r="D617" s="10" t="s">
        <v>1290</v>
      </c>
      <c r="E617" s="10" t="s">
        <v>22</v>
      </c>
      <c r="F617" s="10" t="s">
        <v>22</v>
      </c>
      <c r="G617" s="10" t="str">
        <f t="shared" si="113"/>
        <v>Credit Note Line. Accounting Cost. Text</v>
      </c>
      <c r="H617" s="10" t="s">
        <v>22</v>
      </c>
      <c r="I617" s="10" t="s">
        <v>1280</v>
      </c>
      <c r="J617" s="10" t="s">
        <v>22</v>
      </c>
      <c r="K617" s="10" t="s">
        <v>198</v>
      </c>
      <c r="L617" s="10" t="s">
        <v>199</v>
      </c>
      <c r="M617" s="7" t="str">
        <f t="shared" si="114"/>
        <v>Accounting Cost</v>
      </c>
      <c r="N617" s="10" t="s">
        <v>59</v>
      </c>
      <c r="O617" s="10" t="s">
        <v>22</v>
      </c>
      <c r="P617" s="10" t="str">
        <f t="shared" si="115"/>
        <v>Text. Type</v>
      </c>
      <c r="Q617" s="10" t="s">
        <v>22</v>
      </c>
      <c r="R617" s="10" t="s">
        <v>22</v>
      </c>
      <c r="S617" s="10" t="s">
        <v>30</v>
      </c>
      <c r="T617" s="10" t="s">
        <v>22</v>
      </c>
      <c r="U617" s="10" t="s">
        <v>62</v>
      </c>
      <c r="V617" s="10" t="s">
        <v>1291</v>
      </c>
    </row>
    <row r="618" spans="1:22" ht="14.1" customHeight="1" x14ac:dyDescent="0.2">
      <c r="A618" s="7" t="str">
        <f t="shared" si="112"/>
        <v>PaymentPurposeCode</v>
      </c>
      <c r="B618" s="8" t="s">
        <v>22</v>
      </c>
      <c r="C618" s="9" t="s">
        <v>34</v>
      </c>
      <c r="D618" s="10" t="s">
        <v>1292</v>
      </c>
      <c r="E618" s="10" t="s">
        <v>22</v>
      </c>
      <c r="F618" s="10" t="s">
        <v>22</v>
      </c>
      <c r="G618" s="10" t="str">
        <f t="shared" si="113"/>
        <v>Credit Note Line. Payment Purpose Code. Code</v>
      </c>
      <c r="H618" s="10" t="s">
        <v>22</v>
      </c>
      <c r="I618" s="10" t="s">
        <v>1280</v>
      </c>
      <c r="J618" s="10" t="s">
        <v>22</v>
      </c>
      <c r="K618" s="10" t="s">
        <v>1293</v>
      </c>
      <c r="L618" s="10" t="s">
        <v>33</v>
      </c>
      <c r="M618" s="7" t="str">
        <f t="shared" si="114"/>
        <v>Payment Purpose Code</v>
      </c>
      <c r="N618" s="10" t="s">
        <v>33</v>
      </c>
      <c r="O618" s="10" t="s">
        <v>22</v>
      </c>
      <c r="P618" s="10" t="str">
        <f t="shared" si="115"/>
        <v>Code. Type</v>
      </c>
      <c r="Q618" s="10" t="s">
        <v>22</v>
      </c>
      <c r="R618" s="10" t="s">
        <v>22</v>
      </c>
      <c r="S618" s="10" t="s">
        <v>30</v>
      </c>
      <c r="T618" s="10" t="s">
        <v>22</v>
      </c>
      <c r="U618" s="10" t="s">
        <v>26</v>
      </c>
      <c r="V618" s="10" t="s">
        <v>22</v>
      </c>
    </row>
    <row r="619" spans="1:22" ht="14.1" customHeight="1" x14ac:dyDescent="0.2">
      <c r="A619" s="7" t="str">
        <f t="shared" si="112"/>
        <v>FreeOfChargeIndicator</v>
      </c>
      <c r="B619" s="8" t="s">
        <v>22</v>
      </c>
      <c r="C619" s="9" t="s">
        <v>34</v>
      </c>
      <c r="D619" s="10" t="s">
        <v>1294</v>
      </c>
      <c r="E619" s="10" t="s">
        <v>22</v>
      </c>
      <c r="F619" s="10" t="s">
        <v>22</v>
      </c>
      <c r="G619" s="10" t="str">
        <f t="shared" si="113"/>
        <v>Credit Note Line. Free Of Charge_ Indicator. Indicator</v>
      </c>
      <c r="H619" s="10" t="s">
        <v>22</v>
      </c>
      <c r="I619" s="10" t="s">
        <v>1280</v>
      </c>
      <c r="J619" s="10" t="s">
        <v>1295</v>
      </c>
      <c r="K619" s="10" t="s">
        <v>22</v>
      </c>
      <c r="L619" s="10" t="s">
        <v>170</v>
      </c>
      <c r="M619" s="7" t="str">
        <f t="shared" si="114"/>
        <v>Indicator</v>
      </c>
      <c r="N619" s="10" t="s">
        <v>170</v>
      </c>
      <c r="O619" s="10" t="s">
        <v>22</v>
      </c>
      <c r="P619" s="10" t="str">
        <f t="shared" si="115"/>
        <v>Indicator. Type</v>
      </c>
      <c r="Q619" s="10" t="s">
        <v>22</v>
      </c>
      <c r="R619" s="10" t="s">
        <v>22</v>
      </c>
      <c r="S619" s="10" t="s">
        <v>30</v>
      </c>
      <c r="T619" s="10" t="s">
        <v>22</v>
      </c>
      <c r="U619" s="10" t="s">
        <v>26</v>
      </c>
      <c r="V619" s="10" t="s">
        <v>22</v>
      </c>
    </row>
    <row r="620" spans="1:22" ht="14.1" customHeight="1" x14ac:dyDescent="0.2">
      <c r="A620" s="11" t="str">
        <f t="shared" ref="A620:A638" si="116">SUBSTITUTE(SUBSTITUTE(CONCATENATE(J620,IF(M620="Identifier","ID",M620))," ",""),"_","")</f>
        <v>InvoicePeriod</v>
      </c>
      <c r="B620" s="8" t="s">
        <v>22</v>
      </c>
      <c r="C620" s="12" t="s">
        <v>98</v>
      </c>
      <c r="D620" s="11" t="s">
        <v>1296</v>
      </c>
      <c r="E620" s="11" t="s">
        <v>22</v>
      </c>
      <c r="F620" s="11" t="s">
        <v>22</v>
      </c>
      <c r="G620" s="11" t="str">
        <f t="shared" ref="G620:G638" si="117">CONCATENATE( IF(H620="","",CONCATENATE(H620,"_ ")),I620,". ",IF(J620="","",CONCATENATE(J620,"_ ")),M620,IF(J620="","",CONCATENATE(". ",N620)))</f>
        <v>Credit Note Line. Invoice_ Period. Period</v>
      </c>
      <c r="H620" s="11" t="s">
        <v>22</v>
      </c>
      <c r="I620" s="11" t="s">
        <v>1280</v>
      </c>
      <c r="J620" s="11" t="s">
        <v>405</v>
      </c>
      <c r="K620" s="11" t="s">
        <v>22</v>
      </c>
      <c r="L620" s="11" t="s">
        <v>22</v>
      </c>
      <c r="M620" s="11" t="str">
        <f t="shared" ref="M620:M638" si="118">CONCATENATE(IF(Q620="","",CONCATENATE(Q620,"_ ")),R620)</f>
        <v>Period</v>
      </c>
      <c r="N620" s="11" t="str">
        <f t="shared" ref="N620:N638" si="119">M620</f>
        <v>Period</v>
      </c>
      <c r="O620" s="11" t="s">
        <v>22</v>
      </c>
      <c r="P620" s="11" t="s">
        <v>22</v>
      </c>
      <c r="Q620" s="11" t="s">
        <v>22</v>
      </c>
      <c r="R620" s="11" t="s">
        <v>44</v>
      </c>
      <c r="S620" s="11" t="s">
        <v>38</v>
      </c>
      <c r="T620" s="11" t="s">
        <v>22</v>
      </c>
      <c r="U620" s="11" t="s">
        <v>26</v>
      </c>
      <c r="V620" s="11" t="s">
        <v>22</v>
      </c>
    </row>
    <row r="621" spans="1:22" ht="14.1" customHeight="1" x14ac:dyDescent="0.2">
      <c r="A621" s="11" t="str">
        <f t="shared" si="116"/>
        <v>OrderLineReference</v>
      </c>
      <c r="B621" s="8" t="s">
        <v>22</v>
      </c>
      <c r="C621" s="12" t="s">
        <v>98</v>
      </c>
      <c r="D621" s="11" t="s">
        <v>1297</v>
      </c>
      <c r="E621" s="11" t="s">
        <v>22</v>
      </c>
      <c r="F621" s="11" t="s">
        <v>22</v>
      </c>
      <c r="G621" s="11" t="str">
        <f t="shared" si="117"/>
        <v>Credit Note Line. Order Line Reference</v>
      </c>
      <c r="H621" s="11" t="s">
        <v>22</v>
      </c>
      <c r="I621" s="11" t="s">
        <v>1280</v>
      </c>
      <c r="J621" s="11" t="s">
        <v>22</v>
      </c>
      <c r="K621" s="11" t="s">
        <v>22</v>
      </c>
      <c r="L621" s="11" t="s">
        <v>22</v>
      </c>
      <c r="M621" s="11" t="str">
        <f t="shared" si="118"/>
        <v>Order Line Reference</v>
      </c>
      <c r="N621" s="11" t="str">
        <f t="shared" si="119"/>
        <v>Order Line Reference</v>
      </c>
      <c r="O621" s="11" t="s">
        <v>22</v>
      </c>
      <c r="P621" s="11" t="s">
        <v>22</v>
      </c>
      <c r="Q621" s="11" t="s">
        <v>22</v>
      </c>
      <c r="R621" s="11" t="s">
        <v>1298</v>
      </c>
      <c r="S621" s="11" t="s">
        <v>38</v>
      </c>
      <c r="T621" s="11" t="s">
        <v>22</v>
      </c>
      <c r="U621" s="11" t="s">
        <v>26</v>
      </c>
      <c r="V621" s="11" t="s">
        <v>22</v>
      </c>
    </row>
    <row r="622" spans="1:22" ht="14.1" customHeight="1" x14ac:dyDescent="0.2">
      <c r="A622" s="11" t="str">
        <f t="shared" si="116"/>
        <v>DiscrepancyResponse</v>
      </c>
      <c r="B622" s="8" t="s">
        <v>22</v>
      </c>
      <c r="C622" s="12" t="s">
        <v>98</v>
      </c>
      <c r="D622" s="11" t="s">
        <v>1299</v>
      </c>
      <c r="E622" s="11" t="s">
        <v>22</v>
      </c>
      <c r="F622" s="11" t="s">
        <v>22</v>
      </c>
      <c r="G622" s="11" t="str">
        <f t="shared" si="117"/>
        <v>Credit Note Line. Discrepancy_ Response. Response</v>
      </c>
      <c r="H622" s="11" t="s">
        <v>22</v>
      </c>
      <c r="I622" s="11" t="s">
        <v>1280</v>
      </c>
      <c r="J622" s="11" t="s">
        <v>1300</v>
      </c>
      <c r="K622" s="11" t="s">
        <v>22</v>
      </c>
      <c r="L622" s="11" t="s">
        <v>22</v>
      </c>
      <c r="M622" s="11" t="str">
        <f t="shared" si="118"/>
        <v>Response</v>
      </c>
      <c r="N622" s="11" t="str">
        <f t="shared" si="119"/>
        <v>Response</v>
      </c>
      <c r="O622" s="11" t="s">
        <v>22</v>
      </c>
      <c r="P622" s="11" t="s">
        <v>22</v>
      </c>
      <c r="Q622" s="11" t="s">
        <v>22</v>
      </c>
      <c r="R622" s="11" t="s">
        <v>1301</v>
      </c>
      <c r="S622" s="11" t="s">
        <v>38</v>
      </c>
      <c r="T622" s="11" t="s">
        <v>22</v>
      </c>
      <c r="U622" s="11" t="s">
        <v>62</v>
      </c>
      <c r="V622" s="11" t="s">
        <v>1302</v>
      </c>
    </row>
    <row r="623" spans="1:22" ht="14.1" customHeight="1" x14ac:dyDescent="0.2">
      <c r="A623" s="11" t="str">
        <f t="shared" si="116"/>
        <v>DespatchLineReference</v>
      </c>
      <c r="B623" s="8" t="s">
        <v>22</v>
      </c>
      <c r="C623" s="12" t="s">
        <v>98</v>
      </c>
      <c r="D623" s="11" t="s">
        <v>1303</v>
      </c>
      <c r="E623" s="11" t="s">
        <v>22</v>
      </c>
      <c r="F623" s="11" t="s">
        <v>22</v>
      </c>
      <c r="G623" s="11" t="str">
        <f t="shared" si="117"/>
        <v>Credit Note Line. Despatch_ Line Reference. Line Reference</v>
      </c>
      <c r="H623" s="11" t="s">
        <v>22</v>
      </c>
      <c r="I623" s="11" t="s">
        <v>1280</v>
      </c>
      <c r="J623" s="11" t="s">
        <v>1304</v>
      </c>
      <c r="K623" s="11" t="s">
        <v>22</v>
      </c>
      <c r="L623" s="11" t="s">
        <v>22</v>
      </c>
      <c r="M623" s="11" t="str">
        <f t="shared" si="118"/>
        <v>Line Reference</v>
      </c>
      <c r="N623" s="11" t="str">
        <f t="shared" si="119"/>
        <v>Line Reference</v>
      </c>
      <c r="O623" s="11" t="s">
        <v>22</v>
      </c>
      <c r="P623" s="11" t="s">
        <v>22</v>
      </c>
      <c r="Q623" s="11" t="s">
        <v>22</v>
      </c>
      <c r="R623" s="11" t="s">
        <v>573</v>
      </c>
      <c r="S623" s="11" t="s">
        <v>38</v>
      </c>
      <c r="T623" s="11" t="s">
        <v>22</v>
      </c>
      <c r="U623" s="11" t="s">
        <v>62</v>
      </c>
      <c r="V623" s="11" t="s">
        <v>1305</v>
      </c>
    </row>
    <row r="624" spans="1:22" ht="14.1" customHeight="1" x14ac:dyDescent="0.2">
      <c r="A624" s="11" t="str">
        <f t="shared" si="116"/>
        <v>ReceiptLineReference</v>
      </c>
      <c r="B624" s="8" t="s">
        <v>22</v>
      </c>
      <c r="C624" s="12" t="s">
        <v>98</v>
      </c>
      <c r="D624" s="11" t="s">
        <v>1306</v>
      </c>
      <c r="E624" s="11" t="s">
        <v>22</v>
      </c>
      <c r="F624" s="11" t="s">
        <v>22</v>
      </c>
      <c r="G624" s="11" t="str">
        <f t="shared" si="117"/>
        <v>Credit Note Line. Receipt_ Line Reference. Line Reference</v>
      </c>
      <c r="H624" s="11" t="s">
        <v>22</v>
      </c>
      <c r="I624" s="11" t="s">
        <v>1280</v>
      </c>
      <c r="J624" s="11" t="s">
        <v>1307</v>
      </c>
      <c r="K624" s="11" t="s">
        <v>22</v>
      </c>
      <c r="L624" s="11" t="s">
        <v>22</v>
      </c>
      <c r="M624" s="11" t="str">
        <f t="shared" si="118"/>
        <v>Line Reference</v>
      </c>
      <c r="N624" s="11" t="str">
        <f t="shared" si="119"/>
        <v>Line Reference</v>
      </c>
      <c r="O624" s="11" t="s">
        <v>22</v>
      </c>
      <c r="P624" s="11" t="s">
        <v>22</v>
      </c>
      <c r="Q624" s="11" t="s">
        <v>22</v>
      </c>
      <c r="R624" s="11" t="s">
        <v>573</v>
      </c>
      <c r="S624" s="11" t="s">
        <v>38</v>
      </c>
      <c r="T624" s="11" t="s">
        <v>22</v>
      </c>
      <c r="U624" s="11" t="s">
        <v>62</v>
      </c>
      <c r="V624" s="11" t="s">
        <v>1308</v>
      </c>
    </row>
    <row r="625" spans="1:22" ht="14.1" customHeight="1" x14ac:dyDescent="0.2">
      <c r="A625" s="11" t="str">
        <f t="shared" si="116"/>
        <v>BillingReference</v>
      </c>
      <c r="B625" s="8" t="s">
        <v>22</v>
      </c>
      <c r="C625" s="12" t="s">
        <v>98</v>
      </c>
      <c r="D625" s="11" t="s">
        <v>1309</v>
      </c>
      <c r="E625" s="11" t="s">
        <v>22</v>
      </c>
      <c r="F625" s="11" t="s">
        <v>22</v>
      </c>
      <c r="G625" s="11" t="str">
        <f t="shared" si="117"/>
        <v>Credit Note Line. Billing Reference</v>
      </c>
      <c r="H625" s="11" t="s">
        <v>22</v>
      </c>
      <c r="I625" s="11" t="s">
        <v>1280</v>
      </c>
      <c r="J625" s="11" t="s">
        <v>22</v>
      </c>
      <c r="K625" s="11" t="s">
        <v>22</v>
      </c>
      <c r="L625" s="11" t="s">
        <v>22</v>
      </c>
      <c r="M625" s="11" t="str">
        <f t="shared" si="118"/>
        <v>Billing Reference</v>
      </c>
      <c r="N625" s="11" t="str">
        <f t="shared" si="119"/>
        <v>Billing Reference</v>
      </c>
      <c r="O625" s="11" t="s">
        <v>22</v>
      </c>
      <c r="P625" s="11" t="s">
        <v>22</v>
      </c>
      <c r="Q625" s="11" t="s">
        <v>22</v>
      </c>
      <c r="R625" s="11" t="s">
        <v>403</v>
      </c>
      <c r="S625" s="11" t="s">
        <v>38</v>
      </c>
      <c r="T625" s="11" t="s">
        <v>22</v>
      </c>
      <c r="U625" s="11" t="s">
        <v>62</v>
      </c>
      <c r="V625" s="11" t="s">
        <v>22</v>
      </c>
    </row>
    <row r="626" spans="1:22" ht="14.1" customHeight="1" x14ac:dyDescent="0.2">
      <c r="A626" s="11" t="str">
        <f t="shared" si="116"/>
        <v>DocumentReference</v>
      </c>
      <c r="B626" s="8" t="s">
        <v>22</v>
      </c>
      <c r="C626" s="12" t="s">
        <v>98</v>
      </c>
      <c r="D626" s="11" t="s">
        <v>1310</v>
      </c>
      <c r="E626" s="11" t="s">
        <v>22</v>
      </c>
      <c r="F626" s="11" t="s">
        <v>22</v>
      </c>
      <c r="G626" s="11" t="str">
        <f t="shared" si="117"/>
        <v>Credit Note Line. Document Reference</v>
      </c>
      <c r="H626" s="11" t="s">
        <v>22</v>
      </c>
      <c r="I626" s="11" t="s">
        <v>1280</v>
      </c>
      <c r="J626" s="11" t="s">
        <v>22</v>
      </c>
      <c r="K626" s="11" t="s">
        <v>22</v>
      </c>
      <c r="L626" s="11" t="s">
        <v>22</v>
      </c>
      <c r="M626" s="11" t="str">
        <f t="shared" si="118"/>
        <v>Document Reference</v>
      </c>
      <c r="N626" s="11" t="str">
        <f t="shared" si="119"/>
        <v>Document Reference</v>
      </c>
      <c r="O626" s="11" t="s">
        <v>22</v>
      </c>
      <c r="P626" s="11" t="s">
        <v>22</v>
      </c>
      <c r="Q626" s="11" t="s">
        <v>22</v>
      </c>
      <c r="R626" s="11" t="s">
        <v>406</v>
      </c>
      <c r="S626" s="11" t="s">
        <v>38</v>
      </c>
      <c r="T626" s="11" t="s">
        <v>22</v>
      </c>
      <c r="U626" s="11" t="s">
        <v>62</v>
      </c>
      <c r="V626" s="11" t="s">
        <v>22</v>
      </c>
    </row>
    <row r="627" spans="1:22" ht="14.1" customHeight="1" x14ac:dyDescent="0.2">
      <c r="A627" s="11" t="str">
        <f t="shared" si="116"/>
        <v>PricingReference</v>
      </c>
      <c r="B627" s="8" t="s">
        <v>22</v>
      </c>
      <c r="C627" s="12" t="s">
        <v>34</v>
      </c>
      <c r="D627" s="11" t="s">
        <v>1311</v>
      </c>
      <c r="E627" s="11" t="s">
        <v>22</v>
      </c>
      <c r="F627" s="11" t="s">
        <v>22</v>
      </c>
      <c r="G627" s="11" t="str">
        <f t="shared" si="117"/>
        <v>Credit Note Line. Pricing Reference</v>
      </c>
      <c r="H627" s="11" t="s">
        <v>22</v>
      </c>
      <c r="I627" s="11" t="s">
        <v>1280</v>
      </c>
      <c r="J627" s="11" t="s">
        <v>22</v>
      </c>
      <c r="K627" s="11" t="s">
        <v>22</v>
      </c>
      <c r="L627" s="11" t="s">
        <v>22</v>
      </c>
      <c r="M627" s="11" t="str">
        <f t="shared" si="118"/>
        <v>Pricing Reference</v>
      </c>
      <c r="N627" s="11" t="str">
        <f t="shared" si="119"/>
        <v>Pricing Reference</v>
      </c>
      <c r="O627" s="11" t="s">
        <v>22</v>
      </c>
      <c r="P627" s="11" t="s">
        <v>22</v>
      </c>
      <c r="Q627" s="11" t="s">
        <v>22</v>
      </c>
      <c r="R627" s="11" t="s">
        <v>1312</v>
      </c>
      <c r="S627" s="11" t="s">
        <v>38</v>
      </c>
      <c r="T627" s="11" t="s">
        <v>22</v>
      </c>
      <c r="U627" s="11" t="s">
        <v>62</v>
      </c>
      <c r="V627" s="11" t="s">
        <v>22</v>
      </c>
    </row>
    <row r="628" spans="1:22" ht="14.1" customHeight="1" x14ac:dyDescent="0.2">
      <c r="A628" s="11" t="str">
        <f t="shared" si="116"/>
        <v>OriginatorParty</v>
      </c>
      <c r="B628" s="8" t="s">
        <v>22</v>
      </c>
      <c r="C628" s="12" t="s">
        <v>34</v>
      </c>
      <c r="D628" s="11" t="s">
        <v>1313</v>
      </c>
      <c r="E628" s="11" t="s">
        <v>22</v>
      </c>
      <c r="F628" s="11" t="s">
        <v>22</v>
      </c>
      <c r="G628" s="11" t="str">
        <f t="shared" si="117"/>
        <v>Credit Note Line. Originator_ Party. Party</v>
      </c>
      <c r="H628" s="11" t="s">
        <v>22</v>
      </c>
      <c r="I628" s="11" t="s">
        <v>1280</v>
      </c>
      <c r="J628" s="11" t="s">
        <v>1314</v>
      </c>
      <c r="K628" s="11" t="s">
        <v>22</v>
      </c>
      <c r="L628" s="11" t="s">
        <v>22</v>
      </c>
      <c r="M628" s="11" t="str">
        <f t="shared" si="118"/>
        <v>Party</v>
      </c>
      <c r="N628" s="11" t="str">
        <f t="shared" si="119"/>
        <v>Party</v>
      </c>
      <c r="O628" s="11" t="s">
        <v>22</v>
      </c>
      <c r="P628" s="11" t="s">
        <v>22</v>
      </c>
      <c r="Q628" s="11" t="s">
        <v>22</v>
      </c>
      <c r="R628" s="11" t="s">
        <v>216</v>
      </c>
      <c r="S628" s="11" t="s">
        <v>38</v>
      </c>
      <c r="T628" s="11" t="s">
        <v>22</v>
      </c>
      <c r="U628" s="11" t="s">
        <v>26</v>
      </c>
      <c r="V628" s="11" t="s">
        <v>22</v>
      </c>
    </row>
    <row r="629" spans="1:22" ht="14.1" customHeight="1" x14ac:dyDescent="0.2">
      <c r="A629" s="11" t="str">
        <f t="shared" si="116"/>
        <v>Delivery</v>
      </c>
      <c r="B629" s="8" t="s">
        <v>22</v>
      </c>
      <c r="C629" s="12" t="s">
        <v>98</v>
      </c>
      <c r="D629" s="11" t="s">
        <v>1315</v>
      </c>
      <c r="E629" s="11" t="s">
        <v>22</v>
      </c>
      <c r="F629" s="11" t="s">
        <v>22</v>
      </c>
      <c r="G629" s="11" t="str">
        <f t="shared" si="117"/>
        <v>Credit Note Line. Delivery</v>
      </c>
      <c r="H629" s="11" t="s">
        <v>22</v>
      </c>
      <c r="I629" s="11" t="s">
        <v>1280</v>
      </c>
      <c r="J629" s="11" t="s">
        <v>22</v>
      </c>
      <c r="K629" s="11" t="s">
        <v>22</v>
      </c>
      <c r="L629" s="11" t="s">
        <v>22</v>
      </c>
      <c r="M629" s="11" t="str">
        <f t="shared" si="118"/>
        <v>Delivery</v>
      </c>
      <c r="N629" s="11" t="str">
        <f t="shared" si="119"/>
        <v>Delivery</v>
      </c>
      <c r="O629" s="11" t="s">
        <v>22</v>
      </c>
      <c r="P629" s="11" t="s">
        <v>22</v>
      </c>
      <c r="Q629" s="11" t="s">
        <v>22</v>
      </c>
      <c r="R629" s="11" t="s">
        <v>865</v>
      </c>
      <c r="S629" s="11" t="s">
        <v>38</v>
      </c>
      <c r="T629" s="11" t="s">
        <v>22</v>
      </c>
      <c r="U629" s="11" t="s">
        <v>62</v>
      </c>
      <c r="V629" s="11" t="s">
        <v>22</v>
      </c>
    </row>
    <row r="630" spans="1:22" ht="14.1" customHeight="1" x14ac:dyDescent="0.2">
      <c r="A630" s="11" t="str">
        <f t="shared" si="116"/>
        <v>PaymentTerms</v>
      </c>
      <c r="B630" s="8" t="s">
        <v>22</v>
      </c>
      <c r="C630" s="12" t="s">
        <v>98</v>
      </c>
      <c r="D630" s="11" t="s">
        <v>1316</v>
      </c>
      <c r="E630" s="11" t="s">
        <v>22</v>
      </c>
      <c r="F630" s="11" t="s">
        <v>22</v>
      </c>
      <c r="G630" s="11" t="str">
        <f t="shared" si="117"/>
        <v>Credit Note Line. Payment Terms</v>
      </c>
      <c r="H630" s="11" t="s">
        <v>22</v>
      </c>
      <c r="I630" s="11" t="s">
        <v>1280</v>
      </c>
      <c r="J630" s="11" t="s">
        <v>22</v>
      </c>
      <c r="K630" s="11" t="s">
        <v>22</v>
      </c>
      <c r="L630" s="11" t="s">
        <v>22</v>
      </c>
      <c r="M630" s="11" t="str">
        <f t="shared" si="118"/>
        <v>Payment Terms</v>
      </c>
      <c r="N630" s="11" t="str">
        <f t="shared" si="119"/>
        <v>Payment Terms</v>
      </c>
      <c r="O630" s="11" t="s">
        <v>22</v>
      </c>
      <c r="P630" s="11" t="s">
        <v>22</v>
      </c>
      <c r="Q630" s="11" t="s">
        <v>22</v>
      </c>
      <c r="R630" s="11" t="s">
        <v>957</v>
      </c>
      <c r="S630" s="11" t="s">
        <v>38</v>
      </c>
      <c r="T630" s="11" t="s">
        <v>22</v>
      </c>
      <c r="U630" s="11" t="s">
        <v>26</v>
      </c>
      <c r="V630" s="11" t="s">
        <v>22</v>
      </c>
    </row>
    <row r="631" spans="1:22" ht="14.1" customHeight="1" x14ac:dyDescent="0.2">
      <c r="A631" s="11" t="str">
        <f t="shared" si="116"/>
        <v>TaxTotal</v>
      </c>
      <c r="B631" s="8" t="s">
        <v>22</v>
      </c>
      <c r="C631" s="12" t="s">
        <v>98</v>
      </c>
      <c r="D631" s="11" t="s">
        <v>1317</v>
      </c>
      <c r="E631" s="11" t="s">
        <v>22</v>
      </c>
      <c r="F631" s="11" t="s">
        <v>22</v>
      </c>
      <c r="G631" s="11" t="str">
        <f t="shared" si="117"/>
        <v>Credit Note Line. Tax Total</v>
      </c>
      <c r="H631" s="11" t="s">
        <v>22</v>
      </c>
      <c r="I631" s="11" t="s">
        <v>1280</v>
      </c>
      <c r="J631" s="11" t="s">
        <v>22</v>
      </c>
      <c r="K631" s="11" t="s">
        <v>22</v>
      </c>
      <c r="L631" s="11" t="s">
        <v>22</v>
      </c>
      <c r="M631" s="11" t="str">
        <f t="shared" si="118"/>
        <v>Tax Total</v>
      </c>
      <c r="N631" s="11" t="str">
        <f t="shared" si="119"/>
        <v>Tax Total</v>
      </c>
      <c r="O631" s="11" t="s">
        <v>22</v>
      </c>
      <c r="P631" s="11" t="s">
        <v>22</v>
      </c>
      <c r="Q631" s="11" t="s">
        <v>22</v>
      </c>
      <c r="R631" s="11" t="s">
        <v>206</v>
      </c>
      <c r="S631" s="11" t="s">
        <v>38</v>
      </c>
      <c r="T631" s="11" t="s">
        <v>22</v>
      </c>
      <c r="U631" s="11" t="s">
        <v>62</v>
      </c>
      <c r="V631" s="11" t="s">
        <v>22</v>
      </c>
    </row>
    <row r="632" spans="1:22" ht="14.1" customHeight="1" x14ac:dyDescent="0.2">
      <c r="A632" s="11" t="str">
        <f t="shared" si="116"/>
        <v>WithholdingTaxTotal</v>
      </c>
      <c r="B632" s="8" t="s">
        <v>22</v>
      </c>
      <c r="C632" s="12" t="s">
        <v>98</v>
      </c>
      <c r="D632" s="11" t="s">
        <v>1318</v>
      </c>
      <c r="E632" s="11" t="s">
        <v>22</v>
      </c>
      <c r="F632" s="11" t="s">
        <v>22</v>
      </c>
      <c r="G632" s="11" t="str">
        <f t="shared" si="117"/>
        <v>Credit Note Line. Withholding_ Tax Total. Tax Total</v>
      </c>
      <c r="H632" s="11" t="s">
        <v>22</v>
      </c>
      <c r="I632" s="11" t="s">
        <v>1280</v>
      </c>
      <c r="J632" s="11" t="s">
        <v>1319</v>
      </c>
      <c r="K632" s="11" t="s">
        <v>22</v>
      </c>
      <c r="L632" s="11" t="s">
        <v>22</v>
      </c>
      <c r="M632" s="11" t="str">
        <f t="shared" si="118"/>
        <v>Tax Total</v>
      </c>
      <c r="N632" s="11" t="str">
        <f t="shared" si="119"/>
        <v>Tax Total</v>
      </c>
      <c r="O632" s="11" t="s">
        <v>22</v>
      </c>
      <c r="P632" s="11" t="s">
        <v>22</v>
      </c>
      <c r="Q632" s="11" t="s">
        <v>22</v>
      </c>
      <c r="R632" s="11" t="s">
        <v>206</v>
      </c>
      <c r="S632" s="11" t="s">
        <v>38</v>
      </c>
      <c r="T632" s="11" t="s">
        <v>22</v>
      </c>
      <c r="U632" s="11" t="s">
        <v>192</v>
      </c>
      <c r="V632" s="11" t="s">
        <v>1320</v>
      </c>
    </row>
    <row r="633" spans="1:22" ht="14.1" customHeight="1" x14ac:dyDescent="0.2">
      <c r="A633" s="11" t="str">
        <f t="shared" si="116"/>
        <v>AllowanceCharge</v>
      </c>
      <c r="B633" s="8" t="s">
        <v>22</v>
      </c>
      <c r="C633" s="12" t="s">
        <v>98</v>
      </c>
      <c r="D633" s="11" t="s">
        <v>1321</v>
      </c>
      <c r="E633" s="11" t="s">
        <v>22</v>
      </c>
      <c r="F633" s="11" t="s">
        <v>22</v>
      </c>
      <c r="G633" s="11" t="str">
        <f t="shared" si="117"/>
        <v>Credit Note Line. Allowance Charge</v>
      </c>
      <c r="H633" s="11" t="s">
        <v>22</v>
      </c>
      <c r="I633" s="11" t="s">
        <v>1280</v>
      </c>
      <c r="J633" s="11" t="s">
        <v>22</v>
      </c>
      <c r="K633" s="11" t="s">
        <v>22</v>
      </c>
      <c r="L633" s="11" t="s">
        <v>22</v>
      </c>
      <c r="M633" s="11" t="str">
        <f t="shared" si="118"/>
        <v>Allowance Charge</v>
      </c>
      <c r="N633" s="11" t="str">
        <f t="shared" si="119"/>
        <v>Allowance Charge</v>
      </c>
      <c r="O633" s="11" t="s">
        <v>22</v>
      </c>
      <c r="P633" s="11" t="s">
        <v>22</v>
      </c>
      <c r="Q633" s="11" t="s">
        <v>22</v>
      </c>
      <c r="R633" s="11" t="s">
        <v>166</v>
      </c>
      <c r="S633" s="11" t="s">
        <v>38</v>
      </c>
      <c r="T633" s="11" t="s">
        <v>22</v>
      </c>
      <c r="U633" s="11" t="s">
        <v>26</v>
      </c>
      <c r="V633" s="11" t="s">
        <v>22</v>
      </c>
    </row>
    <row r="634" spans="1:22" ht="14.1" customHeight="1" x14ac:dyDescent="0.2">
      <c r="A634" s="11" t="str">
        <f t="shared" si="116"/>
        <v>Item</v>
      </c>
      <c r="B634" s="8" t="s">
        <v>22</v>
      </c>
      <c r="C634" s="12" t="s">
        <v>34</v>
      </c>
      <c r="D634" s="11" t="s">
        <v>1322</v>
      </c>
      <c r="E634" s="11" t="s">
        <v>22</v>
      </c>
      <c r="F634" s="11" t="s">
        <v>22</v>
      </c>
      <c r="G634" s="11" t="str">
        <f t="shared" si="117"/>
        <v>Credit Note Line. Item</v>
      </c>
      <c r="H634" s="11" t="s">
        <v>22</v>
      </c>
      <c r="I634" s="11" t="s">
        <v>1280</v>
      </c>
      <c r="J634" s="11" t="s">
        <v>22</v>
      </c>
      <c r="K634" s="11" t="s">
        <v>22</v>
      </c>
      <c r="L634" s="11" t="s">
        <v>22</v>
      </c>
      <c r="M634" s="11" t="str">
        <f t="shared" si="118"/>
        <v>Item</v>
      </c>
      <c r="N634" s="11" t="str">
        <f t="shared" si="119"/>
        <v>Item</v>
      </c>
      <c r="O634" s="11" t="s">
        <v>22</v>
      </c>
      <c r="P634" s="11" t="s">
        <v>22</v>
      </c>
      <c r="Q634" s="11" t="s">
        <v>22</v>
      </c>
      <c r="R634" s="11" t="s">
        <v>504</v>
      </c>
      <c r="S634" s="11" t="s">
        <v>38</v>
      </c>
      <c r="T634" s="11" t="s">
        <v>22</v>
      </c>
      <c r="U634" s="11" t="s">
        <v>62</v>
      </c>
      <c r="V634" s="11" t="s">
        <v>22</v>
      </c>
    </row>
    <row r="635" spans="1:22" ht="14.1" customHeight="1" x14ac:dyDescent="0.2">
      <c r="A635" s="11" t="str">
        <f t="shared" si="116"/>
        <v>Price</v>
      </c>
      <c r="B635" s="8" t="s">
        <v>22</v>
      </c>
      <c r="C635" s="12" t="s">
        <v>34</v>
      </c>
      <c r="D635" s="11" t="s">
        <v>1323</v>
      </c>
      <c r="E635" s="11" t="s">
        <v>1324</v>
      </c>
      <c r="F635" s="11" t="s">
        <v>22</v>
      </c>
      <c r="G635" s="11" t="str">
        <f t="shared" si="117"/>
        <v>Credit Note Line. Price</v>
      </c>
      <c r="H635" s="11" t="s">
        <v>22</v>
      </c>
      <c r="I635" s="11" t="s">
        <v>1280</v>
      </c>
      <c r="J635" s="11" t="s">
        <v>22</v>
      </c>
      <c r="K635" s="11" t="s">
        <v>22</v>
      </c>
      <c r="L635" s="11" t="s">
        <v>22</v>
      </c>
      <c r="M635" s="11" t="str">
        <f t="shared" si="118"/>
        <v>Price</v>
      </c>
      <c r="N635" s="11" t="str">
        <f t="shared" si="119"/>
        <v>Price</v>
      </c>
      <c r="O635" s="11" t="s">
        <v>22</v>
      </c>
      <c r="P635" s="11" t="s">
        <v>22</v>
      </c>
      <c r="Q635" s="11" t="s">
        <v>22</v>
      </c>
      <c r="R635" s="11" t="s">
        <v>1093</v>
      </c>
      <c r="S635" s="11" t="s">
        <v>38</v>
      </c>
      <c r="T635" s="11" t="s">
        <v>22</v>
      </c>
      <c r="U635" s="11" t="s">
        <v>62</v>
      </c>
      <c r="V635" s="11" t="s">
        <v>1325</v>
      </c>
    </row>
    <row r="636" spans="1:22" ht="14.1" customHeight="1" x14ac:dyDescent="0.2">
      <c r="A636" s="11" t="str">
        <f t="shared" si="116"/>
        <v>DeliveryTerms</v>
      </c>
      <c r="B636" s="8" t="s">
        <v>22</v>
      </c>
      <c r="C636" s="12" t="s">
        <v>98</v>
      </c>
      <c r="D636" s="11" t="s">
        <v>1326</v>
      </c>
      <c r="E636" s="11" t="s">
        <v>22</v>
      </c>
      <c r="F636" s="11" t="s">
        <v>22</v>
      </c>
      <c r="G636" s="11" t="str">
        <f t="shared" si="117"/>
        <v>Credit Note Line. Delivery Terms</v>
      </c>
      <c r="H636" s="11" t="s">
        <v>22</v>
      </c>
      <c r="I636" s="11" t="s">
        <v>1280</v>
      </c>
      <c r="J636" s="11" t="s">
        <v>22</v>
      </c>
      <c r="K636" s="11" t="s">
        <v>22</v>
      </c>
      <c r="L636" s="11" t="s">
        <v>22</v>
      </c>
      <c r="M636" s="11" t="str">
        <f t="shared" si="118"/>
        <v>Delivery Terms</v>
      </c>
      <c r="N636" s="11" t="str">
        <f t="shared" si="119"/>
        <v>Delivery Terms</v>
      </c>
      <c r="O636" s="11" t="s">
        <v>22</v>
      </c>
      <c r="P636" s="11" t="s">
        <v>22</v>
      </c>
      <c r="Q636" s="11" t="s">
        <v>22</v>
      </c>
      <c r="R636" s="11" t="s">
        <v>955</v>
      </c>
      <c r="S636" s="11" t="s">
        <v>38</v>
      </c>
      <c r="T636" s="11" t="s">
        <v>22</v>
      </c>
      <c r="U636" s="11" t="s">
        <v>26</v>
      </c>
      <c r="V636" s="11" t="s">
        <v>22</v>
      </c>
    </row>
    <row r="637" spans="1:22" ht="14.1" customHeight="1" x14ac:dyDescent="0.2">
      <c r="A637" s="11" t="str">
        <f t="shared" si="116"/>
        <v>SubCreditNoteLine</v>
      </c>
      <c r="B637" s="8" t="s">
        <v>22</v>
      </c>
      <c r="C637" s="12" t="s">
        <v>98</v>
      </c>
      <c r="D637" s="11" t="s">
        <v>1327</v>
      </c>
      <c r="E637" s="11" t="s">
        <v>22</v>
      </c>
      <c r="F637" s="11" t="s">
        <v>22</v>
      </c>
      <c r="G637" s="11" t="str">
        <f t="shared" si="117"/>
        <v>Credit Note Line. Sub_ Credit Note Line. Credit Note Line</v>
      </c>
      <c r="H637" s="11" t="s">
        <v>22</v>
      </c>
      <c r="I637" s="11" t="s">
        <v>1280</v>
      </c>
      <c r="J637" s="11" t="s">
        <v>254</v>
      </c>
      <c r="K637" s="11" t="s">
        <v>22</v>
      </c>
      <c r="L637" s="11" t="s">
        <v>22</v>
      </c>
      <c r="M637" s="11" t="str">
        <f t="shared" si="118"/>
        <v>Credit Note Line</v>
      </c>
      <c r="N637" s="11" t="str">
        <f t="shared" si="119"/>
        <v>Credit Note Line</v>
      </c>
      <c r="O637" s="11" t="s">
        <v>22</v>
      </c>
      <c r="P637" s="11" t="s">
        <v>22</v>
      </c>
      <c r="Q637" s="11" t="s">
        <v>22</v>
      </c>
      <c r="R637" s="11" t="s">
        <v>1280</v>
      </c>
      <c r="S637" s="11" t="s">
        <v>38</v>
      </c>
      <c r="T637" s="11" t="s">
        <v>22</v>
      </c>
      <c r="U637" s="11" t="s">
        <v>26</v>
      </c>
      <c r="V637" s="11" t="s">
        <v>22</v>
      </c>
    </row>
    <row r="638" spans="1:22" ht="14.1" customHeight="1" x14ac:dyDescent="0.2">
      <c r="A638" s="11" t="str">
        <f t="shared" si="116"/>
        <v>ItemPriceExtension</v>
      </c>
      <c r="B638" s="8" t="s">
        <v>22</v>
      </c>
      <c r="C638" s="12" t="s">
        <v>34</v>
      </c>
      <c r="D638" s="11" t="s">
        <v>1328</v>
      </c>
      <c r="E638" s="11" t="s">
        <v>22</v>
      </c>
      <c r="F638" s="11" t="s">
        <v>22</v>
      </c>
      <c r="G638" s="11" t="str">
        <f t="shared" si="117"/>
        <v>Credit Note Line. Item_ Price Extension. Price Extension</v>
      </c>
      <c r="H638" s="11" t="s">
        <v>22</v>
      </c>
      <c r="I638" s="11" t="s">
        <v>1280</v>
      </c>
      <c r="J638" s="11" t="s">
        <v>504</v>
      </c>
      <c r="K638" s="11" t="s">
        <v>22</v>
      </c>
      <c r="L638" s="11" t="s">
        <v>22</v>
      </c>
      <c r="M638" s="11" t="str">
        <f t="shared" si="118"/>
        <v>Price Extension</v>
      </c>
      <c r="N638" s="11" t="str">
        <f t="shared" si="119"/>
        <v>Price Extension</v>
      </c>
      <c r="O638" s="11" t="s">
        <v>22</v>
      </c>
      <c r="P638" s="11" t="s">
        <v>22</v>
      </c>
      <c r="Q638" s="11" t="s">
        <v>22</v>
      </c>
      <c r="R638" s="11" t="s">
        <v>1329</v>
      </c>
      <c r="S638" s="11" t="s">
        <v>38</v>
      </c>
      <c r="T638" s="11" t="s">
        <v>22</v>
      </c>
      <c r="U638" s="11" t="s">
        <v>26</v>
      </c>
      <c r="V638" s="11" t="s">
        <v>22</v>
      </c>
    </row>
    <row r="639" spans="1:22" ht="14.1" customHeight="1" x14ac:dyDescent="0.2">
      <c r="A639" s="5" t="str">
        <f>SUBSTITUTE(CONCATENATE(H639,I639)," ","")</f>
        <v>CrewPersonEffect</v>
      </c>
      <c r="B639" s="6" t="s">
        <v>22</v>
      </c>
      <c r="C639" s="6" t="s">
        <v>22</v>
      </c>
      <c r="D639" s="6" t="s">
        <v>1330</v>
      </c>
      <c r="E639" s="6" t="s">
        <v>22</v>
      </c>
      <c r="F639" s="6" t="s">
        <v>22</v>
      </c>
      <c r="G639" s="5" t="str">
        <f>CONCATENATE(IF(H639="","",CONCATENATE(H639,"_ ")),I639,". Details")</f>
        <v>Crew Person Effect. Details</v>
      </c>
      <c r="H639" s="6" t="s">
        <v>22</v>
      </c>
      <c r="I639" s="6" t="s">
        <v>1331</v>
      </c>
      <c r="J639" s="6" t="s">
        <v>22</v>
      </c>
      <c r="K639" s="6" t="s">
        <v>22</v>
      </c>
      <c r="L639" s="6" t="s">
        <v>22</v>
      </c>
      <c r="M639" s="6" t="s">
        <v>22</v>
      </c>
      <c r="N639" s="6" t="s">
        <v>22</v>
      </c>
      <c r="O639" s="6" t="s">
        <v>22</v>
      </c>
      <c r="P639" s="6" t="s">
        <v>22</v>
      </c>
      <c r="Q639" s="6" t="s">
        <v>22</v>
      </c>
      <c r="R639" s="6" t="s">
        <v>22</v>
      </c>
      <c r="S639" s="6" t="s">
        <v>25</v>
      </c>
      <c r="T639" s="6" t="s">
        <v>22</v>
      </c>
      <c r="U639" s="6" t="s">
        <v>101</v>
      </c>
      <c r="V639" s="6" t="s">
        <v>22</v>
      </c>
    </row>
    <row r="640" spans="1:22" ht="14.1" customHeight="1" x14ac:dyDescent="0.2">
      <c r="A640" s="7" t="str">
        <f>SUBSTITUTE(CONCATENATE(J640,K640,IF(L640="Identifier","ID",IF(AND(L640="Text",OR(J640&lt;&gt;"",K640&lt;&gt;"")),"",L640)),IF(AND(N640&lt;&gt;"Text",L640&lt;&gt;N640,NOT(AND(L640="URI",N640="Identifier")),NOT(AND(L640="UUID",N640="Identifier")),NOT(AND(L640="OID",N640="Identifier"))),IF(N640="Identifier","ID",N640),""))," ","")</f>
        <v>EffectDescription</v>
      </c>
      <c r="B640" s="8" t="s">
        <v>22</v>
      </c>
      <c r="C640" s="9" t="s">
        <v>50</v>
      </c>
      <c r="D640" s="10" t="s">
        <v>1332</v>
      </c>
      <c r="E640" s="10" t="s">
        <v>22</v>
      </c>
      <c r="F640" s="10" t="s">
        <v>22</v>
      </c>
      <c r="G640" s="10" t="str">
        <f>CONCATENATE( IF(H640="","",CONCATENATE(H640,"_ ")),I640,". ",IF(J640="","",CONCATENATE(J640,"_ ")),M640,IF(OR(J640&lt;&gt;"",M640&lt;&gt;N640),CONCATENATE(". ",N640),""))</f>
        <v>Crew Person Effect. Effect Description. Text</v>
      </c>
      <c r="H640" s="10" t="s">
        <v>22</v>
      </c>
      <c r="I640" s="10" t="s">
        <v>1331</v>
      </c>
      <c r="J640" s="10" t="s">
        <v>22</v>
      </c>
      <c r="K640" s="10" t="s">
        <v>1333</v>
      </c>
      <c r="L640" s="10" t="s">
        <v>100</v>
      </c>
      <c r="M640" s="7" t="str">
        <f>IF(K640&lt;&gt;"",CONCATENATE(K640," ",L640),L640)</f>
        <v>Effect Description</v>
      </c>
      <c r="N640" s="10" t="s">
        <v>59</v>
      </c>
      <c r="O640" s="10" t="s">
        <v>22</v>
      </c>
      <c r="P640" s="10" t="str">
        <f>IF(O640&lt;&gt;"",CONCATENATE(O640,"_ ",N640,". Type"),CONCATENATE(N640,". Type"))</f>
        <v>Text. Type</v>
      </c>
      <c r="Q640" s="10" t="s">
        <v>22</v>
      </c>
      <c r="R640" s="10" t="s">
        <v>22</v>
      </c>
      <c r="S640" s="10" t="s">
        <v>30</v>
      </c>
      <c r="T640" s="10" t="s">
        <v>22</v>
      </c>
      <c r="U640" s="10" t="s">
        <v>101</v>
      </c>
      <c r="V640" s="10" t="s">
        <v>22</v>
      </c>
    </row>
    <row r="641" spans="1:22" ht="14.1" customHeight="1" x14ac:dyDescent="0.2">
      <c r="A641" s="11" t="str">
        <f>SUBSTITUTE(SUBSTITUTE(CONCATENATE(J641,IF(M641="Identifier","ID",M641))," ",""),"_","")</f>
        <v>CrewPerson</v>
      </c>
      <c r="B641" s="8" t="s">
        <v>22</v>
      </c>
      <c r="C641" s="12" t="s">
        <v>34</v>
      </c>
      <c r="D641" s="11" t="s">
        <v>1334</v>
      </c>
      <c r="E641" s="11" t="s">
        <v>22</v>
      </c>
      <c r="F641" s="11" t="s">
        <v>22</v>
      </c>
      <c r="G641" s="11" t="str">
        <f>CONCATENATE( IF(H641="","",CONCATENATE(H641,"_ ")),I641,". ",IF(J641="","",CONCATENATE(J641,"_ ")),M641,IF(J641="","",CONCATENATE(". ",N641)))</f>
        <v>Crew Person Effect. Crew_ Person. Person</v>
      </c>
      <c r="H641" s="11" t="s">
        <v>22</v>
      </c>
      <c r="I641" s="11" t="s">
        <v>1331</v>
      </c>
      <c r="J641" s="11" t="s">
        <v>1335</v>
      </c>
      <c r="K641" s="11" t="s">
        <v>22</v>
      </c>
      <c r="L641" s="11" t="s">
        <v>22</v>
      </c>
      <c r="M641" s="11" t="str">
        <f>CONCATENATE(IF(Q641="","",CONCATENATE(Q641,"_ ")),R641)</f>
        <v>Person</v>
      </c>
      <c r="N641" s="11" t="str">
        <f>M641</f>
        <v>Person</v>
      </c>
      <c r="O641" s="11" t="s">
        <v>22</v>
      </c>
      <c r="P641" s="11" t="s">
        <v>22</v>
      </c>
      <c r="Q641" s="11" t="s">
        <v>22</v>
      </c>
      <c r="R641" s="11" t="s">
        <v>338</v>
      </c>
      <c r="S641" s="11" t="s">
        <v>38</v>
      </c>
      <c r="T641" s="11" t="s">
        <v>22</v>
      </c>
      <c r="U641" s="11" t="s">
        <v>101</v>
      </c>
      <c r="V641" s="11" t="s">
        <v>22</v>
      </c>
    </row>
    <row r="642" spans="1:22" ht="14.1" customHeight="1" x14ac:dyDescent="0.2">
      <c r="A642" s="5" t="str">
        <f>SUBSTITUTE(CONCATENATE(H642,I642)," ","")</f>
        <v>CriterionItem</v>
      </c>
      <c r="B642" s="6" t="s">
        <v>22</v>
      </c>
      <c r="C642" s="6" t="s">
        <v>22</v>
      </c>
      <c r="D642" s="6" t="s">
        <v>1336</v>
      </c>
      <c r="E642" s="6" t="s">
        <v>22</v>
      </c>
      <c r="F642" s="6" t="s">
        <v>22</v>
      </c>
      <c r="G642" s="5" t="str">
        <f>CONCATENATE(IF(H642="","",CONCATENATE(H642,"_ ")),I642,". Details")</f>
        <v>Criterion Item. Details</v>
      </c>
      <c r="H642" s="6" t="s">
        <v>22</v>
      </c>
      <c r="I642" s="6" t="s">
        <v>252</v>
      </c>
      <c r="J642" s="6" t="s">
        <v>22</v>
      </c>
      <c r="K642" s="6" t="s">
        <v>22</v>
      </c>
      <c r="L642" s="6" t="s">
        <v>22</v>
      </c>
      <c r="M642" s="6" t="s">
        <v>22</v>
      </c>
      <c r="N642" s="6" t="s">
        <v>22</v>
      </c>
      <c r="O642" s="6" t="s">
        <v>22</v>
      </c>
      <c r="P642" s="6" t="s">
        <v>22</v>
      </c>
      <c r="Q642" s="6" t="s">
        <v>22</v>
      </c>
      <c r="R642" s="6" t="s">
        <v>22</v>
      </c>
      <c r="S642" s="6" t="s">
        <v>25</v>
      </c>
      <c r="T642" s="6" t="s">
        <v>22</v>
      </c>
      <c r="U642" s="6" t="s">
        <v>101</v>
      </c>
      <c r="V642" s="6" t="s">
        <v>22</v>
      </c>
    </row>
    <row r="643" spans="1:22" ht="14.1" customHeight="1" x14ac:dyDescent="0.2">
      <c r="A643" s="7" t="str">
        <f>SUBSTITUTE(CONCATENATE(J643,K643,IF(L643="Identifier","ID",IF(AND(L643="Text",OR(J643&lt;&gt;"",K643&lt;&gt;"")),"",L643)),IF(AND(N643&lt;&gt;"Text",L643&lt;&gt;N643,NOT(AND(L643="URI",N643="Identifier")),NOT(AND(L643="UUID",N643="Identifier")),NOT(AND(L643="OID",N643="Identifier"))),IF(N643="Identifier","ID",N643),""))," ","")</f>
        <v>ID</v>
      </c>
      <c r="B643" s="8" t="s">
        <v>22</v>
      </c>
      <c r="C643" s="9" t="s">
        <v>34</v>
      </c>
      <c r="D643" s="10" t="s">
        <v>1337</v>
      </c>
      <c r="E643" s="10" t="s">
        <v>22</v>
      </c>
      <c r="F643" s="10" t="s">
        <v>22</v>
      </c>
      <c r="G643" s="10" t="str">
        <f>CONCATENATE( IF(H643="","",CONCATENATE(H643,"_ ")),I643,". ",IF(J643="","",CONCATENATE(J643,"_ ")),M643,IF(OR(J643&lt;&gt;"",M643&lt;&gt;N643),CONCATENATE(". ",N643),""))</f>
        <v>Criterion Item. Identifier</v>
      </c>
      <c r="H643" s="10" t="s">
        <v>22</v>
      </c>
      <c r="I643" s="10" t="s">
        <v>252</v>
      </c>
      <c r="J643" s="10" t="s">
        <v>22</v>
      </c>
      <c r="K643" s="10" t="s">
        <v>22</v>
      </c>
      <c r="L643" s="10" t="s">
        <v>29</v>
      </c>
      <c r="M643" s="7" t="str">
        <f>IF(K643&lt;&gt;"",CONCATENATE(K643," ",L643),L643)</f>
        <v>Identifier</v>
      </c>
      <c r="N643" s="10" t="s">
        <v>29</v>
      </c>
      <c r="O643" s="10" t="s">
        <v>22</v>
      </c>
      <c r="P643" s="10" t="str">
        <f>IF(O643&lt;&gt;"",CONCATENATE(O643,"_ ",N643,". Type"),CONCATENATE(N643,". Type"))</f>
        <v>Identifier. Type</v>
      </c>
      <c r="Q643" s="10" t="s">
        <v>22</v>
      </c>
      <c r="R643" s="10" t="s">
        <v>22</v>
      </c>
      <c r="S643" s="10" t="s">
        <v>30</v>
      </c>
      <c r="T643" s="10" t="s">
        <v>22</v>
      </c>
      <c r="U643" s="10" t="s">
        <v>101</v>
      </c>
      <c r="V643" s="10" t="s">
        <v>22</v>
      </c>
    </row>
    <row r="644" spans="1:22" ht="14.1" customHeight="1" x14ac:dyDescent="0.2">
      <c r="A644" s="7" t="str">
        <f>SUBSTITUTE(CONCATENATE(J644,K644,IF(L644="Identifier","ID",IF(AND(L644="Text",OR(J644&lt;&gt;"",K644&lt;&gt;"")),"",L644)),IF(AND(N644&lt;&gt;"Text",L644&lt;&gt;N644,NOT(AND(L644="URI",N644="Identifier")),NOT(AND(L644="UUID",N644="Identifier")),NOT(AND(L644="OID",N644="Identifier"))),IF(N644="Identifier","ID",N644),""))," ","")</f>
        <v>TypeCode</v>
      </c>
      <c r="B644" s="8" t="s">
        <v>22</v>
      </c>
      <c r="C644" s="9" t="s">
        <v>34</v>
      </c>
      <c r="D644" s="10" t="s">
        <v>1338</v>
      </c>
      <c r="E644" s="10" t="s">
        <v>22</v>
      </c>
      <c r="F644" s="10" t="s">
        <v>22</v>
      </c>
      <c r="G644" s="10" t="str">
        <f>CONCATENATE( IF(H644="","",CONCATENATE(H644,"_ ")),I644,". ",IF(J644="","",CONCATENATE(J644,"_ ")),M644,IF(OR(J644&lt;&gt;"",M644&lt;&gt;N644),CONCATENATE(". ",N644),""))</f>
        <v>Criterion Item. Type Code. Code</v>
      </c>
      <c r="H644" s="10" t="s">
        <v>22</v>
      </c>
      <c r="I644" s="10" t="s">
        <v>252</v>
      </c>
      <c r="J644" s="10" t="s">
        <v>22</v>
      </c>
      <c r="K644" s="10" t="s">
        <v>249</v>
      </c>
      <c r="L644" s="10" t="s">
        <v>33</v>
      </c>
      <c r="M644" s="7" t="str">
        <f>IF(K644&lt;&gt;"",CONCATENATE(K644," ",L644),L644)</f>
        <v>Type Code</v>
      </c>
      <c r="N644" s="10" t="s">
        <v>33</v>
      </c>
      <c r="O644" s="10" t="s">
        <v>22</v>
      </c>
      <c r="P644" s="10" t="str">
        <f>IF(O644&lt;&gt;"",CONCATENATE(O644,"_ ",N644,". Type"),CONCATENATE(N644,". Type"))</f>
        <v>Code. Type</v>
      </c>
      <c r="Q644" s="10" t="s">
        <v>22</v>
      </c>
      <c r="R644" s="10" t="s">
        <v>22</v>
      </c>
      <c r="S644" s="10" t="s">
        <v>30</v>
      </c>
      <c r="T644" s="10" t="s">
        <v>22</v>
      </c>
      <c r="U644" s="10" t="s">
        <v>101</v>
      </c>
      <c r="V644" s="10" t="s">
        <v>22</v>
      </c>
    </row>
    <row r="645" spans="1:22" ht="14.1" customHeight="1" x14ac:dyDescent="0.2">
      <c r="A645" s="7" t="str">
        <f>SUBSTITUTE(CONCATENATE(J645,K645,IF(L645="Identifier","ID",IF(AND(L645="Text",OR(J645&lt;&gt;"",K645&lt;&gt;"")),"",L645)),IF(AND(N645&lt;&gt;"Text",L645&lt;&gt;N645,NOT(AND(L645="URI",N645="Identifier")),NOT(AND(L645="UUID",N645="Identifier")),NOT(AND(L645="OID",N645="Identifier"))),IF(N645="Identifier","ID",N645),""))," ","")</f>
        <v>CriterionDescription</v>
      </c>
      <c r="B645" s="8" t="s">
        <v>22</v>
      </c>
      <c r="C645" s="9" t="s">
        <v>50</v>
      </c>
      <c r="D645" s="10" t="s">
        <v>1339</v>
      </c>
      <c r="E645" s="10" t="s">
        <v>22</v>
      </c>
      <c r="F645" s="10" t="s">
        <v>22</v>
      </c>
      <c r="G645" s="10" t="str">
        <f>CONCATENATE( IF(H645="","",CONCATENATE(H645,"_ ")),I645,". ",IF(J645="","",CONCATENATE(J645,"_ ")),M645,IF(OR(J645&lt;&gt;"",M645&lt;&gt;N645),CONCATENATE(". ",N645),""))</f>
        <v>Criterion Item. Criterion Description. Text</v>
      </c>
      <c r="H645" s="10" t="s">
        <v>22</v>
      </c>
      <c r="I645" s="10" t="s">
        <v>252</v>
      </c>
      <c r="J645" s="10" t="s">
        <v>22</v>
      </c>
      <c r="K645" s="10" t="s">
        <v>1340</v>
      </c>
      <c r="L645" s="10" t="s">
        <v>100</v>
      </c>
      <c r="M645" s="7" t="str">
        <f>IF(K645&lt;&gt;"",CONCATENATE(K645," ",L645),L645)</f>
        <v>Criterion Description</v>
      </c>
      <c r="N645" s="10" t="s">
        <v>59</v>
      </c>
      <c r="O645" s="10" t="s">
        <v>22</v>
      </c>
      <c r="P645" s="10" t="str">
        <f>IF(O645&lt;&gt;"",CONCATENATE(O645,"_ ",N645,". Type"),CONCATENATE(N645,". Type"))</f>
        <v>Text. Type</v>
      </c>
      <c r="Q645" s="10" t="s">
        <v>22</v>
      </c>
      <c r="R645" s="10" t="s">
        <v>22</v>
      </c>
      <c r="S645" s="10" t="s">
        <v>30</v>
      </c>
      <c r="T645" s="10" t="s">
        <v>22</v>
      </c>
      <c r="U645" s="10" t="s">
        <v>101</v>
      </c>
      <c r="V645" s="10" t="s">
        <v>22</v>
      </c>
    </row>
    <row r="646" spans="1:22" ht="14.1" customHeight="1" x14ac:dyDescent="0.2">
      <c r="A646" s="11" t="str">
        <f>SUBSTITUTE(SUBSTITUTE(CONCATENATE(J646,IF(M646="Identifier","ID",M646))," ",""),"_","")</f>
        <v>DeclaredPropertyItem</v>
      </c>
      <c r="B646" s="8" t="s">
        <v>22</v>
      </c>
      <c r="C646" s="12" t="s">
        <v>27</v>
      </c>
      <c r="D646" s="11" t="s">
        <v>1341</v>
      </c>
      <c r="E646" s="11" t="s">
        <v>22</v>
      </c>
      <c r="F646" s="11" t="s">
        <v>22</v>
      </c>
      <c r="G646" s="11" t="str">
        <f>CONCATENATE( IF(H646="","",CONCATENATE(H646,"_ ")),I646,". ",IF(J646="","",CONCATENATE(J646,"_ ")),M646,IF(J646="","",CONCATENATE(". ",N646)))</f>
        <v>Criterion Item. Declared Property_ Item. Item</v>
      </c>
      <c r="H646" s="11" t="s">
        <v>22</v>
      </c>
      <c r="I646" s="11" t="s">
        <v>252</v>
      </c>
      <c r="J646" s="11" t="s">
        <v>1342</v>
      </c>
      <c r="K646" s="11" t="s">
        <v>22</v>
      </c>
      <c r="L646" s="11" t="s">
        <v>22</v>
      </c>
      <c r="M646" s="11" t="str">
        <f>CONCATENATE(IF(Q646="","",CONCATENATE(Q646,"_ ")),R646)</f>
        <v>Item</v>
      </c>
      <c r="N646" s="11" t="str">
        <f>M646</f>
        <v>Item</v>
      </c>
      <c r="O646" s="11" t="s">
        <v>22</v>
      </c>
      <c r="P646" s="11" t="s">
        <v>22</v>
      </c>
      <c r="Q646" s="11" t="s">
        <v>22</v>
      </c>
      <c r="R646" s="11" t="s">
        <v>504</v>
      </c>
      <c r="S646" s="11" t="s">
        <v>38</v>
      </c>
      <c r="T646" s="11" t="s">
        <v>22</v>
      </c>
      <c r="U646" s="11" t="s">
        <v>101</v>
      </c>
      <c r="V646" s="11" t="s">
        <v>22</v>
      </c>
    </row>
    <row r="647" spans="1:22" ht="14.1" customHeight="1" x14ac:dyDescent="0.2">
      <c r="A647" s="5" t="str">
        <f>SUBSTITUTE(CONCATENATE(H647,I647)," ","")</f>
        <v>CustomerParty</v>
      </c>
      <c r="B647" s="6" t="s">
        <v>22</v>
      </c>
      <c r="C647" s="6" t="s">
        <v>22</v>
      </c>
      <c r="D647" s="6" t="s">
        <v>1343</v>
      </c>
      <c r="E647" s="6" t="s">
        <v>22</v>
      </c>
      <c r="F647" s="6" t="s">
        <v>22</v>
      </c>
      <c r="G647" s="5" t="str">
        <f>CONCATENATE(IF(H647="","",CONCATENATE(H647,"_ ")),I647,". Details")</f>
        <v>Customer Party. Details</v>
      </c>
      <c r="H647" s="6" t="s">
        <v>22</v>
      </c>
      <c r="I647" s="6" t="s">
        <v>37</v>
      </c>
      <c r="J647" s="6" t="s">
        <v>22</v>
      </c>
      <c r="K647" s="6" t="s">
        <v>22</v>
      </c>
      <c r="L647" s="6" t="s">
        <v>22</v>
      </c>
      <c r="M647" s="6" t="s">
        <v>22</v>
      </c>
      <c r="N647" s="6" t="s">
        <v>22</v>
      </c>
      <c r="O647" s="6" t="s">
        <v>22</v>
      </c>
      <c r="P647" s="6" t="s">
        <v>22</v>
      </c>
      <c r="Q647" s="6" t="s">
        <v>22</v>
      </c>
      <c r="R647" s="6" t="s">
        <v>22</v>
      </c>
      <c r="S647" s="6" t="s">
        <v>25</v>
      </c>
      <c r="T647" s="6" t="s">
        <v>22</v>
      </c>
      <c r="U647" s="6" t="s">
        <v>62</v>
      </c>
      <c r="V647" s="6" t="s">
        <v>22</v>
      </c>
    </row>
    <row r="648" spans="1:22" ht="14.1" customHeight="1" x14ac:dyDescent="0.2">
      <c r="A648" s="7" t="str">
        <f>SUBSTITUTE(CONCATENATE(J648,K648,IF(L648="Identifier","ID",IF(AND(L648="Text",OR(J648&lt;&gt;"",K648&lt;&gt;"")),"",L648)),IF(AND(N648&lt;&gt;"Text",L648&lt;&gt;N648,NOT(AND(L648="URI",N648="Identifier")),NOT(AND(L648="UUID",N648="Identifier")),NOT(AND(L648="OID",N648="Identifier"))),IF(N648="Identifier","ID",N648),""))," ","")</f>
        <v>CustomerAssignedAccountID</v>
      </c>
      <c r="B648" s="8" t="s">
        <v>22</v>
      </c>
      <c r="C648" s="9" t="s">
        <v>34</v>
      </c>
      <c r="D648" s="10" t="s">
        <v>1344</v>
      </c>
      <c r="E648" s="10" t="s">
        <v>22</v>
      </c>
      <c r="F648" s="10" t="s">
        <v>22</v>
      </c>
      <c r="G648" s="10" t="str">
        <f>CONCATENATE( IF(H648="","",CONCATENATE(H648,"_ ")),I648,". ",IF(J648="","",CONCATENATE(J648,"_ ")),M648,IF(OR(J648&lt;&gt;"",M648&lt;&gt;N648),CONCATENATE(". ",N648),""))</f>
        <v>Customer Party. Customer Assigned_ Account Identifier. Identifier</v>
      </c>
      <c r="H648" s="10" t="s">
        <v>22</v>
      </c>
      <c r="I648" s="10" t="s">
        <v>37</v>
      </c>
      <c r="J648" s="10" t="s">
        <v>1345</v>
      </c>
      <c r="K648" s="10" t="s">
        <v>464</v>
      </c>
      <c r="L648" s="10" t="s">
        <v>29</v>
      </c>
      <c r="M648" s="7" t="str">
        <f>IF(K648&lt;&gt;"",CONCATENATE(K648," ",L648),L648)</f>
        <v>Account Identifier</v>
      </c>
      <c r="N648" s="10" t="s">
        <v>29</v>
      </c>
      <c r="O648" s="10" t="s">
        <v>22</v>
      </c>
      <c r="P648" s="10" t="str">
        <f>IF(O648&lt;&gt;"",CONCATENATE(O648,"_ ",N648,". Type"),CONCATENATE(N648,". Type"))</f>
        <v>Identifier. Type</v>
      </c>
      <c r="Q648" s="10" t="s">
        <v>22</v>
      </c>
      <c r="R648" s="10" t="s">
        <v>22</v>
      </c>
      <c r="S648" s="10" t="s">
        <v>30</v>
      </c>
      <c r="T648" s="10" t="s">
        <v>22</v>
      </c>
      <c r="U648" s="10" t="s">
        <v>62</v>
      </c>
      <c r="V648" s="10" t="s">
        <v>22</v>
      </c>
    </row>
    <row r="649" spans="1:22" ht="14.1" customHeight="1" x14ac:dyDescent="0.2">
      <c r="A649" s="7" t="str">
        <f>SUBSTITUTE(CONCATENATE(J649,K649,IF(L649="Identifier","ID",IF(AND(L649="Text",OR(J649&lt;&gt;"",K649&lt;&gt;"")),"",L649)),IF(AND(N649&lt;&gt;"Text",L649&lt;&gt;N649,NOT(AND(L649="URI",N649="Identifier")),NOT(AND(L649="UUID",N649="Identifier")),NOT(AND(L649="OID",N649="Identifier"))),IF(N649="Identifier","ID",N649),""))," ","")</f>
        <v>SupplierAssignedAccountID</v>
      </c>
      <c r="B649" s="8" t="s">
        <v>22</v>
      </c>
      <c r="C649" s="9" t="s">
        <v>34</v>
      </c>
      <c r="D649" s="10" t="s">
        <v>1346</v>
      </c>
      <c r="E649" s="10" t="s">
        <v>22</v>
      </c>
      <c r="F649" s="10" t="s">
        <v>22</v>
      </c>
      <c r="G649" s="10" t="str">
        <f>CONCATENATE( IF(H649="","",CONCATENATE(H649,"_ ")),I649,". ",IF(J649="","",CONCATENATE(J649,"_ ")),M649,IF(OR(J649&lt;&gt;"",M649&lt;&gt;N649),CONCATENATE(". ",N649),""))</f>
        <v>Customer Party. Supplier Assigned_ Account Identifier. Identifier</v>
      </c>
      <c r="H649" s="10" t="s">
        <v>22</v>
      </c>
      <c r="I649" s="10" t="s">
        <v>37</v>
      </c>
      <c r="J649" s="10" t="s">
        <v>1347</v>
      </c>
      <c r="K649" s="10" t="s">
        <v>464</v>
      </c>
      <c r="L649" s="10" t="s">
        <v>29</v>
      </c>
      <c r="M649" s="7" t="str">
        <f>IF(K649&lt;&gt;"",CONCATENATE(K649," ",L649),L649)</f>
        <v>Account Identifier</v>
      </c>
      <c r="N649" s="10" t="s">
        <v>29</v>
      </c>
      <c r="O649" s="10" t="s">
        <v>22</v>
      </c>
      <c r="P649" s="10" t="str">
        <f>IF(O649&lt;&gt;"",CONCATENATE(O649,"_ ",N649,". Type"),CONCATENATE(N649,". Type"))</f>
        <v>Identifier. Type</v>
      </c>
      <c r="Q649" s="10" t="s">
        <v>22</v>
      </c>
      <c r="R649" s="10" t="s">
        <v>22</v>
      </c>
      <c r="S649" s="10" t="s">
        <v>30</v>
      </c>
      <c r="T649" s="10" t="s">
        <v>22</v>
      </c>
      <c r="U649" s="10" t="s">
        <v>62</v>
      </c>
      <c r="V649" s="10" t="s">
        <v>22</v>
      </c>
    </row>
    <row r="650" spans="1:22" ht="14.1" customHeight="1" x14ac:dyDescent="0.2">
      <c r="A650" s="7" t="str">
        <f>SUBSTITUTE(CONCATENATE(J650,K650,IF(L650="Identifier","ID",IF(AND(L650="Text",OR(J650&lt;&gt;"",K650&lt;&gt;"")),"",L650)),IF(AND(N650&lt;&gt;"Text",L650&lt;&gt;N650,NOT(AND(L650="URI",N650="Identifier")),NOT(AND(L650="UUID",N650="Identifier")),NOT(AND(L650="OID",N650="Identifier"))),IF(N650="Identifier","ID",N650),""))," ","")</f>
        <v>AdditionalAccountID</v>
      </c>
      <c r="B650" s="8" t="s">
        <v>22</v>
      </c>
      <c r="C650" s="9" t="s">
        <v>98</v>
      </c>
      <c r="D650" s="10" t="s">
        <v>1348</v>
      </c>
      <c r="E650" s="10" t="s">
        <v>22</v>
      </c>
      <c r="F650" s="10" t="s">
        <v>22</v>
      </c>
      <c r="G650" s="10" t="str">
        <f>CONCATENATE( IF(H650="","",CONCATENATE(H650,"_ ")),I650,". ",IF(J650="","",CONCATENATE(J650,"_ ")),M650,IF(OR(J650&lt;&gt;"",M650&lt;&gt;N650),CONCATENATE(". ",N650),""))</f>
        <v>Customer Party. Additional_ Account Identifier. Identifier</v>
      </c>
      <c r="H650" s="10" t="s">
        <v>22</v>
      </c>
      <c r="I650" s="10" t="s">
        <v>37</v>
      </c>
      <c r="J650" s="10" t="s">
        <v>86</v>
      </c>
      <c r="K650" s="10" t="s">
        <v>464</v>
      </c>
      <c r="L650" s="10" t="s">
        <v>29</v>
      </c>
      <c r="M650" s="7" t="str">
        <f>IF(K650&lt;&gt;"",CONCATENATE(K650," ",L650),L650)</f>
        <v>Account Identifier</v>
      </c>
      <c r="N650" s="10" t="s">
        <v>29</v>
      </c>
      <c r="O650" s="10" t="s">
        <v>22</v>
      </c>
      <c r="P650" s="10" t="str">
        <f>IF(O650&lt;&gt;"",CONCATENATE(O650,"_ ",N650,". Type"),CONCATENATE(N650,". Type"))</f>
        <v>Identifier. Type</v>
      </c>
      <c r="Q650" s="10" t="s">
        <v>22</v>
      </c>
      <c r="R650" s="10" t="s">
        <v>22</v>
      </c>
      <c r="S650" s="10" t="s">
        <v>30</v>
      </c>
      <c r="T650" s="10" t="s">
        <v>22</v>
      </c>
      <c r="U650" s="10" t="s">
        <v>62</v>
      </c>
      <c r="V650" s="10" t="s">
        <v>22</v>
      </c>
    </row>
    <row r="651" spans="1:22" ht="14.1" customHeight="1" x14ac:dyDescent="0.2">
      <c r="A651" s="11" t="str">
        <f>SUBSTITUTE(SUBSTITUTE(CONCATENATE(J651,IF(M651="Identifier","ID",M651))," ",""),"_","")</f>
        <v>Party</v>
      </c>
      <c r="B651" s="8" t="s">
        <v>22</v>
      </c>
      <c r="C651" s="12" t="s">
        <v>34</v>
      </c>
      <c r="D651" s="11" t="s">
        <v>1349</v>
      </c>
      <c r="E651" s="11" t="s">
        <v>22</v>
      </c>
      <c r="F651" s="11" t="s">
        <v>22</v>
      </c>
      <c r="G651" s="11" t="str">
        <f>CONCATENATE( IF(H651="","",CONCATENATE(H651,"_ ")),I651,". ",IF(J651="","",CONCATENATE(J651,"_ ")),M651,IF(J651="","",CONCATENATE(". ",N651)))</f>
        <v>Customer Party. Party</v>
      </c>
      <c r="H651" s="11" t="s">
        <v>22</v>
      </c>
      <c r="I651" s="11" t="s">
        <v>37</v>
      </c>
      <c r="J651" s="11" t="s">
        <v>22</v>
      </c>
      <c r="K651" s="11" t="s">
        <v>22</v>
      </c>
      <c r="L651" s="11" t="s">
        <v>22</v>
      </c>
      <c r="M651" s="11" t="str">
        <f>CONCATENATE(IF(Q651="","",CONCATENATE(Q651,"_ ")),R651)</f>
        <v>Party</v>
      </c>
      <c r="N651" s="11" t="str">
        <f>M651</f>
        <v>Party</v>
      </c>
      <c r="O651" s="11" t="s">
        <v>22</v>
      </c>
      <c r="P651" s="11" t="s">
        <v>22</v>
      </c>
      <c r="Q651" s="11" t="s">
        <v>22</v>
      </c>
      <c r="R651" s="11" t="s">
        <v>216</v>
      </c>
      <c r="S651" s="11" t="s">
        <v>38</v>
      </c>
      <c r="T651" s="11" t="s">
        <v>22</v>
      </c>
      <c r="U651" s="11" t="s">
        <v>62</v>
      </c>
      <c r="V651" s="11" t="s">
        <v>22</v>
      </c>
    </row>
    <row r="652" spans="1:22" ht="14.1" customHeight="1" x14ac:dyDescent="0.2">
      <c r="A652" s="11" t="str">
        <f>SUBSTITUTE(SUBSTITUTE(CONCATENATE(J652,IF(M652="Identifier","ID",M652))," ",""),"_","")</f>
        <v>DeliveryContact</v>
      </c>
      <c r="B652" s="8" t="s">
        <v>22</v>
      </c>
      <c r="C652" s="12" t="s">
        <v>34</v>
      </c>
      <c r="D652" s="11" t="s">
        <v>1350</v>
      </c>
      <c r="E652" s="11" t="s">
        <v>22</v>
      </c>
      <c r="F652" s="11" t="s">
        <v>22</v>
      </c>
      <c r="G652" s="11" t="str">
        <f>CONCATENATE( IF(H652="","",CONCATENATE(H652,"_ ")),I652,". ",IF(J652="","",CONCATENATE(J652,"_ ")),M652,IF(J652="","",CONCATENATE(". ",N652)))</f>
        <v>Customer Party. Delivery_ Contact. Contact</v>
      </c>
      <c r="H652" s="11" t="s">
        <v>22</v>
      </c>
      <c r="I652" s="11" t="s">
        <v>37</v>
      </c>
      <c r="J652" s="11" t="s">
        <v>865</v>
      </c>
      <c r="K652" s="11" t="s">
        <v>22</v>
      </c>
      <c r="L652" s="11" t="s">
        <v>22</v>
      </c>
      <c r="M652" s="11" t="str">
        <f>CONCATENATE(IF(Q652="","",CONCATENATE(Q652,"_ ")),R652)</f>
        <v>Contact</v>
      </c>
      <c r="N652" s="11" t="str">
        <f>M652</f>
        <v>Contact</v>
      </c>
      <c r="O652" s="11" t="s">
        <v>22</v>
      </c>
      <c r="P652" s="11" t="s">
        <v>22</v>
      </c>
      <c r="Q652" s="11" t="s">
        <v>22</v>
      </c>
      <c r="R652" s="11" t="s">
        <v>1168</v>
      </c>
      <c r="S652" s="11" t="s">
        <v>38</v>
      </c>
      <c r="T652" s="11" t="s">
        <v>22</v>
      </c>
      <c r="U652" s="11" t="s">
        <v>62</v>
      </c>
      <c r="V652" s="11" t="s">
        <v>22</v>
      </c>
    </row>
    <row r="653" spans="1:22" ht="14.1" customHeight="1" x14ac:dyDescent="0.2">
      <c r="A653" s="11" t="str">
        <f>SUBSTITUTE(SUBSTITUTE(CONCATENATE(J653,IF(M653="Identifier","ID",M653))," ",""),"_","")</f>
        <v>AccountingContact</v>
      </c>
      <c r="B653" s="8" t="s">
        <v>22</v>
      </c>
      <c r="C653" s="12" t="s">
        <v>34</v>
      </c>
      <c r="D653" s="11" t="s">
        <v>1351</v>
      </c>
      <c r="E653" s="11" t="s">
        <v>22</v>
      </c>
      <c r="F653" s="11" t="s">
        <v>22</v>
      </c>
      <c r="G653" s="11" t="str">
        <f>CONCATENATE( IF(H653="","",CONCATENATE(H653,"_ ")),I653,". ",IF(J653="","",CONCATENATE(J653,"_ ")),M653,IF(J653="","",CONCATENATE(". ",N653)))</f>
        <v>Customer Party. Accounting_ Contact. Contact</v>
      </c>
      <c r="H653" s="11" t="s">
        <v>22</v>
      </c>
      <c r="I653" s="11" t="s">
        <v>37</v>
      </c>
      <c r="J653" s="11" t="s">
        <v>198</v>
      </c>
      <c r="K653" s="11" t="s">
        <v>22</v>
      </c>
      <c r="L653" s="11" t="s">
        <v>22</v>
      </c>
      <c r="M653" s="11" t="str">
        <f>CONCATENATE(IF(Q653="","",CONCATENATE(Q653,"_ ")),R653)</f>
        <v>Contact</v>
      </c>
      <c r="N653" s="11" t="str">
        <f>M653</f>
        <v>Contact</v>
      </c>
      <c r="O653" s="11" t="s">
        <v>22</v>
      </c>
      <c r="P653" s="11" t="s">
        <v>22</v>
      </c>
      <c r="Q653" s="11" t="s">
        <v>22</v>
      </c>
      <c r="R653" s="11" t="s">
        <v>1168</v>
      </c>
      <c r="S653" s="11" t="s">
        <v>38</v>
      </c>
      <c r="T653" s="11" t="s">
        <v>22</v>
      </c>
      <c r="U653" s="11" t="s">
        <v>62</v>
      </c>
      <c r="V653" s="11" t="s">
        <v>22</v>
      </c>
    </row>
    <row r="654" spans="1:22" ht="14.1" customHeight="1" x14ac:dyDescent="0.2">
      <c r="A654" s="11" t="str">
        <f>SUBSTITUTE(SUBSTITUTE(CONCATENATE(J654,IF(M654="Identifier","ID",M654))," ",""),"_","")</f>
        <v>BuyerContact</v>
      </c>
      <c r="B654" s="8" t="s">
        <v>22</v>
      </c>
      <c r="C654" s="12" t="s">
        <v>34</v>
      </c>
      <c r="D654" s="11" t="s">
        <v>1352</v>
      </c>
      <c r="E654" s="11" t="s">
        <v>22</v>
      </c>
      <c r="F654" s="11" t="s">
        <v>22</v>
      </c>
      <c r="G654" s="11" t="str">
        <f>CONCATENATE( IF(H654="","",CONCATENATE(H654,"_ ")),I654,". ",IF(J654="","",CONCATENATE(J654,"_ ")),M654,IF(J654="","",CONCATENATE(". ",N654)))</f>
        <v>Customer Party. Buyer_ Contact. Contact</v>
      </c>
      <c r="H654" s="11" t="s">
        <v>22</v>
      </c>
      <c r="I654" s="11" t="s">
        <v>37</v>
      </c>
      <c r="J654" s="11" t="s">
        <v>36</v>
      </c>
      <c r="K654" s="11" t="s">
        <v>22</v>
      </c>
      <c r="L654" s="11" t="s">
        <v>22</v>
      </c>
      <c r="M654" s="11" t="str">
        <f>CONCATENATE(IF(Q654="","",CONCATENATE(Q654,"_ ")),R654)</f>
        <v>Contact</v>
      </c>
      <c r="N654" s="11" t="str">
        <f>M654</f>
        <v>Contact</v>
      </c>
      <c r="O654" s="11" t="s">
        <v>22</v>
      </c>
      <c r="P654" s="11" t="s">
        <v>22</v>
      </c>
      <c r="Q654" s="11" t="s">
        <v>22</v>
      </c>
      <c r="R654" s="11" t="s">
        <v>1168</v>
      </c>
      <c r="S654" s="11" t="s">
        <v>38</v>
      </c>
      <c r="T654" s="11" t="s">
        <v>22</v>
      </c>
      <c r="U654" s="11" t="s">
        <v>62</v>
      </c>
      <c r="V654" s="11" t="s">
        <v>22</v>
      </c>
    </row>
    <row r="655" spans="1:22" ht="14.1" customHeight="1" x14ac:dyDescent="0.2">
      <c r="A655" s="5" t="str">
        <f>SUBSTITUTE(CONCATENATE(H655,I655)," ","")</f>
        <v>CustomsDeclaration</v>
      </c>
      <c r="B655" s="6" t="s">
        <v>22</v>
      </c>
      <c r="C655" s="6" t="s">
        <v>22</v>
      </c>
      <c r="D655" s="6" t="s">
        <v>878</v>
      </c>
      <c r="E655" s="6" t="s">
        <v>22</v>
      </c>
      <c r="F655" s="6" t="s">
        <v>1353</v>
      </c>
      <c r="G655" s="5" t="str">
        <f>CONCATENATE(IF(H655="","",CONCATENATE(H655,"_ ")),I655,". Details")</f>
        <v>Customs Declaration. Details</v>
      </c>
      <c r="H655" s="6" t="s">
        <v>22</v>
      </c>
      <c r="I655" s="6" t="s">
        <v>879</v>
      </c>
      <c r="J655" s="6" t="s">
        <v>22</v>
      </c>
      <c r="K655" s="6" t="s">
        <v>22</v>
      </c>
      <c r="L655" s="6" t="s">
        <v>22</v>
      </c>
      <c r="M655" s="6" t="s">
        <v>22</v>
      </c>
      <c r="N655" s="6" t="s">
        <v>22</v>
      </c>
      <c r="O655" s="6" t="s">
        <v>22</v>
      </c>
      <c r="P655" s="6" t="s">
        <v>22</v>
      </c>
      <c r="Q655" s="6" t="s">
        <v>22</v>
      </c>
      <c r="R655" s="6" t="s">
        <v>22</v>
      </c>
      <c r="S655" s="6" t="s">
        <v>25</v>
      </c>
      <c r="T655" s="6" t="s">
        <v>22</v>
      </c>
      <c r="U655" s="6" t="s">
        <v>26</v>
      </c>
      <c r="V655" s="6" t="s">
        <v>22</v>
      </c>
    </row>
    <row r="656" spans="1:22" ht="14.1" customHeight="1" x14ac:dyDescent="0.2">
      <c r="A656" s="7" t="str">
        <f>SUBSTITUTE(CONCATENATE(J656,K656,IF(L656="Identifier","ID",IF(AND(L656="Text",OR(J656&lt;&gt;"",K656&lt;&gt;"")),"",L656)),IF(AND(N656&lt;&gt;"Text",L656&lt;&gt;N656,NOT(AND(L656="URI",N656="Identifier")),NOT(AND(L656="UUID",N656="Identifier")),NOT(AND(L656="OID",N656="Identifier"))),IF(N656="Identifier","ID",N656),""))," ","")</f>
        <v>ID</v>
      </c>
      <c r="B656" s="8" t="s">
        <v>22</v>
      </c>
      <c r="C656" s="9" t="s">
        <v>27</v>
      </c>
      <c r="D656" s="10" t="s">
        <v>1354</v>
      </c>
      <c r="E656" s="10" t="s">
        <v>22</v>
      </c>
      <c r="F656" s="10" t="s">
        <v>1355</v>
      </c>
      <c r="G656" s="10" t="str">
        <f>CONCATENATE( IF(H656="","",CONCATENATE(H656,"_ ")),I656,". ",IF(J656="","",CONCATENATE(J656,"_ ")),M656,IF(OR(J656&lt;&gt;"",M656&lt;&gt;N656),CONCATENATE(". ",N656),""))</f>
        <v>Customs Declaration. Identifier</v>
      </c>
      <c r="H656" s="10" t="s">
        <v>22</v>
      </c>
      <c r="I656" s="10" t="s">
        <v>879</v>
      </c>
      <c r="J656" s="10" t="s">
        <v>22</v>
      </c>
      <c r="K656" s="10" t="s">
        <v>22</v>
      </c>
      <c r="L656" s="10" t="s">
        <v>29</v>
      </c>
      <c r="M656" s="7" t="str">
        <f>IF(K656&lt;&gt;"",CONCATENATE(K656," ",L656),L656)</f>
        <v>Identifier</v>
      </c>
      <c r="N656" s="10" t="s">
        <v>29</v>
      </c>
      <c r="O656" s="10" t="s">
        <v>22</v>
      </c>
      <c r="P656" s="10" t="str">
        <f>IF(O656&lt;&gt;"",CONCATENATE(O656,"_ ",N656,". Type"),CONCATENATE(N656,". Type"))</f>
        <v>Identifier. Type</v>
      </c>
      <c r="Q656" s="10" t="s">
        <v>22</v>
      </c>
      <c r="R656" s="10" t="s">
        <v>22</v>
      </c>
      <c r="S656" s="10" t="s">
        <v>30</v>
      </c>
      <c r="T656" s="10" t="s">
        <v>22</v>
      </c>
      <c r="U656" s="10" t="s">
        <v>26</v>
      </c>
      <c r="V656" s="10" t="s">
        <v>22</v>
      </c>
    </row>
    <row r="657" spans="1:22" ht="14.1" customHeight="1" x14ac:dyDescent="0.2">
      <c r="A657" s="7" t="str">
        <f>SUBSTITUTE(CONCATENATE(J657,K657,IF(L657="Identifier","ID",IF(AND(L657="Text",OR(J657&lt;&gt;"",K657&lt;&gt;"")),"",L657)),IF(AND(N657&lt;&gt;"Text",L657&lt;&gt;N657,NOT(AND(L657="URI",N657="Identifier")),NOT(AND(L657="UUID",N657="Identifier")),NOT(AND(L657="OID",N657="Identifier"))),IF(N657="Identifier","ID",N657),""))," ","")</f>
        <v>FunctionCode</v>
      </c>
      <c r="B657" s="8" t="s">
        <v>22</v>
      </c>
      <c r="C657" s="9" t="s">
        <v>34</v>
      </c>
      <c r="D657" s="10" t="s">
        <v>1356</v>
      </c>
      <c r="E657" s="10" t="s">
        <v>22</v>
      </c>
      <c r="F657" s="10" t="s">
        <v>22</v>
      </c>
      <c r="G657" s="10" t="str">
        <f>CONCATENATE( IF(H657="","",CONCATENATE(H657,"_ ")),I657,". ",IF(J657="","",CONCATENATE(J657,"_ ")),M657,IF(OR(J657&lt;&gt;"",M657&lt;&gt;N657),CONCATENATE(". ",N657),""))</f>
        <v>Customs Declaration. Function Code. Code</v>
      </c>
      <c r="H657" s="10" t="s">
        <v>22</v>
      </c>
      <c r="I657" s="10" t="s">
        <v>879</v>
      </c>
      <c r="J657" s="10" t="s">
        <v>22</v>
      </c>
      <c r="K657" s="10" t="s">
        <v>1357</v>
      </c>
      <c r="L657" s="10" t="s">
        <v>33</v>
      </c>
      <c r="M657" s="7" t="str">
        <f>IF(K657&lt;&gt;"",CONCATENATE(K657," ",L657),L657)</f>
        <v>Function Code</v>
      </c>
      <c r="N657" s="10" t="s">
        <v>33</v>
      </c>
      <c r="O657" s="10" t="s">
        <v>22</v>
      </c>
      <c r="P657" s="10" t="str">
        <f>IF(O657&lt;&gt;"",CONCATENATE(O657,"_ ",N657,". Type"),CONCATENATE(N657,". Type"))</f>
        <v>Code. Type</v>
      </c>
      <c r="Q657" s="10" t="s">
        <v>22</v>
      </c>
      <c r="R657" s="10" t="s">
        <v>22</v>
      </c>
      <c r="S657" s="10" t="s">
        <v>30</v>
      </c>
      <c r="T657" s="10" t="s">
        <v>22</v>
      </c>
      <c r="U657" s="10" t="s">
        <v>192</v>
      </c>
      <c r="V657" s="10" t="s">
        <v>1358</v>
      </c>
    </row>
    <row r="658" spans="1:22" ht="14.1" customHeight="1" x14ac:dyDescent="0.2">
      <c r="A658" s="11" t="str">
        <f t="shared" ref="A658:A668" si="120">SUBSTITUTE(SUBSTITUTE(CONCATENATE(J658,IF(M658="Identifier","ID",M658))," ",""),"_","")</f>
        <v>ValidityPeriod</v>
      </c>
      <c r="B658" s="8" t="s">
        <v>22</v>
      </c>
      <c r="C658" s="12" t="s">
        <v>34</v>
      </c>
      <c r="D658" s="11" t="s">
        <v>1359</v>
      </c>
      <c r="E658" s="11" t="s">
        <v>22</v>
      </c>
      <c r="F658" s="11" t="s">
        <v>22</v>
      </c>
      <c r="G658" s="11" t="str">
        <f t="shared" ref="G658:G668" si="121">CONCATENATE( IF(H658="","",CONCATENATE(H658,"_ ")),I658,". ",IF(J658="","",CONCATENATE(J658,"_ ")),M658,IF(J658="","",CONCATENATE(". ",N658)))</f>
        <v>Customs Declaration. Validity_ Period. Period</v>
      </c>
      <c r="H658" s="11" t="s">
        <v>22</v>
      </c>
      <c r="I658" s="11" t="s">
        <v>879</v>
      </c>
      <c r="J658" s="11" t="s">
        <v>241</v>
      </c>
      <c r="K658" s="11" t="s">
        <v>22</v>
      </c>
      <c r="L658" s="11" t="s">
        <v>22</v>
      </c>
      <c r="M658" s="11" t="str">
        <f t="shared" ref="M658:M668" si="122">CONCATENATE(IF(Q658="","",CONCATENATE(Q658,"_ ")),R658)</f>
        <v>Period</v>
      </c>
      <c r="N658" s="11" t="str">
        <f t="shared" ref="N658:N668" si="123">M658</f>
        <v>Period</v>
      </c>
      <c r="O658" s="11" t="s">
        <v>22</v>
      </c>
      <c r="P658" s="11" t="s">
        <v>22</v>
      </c>
      <c r="Q658" s="11" t="s">
        <v>22</v>
      </c>
      <c r="R658" s="11" t="s">
        <v>44</v>
      </c>
      <c r="S658" s="11" t="s">
        <v>38</v>
      </c>
      <c r="T658" s="11" t="s">
        <v>22</v>
      </c>
      <c r="U658" s="11" t="s">
        <v>101</v>
      </c>
      <c r="V658" s="11" t="s">
        <v>22</v>
      </c>
    </row>
    <row r="659" spans="1:22" ht="14.1" customHeight="1" x14ac:dyDescent="0.2">
      <c r="A659" s="11" t="str">
        <f t="shared" si="120"/>
        <v>ApplicableTerritoryAddress</v>
      </c>
      <c r="B659" s="8" t="s">
        <v>22</v>
      </c>
      <c r="C659" s="12" t="s">
        <v>34</v>
      </c>
      <c r="D659" s="11" t="s">
        <v>1360</v>
      </c>
      <c r="E659" s="11" t="s">
        <v>22</v>
      </c>
      <c r="F659" s="11" t="s">
        <v>22</v>
      </c>
      <c r="G659" s="11" t="str">
        <f t="shared" si="121"/>
        <v>Customs Declaration. Applicable Territory_ Address. Address</v>
      </c>
      <c r="H659" s="11" t="s">
        <v>22</v>
      </c>
      <c r="I659" s="11" t="s">
        <v>879</v>
      </c>
      <c r="J659" s="11" t="s">
        <v>1361</v>
      </c>
      <c r="K659" s="11" t="s">
        <v>22</v>
      </c>
      <c r="L659" s="11" t="s">
        <v>22</v>
      </c>
      <c r="M659" s="11" t="str">
        <f t="shared" si="122"/>
        <v>Address</v>
      </c>
      <c r="N659" s="11" t="str">
        <f t="shared" si="123"/>
        <v>Address</v>
      </c>
      <c r="O659" s="11" t="s">
        <v>22</v>
      </c>
      <c r="P659" s="11" t="s">
        <v>22</v>
      </c>
      <c r="Q659" s="11" t="s">
        <v>22</v>
      </c>
      <c r="R659" s="11" t="s">
        <v>61</v>
      </c>
      <c r="S659" s="11" t="s">
        <v>38</v>
      </c>
      <c r="T659" s="11" t="s">
        <v>22</v>
      </c>
      <c r="U659" s="11" t="s">
        <v>101</v>
      </c>
      <c r="V659" s="11" t="s">
        <v>22</v>
      </c>
    </row>
    <row r="660" spans="1:22" ht="14.1" customHeight="1" x14ac:dyDescent="0.2">
      <c r="A660" s="11" t="str">
        <f t="shared" si="120"/>
        <v>Shipment</v>
      </c>
      <c r="B660" s="8" t="s">
        <v>22</v>
      </c>
      <c r="C660" s="12" t="s">
        <v>34</v>
      </c>
      <c r="D660" s="11" t="s">
        <v>1362</v>
      </c>
      <c r="E660" s="11" t="s">
        <v>22</v>
      </c>
      <c r="F660" s="11" t="s">
        <v>22</v>
      </c>
      <c r="G660" s="11" t="str">
        <f t="shared" si="121"/>
        <v>Customs Declaration. Shipment</v>
      </c>
      <c r="H660" s="11" t="s">
        <v>22</v>
      </c>
      <c r="I660" s="11" t="s">
        <v>879</v>
      </c>
      <c r="J660" s="11" t="s">
        <v>22</v>
      </c>
      <c r="K660" s="11" t="s">
        <v>22</v>
      </c>
      <c r="L660" s="11" t="s">
        <v>22</v>
      </c>
      <c r="M660" s="11" t="str">
        <f t="shared" si="122"/>
        <v>Shipment</v>
      </c>
      <c r="N660" s="11" t="str">
        <f t="shared" si="123"/>
        <v>Shipment</v>
      </c>
      <c r="O660" s="11" t="s">
        <v>22</v>
      </c>
      <c r="P660" s="11" t="s">
        <v>22</v>
      </c>
      <c r="Q660" s="11" t="s">
        <v>22</v>
      </c>
      <c r="R660" s="11" t="s">
        <v>638</v>
      </c>
      <c r="S660" s="11" t="s">
        <v>38</v>
      </c>
      <c r="T660" s="11" t="s">
        <v>22</v>
      </c>
      <c r="U660" s="11" t="s">
        <v>101</v>
      </c>
      <c r="V660" s="11" t="s">
        <v>22</v>
      </c>
    </row>
    <row r="661" spans="1:22" ht="14.1" customHeight="1" x14ac:dyDescent="0.2">
      <c r="A661" s="11" t="str">
        <f t="shared" si="120"/>
        <v>CustomsExitOfficeLocation</v>
      </c>
      <c r="B661" s="8" t="s">
        <v>22</v>
      </c>
      <c r="C661" s="12" t="s">
        <v>34</v>
      </c>
      <c r="D661" s="11" t="s">
        <v>1363</v>
      </c>
      <c r="E661" s="11" t="s">
        <v>1364</v>
      </c>
      <c r="F661" s="11" t="s">
        <v>22</v>
      </c>
      <c r="G661" s="11" t="str">
        <f t="shared" si="121"/>
        <v>Customs Declaration. Customs Exit Office_ Location. Location</v>
      </c>
      <c r="H661" s="11" t="s">
        <v>22</v>
      </c>
      <c r="I661" s="11" t="s">
        <v>879</v>
      </c>
      <c r="J661" s="11" t="s">
        <v>1365</v>
      </c>
      <c r="K661" s="11" t="s">
        <v>22</v>
      </c>
      <c r="L661" s="11" t="s">
        <v>22</v>
      </c>
      <c r="M661" s="11" t="str">
        <f t="shared" si="122"/>
        <v>Location</v>
      </c>
      <c r="N661" s="11" t="str">
        <f t="shared" si="123"/>
        <v>Location</v>
      </c>
      <c r="O661" s="11" t="s">
        <v>22</v>
      </c>
      <c r="P661" s="11" t="s">
        <v>22</v>
      </c>
      <c r="Q661" s="11" t="s">
        <v>22</v>
      </c>
      <c r="R661" s="11" t="s">
        <v>47</v>
      </c>
      <c r="S661" s="11" t="s">
        <v>38</v>
      </c>
      <c r="T661" s="11" t="s">
        <v>22</v>
      </c>
      <c r="U661" s="11" t="s">
        <v>101</v>
      </c>
      <c r="V661" s="11" t="s">
        <v>22</v>
      </c>
    </row>
    <row r="662" spans="1:22" ht="14.1" customHeight="1" x14ac:dyDescent="0.2">
      <c r="A662" s="11" t="str">
        <f t="shared" si="120"/>
        <v>IssuerParty</v>
      </c>
      <c r="B662" s="8" t="s">
        <v>22</v>
      </c>
      <c r="C662" s="12" t="s">
        <v>34</v>
      </c>
      <c r="D662" s="11" t="s">
        <v>1366</v>
      </c>
      <c r="E662" s="11" t="s">
        <v>22</v>
      </c>
      <c r="F662" s="11" t="s">
        <v>22</v>
      </c>
      <c r="G662" s="11" t="str">
        <f t="shared" si="121"/>
        <v>Customs Declaration. Issuer_ Party. Party</v>
      </c>
      <c r="H662" s="11" t="s">
        <v>22</v>
      </c>
      <c r="I662" s="11" t="s">
        <v>879</v>
      </c>
      <c r="J662" s="11" t="s">
        <v>243</v>
      </c>
      <c r="K662" s="11" t="s">
        <v>22</v>
      </c>
      <c r="L662" s="11" t="s">
        <v>22</v>
      </c>
      <c r="M662" s="11" t="str">
        <f t="shared" si="122"/>
        <v>Party</v>
      </c>
      <c r="N662" s="11" t="str">
        <f t="shared" si="123"/>
        <v>Party</v>
      </c>
      <c r="O662" s="11" t="s">
        <v>22</v>
      </c>
      <c r="P662" s="11" t="s">
        <v>22</v>
      </c>
      <c r="Q662" s="11" t="s">
        <v>22</v>
      </c>
      <c r="R662" s="11" t="s">
        <v>216</v>
      </c>
      <c r="S662" s="11" t="s">
        <v>38</v>
      </c>
      <c r="T662" s="11" t="s">
        <v>22</v>
      </c>
      <c r="U662" s="11" t="s">
        <v>26</v>
      </c>
      <c r="V662" s="11" t="s">
        <v>22</v>
      </c>
    </row>
    <row r="663" spans="1:22" ht="14.1" customHeight="1" x14ac:dyDescent="0.2">
      <c r="A663" s="11" t="str">
        <f t="shared" si="120"/>
        <v>ConsignorParty</v>
      </c>
      <c r="B663" s="8" t="s">
        <v>22</v>
      </c>
      <c r="C663" s="12" t="s">
        <v>34</v>
      </c>
      <c r="D663" s="11" t="s">
        <v>1367</v>
      </c>
      <c r="E663" s="11" t="s">
        <v>22</v>
      </c>
      <c r="F663" s="11" t="s">
        <v>22</v>
      </c>
      <c r="G663" s="11" t="str">
        <f t="shared" si="121"/>
        <v>Customs Declaration. Consignor_ Party. Party</v>
      </c>
      <c r="H663" s="11" t="s">
        <v>22</v>
      </c>
      <c r="I663" s="11" t="s">
        <v>879</v>
      </c>
      <c r="J663" s="11" t="s">
        <v>904</v>
      </c>
      <c r="K663" s="11" t="s">
        <v>22</v>
      </c>
      <c r="L663" s="11" t="s">
        <v>22</v>
      </c>
      <c r="M663" s="11" t="str">
        <f t="shared" si="122"/>
        <v>Party</v>
      </c>
      <c r="N663" s="11" t="str">
        <f t="shared" si="123"/>
        <v>Party</v>
      </c>
      <c r="O663" s="11" t="s">
        <v>22</v>
      </c>
      <c r="P663" s="11" t="s">
        <v>22</v>
      </c>
      <c r="Q663" s="11" t="s">
        <v>22</v>
      </c>
      <c r="R663" s="11" t="s">
        <v>216</v>
      </c>
      <c r="S663" s="11" t="s">
        <v>38</v>
      </c>
      <c r="T663" s="11" t="s">
        <v>22</v>
      </c>
      <c r="U663" s="11" t="s">
        <v>101</v>
      </c>
      <c r="V663" s="11" t="s">
        <v>22</v>
      </c>
    </row>
    <row r="664" spans="1:22" ht="14.1" customHeight="1" x14ac:dyDescent="0.2">
      <c r="A664" s="11" t="str">
        <f t="shared" si="120"/>
        <v>ConsigneeParty</v>
      </c>
      <c r="B664" s="8" t="s">
        <v>22</v>
      </c>
      <c r="C664" s="12" t="s">
        <v>34</v>
      </c>
      <c r="D664" s="11" t="s">
        <v>1368</v>
      </c>
      <c r="E664" s="11" t="s">
        <v>22</v>
      </c>
      <c r="F664" s="11" t="s">
        <v>22</v>
      </c>
      <c r="G664" s="11" t="str">
        <f t="shared" si="121"/>
        <v>Customs Declaration. Consignee_ Party. Party</v>
      </c>
      <c r="H664" s="11" t="s">
        <v>22</v>
      </c>
      <c r="I664" s="11" t="s">
        <v>879</v>
      </c>
      <c r="J664" s="11" t="s">
        <v>899</v>
      </c>
      <c r="K664" s="11" t="s">
        <v>22</v>
      </c>
      <c r="L664" s="11" t="s">
        <v>22</v>
      </c>
      <c r="M664" s="11" t="str">
        <f t="shared" si="122"/>
        <v>Party</v>
      </c>
      <c r="N664" s="11" t="str">
        <f t="shared" si="123"/>
        <v>Party</v>
      </c>
      <c r="O664" s="11" t="s">
        <v>22</v>
      </c>
      <c r="P664" s="11" t="s">
        <v>22</v>
      </c>
      <c r="Q664" s="11" t="s">
        <v>22</v>
      </c>
      <c r="R664" s="11" t="s">
        <v>216</v>
      </c>
      <c r="S664" s="11" t="s">
        <v>38</v>
      </c>
      <c r="T664" s="11" t="s">
        <v>22</v>
      </c>
      <c r="U664" s="11" t="s">
        <v>101</v>
      </c>
      <c r="V664" s="11" t="s">
        <v>22</v>
      </c>
    </row>
    <row r="665" spans="1:22" ht="14.1" customHeight="1" x14ac:dyDescent="0.2">
      <c r="A665" s="11" t="str">
        <f t="shared" si="120"/>
        <v>FreightForwarderParty</v>
      </c>
      <c r="B665" s="8" t="s">
        <v>22</v>
      </c>
      <c r="C665" s="12" t="s">
        <v>34</v>
      </c>
      <c r="D665" s="11" t="s">
        <v>1369</v>
      </c>
      <c r="E665" s="11" t="s">
        <v>22</v>
      </c>
      <c r="F665" s="11" t="s">
        <v>22</v>
      </c>
      <c r="G665" s="11" t="str">
        <f t="shared" si="121"/>
        <v>Customs Declaration. Freight Forwarder_ Party. Party</v>
      </c>
      <c r="H665" s="11" t="s">
        <v>22</v>
      </c>
      <c r="I665" s="11" t="s">
        <v>879</v>
      </c>
      <c r="J665" s="11" t="s">
        <v>911</v>
      </c>
      <c r="K665" s="11" t="s">
        <v>22</v>
      </c>
      <c r="L665" s="11" t="s">
        <v>22</v>
      </c>
      <c r="M665" s="11" t="str">
        <f t="shared" si="122"/>
        <v>Party</v>
      </c>
      <c r="N665" s="11" t="str">
        <f t="shared" si="123"/>
        <v>Party</v>
      </c>
      <c r="O665" s="11" t="s">
        <v>22</v>
      </c>
      <c r="P665" s="11" t="s">
        <v>22</v>
      </c>
      <c r="Q665" s="11" t="s">
        <v>22</v>
      </c>
      <c r="R665" s="11" t="s">
        <v>216</v>
      </c>
      <c r="S665" s="11" t="s">
        <v>38</v>
      </c>
      <c r="T665" s="11" t="s">
        <v>22</v>
      </c>
      <c r="U665" s="11" t="s">
        <v>101</v>
      </c>
      <c r="V665" s="11" t="s">
        <v>22</v>
      </c>
    </row>
    <row r="666" spans="1:22" ht="14.1" customHeight="1" x14ac:dyDescent="0.2">
      <c r="A666" s="11" t="str">
        <f t="shared" si="120"/>
        <v>CustomsParty</v>
      </c>
      <c r="B666" s="8" t="s">
        <v>22</v>
      </c>
      <c r="C666" s="12" t="s">
        <v>34</v>
      </c>
      <c r="D666" s="11" t="s">
        <v>1370</v>
      </c>
      <c r="E666" s="11" t="s">
        <v>22</v>
      </c>
      <c r="F666" s="11" t="s">
        <v>22</v>
      </c>
      <c r="G666" s="11" t="str">
        <f t="shared" si="121"/>
        <v>Customs Declaration. Customs_ Party. Party</v>
      </c>
      <c r="H666" s="11" t="s">
        <v>22</v>
      </c>
      <c r="I666" s="11" t="s">
        <v>879</v>
      </c>
      <c r="J666" s="11" t="s">
        <v>1371</v>
      </c>
      <c r="K666" s="11" t="s">
        <v>22</v>
      </c>
      <c r="L666" s="11" t="s">
        <v>22</v>
      </c>
      <c r="M666" s="11" t="str">
        <f t="shared" si="122"/>
        <v>Party</v>
      </c>
      <c r="N666" s="11" t="str">
        <f t="shared" si="123"/>
        <v>Party</v>
      </c>
      <c r="O666" s="11" t="s">
        <v>22</v>
      </c>
      <c r="P666" s="11" t="s">
        <v>22</v>
      </c>
      <c r="Q666" s="11" t="s">
        <v>22</v>
      </c>
      <c r="R666" s="11" t="s">
        <v>216</v>
      </c>
      <c r="S666" s="11" t="s">
        <v>38</v>
      </c>
      <c r="T666" s="11" t="s">
        <v>22</v>
      </c>
      <c r="U666" s="11" t="s">
        <v>101</v>
      </c>
      <c r="V666" s="11" t="s">
        <v>22</v>
      </c>
    </row>
    <row r="667" spans="1:22" ht="14.1" customHeight="1" x14ac:dyDescent="0.2">
      <c r="A667" s="11" t="str">
        <f t="shared" si="120"/>
        <v>PreviousCustomsDeclaration</v>
      </c>
      <c r="B667" s="8" t="s">
        <v>22</v>
      </c>
      <c r="C667" s="12" t="s">
        <v>34</v>
      </c>
      <c r="D667" s="11" t="s">
        <v>1372</v>
      </c>
      <c r="E667" s="11" t="s">
        <v>22</v>
      </c>
      <c r="F667" s="11" t="s">
        <v>22</v>
      </c>
      <c r="G667" s="11" t="str">
        <f t="shared" si="121"/>
        <v>Customs Declaration. Previous_ Customs Declaration. Customs Declaration</v>
      </c>
      <c r="H667" s="11" t="s">
        <v>22</v>
      </c>
      <c r="I667" s="11" t="s">
        <v>879</v>
      </c>
      <c r="J667" s="11" t="s">
        <v>605</v>
      </c>
      <c r="K667" s="11" t="s">
        <v>22</v>
      </c>
      <c r="L667" s="11" t="s">
        <v>22</v>
      </c>
      <c r="M667" s="11" t="str">
        <f t="shared" si="122"/>
        <v>Customs Declaration</v>
      </c>
      <c r="N667" s="11" t="str">
        <f t="shared" si="123"/>
        <v>Customs Declaration</v>
      </c>
      <c r="O667" s="11" t="s">
        <v>22</v>
      </c>
      <c r="P667" s="11" t="s">
        <v>22</v>
      </c>
      <c r="Q667" s="11" t="s">
        <v>22</v>
      </c>
      <c r="R667" s="11" t="s">
        <v>879</v>
      </c>
      <c r="S667" s="11" t="s">
        <v>38</v>
      </c>
      <c r="T667" s="11" t="s">
        <v>22</v>
      </c>
      <c r="U667" s="11" t="s">
        <v>101</v>
      </c>
      <c r="V667" s="11" t="s">
        <v>22</v>
      </c>
    </row>
    <row r="668" spans="1:22" ht="14.1" customHeight="1" x14ac:dyDescent="0.2">
      <c r="A668" s="11" t="str">
        <f t="shared" si="120"/>
        <v>AdditionalDocumentReference</v>
      </c>
      <c r="B668" s="8" t="s">
        <v>22</v>
      </c>
      <c r="C668" s="12" t="s">
        <v>98</v>
      </c>
      <c r="D668" s="11" t="s">
        <v>1373</v>
      </c>
      <c r="E668" s="11" t="s">
        <v>22</v>
      </c>
      <c r="F668" s="11" t="s">
        <v>22</v>
      </c>
      <c r="G668" s="11" t="str">
        <f t="shared" si="121"/>
        <v>Customs Declaration. Additional_ Document Reference. Document Reference</v>
      </c>
      <c r="H668" s="11" t="s">
        <v>22</v>
      </c>
      <c r="I668" s="11" t="s">
        <v>879</v>
      </c>
      <c r="J668" s="11" t="s">
        <v>86</v>
      </c>
      <c r="K668" s="11" t="s">
        <v>22</v>
      </c>
      <c r="L668" s="11" t="s">
        <v>22</v>
      </c>
      <c r="M668" s="11" t="str">
        <f t="shared" si="122"/>
        <v>Document Reference</v>
      </c>
      <c r="N668" s="11" t="str">
        <f t="shared" si="123"/>
        <v>Document Reference</v>
      </c>
      <c r="O668" s="11" t="s">
        <v>22</v>
      </c>
      <c r="P668" s="11" t="s">
        <v>22</v>
      </c>
      <c r="Q668" s="11" t="s">
        <v>22</v>
      </c>
      <c r="R668" s="11" t="s">
        <v>406</v>
      </c>
      <c r="S668" s="11" t="s">
        <v>38</v>
      </c>
      <c r="T668" s="11" t="s">
        <v>22</v>
      </c>
      <c r="U668" s="11" t="s">
        <v>101</v>
      </c>
      <c r="V668" s="11" t="s">
        <v>22</v>
      </c>
    </row>
    <row r="669" spans="1:22" ht="14.1" customHeight="1" x14ac:dyDescent="0.2">
      <c r="A669" s="5" t="str">
        <f>SUBSTITUTE(CONCATENATE(H669,I669)," ","")</f>
        <v>DebitNoteLine</v>
      </c>
      <c r="B669" s="6" t="s">
        <v>22</v>
      </c>
      <c r="C669" s="6" t="s">
        <v>22</v>
      </c>
      <c r="D669" s="6" t="s">
        <v>1374</v>
      </c>
      <c r="E669" s="6" t="s">
        <v>22</v>
      </c>
      <c r="F669" s="6" t="s">
        <v>22</v>
      </c>
      <c r="G669" s="5" t="str">
        <f>CONCATENATE(IF(H669="","",CONCATENATE(H669,"_ ")),I669,". Details")</f>
        <v>Debit Note Line. Details</v>
      </c>
      <c r="H669" s="6" t="s">
        <v>22</v>
      </c>
      <c r="I669" s="6" t="s">
        <v>1375</v>
      </c>
      <c r="J669" s="6" t="s">
        <v>22</v>
      </c>
      <c r="K669" s="6" t="s">
        <v>22</v>
      </c>
      <c r="L669" s="6" t="s">
        <v>22</v>
      </c>
      <c r="M669" s="6" t="s">
        <v>22</v>
      </c>
      <c r="N669" s="6" t="s">
        <v>22</v>
      </c>
      <c r="O669" s="6" t="s">
        <v>22</v>
      </c>
      <c r="P669" s="6" t="s">
        <v>22</v>
      </c>
      <c r="Q669" s="6" t="s">
        <v>22</v>
      </c>
      <c r="R669" s="6" t="s">
        <v>22</v>
      </c>
      <c r="S669" s="6" t="s">
        <v>25</v>
      </c>
      <c r="T669" s="6" t="s">
        <v>22</v>
      </c>
      <c r="U669" s="6" t="s">
        <v>62</v>
      </c>
      <c r="V669" s="6" t="s">
        <v>22</v>
      </c>
    </row>
    <row r="670" spans="1:22" ht="14.1" customHeight="1" x14ac:dyDescent="0.2">
      <c r="A670" s="7" t="str">
        <f t="shared" ref="A670:A679" si="124">SUBSTITUTE(CONCATENATE(J670,K670,IF(L670="Identifier","ID",IF(AND(L670="Text",OR(J670&lt;&gt;"",K670&lt;&gt;"")),"",L670)),IF(AND(N670&lt;&gt;"Text",L670&lt;&gt;N670,NOT(AND(L670="URI",N670="Identifier")),NOT(AND(L670="UUID",N670="Identifier")),NOT(AND(L670="OID",N670="Identifier"))),IF(N670="Identifier","ID",N670),""))," ","")</f>
        <v>ID</v>
      </c>
      <c r="B670" s="8" t="s">
        <v>22</v>
      </c>
      <c r="C670" s="9" t="s">
        <v>27</v>
      </c>
      <c r="D670" s="10" t="s">
        <v>1376</v>
      </c>
      <c r="E670" s="10" t="s">
        <v>22</v>
      </c>
      <c r="F670" s="10" t="s">
        <v>22</v>
      </c>
      <c r="G670" s="10" t="str">
        <f t="shared" ref="G670:G679" si="125">CONCATENATE( IF(H670="","",CONCATENATE(H670,"_ ")),I670,". ",IF(J670="","",CONCATENATE(J670,"_ ")),M670,IF(OR(J670&lt;&gt;"",M670&lt;&gt;N670),CONCATENATE(". ",N670),""))</f>
        <v>Debit Note Line. Identifier</v>
      </c>
      <c r="H670" s="10" t="s">
        <v>22</v>
      </c>
      <c r="I670" s="10" t="s">
        <v>1375</v>
      </c>
      <c r="J670" s="10" t="s">
        <v>22</v>
      </c>
      <c r="K670" s="10" t="s">
        <v>22</v>
      </c>
      <c r="L670" s="10" t="s">
        <v>29</v>
      </c>
      <c r="M670" s="7" t="str">
        <f t="shared" ref="M670:M679" si="126">IF(K670&lt;&gt;"",CONCATENATE(K670," ",L670),L670)</f>
        <v>Identifier</v>
      </c>
      <c r="N670" s="10" t="s">
        <v>29</v>
      </c>
      <c r="O670" s="10" t="s">
        <v>22</v>
      </c>
      <c r="P670" s="10" t="str">
        <f t="shared" ref="P670:P679" si="127">IF(O670&lt;&gt;"",CONCATENATE(O670,"_ ",N670,". Type"),CONCATENATE(N670,". Type"))</f>
        <v>Identifier. Type</v>
      </c>
      <c r="Q670" s="10" t="s">
        <v>22</v>
      </c>
      <c r="R670" s="10" t="s">
        <v>22</v>
      </c>
      <c r="S670" s="10" t="s">
        <v>30</v>
      </c>
      <c r="T670" s="10" t="s">
        <v>22</v>
      </c>
      <c r="U670" s="10" t="s">
        <v>62</v>
      </c>
      <c r="V670" s="10" t="s">
        <v>22</v>
      </c>
    </row>
    <row r="671" spans="1:22" ht="14.1" customHeight="1" x14ac:dyDescent="0.2">
      <c r="A671" s="7" t="str">
        <f t="shared" si="124"/>
        <v>UUID</v>
      </c>
      <c r="B671" s="8" t="s">
        <v>22</v>
      </c>
      <c r="C671" s="9" t="s">
        <v>34</v>
      </c>
      <c r="D671" s="10" t="s">
        <v>1377</v>
      </c>
      <c r="E671" s="10" t="s">
        <v>22</v>
      </c>
      <c r="F671" s="10" t="s">
        <v>22</v>
      </c>
      <c r="G671" s="10" t="str">
        <f t="shared" si="125"/>
        <v>Debit Note Line. UUID. Identifier</v>
      </c>
      <c r="H671" s="10" t="s">
        <v>22</v>
      </c>
      <c r="I671" s="10" t="s">
        <v>1375</v>
      </c>
      <c r="J671" s="10" t="s">
        <v>22</v>
      </c>
      <c r="K671" s="10" t="s">
        <v>22</v>
      </c>
      <c r="L671" s="10" t="s">
        <v>590</v>
      </c>
      <c r="M671" s="7" t="str">
        <f t="shared" si="126"/>
        <v>UUID</v>
      </c>
      <c r="N671" s="10" t="s">
        <v>29</v>
      </c>
      <c r="O671" s="10" t="s">
        <v>22</v>
      </c>
      <c r="P671" s="10" t="str">
        <f t="shared" si="127"/>
        <v>Identifier. Type</v>
      </c>
      <c r="Q671" s="10" t="s">
        <v>22</v>
      </c>
      <c r="R671" s="10" t="s">
        <v>22</v>
      </c>
      <c r="S671" s="10" t="s">
        <v>30</v>
      </c>
      <c r="T671" s="10" t="s">
        <v>22</v>
      </c>
      <c r="U671" s="10" t="s">
        <v>62</v>
      </c>
      <c r="V671" s="10" t="s">
        <v>591</v>
      </c>
    </row>
    <row r="672" spans="1:22" ht="14.1" customHeight="1" x14ac:dyDescent="0.2">
      <c r="A672" s="7" t="str">
        <f t="shared" si="124"/>
        <v>Note</v>
      </c>
      <c r="B672" s="8" t="s">
        <v>22</v>
      </c>
      <c r="C672" s="9" t="s">
        <v>98</v>
      </c>
      <c r="D672" s="10" t="s">
        <v>236</v>
      </c>
      <c r="E672" s="10" t="s">
        <v>22</v>
      </c>
      <c r="F672" s="10" t="s">
        <v>22</v>
      </c>
      <c r="G672" s="10" t="str">
        <f t="shared" si="125"/>
        <v>Debit Note Line. Note. Text</v>
      </c>
      <c r="H672" s="10" t="s">
        <v>22</v>
      </c>
      <c r="I672" s="10" t="s">
        <v>1375</v>
      </c>
      <c r="J672" s="10" t="s">
        <v>22</v>
      </c>
      <c r="K672" s="10" t="s">
        <v>22</v>
      </c>
      <c r="L672" s="10" t="s">
        <v>237</v>
      </c>
      <c r="M672" s="7" t="str">
        <f t="shared" si="126"/>
        <v>Note</v>
      </c>
      <c r="N672" s="10" t="s">
        <v>59</v>
      </c>
      <c r="O672" s="10" t="s">
        <v>22</v>
      </c>
      <c r="P672" s="10" t="str">
        <f t="shared" si="127"/>
        <v>Text. Type</v>
      </c>
      <c r="Q672" s="10" t="s">
        <v>22</v>
      </c>
      <c r="R672" s="10" t="s">
        <v>22</v>
      </c>
      <c r="S672" s="10" t="s">
        <v>30</v>
      </c>
      <c r="T672" s="10" t="s">
        <v>22</v>
      </c>
      <c r="U672" s="10" t="s">
        <v>62</v>
      </c>
      <c r="V672" s="10" t="s">
        <v>22</v>
      </c>
    </row>
    <row r="673" spans="1:22" ht="14.1" customHeight="1" x14ac:dyDescent="0.2">
      <c r="A673" s="7" t="str">
        <f t="shared" si="124"/>
        <v>DebitedQuantity</v>
      </c>
      <c r="B673" s="8" t="s">
        <v>22</v>
      </c>
      <c r="C673" s="9" t="s">
        <v>34</v>
      </c>
      <c r="D673" s="10" t="s">
        <v>1378</v>
      </c>
      <c r="E673" s="10" t="s">
        <v>22</v>
      </c>
      <c r="F673" s="10" t="s">
        <v>22</v>
      </c>
      <c r="G673" s="10" t="str">
        <f t="shared" si="125"/>
        <v>Debit Note Line. Debited_ Quantity. Quantity</v>
      </c>
      <c r="H673" s="10" t="s">
        <v>22</v>
      </c>
      <c r="I673" s="10" t="s">
        <v>1375</v>
      </c>
      <c r="J673" s="10" t="s">
        <v>1379</v>
      </c>
      <c r="K673" s="10" t="s">
        <v>22</v>
      </c>
      <c r="L673" s="10" t="s">
        <v>297</v>
      </c>
      <c r="M673" s="7" t="str">
        <f t="shared" si="126"/>
        <v>Quantity</v>
      </c>
      <c r="N673" s="10" t="s">
        <v>297</v>
      </c>
      <c r="O673" s="10" t="s">
        <v>22</v>
      </c>
      <c r="P673" s="10" t="str">
        <f t="shared" si="127"/>
        <v>Quantity. Type</v>
      </c>
      <c r="Q673" s="10" t="s">
        <v>22</v>
      </c>
      <c r="R673" s="10" t="s">
        <v>22</v>
      </c>
      <c r="S673" s="10" t="s">
        <v>30</v>
      </c>
      <c r="T673" s="10" t="s">
        <v>22</v>
      </c>
      <c r="U673" s="10" t="s">
        <v>62</v>
      </c>
      <c r="V673" s="10" t="s">
        <v>22</v>
      </c>
    </row>
    <row r="674" spans="1:22" ht="14.1" customHeight="1" x14ac:dyDescent="0.2">
      <c r="A674" s="7" t="str">
        <f t="shared" si="124"/>
        <v>LineExtensionAmount</v>
      </c>
      <c r="B674" s="8" t="s">
        <v>22</v>
      </c>
      <c r="C674" s="9" t="s">
        <v>27</v>
      </c>
      <c r="D674" s="10" t="s">
        <v>1380</v>
      </c>
      <c r="E674" s="10" t="s">
        <v>22</v>
      </c>
      <c r="F674" s="10" t="s">
        <v>22</v>
      </c>
      <c r="G674" s="10" t="str">
        <f t="shared" si="125"/>
        <v>Debit Note Line. Line Extension Amount. Amount</v>
      </c>
      <c r="H674" s="10" t="s">
        <v>22</v>
      </c>
      <c r="I674" s="10" t="s">
        <v>1375</v>
      </c>
      <c r="J674" s="10" t="s">
        <v>22</v>
      </c>
      <c r="K674" s="10" t="s">
        <v>1083</v>
      </c>
      <c r="L674" s="10" t="s">
        <v>189</v>
      </c>
      <c r="M674" s="7" t="str">
        <f t="shared" si="126"/>
        <v>Line Extension Amount</v>
      </c>
      <c r="N674" s="10" t="s">
        <v>189</v>
      </c>
      <c r="O674" s="10" t="s">
        <v>22</v>
      </c>
      <c r="P674" s="10" t="str">
        <f t="shared" si="127"/>
        <v>Amount. Type</v>
      </c>
      <c r="Q674" s="10" t="s">
        <v>22</v>
      </c>
      <c r="R674" s="10" t="s">
        <v>22</v>
      </c>
      <c r="S674" s="10" t="s">
        <v>30</v>
      </c>
      <c r="T674" s="10" t="s">
        <v>22</v>
      </c>
      <c r="U674" s="10" t="s">
        <v>62</v>
      </c>
      <c r="V674" s="10" t="s">
        <v>22</v>
      </c>
    </row>
    <row r="675" spans="1:22" ht="14.1" customHeight="1" x14ac:dyDescent="0.2">
      <c r="A675" s="7" t="str">
        <f t="shared" si="124"/>
        <v>TaxInclusiveLineExtensionAmount</v>
      </c>
      <c r="B675" s="8" t="s">
        <v>22</v>
      </c>
      <c r="C675" s="9" t="s">
        <v>34</v>
      </c>
      <c r="D675" s="10" t="s">
        <v>1381</v>
      </c>
      <c r="E675" s="10" t="s">
        <v>22</v>
      </c>
      <c r="F675" s="10" t="s">
        <v>22</v>
      </c>
      <c r="G675" s="10" t="str">
        <f t="shared" si="125"/>
        <v>Debit Note Line. Tax Inclusive_ Line Extension Amount. Amount</v>
      </c>
      <c r="H675" s="10" t="s">
        <v>22</v>
      </c>
      <c r="I675" s="10" t="s">
        <v>1375</v>
      </c>
      <c r="J675" s="10" t="s">
        <v>191</v>
      </c>
      <c r="K675" s="10" t="s">
        <v>1083</v>
      </c>
      <c r="L675" s="10" t="s">
        <v>189</v>
      </c>
      <c r="M675" s="7" t="str">
        <f t="shared" si="126"/>
        <v>Line Extension Amount</v>
      </c>
      <c r="N675" s="10" t="s">
        <v>189</v>
      </c>
      <c r="O675" s="10" t="s">
        <v>22</v>
      </c>
      <c r="P675" s="10" t="str">
        <f t="shared" si="127"/>
        <v>Amount. Type</v>
      </c>
      <c r="Q675" s="10" t="s">
        <v>22</v>
      </c>
      <c r="R675" s="10" t="s">
        <v>22</v>
      </c>
      <c r="S675" s="10" t="s">
        <v>30</v>
      </c>
      <c r="T675" s="10" t="s">
        <v>22</v>
      </c>
      <c r="U675" s="10" t="s">
        <v>101</v>
      </c>
      <c r="V675" s="10" t="s">
        <v>1085</v>
      </c>
    </row>
    <row r="676" spans="1:22" ht="14.1" customHeight="1" x14ac:dyDescent="0.2">
      <c r="A676" s="7" t="str">
        <f t="shared" si="124"/>
        <v>TaxPointDate</v>
      </c>
      <c r="B676" s="8" t="s">
        <v>22</v>
      </c>
      <c r="C676" s="9" t="s">
        <v>34</v>
      </c>
      <c r="D676" s="10" t="s">
        <v>1382</v>
      </c>
      <c r="E676" s="10" t="s">
        <v>22</v>
      </c>
      <c r="F676" s="10" t="s">
        <v>22</v>
      </c>
      <c r="G676" s="10" t="str">
        <f t="shared" si="125"/>
        <v>Debit Note Line. Tax Point Date. Date</v>
      </c>
      <c r="H676" s="10" t="s">
        <v>22</v>
      </c>
      <c r="I676" s="10" t="s">
        <v>1375</v>
      </c>
      <c r="J676" s="10" t="s">
        <v>22</v>
      </c>
      <c r="K676" s="10" t="s">
        <v>1288</v>
      </c>
      <c r="L676" s="10" t="s">
        <v>397</v>
      </c>
      <c r="M676" s="7" t="str">
        <f t="shared" si="126"/>
        <v>Tax Point Date</v>
      </c>
      <c r="N676" s="10" t="s">
        <v>397</v>
      </c>
      <c r="O676" s="10" t="s">
        <v>22</v>
      </c>
      <c r="P676" s="10" t="str">
        <f t="shared" si="127"/>
        <v>Date. Type</v>
      </c>
      <c r="Q676" s="10" t="s">
        <v>22</v>
      </c>
      <c r="R676" s="10" t="s">
        <v>22</v>
      </c>
      <c r="S676" s="10" t="s">
        <v>30</v>
      </c>
      <c r="T676" s="10" t="s">
        <v>22</v>
      </c>
      <c r="U676" s="10" t="s">
        <v>62</v>
      </c>
      <c r="V676" s="10" t="s">
        <v>22</v>
      </c>
    </row>
    <row r="677" spans="1:22" ht="14.1" customHeight="1" x14ac:dyDescent="0.2">
      <c r="A677" s="7" t="str">
        <f t="shared" si="124"/>
        <v>AccountingCostCode</v>
      </c>
      <c r="B677" s="8" t="s">
        <v>22</v>
      </c>
      <c r="C677" s="9" t="s">
        <v>34</v>
      </c>
      <c r="D677" s="10" t="s">
        <v>1383</v>
      </c>
      <c r="E677" s="10" t="s">
        <v>22</v>
      </c>
      <c r="F677" s="10" t="s">
        <v>22</v>
      </c>
      <c r="G677" s="10" t="str">
        <f t="shared" si="125"/>
        <v>Debit Note Line. Accounting Cost Code. Code</v>
      </c>
      <c r="H677" s="10" t="s">
        <v>22</v>
      </c>
      <c r="I677" s="10" t="s">
        <v>1375</v>
      </c>
      <c r="J677" s="10" t="s">
        <v>22</v>
      </c>
      <c r="K677" s="10" t="s">
        <v>196</v>
      </c>
      <c r="L677" s="10" t="s">
        <v>33</v>
      </c>
      <c r="M677" s="7" t="str">
        <f t="shared" si="126"/>
        <v>Accounting Cost Code</v>
      </c>
      <c r="N677" s="10" t="s">
        <v>33</v>
      </c>
      <c r="O677" s="10" t="s">
        <v>22</v>
      </c>
      <c r="P677" s="10" t="str">
        <f t="shared" si="127"/>
        <v>Code. Type</v>
      </c>
      <c r="Q677" s="10" t="s">
        <v>22</v>
      </c>
      <c r="R677" s="10" t="s">
        <v>22</v>
      </c>
      <c r="S677" s="10" t="s">
        <v>30</v>
      </c>
      <c r="T677" s="10" t="s">
        <v>22</v>
      </c>
      <c r="U677" s="10" t="s">
        <v>62</v>
      </c>
      <c r="V677" s="10" t="s">
        <v>22</v>
      </c>
    </row>
    <row r="678" spans="1:22" ht="14.1" customHeight="1" x14ac:dyDescent="0.2">
      <c r="A678" s="7" t="str">
        <f t="shared" si="124"/>
        <v>AccountingCost</v>
      </c>
      <c r="B678" s="8" t="s">
        <v>22</v>
      </c>
      <c r="C678" s="9" t="s">
        <v>34</v>
      </c>
      <c r="D678" s="10" t="s">
        <v>1384</v>
      </c>
      <c r="E678" s="10" t="s">
        <v>22</v>
      </c>
      <c r="F678" s="10" t="s">
        <v>22</v>
      </c>
      <c r="G678" s="10" t="str">
        <f t="shared" si="125"/>
        <v>Debit Note Line. Accounting Cost. Text</v>
      </c>
      <c r="H678" s="10" t="s">
        <v>22</v>
      </c>
      <c r="I678" s="10" t="s">
        <v>1375</v>
      </c>
      <c r="J678" s="10" t="s">
        <v>22</v>
      </c>
      <c r="K678" s="10" t="s">
        <v>198</v>
      </c>
      <c r="L678" s="10" t="s">
        <v>199</v>
      </c>
      <c r="M678" s="7" t="str">
        <f t="shared" si="126"/>
        <v>Accounting Cost</v>
      </c>
      <c r="N678" s="10" t="s">
        <v>59</v>
      </c>
      <c r="O678" s="10" t="s">
        <v>22</v>
      </c>
      <c r="P678" s="10" t="str">
        <f t="shared" si="127"/>
        <v>Text. Type</v>
      </c>
      <c r="Q678" s="10" t="s">
        <v>22</v>
      </c>
      <c r="R678" s="10" t="s">
        <v>22</v>
      </c>
      <c r="S678" s="10" t="s">
        <v>30</v>
      </c>
      <c r="T678" s="10" t="s">
        <v>22</v>
      </c>
      <c r="U678" s="10" t="s">
        <v>62</v>
      </c>
      <c r="V678" s="10" t="s">
        <v>1385</v>
      </c>
    </row>
    <row r="679" spans="1:22" ht="14.1" customHeight="1" x14ac:dyDescent="0.2">
      <c r="A679" s="7" t="str">
        <f t="shared" si="124"/>
        <v>PaymentPurposeCode</v>
      </c>
      <c r="B679" s="8" t="s">
        <v>22</v>
      </c>
      <c r="C679" s="9" t="s">
        <v>34</v>
      </c>
      <c r="D679" s="10" t="s">
        <v>1292</v>
      </c>
      <c r="E679" s="10" t="s">
        <v>22</v>
      </c>
      <c r="F679" s="10" t="s">
        <v>22</v>
      </c>
      <c r="G679" s="10" t="str">
        <f t="shared" si="125"/>
        <v>Debit Note Line. Payment Purpose Code. Code</v>
      </c>
      <c r="H679" s="10" t="s">
        <v>22</v>
      </c>
      <c r="I679" s="10" t="s">
        <v>1375</v>
      </c>
      <c r="J679" s="10" t="s">
        <v>22</v>
      </c>
      <c r="K679" s="10" t="s">
        <v>1293</v>
      </c>
      <c r="L679" s="10" t="s">
        <v>33</v>
      </c>
      <c r="M679" s="7" t="str">
        <f t="shared" si="126"/>
        <v>Payment Purpose Code</v>
      </c>
      <c r="N679" s="10" t="s">
        <v>33</v>
      </c>
      <c r="O679" s="10" t="s">
        <v>22</v>
      </c>
      <c r="P679" s="10" t="str">
        <f t="shared" si="127"/>
        <v>Code. Type</v>
      </c>
      <c r="Q679" s="10" t="s">
        <v>22</v>
      </c>
      <c r="R679" s="10" t="s">
        <v>22</v>
      </c>
      <c r="S679" s="10" t="s">
        <v>30</v>
      </c>
      <c r="T679" s="10" t="s">
        <v>22</v>
      </c>
      <c r="U679" s="10" t="s">
        <v>26</v>
      </c>
      <c r="V679" s="10" t="s">
        <v>22</v>
      </c>
    </row>
    <row r="680" spans="1:22" ht="14.1" customHeight="1" x14ac:dyDescent="0.2">
      <c r="A680" s="11" t="str">
        <f t="shared" ref="A680:A692" si="128">SUBSTITUTE(SUBSTITUTE(CONCATENATE(J680,IF(M680="Identifier","ID",M680))," ",""),"_","")</f>
        <v>DiscrepancyResponse</v>
      </c>
      <c r="B680" s="8" t="s">
        <v>22</v>
      </c>
      <c r="C680" s="12" t="s">
        <v>98</v>
      </c>
      <c r="D680" s="11" t="s">
        <v>1386</v>
      </c>
      <c r="E680" s="11" t="s">
        <v>22</v>
      </c>
      <c r="F680" s="11" t="s">
        <v>22</v>
      </c>
      <c r="G680" s="11" t="str">
        <f t="shared" ref="G680:G692" si="129">CONCATENATE( IF(H680="","",CONCATENATE(H680,"_ ")),I680,". ",IF(J680="","",CONCATENATE(J680,"_ ")),M680,IF(J680="","",CONCATENATE(". ",N680)))</f>
        <v>Debit Note Line. Discrepancy_ Response. Response</v>
      </c>
      <c r="H680" s="11" t="s">
        <v>22</v>
      </c>
      <c r="I680" s="11" t="s">
        <v>1375</v>
      </c>
      <c r="J680" s="11" t="s">
        <v>1300</v>
      </c>
      <c r="K680" s="11" t="s">
        <v>22</v>
      </c>
      <c r="L680" s="11" t="s">
        <v>22</v>
      </c>
      <c r="M680" s="11" t="str">
        <f t="shared" ref="M680:M692" si="130">CONCATENATE(IF(Q680="","",CONCATENATE(Q680,"_ ")),R680)</f>
        <v>Response</v>
      </c>
      <c r="N680" s="11" t="str">
        <f t="shared" ref="N680:N692" si="131">M680</f>
        <v>Response</v>
      </c>
      <c r="O680" s="11" t="s">
        <v>22</v>
      </c>
      <c r="P680" s="11" t="s">
        <v>22</v>
      </c>
      <c r="Q680" s="11" t="s">
        <v>22</v>
      </c>
      <c r="R680" s="11" t="s">
        <v>1301</v>
      </c>
      <c r="S680" s="11" t="s">
        <v>38</v>
      </c>
      <c r="T680" s="11" t="s">
        <v>22</v>
      </c>
      <c r="U680" s="11" t="s">
        <v>62</v>
      </c>
      <c r="V680" s="11" t="s">
        <v>1387</v>
      </c>
    </row>
    <row r="681" spans="1:22" ht="14.1" customHeight="1" x14ac:dyDescent="0.2">
      <c r="A681" s="11" t="str">
        <f t="shared" si="128"/>
        <v>DespatchLineReference</v>
      </c>
      <c r="B681" s="8" t="s">
        <v>22</v>
      </c>
      <c r="C681" s="12" t="s">
        <v>98</v>
      </c>
      <c r="D681" s="11" t="s">
        <v>1388</v>
      </c>
      <c r="E681" s="11" t="s">
        <v>22</v>
      </c>
      <c r="F681" s="11" t="s">
        <v>22</v>
      </c>
      <c r="G681" s="11" t="str">
        <f t="shared" si="129"/>
        <v>Debit Note Line. Despatch_ Line Reference. Line Reference</v>
      </c>
      <c r="H681" s="11" t="s">
        <v>22</v>
      </c>
      <c r="I681" s="11" t="s">
        <v>1375</v>
      </c>
      <c r="J681" s="11" t="s">
        <v>1304</v>
      </c>
      <c r="K681" s="11" t="s">
        <v>22</v>
      </c>
      <c r="L681" s="11" t="s">
        <v>22</v>
      </c>
      <c r="M681" s="11" t="str">
        <f t="shared" si="130"/>
        <v>Line Reference</v>
      </c>
      <c r="N681" s="11" t="str">
        <f t="shared" si="131"/>
        <v>Line Reference</v>
      </c>
      <c r="O681" s="11" t="s">
        <v>22</v>
      </c>
      <c r="P681" s="11" t="s">
        <v>22</v>
      </c>
      <c r="Q681" s="11" t="s">
        <v>22</v>
      </c>
      <c r="R681" s="11" t="s">
        <v>573</v>
      </c>
      <c r="S681" s="11" t="s">
        <v>38</v>
      </c>
      <c r="T681" s="11" t="s">
        <v>22</v>
      </c>
      <c r="U681" s="11" t="s">
        <v>62</v>
      </c>
      <c r="V681" s="11" t="s">
        <v>1389</v>
      </c>
    </row>
    <row r="682" spans="1:22" ht="14.1" customHeight="1" x14ac:dyDescent="0.2">
      <c r="A682" s="11" t="str">
        <f t="shared" si="128"/>
        <v>ReceiptLineReference</v>
      </c>
      <c r="B682" s="8" t="s">
        <v>22</v>
      </c>
      <c r="C682" s="12" t="s">
        <v>98</v>
      </c>
      <c r="D682" s="11" t="s">
        <v>1390</v>
      </c>
      <c r="E682" s="11" t="s">
        <v>22</v>
      </c>
      <c r="F682" s="11" t="s">
        <v>22</v>
      </c>
      <c r="G682" s="11" t="str">
        <f t="shared" si="129"/>
        <v>Debit Note Line. Receipt_ Line Reference. Line Reference</v>
      </c>
      <c r="H682" s="11" t="s">
        <v>22</v>
      </c>
      <c r="I682" s="11" t="s">
        <v>1375</v>
      </c>
      <c r="J682" s="11" t="s">
        <v>1307</v>
      </c>
      <c r="K682" s="11" t="s">
        <v>22</v>
      </c>
      <c r="L682" s="11" t="s">
        <v>22</v>
      </c>
      <c r="M682" s="11" t="str">
        <f t="shared" si="130"/>
        <v>Line Reference</v>
      </c>
      <c r="N682" s="11" t="str">
        <f t="shared" si="131"/>
        <v>Line Reference</v>
      </c>
      <c r="O682" s="11" t="s">
        <v>22</v>
      </c>
      <c r="P682" s="11" t="s">
        <v>22</v>
      </c>
      <c r="Q682" s="11" t="s">
        <v>22</v>
      </c>
      <c r="R682" s="11" t="s">
        <v>573</v>
      </c>
      <c r="S682" s="11" t="s">
        <v>38</v>
      </c>
      <c r="T682" s="11" t="s">
        <v>22</v>
      </c>
      <c r="U682" s="11" t="s">
        <v>62</v>
      </c>
      <c r="V682" s="11" t="s">
        <v>1391</v>
      </c>
    </row>
    <row r="683" spans="1:22" ht="14.1" customHeight="1" x14ac:dyDescent="0.2">
      <c r="A683" s="11" t="str">
        <f t="shared" si="128"/>
        <v>BillingReference</v>
      </c>
      <c r="B683" s="8" t="s">
        <v>22</v>
      </c>
      <c r="C683" s="12" t="s">
        <v>98</v>
      </c>
      <c r="D683" s="11" t="s">
        <v>1392</v>
      </c>
      <c r="E683" s="11" t="s">
        <v>22</v>
      </c>
      <c r="F683" s="11" t="s">
        <v>22</v>
      </c>
      <c r="G683" s="11" t="str">
        <f t="shared" si="129"/>
        <v>Debit Note Line. Billing Reference</v>
      </c>
      <c r="H683" s="11" t="s">
        <v>22</v>
      </c>
      <c r="I683" s="11" t="s">
        <v>1375</v>
      </c>
      <c r="J683" s="11" t="s">
        <v>22</v>
      </c>
      <c r="K683" s="11" t="s">
        <v>22</v>
      </c>
      <c r="L683" s="11" t="s">
        <v>22</v>
      </c>
      <c r="M683" s="11" t="str">
        <f t="shared" si="130"/>
        <v>Billing Reference</v>
      </c>
      <c r="N683" s="11" t="str">
        <f t="shared" si="131"/>
        <v>Billing Reference</v>
      </c>
      <c r="O683" s="11" t="s">
        <v>22</v>
      </c>
      <c r="P683" s="11" t="s">
        <v>22</v>
      </c>
      <c r="Q683" s="11" t="s">
        <v>22</v>
      </c>
      <c r="R683" s="11" t="s">
        <v>403</v>
      </c>
      <c r="S683" s="11" t="s">
        <v>38</v>
      </c>
      <c r="T683" s="11" t="s">
        <v>22</v>
      </c>
      <c r="U683" s="11" t="s">
        <v>62</v>
      </c>
      <c r="V683" s="11" t="s">
        <v>22</v>
      </c>
    </row>
    <row r="684" spans="1:22" ht="14.1" customHeight="1" x14ac:dyDescent="0.2">
      <c r="A684" s="11" t="str">
        <f t="shared" si="128"/>
        <v>DocumentReference</v>
      </c>
      <c r="B684" s="8" t="s">
        <v>22</v>
      </c>
      <c r="C684" s="12" t="s">
        <v>98</v>
      </c>
      <c r="D684" s="11" t="s">
        <v>1393</v>
      </c>
      <c r="E684" s="11" t="s">
        <v>22</v>
      </c>
      <c r="F684" s="11" t="s">
        <v>22</v>
      </c>
      <c r="G684" s="11" t="str">
        <f t="shared" si="129"/>
        <v>Debit Note Line. Document Reference</v>
      </c>
      <c r="H684" s="11" t="s">
        <v>22</v>
      </c>
      <c r="I684" s="11" t="s">
        <v>1375</v>
      </c>
      <c r="J684" s="11" t="s">
        <v>22</v>
      </c>
      <c r="K684" s="11" t="s">
        <v>22</v>
      </c>
      <c r="L684" s="11" t="s">
        <v>22</v>
      </c>
      <c r="M684" s="11" t="str">
        <f t="shared" si="130"/>
        <v>Document Reference</v>
      </c>
      <c r="N684" s="11" t="str">
        <f t="shared" si="131"/>
        <v>Document Reference</v>
      </c>
      <c r="O684" s="11" t="s">
        <v>22</v>
      </c>
      <c r="P684" s="11" t="s">
        <v>22</v>
      </c>
      <c r="Q684" s="11" t="s">
        <v>22</v>
      </c>
      <c r="R684" s="11" t="s">
        <v>406</v>
      </c>
      <c r="S684" s="11" t="s">
        <v>38</v>
      </c>
      <c r="T684" s="11" t="s">
        <v>22</v>
      </c>
      <c r="U684" s="11" t="s">
        <v>62</v>
      </c>
      <c r="V684" s="11" t="s">
        <v>22</v>
      </c>
    </row>
    <row r="685" spans="1:22" ht="14.1" customHeight="1" x14ac:dyDescent="0.2">
      <c r="A685" s="11" t="str">
        <f t="shared" si="128"/>
        <v>PricingReference</v>
      </c>
      <c r="B685" s="8" t="s">
        <v>22</v>
      </c>
      <c r="C685" s="12" t="s">
        <v>34</v>
      </c>
      <c r="D685" s="11" t="s">
        <v>1394</v>
      </c>
      <c r="E685" s="11" t="s">
        <v>22</v>
      </c>
      <c r="F685" s="11" t="s">
        <v>22</v>
      </c>
      <c r="G685" s="11" t="str">
        <f t="shared" si="129"/>
        <v>Debit Note Line. Pricing Reference</v>
      </c>
      <c r="H685" s="11" t="s">
        <v>22</v>
      </c>
      <c r="I685" s="11" t="s">
        <v>1375</v>
      </c>
      <c r="J685" s="11" t="s">
        <v>22</v>
      </c>
      <c r="K685" s="11" t="s">
        <v>22</v>
      </c>
      <c r="L685" s="11" t="s">
        <v>22</v>
      </c>
      <c r="M685" s="11" t="str">
        <f t="shared" si="130"/>
        <v>Pricing Reference</v>
      </c>
      <c r="N685" s="11" t="str">
        <f t="shared" si="131"/>
        <v>Pricing Reference</v>
      </c>
      <c r="O685" s="11" t="s">
        <v>22</v>
      </c>
      <c r="P685" s="11" t="s">
        <v>22</v>
      </c>
      <c r="Q685" s="11" t="s">
        <v>22</v>
      </c>
      <c r="R685" s="11" t="s">
        <v>1312</v>
      </c>
      <c r="S685" s="11" t="s">
        <v>38</v>
      </c>
      <c r="T685" s="11" t="s">
        <v>22</v>
      </c>
      <c r="U685" s="11" t="s">
        <v>62</v>
      </c>
      <c r="V685" s="11" t="s">
        <v>22</v>
      </c>
    </row>
    <row r="686" spans="1:22" ht="14.1" customHeight="1" x14ac:dyDescent="0.2">
      <c r="A686" s="11" t="str">
        <f t="shared" si="128"/>
        <v>Delivery</v>
      </c>
      <c r="B686" s="8" t="s">
        <v>22</v>
      </c>
      <c r="C686" s="12" t="s">
        <v>98</v>
      </c>
      <c r="D686" s="11" t="s">
        <v>1395</v>
      </c>
      <c r="E686" s="11" t="s">
        <v>22</v>
      </c>
      <c r="F686" s="11" t="s">
        <v>22</v>
      </c>
      <c r="G686" s="11" t="str">
        <f t="shared" si="129"/>
        <v>Debit Note Line. Delivery</v>
      </c>
      <c r="H686" s="11" t="s">
        <v>22</v>
      </c>
      <c r="I686" s="11" t="s">
        <v>1375</v>
      </c>
      <c r="J686" s="11" t="s">
        <v>22</v>
      </c>
      <c r="K686" s="11" t="s">
        <v>22</v>
      </c>
      <c r="L686" s="11" t="s">
        <v>22</v>
      </c>
      <c r="M686" s="11" t="str">
        <f t="shared" si="130"/>
        <v>Delivery</v>
      </c>
      <c r="N686" s="11" t="str">
        <f t="shared" si="131"/>
        <v>Delivery</v>
      </c>
      <c r="O686" s="11" t="s">
        <v>22</v>
      </c>
      <c r="P686" s="11" t="s">
        <v>22</v>
      </c>
      <c r="Q686" s="11" t="s">
        <v>22</v>
      </c>
      <c r="R686" s="11" t="s">
        <v>865</v>
      </c>
      <c r="S686" s="11" t="s">
        <v>38</v>
      </c>
      <c r="T686" s="11" t="s">
        <v>22</v>
      </c>
      <c r="U686" s="11" t="s">
        <v>62</v>
      </c>
      <c r="V686" s="11" t="s">
        <v>22</v>
      </c>
    </row>
    <row r="687" spans="1:22" ht="14.1" customHeight="1" x14ac:dyDescent="0.2">
      <c r="A687" s="11" t="str">
        <f t="shared" si="128"/>
        <v>TaxTotal</v>
      </c>
      <c r="B687" s="8" t="s">
        <v>22</v>
      </c>
      <c r="C687" s="12" t="s">
        <v>98</v>
      </c>
      <c r="D687" s="11" t="s">
        <v>1396</v>
      </c>
      <c r="E687" s="11" t="s">
        <v>22</v>
      </c>
      <c r="F687" s="11" t="s">
        <v>22</v>
      </c>
      <c r="G687" s="11" t="str">
        <f t="shared" si="129"/>
        <v>Debit Note Line. Tax Total</v>
      </c>
      <c r="H687" s="11" t="s">
        <v>22</v>
      </c>
      <c r="I687" s="11" t="s">
        <v>1375</v>
      </c>
      <c r="J687" s="11" t="s">
        <v>22</v>
      </c>
      <c r="K687" s="11" t="s">
        <v>22</v>
      </c>
      <c r="L687" s="11" t="s">
        <v>22</v>
      </c>
      <c r="M687" s="11" t="str">
        <f t="shared" si="130"/>
        <v>Tax Total</v>
      </c>
      <c r="N687" s="11" t="str">
        <f t="shared" si="131"/>
        <v>Tax Total</v>
      </c>
      <c r="O687" s="11" t="s">
        <v>22</v>
      </c>
      <c r="P687" s="11" t="s">
        <v>22</v>
      </c>
      <c r="Q687" s="11" t="s">
        <v>22</v>
      </c>
      <c r="R687" s="11" t="s">
        <v>206</v>
      </c>
      <c r="S687" s="11" t="s">
        <v>38</v>
      </c>
      <c r="T687" s="11" t="s">
        <v>22</v>
      </c>
      <c r="U687" s="11" t="s">
        <v>62</v>
      </c>
      <c r="V687" s="11" t="s">
        <v>22</v>
      </c>
    </row>
    <row r="688" spans="1:22" ht="14.1" customHeight="1" x14ac:dyDescent="0.2">
      <c r="A688" s="11" t="str">
        <f t="shared" si="128"/>
        <v>WithholdingTaxTotal</v>
      </c>
      <c r="B688" s="8" t="s">
        <v>22</v>
      </c>
      <c r="C688" s="12" t="s">
        <v>98</v>
      </c>
      <c r="D688" s="11" t="s">
        <v>1318</v>
      </c>
      <c r="E688" s="11" t="s">
        <v>22</v>
      </c>
      <c r="F688" s="11" t="s">
        <v>22</v>
      </c>
      <c r="G688" s="11" t="str">
        <f t="shared" si="129"/>
        <v>Debit Note Line. Withholding_ Tax Total. Tax Total</v>
      </c>
      <c r="H688" s="11" t="s">
        <v>22</v>
      </c>
      <c r="I688" s="11" t="s">
        <v>1375</v>
      </c>
      <c r="J688" s="11" t="s">
        <v>1319</v>
      </c>
      <c r="K688" s="11" t="s">
        <v>22</v>
      </c>
      <c r="L688" s="11" t="s">
        <v>22</v>
      </c>
      <c r="M688" s="11" t="str">
        <f t="shared" si="130"/>
        <v>Tax Total</v>
      </c>
      <c r="N688" s="11" t="str">
        <f t="shared" si="131"/>
        <v>Tax Total</v>
      </c>
      <c r="O688" s="11" t="s">
        <v>22</v>
      </c>
      <c r="P688" s="11" t="s">
        <v>22</v>
      </c>
      <c r="Q688" s="11" t="s">
        <v>22</v>
      </c>
      <c r="R688" s="11" t="s">
        <v>206</v>
      </c>
      <c r="S688" s="11" t="s">
        <v>38</v>
      </c>
      <c r="T688" s="11" t="s">
        <v>22</v>
      </c>
      <c r="U688" s="11" t="s">
        <v>192</v>
      </c>
      <c r="V688" s="11" t="s">
        <v>1320</v>
      </c>
    </row>
    <row r="689" spans="1:22" ht="14.1" customHeight="1" x14ac:dyDescent="0.2">
      <c r="A689" s="11" t="str">
        <f t="shared" si="128"/>
        <v>AllowanceCharge</v>
      </c>
      <c r="B689" s="8" t="s">
        <v>22</v>
      </c>
      <c r="C689" s="12" t="s">
        <v>98</v>
      </c>
      <c r="D689" s="11" t="s">
        <v>1397</v>
      </c>
      <c r="E689" s="11" t="s">
        <v>22</v>
      </c>
      <c r="F689" s="11" t="s">
        <v>22</v>
      </c>
      <c r="G689" s="11" t="str">
        <f t="shared" si="129"/>
        <v>Debit Note Line. Allowance Charge</v>
      </c>
      <c r="H689" s="11" t="s">
        <v>22</v>
      </c>
      <c r="I689" s="11" t="s">
        <v>1375</v>
      </c>
      <c r="J689" s="11" t="s">
        <v>22</v>
      </c>
      <c r="K689" s="11" t="s">
        <v>22</v>
      </c>
      <c r="L689" s="11" t="s">
        <v>22</v>
      </c>
      <c r="M689" s="11" t="str">
        <f t="shared" si="130"/>
        <v>Allowance Charge</v>
      </c>
      <c r="N689" s="11" t="str">
        <f t="shared" si="131"/>
        <v>Allowance Charge</v>
      </c>
      <c r="O689" s="11" t="s">
        <v>22</v>
      </c>
      <c r="P689" s="11" t="s">
        <v>22</v>
      </c>
      <c r="Q689" s="11" t="s">
        <v>22</v>
      </c>
      <c r="R689" s="11" t="s">
        <v>166</v>
      </c>
      <c r="S689" s="11" t="s">
        <v>38</v>
      </c>
      <c r="T689" s="11" t="s">
        <v>22</v>
      </c>
      <c r="U689" s="11" t="s">
        <v>26</v>
      </c>
      <c r="V689" s="11" t="s">
        <v>22</v>
      </c>
    </row>
    <row r="690" spans="1:22" ht="14.1" customHeight="1" x14ac:dyDescent="0.2">
      <c r="A690" s="11" t="str">
        <f t="shared" si="128"/>
        <v>Item</v>
      </c>
      <c r="B690" s="8" t="s">
        <v>22</v>
      </c>
      <c r="C690" s="12" t="s">
        <v>34</v>
      </c>
      <c r="D690" s="11" t="s">
        <v>1398</v>
      </c>
      <c r="E690" s="11" t="s">
        <v>22</v>
      </c>
      <c r="F690" s="11" t="s">
        <v>22</v>
      </c>
      <c r="G690" s="11" t="str">
        <f t="shared" si="129"/>
        <v>Debit Note Line. Item</v>
      </c>
      <c r="H690" s="11" t="s">
        <v>22</v>
      </c>
      <c r="I690" s="11" t="s">
        <v>1375</v>
      </c>
      <c r="J690" s="11" t="s">
        <v>22</v>
      </c>
      <c r="K690" s="11" t="s">
        <v>22</v>
      </c>
      <c r="L690" s="11" t="s">
        <v>22</v>
      </c>
      <c r="M690" s="11" t="str">
        <f t="shared" si="130"/>
        <v>Item</v>
      </c>
      <c r="N690" s="11" t="str">
        <f t="shared" si="131"/>
        <v>Item</v>
      </c>
      <c r="O690" s="11" t="s">
        <v>22</v>
      </c>
      <c r="P690" s="11" t="s">
        <v>22</v>
      </c>
      <c r="Q690" s="11" t="s">
        <v>22</v>
      </c>
      <c r="R690" s="11" t="s">
        <v>504</v>
      </c>
      <c r="S690" s="11" t="s">
        <v>38</v>
      </c>
      <c r="T690" s="11" t="s">
        <v>22</v>
      </c>
      <c r="U690" s="11" t="s">
        <v>62</v>
      </c>
      <c r="V690" s="11" t="s">
        <v>22</v>
      </c>
    </row>
    <row r="691" spans="1:22" ht="14.1" customHeight="1" x14ac:dyDescent="0.2">
      <c r="A691" s="11" t="str">
        <f t="shared" si="128"/>
        <v>Price</v>
      </c>
      <c r="B691" s="8" t="s">
        <v>22</v>
      </c>
      <c r="C691" s="12" t="s">
        <v>34</v>
      </c>
      <c r="D691" s="11" t="s">
        <v>1399</v>
      </c>
      <c r="E691" s="11" t="s">
        <v>1324</v>
      </c>
      <c r="F691" s="11" t="s">
        <v>22</v>
      </c>
      <c r="G691" s="11" t="str">
        <f t="shared" si="129"/>
        <v>Debit Note Line. Price</v>
      </c>
      <c r="H691" s="11" t="s">
        <v>22</v>
      </c>
      <c r="I691" s="11" t="s">
        <v>1375</v>
      </c>
      <c r="J691" s="11" t="s">
        <v>22</v>
      </c>
      <c r="K691" s="11" t="s">
        <v>22</v>
      </c>
      <c r="L691" s="11" t="s">
        <v>22</v>
      </c>
      <c r="M691" s="11" t="str">
        <f t="shared" si="130"/>
        <v>Price</v>
      </c>
      <c r="N691" s="11" t="str">
        <f t="shared" si="131"/>
        <v>Price</v>
      </c>
      <c r="O691" s="11" t="s">
        <v>22</v>
      </c>
      <c r="P691" s="11" t="s">
        <v>22</v>
      </c>
      <c r="Q691" s="11" t="s">
        <v>22</v>
      </c>
      <c r="R691" s="11" t="s">
        <v>1093</v>
      </c>
      <c r="S691" s="11" t="s">
        <v>38</v>
      </c>
      <c r="T691" s="11" t="s">
        <v>22</v>
      </c>
      <c r="U691" s="11" t="s">
        <v>62</v>
      </c>
      <c r="V691" s="11" t="s">
        <v>1325</v>
      </c>
    </row>
    <row r="692" spans="1:22" ht="14.1" customHeight="1" x14ac:dyDescent="0.2">
      <c r="A692" s="11" t="str">
        <f t="shared" si="128"/>
        <v>SubDebitNoteLine</v>
      </c>
      <c r="B692" s="8" t="s">
        <v>22</v>
      </c>
      <c r="C692" s="12" t="s">
        <v>98</v>
      </c>
      <c r="D692" s="11" t="s">
        <v>1400</v>
      </c>
      <c r="E692" s="11" t="s">
        <v>22</v>
      </c>
      <c r="F692" s="11" t="s">
        <v>22</v>
      </c>
      <c r="G692" s="11" t="str">
        <f t="shared" si="129"/>
        <v>Debit Note Line. Sub_ Debit Note Line. Debit Note Line</v>
      </c>
      <c r="H692" s="11" t="s">
        <v>22</v>
      </c>
      <c r="I692" s="11" t="s">
        <v>1375</v>
      </c>
      <c r="J692" s="11" t="s">
        <v>254</v>
      </c>
      <c r="K692" s="11" t="s">
        <v>22</v>
      </c>
      <c r="L692" s="11" t="s">
        <v>22</v>
      </c>
      <c r="M692" s="11" t="str">
        <f t="shared" si="130"/>
        <v>Debit Note Line</v>
      </c>
      <c r="N692" s="11" t="str">
        <f t="shared" si="131"/>
        <v>Debit Note Line</v>
      </c>
      <c r="O692" s="11" t="s">
        <v>22</v>
      </c>
      <c r="P692" s="11" t="s">
        <v>22</v>
      </c>
      <c r="Q692" s="11" t="s">
        <v>22</v>
      </c>
      <c r="R692" s="11" t="s">
        <v>1375</v>
      </c>
      <c r="S692" s="11" t="s">
        <v>38</v>
      </c>
      <c r="T692" s="11" t="s">
        <v>22</v>
      </c>
      <c r="U692" s="11" t="s">
        <v>26</v>
      </c>
      <c r="V692" s="11" t="s">
        <v>22</v>
      </c>
    </row>
    <row r="693" spans="1:22" ht="14.1" customHeight="1" x14ac:dyDescent="0.2">
      <c r="A693" s="5" t="str">
        <f>SUBSTITUTE(CONCATENATE(H693,I693)," ","")</f>
        <v>Declaration</v>
      </c>
      <c r="B693" s="6" t="s">
        <v>22</v>
      </c>
      <c r="C693" s="6" t="s">
        <v>22</v>
      </c>
      <c r="D693" s="6" t="s">
        <v>1401</v>
      </c>
      <c r="E693" s="6" t="s">
        <v>22</v>
      </c>
      <c r="F693" s="6" t="s">
        <v>22</v>
      </c>
      <c r="G693" s="5" t="str">
        <f>CONCATENATE(IF(H693="","",CONCATENATE(H693,"_ ")),I693,". Details")</f>
        <v>Declaration. Details</v>
      </c>
      <c r="H693" s="6" t="s">
        <v>22</v>
      </c>
      <c r="I693" s="6" t="s">
        <v>1402</v>
      </c>
      <c r="J693" s="6" t="s">
        <v>22</v>
      </c>
      <c r="K693" s="6" t="s">
        <v>22</v>
      </c>
      <c r="L693" s="6" t="s">
        <v>22</v>
      </c>
      <c r="M693" s="6" t="s">
        <v>22</v>
      </c>
      <c r="N693" s="6" t="s">
        <v>22</v>
      </c>
      <c r="O693" s="6" t="s">
        <v>22</v>
      </c>
      <c r="P693" s="6" t="s">
        <v>22</v>
      </c>
      <c r="Q693" s="6" t="s">
        <v>22</v>
      </c>
      <c r="R693" s="6" t="s">
        <v>22</v>
      </c>
      <c r="S693" s="6" t="s">
        <v>25</v>
      </c>
      <c r="T693" s="6" t="s">
        <v>22</v>
      </c>
      <c r="U693" s="6" t="s">
        <v>26</v>
      </c>
      <c r="V693" s="6" t="s">
        <v>22</v>
      </c>
    </row>
    <row r="694" spans="1:22" ht="14.1" customHeight="1" x14ac:dyDescent="0.2">
      <c r="A694" s="7" t="str">
        <f>SUBSTITUTE(CONCATENATE(J694,K694,IF(L694="Identifier","ID",IF(AND(L694="Text",OR(J694&lt;&gt;"",K694&lt;&gt;"")),"",L694)),IF(AND(N694&lt;&gt;"Text",L694&lt;&gt;N694,NOT(AND(L694="URI",N694="Identifier")),NOT(AND(L694="UUID",N694="Identifier")),NOT(AND(L694="OID",N694="Identifier"))),IF(N694="Identifier","ID",N694),""))," ","")</f>
        <v>Name</v>
      </c>
      <c r="B694" s="8" t="s">
        <v>22</v>
      </c>
      <c r="C694" s="9" t="s">
        <v>98</v>
      </c>
      <c r="D694" s="10" t="s">
        <v>1403</v>
      </c>
      <c r="E694" s="10" t="s">
        <v>22</v>
      </c>
      <c r="F694" s="10" t="s">
        <v>22</v>
      </c>
      <c r="G694" s="10" t="str">
        <f>CONCATENATE( IF(H694="","",CONCATENATE(H694,"_ ")),I694,". ",IF(J694="","",CONCATENATE(J694,"_ ")),M694,IF(OR(J694&lt;&gt;"",M694&lt;&gt;N694),CONCATENATE(". ",N694),""))</f>
        <v>Declaration. Name</v>
      </c>
      <c r="H694" s="10" t="s">
        <v>22</v>
      </c>
      <c r="I694" s="10" t="s">
        <v>1402</v>
      </c>
      <c r="J694" s="10" t="s">
        <v>22</v>
      </c>
      <c r="K694" s="10" t="s">
        <v>22</v>
      </c>
      <c r="L694" s="10" t="s">
        <v>56</v>
      </c>
      <c r="M694" s="7" t="str">
        <f>IF(K694&lt;&gt;"",CONCATENATE(K694," ",L694),L694)</f>
        <v>Name</v>
      </c>
      <c r="N694" s="10" t="s">
        <v>56</v>
      </c>
      <c r="O694" s="10" t="s">
        <v>22</v>
      </c>
      <c r="P694" s="10" t="str">
        <f>IF(O694&lt;&gt;"",CONCATENATE(O694,"_ ",N694,". Type"),CONCATENATE(N694,". Type"))</f>
        <v>Name. Type</v>
      </c>
      <c r="Q694" s="10" t="s">
        <v>22</v>
      </c>
      <c r="R694" s="10" t="s">
        <v>22</v>
      </c>
      <c r="S694" s="10" t="s">
        <v>30</v>
      </c>
      <c r="T694" s="10" t="s">
        <v>22</v>
      </c>
      <c r="U694" s="10" t="s">
        <v>26</v>
      </c>
      <c r="V694" s="10" t="s">
        <v>22</v>
      </c>
    </row>
    <row r="695" spans="1:22" ht="14.1" customHeight="1" x14ac:dyDescent="0.2">
      <c r="A695" s="7" t="str">
        <f>SUBSTITUTE(CONCATENATE(J695,K695,IF(L695="Identifier","ID",IF(AND(L695="Text",OR(J695&lt;&gt;"",K695&lt;&gt;"")),"",L695)),IF(AND(N695&lt;&gt;"Text",L695&lt;&gt;N695,NOT(AND(L695="URI",N695="Identifier")),NOT(AND(L695="UUID",N695="Identifier")),NOT(AND(L695="OID",N695="Identifier"))),IF(N695="Identifier","ID",N695),""))," ","")</f>
        <v>DeclarationTypeCode</v>
      </c>
      <c r="B695" s="8" t="s">
        <v>22</v>
      </c>
      <c r="C695" s="9" t="s">
        <v>34</v>
      </c>
      <c r="D695" s="10" t="s">
        <v>1404</v>
      </c>
      <c r="E695" s="10" t="s">
        <v>22</v>
      </c>
      <c r="F695" s="10" t="s">
        <v>22</v>
      </c>
      <c r="G695" s="10" t="str">
        <f>CONCATENATE( IF(H695="","",CONCATENATE(H695,"_ ")),I695,". ",IF(J695="","",CONCATENATE(J695,"_ ")),M695,IF(OR(J695&lt;&gt;"",M695&lt;&gt;N695),CONCATENATE(". ",N695),""))</f>
        <v>Declaration. Declaration Type Code. Code</v>
      </c>
      <c r="H695" s="10" t="s">
        <v>22</v>
      </c>
      <c r="I695" s="10" t="s">
        <v>1402</v>
      </c>
      <c r="J695" s="10" t="s">
        <v>22</v>
      </c>
      <c r="K695" s="10" t="s">
        <v>1405</v>
      </c>
      <c r="L695" s="10" t="s">
        <v>33</v>
      </c>
      <c r="M695" s="7" t="str">
        <f>IF(K695&lt;&gt;"",CONCATENATE(K695," ",L695),L695)</f>
        <v>Declaration Type Code</v>
      </c>
      <c r="N695" s="10" t="s">
        <v>33</v>
      </c>
      <c r="O695" s="10" t="s">
        <v>22</v>
      </c>
      <c r="P695" s="10" t="str">
        <f>IF(O695&lt;&gt;"",CONCATENATE(O695,"_ ",N695,". Type"),CONCATENATE(N695,". Type"))</f>
        <v>Code. Type</v>
      </c>
      <c r="Q695" s="10" t="s">
        <v>22</v>
      </c>
      <c r="R695" s="10" t="s">
        <v>22</v>
      </c>
      <c r="S695" s="10" t="s">
        <v>30</v>
      </c>
      <c r="T695" s="10" t="s">
        <v>22</v>
      </c>
      <c r="U695" s="10" t="s">
        <v>26</v>
      </c>
      <c r="V695" s="10" t="s">
        <v>22</v>
      </c>
    </row>
    <row r="696" spans="1:22" ht="14.1" customHeight="1" x14ac:dyDescent="0.2">
      <c r="A696" s="7" t="str">
        <f>SUBSTITUTE(CONCATENATE(J696,K696,IF(L696="Identifier","ID",IF(AND(L696="Text",OR(J696&lt;&gt;"",K696&lt;&gt;"")),"",L696)),IF(AND(N696&lt;&gt;"Text",L696&lt;&gt;N696,NOT(AND(L696="URI",N696="Identifier")),NOT(AND(L696="UUID",N696="Identifier")),NOT(AND(L696="OID",N696="Identifier"))),IF(N696="Identifier","ID",N696),""))," ","")</f>
        <v>Description</v>
      </c>
      <c r="B696" s="8" t="s">
        <v>22</v>
      </c>
      <c r="C696" s="9" t="s">
        <v>98</v>
      </c>
      <c r="D696" s="10" t="s">
        <v>1406</v>
      </c>
      <c r="E696" s="10" t="s">
        <v>22</v>
      </c>
      <c r="F696" s="10" t="s">
        <v>22</v>
      </c>
      <c r="G696" s="10" t="str">
        <f>CONCATENATE( IF(H696="","",CONCATENATE(H696,"_ ")),I696,". ",IF(J696="","",CONCATENATE(J696,"_ ")),M696,IF(OR(J696&lt;&gt;"",M696&lt;&gt;N696),CONCATENATE(". ",N696),""))</f>
        <v>Declaration. Description. Text</v>
      </c>
      <c r="H696" s="10" t="s">
        <v>22</v>
      </c>
      <c r="I696" s="10" t="s">
        <v>1402</v>
      </c>
      <c r="J696" s="10" t="s">
        <v>22</v>
      </c>
      <c r="K696" s="10" t="s">
        <v>22</v>
      </c>
      <c r="L696" s="10" t="s">
        <v>100</v>
      </c>
      <c r="M696" s="7" t="str">
        <f>IF(K696&lt;&gt;"",CONCATENATE(K696," ",L696),L696)</f>
        <v>Description</v>
      </c>
      <c r="N696" s="10" t="s">
        <v>59</v>
      </c>
      <c r="O696" s="10" t="s">
        <v>22</v>
      </c>
      <c r="P696" s="10" t="str">
        <f>IF(O696&lt;&gt;"",CONCATENATE(O696,"_ ",N696,". Type"),CONCATENATE(N696,". Type"))</f>
        <v>Text. Type</v>
      </c>
      <c r="Q696" s="10" t="s">
        <v>22</v>
      </c>
      <c r="R696" s="10" t="s">
        <v>22</v>
      </c>
      <c r="S696" s="10" t="s">
        <v>30</v>
      </c>
      <c r="T696" s="10" t="s">
        <v>22</v>
      </c>
      <c r="U696" s="10" t="s">
        <v>26</v>
      </c>
      <c r="V696" s="10" t="s">
        <v>22</v>
      </c>
    </row>
    <row r="697" spans="1:22" ht="14.1" customHeight="1" x14ac:dyDescent="0.2">
      <c r="A697" s="11" t="str">
        <f>SUBSTITUTE(SUBSTITUTE(CONCATENATE(J697,IF(M697="Identifier","ID",M697))," ",""),"_","")</f>
        <v>EvidenceSupplied</v>
      </c>
      <c r="B697" s="8" t="s">
        <v>22</v>
      </c>
      <c r="C697" s="12" t="s">
        <v>98</v>
      </c>
      <c r="D697" s="11" t="s">
        <v>1407</v>
      </c>
      <c r="E697" s="11" t="s">
        <v>22</v>
      </c>
      <c r="F697" s="11" t="s">
        <v>22</v>
      </c>
      <c r="G697" s="11" t="str">
        <f>CONCATENATE( IF(H697="","",CONCATENATE(H697,"_ ")),I697,". ",IF(J697="","",CONCATENATE(J697,"_ ")),M697,IF(J697="","",CONCATENATE(". ",N697)))</f>
        <v>Declaration. Evidence Supplied</v>
      </c>
      <c r="H697" s="11" t="s">
        <v>22</v>
      </c>
      <c r="I697" s="11" t="s">
        <v>1402</v>
      </c>
      <c r="J697" s="11" t="s">
        <v>22</v>
      </c>
      <c r="K697" s="11" t="s">
        <v>22</v>
      </c>
      <c r="L697" s="11" t="s">
        <v>22</v>
      </c>
      <c r="M697" s="11" t="str">
        <f>CONCATENATE(IF(Q697="","",CONCATENATE(Q697,"_ ")),R697)</f>
        <v>Evidence Supplied</v>
      </c>
      <c r="N697" s="11" t="str">
        <f>M697</f>
        <v>Evidence Supplied</v>
      </c>
      <c r="O697" s="11" t="s">
        <v>22</v>
      </c>
      <c r="P697" s="11" t="s">
        <v>22</v>
      </c>
      <c r="Q697" s="11" t="s">
        <v>22</v>
      </c>
      <c r="R697" s="11" t="s">
        <v>455</v>
      </c>
      <c r="S697" s="11" t="s">
        <v>38</v>
      </c>
      <c r="T697" s="11" t="s">
        <v>22</v>
      </c>
      <c r="U697" s="11" t="s">
        <v>62</v>
      </c>
      <c r="V697" s="11" t="s">
        <v>22</v>
      </c>
    </row>
    <row r="698" spans="1:22" ht="14.1" customHeight="1" x14ac:dyDescent="0.2">
      <c r="A698" s="5" t="str">
        <f>SUBSTITUTE(CONCATENATE(H698,I698)," ","")</f>
        <v>Delivery</v>
      </c>
      <c r="B698" s="6" t="s">
        <v>22</v>
      </c>
      <c r="C698" s="6" t="s">
        <v>22</v>
      </c>
      <c r="D698" s="6" t="s">
        <v>1408</v>
      </c>
      <c r="E698" s="6" t="s">
        <v>22</v>
      </c>
      <c r="F698" s="6" t="s">
        <v>22</v>
      </c>
      <c r="G698" s="5" t="str">
        <f>CONCATENATE(IF(H698="","",CONCATENATE(H698,"_ ")),I698,". Details")</f>
        <v>Delivery. Details</v>
      </c>
      <c r="H698" s="6" t="s">
        <v>22</v>
      </c>
      <c r="I698" s="6" t="s">
        <v>865</v>
      </c>
      <c r="J698" s="6" t="s">
        <v>22</v>
      </c>
      <c r="K698" s="6" t="s">
        <v>22</v>
      </c>
      <c r="L698" s="6" t="s">
        <v>22</v>
      </c>
      <c r="M698" s="6" t="s">
        <v>22</v>
      </c>
      <c r="N698" s="6" t="s">
        <v>22</v>
      </c>
      <c r="O698" s="6" t="s">
        <v>22</v>
      </c>
      <c r="P698" s="6" t="s">
        <v>22</v>
      </c>
      <c r="Q698" s="6" t="s">
        <v>22</v>
      </c>
      <c r="R698" s="6" t="s">
        <v>22</v>
      </c>
      <c r="S698" s="6" t="s">
        <v>25</v>
      </c>
      <c r="T698" s="6" t="s">
        <v>22</v>
      </c>
      <c r="U698" s="6" t="s">
        <v>62</v>
      </c>
      <c r="V698" s="6" t="s">
        <v>22</v>
      </c>
    </row>
    <row r="699" spans="1:22" ht="14.1" customHeight="1" x14ac:dyDescent="0.2">
      <c r="A699" s="7" t="str">
        <f t="shared" ref="A699:A708" si="132">SUBSTITUTE(CONCATENATE(J699,K699,IF(L699="Identifier","ID",IF(AND(L699="Text",OR(J699&lt;&gt;"",K699&lt;&gt;"")),"",L699)),IF(AND(N699&lt;&gt;"Text",L699&lt;&gt;N699,NOT(AND(L699="URI",N699="Identifier")),NOT(AND(L699="UUID",N699="Identifier")),NOT(AND(L699="OID",N699="Identifier"))),IF(N699="Identifier","ID",N699),""))," ","")</f>
        <v>ID</v>
      </c>
      <c r="B699" s="8" t="s">
        <v>22</v>
      </c>
      <c r="C699" s="9" t="s">
        <v>34</v>
      </c>
      <c r="D699" s="10" t="s">
        <v>1409</v>
      </c>
      <c r="E699" s="10" t="s">
        <v>22</v>
      </c>
      <c r="F699" s="10" t="s">
        <v>22</v>
      </c>
      <c r="G699" s="10" t="str">
        <f t="shared" ref="G699:G708" si="133">CONCATENATE( IF(H699="","",CONCATENATE(H699,"_ ")),I699,". ",IF(J699="","",CONCATENATE(J699,"_ ")),M699,IF(OR(J699&lt;&gt;"",M699&lt;&gt;N699),CONCATENATE(". ",N699),""))</f>
        <v>Delivery. Identifier</v>
      </c>
      <c r="H699" s="10" t="s">
        <v>22</v>
      </c>
      <c r="I699" s="10" t="s">
        <v>865</v>
      </c>
      <c r="J699" s="10" t="s">
        <v>22</v>
      </c>
      <c r="K699" s="10" t="s">
        <v>22</v>
      </c>
      <c r="L699" s="10" t="s">
        <v>29</v>
      </c>
      <c r="M699" s="7" t="str">
        <f t="shared" ref="M699:M708" si="134">IF(K699&lt;&gt;"",CONCATENATE(K699," ",L699),L699)</f>
        <v>Identifier</v>
      </c>
      <c r="N699" s="10" t="s">
        <v>29</v>
      </c>
      <c r="O699" s="10" t="s">
        <v>22</v>
      </c>
      <c r="P699" s="10" t="str">
        <f t="shared" ref="P699:P708" si="135">IF(O699&lt;&gt;"",CONCATENATE(O699,"_ ",N699,". Type"),CONCATENATE(N699,". Type"))</f>
        <v>Identifier. Type</v>
      </c>
      <c r="Q699" s="10" t="s">
        <v>22</v>
      </c>
      <c r="R699" s="10" t="s">
        <v>22</v>
      </c>
      <c r="S699" s="10" t="s">
        <v>30</v>
      </c>
      <c r="T699" s="10" t="s">
        <v>22</v>
      </c>
      <c r="U699" s="10" t="s">
        <v>62</v>
      </c>
      <c r="V699" s="10" t="s">
        <v>22</v>
      </c>
    </row>
    <row r="700" spans="1:22" ht="14.1" customHeight="1" x14ac:dyDescent="0.2">
      <c r="A700" s="7" t="str">
        <f t="shared" si="132"/>
        <v>Quantity</v>
      </c>
      <c r="B700" s="8" t="s">
        <v>22</v>
      </c>
      <c r="C700" s="9" t="s">
        <v>34</v>
      </c>
      <c r="D700" s="10" t="s">
        <v>1410</v>
      </c>
      <c r="E700" s="10" t="s">
        <v>22</v>
      </c>
      <c r="F700" s="10" t="s">
        <v>22</v>
      </c>
      <c r="G700" s="10" t="str">
        <f t="shared" si="133"/>
        <v>Delivery. Quantity</v>
      </c>
      <c r="H700" s="10" t="s">
        <v>22</v>
      </c>
      <c r="I700" s="10" t="s">
        <v>865</v>
      </c>
      <c r="J700" s="10" t="s">
        <v>22</v>
      </c>
      <c r="K700" s="10" t="s">
        <v>22</v>
      </c>
      <c r="L700" s="10" t="s">
        <v>297</v>
      </c>
      <c r="M700" s="7" t="str">
        <f t="shared" si="134"/>
        <v>Quantity</v>
      </c>
      <c r="N700" s="10" t="s">
        <v>297</v>
      </c>
      <c r="O700" s="10" t="s">
        <v>22</v>
      </c>
      <c r="P700" s="10" t="str">
        <f t="shared" si="135"/>
        <v>Quantity. Type</v>
      </c>
      <c r="Q700" s="10" t="s">
        <v>22</v>
      </c>
      <c r="R700" s="10" t="s">
        <v>22</v>
      </c>
      <c r="S700" s="10" t="s">
        <v>30</v>
      </c>
      <c r="T700" s="10" t="s">
        <v>22</v>
      </c>
      <c r="U700" s="10" t="s">
        <v>62</v>
      </c>
      <c r="V700" s="10" t="s">
        <v>22</v>
      </c>
    </row>
    <row r="701" spans="1:22" ht="14.1" customHeight="1" x14ac:dyDescent="0.2">
      <c r="A701" s="7" t="str">
        <f t="shared" si="132"/>
        <v>MinimumQuantity</v>
      </c>
      <c r="B701" s="8" t="s">
        <v>22</v>
      </c>
      <c r="C701" s="9" t="s">
        <v>34</v>
      </c>
      <c r="D701" s="10" t="s">
        <v>1411</v>
      </c>
      <c r="E701" s="10" t="s">
        <v>22</v>
      </c>
      <c r="F701" s="10" t="s">
        <v>22</v>
      </c>
      <c r="G701" s="10" t="str">
        <f t="shared" si="133"/>
        <v>Delivery. Minimum_ Quantity. Quantity</v>
      </c>
      <c r="H701" s="10" t="s">
        <v>22</v>
      </c>
      <c r="I701" s="10" t="s">
        <v>865</v>
      </c>
      <c r="J701" s="10" t="s">
        <v>296</v>
      </c>
      <c r="K701" s="10" t="s">
        <v>22</v>
      </c>
      <c r="L701" s="10" t="s">
        <v>297</v>
      </c>
      <c r="M701" s="7" t="str">
        <f t="shared" si="134"/>
        <v>Quantity</v>
      </c>
      <c r="N701" s="10" t="s">
        <v>297</v>
      </c>
      <c r="O701" s="10" t="s">
        <v>22</v>
      </c>
      <c r="P701" s="10" t="str">
        <f t="shared" si="135"/>
        <v>Quantity. Type</v>
      </c>
      <c r="Q701" s="10" t="s">
        <v>22</v>
      </c>
      <c r="R701" s="10" t="s">
        <v>22</v>
      </c>
      <c r="S701" s="10" t="s">
        <v>30</v>
      </c>
      <c r="T701" s="10" t="s">
        <v>22</v>
      </c>
      <c r="U701" s="10" t="s">
        <v>62</v>
      </c>
      <c r="V701" s="10" t="s">
        <v>22</v>
      </c>
    </row>
    <row r="702" spans="1:22" ht="14.1" customHeight="1" x14ac:dyDescent="0.2">
      <c r="A702" s="7" t="str">
        <f t="shared" si="132"/>
        <v>MaximumQuantity</v>
      </c>
      <c r="B702" s="8" t="s">
        <v>22</v>
      </c>
      <c r="C702" s="9" t="s">
        <v>34</v>
      </c>
      <c r="D702" s="10" t="s">
        <v>1412</v>
      </c>
      <c r="E702" s="10" t="s">
        <v>22</v>
      </c>
      <c r="F702" s="10" t="s">
        <v>22</v>
      </c>
      <c r="G702" s="10" t="str">
        <f t="shared" si="133"/>
        <v>Delivery. Maximum_ Quantity. Quantity</v>
      </c>
      <c r="H702" s="10" t="s">
        <v>22</v>
      </c>
      <c r="I702" s="10" t="s">
        <v>865</v>
      </c>
      <c r="J702" s="10" t="s">
        <v>299</v>
      </c>
      <c r="K702" s="10" t="s">
        <v>22</v>
      </c>
      <c r="L702" s="10" t="s">
        <v>297</v>
      </c>
      <c r="M702" s="7" t="str">
        <f t="shared" si="134"/>
        <v>Quantity</v>
      </c>
      <c r="N702" s="10" t="s">
        <v>297</v>
      </c>
      <c r="O702" s="10" t="s">
        <v>22</v>
      </c>
      <c r="P702" s="10" t="str">
        <f t="shared" si="135"/>
        <v>Quantity. Type</v>
      </c>
      <c r="Q702" s="10" t="s">
        <v>22</v>
      </c>
      <c r="R702" s="10" t="s">
        <v>22</v>
      </c>
      <c r="S702" s="10" t="s">
        <v>30</v>
      </c>
      <c r="T702" s="10" t="s">
        <v>22</v>
      </c>
      <c r="U702" s="10" t="s">
        <v>62</v>
      </c>
      <c r="V702" s="10" t="s">
        <v>22</v>
      </c>
    </row>
    <row r="703" spans="1:22" ht="14.1" customHeight="1" x14ac:dyDescent="0.2">
      <c r="A703" s="7" t="str">
        <f t="shared" si="132"/>
        <v>ActualDeliveryDate</v>
      </c>
      <c r="B703" s="8" t="s">
        <v>22</v>
      </c>
      <c r="C703" s="9" t="s">
        <v>34</v>
      </c>
      <c r="D703" s="10" t="s">
        <v>1413</v>
      </c>
      <c r="E703" s="10" t="s">
        <v>22</v>
      </c>
      <c r="F703" s="10" t="s">
        <v>22</v>
      </c>
      <c r="G703" s="10" t="str">
        <f t="shared" si="133"/>
        <v>Delivery. Actual_ Delivery Date. Date</v>
      </c>
      <c r="H703" s="10" t="s">
        <v>22</v>
      </c>
      <c r="I703" s="10" t="s">
        <v>865</v>
      </c>
      <c r="J703" s="10" t="s">
        <v>1040</v>
      </c>
      <c r="K703" s="10" t="s">
        <v>865</v>
      </c>
      <c r="L703" s="10" t="s">
        <v>397</v>
      </c>
      <c r="M703" s="7" t="str">
        <f t="shared" si="134"/>
        <v>Delivery Date</v>
      </c>
      <c r="N703" s="10" t="s">
        <v>397</v>
      </c>
      <c r="O703" s="10" t="s">
        <v>22</v>
      </c>
      <c r="P703" s="10" t="str">
        <f t="shared" si="135"/>
        <v>Date. Type</v>
      </c>
      <c r="Q703" s="10" t="s">
        <v>22</v>
      </c>
      <c r="R703" s="10" t="s">
        <v>22</v>
      </c>
      <c r="S703" s="10" t="s">
        <v>30</v>
      </c>
      <c r="T703" s="10" t="s">
        <v>22</v>
      </c>
      <c r="U703" s="10" t="s">
        <v>62</v>
      </c>
      <c r="V703" s="10" t="s">
        <v>22</v>
      </c>
    </row>
    <row r="704" spans="1:22" ht="14.1" customHeight="1" x14ac:dyDescent="0.2">
      <c r="A704" s="7" t="str">
        <f t="shared" si="132"/>
        <v>ActualDeliveryTime</v>
      </c>
      <c r="B704" s="8" t="s">
        <v>22</v>
      </c>
      <c r="C704" s="9" t="s">
        <v>34</v>
      </c>
      <c r="D704" s="10" t="s">
        <v>1414</v>
      </c>
      <c r="E704" s="10" t="s">
        <v>22</v>
      </c>
      <c r="F704" s="10" t="s">
        <v>22</v>
      </c>
      <c r="G704" s="10" t="str">
        <f t="shared" si="133"/>
        <v>Delivery. Actual_ Delivery Time. Time</v>
      </c>
      <c r="H704" s="10" t="s">
        <v>22</v>
      </c>
      <c r="I704" s="10" t="s">
        <v>865</v>
      </c>
      <c r="J704" s="10" t="s">
        <v>1040</v>
      </c>
      <c r="K704" s="10" t="s">
        <v>865</v>
      </c>
      <c r="L704" s="10" t="s">
        <v>594</v>
      </c>
      <c r="M704" s="7" t="str">
        <f t="shared" si="134"/>
        <v>Delivery Time</v>
      </c>
      <c r="N704" s="10" t="s">
        <v>594</v>
      </c>
      <c r="O704" s="10" t="s">
        <v>22</v>
      </c>
      <c r="P704" s="10" t="str">
        <f t="shared" si="135"/>
        <v>Time. Type</v>
      </c>
      <c r="Q704" s="10" t="s">
        <v>22</v>
      </c>
      <c r="R704" s="10" t="s">
        <v>22</v>
      </c>
      <c r="S704" s="10" t="s">
        <v>30</v>
      </c>
      <c r="T704" s="10" t="s">
        <v>22</v>
      </c>
      <c r="U704" s="10" t="s">
        <v>62</v>
      </c>
      <c r="V704" s="10" t="s">
        <v>22</v>
      </c>
    </row>
    <row r="705" spans="1:22" ht="14.1" customHeight="1" x14ac:dyDescent="0.2">
      <c r="A705" s="7" t="str">
        <f t="shared" si="132"/>
        <v>LatestDeliveryDate</v>
      </c>
      <c r="B705" s="8" t="s">
        <v>22</v>
      </c>
      <c r="C705" s="9" t="s">
        <v>34</v>
      </c>
      <c r="D705" s="10" t="s">
        <v>1415</v>
      </c>
      <c r="E705" s="10" t="s">
        <v>22</v>
      </c>
      <c r="F705" s="10" t="s">
        <v>22</v>
      </c>
      <c r="G705" s="10" t="str">
        <f t="shared" si="133"/>
        <v>Delivery. Latest_ Delivery Date. Date</v>
      </c>
      <c r="H705" s="10" t="s">
        <v>22</v>
      </c>
      <c r="I705" s="10" t="s">
        <v>865</v>
      </c>
      <c r="J705" s="10" t="s">
        <v>1416</v>
      </c>
      <c r="K705" s="10" t="s">
        <v>865</v>
      </c>
      <c r="L705" s="10" t="s">
        <v>397</v>
      </c>
      <c r="M705" s="7" t="str">
        <f t="shared" si="134"/>
        <v>Delivery Date</v>
      </c>
      <c r="N705" s="10" t="s">
        <v>397</v>
      </c>
      <c r="O705" s="10" t="s">
        <v>22</v>
      </c>
      <c r="P705" s="10" t="str">
        <f t="shared" si="135"/>
        <v>Date. Type</v>
      </c>
      <c r="Q705" s="10" t="s">
        <v>22</v>
      </c>
      <c r="R705" s="10" t="s">
        <v>22</v>
      </c>
      <c r="S705" s="10" t="s">
        <v>30</v>
      </c>
      <c r="T705" s="10" t="s">
        <v>22</v>
      </c>
      <c r="U705" s="10" t="s">
        <v>62</v>
      </c>
      <c r="V705" s="10" t="s">
        <v>22</v>
      </c>
    </row>
    <row r="706" spans="1:22" ht="14.1" customHeight="1" x14ac:dyDescent="0.2">
      <c r="A706" s="7" t="str">
        <f t="shared" si="132"/>
        <v>LatestDeliveryTime</v>
      </c>
      <c r="B706" s="8" t="s">
        <v>22</v>
      </c>
      <c r="C706" s="9" t="s">
        <v>34</v>
      </c>
      <c r="D706" s="10" t="s">
        <v>1417</v>
      </c>
      <c r="E706" s="10" t="s">
        <v>22</v>
      </c>
      <c r="F706" s="10" t="s">
        <v>22</v>
      </c>
      <c r="G706" s="10" t="str">
        <f t="shared" si="133"/>
        <v>Delivery. Latest_ Delivery Time. Time</v>
      </c>
      <c r="H706" s="10" t="s">
        <v>22</v>
      </c>
      <c r="I706" s="10" t="s">
        <v>865</v>
      </c>
      <c r="J706" s="10" t="s">
        <v>1416</v>
      </c>
      <c r="K706" s="10" t="s">
        <v>865</v>
      </c>
      <c r="L706" s="10" t="s">
        <v>594</v>
      </c>
      <c r="M706" s="7" t="str">
        <f t="shared" si="134"/>
        <v>Delivery Time</v>
      </c>
      <c r="N706" s="10" t="s">
        <v>594</v>
      </c>
      <c r="O706" s="10" t="s">
        <v>22</v>
      </c>
      <c r="P706" s="10" t="str">
        <f t="shared" si="135"/>
        <v>Time. Type</v>
      </c>
      <c r="Q706" s="10" t="s">
        <v>22</v>
      </c>
      <c r="R706" s="10" t="s">
        <v>22</v>
      </c>
      <c r="S706" s="10" t="s">
        <v>30</v>
      </c>
      <c r="T706" s="10" t="s">
        <v>22</v>
      </c>
      <c r="U706" s="10" t="s">
        <v>62</v>
      </c>
      <c r="V706" s="10" t="s">
        <v>22</v>
      </c>
    </row>
    <row r="707" spans="1:22" ht="14.1" customHeight="1" x14ac:dyDescent="0.2">
      <c r="A707" s="7" t="str">
        <f t="shared" si="132"/>
        <v>ReleaseID</v>
      </c>
      <c r="B707" s="8" t="s">
        <v>22</v>
      </c>
      <c r="C707" s="9" t="s">
        <v>34</v>
      </c>
      <c r="D707" s="10" t="s">
        <v>1418</v>
      </c>
      <c r="E707" s="10" t="s">
        <v>22</v>
      </c>
      <c r="F707" s="10" t="s">
        <v>22</v>
      </c>
      <c r="G707" s="10" t="str">
        <f t="shared" si="133"/>
        <v>Delivery. Release. Identifier</v>
      </c>
      <c r="H707" s="10" t="s">
        <v>22</v>
      </c>
      <c r="I707" s="10" t="s">
        <v>865</v>
      </c>
      <c r="J707" s="10" t="s">
        <v>22</v>
      </c>
      <c r="K707" s="10" t="s">
        <v>22</v>
      </c>
      <c r="L707" s="10" t="s">
        <v>1419</v>
      </c>
      <c r="M707" s="7" t="str">
        <f t="shared" si="134"/>
        <v>Release</v>
      </c>
      <c r="N707" s="10" t="s">
        <v>29</v>
      </c>
      <c r="O707" s="10" t="s">
        <v>22</v>
      </c>
      <c r="P707" s="10" t="str">
        <f t="shared" si="135"/>
        <v>Identifier. Type</v>
      </c>
      <c r="Q707" s="10" t="s">
        <v>22</v>
      </c>
      <c r="R707" s="10" t="s">
        <v>22</v>
      </c>
      <c r="S707" s="10" t="s">
        <v>30</v>
      </c>
      <c r="T707" s="10" t="s">
        <v>22</v>
      </c>
      <c r="U707" s="10" t="s">
        <v>26</v>
      </c>
      <c r="V707" s="10" t="s">
        <v>22</v>
      </c>
    </row>
    <row r="708" spans="1:22" ht="14.1" customHeight="1" x14ac:dyDescent="0.2">
      <c r="A708" s="7" t="str">
        <f t="shared" si="132"/>
        <v>TrackingID</v>
      </c>
      <c r="B708" s="8" t="s">
        <v>22</v>
      </c>
      <c r="C708" s="9" t="s">
        <v>34</v>
      </c>
      <c r="D708" s="10" t="s">
        <v>1420</v>
      </c>
      <c r="E708" s="10" t="s">
        <v>22</v>
      </c>
      <c r="F708" s="10" t="s">
        <v>22</v>
      </c>
      <c r="G708" s="10" t="str">
        <f t="shared" si="133"/>
        <v>Delivery. Tracking Identifier. Identifier</v>
      </c>
      <c r="H708" s="10" t="s">
        <v>22</v>
      </c>
      <c r="I708" s="10" t="s">
        <v>865</v>
      </c>
      <c r="J708" s="10" t="s">
        <v>22</v>
      </c>
      <c r="K708" s="10" t="s">
        <v>1421</v>
      </c>
      <c r="L708" s="10" t="s">
        <v>29</v>
      </c>
      <c r="M708" s="7" t="str">
        <f t="shared" si="134"/>
        <v>Tracking Identifier</v>
      </c>
      <c r="N708" s="10" t="s">
        <v>29</v>
      </c>
      <c r="O708" s="10" t="s">
        <v>22</v>
      </c>
      <c r="P708" s="10" t="str">
        <f t="shared" si="135"/>
        <v>Identifier. Type</v>
      </c>
      <c r="Q708" s="10" t="s">
        <v>22</v>
      </c>
      <c r="R708" s="10" t="s">
        <v>22</v>
      </c>
      <c r="S708" s="10" t="s">
        <v>30</v>
      </c>
      <c r="T708" s="10" t="s">
        <v>22</v>
      </c>
      <c r="U708" s="10" t="s">
        <v>62</v>
      </c>
      <c r="V708" s="10" t="s">
        <v>22</v>
      </c>
    </row>
    <row r="709" spans="1:22" ht="14.1" customHeight="1" x14ac:dyDescent="0.2">
      <c r="A709" s="11" t="str">
        <f t="shared" ref="A709:A723" si="136">SUBSTITUTE(SUBSTITUTE(CONCATENATE(J709,IF(M709="Identifier","ID",M709))," ",""),"_","")</f>
        <v>DeliveryAddress</v>
      </c>
      <c r="B709" s="8" t="s">
        <v>22</v>
      </c>
      <c r="C709" s="12" t="s">
        <v>34</v>
      </c>
      <c r="D709" s="11" t="s">
        <v>1422</v>
      </c>
      <c r="E709" s="11" t="s">
        <v>22</v>
      </c>
      <c r="F709" s="11" t="s">
        <v>22</v>
      </c>
      <c r="G709" s="11" t="str">
        <f t="shared" ref="G709:G723" si="137">CONCATENATE( IF(H709="","",CONCATENATE(H709,"_ ")),I709,". ",IF(J709="","",CONCATENATE(J709,"_ ")),M709,IF(J709="","",CONCATENATE(". ",N709)))</f>
        <v>Delivery. Delivery_ Address. Address</v>
      </c>
      <c r="H709" s="11" t="s">
        <v>22</v>
      </c>
      <c r="I709" s="11" t="s">
        <v>865</v>
      </c>
      <c r="J709" s="11" t="s">
        <v>865</v>
      </c>
      <c r="K709" s="11" t="s">
        <v>22</v>
      </c>
      <c r="L709" s="11" t="s">
        <v>22</v>
      </c>
      <c r="M709" s="11" t="str">
        <f t="shared" ref="M709:M723" si="138">CONCATENATE(IF(Q709="","",CONCATENATE(Q709,"_ ")),R709)</f>
        <v>Address</v>
      </c>
      <c r="N709" s="11" t="str">
        <f t="shared" ref="N709:N723" si="139">M709</f>
        <v>Address</v>
      </c>
      <c r="O709" s="11" t="s">
        <v>22</v>
      </c>
      <c r="P709" s="11" t="s">
        <v>22</v>
      </c>
      <c r="Q709" s="11" t="s">
        <v>22</v>
      </c>
      <c r="R709" s="11" t="s">
        <v>61</v>
      </c>
      <c r="S709" s="11" t="s">
        <v>38</v>
      </c>
      <c r="T709" s="11" t="s">
        <v>22</v>
      </c>
      <c r="U709" s="11" t="s">
        <v>62</v>
      </c>
      <c r="V709" s="11" t="s">
        <v>22</v>
      </c>
    </row>
    <row r="710" spans="1:22" ht="14.1" customHeight="1" x14ac:dyDescent="0.2">
      <c r="A710" s="11" t="str">
        <f t="shared" si="136"/>
        <v>DeliveryLocation</v>
      </c>
      <c r="B710" s="8" t="s">
        <v>22</v>
      </c>
      <c r="C710" s="12" t="s">
        <v>34</v>
      </c>
      <c r="D710" s="11" t="s">
        <v>1423</v>
      </c>
      <c r="E710" s="11" t="s">
        <v>22</v>
      </c>
      <c r="F710" s="11" t="s">
        <v>22</v>
      </c>
      <c r="G710" s="11" t="str">
        <f t="shared" si="137"/>
        <v>Delivery. Delivery_ Location. Location</v>
      </c>
      <c r="H710" s="11" t="s">
        <v>22</v>
      </c>
      <c r="I710" s="11" t="s">
        <v>865</v>
      </c>
      <c r="J710" s="11" t="s">
        <v>865</v>
      </c>
      <c r="K710" s="11" t="s">
        <v>22</v>
      </c>
      <c r="L710" s="11" t="s">
        <v>22</v>
      </c>
      <c r="M710" s="11" t="str">
        <f t="shared" si="138"/>
        <v>Location</v>
      </c>
      <c r="N710" s="11" t="str">
        <f t="shared" si="139"/>
        <v>Location</v>
      </c>
      <c r="O710" s="11" t="s">
        <v>22</v>
      </c>
      <c r="P710" s="11" t="s">
        <v>22</v>
      </c>
      <c r="Q710" s="11" t="s">
        <v>22</v>
      </c>
      <c r="R710" s="11" t="s">
        <v>47</v>
      </c>
      <c r="S710" s="11" t="s">
        <v>38</v>
      </c>
      <c r="T710" s="11" t="s">
        <v>22</v>
      </c>
      <c r="U710" s="11" t="s">
        <v>62</v>
      </c>
      <c r="V710" s="11" t="s">
        <v>22</v>
      </c>
    </row>
    <row r="711" spans="1:22" ht="14.1" customHeight="1" x14ac:dyDescent="0.2">
      <c r="A711" s="11" t="str">
        <f t="shared" si="136"/>
        <v>AlternativeDeliveryLocation</v>
      </c>
      <c r="B711" s="8" t="s">
        <v>22</v>
      </c>
      <c r="C711" s="12" t="s">
        <v>34</v>
      </c>
      <c r="D711" s="11" t="s">
        <v>1424</v>
      </c>
      <c r="E711" s="11" t="s">
        <v>22</v>
      </c>
      <c r="F711" s="11" t="s">
        <v>22</v>
      </c>
      <c r="G711" s="11" t="str">
        <f t="shared" si="137"/>
        <v>Delivery. Alternative Delivery_ Location. Location</v>
      </c>
      <c r="H711" s="11" t="s">
        <v>22</v>
      </c>
      <c r="I711" s="11" t="s">
        <v>865</v>
      </c>
      <c r="J711" s="11" t="s">
        <v>1425</v>
      </c>
      <c r="K711" s="11" t="s">
        <v>22</v>
      </c>
      <c r="L711" s="11" t="s">
        <v>22</v>
      </c>
      <c r="M711" s="11" t="str">
        <f t="shared" si="138"/>
        <v>Location</v>
      </c>
      <c r="N711" s="11" t="str">
        <f t="shared" si="139"/>
        <v>Location</v>
      </c>
      <c r="O711" s="11" t="s">
        <v>22</v>
      </c>
      <c r="P711" s="11" t="s">
        <v>22</v>
      </c>
      <c r="Q711" s="11" t="s">
        <v>22</v>
      </c>
      <c r="R711" s="11" t="s">
        <v>47</v>
      </c>
      <c r="S711" s="11" t="s">
        <v>38</v>
      </c>
      <c r="T711" s="11" t="s">
        <v>22</v>
      </c>
      <c r="U711" s="11" t="s">
        <v>26</v>
      </c>
      <c r="V711" s="11" t="s">
        <v>22</v>
      </c>
    </row>
    <row r="712" spans="1:22" ht="14.1" customHeight="1" x14ac:dyDescent="0.2">
      <c r="A712" s="11" t="str">
        <f t="shared" si="136"/>
        <v>RequestedDeliveryPeriod</v>
      </c>
      <c r="B712" s="8" t="s">
        <v>22</v>
      </c>
      <c r="C712" s="12" t="s">
        <v>34</v>
      </c>
      <c r="D712" s="11" t="s">
        <v>1426</v>
      </c>
      <c r="E712" s="11" t="s">
        <v>22</v>
      </c>
      <c r="F712" s="11" t="s">
        <v>22</v>
      </c>
      <c r="G712" s="11" t="str">
        <f t="shared" si="137"/>
        <v>Delivery. Requested Delivery_ Period. Period</v>
      </c>
      <c r="H712" s="11" t="s">
        <v>22</v>
      </c>
      <c r="I712" s="11" t="s">
        <v>865</v>
      </c>
      <c r="J712" s="11" t="s">
        <v>884</v>
      </c>
      <c r="K712" s="11" t="s">
        <v>22</v>
      </c>
      <c r="L712" s="11" t="s">
        <v>22</v>
      </c>
      <c r="M712" s="11" t="str">
        <f t="shared" si="138"/>
        <v>Period</v>
      </c>
      <c r="N712" s="11" t="str">
        <f t="shared" si="139"/>
        <v>Period</v>
      </c>
      <c r="O712" s="11" t="s">
        <v>22</v>
      </c>
      <c r="P712" s="11" t="s">
        <v>22</v>
      </c>
      <c r="Q712" s="11" t="s">
        <v>22</v>
      </c>
      <c r="R712" s="11" t="s">
        <v>44</v>
      </c>
      <c r="S712" s="11" t="s">
        <v>38</v>
      </c>
      <c r="T712" s="11" t="s">
        <v>22</v>
      </c>
      <c r="U712" s="11" t="s">
        <v>62</v>
      </c>
      <c r="V712" s="11" t="s">
        <v>22</v>
      </c>
    </row>
    <row r="713" spans="1:22" ht="14.1" customHeight="1" x14ac:dyDescent="0.2">
      <c r="A713" s="11" t="str">
        <f t="shared" si="136"/>
        <v>PromisedDeliveryPeriod</v>
      </c>
      <c r="B713" s="8" t="s">
        <v>22</v>
      </c>
      <c r="C713" s="12" t="s">
        <v>34</v>
      </c>
      <c r="D713" s="11" t="s">
        <v>1427</v>
      </c>
      <c r="E713" s="11" t="s">
        <v>22</v>
      </c>
      <c r="F713" s="11" t="s">
        <v>22</v>
      </c>
      <c r="G713" s="11" t="str">
        <f t="shared" si="137"/>
        <v>Delivery. Promised Delivery_ Period. Period</v>
      </c>
      <c r="H713" s="11" t="s">
        <v>22</v>
      </c>
      <c r="I713" s="11" t="s">
        <v>865</v>
      </c>
      <c r="J713" s="11" t="s">
        <v>1428</v>
      </c>
      <c r="K713" s="11" t="s">
        <v>22</v>
      </c>
      <c r="L713" s="11" t="s">
        <v>22</v>
      </c>
      <c r="M713" s="11" t="str">
        <f t="shared" si="138"/>
        <v>Period</v>
      </c>
      <c r="N713" s="11" t="str">
        <f t="shared" si="139"/>
        <v>Period</v>
      </c>
      <c r="O713" s="11" t="s">
        <v>22</v>
      </c>
      <c r="P713" s="11" t="s">
        <v>22</v>
      </c>
      <c r="Q713" s="11" t="s">
        <v>22</v>
      </c>
      <c r="R713" s="11" t="s">
        <v>44</v>
      </c>
      <c r="S713" s="11" t="s">
        <v>38</v>
      </c>
      <c r="T713" s="11" t="s">
        <v>22</v>
      </c>
      <c r="U713" s="11" t="s">
        <v>62</v>
      </c>
      <c r="V713" s="11" t="s">
        <v>22</v>
      </c>
    </row>
    <row r="714" spans="1:22" ht="14.1" customHeight="1" x14ac:dyDescent="0.2">
      <c r="A714" s="11" t="str">
        <f t="shared" si="136"/>
        <v>EstimatedDeliveryPeriod</v>
      </c>
      <c r="B714" s="8" t="s">
        <v>22</v>
      </c>
      <c r="C714" s="12" t="s">
        <v>34</v>
      </c>
      <c r="D714" s="11" t="s">
        <v>1429</v>
      </c>
      <c r="E714" s="11" t="s">
        <v>22</v>
      </c>
      <c r="F714" s="11" t="s">
        <v>22</v>
      </c>
      <c r="G714" s="11" t="str">
        <f t="shared" si="137"/>
        <v>Delivery. Estimated Delivery_ Period. Period</v>
      </c>
      <c r="H714" s="11" t="s">
        <v>22</v>
      </c>
      <c r="I714" s="11" t="s">
        <v>865</v>
      </c>
      <c r="J714" s="11" t="s">
        <v>1430</v>
      </c>
      <c r="K714" s="11" t="s">
        <v>22</v>
      </c>
      <c r="L714" s="11" t="s">
        <v>22</v>
      </c>
      <c r="M714" s="11" t="str">
        <f t="shared" si="138"/>
        <v>Period</v>
      </c>
      <c r="N714" s="11" t="str">
        <f t="shared" si="139"/>
        <v>Period</v>
      </c>
      <c r="O714" s="11" t="s">
        <v>22</v>
      </c>
      <c r="P714" s="11" t="s">
        <v>22</v>
      </c>
      <c r="Q714" s="11" t="s">
        <v>22</v>
      </c>
      <c r="R714" s="11" t="s">
        <v>44</v>
      </c>
      <c r="S714" s="11" t="s">
        <v>38</v>
      </c>
      <c r="T714" s="11" t="s">
        <v>22</v>
      </c>
      <c r="U714" s="11" t="s">
        <v>62</v>
      </c>
      <c r="V714" s="11" t="s">
        <v>22</v>
      </c>
    </row>
    <row r="715" spans="1:22" ht="14.1" customHeight="1" x14ac:dyDescent="0.2">
      <c r="A715" s="11" t="str">
        <f t="shared" si="136"/>
        <v>CarrierParty</v>
      </c>
      <c r="B715" s="8" t="s">
        <v>22</v>
      </c>
      <c r="C715" s="12" t="s">
        <v>34</v>
      </c>
      <c r="D715" s="11" t="s">
        <v>1431</v>
      </c>
      <c r="E715" s="11" t="s">
        <v>22</v>
      </c>
      <c r="F715" s="11" t="s">
        <v>22</v>
      </c>
      <c r="G715" s="11" t="str">
        <f t="shared" si="137"/>
        <v>Delivery. Carrier_ Party. Party</v>
      </c>
      <c r="H715" s="11" t="s">
        <v>22</v>
      </c>
      <c r="I715" s="11" t="s">
        <v>865</v>
      </c>
      <c r="J715" s="11" t="s">
        <v>908</v>
      </c>
      <c r="K715" s="11" t="s">
        <v>22</v>
      </c>
      <c r="L715" s="11" t="s">
        <v>22</v>
      </c>
      <c r="M715" s="11" t="str">
        <f t="shared" si="138"/>
        <v>Party</v>
      </c>
      <c r="N715" s="11" t="str">
        <f t="shared" si="139"/>
        <v>Party</v>
      </c>
      <c r="O715" s="11" t="s">
        <v>22</v>
      </c>
      <c r="P715" s="11" t="s">
        <v>22</v>
      </c>
      <c r="Q715" s="11" t="s">
        <v>22</v>
      </c>
      <c r="R715" s="11" t="s">
        <v>216</v>
      </c>
      <c r="S715" s="11" t="s">
        <v>38</v>
      </c>
      <c r="T715" s="11" t="s">
        <v>22</v>
      </c>
      <c r="U715" s="11" t="s">
        <v>26</v>
      </c>
      <c r="V715" s="11" t="s">
        <v>22</v>
      </c>
    </row>
    <row r="716" spans="1:22" ht="14.1" customHeight="1" x14ac:dyDescent="0.2">
      <c r="A716" s="11" t="str">
        <f t="shared" si="136"/>
        <v>DeliveryParty</v>
      </c>
      <c r="B716" s="8" t="s">
        <v>22</v>
      </c>
      <c r="C716" s="12" t="s">
        <v>34</v>
      </c>
      <c r="D716" s="11" t="s">
        <v>1432</v>
      </c>
      <c r="E716" s="11" t="s">
        <v>22</v>
      </c>
      <c r="F716" s="11" t="s">
        <v>22</v>
      </c>
      <c r="G716" s="11" t="str">
        <f t="shared" si="137"/>
        <v>Delivery. Delivery_ Party. Party</v>
      </c>
      <c r="H716" s="11" t="s">
        <v>22</v>
      </c>
      <c r="I716" s="11" t="s">
        <v>865</v>
      </c>
      <c r="J716" s="11" t="s">
        <v>865</v>
      </c>
      <c r="K716" s="11" t="s">
        <v>22</v>
      </c>
      <c r="L716" s="11" t="s">
        <v>22</v>
      </c>
      <c r="M716" s="11" t="str">
        <f t="shared" si="138"/>
        <v>Party</v>
      </c>
      <c r="N716" s="11" t="str">
        <f t="shared" si="139"/>
        <v>Party</v>
      </c>
      <c r="O716" s="11" t="s">
        <v>22</v>
      </c>
      <c r="P716" s="11" t="s">
        <v>22</v>
      </c>
      <c r="Q716" s="11" t="s">
        <v>22</v>
      </c>
      <c r="R716" s="11" t="s">
        <v>216</v>
      </c>
      <c r="S716" s="11" t="s">
        <v>38</v>
      </c>
      <c r="T716" s="11" t="s">
        <v>22</v>
      </c>
      <c r="U716" s="11" t="s">
        <v>62</v>
      </c>
      <c r="V716" s="11" t="s">
        <v>22</v>
      </c>
    </row>
    <row r="717" spans="1:22" ht="14.1" customHeight="1" x14ac:dyDescent="0.2">
      <c r="A717" s="11" t="str">
        <f t="shared" si="136"/>
        <v>NotifyParty</v>
      </c>
      <c r="B717" s="8" t="s">
        <v>22</v>
      </c>
      <c r="C717" s="12" t="s">
        <v>98</v>
      </c>
      <c r="D717" s="11" t="s">
        <v>1433</v>
      </c>
      <c r="E717" s="11" t="s">
        <v>22</v>
      </c>
      <c r="F717" s="11" t="s">
        <v>22</v>
      </c>
      <c r="G717" s="11" t="str">
        <f t="shared" si="137"/>
        <v>Delivery. Notify_ Party. Party</v>
      </c>
      <c r="H717" s="11" t="s">
        <v>22</v>
      </c>
      <c r="I717" s="11" t="s">
        <v>865</v>
      </c>
      <c r="J717" s="11" t="s">
        <v>914</v>
      </c>
      <c r="K717" s="11" t="s">
        <v>22</v>
      </c>
      <c r="L717" s="11" t="s">
        <v>22</v>
      </c>
      <c r="M717" s="11" t="str">
        <f t="shared" si="138"/>
        <v>Party</v>
      </c>
      <c r="N717" s="11" t="str">
        <f t="shared" si="139"/>
        <v>Party</v>
      </c>
      <c r="O717" s="11" t="s">
        <v>22</v>
      </c>
      <c r="P717" s="11" t="s">
        <v>22</v>
      </c>
      <c r="Q717" s="11" t="s">
        <v>22</v>
      </c>
      <c r="R717" s="11" t="s">
        <v>216</v>
      </c>
      <c r="S717" s="11" t="s">
        <v>38</v>
      </c>
      <c r="T717" s="11" t="s">
        <v>22</v>
      </c>
      <c r="U717" s="11" t="s">
        <v>26</v>
      </c>
      <c r="V717" s="11" t="s">
        <v>22</v>
      </c>
    </row>
    <row r="718" spans="1:22" ht="14.1" customHeight="1" x14ac:dyDescent="0.2">
      <c r="A718" s="11" t="str">
        <f t="shared" si="136"/>
        <v>Despatch</v>
      </c>
      <c r="B718" s="8" t="s">
        <v>22</v>
      </c>
      <c r="C718" s="12" t="s">
        <v>34</v>
      </c>
      <c r="D718" s="11" t="s">
        <v>1434</v>
      </c>
      <c r="E718" s="11" t="s">
        <v>22</v>
      </c>
      <c r="F718" s="11" t="s">
        <v>22</v>
      </c>
      <c r="G718" s="11" t="str">
        <f t="shared" si="137"/>
        <v>Delivery. Despatch</v>
      </c>
      <c r="H718" s="11" t="s">
        <v>22</v>
      </c>
      <c r="I718" s="11" t="s">
        <v>865</v>
      </c>
      <c r="J718" s="11" t="s">
        <v>22</v>
      </c>
      <c r="K718" s="11" t="s">
        <v>22</v>
      </c>
      <c r="L718" s="11" t="s">
        <v>22</v>
      </c>
      <c r="M718" s="11" t="str">
        <f t="shared" si="138"/>
        <v>Despatch</v>
      </c>
      <c r="N718" s="11" t="str">
        <f t="shared" si="139"/>
        <v>Despatch</v>
      </c>
      <c r="O718" s="11" t="s">
        <v>22</v>
      </c>
      <c r="P718" s="11" t="s">
        <v>22</v>
      </c>
      <c r="Q718" s="11" t="s">
        <v>22</v>
      </c>
      <c r="R718" s="11" t="s">
        <v>1304</v>
      </c>
      <c r="S718" s="11" t="s">
        <v>38</v>
      </c>
      <c r="T718" s="11" t="s">
        <v>22</v>
      </c>
      <c r="U718" s="11" t="s">
        <v>62</v>
      </c>
      <c r="V718" s="11" t="s">
        <v>22</v>
      </c>
    </row>
    <row r="719" spans="1:22" ht="14.1" customHeight="1" x14ac:dyDescent="0.2">
      <c r="A719" s="11" t="str">
        <f t="shared" si="136"/>
        <v>DeliveryTerms</v>
      </c>
      <c r="B719" s="8" t="s">
        <v>22</v>
      </c>
      <c r="C719" s="12" t="s">
        <v>98</v>
      </c>
      <c r="D719" s="11" t="s">
        <v>1435</v>
      </c>
      <c r="E719" s="11" t="s">
        <v>22</v>
      </c>
      <c r="F719" s="11" t="s">
        <v>22</v>
      </c>
      <c r="G719" s="11" t="str">
        <f t="shared" si="137"/>
        <v>Delivery. Delivery Terms</v>
      </c>
      <c r="H719" s="11" t="s">
        <v>22</v>
      </c>
      <c r="I719" s="11" t="s">
        <v>865</v>
      </c>
      <c r="J719" s="11" t="s">
        <v>22</v>
      </c>
      <c r="K719" s="11" t="s">
        <v>22</v>
      </c>
      <c r="L719" s="11" t="s">
        <v>22</v>
      </c>
      <c r="M719" s="11" t="str">
        <f t="shared" si="138"/>
        <v>Delivery Terms</v>
      </c>
      <c r="N719" s="11" t="str">
        <f t="shared" si="139"/>
        <v>Delivery Terms</v>
      </c>
      <c r="O719" s="11" t="s">
        <v>22</v>
      </c>
      <c r="P719" s="11" t="s">
        <v>22</v>
      </c>
      <c r="Q719" s="11" t="s">
        <v>22</v>
      </c>
      <c r="R719" s="11" t="s">
        <v>955</v>
      </c>
      <c r="S719" s="11" t="s">
        <v>38</v>
      </c>
      <c r="T719" s="11" t="s">
        <v>22</v>
      </c>
      <c r="U719" s="11" t="s">
        <v>26</v>
      </c>
      <c r="V719" s="11" t="s">
        <v>22</v>
      </c>
    </row>
    <row r="720" spans="1:22" ht="14.1" customHeight="1" x14ac:dyDescent="0.2">
      <c r="A720" s="11" t="str">
        <f t="shared" si="136"/>
        <v>MinimumDeliveryUnit</v>
      </c>
      <c r="B720" s="8" t="s">
        <v>22</v>
      </c>
      <c r="C720" s="12" t="s">
        <v>34</v>
      </c>
      <c r="D720" s="11" t="s">
        <v>1436</v>
      </c>
      <c r="E720" s="11" t="s">
        <v>22</v>
      </c>
      <c r="F720" s="11" t="s">
        <v>22</v>
      </c>
      <c r="G720" s="11" t="str">
        <f t="shared" si="137"/>
        <v>Delivery. Minimum_ Delivery Unit. Delivery Unit</v>
      </c>
      <c r="H720" s="11" t="s">
        <v>22</v>
      </c>
      <c r="I720" s="11" t="s">
        <v>865</v>
      </c>
      <c r="J720" s="11" t="s">
        <v>296</v>
      </c>
      <c r="K720" s="11" t="s">
        <v>22</v>
      </c>
      <c r="L720" s="11" t="s">
        <v>22</v>
      </c>
      <c r="M720" s="11" t="str">
        <f t="shared" si="138"/>
        <v>Delivery Unit</v>
      </c>
      <c r="N720" s="11" t="str">
        <f t="shared" si="139"/>
        <v>Delivery Unit</v>
      </c>
      <c r="O720" s="11" t="s">
        <v>22</v>
      </c>
      <c r="P720" s="11" t="s">
        <v>22</v>
      </c>
      <c r="Q720" s="11" t="s">
        <v>22</v>
      </c>
      <c r="R720" s="11" t="s">
        <v>1437</v>
      </c>
      <c r="S720" s="11" t="s">
        <v>38</v>
      </c>
      <c r="T720" s="11" t="s">
        <v>22</v>
      </c>
      <c r="U720" s="11" t="s">
        <v>26</v>
      </c>
      <c r="V720" s="11" t="s">
        <v>22</v>
      </c>
    </row>
    <row r="721" spans="1:22" ht="14.1" customHeight="1" x14ac:dyDescent="0.2">
      <c r="A721" s="11" t="str">
        <f t="shared" si="136"/>
        <v>MaximumDeliveryUnit</v>
      </c>
      <c r="B721" s="8" t="s">
        <v>22</v>
      </c>
      <c r="C721" s="12" t="s">
        <v>34</v>
      </c>
      <c r="D721" s="11" t="s">
        <v>1438</v>
      </c>
      <c r="E721" s="11" t="s">
        <v>22</v>
      </c>
      <c r="F721" s="11" t="s">
        <v>22</v>
      </c>
      <c r="G721" s="11" t="str">
        <f t="shared" si="137"/>
        <v>Delivery. Maximum_ Delivery Unit. Delivery Unit</v>
      </c>
      <c r="H721" s="11" t="s">
        <v>22</v>
      </c>
      <c r="I721" s="11" t="s">
        <v>865</v>
      </c>
      <c r="J721" s="11" t="s">
        <v>299</v>
      </c>
      <c r="K721" s="11" t="s">
        <v>22</v>
      </c>
      <c r="L721" s="11" t="s">
        <v>22</v>
      </c>
      <c r="M721" s="11" t="str">
        <f t="shared" si="138"/>
        <v>Delivery Unit</v>
      </c>
      <c r="N721" s="11" t="str">
        <f t="shared" si="139"/>
        <v>Delivery Unit</v>
      </c>
      <c r="O721" s="11" t="s">
        <v>22</v>
      </c>
      <c r="P721" s="11" t="s">
        <v>22</v>
      </c>
      <c r="Q721" s="11" t="s">
        <v>22</v>
      </c>
      <c r="R721" s="11" t="s">
        <v>1437</v>
      </c>
      <c r="S721" s="11" t="s">
        <v>38</v>
      </c>
      <c r="T721" s="11" t="s">
        <v>22</v>
      </c>
      <c r="U721" s="11" t="s">
        <v>26</v>
      </c>
      <c r="V721" s="11" t="s">
        <v>22</v>
      </c>
    </row>
    <row r="722" spans="1:22" ht="14.1" customHeight="1" x14ac:dyDescent="0.2">
      <c r="A722" s="11" t="str">
        <f t="shared" si="136"/>
        <v>Shipment</v>
      </c>
      <c r="B722" s="8" t="s">
        <v>22</v>
      </c>
      <c r="C722" s="12" t="s">
        <v>34</v>
      </c>
      <c r="D722" s="11" t="s">
        <v>1439</v>
      </c>
      <c r="E722" s="11" t="s">
        <v>22</v>
      </c>
      <c r="F722" s="11" t="s">
        <v>22</v>
      </c>
      <c r="G722" s="11" t="str">
        <f t="shared" si="137"/>
        <v>Delivery. Shipment</v>
      </c>
      <c r="H722" s="11" t="s">
        <v>22</v>
      </c>
      <c r="I722" s="11" t="s">
        <v>865</v>
      </c>
      <c r="J722" s="11" t="s">
        <v>22</v>
      </c>
      <c r="K722" s="11" t="s">
        <v>22</v>
      </c>
      <c r="L722" s="11" t="s">
        <v>22</v>
      </c>
      <c r="M722" s="11" t="str">
        <f t="shared" si="138"/>
        <v>Shipment</v>
      </c>
      <c r="N722" s="11" t="str">
        <f t="shared" si="139"/>
        <v>Shipment</v>
      </c>
      <c r="O722" s="11" t="s">
        <v>22</v>
      </c>
      <c r="P722" s="11" t="s">
        <v>22</v>
      </c>
      <c r="Q722" s="11" t="s">
        <v>22</v>
      </c>
      <c r="R722" s="11" t="s">
        <v>638</v>
      </c>
      <c r="S722" s="11" t="s">
        <v>38</v>
      </c>
      <c r="T722" s="11" t="s">
        <v>22</v>
      </c>
      <c r="U722" s="11" t="s">
        <v>26</v>
      </c>
      <c r="V722" s="11" t="s">
        <v>22</v>
      </c>
    </row>
    <row r="723" spans="1:22" ht="14.1" customHeight="1" x14ac:dyDescent="0.2">
      <c r="A723" s="11" t="str">
        <f t="shared" si="136"/>
        <v>FuelConsumption</v>
      </c>
      <c r="B723" s="8" t="s">
        <v>22</v>
      </c>
      <c r="C723" s="12" t="s">
        <v>98</v>
      </c>
      <c r="D723" s="11" t="s">
        <v>1440</v>
      </c>
      <c r="E723" s="11" t="s">
        <v>22</v>
      </c>
      <c r="F723" s="11" t="s">
        <v>22</v>
      </c>
      <c r="G723" s="11" t="str">
        <f t="shared" si="137"/>
        <v>Delivery. Fuel Consumption</v>
      </c>
      <c r="H723" s="11" t="s">
        <v>22</v>
      </c>
      <c r="I723" s="11" t="s">
        <v>865</v>
      </c>
      <c r="J723" s="11" t="s">
        <v>22</v>
      </c>
      <c r="K723" s="11" t="s">
        <v>22</v>
      </c>
      <c r="L723" s="11" t="s">
        <v>22</v>
      </c>
      <c r="M723" s="11" t="str">
        <f t="shared" si="138"/>
        <v>Fuel Consumption</v>
      </c>
      <c r="N723" s="11" t="str">
        <f t="shared" si="139"/>
        <v>Fuel Consumption</v>
      </c>
      <c r="O723" s="11" t="s">
        <v>22</v>
      </c>
      <c r="P723" s="11" t="s">
        <v>22</v>
      </c>
      <c r="Q723" s="11" t="s">
        <v>22</v>
      </c>
      <c r="R723" s="11" t="s">
        <v>1441</v>
      </c>
      <c r="S723" s="11" t="s">
        <v>38</v>
      </c>
      <c r="T723" s="11" t="s">
        <v>22</v>
      </c>
      <c r="U723" s="11" t="s">
        <v>192</v>
      </c>
      <c r="V723" s="11" t="s">
        <v>998</v>
      </c>
    </row>
    <row r="724" spans="1:22" ht="14.1" customHeight="1" x14ac:dyDescent="0.2">
      <c r="A724" s="5" t="str">
        <f>SUBSTITUTE(CONCATENATE(H724,I724)," ","")</f>
        <v>DeliveryChannel</v>
      </c>
      <c r="B724" s="6" t="s">
        <v>22</v>
      </c>
      <c r="C724" s="6" t="s">
        <v>22</v>
      </c>
      <c r="D724" s="6" t="s">
        <v>1442</v>
      </c>
      <c r="E724" s="6" t="s">
        <v>22</v>
      </c>
      <c r="F724" s="6" t="s">
        <v>22</v>
      </c>
      <c r="G724" s="5" t="str">
        <f>CONCATENATE(IF(H724="","",CONCATENATE(H724,"_ ")),I724,". Details")</f>
        <v>Delivery Channel. Details</v>
      </c>
      <c r="H724" s="6" t="s">
        <v>22</v>
      </c>
      <c r="I724" s="6" t="s">
        <v>1443</v>
      </c>
      <c r="J724" s="6" t="s">
        <v>22</v>
      </c>
      <c r="K724" s="6" t="s">
        <v>22</v>
      </c>
      <c r="L724" s="6" t="s">
        <v>22</v>
      </c>
      <c r="M724" s="6" t="s">
        <v>22</v>
      </c>
      <c r="N724" s="6" t="s">
        <v>22</v>
      </c>
      <c r="O724" s="6" t="s">
        <v>22</v>
      </c>
      <c r="P724" s="6" t="s">
        <v>22</v>
      </c>
      <c r="Q724" s="6" t="s">
        <v>22</v>
      </c>
      <c r="R724" s="6" t="s">
        <v>22</v>
      </c>
      <c r="S724" s="6" t="s">
        <v>25</v>
      </c>
      <c r="T724" s="6" t="s">
        <v>22</v>
      </c>
      <c r="U724" s="6" t="s">
        <v>228</v>
      </c>
      <c r="V724" s="6" t="s">
        <v>22</v>
      </c>
    </row>
    <row r="725" spans="1:22" ht="14.1" customHeight="1" x14ac:dyDescent="0.2">
      <c r="A725" s="7" t="str">
        <f>SUBSTITUTE(CONCATENATE(J725,K725,IF(L725="Identifier","ID",IF(AND(L725="Text",OR(J725&lt;&gt;"",K725&lt;&gt;"")),"",L725)),IF(AND(N725&lt;&gt;"Text",L725&lt;&gt;N725,NOT(AND(L725="URI",N725="Identifier")),NOT(AND(L725="UUID",N725="Identifier")),NOT(AND(L725="OID",N725="Identifier"))),IF(N725="Identifier","ID",N725),""))," ","")</f>
        <v>NetworkID</v>
      </c>
      <c r="B725" s="8" t="s">
        <v>22</v>
      </c>
      <c r="C725" s="9" t="s">
        <v>34</v>
      </c>
      <c r="D725" s="10" t="s">
        <v>1444</v>
      </c>
      <c r="E725" s="10" t="s">
        <v>22</v>
      </c>
      <c r="F725" s="10" t="s">
        <v>1445</v>
      </c>
      <c r="G725" s="10" t="str">
        <f>CONCATENATE( IF(H725="","",CONCATENATE(H725,"_ ")),I725,". ",IF(J725="","",CONCATENATE(J725,"_ ")),M725,IF(OR(J725&lt;&gt;"",M725&lt;&gt;N725),CONCATENATE(". ",N725),""))</f>
        <v>Delivery Channel. Network Identifier. Identifier</v>
      </c>
      <c r="H725" s="10" t="s">
        <v>22</v>
      </c>
      <c r="I725" s="10" t="s">
        <v>1443</v>
      </c>
      <c r="J725" s="10" t="s">
        <v>22</v>
      </c>
      <c r="K725" s="10" t="s">
        <v>467</v>
      </c>
      <c r="L725" s="10" t="s">
        <v>29</v>
      </c>
      <c r="M725" s="7" t="str">
        <f>IF(K725&lt;&gt;"",CONCATENATE(K725," ",L725),L725)</f>
        <v>Network Identifier</v>
      </c>
      <c r="N725" s="10" t="s">
        <v>29</v>
      </c>
      <c r="O725" s="10" t="s">
        <v>22</v>
      </c>
      <c r="P725" s="10" t="str">
        <f>IF(O725&lt;&gt;"",CONCATENATE(O725,"_ ",N725,". Type"),CONCATENATE(N725,". Type"))</f>
        <v>Identifier. Type</v>
      </c>
      <c r="Q725" s="10" t="s">
        <v>22</v>
      </c>
      <c r="R725" s="10" t="s">
        <v>22</v>
      </c>
      <c r="S725" s="10" t="s">
        <v>30</v>
      </c>
      <c r="T725" s="10" t="s">
        <v>22</v>
      </c>
      <c r="U725" s="10" t="s">
        <v>228</v>
      </c>
      <c r="V725" s="10" t="s">
        <v>22</v>
      </c>
    </row>
    <row r="726" spans="1:22" ht="14.1" customHeight="1" x14ac:dyDescent="0.2">
      <c r="A726" s="7" t="str">
        <f>SUBSTITUTE(CONCATENATE(J726,K726,IF(L726="Identifier","ID",IF(AND(L726="Text",OR(J726&lt;&gt;"",K726&lt;&gt;"")),"",L726)),IF(AND(N726&lt;&gt;"Text",L726&lt;&gt;N726,NOT(AND(L726="URI",N726="Identifier")),NOT(AND(L726="UUID",N726="Identifier")),NOT(AND(L726="OID",N726="Identifier"))),IF(N726="Identifier","ID",N726),""))," ","")</f>
        <v>ParticipantID</v>
      </c>
      <c r="B726" s="8" t="s">
        <v>22</v>
      </c>
      <c r="C726" s="9" t="s">
        <v>34</v>
      </c>
      <c r="D726" s="10" t="s">
        <v>1446</v>
      </c>
      <c r="E726" s="10" t="s">
        <v>22</v>
      </c>
      <c r="F726" s="10" t="s">
        <v>1447</v>
      </c>
      <c r="G726" s="10" t="str">
        <f>CONCATENATE( IF(H726="","",CONCATENATE(H726,"_ ")),I726,". ",IF(J726="","",CONCATENATE(J726,"_ ")),M726,IF(OR(J726&lt;&gt;"",M726&lt;&gt;N726),CONCATENATE(". ",N726),""))</f>
        <v>Delivery Channel. Participant Identifier. Identifier</v>
      </c>
      <c r="H726" s="10" t="s">
        <v>22</v>
      </c>
      <c r="I726" s="10" t="s">
        <v>1443</v>
      </c>
      <c r="J726" s="10" t="s">
        <v>22</v>
      </c>
      <c r="K726" s="10" t="s">
        <v>1448</v>
      </c>
      <c r="L726" s="10" t="s">
        <v>29</v>
      </c>
      <c r="M726" s="7" t="str">
        <f>IF(K726&lt;&gt;"",CONCATENATE(K726," ",L726),L726)</f>
        <v>Participant Identifier</v>
      </c>
      <c r="N726" s="10" t="s">
        <v>29</v>
      </c>
      <c r="O726" s="10" t="s">
        <v>22</v>
      </c>
      <c r="P726" s="10" t="str">
        <f>IF(O726&lt;&gt;"",CONCATENATE(O726,"_ ",N726,". Type"),CONCATENATE(N726,". Type"))</f>
        <v>Identifier. Type</v>
      </c>
      <c r="Q726" s="10" t="s">
        <v>22</v>
      </c>
      <c r="R726" s="10" t="s">
        <v>22</v>
      </c>
      <c r="S726" s="10" t="s">
        <v>30</v>
      </c>
      <c r="T726" s="10" t="s">
        <v>22</v>
      </c>
      <c r="U726" s="10" t="s">
        <v>228</v>
      </c>
      <c r="V726" s="10" t="s">
        <v>22</v>
      </c>
    </row>
    <row r="727" spans="1:22" ht="14.1" customHeight="1" x14ac:dyDescent="0.2">
      <c r="A727" s="7" t="str">
        <f>SUBSTITUTE(CONCATENATE(J727,K727,IF(L727="Identifier","ID",IF(AND(L727="Text",OR(J727&lt;&gt;"",K727&lt;&gt;"")),"",L727)),IF(AND(N727&lt;&gt;"Text",L727&lt;&gt;N727,NOT(AND(L727="URI",N727="Identifier")),NOT(AND(L727="UUID",N727="Identifier")),NOT(AND(L727="OID",N727="Identifier"))),IF(N727="Identifier","ID",N727),""))," ","")</f>
        <v>TestIndicator</v>
      </c>
      <c r="B727" s="8" t="s">
        <v>22</v>
      </c>
      <c r="C727" s="9" t="s">
        <v>34</v>
      </c>
      <c r="D727" s="10" t="s">
        <v>1449</v>
      </c>
      <c r="E727" s="10" t="s">
        <v>22</v>
      </c>
      <c r="F727" s="10" t="s">
        <v>22</v>
      </c>
      <c r="G727" s="10" t="str">
        <f>CONCATENATE( IF(H727="","",CONCATENATE(H727,"_ ")),I727,". ",IF(J727="","",CONCATENATE(J727,"_ ")),M727,IF(OR(J727&lt;&gt;"",M727&lt;&gt;N727),CONCATENATE(". ",N727),""))</f>
        <v>Delivery Channel. Test_ Indicator. Indicator</v>
      </c>
      <c r="H727" s="10" t="s">
        <v>22</v>
      </c>
      <c r="I727" s="10" t="s">
        <v>1443</v>
      </c>
      <c r="J727" s="10" t="s">
        <v>1450</v>
      </c>
      <c r="K727" s="10" t="s">
        <v>22</v>
      </c>
      <c r="L727" s="10" t="s">
        <v>170</v>
      </c>
      <c r="M727" s="7" t="str">
        <f>IF(K727&lt;&gt;"",CONCATENATE(K727," ",L727),L727)</f>
        <v>Indicator</v>
      </c>
      <c r="N727" s="10" t="s">
        <v>170</v>
      </c>
      <c r="O727" s="10" t="s">
        <v>22</v>
      </c>
      <c r="P727" s="10" t="str">
        <f>IF(O727&lt;&gt;"",CONCATENATE(O727,"_ ",N727,". Type"),CONCATENATE(N727,". Type"))</f>
        <v>Indicator. Type</v>
      </c>
      <c r="Q727" s="10" t="s">
        <v>22</v>
      </c>
      <c r="R727" s="10" t="s">
        <v>22</v>
      </c>
      <c r="S727" s="10" t="s">
        <v>30</v>
      </c>
      <c r="T727" s="10" t="s">
        <v>22</v>
      </c>
      <c r="U727" s="10" t="s">
        <v>228</v>
      </c>
      <c r="V727" s="10" t="s">
        <v>22</v>
      </c>
    </row>
    <row r="728" spans="1:22" ht="14.1" customHeight="1" x14ac:dyDescent="0.2">
      <c r="A728" s="11" t="str">
        <f>SUBSTITUTE(SUBSTITUTE(CONCATENATE(J728,IF(M728="Identifier","ID",M728))," ",""),"_","")</f>
        <v>DigitalCertificate</v>
      </c>
      <c r="B728" s="8" t="s">
        <v>22</v>
      </c>
      <c r="C728" s="12" t="s">
        <v>34</v>
      </c>
      <c r="D728" s="11" t="s">
        <v>1451</v>
      </c>
      <c r="E728" s="11" t="s">
        <v>22</v>
      </c>
      <c r="F728" s="11" t="s">
        <v>22</v>
      </c>
      <c r="G728" s="11" t="str">
        <f>CONCATENATE( IF(H728="","",CONCATENATE(H728,"_ ")),I728,". ",IF(J728="","",CONCATENATE(J728,"_ ")),M728,IF(J728="","",CONCATENATE(". ",N728)))</f>
        <v>Delivery Channel. Digital_ Certificate. Certificate</v>
      </c>
      <c r="H728" s="11" t="s">
        <v>22</v>
      </c>
      <c r="I728" s="11" t="s">
        <v>1443</v>
      </c>
      <c r="J728" s="11" t="s">
        <v>1452</v>
      </c>
      <c r="K728" s="11" t="s">
        <v>22</v>
      </c>
      <c r="L728" s="11" t="s">
        <v>22</v>
      </c>
      <c r="M728" s="11" t="str">
        <f>CONCATENATE(IF(Q728="","",CONCATENATE(Q728,"_ ")),R728)</f>
        <v>Certificate</v>
      </c>
      <c r="N728" s="11" t="str">
        <f>M728</f>
        <v>Certificate</v>
      </c>
      <c r="O728" s="11" t="s">
        <v>22</v>
      </c>
      <c r="P728" s="11" t="s">
        <v>22</v>
      </c>
      <c r="Q728" s="11" t="s">
        <v>22</v>
      </c>
      <c r="R728" s="11" t="s">
        <v>278</v>
      </c>
      <c r="S728" s="11" t="s">
        <v>38</v>
      </c>
      <c r="T728" s="11" t="s">
        <v>22</v>
      </c>
      <c r="U728" s="11" t="s">
        <v>228</v>
      </c>
      <c r="V728" s="11" t="s">
        <v>22</v>
      </c>
    </row>
    <row r="729" spans="1:22" ht="14.1" customHeight="1" x14ac:dyDescent="0.2">
      <c r="A729" s="11" t="str">
        <f>SUBSTITUTE(SUBSTITUTE(CONCATENATE(J729,IF(M729="Identifier","ID",M729))," ",""),"_","")</f>
        <v>DigitalMessageDelivery</v>
      </c>
      <c r="B729" s="8" t="s">
        <v>22</v>
      </c>
      <c r="C729" s="12" t="s">
        <v>34</v>
      </c>
      <c r="D729" s="11" t="s">
        <v>1453</v>
      </c>
      <c r="E729" s="11" t="s">
        <v>22</v>
      </c>
      <c r="F729" s="11" t="s">
        <v>22</v>
      </c>
      <c r="G729" s="11" t="str">
        <f>CONCATENATE( IF(H729="","",CONCATENATE(H729,"_ ")),I729,". ",IF(J729="","",CONCATENATE(J729,"_ ")),M729,IF(J729="","",CONCATENATE(". ",N729)))</f>
        <v>Delivery Channel. Digital_ Message Delivery. Message Delivery</v>
      </c>
      <c r="H729" s="11" t="s">
        <v>22</v>
      </c>
      <c r="I729" s="11" t="s">
        <v>1443</v>
      </c>
      <c r="J729" s="11" t="s">
        <v>1452</v>
      </c>
      <c r="K729" s="11" t="s">
        <v>22</v>
      </c>
      <c r="L729" s="11" t="s">
        <v>22</v>
      </c>
      <c r="M729" s="11" t="str">
        <f>CONCATENATE(IF(Q729="","",CONCATENATE(Q729,"_ ")),R729)</f>
        <v>Message Delivery</v>
      </c>
      <c r="N729" s="11" t="str">
        <f>M729</f>
        <v>Message Delivery</v>
      </c>
      <c r="O729" s="11" t="s">
        <v>22</v>
      </c>
      <c r="P729" s="11" t="s">
        <v>22</v>
      </c>
      <c r="Q729" s="11" t="s">
        <v>22</v>
      </c>
      <c r="R729" s="11" t="s">
        <v>1454</v>
      </c>
      <c r="S729" s="11" t="s">
        <v>38</v>
      </c>
      <c r="T729" s="11" t="s">
        <v>22</v>
      </c>
      <c r="U729" s="11" t="s">
        <v>228</v>
      </c>
      <c r="V729" s="11" t="s">
        <v>22</v>
      </c>
    </row>
    <row r="730" spans="1:22" ht="14.1" customHeight="1" x14ac:dyDescent="0.2">
      <c r="A730" s="5" t="str">
        <f>SUBSTITUTE(CONCATENATE(H730,I730)," ","")</f>
        <v>DeliveryTerms</v>
      </c>
      <c r="B730" s="6" t="s">
        <v>22</v>
      </c>
      <c r="C730" s="6" t="s">
        <v>22</v>
      </c>
      <c r="D730" s="6" t="s">
        <v>1455</v>
      </c>
      <c r="E730" s="6" t="s">
        <v>22</v>
      </c>
      <c r="F730" s="6" t="s">
        <v>22</v>
      </c>
      <c r="G730" s="5" t="str">
        <f>CONCATENATE(IF(H730="","",CONCATENATE(H730,"_ ")),I730,". Details")</f>
        <v>Delivery Terms. Details</v>
      </c>
      <c r="H730" s="6" t="s">
        <v>22</v>
      </c>
      <c r="I730" s="6" t="s">
        <v>955</v>
      </c>
      <c r="J730" s="6" t="s">
        <v>22</v>
      </c>
      <c r="K730" s="6" t="s">
        <v>22</v>
      </c>
      <c r="L730" s="6" t="s">
        <v>22</v>
      </c>
      <c r="M730" s="6" t="s">
        <v>22</v>
      </c>
      <c r="N730" s="6" t="s">
        <v>22</v>
      </c>
      <c r="O730" s="6" t="s">
        <v>22</v>
      </c>
      <c r="P730" s="6" t="s">
        <v>22</v>
      </c>
      <c r="Q730" s="6" t="s">
        <v>22</v>
      </c>
      <c r="R730" s="6" t="s">
        <v>22</v>
      </c>
      <c r="S730" s="6" t="s">
        <v>25</v>
      </c>
      <c r="T730" s="6" t="s">
        <v>22</v>
      </c>
      <c r="U730" s="6" t="s">
        <v>62</v>
      </c>
      <c r="V730" s="6" t="s">
        <v>22</v>
      </c>
    </row>
    <row r="731" spans="1:22" ht="14.1" customHeight="1" x14ac:dyDescent="0.2">
      <c r="A731" s="7" t="str">
        <f>SUBSTITUTE(CONCATENATE(J731,K731,IF(L731="Identifier","ID",IF(AND(L731="Text",OR(J731&lt;&gt;"",K731&lt;&gt;"")),"",L731)),IF(AND(N731&lt;&gt;"Text",L731&lt;&gt;N731,NOT(AND(L731="URI",N731="Identifier")),NOT(AND(L731="UUID",N731="Identifier")),NOT(AND(L731="OID",N731="Identifier"))),IF(N731="Identifier","ID",N731),""))," ","")</f>
        <v>ID</v>
      </c>
      <c r="B731" s="8" t="s">
        <v>22</v>
      </c>
      <c r="C731" s="9" t="s">
        <v>34</v>
      </c>
      <c r="D731" s="10" t="s">
        <v>1456</v>
      </c>
      <c r="E731" s="10" t="s">
        <v>22</v>
      </c>
      <c r="F731" s="10" t="s">
        <v>1457</v>
      </c>
      <c r="G731" s="10" t="str">
        <f>CONCATENATE( IF(H731="","",CONCATENATE(H731,"_ ")),I731,". ",IF(J731="","",CONCATENATE(J731,"_ ")),M731,IF(OR(J731&lt;&gt;"",M731&lt;&gt;N731),CONCATENATE(". ",N731),""))</f>
        <v>Delivery Terms. Identifier</v>
      </c>
      <c r="H731" s="10" t="s">
        <v>22</v>
      </c>
      <c r="I731" s="10" t="s">
        <v>955</v>
      </c>
      <c r="J731" s="10" t="s">
        <v>22</v>
      </c>
      <c r="K731" s="10" t="s">
        <v>22</v>
      </c>
      <c r="L731" s="10" t="s">
        <v>29</v>
      </c>
      <c r="M731" s="7" t="str">
        <f>IF(K731&lt;&gt;"",CONCATENATE(K731," ",L731),L731)</f>
        <v>Identifier</v>
      </c>
      <c r="N731" s="10" t="s">
        <v>29</v>
      </c>
      <c r="O731" s="10" t="s">
        <v>22</v>
      </c>
      <c r="P731" s="10" t="str">
        <f>IF(O731&lt;&gt;"",CONCATENATE(O731,"_ ",N731,". Type"),CONCATENATE(N731,". Type"))</f>
        <v>Identifier. Type</v>
      </c>
      <c r="Q731" s="10" t="s">
        <v>22</v>
      </c>
      <c r="R731" s="10" t="s">
        <v>22</v>
      </c>
      <c r="S731" s="10" t="s">
        <v>30</v>
      </c>
      <c r="T731" s="10" t="s">
        <v>22</v>
      </c>
      <c r="U731" s="10" t="s">
        <v>62</v>
      </c>
      <c r="V731" s="10" t="s">
        <v>22</v>
      </c>
    </row>
    <row r="732" spans="1:22" ht="14.1" customHeight="1" x14ac:dyDescent="0.2">
      <c r="A732" s="7" t="str">
        <f>SUBSTITUTE(CONCATENATE(J732,K732,IF(L732="Identifier","ID",IF(AND(L732="Text",OR(J732&lt;&gt;"",K732&lt;&gt;"")),"",L732)),IF(AND(N732&lt;&gt;"Text",L732&lt;&gt;N732,NOT(AND(L732="URI",N732="Identifier")),NOT(AND(L732="UUID",N732="Identifier")),NOT(AND(L732="OID",N732="Identifier"))),IF(N732="Identifier","ID",N732),""))," ","")</f>
        <v>SpecialTerms</v>
      </c>
      <c r="B732" s="8" t="s">
        <v>22</v>
      </c>
      <c r="C732" s="9" t="s">
        <v>98</v>
      </c>
      <c r="D732" s="10" t="s">
        <v>1458</v>
      </c>
      <c r="E732" s="10" t="s">
        <v>22</v>
      </c>
      <c r="F732" s="10" t="s">
        <v>22</v>
      </c>
      <c r="G732" s="10" t="str">
        <f>CONCATENATE( IF(H732="","",CONCATENATE(H732,"_ ")),I732,". ",IF(J732="","",CONCATENATE(J732,"_ ")),M732,IF(OR(J732&lt;&gt;"",M732&lt;&gt;N732),CONCATENATE(". ",N732),""))</f>
        <v>Delivery Terms. Special_ Terms. Text</v>
      </c>
      <c r="H732" s="10" t="s">
        <v>22</v>
      </c>
      <c r="I732" s="10" t="s">
        <v>955</v>
      </c>
      <c r="J732" s="10" t="s">
        <v>823</v>
      </c>
      <c r="K732" s="10" t="s">
        <v>22</v>
      </c>
      <c r="L732" s="10" t="s">
        <v>1459</v>
      </c>
      <c r="M732" s="7" t="str">
        <f>IF(K732&lt;&gt;"",CONCATENATE(K732," ",L732),L732)</f>
        <v>Terms</v>
      </c>
      <c r="N732" s="10" t="s">
        <v>59</v>
      </c>
      <c r="O732" s="10" t="s">
        <v>22</v>
      </c>
      <c r="P732" s="10" t="str">
        <f>IF(O732&lt;&gt;"",CONCATENATE(O732,"_ ",N732,". Type"),CONCATENATE(N732,". Type"))</f>
        <v>Text. Type</v>
      </c>
      <c r="Q732" s="10" t="s">
        <v>22</v>
      </c>
      <c r="R732" s="10" t="s">
        <v>22</v>
      </c>
      <c r="S732" s="10" t="s">
        <v>30</v>
      </c>
      <c r="T732" s="10" t="s">
        <v>22</v>
      </c>
      <c r="U732" s="10" t="s">
        <v>62</v>
      </c>
      <c r="V732" s="10" t="s">
        <v>22</v>
      </c>
    </row>
    <row r="733" spans="1:22" ht="14.1" customHeight="1" x14ac:dyDescent="0.2">
      <c r="A733" s="7" t="str">
        <f>SUBSTITUTE(CONCATENATE(J733,K733,IF(L733="Identifier","ID",IF(AND(L733="Text",OR(J733&lt;&gt;"",K733&lt;&gt;"")),"",L733)),IF(AND(N733&lt;&gt;"Text",L733&lt;&gt;N733,NOT(AND(L733="URI",N733="Identifier")),NOT(AND(L733="UUID",N733="Identifier")),NOT(AND(L733="OID",N733="Identifier"))),IF(N733="Identifier","ID",N733),""))," ","")</f>
        <v>LossRiskResponsibilityCode</v>
      </c>
      <c r="B733" s="8" t="s">
        <v>22</v>
      </c>
      <c r="C733" s="9" t="s">
        <v>34</v>
      </c>
      <c r="D733" s="10" t="s">
        <v>1460</v>
      </c>
      <c r="E733" s="10" t="s">
        <v>22</v>
      </c>
      <c r="F733" s="10" t="s">
        <v>22</v>
      </c>
      <c r="G733" s="10" t="str">
        <f>CONCATENATE( IF(H733="","",CONCATENATE(H733,"_ ")),I733,". ",IF(J733="","",CONCATENATE(J733,"_ ")),M733,IF(OR(J733&lt;&gt;"",M733&lt;&gt;N733),CONCATENATE(". ",N733),""))</f>
        <v>Delivery Terms. Loss Risk Responsibility Code. Code</v>
      </c>
      <c r="H733" s="10" t="s">
        <v>22</v>
      </c>
      <c r="I733" s="10" t="s">
        <v>955</v>
      </c>
      <c r="J733" s="10" t="s">
        <v>22</v>
      </c>
      <c r="K733" s="10" t="s">
        <v>1461</v>
      </c>
      <c r="L733" s="10" t="s">
        <v>33</v>
      </c>
      <c r="M733" s="7" t="str">
        <f>IF(K733&lt;&gt;"",CONCATENATE(K733," ",L733),L733)</f>
        <v>Loss Risk Responsibility Code</v>
      </c>
      <c r="N733" s="10" t="s">
        <v>33</v>
      </c>
      <c r="O733" s="10" t="s">
        <v>22</v>
      </c>
      <c r="P733" s="10" t="str">
        <f>IF(O733&lt;&gt;"",CONCATENATE(O733,"_ ",N733,". Type"),CONCATENATE(N733,". Type"))</f>
        <v>Code. Type</v>
      </c>
      <c r="Q733" s="10" t="s">
        <v>22</v>
      </c>
      <c r="R733" s="10" t="s">
        <v>22</v>
      </c>
      <c r="S733" s="10" t="s">
        <v>30</v>
      </c>
      <c r="T733" s="10" t="s">
        <v>22</v>
      </c>
      <c r="U733" s="10" t="s">
        <v>62</v>
      </c>
      <c r="V733" s="10" t="s">
        <v>22</v>
      </c>
    </row>
    <row r="734" spans="1:22" ht="14.1" customHeight="1" x14ac:dyDescent="0.2">
      <c r="A734" s="7" t="str">
        <f>SUBSTITUTE(CONCATENATE(J734,K734,IF(L734="Identifier","ID",IF(AND(L734="Text",OR(J734&lt;&gt;"",K734&lt;&gt;"")),"",L734)),IF(AND(N734&lt;&gt;"Text",L734&lt;&gt;N734,NOT(AND(L734="URI",N734="Identifier")),NOT(AND(L734="UUID",N734="Identifier")),NOT(AND(L734="OID",N734="Identifier"))),IF(N734="Identifier","ID",N734),""))," ","")</f>
        <v>LossRisk</v>
      </c>
      <c r="B734" s="8" t="s">
        <v>22</v>
      </c>
      <c r="C734" s="9" t="s">
        <v>98</v>
      </c>
      <c r="D734" s="10" t="s">
        <v>1462</v>
      </c>
      <c r="E734" s="10" t="s">
        <v>22</v>
      </c>
      <c r="F734" s="10" t="s">
        <v>22</v>
      </c>
      <c r="G734" s="10" t="str">
        <f>CONCATENATE( IF(H734="","",CONCATENATE(H734,"_ ")),I734,". ",IF(J734="","",CONCATENATE(J734,"_ ")),M734,IF(OR(J734&lt;&gt;"",M734&lt;&gt;N734),CONCATENATE(". ",N734),""))</f>
        <v>Delivery Terms. Loss Risk. Text</v>
      </c>
      <c r="H734" s="10" t="s">
        <v>22</v>
      </c>
      <c r="I734" s="10" t="s">
        <v>955</v>
      </c>
      <c r="J734" s="10" t="s">
        <v>22</v>
      </c>
      <c r="K734" s="10" t="s">
        <v>1463</v>
      </c>
      <c r="L734" s="10" t="s">
        <v>1464</v>
      </c>
      <c r="M734" s="7" t="str">
        <f>IF(K734&lt;&gt;"",CONCATENATE(K734," ",L734),L734)</f>
        <v>Loss Risk</v>
      </c>
      <c r="N734" s="10" t="s">
        <v>59</v>
      </c>
      <c r="O734" s="10" t="s">
        <v>22</v>
      </c>
      <c r="P734" s="10" t="str">
        <f>IF(O734&lt;&gt;"",CONCATENATE(O734,"_ ",N734,". Type"),CONCATENATE(N734,". Type"))</f>
        <v>Text. Type</v>
      </c>
      <c r="Q734" s="10" t="s">
        <v>22</v>
      </c>
      <c r="R734" s="10" t="s">
        <v>22</v>
      </c>
      <c r="S734" s="10" t="s">
        <v>30</v>
      </c>
      <c r="T734" s="10" t="s">
        <v>22</v>
      </c>
      <c r="U734" s="10" t="s">
        <v>62</v>
      </c>
      <c r="V734" s="10" t="s">
        <v>22</v>
      </c>
    </row>
    <row r="735" spans="1:22" ht="14.1" customHeight="1" x14ac:dyDescent="0.2">
      <c r="A735" s="7" t="str">
        <f>SUBSTITUTE(CONCATENATE(J735,K735,IF(L735="Identifier","ID",IF(AND(L735="Text",OR(J735&lt;&gt;"",K735&lt;&gt;"")),"",L735)),IF(AND(N735&lt;&gt;"Text",L735&lt;&gt;N735,NOT(AND(L735="URI",N735="Identifier")),NOT(AND(L735="UUID",N735="Identifier")),NOT(AND(L735="OID",N735="Identifier"))),IF(N735="Identifier","ID",N735),""))," ","")</f>
        <v>Amount</v>
      </c>
      <c r="B735" s="8" t="s">
        <v>22</v>
      </c>
      <c r="C735" s="9" t="s">
        <v>34</v>
      </c>
      <c r="D735" s="10" t="s">
        <v>1465</v>
      </c>
      <c r="E735" s="10" t="s">
        <v>22</v>
      </c>
      <c r="F735" s="10" t="s">
        <v>22</v>
      </c>
      <c r="G735" s="10" t="str">
        <f>CONCATENATE( IF(H735="","",CONCATENATE(H735,"_ ")),I735,". ",IF(J735="","",CONCATENATE(J735,"_ ")),M735,IF(OR(J735&lt;&gt;"",M735&lt;&gt;N735),CONCATENATE(". ",N735),""))</f>
        <v>Delivery Terms. Amount</v>
      </c>
      <c r="H735" s="10" t="s">
        <v>22</v>
      </c>
      <c r="I735" s="10" t="s">
        <v>955</v>
      </c>
      <c r="J735" s="10" t="s">
        <v>22</v>
      </c>
      <c r="K735" s="10" t="s">
        <v>22</v>
      </c>
      <c r="L735" s="10" t="s">
        <v>189</v>
      </c>
      <c r="M735" s="7" t="str">
        <f>IF(K735&lt;&gt;"",CONCATENATE(K735," ",L735),L735)</f>
        <v>Amount</v>
      </c>
      <c r="N735" s="10" t="s">
        <v>189</v>
      </c>
      <c r="O735" s="10" t="s">
        <v>22</v>
      </c>
      <c r="P735" s="10" t="str">
        <f>IF(O735&lt;&gt;"",CONCATENATE(O735,"_ ",N735,". Type"),CONCATENATE(N735,". Type"))</f>
        <v>Amount. Type</v>
      </c>
      <c r="Q735" s="10" t="s">
        <v>22</v>
      </c>
      <c r="R735" s="10" t="s">
        <v>22</v>
      </c>
      <c r="S735" s="10" t="s">
        <v>30</v>
      </c>
      <c r="T735" s="10" t="s">
        <v>22</v>
      </c>
      <c r="U735" s="10" t="s">
        <v>26</v>
      </c>
      <c r="V735" s="10" t="s">
        <v>22</v>
      </c>
    </row>
    <row r="736" spans="1:22" ht="14.1" customHeight="1" x14ac:dyDescent="0.2">
      <c r="A736" s="11" t="str">
        <f>SUBSTITUTE(SUBSTITUTE(CONCATENATE(J736,IF(M736="Identifier","ID",M736))," ",""),"_","")</f>
        <v>DeliveryLocation</v>
      </c>
      <c r="B736" s="8" t="s">
        <v>22</v>
      </c>
      <c r="C736" s="12" t="s">
        <v>34</v>
      </c>
      <c r="D736" s="11" t="s">
        <v>1466</v>
      </c>
      <c r="E736" s="11" t="s">
        <v>22</v>
      </c>
      <c r="F736" s="11" t="s">
        <v>22</v>
      </c>
      <c r="G736" s="11" t="str">
        <f>CONCATENATE( IF(H736="","",CONCATENATE(H736,"_ ")),I736,". ",IF(J736="","",CONCATENATE(J736,"_ ")),M736,IF(J736="","",CONCATENATE(". ",N736)))</f>
        <v>Delivery Terms. Delivery_ Location. Location</v>
      </c>
      <c r="H736" s="11" t="s">
        <v>22</v>
      </c>
      <c r="I736" s="11" t="s">
        <v>955</v>
      </c>
      <c r="J736" s="11" t="s">
        <v>865</v>
      </c>
      <c r="K736" s="11" t="s">
        <v>22</v>
      </c>
      <c r="L736" s="11" t="s">
        <v>22</v>
      </c>
      <c r="M736" s="11" t="str">
        <f>CONCATENATE(IF(Q736="","",CONCATENATE(Q736,"_ ")),R736)</f>
        <v>Location</v>
      </c>
      <c r="N736" s="11" t="str">
        <f>M736</f>
        <v>Location</v>
      </c>
      <c r="O736" s="11" t="s">
        <v>22</v>
      </c>
      <c r="P736" s="11" t="s">
        <v>22</v>
      </c>
      <c r="Q736" s="11" t="s">
        <v>22</v>
      </c>
      <c r="R736" s="11" t="s">
        <v>47</v>
      </c>
      <c r="S736" s="11" t="s">
        <v>38</v>
      </c>
      <c r="T736" s="11" t="s">
        <v>22</v>
      </c>
      <c r="U736" s="11" t="s">
        <v>62</v>
      </c>
      <c r="V736" s="11" t="s">
        <v>22</v>
      </c>
    </row>
    <row r="737" spans="1:22" ht="14.1" customHeight="1" x14ac:dyDescent="0.2">
      <c r="A737" s="11" t="str">
        <f>SUBSTITUTE(SUBSTITUTE(CONCATENATE(J737,IF(M737="Identifier","ID",M737))," ",""),"_","")</f>
        <v>AllowanceCharge</v>
      </c>
      <c r="B737" s="8" t="s">
        <v>22</v>
      </c>
      <c r="C737" s="12" t="s">
        <v>34</v>
      </c>
      <c r="D737" s="11" t="s">
        <v>1467</v>
      </c>
      <c r="E737" s="11" t="s">
        <v>22</v>
      </c>
      <c r="F737" s="11" t="s">
        <v>22</v>
      </c>
      <c r="G737" s="11" t="str">
        <f>CONCATENATE( IF(H737="","",CONCATENATE(H737,"_ ")),I737,". ",IF(J737="","",CONCATENATE(J737,"_ ")),M737,IF(J737="","",CONCATENATE(". ",N737)))</f>
        <v>Delivery Terms. Allowance Charge</v>
      </c>
      <c r="H737" s="11" t="s">
        <v>22</v>
      </c>
      <c r="I737" s="11" t="s">
        <v>955</v>
      </c>
      <c r="J737" s="11" t="s">
        <v>22</v>
      </c>
      <c r="K737" s="11" t="s">
        <v>22</v>
      </c>
      <c r="L737" s="11" t="s">
        <v>22</v>
      </c>
      <c r="M737" s="11" t="str">
        <f>CONCATENATE(IF(Q737="","",CONCATENATE(Q737,"_ ")),R737)</f>
        <v>Allowance Charge</v>
      </c>
      <c r="N737" s="11" t="str">
        <f>M737</f>
        <v>Allowance Charge</v>
      </c>
      <c r="O737" s="11" t="s">
        <v>22</v>
      </c>
      <c r="P737" s="11" t="s">
        <v>22</v>
      </c>
      <c r="Q737" s="11" t="s">
        <v>22</v>
      </c>
      <c r="R737" s="11" t="s">
        <v>166</v>
      </c>
      <c r="S737" s="11" t="s">
        <v>38</v>
      </c>
      <c r="T737" s="11" t="s">
        <v>22</v>
      </c>
      <c r="U737" s="11" t="s">
        <v>62</v>
      </c>
      <c r="V737" s="11" t="s">
        <v>22</v>
      </c>
    </row>
    <row r="738" spans="1:22" ht="14.1" customHeight="1" x14ac:dyDescent="0.2">
      <c r="A738" s="5" t="str">
        <f>SUBSTITUTE(CONCATENATE(H738,I738)," ","")</f>
        <v>DeliveryUnit</v>
      </c>
      <c r="B738" s="6" t="s">
        <v>22</v>
      </c>
      <c r="C738" s="6" t="s">
        <v>22</v>
      </c>
      <c r="D738" s="6" t="s">
        <v>1468</v>
      </c>
      <c r="E738" s="6" t="s">
        <v>22</v>
      </c>
      <c r="F738" s="6" t="s">
        <v>22</v>
      </c>
      <c r="G738" s="5" t="str">
        <f>CONCATENATE(IF(H738="","",CONCATENATE(H738,"_ ")),I738,". Details")</f>
        <v>Delivery Unit. Details</v>
      </c>
      <c r="H738" s="6" t="s">
        <v>22</v>
      </c>
      <c r="I738" s="6" t="s">
        <v>1437</v>
      </c>
      <c r="J738" s="6" t="s">
        <v>22</v>
      </c>
      <c r="K738" s="6" t="s">
        <v>22</v>
      </c>
      <c r="L738" s="6" t="s">
        <v>22</v>
      </c>
      <c r="M738" s="6" t="s">
        <v>22</v>
      </c>
      <c r="N738" s="6" t="s">
        <v>22</v>
      </c>
      <c r="O738" s="6" t="s">
        <v>22</v>
      </c>
      <c r="P738" s="6" t="s">
        <v>22</v>
      </c>
      <c r="Q738" s="6" t="s">
        <v>22</v>
      </c>
      <c r="R738" s="6" t="s">
        <v>22</v>
      </c>
      <c r="S738" s="6" t="s">
        <v>25</v>
      </c>
      <c r="T738" s="6" t="s">
        <v>22</v>
      </c>
      <c r="U738" s="6" t="s">
        <v>62</v>
      </c>
      <c r="V738" s="6" t="s">
        <v>22</v>
      </c>
    </row>
    <row r="739" spans="1:22" ht="14.1" customHeight="1" x14ac:dyDescent="0.2">
      <c r="A739" s="7" t="str">
        <f>SUBSTITUTE(CONCATENATE(J739,K739,IF(L739="Identifier","ID",IF(AND(L739="Text",OR(J739&lt;&gt;"",K739&lt;&gt;"")),"",L739)),IF(AND(N739&lt;&gt;"Text",L739&lt;&gt;N739,NOT(AND(L739="URI",N739="Identifier")),NOT(AND(L739="UUID",N739="Identifier")),NOT(AND(L739="OID",N739="Identifier"))),IF(N739="Identifier","ID",N739),""))," ","")</f>
        <v>BatchQuantity</v>
      </c>
      <c r="B739" s="8" t="s">
        <v>22</v>
      </c>
      <c r="C739" s="9" t="s">
        <v>27</v>
      </c>
      <c r="D739" s="10" t="s">
        <v>1469</v>
      </c>
      <c r="E739" s="10" t="s">
        <v>22</v>
      </c>
      <c r="F739" s="10" t="s">
        <v>1470</v>
      </c>
      <c r="G739" s="10" t="str">
        <f>CONCATENATE( IF(H739="","",CONCATENATE(H739,"_ ")),I739,". ",IF(J739="","",CONCATENATE(J739,"_ ")),M739,IF(OR(J739&lt;&gt;"",M739&lt;&gt;N739),CONCATENATE(". ",N739),""))</f>
        <v>Delivery Unit. Batch Quantity. Quantity</v>
      </c>
      <c r="H739" s="10" t="s">
        <v>22</v>
      </c>
      <c r="I739" s="10" t="s">
        <v>1437</v>
      </c>
      <c r="J739" s="10" t="s">
        <v>22</v>
      </c>
      <c r="K739" s="10" t="s">
        <v>1471</v>
      </c>
      <c r="L739" s="10" t="s">
        <v>297</v>
      </c>
      <c r="M739" s="7" t="str">
        <f>IF(K739&lt;&gt;"",CONCATENATE(K739," ",L739),L739)</f>
        <v>Batch Quantity</v>
      </c>
      <c r="N739" s="10" t="s">
        <v>297</v>
      </c>
      <c r="O739" s="10" t="s">
        <v>22</v>
      </c>
      <c r="P739" s="10" t="str">
        <f>IF(O739&lt;&gt;"",CONCATENATE(O739,"_ ",N739,". Type"),CONCATENATE(N739,". Type"))</f>
        <v>Quantity. Type</v>
      </c>
      <c r="Q739" s="10" t="s">
        <v>22</v>
      </c>
      <c r="R739" s="10" t="s">
        <v>22</v>
      </c>
      <c r="S739" s="10" t="s">
        <v>30</v>
      </c>
      <c r="T739" s="10" t="s">
        <v>22</v>
      </c>
      <c r="U739" s="10" t="s">
        <v>62</v>
      </c>
      <c r="V739" s="10" t="s">
        <v>22</v>
      </c>
    </row>
    <row r="740" spans="1:22" ht="14.1" customHeight="1" x14ac:dyDescent="0.2">
      <c r="A740" s="7" t="str">
        <f>SUBSTITUTE(CONCATENATE(J740,K740,IF(L740="Identifier","ID",IF(AND(L740="Text",OR(J740&lt;&gt;"",K740&lt;&gt;"")),"",L740)),IF(AND(N740&lt;&gt;"Text",L740&lt;&gt;N740,NOT(AND(L740="URI",N740="Identifier")),NOT(AND(L740="UUID",N740="Identifier")),NOT(AND(L740="OID",N740="Identifier"))),IF(N740="Identifier","ID",N740),""))," ","")</f>
        <v>ConsumerUnitQuantity</v>
      </c>
      <c r="B740" s="8" t="s">
        <v>22</v>
      </c>
      <c r="C740" s="9" t="s">
        <v>34</v>
      </c>
      <c r="D740" s="10" t="s">
        <v>1472</v>
      </c>
      <c r="E740" s="10" t="s">
        <v>22</v>
      </c>
      <c r="F740" s="10" t="s">
        <v>1473</v>
      </c>
      <c r="G740" s="10" t="str">
        <f>CONCATENATE( IF(H740="","",CONCATENATE(H740,"_ ")),I740,". ",IF(J740="","",CONCATENATE(J740,"_ ")),M740,IF(OR(J740&lt;&gt;"",M740&lt;&gt;N740),CONCATENATE(". ",N740),""))</f>
        <v>Delivery Unit. Consumer_ Unit. Quantity</v>
      </c>
      <c r="H740" s="10" t="s">
        <v>22</v>
      </c>
      <c r="I740" s="10" t="s">
        <v>1437</v>
      </c>
      <c r="J740" s="10" t="s">
        <v>1474</v>
      </c>
      <c r="K740" s="10" t="s">
        <v>22</v>
      </c>
      <c r="L740" s="10" t="s">
        <v>522</v>
      </c>
      <c r="M740" s="7" t="str">
        <f>IF(K740&lt;&gt;"",CONCATENATE(K740," ",L740),L740)</f>
        <v>Unit</v>
      </c>
      <c r="N740" s="10" t="s">
        <v>297</v>
      </c>
      <c r="O740" s="10" t="s">
        <v>22</v>
      </c>
      <c r="P740" s="10" t="str">
        <f>IF(O740&lt;&gt;"",CONCATENATE(O740,"_ ",N740,". Type"),CONCATENATE(N740,". Type"))</f>
        <v>Quantity. Type</v>
      </c>
      <c r="Q740" s="10" t="s">
        <v>22</v>
      </c>
      <c r="R740" s="10" t="s">
        <v>22</v>
      </c>
      <c r="S740" s="10" t="s">
        <v>30</v>
      </c>
      <c r="T740" s="10" t="s">
        <v>22</v>
      </c>
      <c r="U740" s="10" t="s">
        <v>62</v>
      </c>
      <c r="V740" s="10" t="s">
        <v>22</v>
      </c>
    </row>
    <row r="741" spans="1:22" ht="14.1" customHeight="1" x14ac:dyDescent="0.2">
      <c r="A741" s="7" t="str">
        <f>SUBSTITUTE(CONCATENATE(J741,K741,IF(L741="Identifier","ID",IF(AND(L741="Text",OR(J741&lt;&gt;"",K741&lt;&gt;"")),"",L741)),IF(AND(N741&lt;&gt;"Text",L741&lt;&gt;N741,NOT(AND(L741="URI",N741="Identifier")),NOT(AND(L741="UUID",N741="Identifier")),NOT(AND(L741="OID",N741="Identifier"))),IF(N741="Identifier","ID",N741),""))," ","")</f>
        <v>HazardousRiskIndicator</v>
      </c>
      <c r="B741" s="8" t="s">
        <v>22</v>
      </c>
      <c r="C741" s="9" t="s">
        <v>34</v>
      </c>
      <c r="D741" s="10" t="s">
        <v>1475</v>
      </c>
      <c r="E741" s="10" t="s">
        <v>22</v>
      </c>
      <c r="F741" s="10" t="s">
        <v>1476</v>
      </c>
      <c r="G741" s="10" t="str">
        <f>CONCATENATE( IF(H741="","",CONCATENATE(H741,"_ ")),I741,". ",IF(J741="","",CONCATENATE(J741,"_ ")),M741,IF(OR(J741&lt;&gt;"",M741&lt;&gt;N741),CONCATENATE(". ",N741),""))</f>
        <v>Delivery Unit. Hazardous Risk_ Indicator. Indicator</v>
      </c>
      <c r="H741" s="10" t="s">
        <v>22</v>
      </c>
      <c r="I741" s="10" t="s">
        <v>1437</v>
      </c>
      <c r="J741" s="10" t="s">
        <v>807</v>
      </c>
      <c r="K741" s="10" t="s">
        <v>22</v>
      </c>
      <c r="L741" s="10" t="s">
        <v>170</v>
      </c>
      <c r="M741" s="7" t="str">
        <f>IF(K741&lt;&gt;"",CONCATENATE(K741," ",L741),L741)</f>
        <v>Indicator</v>
      </c>
      <c r="N741" s="10" t="s">
        <v>170</v>
      </c>
      <c r="O741" s="10" t="s">
        <v>22</v>
      </c>
      <c r="P741" s="10" t="str">
        <f>IF(O741&lt;&gt;"",CONCATENATE(O741,"_ ",N741,". Type"),CONCATENATE(N741,". Type"))</f>
        <v>Indicator. Type</v>
      </c>
      <c r="Q741" s="10" t="s">
        <v>22</v>
      </c>
      <c r="R741" s="10" t="s">
        <v>22</v>
      </c>
      <c r="S741" s="10" t="s">
        <v>30</v>
      </c>
      <c r="T741" s="10" t="s">
        <v>22</v>
      </c>
      <c r="U741" s="10" t="s">
        <v>62</v>
      </c>
      <c r="V741" s="10" t="s">
        <v>22</v>
      </c>
    </row>
    <row r="742" spans="1:22" ht="14.1" customHeight="1" x14ac:dyDescent="0.2">
      <c r="A742" s="5" t="str">
        <f>SUBSTITUTE(CONCATENATE(H742,I742)," ","")</f>
        <v>DependentPriceReference</v>
      </c>
      <c r="B742" s="6" t="s">
        <v>22</v>
      </c>
      <c r="C742" s="6" t="s">
        <v>22</v>
      </c>
      <c r="D742" s="6" t="s">
        <v>1477</v>
      </c>
      <c r="E742" s="6" t="s">
        <v>22</v>
      </c>
      <c r="F742" s="6" t="s">
        <v>22</v>
      </c>
      <c r="G742" s="5" t="str">
        <f>CONCATENATE(IF(H742="","",CONCATENATE(H742,"_ ")),I742,". Details")</f>
        <v>Dependent Price Reference. Details</v>
      </c>
      <c r="H742" s="6" t="s">
        <v>22</v>
      </c>
      <c r="I742" s="6" t="s">
        <v>1478</v>
      </c>
      <c r="J742" s="6" t="s">
        <v>22</v>
      </c>
      <c r="K742" s="6" t="s">
        <v>22</v>
      </c>
      <c r="L742" s="6" t="s">
        <v>22</v>
      </c>
      <c r="M742" s="6" t="s">
        <v>22</v>
      </c>
      <c r="N742" s="6" t="s">
        <v>22</v>
      </c>
      <c r="O742" s="6" t="s">
        <v>22</v>
      </c>
      <c r="P742" s="6" t="s">
        <v>22</v>
      </c>
      <c r="Q742" s="6" t="s">
        <v>22</v>
      </c>
      <c r="R742" s="6" t="s">
        <v>22</v>
      </c>
      <c r="S742" s="6" t="s">
        <v>25</v>
      </c>
      <c r="T742" s="6" t="s">
        <v>22</v>
      </c>
      <c r="U742" s="6" t="s">
        <v>26</v>
      </c>
      <c r="V742" s="6" t="s">
        <v>1479</v>
      </c>
    </row>
    <row r="743" spans="1:22" ht="14.1" customHeight="1" x14ac:dyDescent="0.2">
      <c r="A743" s="7" t="str">
        <f>SUBSTITUTE(CONCATENATE(J743,K743,IF(L743="Identifier","ID",IF(AND(L743="Text",OR(J743&lt;&gt;"",K743&lt;&gt;"")),"",L743)),IF(AND(N743&lt;&gt;"Text",L743&lt;&gt;N743,NOT(AND(L743="URI",N743="Identifier")),NOT(AND(L743="UUID",N743="Identifier")),NOT(AND(L743="OID",N743="Identifier"))),IF(N743="Identifier","ID",N743),""))," ","")</f>
        <v>Percent</v>
      </c>
      <c r="B743" s="8" t="s">
        <v>22</v>
      </c>
      <c r="C743" s="9" t="s">
        <v>34</v>
      </c>
      <c r="D743" s="10" t="s">
        <v>1480</v>
      </c>
      <c r="E743" s="10" t="s">
        <v>22</v>
      </c>
      <c r="F743" s="10" t="s">
        <v>22</v>
      </c>
      <c r="G743" s="10" t="str">
        <f>CONCATENATE( IF(H743="","",CONCATENATE(H743,"_ ")),I743,". ",IF(J743="","",CONCATENATE(J743,"_ ")),M743,IF(OR(J743&lt;&gt;"",M743&lt;&gt;N743),CONCATENATE(". ",N743),""))</f>
        <v>Dependent Price Reference. Percent</v>
      </c>
      <c r="H743" s="10" t="s">
        <v>22</v>
      </c>
      <c r="I743" s="10" t="s">
        <v>1478</v>
      </c>
      <c r="J743" s="10" t="s">
        <v>22</v>
      </c>
      <c r="K743" s="10" t="s">
        <v>22</v>
      </c>
      <c r="L743" s="10" t="s">
        <v>388</v>
      </c>
      <c r="M743" s="7" t="str">
        <f>IF(K743&lt;&gt;"",CONCATENATE(K743," ",L743),L743)</f>
        <v>Percent</v>
      </c>
      <c r="N743" s="10" t="s">
        <v>388</v>
      </c>
      <c r="O743" s="10" t="s">
        <v>22</v>
      </c>
      <c r="P743" s="10" t="str">
        <f>IF(O743&lt;&gt;"",CONCATENATE(O743,"_ ",N743,". Type"),CONCATENATE(N743,". Type"))</f>
        <v>Percent. Type</v>
      </c>
      <c r="Q743" s="10" t="s">
        <v>22</v>
      </c>
      <c r="R743" s="10" t="s">
        <v>22</v>
      </c>
      <c r="S743" s="10" t="s">
        <v>30</v>
      </c>
      <c r="T743" s="10" t="s">
        <v>22</v>
      </c>
      <c r="U743" s="10" t="s">
        <v>26</v>
      </c>
      <c r="V743" s="10" t="s">
        <v>22</v>
      </c>
    </row>
    <row r="744" spans="1:22" ht="14.1" customHeight="1" x14ac:dyDescent="0.2">
      <c r="A744" s="11" t="str">
        <f>SUBSTITUTE(SUBSTITUTE(CONCATENATE(J744,IF(M744="Identifier","ID",M744))," ",""),"_","")</f>
        <v>LocationAddress</v>
      </c>
      <c r="B744" s="8" t="s">
        <v>22</v>
      </c>
      <c r="C744" s="12" t="s">
        <v>34</v>
      </c>
      <c r="D744" s="11" t="s">
        <v>1481</v>
      </c>
      <c r="E744" s="11" t="s">
        <v>22</v>
      </c>
      <c r="F744" s="11" t="s">
        <v>22</v>
      </c>
      <c r="G744" s="11" t="str">
        <f>CONCATENATE( IF(H744="","",CONCATENATE(H744,"_ ")),I744,". ",IF(J744="","",CONCATENATE(J744,"_ ")),M744,IF(J744="","",CONCATENATE(". ",N744)))</f>
        <v>Dependent Price Reference. Location_ Address. Address</v>
      </c>
      <c r="H744" s="11" t="s">
        <v>22</v>
      </c>
      <c r="I744" s="11" t="s">
        <v>1478</v>
      </c>
      <c r="J744" s="11" t="s">
        <v>47</v>
      </c>
      <c r="K744" s="11" t="s">
        <v>22</v>
      </c>
      <c r="L744" s="11" t="s">
        <v>22</v>
      </c>
      <c r="M744" s="11" t="str">
        <f>CONCATENATE(IF(Q744="","",CONCATENATE(Q744,"_ ")),R744)</f>
        <v>Address</v>
      </c>
      <c r="N744" s="11" t="str">
        <f>M744</f>
        <v>Address</v>
      </c>
      <c r="O744" s="11" t="s">
        <v>22</v>
      </c>
      <c r="P744" s="11" t="s">
        <v>22</v>
      </c>
      <c r="Q744" s="11" t="s">
        <v>22</v>
      </c>
      <c r="R744" s="11" t="s">
        <v>61</v>
      </c>
      <c r="S744" s="11" t="s">
        <v>38</v>
      </c>
      <c r="T744" s="11" t="s">
        <v>22</v>
      </c>
      <c r="U744" s="11" t="s">
        <v>26</v>
      </c>
      <c r="V744" s="11" t="s">
        <v>22</v>
      </c>
    </row>
    <row r="745" spans="1:22" ht="14.1" customHeight="1" x14ac:dyDescent="0.2">
      <c r="A745" s="11" t="str">
        <f>SUBSTITUTE(SUBSTITUTE(CONCATENATE(J745,IF(M745="Identifier","ID",M745))," ",""),"_","")</f>
        <v>DependentLineReference</v>
      </c>
      <c r="B745" s="8" t="s">
        <v>22</v>
      </c>
      <c r="C745" s="12" t="s">
        <v>34</v>
      </c>
      <c r="D745" s="11" t="s">
        <v>1482</v>
      </c>
      <c r="E745" s="11" t="s">
        <v>22</v>
      </c>
      <c r="F745" s="11" t="s">
        <v>22</v>
      </c>
      <c r="G745" s="11" t="str">
        <f>CONCATENATE( IF(H745="","",CONCATENATE(H745,"_ ")),I745,". ",IF(J745="","",CONCATENATE(J745,"_ ")),M745,IF(J745="","",CONCATENATE(". ",N745)))</f>
        <v>Dependent Price Reference. Dependent_ Line Reference. Line Reference</v>
      </c>
      <c r="H745" s="11" t="s">
        <v>22</v>
      </c>
      <c r="I745" s="11" t="s">
        <v>1478</v>
      </c>
      <c r="J745" s="11" t="s">
        <v>1483</v>
      </c>
      <c r="K745" s="11" t="s">
        <v>22</v>
      </c>
      <c r="L745" s="11" t="s">
        <v>22</v>
      </c>
      <c r="M745" s="11" t="str">
        <f>CONCATENATE(IF(Q745="","",CONCATENATE(Q745,"_ ")),R745)</f>
        <v>Line Reference</v>
      </c>
      <c r="N745" s="11" t="str">
        <f>M745</f>
        <v>Line Reference</v>
      </c>
      <c r="O745" s="11" t="s">
        <v>22</v>
      </c>
      <c r="P745" s="11" t="s">
        <v>22</v>
      </c>
      <c r="Q745" s="11" t="s">
        <v>22</v>
      </c>
      <c r="R745" s="11" t="s">
        <v>573</v>
      </c>
      <c r="S745" s="11" t="s">
        <v>38</v>
      </c>
      <c r="T745" s="11" t="s">
        <v>22</v>
      </c>
      <c r="U745" s="11" t="s">
        <v>26</v>
      </c>
      <c r="V745" s="11" t="s">
        <v>22</v>
      </c>
    </row>
    <row r="746" spans="1:22" ht="14.1" customHeight="1" x14ac:dyDescent="0.2">
      <c r="A746" s="5" t="str">
        <f>SUBSTITUTE(CONCATENATE(H746,I746)," ","")</f>
        <v>Despatch</v>
      </c>
      <c r="B746" s="6" t="s">
        <v>22</v>
      </c>
      <c r="C746" s="6" t="s">
        <v>22</v>
      </c>
      <c r="D746" s="6" t="s">
        <v>1484</v>
      </c>
      <c r="E746" s="6" t="s">
        <v>22</v>
      </c>
      <c r="F746" s="6" t="s">
        <v>22</v>
      </c>
      <c r="G746" s="5" t="str">
        <f>CONCATENATE(IF(H746="","",CONCATENATE(H746,"_ ")),I746,". Details")</f>
        <v>Despatch. Details</v>
      </c>
      <c r="H746" s="6" t="s">
        <v>22</v>
      </c>
      <c r="I746" s="6" t="s">
        <v>1304</v>
      </c>
      <c r="J746" s="6" t="s">
        <v>22</v>
      </c>
      <c r="K746" s="6" t="s">
        <v>22</v>
      </c>
      <c r="L746" s="6" t="s">
        <v>22</v>
      </c>
      <c r="M746" s="6" t="s">
        <v>22</v>
      </c>
      <c r="N746" s="6" t="s">
        <v>22</v>
      </c>
      <c r="O746" s="6" t="s">
        <v>22</v>
      </c>
      <c r="P746" s="6" t="s">
        <v>22</v>
      </c>
      <c r="Q746" s="6" t="s">
        <v>22</v>
      </c>
      <c r="R746" s="6" t="s">
        <v>22</v>
      </c>
      <c r="S746" s="6" t="s">
        <v>25</v>
      </c>
      <c r="T746" s="6" t="s">
        <v>22</v>
      </c>
      <c r="U746" s="6" t="s">
        <v>62</v>
      </c>
      <c r="V746" s="6" t="s">
        <v>22</v>
      </c>
    </row>
    <row r="747" spans="1:22" ht="14.1" customHeight="1" x14ac:dyDescent="0.2">
      <c r="A747" s="7" t="str">
        <f t="shared" ref="A747:A757" si="140">SUBSTITUTE(CONCATENATE(J747,K747,IF(L747="Identifier","ID",IF(AND(L747="Text",OR(J747&lt;&gt;"",K747&lt;&gt;"")),"",L747)),IF(AND(N747&lt;&gt;"Text",L747&lt;&gt;N747,NOT(AND(L747="URI",N747="Identifier")),NOT(AND(L747="UUID",N747="Identifier")),NOT(AND(L747="OID",N747="Identifier"))),IF(N747="Identifier","ID",N747),""))," ","")</f>
        <v>ID</v>
      </c>
      <c r="B747" s="8" t="s">
        <v>22</v>
      </c>
      <c r="C747" s="9" t="s">
        <v>34</v>
      </c>
      <c r="D747" s="10" t="s">
        <v>1485</v>
      </c>
      <c r="E747" s="10" t="s">
        <v>22</v>
      </c>
      <c r="F747" s="10" t="s">
        <v>22</v>
      </c>
      <c r="G747" s="10" t="str">
        <f t="shared" ref="G747:G757" si="141">CONCATENATE( IF(H747="","",CONCATENATE(H747,"_ ")),I747,". ",IF(J747="","",CONCATENATE(J747,"_ ")),M747,IF(OR(J747&lt;&gt;"",M747&lt;&gt;N747),CONCATENATE(". ",N747),""))</f>
        <v>Despatch. Identifier</v>
      </c>
      <c r="H747" s="10" t="s">
        <v>22</v>
      </c>
      <c r="I747" s="10" t="s">
        <v>1304</v>
      </c>
      <c r="J747" s="10" t="s">
        <v>22</v>
      </c>
      <c r="K747" s="10" t="s">
        <v>22</v>
      </c>
      <c r="L747" s="10" t="s">
        <v>29</v>
      </c>
      <c r="M747" s="7" t="str">
        <f t="shared" ref="M747:M757" si="142">IF(K747&lt;&gt;"",CONCATENATE(K747," ",L747),L747)</f>
        <v>Identifier</v>
      </c>
      <c r="N747" s="10" t="s">
        <v>29</v>
      </c>
      <c r="O747" s="10" t="s">
        <v>22</v>
      </c>
      <c r="P747" s="10" t="str">
        <f t="shared" ref="P747:P757" si="143">IF(O747&lt;&gt;"",CONCATENATE(O747,"_ ",N747,". Type"),CONCATENATE(N747,". Type"))</f>
        <v>Identifier. Type</v>
      </c>
      <c r="Q747" s="10" t="s">
        <v>22</v>
      </c>
      <c r="R747" s="10" t="s">
        <v>22</v>
      </c>
      <c r="S747" s="10" t="s">
        <v>30</v>
      </c>
      <c r="T747" s="10" t="s">
        <v>22</v>
      </c>
      <c r="U747" s="10" t="s">
        <v>62</v>
      </c>
      <c r="V747" s="10" t="s">
        <v>22</v>
      </c>
    </row>
    <row r="748" spans="1:22" ht="14.1" customHeight="1" x14ac:dyDescent="0.2">
      <c r="A748" s="7" t="str">
        <f t="shared" si="140"/>
        <v>RequestedDespatchDate</v>
      </c>
      <c r="B748" s="8" t="s">
        <v>22</v>
      </c>
      <c r="C748" s="9" t="s">
        <v>34</v>
      </c>
      <c r="D748" s="10" t="s">
        <v>1486</v>
      </c>
      <c r="E748" s="10" t="s">
        <v>22</v>
      </c>
      <c r="F748" s="10" t="s">
        <v>22</v>
      </c>
      <c r="G748" s="10" t="str">
        <f t="shared" si="141"/>
        <v>Despatch. Requested_ Despatch Date. Date</v>
      </c>
      <c r="H748" s="10" t="s">
        <v>22</v>
      </c>
      <c r="I748" s="10" t="s">
        <v>1304</v>
      </c>
      <c r="J748" s="10" t="s">
        <v>1487</v>
      </c>
      <c r="K748" s="10" t="s">
        <v>1304</v>
      </c>
      <c r="L748" s="10" t="s">
        <v>397</v>
      </c>
      <c r="M748" s="7" t="str">
        <f t="shared" si="142"/>
        <v>Despatch Date</v>
      </c>
      <c r="N748" s="10" t="s">
        <v>397</v>
      </c>
      <c r="O748" s="10" t="s">
        <v>22</v>
      </c>
      <c r="P748" s="10" t="str">
        <f t="shared" si="143"/>
        <v>Date. Type</v>
      </c>
      <c r="Q748" s="10" t="s">
        <v>22</v>
      </c>
      <c r="R748" s="10" t="s">
        <v>22</v>
      </c>
      <c r="S748" s="10" t="s">
        <v>30</v>
      </c>
      <c r="T748" s="10" t="s">
        <v>22</v>
      </c>
      <c r="U748" s="10" t="s">
        <v>62</v>
      </c>
      <c r="V748" s="10" t="s">
        <v>22</v>
      </c>
    </row>
    <row r="749" spans="1:22" ht="14.1" customHeight="1" x14ac:dyDescent="0.2">
      <c r="A749" s="7" t="str">
        <f t="shared" si="140"/>
        <v>RequestedDespatchTime</v>
      </c>
      <c r="B749" s="8" t="s">
        <v>22</v>
      </c>
      <c r="C749" s="9" t="s">
        <v>34</v>
      </c>
      <c r="D749" s="10" t="s">
        <v>1488</v>
      </c>
      <c r="E749" s="10" t="s">
        <v>22</v>
      </c>
      <c r="F749" s="10" t="s">
        <v>22</v>
      </c>
      <c r="G749" s="10" t="str">
        <f t="shared" si="141"/>
        <v>Despatch. Requested_ Despatch Time. Time</v>
      </c>
      <c r="H749" s="10" t="s">
        <v>22</v>
      </c>
      <c r="I749" s="10" t="s">
        <v>1304</v>
      </c>
      <c r="J749" s="10" t="s">
        <v>1487</v>
      </c>
      <c r="K749" s="10" t="s">
        <v>1304</v>
      </c>
      <c r="L749" s="10" t="s">
        <v>594</v>
      </c>
      <c r="M749" s="7" t="str">
        <f t="shared" si="142"/>
        <v>Despatch Time</v>
      </c>
      <c r="N749" s="10" t="s">
        <v>594</v>
      </c>
      <c r="O749" s="10" t="s">
        <v>22</v>
      </c>
      <c r="P749" s="10" t="str">
        <f t="shared" si="143"/>
        <v>Time. Type</v>
      </c>
      <c r="Q749" s="10" t="s">
        <v>22</v>
      </c>
      <c r="R749" s="10" t="s">
        <v>22</v>
      </c>
      <c r="S749" s="10" t="s">
        <v>30</v>
      </c>
      <c r="T749" s="10" t="s">
        <v>22</v>
      </c>
      <c r="U749" s="10" t="s">
        <v>62</v>
      </c>
      <c r="V749" s="10" t="s">
        <v>22</v>
      </c>
    </row>
    <row r="750" spans="1:22" ht="14.1" customHeight="1" x14ac:dyDescent="0.2">
      <c r="A750" s="7" t="str">
        <f t="shared" si="140"/>
        <v>EstimatedDespatchDate</v>
      </c>
      <c r="B750" s="8" t="s">
        <v>22</v>
      </c>
      <c r="C750" s="9" t="s">
        <v>34</v>
      </c>
      <c r="D750" s="10" t="s">
        <v>1489</v>
      </c>
      <c r="E750" s="10" t="s">
        <v>22</v>
      </c>
      <c r="F750" s="10" t="s">
        <v>22</v>
      </c>
      <c r="G750" s="10" t="str">
        <f t="shared" si="141"/>
        <v>Despatch. Estimated_ Despatch Date. Date</v>
      </c>
      <c r="H750" s="10" t="s">
        <v>22</v>
      </c>
      <c r="I750" s="10" t="s">
        <v>1304</v>
      </c>
      <c r="J750" s="10" t="s">
        <v>1490</v>
      </c>
      <c r="K750" s="10" t="s">
        <v>1304</v>
      </c>
      <c r="L750" s="10" t="s">
        <v>397</v>
      </c>
      <c r="M750" s="7" t="str">
        <f t="shared" si="142"/>
        <v>Despatch Date</v>
      </c>
      <c r="N750" s="10" t="s">
        <v>397</v>
      </c>
      <c r="O750" s="10" t="s">
        <v>22</v>
      </c>
      <c r="P750" s="10" t="str">
        <f t="shared" si="143"/>
        <v>Date. Type</v>
      </c>
      <c r="Q750" s="10" t="s">
        <v>22</v>
      </c>
      <c r="R750" s="10" t="s">
        <v>22</v>
      </c>
      <c r="S750" s="10" t="s">
        <v>30</v>
      </c>
      <c r="T750" s="10" t="s">
        <v>22</v>
      </c>
      <c r="U750" s="10" t="s">
        <v>62</v>
      </c>
      <c r="V750" s="10" t="s">
        <v>22</v>
      </c>
    </row>
    <row r="751" spans="1:22" ht="14.1" customHeight="1" x14ac:dyDescent="0.2">
      <c r="A751" s="7" t="str">
        <f t="shared" si="140"/>
        <v>EstimatedDespatchTime</v>
      </c>
      <c r="B751" s="8" t="s">
        <v>22</v>
      </c>
      <c r="C751" s="9" t="s">
        <v>34</v>
      </c>
      <c r="D751" s="10" t="s">
        <v>1491</v>
      </c>
      <c r="E751" s="10" t="s">
        <v>22</v>
      </c>
      <c r="F751" s="10" t="s">
        <v>22</v>
      </c>
      <c r="G751" s="10" t="str">
        <f t="shared" si="141"/>
        <v>Despatch. Estimated_ Despatch Time. Time</v>
      </c>
      <c r="H751" s="10" t="s">
        <v>22</v>
      </c>
      <c r="I751" s="10" t="s">
        <v>1304</v>
      </c>
      <c r="J751" s="10" t="s">
        <v>1490</v>
      </c>
      <c r="K751" s="10" t="s">
        <v>1304</v>
      </c>
      <c r="L751" s="10" t="s">
        <v>594</v>
      </c>
      <c r="M751" s="7" t="str">
        <f t="shared" si="142"/>
        <v>Despatch Time</v>
      </c>
      <c r="N751" s="10" t="s">
        <v>594</v>
      </c>
      <c r="O751" s="10" t="s">
        <v>22</v>
      </c>
      <c r="P751" s="10" t="str">
        <f t="shared" si="143"/>
        <v>Time. Type</v>
      </c>
      <c r="Q751" s="10" t="s">
        <v>22</v>
      </c>
      <c r="R751" s="10" t="s">
        <v>22</v>
      </c>
      <c r="S751" s="10" t="s">
        <v>30</v>
      </c>
      <c r="T751" s="10" t="s">
        <v>22</v>
      </c>
      <c r="U751" s="10" t="s">
        <v>62</v>
      </c>
      <c r="V751" s="10" t="s">
        <v>22</v>
      </c>
    </row>
    <row r="752" spans="1:22" ht="14.1" customHeight="1" x14ac:dyDescent="0.2">
      <c r="A752" s="7" t="str">
        <f t="shared" si="140"/>
        <v>ActualDespatchDate</v>
      </c>
      <c r="B752" s="8" t="s">
        <v>22</v>
      </c>
      <c r="C752" s="9" t="s">
        <v>34</v>
      </c>
      <c r="D752" s="10" t="s">
        <v>1492</v>
      </c>
      <c r="E752" s="10" t="s">
        <v>22</v>
      </c>
      <c r="F752" s="10" t="s">
        <v>22</v>
      </c>
      <c r="G752" s="10" t="str">
        <f t="shared" si="141"/>
        <v>Despatch. Actual_ Despatch Date. Date</v>
      </c>
      <c r="H752" s="10" t="s">
        <v>22</v>
      </c>
      <c r="I752" s="10" t="s">
        <v>1304</v>
      </c>
      <c r="J752" s="10" t="s">
        <v>1040</v>
      </c>
      <c r="K752" s="10" t="s">
        <v>1304</v>
      </c>
      <c r="L752" s="10" t="s">
        <v>397</v>
      </c>
      <c r="M752" s="7" t="str">
        <f t="shared" si="142"/>
        <v>Despatch Date</v>
      </c>
      <c r="N752" s="10" t="s">
        <v>397</v>
      </c>
      <c r="O752" s="10" t="s">
        <v>22</v>
      </c>
      <c r="P752" s="10" t="str">
        <f t="shared" si="143"/>
        <v>Date. Type</v>
      </c>
      <c r="Q752" s="10" t="s">
        <v>22</v>
      </c>
      <c r="R752" s="10" t="s">
        <v>22</v>
      </c>
      <c r="S752" s="10" t="s">
        <v>30</v>
      </c>
      <c r="T752" s="10" t="s">
        <v>22</v>
      </c>
      <c r="U752" s="10" t="s">
        <v>62</v>
      </c>
      <c r="V752" s="10" t="s">
        <v>22</v>
      </c>
    </row>
    <row r="753" spans="1:22" ht="14.1" customHeight="1" x14ac:dyDescent="0.2">
      <c r="A753" s="7" t="str">
        <f t="shared" si="140"/>
        <v>ActualDespatchTime</v>
      </c>
      <c r="B753" s="8" t="s">
        <v>22</v>
      </c>
      <c r="C753" s="9" t="s">
        <v>34</v>
      </c>
      <c r="D753" s="10" t="s">
        <v>1493</v>
      </c>
      <c r="E753" s="10" t="s">
        <v>22</v>
      </c>
      <c r="F753" s="10" t="s">
        <v>22</v>
      </c>
      <c r="G753" s="10" t="str">
        <f t="shared" si="141"/>
        <v>Despatch. Actual_ Despatch Time. Time</v>
      </c>
      <c r="H753" s="10" t="s">
        <v>22</v>
      </c>
      <c r="I753" s="10" t="s">
        <v>1304</v>
      </c>
      <c r="J753" s="10" t="s">
        <v>1040</v>
      </c>
      <c r="K753" s="10" t="s">
        <v>1304</v>
      </c>
      <c r="L753" s="10" t="s">
        <v>594</v>
      </c>
      <c r="M753" s="7" t="str">
        <f t="shared" si="142"/>
        <v>Despatch Time</v>
      </c>
      <c r="N753" s="10" t="s">
        <v>594</v>
      </c>
      <c r="O753" s="10" t="s">
        <v>22</v>
      </c>
      <c r="P753" s="10" t="str">
        <f t="shared" si="143"/>
        <v>Time. Type</v>
      </c>
      <c r="Q753" s="10" t="s">
        <v>22</v>
      </c>
      <c r="R753" s="10" t="s">
        <v>22</v>
      </c>
      <c r="S753" s="10" t="s">
        <v>30</v>
      </c>
      <c r="T753" s="10" t="s">
        <v>22</v>
      </c>
      <c r="U753" s="10" t="s">
        <v>62</v>
      </c>
      <c r="V753" s="10" t="s">
        <v>22</v>
      </c>
    </row>
    <row r="754" spans="1:22" ht="14.1" customHeight="1" x14ac:dyDescent="0.2">
      <c r="A754" s="7" t="str">
        <f t="shared" si="140"/>
        <v>GuaranteedDespatchDate</v>
      </c>
      <c r="B754" s="8" t="s">
        <v>22</v>
      </c>
      <c r="C754" s="9" t="s">
        <v>34</v>
      </c>
      <c r="D754" s="10" t="s">
        <v>1494</v>
      </c>
      <c r="E754" s="10" t="s">
        <v>22</v>
      </c>
      <c r="F754" s="10" t="s">
        <v>22</v>
      </c>
      <c r="G754" s="10" t="str">
        <f t="shared" si="141"/>
        <v>Despatch. Guaranteed_ Despatch Date. Date</v>
      </c>
      <c r="H754" s="10" t="s">
        <v>22</v>
      </c>
      <c r="I754" s="10" t="s">
        <v>1304</v>
      </c>
      <c r="J754" s="10" t="s">
        <v>1495</v>
      </c>
      <c r="K754" s="10" t="s">
        <v>1304</v>
      </c>
      <c r="L754" s="10" t="s">
        <v>397</v>
      </c>
      <c r="M754" s="7" t="str">
        <f t="shared" si="142"/>
        <v>Despatch Date</v>
      </c>
      <c r="N754" s="10" t="s">
        <v>397</v>
      </c>
      <c r="O754" s="10" t="s">
        <v>22</v>
      </c>
      <c r="P754" s="10" t="str">
        <f t="shared" si="143"/>
        <v>Date. Type</v>
      </c>
      <c r="Q754" s="10" t="s">
        <v>22</v>
      </c>
      <c r="R754" s="10" t="s">
        <v>22</v>
      </c>
      <c r="S754" s="10" t="s">
        <v>30</v>
      </c>
      <c r="T754" s="10" t="s">
        <v>22</v>
      </c>
      <c r="U754" s="10" t="s">
        <v>26</v>
      </c>
      <c r="V754" s="10" t="s">
        <v>22</v>
      </c>
    </row>
    <row r="755" spans="1:22" ht="14.1" customHeight="1" x14ac:dyDescent="0.2">
      <c r="A755" s="7" t="str">
        <f t="shared" si="140"/>
        <v>GuaranteedDespatchTime</v>
      </c>
      <c r="B755" s="8" t="s">
        <v>22</v>
      </c>
      <c r="C755" s="9" t="s">
        <v>34</v>
      </c>
      <c r="D755" s="10" t="s">
        <v>1496</v>
      </c>
      <c r="E755" s="10" t="s">
        <v>22</v>
      </c>
      <c r="F755" s="10" t="s">
        <v>22</v>
      </c>
      <c r="G755" s="10" t="str">
        <f t="shared" si="141"/>
        <v>Despatch. Guaranteed_ Despatch Time. Time</v>
      </c>
      <c r="H755" s="10" t="s">
        <v>22</v>
      </c>
      <c r="I755" s="10" t="s">
        <v>1304</v>
      </c>
      <c r="J755" s="10" t="s">
        <v>1495</v>
      </c>
      <c r="K755" s="10" t="s">
        <v>1304</v>
      </c>
      <c r="L755" s="10" t="s">
        <v>594</v>
      </c>
      <c r="M755" s="7" t="str">
        <f t="shared" si="142"/>
        <v>Despatch Time</v>
      </c>
      <c r="N755" s="10" t="s">
        <v>594</v>
      </c>
      <c r="O755" s="10" t="s">
        <v>22</v>
      </c>
      <c r="P755" s="10" t="str">
        <f t="shared" si="143"/>
        <v>Time. Type</v>
      </c>
      <c r="Q755" s="10" t="s">
        <v>22</v>
      </c>
      <c r="R755" s="10" t="s">
        <v>22</v>
      </c>
      <c r="S755" s="10" t="s">
        <v>30</v>
      </c>
      <c r="T755" s="10" t="s">
        <v>22</v>
      </c>
      <c r="U755" s="10" t="s">
        <v>26</v>
      </c>
      <c r="V755" s="10" t="s">
        <v>22</v>
      </c>
    </row>
    <row r="756" spans="1:22" ht="14.1" customHeight="1" x14ac:dyDescent="0.2">
      <c r="A756" s="7" t="str">
        <f t="shared" si="140"/>
        <v>ReleaseID</v>
      </c>
      <c r="B756" s="8" t="s">
        <v>22</v>
      </c>
      <c r="C756" s="9" t="s">
        <v>34</v>
      </c>
      <c r="D756" s="10" t="s">
        <v>1497</v>
      </c>
      <c r="E756" s="10" t="s">
        <v>22</v>
      </c>
      <c r="F756" s="10" t="s">
        <v>22</v>
      </c>
      <c r="G756" s="10" t="str">
        <f t="shared" si="141"/>
        <v>Despatch. Release. Identifier</v>
      </c>
      <c r="H756" s="10" t="s">
        <v>22</v>
      </c>
      <c r="I756" s="10" t="s">
        <v>1304</v>
      </c>
      <c r="J756" s="10" t="s">
        <v>22</v>
      </c>
      <c r="K756" s="10" t="s">
        <v>22</v>
      </c>
      <c r="L756" s="10" t="s">
        <v>1419</v>
      </c>
      <c r="M756" s="7" t="str">
        <f t="shared" si="142"/>
        <v>Release</v>
      </c>
      <c r="N756" s="10" t="s">
        <v>29</v>
      </c>
      <c r="O756" s="10" t="s">
        <v>22</v>
      </c>
      <c r="P756" s="10" t="str">
        <f t="shared" si="143"/>
        <v>Identifier. Type</v>
      </c>
      <c r="Q756" s="10" t="s">
        <v>22</v>
      </c>
      <c r="R756" s="10" t="s">
        <v>22</v>
      </c>
      <c r="S756" s="10" t="s">
        <v>30</v>
      </c>
      <c r="T756" s="10" t="s">
        <v>22</v>
      </c>
      <c r="U756" s="10" t="s">
        <v>26</v>
      </c>
      <c r="V756" s="10" t="s">
        <v>22</v>
      </c>
    </row>
    <row r="757" spans="1:22" ht="14.1" customHeight="1" x14ac:dyDescent="0.2">
      <c r="A757" s="7" t="str">
        <f t="shared" si="140"/>
        <v>Instructions</v>
      </c>
      <c r="B757" s="8" t="s">
        <v>22</v>
      </c>
      <c r="C757" s="9" t="s">
        <v>98</v>
      </c>
      <c r="D757" s="10" t="s">
        <v>1498</v>
      </c>
      <c r="E757" s="10" t="s">
        <v>22</v>
      </c>
      <c r="F757" s="10" t="s">
        <v>22</v>
      </c>
      <c r="G757" s="10" t="str">
        <f t="shared" si="141"/>
        <v>Despatch. Instructions. Text</v>
      </c>
      <c r="H757" s="10" t="s">
        <v>22</v>
      </c>
      <c r="I757" s="10" t="s">
        <v>1304</v>
      </c>
      <c r="J757" s="10" t="s">
        <v>22</v>
      </c>
      <c r="K757" s="10" t="s">
        <v>22</v>
      </c>
      <c r="L757" s="10" t="s">
        <v>829</v>
      </c>
      <c r="M757" s="7" t="str">
        <f t="shared" si="142"/>
        <v>Instructions</v>
      </c>
      <c r="N757" s="10" t="s">
        <v>59</v>
      </c>
      <c r="O757" s="10" t="s">
        <v>22</v>
      </c>
      <c r="P757" s="10" t="str">
        <f t="shared" si="143"/>
        <v>Text. Type</v>
      </c>
      <c r="Q757" s="10" t="s">
        <v>22</v>
      </c>
      <c r="R757" s="10" t="s">
        <v>22</v>
      </c>
      <c r="S757" s="10" t="s">
        <v>30</v>
      </c>
      <c r="T757" s="10" t="s">
        <v>22</v>
      </c>
      <c r="U757" s="10" t="s">
        <v>26</v>
      </c>
      <c r="V757" s="10" t="s">
        <v>22</v>
      </c>
    </row>
    <row r="758" spans="1:22" ht="14.1" customHeight="1" x14ac:dyDescent="0.2">
      <c r="A758" s="11" t="str">
        <f t="shared" ref="A758:A766" si="144">SUBSTITUTE(SUBSTITUTE(CONCATENATE(J758,IF(M758="Identifier","ID",M758))," ",""),"_","")</f>
        <v>DespatchAddress</v>
      </c>
      <c r="B758" s="8" t="s">
        <v>22</v>
      </c>
      <c r="C758" s="12" t="s">
        <v>34</v>
      </c>
      <c r="D758" s="11" t="s">
        <v>1499</v>
      </c>
      <c r="E758" s="11" t="s">
        <v>22</v>
      </c>
      <c r="F758" s="11" t="s">
        <v>22</v>
      </c>
      <c r="G758" s="11" t="str">
        <f t="shared" ref="G758:G766" si="145">CONCATENATE( IF(H758="","",CONCATENATE(H758,"_ ")),I758,". ",IF(J758="","",CONCATENATE(J758,"_ ")),M758,IF(J758="","",CONCATENATE(". ",N758)))</f>
        <v>Despatch. Despatch_ Address. Address</v>
      </c>
      <c r="H758" s="11" t="s">
        <v>22</v>
      </c>
      <c r="I758" s="11" t="s">
        <v>1304</v>
      </c>
      <c r="J758" s="11" t="s">
        <v>1304</v>
      </c>
      <c r="K758" s="11" t="s">
        <v>22</v>
      </c>
      <c r="L758" s="11" t="s">
        <v>22</v>
      </c>
      <c r="M758" s="11" t="str">
        <f t="shared" ref="M758:M766" si="146">CONCATENATE(IF(Q758="","",CONCATENATE(Q758,"_ ")),R758)</f>
        <v>Address</v>
      </c>
      <c r="N758" s="11" t="str">
        <f t="shared" ref="N758:N766" si="147">M758</f>
        <v>Address</v>
      </c>
      <c r="O758" s="11" t="s">
        <v>22</v>
      </c>
      <c r="P758" s="11" t="s">
        <v>22</v>
      </c>
      <c r="Q758" s="11" t="s">
        <v>22</v>
      </c>
      <c r="R758" s="11" t="s">
        <v>61</v>
      </c>
      <c r="S758" s="11" t="s">
        <v>38</v>
      </c>
      <c r="T758" s="11" t="s">
        <v>22</v>
      </c>
      <c r="U758" s="11" t="s">
        <v>62</v>
      </c>
      <c r="V758" s="11" t="s">
        <v>22</v>
      </c>
    </row>
    <row r="759" spans="1:22" ht="14.1" customHeight="1" x14ac:dyDescent="0.2">
      <c r="A759" s="11" t="str">
        <f t="shared" si="144"/>
        <v>DespatchLocation</v>
      </c>
      <c r="B759" s="8" t="s">
        <v>22</v>
      </c>
      <c r="C759" s="12" t="s">
        <v>34</v>
      </c>
      <c r="D759" s="11" t="s">
        <v>1500</v>
      </c>
      <c r="E759" s="11" t="s">
        <v>22</v>
      </c>
      <c r="F759" s="11" t="s">
        <v>22</v>
      </c>
      <c r="G759" s="11" t="str">
        <f t="shared" si="145"/>
        <v>Despatch. Despatch_ Location. Location</v>
      </c>
      <c r="H759" s="11" t="s">
        <v>22</v>
      </c>
      <c r="I759" s="11" t="s">
        <v>1304</v>
      </c>
      <c r="J759" s="11" t="s">
        <v>1304</v>
      </c>
      <c r="K759" s="11" t="s">
        <v>22</v>
      </c>
      <c r="L759" s="11" t="s">
        <v>22</v>
      </c>
      <c r="M759" s="11" t="str">
        <f t="shared" si="146"/>
        <v>Location</v>
      </c>
      <c r="N759" s="11" t="str">
        <f t="shared" si="147"/>
        <v>Location</v>
      </c>
      <c r="O759" s="11" t="s">
        <v>22</v>
      </c>
      <c r="P759" s="11" t="s">
        <v>22</v>
      </c>
      <c r="Q759" s="11" t="s">
        <v>22</v>
      </c>
      <c r="R759" s="11" t="s">
        <v>47</v>
      </c>
      <c r="S759" s="11" t="s">
        <v>38</v>
      </c>
      <c r="T759" s="11" t="s">
        <v>22</v>
      </c>
      <c r="U759" s="11" t="s">
        <v>26</v>
      </c>
      <c r="V759" s="11" t="s">
        <v>22</v>
      </c>
    </row>
    <row r="760" spans="1:22" ht="14.1" customHeight="1" x14ac:dyDescent="0.2">
      <c r="A760" s="11" t="str">
        <f t="shared" si="144"/>
        <v>DespatchParty</v>
      </c>
      <c r="B760" s="8" t="s">
        <v>22</v>
      </c>
      <c r="C760" s="12" t="s">
        <v>34</v>
      </c>
      <c r="D760" s="11" t="s">
        <v>1501</v>
      </c>
      <c r="E760" s="11" t="s">
        <v>22</v>
      </c>
      <c r="F760" s="11" t="s">
        <v>22</v>
      </c>
      <c r="G760" s="11" t="str">
        <f t="shared" si="145"/>
        <v>Despatch. Despatch_ Party. Party</v>
      </c>
      <c r="H760" s="11" t="s">
        <v>22</v>
      </c>
      <c r="I760" s="11" t="s">
        <v>1304</v>
      </c>
      <c r="J760" s="11" t="s">
        <v>1304</v>
      </c>
      <c r="K760" s="11" t="s">
        <v>22</v>
      </c>
      <c r="L760" s="11" t="s">
        <v>22</v>
      </c>
      <c r="M760" s="11" t="str">
        <f t="shared" si="146"/>
        <v>Party</v>
      </c>
      <c r="N760" s="11" t="str">
        <f t="shared" si="147"/>
        <v>Party</v>
      </c>
      <c r="O760" s="11" t="s">
        <v>22</v>
      </c>
      <c r="P760" s="11" t="s">
        <v>22</v>
      </c>
      <c r="Q760" s="11" t="s">
        <v>22</v>
      </c>
      <c r="R760" s="11" t="s">
        <v>216</v>
      </c>
      <c r="S760" s="11" t="s">
        <v>38</v>
      </c>
      <c r="T760" s="11" t="s">
        <v>22</v>
      </c>
      <c r="U760" s="11" t="s">
        <v>62</v>
      </c>
      <c r="V760" s="11" t="s">
        <v>22</v>
      </c>
    </row>
    <row r="761" spans="1:22" ht="14.1" customHeight="1" x14ac:dyDescent="0.2">
      <c r="A761" s="11" t="str">
        <f t="shared" si="144"/>
        <v>CarrierParty</v>
      </c>
      <c r="B761" s="8" t="s">
        <v>22</v>
      </c>
      <c r="C761" s="12" t="s">
        <v>34</v>
      </c>
      <c r="D761" s="11" t="s">
        <v>1502</v>
      </c>
      <c r="E761" s="11" t="s">
        <v>22</v>
      </c>
      <c r="F761" s="11" t="s">
        <v>22</v>
      </c>
      <c r="G761" s="11" t="str">
        <f t="shared" si="145"/>
        <v>Despatch. Carrier_ Party. Party</v>
      </c>
      <c r="H761" s="11" t="s">
        <v>22</v>
      </c>
      <c r="I761" s="11" t="s">
        <v>1304</v>
      </c>
      <c r="J761" s="11" t="s">
        <v>908</v>
      </c>
      <c r="K761" s="11" t="s">
        <v>22</v>
      </c>
      <c r="L761" s="11" t="s">
        <v>22</v>
      </c>
      <c r="M761" s="11" t="str">
        <f t="shared" si="146"/>
        <v>Party</v>
      </c>
      <c r="N761" s="11" t="str">
        <f t="shared" si="147"/>
        <v>Party</v>
      </c>
      <c r="O761" s="11" t="s">
        <v>22</v>
      </c>
      <c r="P761" s="11" t="s">
        <v>22</v>
      </c>
      <c r="Q761" s="11" t="s">
        <v>22</v>
      </c>
      <c r="R761" s="11" t="s">
        <v>216</v>
      </c>
      <c r="S761" s="11" t="s">
        <v>38</v>
      </c>
      <c r="T761" s="11" t="s">
        <v>22</v>
      </c>
      <c r="U761" s="11" t="s">
        <v>26</v>
      </c>
      <c r="V761" s="11" t="s">
        <v>22</v>
      </c>
    </row>
    <row r="762" spans="1:22" ht="14.1" customHeight="1" x14ac:dyDescent="0.2">
      <c r="A762" s="11" t="str">
        <f t="shared" si="144"/>
        <v>NotifyParty</v>
      </c>
      <c r="B762" s="8" t="s">
        <v>22</v>
      </c>
      <c r="C762" s="12" t="s">
        <v>98</v>
      </c>
      <c r="D762" s="11" t="s">
        <v>1503</v>
      </c>
      <c r="E762" s="11" t="s">
        <v>22</v>
      </c>
      <c r="F762" s="11" t="s">
        <v>22</v>
      </c>
      <c r="G762" s="11" t="str">
        <f t="shared" si="145"/>
        <v>Despatch. Notify_ Party. Party</v>
      </c>
      <c r="H762" s="11" t="s">
        <v>22</v>
      </c>
      <c r="I762" s="11" t="s">
        <v>1304</v>
      </c>
      <c r="J762" s="11" t="s">
        <v>914</v>
      </c>
      <c r="K762" s="11" t="s">
        <v>22</v>
      </c>
      <c r="L762" s="11" t="s">
        <v>22</v>
      </c>
      <c r="M762" s="11" t="str">
        <f t="shared" si="146"/>
        <v>Party</v>
      </c>
      <c r="N762" s="11" t="str">
        <f t="shared" si="147"/>
        <v>Party</v>
      </c>
      <c r="O762" s="11" t="s">
        <v>22</v>
      </c>
      <c r="P762" s="11" t="s">
        <v>22</v>
      </c>
      <c r="Q762" s="11" t="s">
        <v>22</v>
      </c>
      <c r="R762" s="11" t="s">
        <v>216</v>
      </c>
      <c r="S762" s="11" t="s">
        <v>38</v>
      </c>
      <c r="T762" s="11" t="s">
        <v>22</v>
      </c>
      <c r="U762" s="11" t="s">
        <v>26</v>
      </c>
      <c r="V762" s="11" t="s">
        <v>22</v>
      </c>
    </row>
    <row r="763" spans="1:22" ht="14.1" customHeight="1" x14ac:dyDescent="0.2">
      <c r="A763" s="11" t="str">
        <f t="shared" si="144"/>
        <v>ResponsibleParty</v>
      </c>
      <c r="B763" s="8" t="s">
        <v>22</v>
      </c>
      <c r="C763" s="12" t="s">
        <v>34</v>
      </c>
      <c r="D763" s="11" t="s">
        <v>1504</v>
      </c>
      <c r="E763" s="11" t="s">
        <v>22</v>
      </c>
      <c r="F763" s="11" t="s">
        <v>22</v>
      </c>
      <c r="G763" s="11" t="str">
        <f t="shared" si="145"/>
        <v>Despatch. Responsible_ Party. Party</v>
      </c>
      <c r="H763" s="11" t="s">
        <v>22</v>
      </c>
      <c r="I763" s="11" t="s">
        <v>1304</v>
      </c>
      <c r="J763" s="11" t="s">
        <v>1505</v>
      </c>
      <c r="K763" s="11" t="s">
        <v>22</v>
      </c>
      <c r="L763" s="11" t="s">
        <v>22</v>
      </c>
      <c r="M763" s="11" t="str">
        <f t="shared" si="146"/>
        <v>Party</v>
      </c>
      <c r="N763" s="11" t="str">
        <f t="shared" si="147"/>
        <v>Party</v>
      </c>
      <c r="O763" s="11" t="s">
        <v>22</v>
      </c>
      <c r="P763" s="11" t="s">
        <v>22</v>
      </c>
      <c r="Q763" s="11" t="s">
        <v>22</v>
      </c>
      <c r="R763" s="11" t="s">
        <v>216</v>
      </c>
      <c r="S763" s="11" t="s">
        <v>38</v>
      </c>
      <c r="T763" s="11" t="s">
        <v>22</v>
      </c>
      <c r="U763" s="11" t="s">
        <v>192</v>
      </c>
      <c r="V763" s="11" t="s">
        <v>1506</v>
      </c>
    </row>
    <row r="764" spans="1:22" ht="14.1" customHeight="1" x14ac:dyDescent="0.2">
      <c r="A764" s="11" t="str">
        <f t="shared" si="144"/>
        <v>Contact</v>
      </c>
      <c r="B764" s="8" t="s">
        <v>22</v>
      </c>
      <c r="C764" s="12" t="s">
        <v>34</v>
      </c>
      <c r="D764" s="11" t="s">
        <v>1507</v>
      </c>
      <c r="E764" s="11" t="s">
        <v>22</v>
      </c>
      <c r="F764" s="11" t="s">
        <v>22</v>
      </c>
      <c r="G764" s="11" t="str">
        <f t="shared" si="145"/>
        <v>Despatch. Contact</v>
      </c>
      <c r="H764" s="11" t="s">
        <v>22</v>
      </c>
      <c r="I764" s="11" t="s">
        <v>1304</v>
      </c>
      <c r="J764" s="11" t="s">
        <v>22</v>
      </c>
      <c r="K764" s="11" t="s">
        <v>22</v>
      </c>
      <c r="L764" s="11" t="s">
        <v>22</v>
      </c>
      <c r="M764" s="11" t="str">
        <f t="shared" si="146"/>
        <v>Contact</v>
      </c>
      <c r="N764" s="11" t="str">
        <f t="shared" si="147"/>
        <v>Contact</v>
      </c>
      <c r="O764" s="11" t="s">
        <v>22</v>
      </c>
      <c r="P764" s="11" t="s">
        <v>22</v>
      </c>
      <c r="Q764" s="11" t="s">
        <v>22</v>
      </c>
      <c r="R764" s="11" t="s">
        <v>1168</v>
      </c>
      <c r="S764" s="11" t="s">
        <v>38</v>
      </c>
      <c r="T764" s="11" t="s">
        <v>22</v>
      </c>
      <c r="U764" s="11" t="s">
        <v>62</v>
      </c>
      <c r="V764" s="11" t="s">
        <v>22</v>
      </c>
    </row>
    <row r="765" spans="1:22" ht="14.1" customHeight="1" x14ac:dyDescent="0.2">
      <c r="A765" s="11" t="str">
        <f t="shared" si="144"/>
        <v>EstimatedDespatchPeriod</v>
      </c>
      <c r="B765" s="8" t="s">
        <v>22</v>
      </c>
      <c r="C765" s="12" t="s">
        <v>34</v>
      </c>
      <c r="D765" s="11" t="s">
        <v>1508</v>
      </c>
      <c r="E765" s="11" t="s">
        <v>22</v>
      </c>
      <c r="F765" s="11" t="s">
        <v>22</v>
      </c>
      <c r="G765" s="11" t="str">
        <f t="shared" si="145"/>
        <v>Despatch. Estimated Despatch_ Period. Period</v>
      </c>
      <c r="H765" s="11" t="s">
        <v>22</v>
      </c>
      <c r="I765" s="11" t="s">
        <v>1304</v>
      </c>
      <c r="J765" s="11" t="s">
        <v>1509</v>
      </c>
      <c r="K765" s="11" t="s">
        <v>22</v>
      </c>
      <c r="L765" s="11" t="s">
        <v>22</v>
      </c>
      <c r="M765" s="11" t="str">
        <f t="shared" si="146"/>
        <v>Period</v>
      </c>
      <c r="N765" s="11" t="str">
        <f t="shared" si="147"/>
        <v>Period</v>
      </c>
      <c r="O765" s="11" t="s">
        <v>22</v>
      </c>
      <c r="P765" s="11" t="s">
        <v>22</v>
      </c>
      <c r="Q765" s="11" t="s">
        <v>22</v>
      </c>
      <c r="R765" s="11" t="s">
        <v>44</v>
      </c>
      <c r="S765" s="11" t="s">
        <v>38</v>
      </c>
      <c r="T765" s="11" t="s">
        <v>22</v>
      </c>
      <c r="U765" s="11" t="s">
        <v>26</v>
      </c>
      <c r="V765" s="11" t="s">
        <v>22</v>
      </c>
    </row>
    <row r="766" spans="1:22" ht="14.1" customHeight="1" x14ac:dyDescent="0.2">
      <c r="A766" s="11" t="str">
        <f t="shared" si="144"/>
        <v>RequestedDespatchPeriod</v>
      </c>
      <c r="B766" s="8" t="s">
        <v>22</v>
      </c>
      <c r="C766" s="12" t="s">
        <v>34</v>
      </c>
      <c r="D766" s="11" t="s">
        <v>1510</v>
      </c>
      <c r="E766" s="11" t="s">
        <v>22</v>
      </c>
      <c r="F766" s="11" t="s">
        <v>22</v>
      </c>
      <c r="G766" s="11" t="str">
        <f t="shared" si="145"/>
        <v>Despatch. Requested Despatch_ Period. Period</v>
      </c>
      <c r="H766" s="11" t="s">
        <v>22</v>
      </c>
      <c r="I766" s="11" t="s">
        <v>1304</v>
      </c>
      <c r="J766" s="11" t="s">
        <v>1511</v>
      </c>
      <c r="K766" s="11" t="s">
        <v>22</v>
      </c>
      <c r="L766" s="11" t="s">
        <v>22</v>
      </c>
      <c r="M766" s="11" t="str">
        <f t="shared" si="146"/>
        <v>Period</v>
      </c>
      <c r="N766" s="11" t="str">
        <f t="shared" si="147"/>
        <v>Period</v>
      </c>
      <c r="O766" s="11" t="s">
        <v>22</v>
      </c>
      <c r="P766" s="11" t="s">
        <v>22</v>
      </c>
      <c r="Q766" s="11" t="s">
        <v>22</v>
      </c>
      <c r="R766" s="11" t="s">
        <v>44</v>
      </c>
      <c r="S766" s="11" t="s">
        <v>38</v>
      </c>
      <c r="T766" s="11" t="s">
        <v>22</v>
      </c>
      <c r="U766" s="11" t="s">
        <v>26</v>
      </c>
      <c r="V766" s="11" t="s">
        <v>22</v>
      </c>
    </row>
    <row r="767" spans="1:22" ht="14.1" customHeight="1" x14ac:dyDescent="0.2">
      <c r="A767" s="5" t="str">
        <f>SUBSTITUTE(CONCATENATE(H767,I767)," ","")</f>
        <v>DespatchLine</v>
      </c>
      <c r="B767" s="6" t="s">
        <v>22</v>
      </c>
      <c r="C767" s="6" t="s">
        <v>22</v>
      </c>
      <c r="D767" s="6" t="s">
        <v>1512</v>
      </c>
      <c r="E767" s="6" t="s">
        <v>22</v>
      </c>
      <c r="F767" s="6" t="s">
        <v>22</v>
      </c>
      <c r="G767" s="5" t="str">
        <f>CONCATENATE(IF(H767="","",CONCATENATE(H767,"_ ")),I767,". Details")</f>
        <v>Despatch Line. Details</v>
      </c>
      <c r="H767" s="6" t="s">
        <v>22</v>
      </c>
      <c r="I767" s="6" t="s">
        <v>1513</v>
      </c>
      <c r="J767" s="6" t="s">
        <v>22</v>
      </c>
      <c r="K767" s="6" t="s">
        <v>22</v>
      </c>
      <c r="L767" s="6" t="s">
        <v>22</v>
      </c>
      <c r="M767" s="6" t="s">
        <v>22</v>
      </c>
      <c r="N767" s="6" t="s">
        <v>22</v>
      </c>
      <c r="O767" s="6" t="s">
        <v>22</v>
      </c>
      <c r="P767" s="6" t="s">
        <v>22</v>
      </c>
      <c r="Q767" s="6" t="s">
        <v>22</v>
      </c>
      <c r="R767" s="6" t="s">
        <v>22</v>
      </c>
      <c r="S767" s="6" t="s">
        <v>25</v>
      </c>
      <c r="T767" s="6" t="s">
        <v>22</v>
      </c>
      <c r="U767" s="6" t="s">
        <v>62</v>
      </c>
      <c r="V767" s="6" t="s">
        <v>22</v>
      </c>
    </row>
    <row r="768" spans="1:22" ht="14.1" customHeight="1" x14ac:dyDescent="0.2">
      <c r="A768" s="7" t="str">
        <f t="shared" ref="A768:A779" si="148">SUBSTITUTE(CONCATENATE(J768,K768,IF(L768="Identifier","ID",IF(AND(L768="Text",OR(J768&lt;&gt;"",K768&lt;&gt;"")),"",L768)),IF(AND(N768&lt;&gt;"Text",L768&lt;&gt;N768,NOT(AND(L768="URI",N768="Identifier")),NOT(AND(L768="UUID",N768="Identifier")),NOT(AND(L768="OID",N768="Identifier"))),IF(N768="Identifier","ID",N768),""))," ","")</f>
        <v>ID</v>
      </c>
      <c r="B768" s="8" t="s">
        <v>22</v>
      </c>
      <c r="C768" s="9" t="s">
        <v>27</v>
      </c>
      <c r="D768" s="10" t="s">
        <v>1514</v>
      </c>
      <c r="E768" s="10" t="s">
        <v>22</v>
      </c>
      <c r="F768" s="10" t="s">
        <v>22</v>
      </c>
      <c r="G768" s="10" t="str">
        <f t="shared" ref="G768:G779" si="149">CONCATENATE( IF(H768="","",CONCATENATE(H768,"_ ")),I768,". ",IF(J768="","",CONCATENATE(J768,"_ ")),M768,IF(OR(J768&lt;&gt;"",M768&lt;&gt;N768),CONCATENATE(". ",N768),""))</f>
        <v>Despatch Line. Identifier</v>
      </c>
      <c r="H768" s="10" t="s">
        <v>22</v>
      </c>
      <c r="I768" s="10" t="s">
        <v>1513</v>
      </c>
      <c r="J768" s="10" t="s">
        <v>22</v>
      </c>
      <c r="K768" s="10" t="s">
        <v>22</v>
      </c>
      <c r="L768" s="10" t="s">
        <v>29</v>
      </c>
      <c r="M768" s="7" t="str">
        <f t="shared" ref="M768:M779" si="150">IF(K768&lt;&gt;"",CONCATENATE(K768," ",L768),L768)</f>
        <v>Identifier</v>
      </c>
      <c r="N768" s="10" t="s">
        <v>29</v>
      </c>
      <c r="O768" s="10" t="s">
        <v>22</v>
      </c>
      <c r="P768" s="10" t="str">
        <f t="shared" ref="P768:P779" si="151">IF(O768&lt;&gt;"",CONCATENATE(O768,"_ ",N768,". Type"),CONCATENATE(N768,". Type"))</f>
        <v>Identifier. Type</v>
      </c>
      <c r="Q768" s="10" t="s">
        <v>22</v>
      </c>
      <c r="R768" s="10" t="s">
        <v>22</v>
      </c>
      <c r="S768" s="10" t="s">
        <v>30</v>
      </c>
      <c r="T768" s="10" t="s">
        <v>22</v>
      </c>
      <c r="U768" s="10" t="s">
        <v>62</v>
      </c>
      <c r="V768" s="10" t="s">
        <v>22</v>
      </c>
    </row>
    <row r="769" spans="1:22" ht="14.1" customHeight="1" x14ac:dyDescent="0.2">
      <c r="A769" s="7" t="str">
        <f t="shared" si="148"/>
        <v>UUID</v>
      </c>
      <c r="B769" s="8" t="s">
        <v>22</v>
      </c>
      <c r="C769" s="9" t="s">
        <v>34</v>
      </c>
      <c r="D769" s="10" t="s">
        <v>1515</v>
      </c>
      <c r="E769" s="10" t="s">
        <v>22</v>
      </c>
      <c r="F769" s="10" t="s">
        <v>22</v>
      </c>
      <c r="G769" s="10" t="str">
        <f t="shared" si="149"/>
        <v>Despatch Line. UUID. Identifier</v>
      </c>
      <c r="H769" s="10" t="s">
        <v>22</v>
      </c>
      <c r="I769" s="10" t="s">
        <v>1513</v>
      </c>
      <c r="J769" s="10" t="s">
        <v>22</v>
      </c>
      <c r="K769" s="10" t="s">
        <v>22</v>
      </c>
      <c r="L769" s="10" t="s">
        <v>590</v>
      </c>
      <c r="M769" s="7" t="str">
        <f t="shared" si="150"/>
        <v>UUID</v>
      </c>
      <c r="N769" s="10" t="s">
        <v>29</v>
      </c>
      <c r="O769" s="10" t="s">
        <v>22</v>
      </c>
      <c r="P769" s="10" t="str">
        <f t="shared" si="151"/>
        <v>Identifier. Type</v>
      </c>
      <c r="Q769" s="10" t="s">
        <v>22</v>
      </c>
      <c r="R769" s="10" t="s">
        <v>22</v>
      </c>
      <c r="S769" s="10" t="s">
        <v>30</v>
      </c>
      <c r="T769" s="10" t="s">
        <v>22</v>
      </c>
      <c r="U769" s="10" t="s">
        <v>62</v>
      </c>
      <c r="V769" s="10" t="s">
        <v>591</v>
      </c>
    </row>
    <row r="770" spans="1:22" ht="14.1" customHeight="1" x14ac:dyDescent="0.2">
      <c r="A770" s="7" t="str">
        <f t="shared" si="148"/>
        <v>Note</v>
      </c>
      <c r="B770" s="8" t="s">
        <v>22</v>
      </c>
      <c r="C770" s="9" t="s">
        <v>98</v>
      </c>
      <c r="D770" s="10" t="s">
        <v>236</v>
      </c>
      <c r="E770" s="10" t="s">
        <v>22</v>
      </c>
      <c r="F770" s="10" t="s">
        <v>22</v>
      </c>
      <c r="G770" s="10" t="str">
        <f t="shared" si="149"/>
        <v>Despatch Line. Note. Text</v>
      </c>
      <c r="H770" s="10" t="s">
        <v>22</v>
      </c>
      <c r="I770" s="10" t="s">
        <v>1513</v>
      </c>
      <c r="J770" s="10" t="s">
        <v>22</v>
      </c>
      <c r="K770" s="10" t="s">
        <v>22</v>
      </c>
      <c r="L770" s="10" t="s">
        <v>237</v>
      </c>
      <c r="M770" s="7" t="str">
        <f t="shared" si="150"/>
        <v>Note</v>
      </c>
      <c r="N770" s="10" t="s">
        <v>59</v>
      </c>
      <c r="O770" s="10" t="s">
        <v>22</v>
      </c>
      <c r="P770" s="10" t="str">
        <f t="shared" si="151"/>
        <v>Text. Type</v>
      </c>
      <c r="Q770" s="10" t="s">
        <v>22</v>
      </c>
      <c r="R770" s="10" t="s">
        <v>22</v>
      </c>
      <c r="S770" s="10" t="s">
        <v>30</v>
      </c>
      <c r="T770" s="10" t="s">
        <v>22</v>
      </c>
      <c r="U770" s="10" t="s">
        <v>62</v>
      </c>
      <c r="V770" s="10" t="s">
        <v>22</v>
      </c>
    </row>
    <row r="771" spans="1:22" ht="14.1" customHeight="1" x14ac:dyDescent="0.2">
      <c r="A771" s="7" t="str">
        <f t="shared" si="148"/>
        <v>LineStatusCode</v>
      </c>
      <c r="B771" s="8" t="s">
        <v>22</v>
      </c>
      <c r="C771" s="9" t="s">
        <v>34</v>
      </c>
      <c r="D771" s="10" t="s">
        <v>1516</v>
      </c>
      <c r="E771" s="10" t="s">
        <v>22</v>
      </c>
      <c r="F771" s="10" t="s">
        <v>22</v>
      </c>
      <c r="G771" s="10" t="str">
        <f t="shared" si="149"/>
        <v>Despatch Line. Line Status Code. Code</v>
      </c>
      <c r="H771" s="10" t="s">
        <v>22</v>
      </c>
      <c r="I771" s="10" t="s">
        <v>1513</v>
      </c>
      <c r="J771" s="10" t="s">
        <v>22</v>
      </c>
      <c r="K771" s="10" t="s">
        <v>1517</v>
      </c>
      <c r="L771" s="10" t="s">
        <v>33</v>
      </c>
      <c r="M771" s="7" t="str">
        <f t="shared" si="150"/>
        <v>Line Status Code</v>
      </c>
      <c r="N771" s="10" t="s">
        <v>33</v>
      </c>
      <c r="O771" s="10" t="s">
        <v>1517</v>
      </c>
      <c r="P771" s="10" t="str">
        <f t="shared" si="151"/>
        <v>Line Status_ Code. Type</v>
      </c>
      <c r="Q771" s="10" t="s">
        <v>22</v>
      </c>
      <c r="R771" s="10" t="s">
        <v>22</v>
      </c>
      <c r="S771" s="10" t="s">
        <v>30</v>
      </c>
      <c r="T771" s="10" t="s">
        <v>22</v>
      </c>
      <c r="U771" s="10" t="s">
        <v>62</v>
      </c>
      <c r="V771" s="10" t="s">
        <v>22</v>
      </c>
    </row>
    <row r="772" spans="1:22" ht="14.1" customHeight="1" x14ac:dyDescent="0.2">
      <c r="A772" s="7" t="str">
        <f t="shared" si="148"/>
        <v>DeliveredQuantity</v>
      </c>
      <c r="B772" s="8" t="s">
        <v>22</v>
      </c>
      <c r="C772" s="9" t="s">
        <v>34</v>
      </c>
      <c r="D772" s="10" t="s">
        <v>1518</v>
      </c>
      <c r="E772" s="10" t="s">
        <v>22</v>
      </c>
      <c r="F772" s="10" t="s">
        <v>22</v>
      </c>
      <c r="G772" s="10" t="str">
        <f t="shared" si="149"/>
        <v>Despatch Line. Delivered_ Quantity. Quantity</v>
      </c>
      <c r="H772" s="10" t="s">
        <v>22</v>
      </c>
      <c r="I772" s="10" t="s">
        <v>1513</v>
      </c>
      <c r="J772" s="10" t="s">
        <v>1111</v>
      </c>
      <c r="K772" s="10" t="s">
        <v>22</v>
      </c>
      <c r="L772" s="10" t="s">
        <v>297</v>
      </c>
      <c r="M772" s="7" t="str">
        <f t="shared" si="150"/>
        <v>Quantity</v>
      </c>
      <c r="N772" s="10" t="s">
        <v>297</v>
      </c>
      <c r="O772" s="10" t="s">
        <v>22</v>
      </c>
      <c r="P772" s="10" t="str">
        <f t="shared" si="151"/>
        <v>Quantity. Type</v>
      </c>
      <c r="Q772" s="10" t="s">
        <v>22</v>
      </c>
      <c r="R772" s="10" t="s">
        <v>22</v>
      </c>
      <c r="S772" s="10" t="s">
        <v>30</v>
      </c>
      <c r="T772" s="10" t="s">
        <v>22</v>
      </c>
      <c r="U772" s="10" t="s">
        <v>62</v>
      </c>
      <c r="V772" s="10" t="s">
        <v>22</v>
      </c>
    </row>
    <row r="773" spans="1:22" ht="14.1" customHeight="1" x14ac:dyDescent="0.2">
      <c r="A773" s="7" t="str">
        <f t="shared" si="148"/>
        <v>BackorderQuantity</v>
      </c>
      <c r="B773" s="8" t="s">
        <v>22</v>
      </c>
      <c r="C773" s="9" t="s">
        <v>34</v>
      </c>
      <c r="D773" s="10" t="s">
        <v>1519</v>
      </c>
      <c r="E773" s="10" t="s">
        <v>22</v>
      </c>
      <c r="F773" s="10" t="s">
        <v>22</v>
      </c>
      <c r="G773" s="10" t="str">
        <f t="shared" si="149"/>
        <v>Despatch Line. Backorder_ Quantity. Quantity</v>
      </c>
      <c r="H773" s="10" t="s">
        <v>22</v>
      </c>
      <c r="I773" s="10" t="s">
        <v>1513</v>
      </c>
      <c r="J773" s="10" t="s">
        <v>1520</v>
      </c>
      <c r="K773" s="10" t="s">
        <v>22</v>
      </c>
      <c r="L773" s="10" t="s">
        <v>297</v>
      </c>
      <c r="M773" s="7" t="str">
        <f t="shared" si="150"/>
        <v>Quantity</v>
      </c>
      <c r="N773" s="10" t="s">
        <v>297</v>
      </c>
      <c r="O773" s="10" t="s">
        <v>22</v>
      </c>
      <c r="P773" s="10" t="str">
        <f t="shared" si="151"/>
        <v>Quantity. Type</v>
      </c>
      <c r="Q773" s="10" t="s">
        <v>22</v>
      </c>
      <c r="R773" s="10" t="s">
        <v>22</v>
      </c>
      <c r="S773" s="10" t="s">
        <v>30</v>
      </c>
      <c r="T773" s="10" t="s">
        <v>22</v>
      </c>
      <c r="U773" s="10" t="s">
        <v>62</v>
      </c>
      <c r="V773" s="10" t="s">
        <v>22</v>
      </c>
    </row>
    <row r="774" spans="1:22" ht="14.1" customHeight="1" x14ac:dyDescent="0.2">
      <c r="A774" s="7" t="str">
        <f t="shared" si="148"/>
        <v>BackorderReason</v>
      </c>
      <c r="B774" s="8" t="s">
        <v>22</v>
      </c>
      <c r="C774" s="9" t="s">
        <v>98</v>
      </c>
      <c r="D774" s="10" t="s">
        <v>1521</v>
      </c>
      <c r="E774" s="10" t="s">
        <v>22</v>
      </c>
      <c r="F774" s="10" t="s">
        <v>22</v>
      </c>
      <c r="G774" s="10" t="str">
        <f t="shared" si="149"/>
        <v>Despatch Line. Backorder_ Reason. Text</v>
      </c>
      <c r="H774" s="10" t="s">
        <v>22</v>
      </c>
      <c r="I774" s="10" t="s">
        <v>1513</v>
      </c>
      <c r="J774" s="10" t="s">
        <v>1520</v>
      </c>
      <c r="K774" s="10" t="s">
        <v>22</v>
      </c>
      <c r="L774" s="10" t="s">
        <v>175</v>
      </c>
      <c r="M774" s="7" t="str">
        <f t="shared" si="150"/>
        <v>Reason</v>
      </c>
      <c r="N774" s="10" t="s">
        <v>59</v>
      </c>
      <c r="O774" s="10" t="s">
        <v>22</v>
      </c>
      <c r="P774" s="10" t="str">
        <f t="shared" si="151"/>
        <v>Text. Type</v>
      </c>
      <c r="Q774" s="10" t="s">
        <v>22</v>
      </c>
      <c r="R774" s="10" t="s">
        <v>22</v>
      </c>
      <c r="S774" s="10" t="s">
        <v>30</v>
      </c>
      <c r="T774" s="10" t="s">
        <v>22</v>
      </c>
      <c r="U774" s="10" t="s">
        <v>62</v>
      </c>
      <c r="V774" s="10" t="s">
        <v>22</v>
      </c>
    </row>
    <row r="775" spans="1:22" ht="14.1" customHeight="1" x14ac:dyDescent="0.2">
      <c r="A775" s="7" t="str">
        <f t="shared" si="148"/>
        <v>OutstandingQuantity</v>
      </c>
      <c r="B775" s="8" t="s">
        <v>22</v>
      </c>
      <c r="C775" s="9" t="s">
        <v>34</v>
      </c>
      <c r="D775" s="10" t="s">
        <v>1522</v>
      </c>
      <c r="E775" s="10" t="s">
        <v>22</v>
      </c>
      <c r="F775" s="10" t="s">
        <v>22</v>
      </c>
      <c r="G775" s="10" t="str">
        <f t="shared" si="149"/>
        <v>Despatch Line. Outstanding_ Quantity. Quantity</v>
      </c>
      <c r="H775" s="10" t="s">
        <v>22</v>
      </c>
      <c r="I775" s="10" t="s">
        <v>1513</v>
      </c>
      <c r="J775" s="10" t="s">
        <v>1523</v>
      </c>
      <c r="K775" s="10" t="s">
        <v>22</v>
      </c>
      <c r="L775" s="10" t="s">
        <v>297</v>
      </c>
      <c r="M775" s="7" t="str">
        <f t="shared" si="150"/>
        <v>Quantity</v>
      </c>
      <c r="N775" s="10" t="s">
        <v>297</v>
      </c>
      <c r="O775" s="10" t="s">
        <v>22</v>
      </c>
      <c r="P775" s="10" t="str">
        <f t="shared" si="151"/>
        <v>Quantity. Type</v>
      </c>
      <c r="Q775" s="10" t="s">
        <v>22</v>
      </c>
      <c r="R775" s="10" t="s">
        <v>22</v>
      </c>
      <c r="S775" s="10" t="s">
        <v>30</v>
      </c>
      <c r="T775" s="10" t="s">
        <v>22</v>
      </c>
      <c r="U775" s="10" t="s">
        <v>62</v>
      </c>
      <c r="V775" s="10" t="s">
        <v>22</v>
      </c>
    </row>
    <row r="776" spans="1:22" ht="14.1" customHeight="1" x14ac:dyDescent="0.2">
      <c r="A776" s="7" t="str">
        <f t="shared" si="148"/>
        <v>OutstandingReason</v>
      </c>
      <c r="B776" s="8" t="s">
        <v>22</v>
      </c>
      <c r="C776" s="9" t="s">
        <v>98</v>
      </c>
      <c r="D776" s="10" t="s">
        <v>1524</v>
      </c>
      <c r="E776" s="10" t="s">
        <v>22</v>
      </c>
      <c r="F776" s="10" t="s">
        <v>22</v>
      </c>
      <c r="G776" s="10" t="str">
        <f t="shared" si="149"/>
        <v>Despatch Line. Outstanding_ Reason. Text</v>
      </c>
      <c r="H776" s="10" t="s">
        <v>22</v>
      </c>
      <c r="I776" s="10" t="s">
        <v>1513</v>
      </c>
      <c r="J776" s="10" t="s">
        <v>1523</v>
      </c>
      <c r="K776" s="10" t="s">
        <v>22</v>
      </c>
      <c r="L776" s="10" t="s">
        <v>175</v>
      </c>
      <c r="M776" s="7" t="str">
        <f t="shared" si="150"/>
        <v>Reason</v>
      </c>
      <c r="N776" s="10" t="s">
        <v>59</v>
      </c>
      <c r="O776" s="10" t="s">
        <v>22</v>
      </c>
      <c r="P776" s="10" t="str">
        <f t="shared" si="151"/>
        <v>Text. Type</v>
      </c>
      <c r="Q776" s="10" t="s">
        <v>22</v>
      </c>
      <c r="R776" s="10" t="s">
        <v>22</v>
      </c>
      <c r="S776" s="10" t="s">
        <v>30</v>
      </c>
      <c r="T776" s="10" t="s">
        <v>22</v>
      </c>
      <c r="U776" s="10" t="s">
        <v>62</v>
      </c>
      <c r="V776" s="10" t="s">
        <v>22</v>
      </c>
    </row>
    <row r="777" spans="1:22" ht="14.1" customHeight="1" x14ac:dyDescent="0.2">
      <c r="A777" s="7" t="str">
        <f t="shared" si="148"/>
        <v>OversupplyQuantity</v>
      </c>
      <c r="B777" s="8" t="s">
        <v>22</v>
      </c>
      <c r="C777" s="9" t="s">
        <v>34</v>
      </c>
      <c r="D777" s="10" t="s">
        <v>1525</v>
      </c>
      <c r="E777" s="10" t="s">
        <v>22</v>
      </c>
      <c r="F777" s="10" t="s">
        <v>22</v>
      </c>
      <c r="G777" s="10" t="str">
        <f t="shared" si="149"/>
        <v>Despatch Line. Oversupply_ Quantity. Quantity</v>
      </c>
      <c r="H777" s="10" t="s">
        <v>22</v>
      </c>
      <c r="I777" s="10" t="s">
        <v>1513</v>
      </c>
      <c r="J777" s="10" t="s">
        <v>1526</v>
      </c>
      <c r="K777" s="10" t="s">
        <v>22</v>
      </c>
      <c r="L777" s="10" t="s">
        <v>297</v>
      </c>
      <c r="M777" s="7" t="str">
        <f t="shared" si="150"/>
        <v>Quantity</v>
      </c>
      <c r="N777" s="10" t="s">
        <v>297</v>
      </c>
      <c r="O777" s="10" t="s">
        <v>22</v>
      </c>
      <c r="P777" s="10" t="str">
        <f t="shared" si="151"/>
        <v>Quantity. Type</v>
      </c>
      <c r="Q777" s="10" t="s">
        <v>22</v>
      </c>
      <c r="R777" s="10" t="s">
        <v>22</v>
      </c>
      <c r="S777" s="10" t="s">
        <v>30</v>
      </c>
      <c r="T777" s="10" t="s">
        <v>22</v>
      </c>
      <c r="U777" s="10" t="s">
        <v>62</v>
      </c>
      <c r="V777" s="10" t="s">
        <v>22</v>
      </c>
    </row>
    <row r="778" spans="1:22" ht="14.1" customHeight="1" x14ac:dyDescent="0.2">
      <c r="A778" s="7" t="str">
        <f t="shared" si="148"/>
        <v>AccountingCostCode</v>
      </c>
      <c r="B778" s="8" t="s">
        <v>22</v>
      </c>
      <c r="C778" s="9" t="s">
        <v>34</v>
      </c>
      <c r="D778" s="10" t="s">
        <v>1527</v>
      </c>
      <c r="E778" s="10" t="s">
        <v>22</v>
      </c>
      <c r="F778" s="10" t="s">
        <v>22</v>
      </c>
      <c r="G778" s="10" t="str">
        <f t="shared" si="149"/>
        <v>Despatch Line. Accounting Cost Code. Code</v>
      </c>
      <c r="H778" s="10" t="s">
        <v>22</v>
      </c>
      <c r="I778" s="10" t="s">
        <v>1513</v>
      </c>
      <c r="J778" s="10" t="s">
        <v>22</v>
      </c>
      <c r="K778" s="10" t="s">
        <v>196</v>
      </c>
      <c r="L778" s="10" t="s">
        <v>33</v>
      </c>
      <c r="M778" s="7" t="str">
        <f t="shared" si="150"/>
        <v>Accounting Cost Code</v>
      </c>
      <c r="N778" s="10" t="s">
        <v>33</v>
      </c>
      <c r="O778" s="10" t="s">
        <v>22</v>
      </c>
      <c r="P778" s="10" t="str">
        <f t="shared" si="151"/>
        <v>Code. Type</v>
      </c>
      <c r="Q778" s="10" t="s">
        <v>22</v>
      </c>
      <c r="R778" s="10" t="s">
        <v>22</v>
      </c>
      <c r="S778" s="10" t="s">
        <v>30</v>
      </c>
      <c r="T778" s="10" t="s">
        <v>22</v>
      </c>
      <c r="U778" s="10" t="s">
        <v>192</v>
      </c>
      <c r="V778" s="10" t="s">
        <v>1528</v>
      </c>
    </row>
    <row r="779" spans="1:22" ht="14.1" customHeight="1" x14ac:dyDescent="0.2">
      <c r="A779" s="7" t="str">
        <f t="shared" si="148"/>
        <v>AccountingCost</v>
      </c>
      <c r="B779" s="8" t="s">
        <v>22</v>
      </c>
      <c r="C779" s="9" t="s">
        <v>34</v>
      </c>
      <c r="D779" s="10" t="s">
        <v>1529</v>
      </c>
      <c r="E779" s="10" t="s">
        <v>22</v>
      </c>
      <c r="F779" s="10" t="s">
        <v>22</v>
      </c>
      <c r="G779" s="10" t="str">
        <f t="shared" si="149"/>
        <v>Despatch Line. Accounting Cost. Text</v>
      </c>
      <c r="H779" s="10" t="s">
        <v>22</v>
      </c>
      <c r="I779" s="10" t="s">
        <v>1513</v>
      </c>
      <c r="J779" s="10" t="s">
        <v>22</v>
      </c>
      <c r="K779" s="10" t="s">
        <v>198</v>
      </c>
      <c r="L779" s="10" t="s">
        <v>199</v>
      </c>
      <c r="M779" s="7" t="str">
        <f t="shared" si="150"/>
        <v>Accounting Cost</v>
      </c>
      <c r="N779" s="10" t="s">
        <v>59</v>
      </c>
      <c r="O779" s="10" t="s">
        <v>22</v>
      </c>
      <c r="P779" s="10" t="str">
        <f t="shared" si="151"/>
        <v>Text. Type</v>
      </c>
      <c r="Q779" s="10" t="s">
        <v>22</v>
      </c>
      <c r="R779" s="10" t="s">
        <v>22</v>
      </c>
      <c r="S779" s="10" t="s">
        <v>30</v>
      </c>
      <c r="T779" s="10" t="s">
        <v>22</v>
      </c>
      <c r="U779" s="10" t="s">
        <v>192</v>
      </c>
      <c r="V779" s="10" t="s">
        <v>1528</v>
      </c>
    </row>
    <row r="780" spans="1:22" ht="14.1" customHeight="1" x14ac:dyDescent="0.2">
      <c r="A780" s="11" t="str">
        <f>SUBSTITUTE(SUBSTITUTE(CONCATENATE(J780,IF(M780="Identifier","ID",M780))," ",""),"_","")</f>
        <v>OrderLineReference</v>
      </c>
      <c r="B780" s="8" t="s">
        <v>22</v>
      </c>
      <c r="C780" s="12" t="s">
        <v>50</v>
      </c>
      <c r="D780" s="11" t="s">
        <v>1530</v>
      </c>
      <c r="E780" s="11" t="s">
        <v>22</v>
      </c>
      <c r="F780" s="11" t="s">
        <v>22</v>
      </c>
      <c r="G780" s="11" t="str">
        <f>CONCATENATE( IF(H780="","",CONCATENATE(H780,"_ ")),I780,". ",IF(J780="","",CONCATENATE(J780,"_ ")),M780,IF(J780="","",CONCATENATE(". ",N780)))</f>
        <v>Despatch Line. Order Line Reference</v>
      </c>
      <c r="H780" s="11" t="s">
        <v>22</v>
      </c>
      <c r="I780" s="11" t="s">
        <v>1513</v>
      </c>
      <c r="J780" s="11" t="s">
        <v>22</v>
      </c>
      <c r="K780" s="11" t="s">
        <v>22</v>
      </c>
      <c r="L780" s="11" t="s">
        <v>22</v>
      </c>
      <c r="M780" s="11" t="str">
        <f>CONCATENATE(IF(Q780="","",CONCATENATE(Q780,"_ ")),R780)</f>
        <v>Order Line Reference</v>
      </c>
      <c r="N780" s="11" t="str">
        <f>M780</f>
        <v>Order Line Reference</v>
      </c>
      <c r="O780" s="11" t="s">
        <v>22</v>
      </c>
      <c r="P780" s="11" t="s">
        <v>22</v>
      </c>
      <c r="Q780" s="11" t="s">
        <v>22</v>
      </c>
      <c r="R780" s="11" t="s">
        <v>1298</v>
      </c>
      <c r="S780" s="11" t="s">
        <v>38</v>
      </c>
      <c r="T780" s="11" t="s">
        <v>22</v>
      </c>
      <c r="U780" s="11" t="s">
        <v>62</v>
      </c>
      <c r="V780" s="11" t="s">
        <v>22</v>
      </c>
    </row>
    <row r="781" spans="1:22" ht="14.1" customHeight="1" x14ac:dyDescent="0.2">
      <c r="A781" s="11" t="str">
        <f>SUBSTITUTE(SUBSTITUTE(CONCATENATE(J781,IF(M781="Identifier","ID",M781))," ",""),"_","")</f>
        <v>DocumentReference</v>
      </c>
      <c r="B781" s="8" t="s">
        <v>22</v>
      </c>
      <c r="C781" s="12" t="s">
        <v>98</v>
      </c>
      <c r="D781" s="11" t="s">
        <v>1531</v>
      </c>
      <c r="E781" s="11" t="s">
        <v>22</v>
      </c>
      <c r="F781" s="11" t="s">
        <v>22</v>
      </c>
      <c r="G781" s="11" t="str">
        <f>CONCATENATE( IF(H781="","",CONCATENATE(H781,"_ ")),I781,". ",IF(J781="","",CONCATENATE(J781,"_ ")),M781,IF(J781="","",CONCATENATE(". ",N781)))</f>
        <v>Despatch Line. Document Reference</v>
      </c>
      <c r="H781" s="11" t="s">
        <v>22</v>
      </c>
      <c r="I781" s="11" t="s">
        <v>1513</v>
      </c>
      <c r="J781" s="11" t="s">
        <v>22</v>
      </c>
      <c r="K781" s="11" t="s">
        <v>22</v>
      </c>
      <c r="L781" s="11" t="s">
        <v>22</v>
      </c>
      <c r="M781" s="11" t="str">
        <f>CONCATENATE(IF(Q781="","",CONCATENATE(Q781,"_ ")),R781)</f>
        <v>Document Reference</v>
      </c>
      <c r="N781" s="11" t="str">
        <f>M781</f>
        <v>Document Reference</v>
      </c>
      <c r="O781" s="11" t="s">
        <v>22</v>
      </c>
      <c r="P781" s="11" t="s">
        <v>22</v>
      </c>
      <c r="Q781" s="11" t="s">
        <v>22</v>
      </c>
      <c r="R781" s="11" t="s">
        <v>406</v>
      </c>
      <c r="S781" s="11" t="s">
        <v>38</v>
      </c>
      <c r="T781" s="11" t="s">
        <v>22</v>
      </c>
      <c r="U781" s="11" t="s">
        <v>62</v>
      </c>
      <c r="V781" s="11" t="s">
        <v>22</v>
      </c>
    </row>
    <row r="782" spans="1:22" ht="14.1" customHeight="1" x14ac:dyDescent="0.2">
      <c r="A782" s="11" t="str">
        <f>SUBSTITUTE(SUBSTITUTE(CONCATENATE(J782,IF(M782="Identifier","ID",M782))," ",""),"_","")</f>
        <v>Item</v>
      </c>
      <c r="B782" s="8" t="s">
        <v>22</v>
      </c>
      <c r="C782" s="12" t="s">
        <v>27</v>
      </c>
      <c r="D782" s="11" t="s">
        <v>1532</v>
      </c>
      <c r="E782" s="11" t="s">
        <v>22</v>
      </c>
      <c r="F782" s="11" t="s">
        <v>22</v>
      </c>
      <c r="G782" s="11" t="str">
        <f>CONCATENATE( IF(H782="","",CONCATENATE(H782,"_ ")),I782,". ",IF(J782="","",CONCATENATE(J782,"_ ")),M782,IF(J782="","",CONCATENATE(". ",N782)))</f>
        <v>Despatch Line. Item</v>
      </c>
      <c r="H782" s="11" t="s">
        <v>22</v>
      </c>
      <c r="I782" s="11" t="s">
        <v>1513</v>
      </c>
      <c r="J782" s="11" t="s">
        <v>22</v>
      </c>
      <c r="K782" s="11" t="s">
        <v>22</v>
      </c>
      <c r="L782" s="11" t="s">
        <v>22</v>
      </c>
      <c r="M782" s="11" t="str">
        <f>CONCATENATE(IF(Q782="","",CONCATENATE(Q782,"_ ")),R782)</f>
        <v>Item</v>
      </c>
      <c r="N782" s="11" t="str">
        <f>M782</f>
        <v>Item</v>
      </c>
      <c r="O782" s="11" t="s">
        <v>22</v>
      </c>
      <c r="P782" s="11" t="s">
        <v>22</v>
      </c>
      <c r="Q782" s="11" t="s">
        <v>22</v>
      </c>
      <c r="R782" s="11" t="s">
        <v>504</v>
      </c>
      <c r="S782" s="11" t="s">
        <v>38</v>
      </c>
      <c r="T782" s="11" t="s">
        <v>22</v>
      </c>
      <c r="U782" s="11" t="s">
        <v>62</v>
      </c>
      <c r="V782" s="11" t="s">
        <v>22</v>
      </c>
    </row>
    <row r="783" spans="1:22" ht="14.1" customHeight="1" x14ac:dyDescent="0.2">
      <c r="A783" s="11" t="str">
        <f>SUBSTITUTE(SUBSTITUTE(CONCATENATE(J783,IF(M783="Identifier","ID",M783))," ",""),"_","")</f>
        <v>Shipment</v>
      </c>
      <c r="B783" s="8" t="s">
        <v>22</v>
      </c>
      <c r="C783" s="12" t="s">
        <v>98</v>
      </c>
      <c r="D783" s="11" t="s">
        <v>1533</v>
      </c>
      <c r="E783" s="11" t="s">
        <v>22</v>
      </c>
      <c r="F783" s="11" t="s">
        <v>22</v>
      </c>
      <c r="G783" s="11" t="str">
        <f>CONCATENATE( IF(H783="","",CONCATENATE(H783,"_ ")),I783,". ",IF(J783="","",CONCATENATE(J783,"_ ")),M783,IF(J783="","",CONCATENATE(". ",N783)))</f>
        <v>Despatch Line. Shipment</v>
      </c>
      <c r="H783" s="11" t="s">
        <v>22</v>
      </c>
      <c r="I783" s="11" t="s">
        <v>1513</v>
      </c>
      <c r="J783" s="11" t="s">
        <v>22</v>
      </c>
      <c r="K783" s="11" t="s">
        <v>22</v>
      </c>
      <c r="L783" s="11" t="s">
        <v>22</v>
      </c>
      <c r="M783" s="11" t="str">
        <f>CONCATENATE(IF(Q783="","",CONCATENATE(Q783,"_ ")),R783)</f>
        <v>Shipment</v>
      </c>
      <c r="N783" s="11" t="str">
        <f>M783</f>
        <v>Shipment</v>
      </c>
      <c r="O783" s="11" t="s">
        <v>22</v>
      </c>
      <c r="P783" s="11" t="s">
        <v>22</v>
      </c>
      <c r="Q783" s="11" t="s">
        <v>22</v>
      </c>
      <c r="R783" s="11" t="s">
        <v>638</v>
      </c>
      <c r="S783" s="11" t="s">
        <v>38</v>
      </c>
      <c r="T783" s="11" t="s">
        <v>22</v>
      </c>
      <c r="U783" s="11" t="s">
        <v>62</v>
      </c>
      <c r="V783" s="11" t="s">
        <v>22</v>
      </c>
    </row>
    <row r="784" spans="1:22" ht="14.1" customHeight="1" x14ac:dyDescent="0.2">
      <c r="A784" s="11" t="str">
        <f>SUBSTITUTE(SUBSTITUTE(CONCATENATE(J784,IF(M784="Identifier","ID",M784))," ",""),"_","")</f>
        <v>SubDespatchLine</v>
      </c>
      <c r="B784" s="8" t="s">
        <v>22</v>
      </c>
      <c r="C784" s="12" t="s">
        <v>98</v>
      </c>
      <c r="D784" s="11" t="s">
        <v>1534</v>
      </c>
      <c r="E784" s="11" t="s">
        <v>22</v>
      </c>
      <c r="F784" s="11" t="s">
        <v>22</v>
      </c>
      <c r="G784" s="11" t="str">
        <f>CONCATENATE( IF(H784="","",CONCATENATE(H784,"_ ")),I784,". ",IF(J784="","",CONCATENATE(J784,"_ ")),M784,IF(J784="","",CONCATENATE(". ",N784)))</f>
        <v>Despatch Line. Sub_ Despatch Line. Despatch Line</v>
      </c>
      <c r="H784" s="11" t="s">
        <v>22</v>
      </c>
      <c r="I784" s="11" t="s">
        <v>1513</v>
      </c>
      <c r="J784" s="11" t="s">
        <v>254</v>
      </c>
      <c r="K784" s="11" t="s">
        <v>22</v>
      </c>
      <c r="L784" s="11" t="s">
        <v>22</v>
      </c>
      <c r="M784" s="11" t="str">
        <f>CONCATENATE(IF(Q784="","",CONCATENATE(Q784,"_ ")),R784)</f>
        <v>Despatch Line</v>
      </c>
      <c r="N784" s="11" t="str">
        <f>M784</f>
        <v>Despatch Line</v>
      </c>
      <c r="O784" s="11" t="s">
        <v>22</v>
      </c>
      <c r="P784" s="11" t="s">
        <v>22</v>
      </c>
      <c r="Q784" s="11" t="s">
        <v>22</v>
      </c>
      <c r="R784" s="11" t="s">
        <v>1513</v>
      </c>
      <c r="S784" s="11" t="s">
        <v>38</v>
      </c>
      <c r="T784" s="11" t="s">
        <v>22</v>
      </c>
      <c r="U784" s="11" t="s">
        <v>101</v>
      </c>
      <c r="V784" s="11" t="s">
        <v>22</v>
      </c>
    </row>
    <row r="785" spans="1:22" ht="14.1" customHeight="1" x14ac:dyDescent="0.2">
      <c r="A785" s="5" t="str">
        <f>SUBSTITUTE(CONCATENATE(H785,I785)," ","")</f>
        <v>DigitalAgreementTerms</v>
      </c>
      <c r="B785" s="6" t="s">
        <v>22</v>
      </c>
      <c r="C785" s="6" t="s">
        <v>22</v>
      </c>
      <c r="D785" s="6" t="s">
        <v>1535</v>
      </c>
      <c r="E785" s="6" t="s">
        <v>1536</v>
      </c>
      <c r="F785" s="6" t="s">
        <v>22</v>
      </c>
      <c r="G785" s="5" t="str">
        <f>CONCATENATE(IF(H785="","",CONCATENATE(H785,"_ ")),I785,". Details")</f>
        <v>Digital Agreement Terms. Details</v>
      </c>
      <c r="H785" s="6" t="s">
        <v>22</v>
      </c>
      <c r="I785" s="6" t="s">
        <v>1537</v>
      </c>
      <c r="J785" s="6" t="s">
        <v>22</v>
      </c>
      <c r="K785" s="6" t="s">
        <v>22</v>
      </c>
      <c r="L785" s="6" t="s">
        <v>22</v>
      </c>
      <c r="M785" s="6" t="s">
        <v>22</v>
      </c>
      <c r="N785" s="6" t="s">
        <v>22</v>
      </c>
      <c r="O785" s="6" t="s">
        <v>22</v>
      </c>
      <c r="P785" s="6" t="s">
        <v>22</v>
      </c>
      <c r="Q785" s="6" t="s">
        <v>22</v>
      </c>
      <c r="R785" s="6" t="s">
        <v>22</v>
      </c>
      <c r="S785" s="6" t="s">
        <v>25</v>
      </c>
      <c r="T785" s="6" t="s">
        <v>22</v>
      </c>
      <c r="U785" s="6" t="s">
        <v>228</v>
      </c>
      <c r="V785" s="6" t="s">
        <v>22</v>
      </c>
    </row>
    <row r="786" spans="1:22" ht="14.1" customHeight="1" x14ac:dyDescent="0.2">
      <c r="A786" s="7" t="str">
        <f>SUBSTITUTE(CONCATENATE(J786,K786,IF(L786="Identifier","ID",IF(AND(L786="Text",OR(J786&lt;&gt;"",K786&lt;&gt;"")),"",L786)),IF(AND(N786&lt;&gt;"Text",L786&lt;&gt;N786,NOT(AND(L786="URI",N786="Identifier")),NOT(AND(L786="UUID",N786="Identifier")),NOT(AND(L786="OID",N786="Identifier"))),IF(N786="Identifier","ID",N786),""))," ","")</f>
        <v>Description</v>
      </c>
      <c r="B786" s="8" t="s">
        <v>22</v>
      </c>
      <c r="C786" s="9" t="s">
        <v>50</v>
      </c>
      <c r="D786" s="10" t="s">
        <v>1538</v>
      </c>
      <c r="E786" s="10" t="s">
        <v>22</v>
      </c>
      <c r="F786" s="10" t="s">
        <v>22</v>
      </c>
      <c r="G786" s="10" t="str">
        <f>CONCATENATE( IF(H786="","",CONCATENATE(H786,"_ ")),I786,". ",IF(J786="","",CONCATENATE(J786,"_ ")),M786,IF(OR(J786&lt;&gt;"",M786&lt;&gt;N786),CONCATENATE(". ",N786),""))</f>
        <v>Digital Agreement Terms. Description. Text</v>
      </c>
      <c r="H786" s="10" t="s">
        <v>22</v>
      </c>
      <c r="I786" s="10" t="s">
        <v>1537</v>
      </c>
      <c r="J786" s="10" t="s">
        <v>22</v>
      </c>
      <c r="K786" s="10" t="s">
        <v>22</v>
      </c>
      <c r="L786" s="10" t="s">
        <v>100</v>
      </c>
      <c r="M786" s="7" t="str">
        <f>IF(K786&lt;&gt;"",CONCATENATE(K786," ",L786),L786)</f>
        <v>Description</v>
      </c>
      <c r="N786" s="10" t="s">
        <v>59</v>
      </c>
      <c r="O786" s="10" t="s">
        <v>22</v>
      </c>
      <c r="P786" s="10" t="str">
        <f>IF(O786&lt;&gt;"",CONCATENATE(O786,"_ ",N786,". Type"),CONCATENATE(N786,". Type"))</f>
        <v>Text. Type</v>
      </c>
      <c r="Q786" s="10" t="s">
        <v>22</v>
      </c>
      <c r="R786" s="10" t="s">
        <v>22</v>
      </c>
      <c r="S786" s="10" t="s">
        <v>30</v>
      </c>
      <c r="T786" s="10" t="s">
        <v>22</v>
      </c>
      <c r="U786" s="10" t="s">
        <v>228</v>
      </c>
      <c r="V786" s="10" t="s">
        <v>22</v>
      </c>
    </row>
    <row r="787" spans="1:22" ht="14.1" customHeight="1" x14ac:dyDescent="0.2">
      <c r="A787" s="11" t="str">
        <f>SUBSTITUTE(SUBSTITUTE(CONCATENATE(J787,IF(M787="Identifier","ID",M787))," ",""),"_","")</f>
        <v>ValidityPeriod</v>
      </c>
      <c r="B787" s="8" t="s">
        <v>22</v>
      </c>
      <c r="C787" s="12" t="s">
        <v>34</v>
      </c>
      <c r="D787" s="11" t="s">
        <v>1539</v>
      </c>
      <c r="E787" s="11" t="s">
        <v>22</v>
      </c>
      <c r="F787" s="11" t="s">
        <v>22</v>
      </c>
      <c r="G787" s="11" t="str">
        <f>CONCATENATE( IF(H787="","",CONCATENATE(H787,"_ ")),I787,". ",IF(J787="","",CONCATENATE(J787,"_ ")),M787,IF(J787="","",CONCATENATE(". ",N787)))</f>
        <v>Digital Agreement Terms. Validity_ Period. Period</v>
      </c>
      <c r="H787" s="11" t="s">
        <v>22</v>
      </c>
      <c r="I787" s="11" t="s">
        <v>1537</v>
      </c>
      <c r="J787" s="11" t="s">
        <v>241</v>
      </c>
      <c r="K787" s="11" t="s">
        <v>22</v>
      </c>
      <c r="L787" s="11" t="s">
        <v>22</v>
      </c>
      <c r="M787" s="11" t="str">
        <f>CONCATENATE(IF(Q787="","",CONCATENATE(Q787,"_ ")),R787)</f>
        <v>Period</v>
      </c>
      <c r="N787" s="11" t="str">
        <f>M787</f>
        <v>Period</v>
      </c>
      <c r="O787" s="11" t="s">
        <v>22</v>
      </c>
      <c r="P787" s="11" t="s">
        <v>22</v>
      </c>
      <c r="Q787" s="11" t="s">
        <v>22</v>
      </c>
      <c r="R787" s="11" t="s">
        <v>44</v>
      </c>
      <c r="S787" s="11" t="s">
        <v>38</v>
      </c>
      <c r="T787" s="11" t="s">
        <v>22</v>
      </c>
      <c r="U787" s="11" t="s">
        <v>228</v>
      </c>
      <c r="V787" s="11" t="s">
        <v>22</v>
      </c>
    </row>
    <row r="788" spans="1:22" ht="14.1" customHeight="1" x14ac:dyDescent="0.2">
      <c r="A788" s="11" t="str">
        <f>SUBSTITUTE(SUBSTITUTE(CONCATENATE(J788,IF(M788="Identifier","ID",M788))," ",""),"_","")</f>
        <v>AdoptionPeriod</v>
      </c>
      <c r="B788" s="8" t="s">
        <v>22</v>
      </c>
      <c r="C788" s="12" t="s">
        <v>34</v>
      </c>
      <c r="D788" s="11" t="s">
        <v>1540</v>
      </c>
      <c r="E788" s="11" t="s">
        <v>22</v>
      </c>
      <c r="F788" s="11" t="s">
        <v>22</v>
      </c>
      <c r="G788" s="11" t="str">
        <f>CONCATENATE( IF(H788="","",CONCATENATE(H788,"_ ")),I788,". ",IF(J788="","",CONCATENATE(J788,"_ ")),M788,IF(J788="","",CONCATENATE(". ",N788)))</f>
        <v>Digital Agreement Terms. Adoption_ Period. Period</v>
      </c>
      <c r="H788" s="11" t="s">
        <v>22</v>
      </c>
      <c r="I788" s="11" t="s">
        <v>1537</v>
      </c>
      <c r="J788" s="11" t="s">
        <v>1541</v>
      </c>
      <c r="K788" s="11" t="s">
        <v>22</v>
      </c>
      <c r="L788" s="11" t="s">
        <v>22</v>
      </c>
      <c r="M788" s="11" t="str">
        <f>CONCATENATE(IF(Q788="","",CONCATENATE(Q788,"_ ")),R788)</f>
        <v>Period</v>
      </c>
      <c r="N788" s="11" t="str">
        <f>M788</f>
        <v>Period</v>
      </c>
      <c r="O788" s="11" t="s">
        <v>22</v>
      </c>
      <c r="P788" s="11" t="s">
        <v>22</v>
      </c>
      <c r="Q788" s="11" t="s">
        <v>22</v>
      </c>
      <c r="R788" s="11" t="s">
        <v>44</v>
      </c>
      <c r="S788" s="11" t="s">
        <v>38</v>
      </c>
      <c r="T788" s="11" t="s">
        <v>22</v>
      </c>
      <c r="U788" s="11" t="s">
        <v>228</v>
      </c>
      <c r="V788" s="11" t="s">
        <v>22</v>
      </c>
    </row>
    <row r="789" spans="1:22" ht="14.1" customHeight="1" x14ac:dyDescent="0.2">
      <c r="A789" s="11" t="str">
        <f>SUBSTITUTE(SUBSTITUTE(CONCATENATE(J789,IF(M789="Identifier","ID",M789))," ",""),"_","")</f>
        <v>ServiceLevelAgreement</v>
      </c>
      <c r="B789" s="8" t="s">
        <v>22</v>
      </c>
      <c r="C789" s="12" t="s">
        <v>98</v>
      </c>
      <c r="D789" s="11" t="s">
        <v>1542</v>
      </c>
      <c r="E789" s="11" t="s">
        <v>1543</v>
      </c>
      <c r="F789" s="11" t="s">
        <v>22</v>
      </c>
      <c r="G789" s="11" t="str">
        <f>CONCATENATE( IF(H789="","",CONCATENATE(H789,"_ ")),I789,". ",IF(J789="","",CONCATENATE(J789,"_ ")),M789,IF(J789="","",CONCATENATE(". ",N789)))</f>
        <v>Digital Agreement Terms. Service Level Agreement</v>
      </c>
      <c r="H789" s="11" t="s">
        <v>22</v>
      </c>
      <c r="I789" s="11" t="s">
        <v>1537</v>
      </c>
      <c r="J789" s="11" t="s">
        <v>22</v>
      </c>
      <c r="K789" s="11" t="s">
        <v>22</v>
      </c>
      <c r="L789" s="11" t="s">
        <v>22</v>
      </c>
      <c r="M789" s="11" t="str">
        <f>CONCATENATE(IF(Q789="","",CONCATENATE(Q789,"_ ")),R789)</f>
        <v>Service Level Agreement</v>
      </c>
      <c r="N789" s="11" t="str">
        <f>M789</f>
        <v>Service Level Agreement</v>
      </c>
      <c r="O789" s="11" t="s">
        <v>22</v>
      </c>
      <c r="P789" s="11" t="s">
        <v>22</v>
      </c>
      <c r="Q789" s="11" t="s">
        <v>22</v>
      </c>
      <c r="R789" s="11" t="s">
        <v>1544</v>
      </c>
      <c r="S789" s="11" t="s">
        <v>38</v>
      </c>
      <c r="T789" s="11" t="s">
        <v>22</v>
      </c>
      <c r="U789" s="11" t="s">
        <v>228</v>
      </c>
      <c r="V789" s="11" t="s">
        <v>22</v>
      </c>
    </row>
    <row r="790" spans="1:22" ht="14.1" customHeight="1" x14ac:dyDescent="0.2">
      <c r="A790" s="5" t="str">
        <f>SUBSTITUTE(CONCATENATE(H790,I790)," ","")</f>
        <v>DigitalCollaboration</v>
      </c>
      <c r="B790" s="6" t="s">
        <v>22</v>
      </c>
      <c r="C790" s="6" t="s">
        <v>22</v>
      </c>
      <c r="D790" s="6" t="s">
        <v>1545</v>
      </c>
      <c r="E790" s="6" t="s">
        <v>1546</v>
      </c>
      <c r="F790" s="6" t="s">
        <v>22</v>
      </c>
      <c r="G790" s="5" t="str">
        <f>CONCATENATE(IF(H790="","",CONCATENATE(H790,"_ ")),I790,". Details")</f>
        <v>Digital Collaboration. Details</v>
      </c>
      <c r="H790" s="6" t="s">
        <v>22</v>
      </c>
      <c r="I790" s="6" t="s">
        <v>1547</v>
      </c>
      <c r="J790" s="6" t="s">
        <v>22</v>
      </c>
      <c r="K790" s="6" t="s">
        <v>22</v>
      </c>
      <c r="L790" s="6" t="s">
        <v>22</v>
      </c>
      <c r="M790" s="6" t="s">
        <v>22</v>
      </c>
      <c r="N790" s="6" t="s">
        <v>22</v>
      </c>
      <c r="O790" s="6" t="s">
        <v>22</v>
      </c>
      <c r="P790" s="6" t="s">
        <v>22</v>
      </c>
      <c r="Q790" s="6" t="s">
        <v>22</v>
      </c>
      <c r="R790" s="6" t="s">
        <v>22</v>
      </c>
      <c r="S790" s="6" t="s">
        <v>25</v>
      </c>
      <c r="T790" s="6" t="s">
        <v>22</v>
      </c>
      <c r="U790" s="6" t="s">
        <v>228</v>
      </c>
      <c r="V790" s="6" t="s">
        <v>22</v>
      </c>
    </row>
    <row r="791" spans="1:22" ht="14.1" customHeight="1" x14ac:dyDescent="0.2">
      <c r="A791" s="7" t="str">
        <f>SUBSTITUTE(CONCATENATE(J791,K791,IF(L791="Identifier","ID",IF(AND(L791="Text",OR(J791&lt;&gt;"",K791&lt;&gt;"")),"",L791)),IF(AND(N791&lt;&gt;"Text",L791&lt;&gt;N791,NOT(AND(L791="URI",N791="Identifier")),NOT(AND(L791="UUID",N791="Identifier")),NOT(AND(L791="OID",N791="Identifier"))),IF(N791="Identifier","ID",N791),""))," ","")</f>
        <v>ID</v>
      </c>
      <c r="B791" s="8" t="s">
        <v>22</v>
      </c>
      <c r="C791" s="9" t="s">
        <v>34</v>
      </c>
      <c r="D791" s="10" t="s">
        <v>1548</v>
      </c>
      <c r="E791" s="10" t="s">
        <v>22</v>
      </c>
      <c r="F791" s="10" t="s">
        <v>22</v>
      </c>
      <c r="G791" s="10" t="str">
        <f>CONCATENATE( IF(H791="","",CONCATENATE(H791,"_ ")),I791,". ",IF(J791="","",CONCATENATE(J791,"_ ")),M791,IF(OR(J791&lt;&gt;"",M791&lt;&gt;N791),CONCATENATE(". ",N791),""))</f>
        <v>Digital Collaboration. Identifier</v>
      </c>
      <c r="H791" s="10" t="s">
        <v>22</v>
      </c>
      <c r="I791" s="10" t="s">
        <v>1547</v>
      </c>
      <c r="J791" s="10" t="s">
        <v>22</v>
      </c>
      <c r="K791" s="10" t="s">
        <v>22</v>
      </c>
      <c r="L791" s="10" t="s">
        <v>29</v>
      </c>
      <c r="M791" s="7" t="str">
        <f>IF(K791&lt;&gt;"",CONCATENATE(K791," ",L791),L791)</f>
        <v>Identifier</v>
      </c>
      <c r="N791" s="10" t="s">
        <v>29</v>
      </c>
      <c r="O791" s="10" t="s">
        <v>22</v>
      </c>
      <c r="P791" s="10" t="str">
        <f>IF(O791&lt;&gt;"",CONCATENATE(O791,"_ ",N791,". Type"),CONCATENATE(N791,". Type"))</f>
        <v>Identifier. Type</v>
      </c>
      <c r="Q791" s="10" t="s">
        <v>22</v>
      </c>
      <c r="R791" s="10" t="s">
        <v>22</v>
      </c>
      <c r="S791" s="10" t="s">
        <v>30</v>
      </c>
      <c r="T791" s="10" t="s">
        <v>22</v>
      </c>
      <c r="U791" s="10" t="s">
        <v>228</v>
      </c>
      <c r="V791" s="10" t="s">
        <v>22</v>
      </c>
    </row>
    <row r="792" spans="1:22" ht="14.1" customHeight="1" x14ac:dyDescent="0.2">
      <c r="A792" s="11" t="str">
        <f>SUBSTITUTE(SUBSTITUTE(CONCATENATE(J792,IF(M792="Identifier","ID",M792))," ",""),"_","")</f>
        <v>SendingDigitalService</v>
      </c>
      <c r="B792" s="8" t="s">
        <v>22</v>
      </c>
      <c r="C792" s="12" t="s">
        <v>34</v>
      </c>
      <c r="D792" s="11" t="s">
        <v>1549</v>
      </c>
      <c r="E792" s="11" t="s">
        <v>22</v>
      </c>
      <c r="F792" s="11" t="s">
        <v>22</v>
      </c>
      <c r="G792" s="11" t="str">
        <f>CONCATENATE( IF(H792="","",CONCATENATE(H792,"_ ")),I792,". ",IF(J792="","",CONCATENATE(J792,"_ ")),M792,IF(J792="","",CONCATENATE(". ",N792)))</f>
        <v>Digital Collaboration. Sending_ Digital Service. Digital Service</v>
      </c>
      <c r="H792" s="11" t="s">
        <v>22</v>
      </c>
      <c r="I792" s="11" t="s">
        <v>1547</v>
      </c>
      <c r="J792" s="11" t="s">
        <v>1550</v>
      </c>
      <c r="K792" s="11" t="s">
        <v>22</v>
      </c>
      <c r="L792" s="11" t="s">
        <v>22</v>
      </c>
      <c r="M792" s="11" t="str">
        <f>CONCATENATE(IF(Q792="","",CONCATENATE(Q792,"_ ")),R792)</f>
        <v>Digital Service</v>
      </c>
      <c r="N792" s="11" t="str">
        <f>M792</f>
        <v>Digital Service</v>
      </c>
      <c r="O792" s="11" t="s">
        <v>22</v>
      </c>
      <c r="P792" s="11" t="s">
        <v>22</v>
      </c>
      <c r="Q792" s="11" t="s">
        <v>22</v>
      </c>
      <c r="R792" s="11" t="s">
        <v>1551</v>
      </c>
      <c r="S792" s="11" t="s">
        <v>38</v>
      </c>
      <c r="T792" s="11" t="s">
        <v>22</v>
      </c>
      <c r="U792" s="11" t="s">
        <v>228</v>
      </c>
      <c r="V792" s="11" t="s">
        <v>22</v>
      </c>
    </row>
    <row r="793" spans="1:22" ht="14.1" customHeight="1" x14ac:dyDescent="0.2">
      <c r="A793" s="11" t="str">
        <f>SUBSTITUTE(SUBSTITUTE(CONCATENATE(J793,IF(M793="Identifier","ID",M793))," ",""),"_","")</f>
        <v>ReceivingDigitalService</v>
      </c>
      <c r="B793" s="8" t="s">
        <v>22</v>
      </c>
      <c r="C793" s="12" t="s">
        <v>34</v>
      </c>
      <c r="D793" s="11" t="s">
        <v>1552</v>
      </c>
      <c r="E793" s="11" t="s">
        <v>22</v>
      </c>
      <c r="F793" s="11" t="s">
        <v>22</v>
      </c>
      <c r="G793" s="11" t="str">
        <f>CONCATENATE( IF(H793="","",CONCATENATE(H793,"_ ")),I793,". ",IF(J793="","",CONCATENATE(J793,"_ ")),M793,IF(J793="","",CONCATENATE(". ",N793)))</f>
        <v>Digital Collaboration. Receiving_ Digital Service. Digital Service</v>
      </c>
      <c r="H793" s="11" t="s">
        <v>22</v>
      </c>
      <c r="I793" s="11" t="s">
        <v>1547</v>
      </c>
      <c r="J793" s="11" t="s">
        <v>1553</v>
      </c>
      <c r="K793" s="11" t="s">
        <v>22</v>
      </c>
      <c r="L793" s="11" t="s">
        <v>22</v>
      </c>
      <c r="M793" s="11" t="str">
        <f>CONCATENATE(IF(Q793="","",CONCATENATE(Q793,"_ ")),R793)</f>
        <v>Digital Service</v>
      </c>
      <c r="N793" s="11" t="str">
        <f>M793</f>
        <v>Digital Service</v>
      </c>
      <c r="O793" s="11" t="s">
        <v>22</v>
      </c>
      <c r="P793" s="11" t="s">
        <v>22</v>
      </c>
      <c r="Q793" s="11" t="s">
        <v>22</v>
      </c>
      <c r="R793" s="11" t="s">
        <v>1551</v>
      </c>
      <c r="S793" s="11" t="s">
        <v>38</v>
      </c>
      <c r="T793" s="11" t="s">
        <v>22</v>
      </c>
      <c r="U793" s="11" t="s">
        <v>228</v>
      </c>
      <c r="V793" s="11" t="s">
        <v>22</v>
      </c>
    </row>
    <row r="794" spans="1:22" ht="14.1" customHeight="1" x14ac:dyDescent="0.2">
      <c r="A794" s="5" t="str">
        <f>SUBSTITUTE(CONCATENATE(H794,I794)," ","")</f>
        <v>DigitalProcess</v>
      </c>
      <c r="B794" s="6" t="s">
        <v>22</v>
      </c>
      <c r="C794" s="6" t="s">
        <v>22</v>
      </c>
      <c r="D794" s="6" t="s">
        <v>1554</v>
      </c>
      <c r="E794" s="6" t="s">
        <v>1555</v>
      </c>
      <c r="F794" s="6" t="s">
        <v>22</v>
      </c>
      <c r="G794" s="5" t="str">
        <f>CONCATENATE(IF(H794="","",CONCATENATE(H794,"_ ")),I794,". Details")</f>
        <v>Digital Process. Details</v>
      </c>
      <c r="H794" s="6" t="s">
        <v>22</v>
      </c>
      <c r="I794" s="6" t="s">
        <v>1556</v>
      </c>
      <c r="J794" s="6" t="s">
        <v>22</v>
      </c>
      <c r="K794" s="6" t="s">
        <v>22</v>
      </c>
      <c r="L794" s="6" t="s">
        <v>22</v>
      </c>
      <c r="M794" s="6" t="s">
        <v>22</v>
      </c>
      <c r="N794" s="6" t="s">
        <v>22</v>
      </c>
      <c r="O794" s="6" t="s">
        <v>22</v>
      </c>
      <c r="P794" s="6" t="s">
        <v>22</v>
      </c>
      <c r="Q794" s="6" t="s">
        <v>22</v>
      </c>
      <c r="R794" s="6" t="s">
        <v>22</v>
      </c>
      <c r="S794" s="6" t="s">
        <v>25</v>
      </c>
      <c r="T794" s="6" t="s">
        <v>22</v>
      </c>
      <c r="U794" s="6" t="s">
        <v>228</v>
      </c>
      <c r="V794" s="6" t="s">
        <v>22</v>
      </c>
    </row>
    <row r="795" spans="1:22" ht="14.1" customHeight="1" x14ac:dyDescent="0.2">
      <c r="A795" s="7" t="str">
        <f>SUBSTITUTE(CONCATENATE(J795,K795,IF(L795="Identifier","ID",IF(AND(L795="Text",OR(J795&lt;&gt;"",K795&lt;&gt;"")),"",L795)),IF(AND(N795&lt;&gt;"Text",L795&lt;&gt;N795,NOT(AND(L795="URI",N795="Identifier")),NOT(AND(L795="UUID",N795="Identifier")),NOT(AND(L795="OID",N795="Identifier"))),IF(N795="Identifier","ID",N795),""))," ","")</f>
        <v>ID</v>
      </c>
      <c r="B795" s="8" t="s">
        <v>22</v>
      </c>
      <c r="C795" s="9" t="s">
        <v>34</v>
      </c>
      <c r="D795" s="10" t="s">
        <v>1548</v>
      </c>
      <c r="E795" s="10" t="s">
        <v>22</v>
      </c>
      <c r="F795" s="10" t="s">
        <v>22</v>
      </c>
      <c r="G795" s="10" t="str">
        <f>CONCATENATE( IF(H795="","",CONCATENATE(H795,"_ ")),I795,". ",IF(J795="","",CONCATENATE(J795,"_ ")),M795,IF(OR(J795&lt;&gt;"",M795&lt;&gt;N795),CONCATENATE(". ",N795),""))</f>
        <v>Digital Process. Identifier</v>
      </c>
      <c r="H795" s="10" t="s">
        <v>22</v>
      </c>
      <c r="I795" s="10" t="s">
        <v>1556</v>
      </c>
      <c r="J795" s="10" t="s">
        <v>22</v>
      </c>
      <c r="K795" s="10" t="s">
        <v>22</v>
      </c>
      <c r="L795" s="10" t="s">
        <v>29</v>
      </c>
      <c r="M795" s="7" t="str">
        <f>IF(K795&lt;&gt;"",CONCATENATE(K795," ",L795),L795)</f>
        <v>Identifier</v>
      </c>
      <c r="N795" s="10" t="s">
        <v>29</v>
      </c>
      <c r="O795" s="10" t="s">
        <v>22</v>
      </c>
      <c r="P795" s="10" t="str">
        <f>IF(O795&lt;&gt;"",CONCATENATE(O795,"_ ",N795,". Type"),CONCATENATE(N795,". Type"))</f>
        <v>Identifier. Type</v>
      </c>
      <c r="Q795" s="10" t="s">
        <v>22</v>
      </c>
      <c r="R795" s="10" t="s">
        <v>22</v>
      </c>
      <c r="S795" s="10" t="s">
        <v>30</v>
      </c>
      <c r="T795" s="10" t="s">
        <v>22</v>
      </c>
      <c r="U795" s="10" t="s">
        <v>228</v>
      </c>
      <c r="V795" s="10" t="s">
        <v>22</v>
      </c>
    </row>
    <row r="796" spans="1:22" ht="14.1" customHeight="1" x14ac:dyDescent="0.2">
      <c r="A796" s="7" t="str">
        <f>SUBSTITUTE(CONCATENATE(J796,K796,IF(L796="Identifier","ID",IF(AND(L796="Text",OR(J796&lt;&gt;"",K796&lt;&gt;"")),"",L796)),IF(AND(N796&lt;&gt;"Text",L796&lt;&gt;N796,NOT(AND(L796="URI",N796="Identifier")),NOT(AND(L796="UUID",N796="Identifier")),NOT(AND(L796="OID",N796="Identifier"))),IF(N796="Identifier","ID",N796),""))," ","")</f>
        <v>Description</v>
      </c>
      <c r="B796" s="8" t="s">
        <v>22</v>
      </c>
      <c r="C796" s="9" t="s">
        <v>98</v>
      </c>
      <c r="D796" s="10" t="s">
        <v>1557</v>
      </c>
      <c r="E796" s="10" t="s">
        <v>22</v>
      </c>
      <c r="F796" s="10" t="s">
        <v>22</v>
      </c>
      <c r="G796" s="10" t="str">
        <f>CONCATENATE( IF(H796="","",CONCATENATE(H796,"_ ")),I796,". ",IF(J796="","",CONCATENATE(J796,"_ ")),M796,IF(OR(J796&lt;&gt;"",M796&lt;&gt;N796),CONCATENATE(". ",N796),""))</f>
        <v>Digital Process. Description. Text</v>
      </c>
      <c r="H796" s="10" t="s">
        <v>22</v>
      </c>
      <c r="I796" s="10" t="s">
        <v>1556</v>
      </c>
      <c r="J796" s="10" t="s">
        <v>22</v>
      </c>
      <c r="K796" s="10" t="s">
        <v>22</v>
      </c>
      <c r="L796" s="10" t="s">
        <v>100</v>
      </c>
      <c r="M796" s="7" t="str">
        <f>IF(K796&lt;&gt;"",CONCATENATE(K796," ",L796),L796)</f>
        <v>Description</v>
      </c>
      <c r="N796" s="10" t="s">
        <v>59</v>
      </c>
      <c r="O796" s="10" t="s">
        <v>22</v>
      </c>
      <c r="P796" s="10" t="str">
        <f>IF(O796&lt;&gt;"",CONCATENATE(O796,"_ ",N796,". Type"),CONCATENATE(N796,". Type"))</f>
        <v>Text. Type</v>
      </c>
      <c r="Q796" s="10" t="s">
        <v>22</v>
      </c>
      <c r="R796" s="10" t="s">
        <v>22</v>
      </c>
      <c r="S796" s="10" t="s">
        <v>30</v>
      </c>
      <c r="T796" s="10" t="s">
        <v>22</v>
      </c>
      <c r="U796" s="10" t="s">
        <v>228</v>
      </c>
      <c r="V796" s="10" t="s">
        <v>22</v>
      </c>
    </row>
    <row r="797" spans="1:22" ht="14.1" customHeight="1" x14ac:dyDescent="0.2">
      <c r="A797" s="7" t="str">
        <f>SUBSTITUTE(CONCATENATE(J797,K797,IF(L797="Identifier","ID",IF(AND(L797="Text",OR(J797&lt;&gt;"",K797&lt;&gt;"")),"",L797)),IF(AND(N797&lt;&gt;"Text",L797&lt;&gt;N797,NOT(AND(L797="URI",N797="Identifier")),NOT(AND(L797="UUID",N797="Identifier")),NOT(AND(L797="OID",N797="Identifier"))),IF(N797="Identifier","ID",N797),""))," ","")</f>
        <v>ProfileID</v>
      </c>
      <c r="B797" s="8" t="s">
        <v>22</v>
      </c>
      <c r="C797" s="9" t="s">
        <v>34</v>
      </c>
      <c r="D797" s="10" t="s">
        <v>1558</v>
      </c>
      <c r="E797" s="10" t="s">
        <v>22</v>
      </c>
      <c r="F797" s="10" t="s">
        <v>1559</v>
      </c>
      <c r="G797" s="10" t="str">
        <f>CONCATENATE( IF(H797="","",CONCATENATE(H797,"_ ")),I797,". ",IF(J797="","",CONCATENATE(J797,"_ ")),M797,IF(OR(J797&lt;&gt;"",M797&lt;&gt;N797),CONCATENATE(". ",N797),""))</f>
        <v>Digital Process. Profile Identifier. Identifier</v>
      </c>
      <c r="H797" s="10" t="s">
        <v>22</v>
      </c>
      <c r="I797" s="10" t="s">
        <v>1556</v>
      </c>
      <c r="J797" s="10" t="s">
        <v>22</v>
      </c>
      <c r="K797" s="10" t="s">
        <v>1560</v>
      </c>
      <c r="L797" s="10" t="s">
        <v>29</v>
      </c>
      <c r="M797" s="7" t="str">
        <f>IF(K797&lt;&gt;"",CONCATENATE(K797," ",L797),L797)</f>
        <v>Profile Identifier</v>
      </c>
      <c r="N797" s="10" t="s">
        <v>29</v>
      </c>
      <c r="O797" s="10" t="s">
        <v>22</v>
      </c>
      <c r="P797" s="10" t="str">
        <f>IF(O797&lt;&gt;"",CONCATENATE(O797,"_ ",N797,". Type"),CONCATENATE(N797,". Type"))</f>
        <v>Identifier. Type</v>
      </c>
      <c r="Q797" s="10" t="s">
        <v>22</v>
      </c>
      <c r="R797" s="10" t="s">
        <v>22</v>
      </c>
      <c r="S797" s="10" t="s">
        <v>30</v>
      </c>
      <c r="T797" s="10" t="s">
        <v>22</v>
      </c>
      <c r="U797" s="10" t="s">
        <v>228</v>
      </c>
      <c r="V797" s="10" t="s">
        <v>22</v>
      </c>
    </row>
    <row r="798" spans="1:22" ht="14.1" customHeight="1" x14ac:dyDescent="0.2">
      <c r="A798" s="11" t="str">
        <f>SUBSTITUTE(SUBSTITUTE(CONCATENATE(J798,IF(M798="Identifier","ID",M798))," ",""),"_","")</f>
        <v>DigitalCollaboration</v>
      </c>
      <c r="B798" s="8" t="s">
        <v>22</v>
      </c>
      <c r="C798" s="12" t="s">
        <v>98</v>
      </c>
      <c r="D798" s="11" t="s">
        <v>1561</v>
      </c>
      <c r="E798" s="11" t="s">
        <v>22</v>
      </c>
      <c r="F798" s="11" t="s">
        <v>22</v>
      </c>
      <c r="G798" s="11" t="str">
        <f>CONCATENATE( IF(H798="","",CONCATENATE(H798,"_ ")),I798,". ",IF(J798="","",CONCATENATE(J798,"_ ")),M798,IF(J798="","",CONCATENATE(". ",N798)))</f>
        <v>Digital Process. Digital Collaboration</v>
      </c>
      <c r="H798" s="11" t="s">
        <v>22</v>
      </c>
      <c r="I798" s="11" t="s">
        <v>1556</v>
      </c>
      <c r="J798" s="11" t="s">
        <v>22</v>
      </c>
      <c r="K798" s="11" t="s">
        <v>22</v>
      </c>
      <c r="L798" s="11" t="s">
        <v>22</v>
      </c>
      <c r="M798" s="11" t="str">
        <f>CONCATENATE(IF(Q798="","",CONCATENATE(Q798,"_ ")),R798)</f>
        <v>Digital Collaboration</v>
      </c>
      <c r="N798" s="11" t="str">
        <f>M798</f>
        <v>Digital Collaboration</v>
      </c>
      <c r="O798" s="11" t="s">
        <v>22</v>
      </c>
      <c r="P798" s="11" t="s">
        <v>22</v>
      </c>
      <c r="Q798" s="11" t="s">
        <v>22</v>
      </c>
      <c r="R798" s="11" t="s">
        <v>1547</v>
      </c>
      <c r="S798" s="11" t="s">
        <v>38</v>
      </c>
      <c r="T798" s="11" t="s">
        <v>22</v>
      </c>
      <c r="U798" s="11" t="s">
        <v>228</v>
      </c>
      <c r="V798" s="11" t="s">
        <v>22</v>
      </c>
    </row>
    <row r="799" spans="1:22" ht="14.1" customHeight="1" x14ac:dyDescent="0.2">
      <c r="A799" s="11" t="str">
        <f>SUBSTITUTE(SUBSTITUTE(CONCATENATE(J799,IF(M799="Identifier","ID",M799))," ",""),"_","")</f>
        <v>CertificationDocumentReference</v>
      </c>
      <c r="B799" s="8" t="s">
        <v>22</v>
      </c>
      <c r="C799" s="12" t="s">
        <v>98</v>
      </c>
      <c r="D799" s="11" t="s">
        <v>1562</v>
      </c>
      <c r="E799" s="11" t="s">
        <v>22</v>
      </c>
      <c r="F799" s="11" t="s">
        <v>22</v>
      </c>
      <c r="G799" s="11" t="str">
        <f>CONCATENATE( IF(H799="","",CONCATENATE(H799,"_ ")),I799,". ",IF(J799="","",CONCATENATE(J799,"_ ")),M799,IF(J799="","",CONCATENATE(". ",N799)))</f>
        <v>Digital Process. Certification_ Document Reference. Document Reference</v>
      </c>
      <c r="H799" s="11" t="s">
        <v>22</v>
      </c>
      <c r="I799" s="11" t="s">
        <v>1556</v>
      </c>
      <c r="J799" s="11" t="s">
        <v>1563</v>
      </c>
      <c r="K799" s="11" t="s">
        <v>22</v>
      </c>
      <c r="L799" s="11" t="s">
        <v>22</v>
      </c>
      <c r="M799" s="11" t="str">
        <f>CONCATENATE(IF(Q799="","",CONCATENATE(Q799,"_ ")),R799)</f>
        <v>Document Reference</v>
      </c>
      <c r="N799" s="11" t="str">
        <f>M799</f>
        <v>Document Reference</v>
      </c>
      <c r="O799" s="11" t="s">
        <v>22</v>
      </c>
      <c r="P799" s="11" t="s">
        <v>22</v>
      </c>
      <c r="Q799" s="11" t="s">
        <v>22</v>
      </c>
      <c r="R799" s="11" t="s">
        <v>406</v>
      </c>
      <c r="S799" s="11" t="s">
        <v>38</v>
      </c>
      <c r="T799" s="11" t="s">
        <v>22</v>
      </c>
      <c r="U799" s="11" t="s">
        <v>228</v>
      </c>
      <c r="V799" s="11" t="s">
        <v>22</v>
      </c>
    </row>
    <row r="800" spans="1:22" ht="14.1" customHeight="1" x14ac:dyDescent="0.2">
      <c r="A800" s="5" t="str">
        <f>SUBSTITUTE(CONCATENATE(H800,I800)," ","")</f>
        <v>DigitalService</v>
      </c>
      <c r="B800" s="6" t="s">
        <v>22</v>
      </c>
      <c r="C800" s="6" t="s">
        <v>22</v>
      </c>
      <c r="D800" s="6" t="s">
        <v>1564</v>
      </c>
      <c r="E800" s="6" t="s">
        <v>1565</v>
      </c>
      <c r="F800" s="6" t="s">
        <v>22</v>
      </c>
      <c r="G800" s="5" t="str">
        <f>CONCATENATE(IF(H800="","",CONCATENATE(H800,"_ ")),I800,". Details")</f>
        <v>Digital Service. Details</v>
      </c>
      <c r="H800" s="6" t="s">
        <v>22</v>
      </c>
      <c r="I800" s="6" t="s">
        <v>1551</v>
      </c>
      <c r="J800" s="6" t="s">
        <v>22</v>
      </c>
      <c r="K800" s="6" t="s">
        <v>22</v>
      </c>
      <c r="L800" s="6" t="s">
        <v>22</v>
      </c>
      <c r="M800" s="6" t="s">
        <v>22</v>
      </c>
      <c r="N800" s="6" t="s">
        <v>22</v>
      </c>
      <c r="O800" s="6" t="s">
        <v>22</v>
      </c>
      <c r="P800" s="6" t="s">
        <v>22</v>
      </c>
      <c r="Q800" s="6" t="s">
        <v>22</v>
      </c>
      <c r="R800" s="6" t="s">
        <v>22</v>
      </c>
      <c r="S800" s="6" t="s">
        <v>25</v>
      </c>
      <c r="T800" s="6" t="s">
        <v>22</v>
      </c>
      <c r="U800" s="6" t="s">
        <v>228</v>
      </c>
      <c r="V800" s="6" t="s">
        <v>22</v>
      </c>
    </row>
    <row r="801" spans="1:22" ht="14.1" customHeight="1" x14ac:dyDescent="0.2">
      <c r="A801" s="7" t="str">
        <f>SUBSTITUTE(CONCATENATE(J801,K801,IF(L801="Identifier","ID",IF(AND(L801="Text",OR(J801&lt;&gt;"",K801&lt;&gt;"")),"",L801)),IF(AND(N801&lt;&gt;"Text",L801&lt;&gt;N801,NOT(AND(L801="URI",N801="Identifier")),NOT(AND(L801="UUID",N801="Identifier")),NOT(AND(L801="OID",N801="Identifier"))),IF(N801="Identifier","ID",N801),""))," ","")</f>
        <v>ID</v>
      </c>
      <c r="B801" s="8" t="s">
        <v>22</v>
      </c>
      <c r="C801" s="9" t="s">
        <v>34</v>
      </c>
      <c r="D801" s="10" t="s">
        <v>1566</v>
      </c>
      <c r="E801" s="10" t="s">
        <v>22</v>
      </c>
      <c r="F801" s="10" t="s">
        <v>1567</v>
      </c>
      <c r="G801" s="10" t="str">
        <f>CONCATENATE( IF(H801="","",CONCATENATE(H801,"_ ")),I801,". ",IF(J801="","",CONCATENATE(J801,"_ ")),M801,IF(OR(J801&lt;&gt;"",M801&lt;&gt;N801),CONCATENATE(". ",N801),""))</f>
        <v>Digital Service. Identifier</v>
      </c>
      <c r="H801" s="10" t="s">
        <v>22</v>
      </c>
      <c r="I801" s="10" t="s">
        <v>1551</v>
      </c>
      <c r="J801" s="10" t="s">
        <v>22</v>
      </c>
      <c r="K801" s="10" t="s">
        <v>22</v>
      </c>
      <c r="L801" s="10" t="s">
        <v>29</v>
      </c>
      <c r="M801" s="7" t="str">
        <f>IF(K801&lt;&gt;"",CONCATENATE(K801," ",L801),L801)</f>
        <v>Identifier</v>
      </c>
      <c r="N801" s="10" t="s">
        <v>29</v>
      </c>
      <c r="O801" s="10" t="s">
        <v>22</v>
      </c>
      <c r="P801" s="10" t="str">
        <f>IF(O801&lt;&gt;"",CONCATENATE(O801,"_ ",N801,". Type"),CONCATENATE(N801,". Type"))</f>
        <v>Identifier. Type</v>
      </c>
      <c r="Q801" s="10" t="s">
        <v>22</v>
      </c>
      <c r="R801" s="10" t="s">
        <v>22</v>
      </c>
      <c r="S801" s="10" t="s">
        <v>30</v>
      </c>
      <c r="T801" s="10" t="s">
        <v>22</v>
      </c>
      <c r="U801" s="10" t="s">
        <v>228</v>
      </c>
      <c r="V801" s="10" t="s">
        <v>22</v>
      </c>
    </row>
    <row r="802" spans="1:22" ht="14.1" customHeight="1" x14ac:dyDescent="0.2">
      <c r="A802" s="7" t="str">
        <f>SUBSTITUTE(CONCATENATE(J802,K802,IF(L802="Identifier","ID",IF(AND(L802="Text",OR(J802&lt;&gt;"",K802&lt;&gt;"")),"",L802)),IF(AND(N802&lt;&gt;"Text",L802&lt;&gt;N802,NOT(AND(L802="URI",N802="Identifier")),NOT(AND(L802="UUID",N802="Identifier")),NOT(AND(L802="OID",N802="Identifier"))),IF(N802="Identifier","ID",N802),""))," ","")</f>
        <v>CustomizationID</v>
      </c>
      <c r="B802" s="8" t="s">
        <v>22</v>
      </c>
      <c r="C802" s="9" t="s">
        <v>34</v>
      </c>
      <c r="D802" s="10" t="s">
        <v>1568</v>
      </c>
      <c r="E802" s="10" t="s">
        <v>22</v>
      </c>
      <c r="F802" s="10" t="s">
        <v>1569</v>
      </c>
      <c r="G802" s="10" t="str">
        <f>CONCATENATE( IF(H802="","",CONCATENATE(H802,"_ ")),I802,". ",IF(J802="","",CONCATENATE(J802,"_ ")),M802,IF(OR(J802&lt;&gt;"",M802&lt;&gt;N802),CONCATENATE(". ",N802),""))</f>
        <v>Digital Service. Customization Identifier. Identifier</v>
      </c>
      <c r="H802" s="10" t="s">
        <v>22</v>
      </c>
      <c r="I802" s="10" t="s">
        <v>1551</v>
      </c>
      <c r="J802" s="10" t="s">
        <v>22</v>
      </c>
      <c r="K802" s="10" t="s">
        <v>1570</v>
      </c>
      <c r="L802" s="10" t="s">
        <v>29</v>
      </c>
      <c r="M802" s="7" t="str">
        <f>IF(K802&lt;&gt;"",CONCATENATE(K802," ",L802),L802)</f>
        <v>Customization Identifier</v>
      </c>
      <c r="N802" s="10" t="s">
        <v>29</v>
      </c>
      <c r="O802" s="10" t="s">
        <v>22</v>
      </c>
      <c r="P802" s="10" t="str">
        <f>IF(O802&lt;&gt;"",CONCATENATE(O802,"_ ",N802,". Type"),CONCATENATE(N802,". Type"))</f>
        <v>Identifier. Type</v>
      </c>
      <c r="Q802" s="10" t="s">
        <v>22</v>
      </c>
      <c r="R802" s="10" t="s">
        <v>22</v>
      </c>
      <c r="S802" s="10" t="s">
        <v>30</v>
      </c>
      <c r="T802" s="10" t="s">
        <v>22</v>
      </c>
      <c r="U802" s="10" t="s">
        <v>228</v>
      </c>
      <c r="V802" s="10" t="s">
        <v>22</v>
      </c>
    </row>
    <row r="803" spans="1:22" ht="14.1" customHeight="1" x14ac:dyDescent="0.2">
      <c r="A803" s="11" t="str">
        <f>SUBSTITUTE(SUBSTITUTE(CONCATENATE(J803,IF(M803="Identifier","ID",M803))," ",""),"_","")</f>
        <v>DigitalDocumentMetadata</v>
      </c>
      <c r="B803" s="8" t="s">
        <v>22</v>
      </c>
      <c r="C803" s="12" t="s">
        <v>50</v>
      </c>
      <c r="D803" s="11" t="s">
        <v>1571</v>
      </c>
      <c r="E803" s="11" t="s">
        <v>22</v>
      </c>
      <c r="F803" s="11" t="s">
        <v>22</v>
      </c>
      <c r="G803" s="11" t="str">
        <f>CONCATENATE( IF(H803="","",CONCATENATE(H803,"_ ")),I803,". ",IF(J803="","",CONCATENATE(J803,"_ ")),M803,IF(J803="","",CONCATENATE(". ",N803)))</f>
        <v>Digital Service. Digital_ Document Metadata. Document Metadata</v>
      </c>
      <c r="H803" s="11" t="s">
        <v>22</v>
      </c>
      <c r="I803" s="11" t="s">
        <v>1551</v>
      </c>
      <c r="J803" s="11" t="s">
        <v>1452</v>
      </c>
      <c r="K803" s="11" t="s">
        <v>22</v>
      </c>
      <c r="L803" s="11" t="s">
        <v>22</v>
      </c>
      <c r="M803" s="11" t="str">
        <f>CONCATENATE(IF(Q803="","",CONCATENATE(Q803,"_ ")),R803)</f>
        <v>Document Metadata</v>
      </c>
      <c r="N803" s="11" t="str">
        <f>M803</f>
        <v>Document Metadata</v>
      </c>
      <c r="O803" s="11" t="s">
        <v>22</v>
      </c>
      <c r="P803" s="11" t="s">
        <v>22</v>
      </c>
      <c r="Q803" s="11" t="s">
        <v>22</v>
      </c>
      <c r="R803" s="11" t="s">
        <v>1572</v>
      </c>
      <c r="S803" s="11" t="s">
        <v>38</v>
      </c>
      <c r="T803" s="11" t="s">
        <v>22</v>
      </c>
      <c r="U803" s="11" t="s">
        <v>228</v>
      </c>
      <c r="V803" s="11" t="s">
        <v>22</v>
      </c>
    </row>
    <row r="804" spans="1:22" ht="14.1" customHeight="1" x14ac:dyDescent="0.2">
      <c r="A804" s="11" t="str">
        <f>SUBSTITUTE(SUBSTITUTE(CONCATENATE(J804,IF(M804="Identifier","ID",M804))," ",""),"_","")</f>
        <v>DigitalDeliveryChannel</v>
      </c>
      <c r="B804" s="8" t="s">
        <v>22</v>
      </c>
      <c r="C804" s="12" t="s">
        <v>98</v>
      </c>
      <c r="D804" s="11" t="s">
        <v>1573</v>
      </c>
      <c r="E804" s="11" t="s">
        <v>22</v>
      </c>
      <c r="F804" s="11" t="s">
        <v>22</v>
      </c>
      <c r="G804" s="11" t="str">
        <f>CONCATENATE( IF(H804="","",CONCATENATE(H804,"_ ")),I804,". ",IF(J804="","",CONCATENATE(J804,"_ ")),M804,IF(J804="","",CONCATENATE(". ",N804)))</f>
        <v>Digital Service. Digital_ Delivery Channel. Delivery Channel</v>
      </c>
      <c r="H804" s="11" t="s">
        <v>22</v>
      </c>
      <c r="I804" s="11" t="s">
        <v>1551</v>
      </c>
      <c r="J804" s="11" t="s">
        <v>1452</v>
      </c>
      <c r="K804" s="11" t="s">
        <v>22</v>
      </c>
      <c r="L804" s="11" t="s">
        <v>22</v>
      </c>
      <c r="M804" s="11" t="str">
        <f>CONCATENATE(IF(Q804="","",CONCATENATE(Q804,"_ ")),R804)</f>
        <v>Delivery Channel</v>
      </c>
      <c r="N804" s="11" t="str">
        <f>M804</f>
        <v>Delivery Channel</v>
      </c>
      <c r="O804" s="11" t="s">
        <v>22</v>
      </c>
      <c r="P804" s="11" t="s">
        <v>22</v>
      </c>
      <c r="Q804" s="11" t="s">
        <v>22</v>
      </c>
      <c r="R804" s="11" t="s">
        <v>1443</v>
      </c>
      <c r="S804" s="11" t="s">
        <v>38</v>
      </c>
      <c r="T804" s="11" t="s">
        <v>22</v>
      </c>
      <c r="U804" s="11" t="s">
        <v>228</v>
      </c>
      <c r="V804" s="11" t="s">
        <v>22</v>
      </c>
    </row>
    <row r="805" spans="1:22" ht="14.1" customHeight="1" x14ac:dyDescent="0.2">
      <c r="A805" s="11" t="str">
        <f>SUBSTITUTE(SUBSTITUTE(CONCATENATE(J805,IF(M805="Identifier","ID",M805))," ",""),"_","")</f>
        <v>CertificationDocumentReference</v>
      </c>
      <c r="B805" s="8" t="s">
        <v>22</v>
      </c>
      <c r="C805" s="12" t="s">
        <v>98</v>
      </c>
      <c r="D805" s="11" t="s">
        <v>1574</v>
      </c>
      <c r="E805" s="11" t="s">
        <v>22</v>
      </c>
      <c r="F805" s="11" t="s">
        <v>22</v>
      </c>
      <c r="G805" s="11" t="str">
        <f>CONCATENATE( IF(H805="","",CONCATENATE(H805,"_ ")),I805,". ",IF(J805="","",CONCATENATE(J805,"_ ")),M805,IF(J805="","",CONCATENATE(". ",N805)))</f>
        <v>Digital Service. Certification_ Document Reference. Document Reference</v>
      </c>
      <c r="H805" s="11" t="s">
        <v>22</v>
      </c>
      <c r="I805" s="11" t="s">
        <v>1551</v>
      </c>
      <c r="J805" s="11" t="s">
        <v>1563</v>
      </c>
      <c r="K805" s="11" t="s">
        <v>22</v>
      </c>
      <c r="L805" s="11" t="s">
        <v>22</v>
      </c>
      <c r="M805" s="11" t="str">
        <f>CONCATENATE(IF(Q805="","",CONCATENATE(Q805,"_ ")),R805)</f>
        <v>Document Reference</v>
      </c>
      <c r="N805" s="11" t="str">
        <f>M805</f>
        <v>Document Reference</v>
      </c>
      <c r="O805" s="11" t="s">
        <v>22</v>
      </c>
      <c r="P805" s="11" t="s">
        <v>22</v>
      </c>
      <c r="Q805" s="11" t="s">
        <v>22</v>
      </c>
      <c r="R805" s="11" t="s">
        <v>406</v>
      </c>
      <c r="S805" s="11" t="s">
        <v>38</v>
      </c>
      <c r="T805" s="11" t="s">
        <v>22</v>
      </c>
      <c r="U805" s="11" t="s">
        <v>228</v>
      </c>
      <c r="V805" s="11" t="s">
        <v>22</v>
      </c>
    </row>
    <row r="806" spans="1:22" ht="14.1" customHeight="1" x14ac:dyDescent="0.2">
      <c r="A806" s="5" t="str">
        <f>SUBSTITUTE(CONCATENATE(H806,I806)," ","")</f>
        <v>Dimension</v>
      </c>
      <c r="B806" s="6" t="s">
        <v>22</v>
      </c>
      <c r="C806" s="6" t="s">
        <v>22</v>
      </c>
      <c r="D806" s="6" t="s">
        <v>1575</v>
      </c>
      <c r="E806" s="6" t="s">
        <v>22</v>
      </c>
      <c r="F806" s="6" t="s">
        <v>22</v>
      </c>
      <c r="G806" s="5" t="str">
        <f>CONCATENATE(IF(H806="","",CONCATENATE(H806,"_ ")),I806,". Details")</f>
        <v>Dimension. Details</v>
      </c>
      <c r="H806" s="6" t="s">
        <v>22</v>
      </c>
      <c r="I806" s="6" t="s">
        <v>1576</v>
      </c>
      <c r="J806" s="6" t="s">
        <v>22</v>
      </c>
      <c r="K806" s="6" t="s">
        <v>22</v>
      </c>
      <c r="L806" s="6" t="s">
        <v>22</v>
      </c>
      <c r="M806" s="6" t="s">
        <v>22</v>
      </c>
      <c r="N806" s="6" t="s">
        <v>22</v>
      </c>
      <c r="O806" s="6" t="s">
        <v>22</v>
      </c>
      <c r="P806" s="6" t="s">
        <v>22</v>
      </c>
      <c r="Q806" s="6" t="s">
        <v>22</v>
      </c>
      <c r="R806" s="6" t="s">
        <v>22</v>
      </c>
      <c r="S806" s="6" t="s">
        <v>25</v>
      </c>
      <c r="T806" s="6" t="s">
        <v>22</v>
      </c>
      <c r="U806" s="6" t="s">
        <v>62</v>
      </c>
      <c r="V806" s="6" t="s">
        <v>22</v>
      </c>
    </row>
    <row r="807" spans="1:22" ht="14.1" customHeight="1" x14ac:dyDescent="0.2">
      <c r="A807" s="7" t="str">
        <f>SUBSTITUTE(CONCATENATE(J807,K807,IF(L807="Identifier","ID",IF(AND(L807="Text",OR(J807&lt;&gt;"",K807&lt;&gt;"")),"",L807)),IF(AND(N807&lt;&gt;"Text",L807&lt;&gt;N807,NOT(AND(L807="URI",N807="Identifier")),NOT(AND(L807="UUID",N807="Identifier")),NOT(AND(L807="OID",N807="Identifier"))),IF(N807="Identifier","ID",N807),""))," ","")</f>
        <v>AttributeID</v>
      </c>
      <c r="B807" s="8" t="s">
        <v>22</v>
      </c>
      <c r="C807" s="9" t="s">
        <v>27</v>
      </c>
      <c r="D807" s="10" t="s">
        <v>1577</v>
      </c>
      <c r="E807" s="10" t="s">
        <v>22</v>
      </c>
      <c r="F807" s="10" t="s">
        <v>22</v>
      </c>
      <c r="G807" s="10" t="str">
        <f>CONCATENATE( IF(H807="","",CONCATENATE(H807,"_ ")),I807,". ",IF(J807="","",CONCATENATE(J807,"_ ")),M807,IF(OR(J807&lt;&gt;"",M807&lt;&gt;N807),CONCATENATE(". ",N807),""))</f>
        <v>Dimension. Attribute Identifier. Identifier</v>
      </c>
      <c r="H807" s="10" t="s">
        <v>22</v>
      </c>
      <c r="I807" s="10" t="s">
        <v>1576</v>
      </c>
      <c r="J807" s="10" t="s">
        <v>22</v>
      </c>
      <c r="K807" s="10" t="s">
        <v>738</v>
      </c>
      <c r="L807" s="10" t="s">
        <v>29</v>
      </c>
      <c r="M807" s="7" t="str">
        <f>IF(K807&lt;&gt;"",CONCATENATE(K807," ",L807),L807)</f>
        <v>Attribute Identifier</v>
      </c>
      <c r="N807" s="10" t="s">
        <v>29</v>
      </c>
      <c r="O807" s="10" t="s">
        <v>22</v>
      </c>
      <c r="P807" s="10" t="str">
        <f>IF(O807&lt;&gt;"",CONCATENATE(O807,"_ ",N807,". Type"),CONCATENATE(N807,". Type"))</f>
        <v>Identifier. Type</v>
      </c>
      <c r="Q807" s="10" t="s">
        <v>22</v>
      </c>
      <c r="R807" s="10" t="s">
        <v>22</v>
      </c>
      <c r="S807" s="10" t="s">
        <v>30</v>
      </c>
      <c r="T807" s="10" t="s">
        <v>22</v>
      </c>
      <c r="U807" s="10" t="s">
        <v>62</v>
      </c>
      <c r="V807" s="10" t="s">
        <v>137</v>
      </c>
    </row>
    <row r="808" spans="1:22" ht="14.1" customHeight="1" x14ac:dyDescent="0.2">
      <c r="A808" s="7" t="str">
        <f>SUBSTITUTE(CONCATENATE(J808,K808,IF(L808="Identifier","ID",IF(AND(L808="Text",OR(J808&lt;&gt;"",K808&lt;&gt;"")),"",L808)),IF(AND(N808&lt;&gt;"Text",L808&lt;&gt;N808,NOT(AND(L808="URI",N808="Identifier")),NOT(AND(L808="UUID",N808="Identifier")),NOT(AND(L808="OID",N808="Identifier"))),IF(N808="Identifier","ID",N808),""))," ","")</f>
        <v>Measure</v>
      </c>
      <c r="B808" s="8" t="s">
        <v>22</v>
      </c>
      <c r="C808" s="9" t="s">
        <v>34</v>
      </c>
      <c r="D808" s="10" t="s">
        <v>739</v>
      </c>
      <c r="E808" s="10" t="s">
        <v>22</v>
      </c>
      <c r="F808" s="10" t="s">
        <v>22</v>
      </c>
      <c r="G808" s="10" t="str">
        <f>CONCATENATE( IF(H808="","",CONCATENATE(H808,"_ ")),I808,". ",IF(J808="","",CONCATENATE(J808,"_ ")),M808,IF(OR(J808&lt;&gt;"",M808&lt;&gt;N808),CONCATENATE(". ",N808),""))</f>
        <v>Dimension. Measure</v>
      </c>
      <c r="H808" s="10" t="s">
        <v>22</v>
      </c>
      <c r="I808" s="10" t="s">
        <v>1576</v>
      </c>
      <c r="J808" s="10" t="s">
        <v>22</v>
      </c>
      <c r="K808" s="10" t="s">
        <v>22</v>
      </c>
      <c r="L808" s="10" t="s">
        <v>361</v>
      </c>
      <c r="M808" s="7" t="str">
        <f>IF(K808&lt;&gt;"",CONCATENATE(K808," ",L808),L808)</f>
        <v>Measure</v>
      </c>
      <c r="N808" s="10" t="s">
        <v>361</v>
      </c>
      <c r="O808" s="10" t="s">
        <v>22</v>
      </c>
      <c r="P808" s="10" t="str">
        <f>IF(O808&lt;&gt;"",CONCATENATE(O808,"_ ",N808,". Type"),CONCATENATE(N808,". Type"))</f>
        <v>Measure. Type</v>
      </c>
      <c r="Q808" s="10" t="s">
        <v>22</v>
      </c>
      <c r="R808" s="10" t="s">
        <v>22</v>
      </c>
      <c r="S808" s="10" t="s">
        <v>30</v>
      </c>
      <c r="T808" s="10" t="s">
        <v>22</v>
      </c>
      <c r="U808" s="10" t="s">
        <v>62</v>
      </c>
      <c r="V808" s="10" t="s">
        <v>22</v>
      </c>
    </row>
    <row r="809" spans="1:22" ht="14.1" customHeight="1" x14ac:dyDescent="0.2">
      <c r="A809" s="7" t="str">
        <f>SUBSTITUTE(CONCATENATE(J809,K809,IF(L809="Identifier","ID",IF(AND(L809="Text",OR(J809&lt;&gt;"",K809&lt;&gt;"")),"",L809)),IF(AND(N809&lt;&gt;"Text",L809&lt;&gt;N809,NOT(AND(L809="URI",N809="Identifier")),NOT(AND(L809="UUID",N809="Identifier")),NOT(AND(L809="OID",N809="Identifier"))),IF(N809="Identifier","ID",N809),""))," ","")</f>
        <v>Description</v>
      </c>
      <c r="B809" s="8" t="s">
        <v>22</v>
      </c>
      <c r="C809" s="9" t="s">
        <v>98</v>
      </c>
      <c r="D809" s="10" t="s">
        <v>1578</v>
      </c>
      <c r="E809" s="10" t="s">
        <v>22</v>
      </c>
      <c r="F809" s="10" t="s">
        <v>22</v>
      </c>
      <c r="G809" s="10" t="str">
        <f>CONCATENATE( IF(H809="","",CONCATENATE(H809,"_ ")),I809,". ",IF(J809="","",CONCATENATE(J809,"_ ")),M809,IF(OR(J809&lt;&gt;"",M809&lt;&gt;N809),CONCATENATE(". ",N809),""))</f>
        <v>Dimension. Description. Text</v>
      </c>
      <c r="H809" s="10" t="s">
        <v>22</v>
      </c>
      <c r="I809" s="10" t="s">
        <v>1576</v>
      </c>
      <c r="J809" s="10" t="s">
        <v>22</v>
      </c>
      <c r="K809" s="10" t="s">
        <v>22</v>
      </c>
      <c r="L809" s="10" t="s">
        <v>100</v>
      </c>
      <c r="M809" s="7" t="str">
        <f>IF(K809&lt;&gt;"",CONCATENATE(K809," ",L809),L809)</f>
        <v>Description</v>
      </c>
      <c r="N809" s="10" t="s">
        <v>59</v>
      </c>
      <c r="O809" s="10" t="s">
        <v>22</v>
      </c>
      <c r="P809" s="10" t="str">
        <f>IF(O809&lt;&gt;"",CONCATENATE(O809,"_ ",N809,". Type"),CONCATENATE(N809,". Type"))</f>
        <v>Text. Type</v>
      </c>
      <c r="Q809" s="10" t="s">
        <v>22</v>
      </c>
      <c r="R809" s="10" t="s">
        <v>22</v>
      </c>
      <c r="S809" s="10" t="s">
        <v>30</v>
      </c>
      <c r="T809" s="10" t="s">
        <v>22</v>
      </c>
      <c r="U809" s="10" t="s">
        <v>62</v>
      </c>
      <c r="V809" s="10" t="s">
        <v>1579</v>
      </c>
    </row>
    <row r="810" spans="1:22" ht="14.1" customHeight="1" x14ac:dyDescent="0.2">
      <c r="A810" s="7" t="str">
        <f>SUBSTITUTE(CONCATENATE(J810,K810,IF(L810="Identifier","ID",IF(AND(L810="Text",OR(J810&lt;&gt;"",K810&lt;&gt;"")),"",L810)),IF(AND(N810&lt;&gt;"Text",L810&lt;&gt;N810,NOT(AND(L810="URI",N810="Identifier")),NOT(AND(L810="UUID",N810="Identifier")),NOT(AND(L810="OID",N810="Identifier"))),IF(N810="Identifier","ID",N810),""))," ","")</f>
        <v>MinimumMeasure</v>
      </c>
      <c r="B810" s="8" t="s">
        <v>22</v>
      </c>
      <c r="C810" s="9" t="s">
        <v>34</v>
      </c>
      <c r="D810" s="10" t="s">
        <v>1580</v>
      </c>
      <c r="E810" s="10" t="s">
        <v>22</v>
      </c>
      <c r="F810" s="10" t="s">
        <v>22</v>
      </c>
      <c r="G810" s="10" t="str">
        <f>CONCATENATE( IF(H810="","",CONCATENATE(H810,"_ ")),I810,". ",IF(J810="","",CONCATENATE(J810,"_ ")),M810,IF(OR(J810&lt;&gt;"",M810&lt;&gt;N810),CONCATENATE(". ",N810),""))</f>
        <v>Dimension. Minimum_ Measure. Measure</v>
      </c>
      <c r="H810" s="10" t="s">
        <v>22</v>
      </c>
      <c r="I810" s="10" t="s">
        <v>1576</v>
      </c>
      <c r="J810" s="10" t="s">
        <v>296</v>
      </c>
      <c r="K810" s="10" t="s">
        <v>22</v>
      </c>
      <c r="L810" s="10" t="s">
        <v>361</v>
      </c>
      <c r="M810" s="7" t="str">
        <f>IF(K810&lt;&gt;"",CONCATENATE(K810," ",L810),L810)</f>
        <v>Measure</v>
      </c>
      <c r="N810" s="10" t="s">
        <v>361</v>
      </c>
      <c r="O810" s="10" t="s">
        <v>22</v>
      </c>
      <c r="P810" s="10" t="str">
        <f>IF(O810&lt;&gt;"",CONCATENATE(O810,"_ ",N810,". Type"),CONCATENATE(N810,". Type"))</f>
        <v>Measure. Type</v>
      </c>
      <c r="Q810" s="10" t="s">
        <v>22</v>
      </c>
      <c r="R810" s="10" t="s">
        <v>22</v>
      </c>
      <c r="S810" s="10" t="s">
        <v>30</v>
      </c>
      <c r="T810" s="10" t="s">
        <v>22</v>
      </c>
      <c r="U810" s="10" t="s">
        <v>62</v>
      </c>
      <c r="V810" s="10" t="s">
        <v>22</v>
      </c>
    </row>
    <row r="811" spans="1:22" ht="14.1" customHeight="1" x14ac:dyDescent="0.2">
      <c r="A811" s="7" t="str">
        <f>SUBSTITUTE(CONCATENATE(J811,K811,IF(L811="Identifier","ID",IF(AND(L811="Text",OR(J811&lt;&gt;"",K811&lt;&gt;"")),"",L811)),IF(AND(N811&lt;&gt;"Text",L811&lt;&gt;N811,NOT(AND(L811="URI",N811="Identifier")),NOT(AND(L811="UUID",N811="Identifier")),NOT(AND(L811="OID",N811="Identifier"))),IF(N811="Identifier","ID",N811),""))," ","")</f>
        <v>MaximumMeasure</v>
      </c>
      <c r="B811" s="8" t="s">
        <v>22</v>
      </c>
      <c r="C811" s="9" t="s">
        <v>34</v>
      </c>
      <c r="D811" s="10" t="s">
        <v>1581</v>
      </c>
      <c r="E811" s="10" t="s">
        <v>22</v>
      </c>
      <c r="F811" s="10" t="s">
        <v>22</v>
      </c>
      <c r="G811" s="10" t="str">
        <f>CONCATENATE( IF(H811="","",CONCATENATE(H811,"_ ")),I811,". ",IF(J811="","",CONCATENATE(J811,"_ ")),M811,IF(OR(J811&lt;&gt;"",M811&lt;&gt;N811),CONCATENATE(". ",N811),""))</f>
        <v>Dimension. Maximum_ Measure. Measure</v>
      </c>
      <c r="H811" s="10" t="s">
        <v>22</v>
      </c>
      <c r="I811" s="10" t="s">
        <v>1576</v>
      </c>
      <c r="J811" s="10" t="s">
        <v>299</v>
      </c>
      <c r="K811" s="10" t="s">
        <v>22</v>
      </c>
      <c r="L811" s="10" t="s">
        <v>361</v>
      </c>
      <c r="M811" s="7" t="str">
        <f>IF(K811&lt;&gt;"",CONCATENATE(K811," ",L811),L811)</f>
        <v>Measure</v>
      </c>
      <c r="N811" s="10" t="s">
        <v>361</v>
      </c>
      <c r="O811" s="10" t="s">
        <v>22</v>
      </c>
      <c r="P811" s="10" t="str">
        <f>IF(O811&lt;&gt;"",CONCATENATE(O811,"_ ",N811,". Type"),CONCATENATE(N811,". Type"))</f>
        <v>Measure. Type</v>
      </c>
      <c r="Q811" s="10" t="s">
        <v>22</v>
      </c>
      <c r="R811" s="10" t="s">
        <v>22</v>
      </c>
      <c r="S811" s="10" t="s">
        <v>30</v>
      </c>
      <c r="T811" s="10" t="s">
        <v>22</v>
      </c>
      <c r="U811" s="10" t="s">
        <v>62</v>
      </c>
      <c r="V811" s="10" t="s">
        <v>22</v>
      </c>
    </row>
    <row r="812" spans="1:22" ht="14.1" customHeight="1" x14ac:dyDescent="0.2">
      <c r="A812" s="5" t="str">
        <f>SUBSTITUTE(CONCATENATE(H812,I812)," ","")</f>
        <v>DocumentDistribution</v>
      </c>
      <c r="B812" s="6" t="s">
        <v>22</v>
      </c>
      <c r="C812" s="6" t="s">
        <v>22</v>
      </c>
      <c r="D812" s="6" t="s">
        <v>1582</v>
      </c>
      <c r="E812" s="6" t="s">
        <v>22</v>
      </c>
      <c r="F812" s="6" t="s">
        <v>22</v>
      </c>
      <c r="G812" s="5" t="str">
        <f>CONCATENATE(IF(H812="","",CONCATENATE(H812,"_ ")),I812,". Details")</f>
        <v>Document Distribution. Details</v>
      </c>
      <c r="H812" s="6" t="s">
        <v>22</v>
      </c>
      <c r="I812" s="6" t="s">
        <v>654</v>
      </c>
      <c r="J812" s="6" t="s">
        <v>22</v>
      </c>
      <c r="K812" s="6" t="s">
        <v>22</v>
      </c>
      <c r="L812" s="6" t="s">
        <v>22</v>
      </c>
      <c r="M812" s="6" t="s">
        <v>22</v>
      </c>
      <c r="N812" s="6" t="s">
        <v>22</v>
      </c>
      <c r="O812" s="6" t="s">
        <v>22</v>
      </c>
      <c r="P812" s="6" t="s">
        <v>22</v>
      </c>
      <c r="Q812" s="6" t="s">
        <v>22</v>
      </c>
      <c r="R812" s="6" t="s">
        <v>22</v>
      </c>
      <c r="S812" s="6" t="s">
        <v>25</v>
      </c>
      <c r="T812" s="6" t="s">
        <v>22</v>
      </c>
      <c r="U812" s="6" t="s">
        <v>62</v>
      </c>
      <c r="V812" s="6" t="s">
        <v>22</v>
      </c>
    </row>
    <row r="813" spans="1:22" ht="14.1" customHeight="1" x14ac:dyDescent="0.2">
      <c r="A813" s="7" t="str">
        <f t="shared" ref="A813:A820" si="152">SUBSTITUTE(CONCATENATE(J813,K813,IF(L813="Identifier","ID",IF(AND(L813="Text",OR(J813&lt;&gt;"",K813&lt;&gt;"")),"",L813)),IF(AND(N813&lt;&gt;"Text",L813&lt;&gt;N813,NOT(AND(L813="URI",N813="Identifier")),NOT(AND(L813="UUID",N813="Identifier")),NOT(AND(L813="OID",N813="Identifier"))),IF(N813="Identifier","ID",N813),""))," ","")</f>
        <v>ID</v>
      </c>
      <c r="B813" s="8" t="s">
        <v>22</v>
      </c>
      <c r="C813" s="9" t="s">
        <v>34</v>
      </c>
      <c r="D813" s="10" t="s">
        <v>1583</v>
      </c>
      <c r="E813" s="10" t="s">
        <v>22</v>
      </c>
      <c r="F813" s="10" t="s">
        <v>22</v>
      </c>
      <c r="G813" s="10" t="str">
        <f t="shared" ref="G813:G820" si="153">CONCATENATE( IF(H813="","",CONCATENATE(H813,"_ ")),I813,". ",IF(J813="","",CONCATENATE(J813,"_ ")),M813,IF(OR(J813&lt;&gt;"",M813&lt;&gt;N813),CONCATENATE(". ",N813),""))</f>
        <v>Document Distribution. Identifier</v>
      </c>
      <c r="H813" s="10" t="s">
        <v>22</v>
      </c>
      <c r="I813" s="10" t="s">
        <v>654</v>
      </c>
      <c r="J813" s="10" t="s">
        <v>22</v>
      </c>
      <c r="K813" s="10" t="s">
        <v>22</v>
      </c>
      <c r="L813" s="10" t="s">
        <v>29</v>
      </c>
      <c r="M813" s="7" t="str">
        <f t="shared" ref="M813:M820" si="154">IF(K813&lt;&gt;"",CONCATENATE(K813," ",L813),L813)</f>
        <v>Identifier</v>
      </c>
      <c r="N813" s="10" t="s">
        <v>29</v>
      </c>
      <c r="O813" s="10" t="s">
        <v>22</v>
      </c>
      <c r="P813" s="10" t="str">
        <f t="shared" ref="P813:P820" si="155">IF(O813&lt;&gt;"",CONCATENATE(O813,"_ ",N813,". Type"),CONCATENATE(N813,". Type"))</f>
        <v>Identifier. Type</v>
      </c>
      <c r="Q813" s="10" t="s">
        <v>22</v>
      </c>
      <c r="R813" s="10" t="s">
        <v>22</v>
      </c>
      <c r="S813" s="10" t="s">
        <v>30</v>
      </c>
      <c r="T813" s="10" t="s">
        <v>22</v>
      </c>
      <c r="U813" s="10" t="s">
        <v>101</v>
      </c>
      <c r="V813" s="10" t="s">
        <v>22</v>
      </c>
    </row>
    <row r="814" spans="1:22" ht="14.1" customHeight="1" x14ac:dyDescent="0.2">
      <c r="A814" s="7" t="str">
        <f t="shared" si="152"/>
        <v>DocumentTypeCode</v>
      </c>
      <c r="B814" s="8" t="s">
        <v>22</v>
      </c>
      <c r="C814" s="9" t="s">
        <v>34</v>
      </c>
      <c r="D814" s="10" t="s">
        <v>1584</v>
      </c>
      <c r="E814" s="10" t="s">
        <v>22</v>
      </c>
      <c r="F814" s="10" t="s">
        <v>22</v>
      </c>
      <c r="G814" s="10" t="str">
        <f t="shared" si="153"/>
        <v>Document Distribution. Document Type Code. Code</v>
      </c>
      <c r="H814" s="10" t="s">
        <v>22</v>
      </c>
      <c r="I814" s="10" t="s">
        <v>654</v>
      </c>
      <c r="J814" s="10" t="s">
        <v>22</v>
      </c>
      <c r="K814" s="10" t="s">
        <v>1585</v>
      </c>
      <c r="L814" s="10" t="s">
        <v>33</v>
      </c>
      <c r="M814" s="7" t="str">
        <f t="shared" si="154"/>
        <v>Document Type Code</v>
      </c>
      <c r="N814" s="10" t="s">
        <v>33</v>
      </c>
      <c r="O814" s="10" t="s">
        <v>22</v>
      </c>
      <c r="P814" s="10" t="str">
        <f t="shared" si="155"/>
        <v>Code. Type</v>
      </c>
      <c r="Q814" s="10" t="s">
        <v>22</v>
      </c>
      <c r="R814" s="10" t="s">
        <v>22</v>
      </c>
      <c r="S814" s="10" t="s">
        <v>30</v>
      </c>
      <c r="T814" s="10" t="s">
        <v>22</v>
      </c>
      <c r="U814" s="10" t="s">
        <v>228</v>
      </c>
      <c r="V814" s="10" t="s">
        <v>22</v>
      </c>
    </row>
    <row r="815" spans="1:22" ht="14.1" customHeight="1" x14ac:dyDescent="0.2">
      <c r="A815" s="7" t="str">
        <f t="shared" si="152"/>
        <v>DistributionTypeCode</v>
      </c>
      <c r="B815" s="8" t="s">
        <v>22</v>
      </c>
      <c r="C815" s="9" t="s">
        <v>34</v>
      </c>
      <c r="D815" s="10" t="s">
        <v>1586</v>
      </c>
      <c r="E815" s="10" t="s">
        <v>22</v>
      </c>
      <c r="F815" s="10" t="s">
        <v>22</v>
      </c>
      <c r="G815" s="10" t="str">
        <f t="shared" si="153"/>
        <v>Document Distribution. Distribution Type Code. Code</v>
      </c>
      <c r="H815" s="10" t="s">
        <v>22</v>
      </c>
      <c r="I815" s="10" t="s">
        <v>654</v>
      </c>
      <c r="J815" s="10" t="s">
        <v>22</v>
      </c>
      <c r="K815" s="10" t="s">
        <v>1587</v>
      </c>
      <c r="L815" s="10" t="s">
        <v>33</v>
      </c>
      <c r="M815" s="7" t="str">
        <f t="shared" si="154"/>
        <v>Distribution Type Code</v>
      </c>
      <c r="N815" s="10" t="s">
        <v>33</v>
      </c>
      <c r="O815" s="10" t="s">
        <v>22</v>
      </c>
      <c r="P815" s="10" t="str">
        <f t="shared" si="155"/>
        <v>Code. Type</v>
      </c>
      <c r="Q815" s="10" t="s">
        <v>22</v>
      </c>
      <c r="R815" s="10" t="s">
        <v>22</v>
      </c>
      <c r="S815" s="10" t="s">
        <v>30</v>
      </c>
      <c r="T815" s="10" t="s">
        <v>22</v>
      </c>
      <c r="U815" s="10" t="s">
        <v>101</v>
      </c>
      <c r="V815" s="10" t="s">
        <v>22</v>
      </c>
    </row>
    <row r="816" spans="1:22" ht="14.1" customHeight="1" x14ac:dyDescent="0.2">
      <c r="A816" s="7" t="str">
        <f t="shared" si="152"/>
        <v>DistributionType</v>
      </c>
      <c r="B816" s="8" t="s">
        <v>22</v>
      </c>
      <c r="C816" s="9" t="s">
        <v>98</v>
      </c>
      <c r="D816" s="10" t="s">
        <v>1588</v>
      </c>
      <c r="E816" s="10" t="s">
        <v>22</v>
      </c>
      <c r="F816" s="10" t="s">
        <v>1589</v>
      </c>
      <c r="G816" s="10" t="str">
        <f t="shared" si="153"/>
        <v>Document Distribution. Distribution Type. Text</v>
      </c>
      <c r="H816" s="10" t="s">
        <v>22</v>
      </c>
      <c r="I816" s="10" t="s">
        <v>654</v>
      </c>
      <c r="J816" s="10" t="s">
        <v>22</v>
      </c>
      <c r="K816" s="10" t="s">
        <v>1590</v>
      </c>
      <c r="L816" s="10" t="s">
        <v>249</v>
      </c>
      <c r="M816" s="7" t="str">
        <f t="shared" si="154"/>
        <v>Distribution Type</v>
      </c>
      <c r="N816" s="10" t="s">
        <v>59</v>
      </c>
      <c r="O816" s="10" t="s">
        <v>22</v>
      </c>
      <c r="P816" s="10" t="str">
        <f t="shared" si="155"/>
        <v>Text. Type</v>
      </c>
      <c r="Q816" s="10" t="s">
        <v>22</v>
      </c>
      <c r="R816" s="10" t="s">
        <v>22</v>
      </c>
      <c r="S816" s="10" t="s">
        <v>30</v>
      </c>
      <c r="T816" s="10" t="s">
        <v>22</v>
      </c>
      <c r="U816" s="10" t="s">
        <v>101</v>
      </c>
      <c r="V816" s="10" t="s">
        <v>22</v>
      </c>
    </row>
    <row r="817" spans="1:22" ht="14.1" customHeight="1" x14ac:dyDescent="0.2">
      <c r="A817" s="7" t="str">
        <f t="shared" si="152"/>
        <v>PrintQualifier</v>
      </c>
      <c r="B817" s="8" t="s">
        <v>22</v>
      </c>
      <c r="C817" s="9" t="s">
        <v>34</v>
      </c>
      <c r="D817" s="10" t="s">
        <v>1591</v>
      </c>
      <c r="E817" s="10" t="s">
        <v>22</v>
      </c>
      <c r="F817" s="10" t="s">
        <v>22</v>
      </c>
      <c r="G817" s="10" t="str">
        <f t="shared" si="153"/>
        <v>Document Distribution. Print_ Qualifier. Text</v>
      </c>
      <c r="H817" s="10" t="s">
        <v>22</v>
      </c>
      <c r="I817" s="10" t="s">
        <v>654</v>
      </c>
      <c r="J817" s="10" t="s">
        <v>1592</v>
      </c>
      <c r="K817" s="10" t="s">
        <v>22</v>
      </c>
      <c r="L817" s="10" t="s">
        <v>1593</v>
      </c>
      <c r="M817" s="7" t="str">
        <f t="shared" si="154"/>
        <v>Qualifier</v>
      </c>
      <c r="N817" s="10" t="s">
        <v>59</v>
      </c>
      <c r="O817" s="10" t="s">
        <v>22</v>
      </c>
      <c r="P817" s="10" t="str">
        <f t="shared" si="155"/>
        <v>Text. Type</v>
      </c>
      <c r="Q817" s="10" t="s">
        <v>22</v>
      </c>
      <c r="R817" s="10" t="s">
        <v>22</v>
      </c>
      <c r="S817" s="10" t="s">
        <v>30</v>
      </c>
      <c r="T817" s="10" t="s">
        <v>22</v>
      </c>
      <c r="U817" s="10" t="s">
        <v>62</v>
      </c>
      <c r="V817" s="10" t="s">
        <v>1594</v>
      </c>
    </row>
    <row r="818" spans="1:22" ht="14.1" customHeight="1" x14ac:dyDescent="0.2">
      <c r="A818" s="7" t="str">
        <f t="shared" si="152"/>
        <v>CopyIndicator</v>
      </c>
      <c r="B818" s="8" t="s">
        <v>22</v>
      </c>
      <c r="C818" s="9" t="s">
        <v>34</v>
      </c>
      <c r="D818" s="10" t="s">
        <v>1595</v>
      </c>
      <c r="E818" s="10" t="s">
        <v>22</v>
      </c>
      <c r="F818" s="10" t="s">
        <v>22</v>
      </c>
      <c r="G818" s="10" t="str">
        <f t="shared" si="153"/>
        <v>Document Distribution. Copy_ Indicator. Indicator</v>
      </c>
      <c r="H818" s="10" t="s">
        <v>22</v>
      </c>
      <c r="I818" s="10" t="s">
        <v>654</v>
      </c>
      <c r="J818" s="10" t="s">
        <v>1596</v>
      </c>
      <c r="K818" s="10" t="s">
        <v>22</v>
      </c>
      <c r="L818" s="10" t="s">
        <v>170</v>
      </c>
      <c r="M818" s="7" t="str">
        <f t="shared" si="154"/>
        <v>Indicator</v>
      </c>
      <c r="N818" s="10" t="s">
        <v>170</v>
      </c>
      <c r="O818" s="10" t="s">
        <v>22</v>
      </c>
      <c r="P818" s="10" t="str">
        <f t="shared" si="155"/>
        <v>Indicator. Type</v>
      </c>
      <c r="Q818" s="10" t="s">
        <v>22</v>
      </c>
      <c r="R818" s="10" t="s">
        <v>22</v>
      </c>
      <c r="S818" s="10" t="s">
        <v>30</v>
      </c>
      <c r="T818" s="10" t="s">
        <v>22</v>
      </c>
      <c r="U818" s="10" t="s">
        <v>101</v>
      </c>
      <c r="V818" s="10" t="s">
        <v>22</v>
      </c>
    </row>
    <row r="819" spans="1:22" ht="14.1" customHeight="1" x14ac:dyDescent="0.2">
      <c r="A819" s="7" t="str">
        <f t="shared" si="152"/>
        <v>MaximumCopiesNumeric</v>
      </c>
      <c r="B819" s="8" t="s">
        <v>22</v>
      </c>
      <c r="C819" s="9" t="s">
        <v>34</v>
      </c>
      <c r="D819" s="10" t="s">
        <v>1597</v>
      </c>
      <c r="E819" s="10" t="s">
        <v>22</v>
      </c>
      <c r="F819" s="10" t="s">
        <v>22</v>
      </c>
      <c r="G819" s="10" t="str">
        <f t="shared" si="153"/>
        <v>Document Distribution. Maximum_ Copies. Numeric</v>
      </c>
      <c r="H819" s="10" t="s">
        <v>22</v>
      </c>
      <c r="I819" s="10" t="s">
        <v>654</v>
      </c>
      <c r="J819" s="10" t="s">
        <v>299</v>
      </c>
      <c r="K819" s="10" t="s">
        <v>22</v>
      </c>
      <c r="L819" s="10" t="s">
        <v>1598</v>
      </c>
      <c r="M819" s="7" t="str">
        <f t="shared" si="154"/>
        <v>Copies</v>
      </c>
      <c r="N819" s="10" t="s">
        <v>181</v>
      </c>
      <c r="O819" s="10" t="s">
        <v>22</v>
      </c>
      <c r="P819" s="10" t="str">
        <f t="shared" si="155"/>
        <v>Numeric. Type</v>
      </c>
      <c r="Q819" s="10" t="s">
        <v>22</v>
      </c>
      <c r="R819" s="10" t="s">
        <v>22</v>
      </c>
      <c r="S819" s="10" t="s">
        <v>30</v>
      </c>
      <c r="T819" s="10" t="s">
        <v>22</v>
      </c>
      <c r="U819" s="10" t="s">
        <v>62</v>
      </c>
      <c r="V819" s="10" t="s">
        <v>22</v>
      </c>
    </row>
    <row r="820" spans="1:22" ht="14.1" customHeight="1" x14ac:dyDescent="0.2">
      <c r="A820" s="7" t="str">
        <f t="shared" si="152"/>
        <v>MaximumOriginalsNumeric</v>
      </c>
      <c r="B820" s="8" t="s">
        <v>22</v>
      </c>
      <c r="C820" s="9" t="s">
        <v>34</v>
      </c>
      <c r="D820" s="10" t="s">
        <v>1599</v>
      </c>
      <c r="E820" s="10" t="s">
        <v>22</v>
      </c>
      <c r="F820" s="10" t="s">
        <v>22</v>
      </c>
      <c r="G820" s="10" t="str">
        <f t="shared" si="153"/>
        <v>Document Distribution. Maximum_ Originals. Numeric</v>
      </c>
      <c r="H820" s="10" t="s">
        <v>22</v>
      </c>
      <c r="I820" s="10" t="s">
        <v>654</v>
      </c>
      <c r="J820" s="10" t="s">
        <v>299</v>
      </c>
      <c r="K820" s="10" t="s">
        <v>22</v>
      </c>
      <c r="L820" s="10" t="s">
        <v>1600</v>
      </c>
      <c r="M820" s="7" t="str">
        <f t="shared" si="154"/>
        <v>Originals</v>
      </c>
      <c r="N820" s="10" t="s">
        <v>181</v>
      </c>
      <c r="O820" s="10" t="s">
        <v>22</v>
      </c>
      <c r="P820" s="10" t="str">
        <f t="shared" si="155"/>
        <v>Numeric. Type</v>
      </c>
      <c r="Q820" s="10" t="s">
        <v>22</v>
      </c>
      <c r="R820" s="10" t="s">
        <v>22</v>
      </c>
      <c r="S820" s="10" t="s">
        <v>30</v>
      </c>
      <c r="T820" s="10" t="s">
        <v>22</v>
      </c>
      <c r="U820" s="10" t="s">
        <v>228</v>
      </c>
      <c r="V820" s="10" t="s">
        <v>22</v>
      </c>
    </row>
    <row r="821" spans="1:22" ht="14.1" customHeight="1" x14ac:dyDescent="0.2">
      <c r="A821" s="11" t="str">
        <f>SUBSTITUTE(SUBSTITUTE(CONCATENATE(J821,IF(M821="Identifier","ID",M821))," ",""),"_","")</f>
        <v>Communication</v>
      </c>
      <c r="B821" s="8" t="s">
        <v>22</v>
      </c>
      <c r="C821" s="12" t="s">
        <v>34</v>
      </c>
      <c r="D821" s="11" t="s">
        <v>1601</v>
      </c>
      <c r="E821" s="11" t="s">
        <v>22</v>
      </c>
      <c r="F821" s="11" t="s">
        <v>22</v>
      </c>
      <c r="G821" s="11" t="str">
        <f>CONCATENATE( IF(H821="","",CONCATENATE(H821,"_ ")),I821,". ",IF(J821="","",CONCATENATE(J821,"_ ")),M821,IF(J821="","",CONCATENATE(". ",N821)))</f>
        <v>Document Distribution. Communication</v>
      </c>
      <c r="H821" s="11" t="s">
        <v>22</v>
      </c>
      <c r="I821" s="11" t="s">
        <v>654</v>
      </c>
      <c r="J821" s="11" t="s">
        <v>22</v>
      </c>
      <c r="K821" s="11" t="s">
        <v>22</v>
      </c>
      <c r="L821" s="11" t="s">
        <v>22</v>
      </c>
      <c r="M821" s="11" t="str">
        <f>CONCATENATE(IF(Q821="","",CONCATENATE(Q821,"_ ")),R821)</f>
        <v>Communication</v>
      </c>
      <c r="N821" s="11" t="str">
        <f>M821</f>
        <v>Communication</v>
      </c>
      <c r="O821" s="11" t="s">
        <v>22</v>
      </c>
      <c r="P821" s="11" t="s">
        <v>22</v>
      </c>
      <c r="Q821" s="11" t="s">
        <v>22</v>
      </c>
      <c r="R821" s="11" t="s">
        <v>713</v>
      </c>
      <c r="S821" s="11" t="s">
        <v>38</v>
      </c>
      <c r="T821" s="11" t="s">
        <v>22</v>
      </c>
      <c r="U821" s="11" t="s">
        <v>101</v>
      </c>
      <c r="V821" s="11" t="s">
        <v>22</v>
      </c>
    </row>
    <row r="822" spans="1:22" ht="14.1" customHeight="1" x14ac:dyDescent="0.2">
      <c r="A822" s="11" t="str">
        <f>SUBSTITUTE(SUBSTITUTE(CONCATENATE(J822,IF(M822="Identifier","ID",M822))," ",""),"_","")</f>
        <v>Party</v>
      </c>
      <c r="B822" s="8" t="s">
        <v>22</v>
      </c>
      <c r="C822" s="12" t="s">
        <v>27</v>
      </c>
      <c r="D822" s="11" t="s">
        <v>1602</v>
      </c>
      <c r="E822" s="11" t="s">
        <v>22</v>
      </c>
      <c r="F822" s="11" t="s">
        <v>22</v>
      </c>
      <c r="G822" s="11" t="str">
        <f>CONCATENATE( IF(H822="","",CONCATENATE(H822,"_ ")),I822,". ",IF(J822="","",CONCATENATE(J822,"_ ")),M822,IF(J822="","",CONCATENATE(". ",N822)))</f>
        <v>Document Distribution. Party</v>
      </c>
      <c r="H822" s="11" t="s">
        <v>22</v>
      </c>
      <c r="I822" s="11" t="s">
        <v>654</v>
      </c>
      <c r="J822" s="11" t="s">
        <v>22</v>
      </c>
      <c r="K822" s="11" t="s">
        <v>22</v>
      </c>
      <c r="L822" s="11" t="s">
        <v>22</v>
      </c>
      <c r="M822" s="11" t="str">
        <f>CONCATENATE(IF(Q822="","",CONCATENATE(Q822,"_ ")),R822)</f>
        <v>Party</v>
      </c>
      <c r="N822" s="11" t="str">
        <f>M822</f>
        <v>Party</v>
      </c>
      <c r="O822" s="11" t="s">
        <v>22</v>
      </c>
      <c r="P822" s="11" t="s">
        <v>22</v>
      </c>
      <c r="Q822" s="11" t="s">
        <v>22</v>
      </c>
      <c r="R822" s="11" t="s">
        <v>216</v>
      </c>
      <c r="S822" s="11" t="s">
        <v>38</v>
      </c>
      <c r="T822" s="11" t="s">
        <v>22</v>
      </c>
      <c r="U822" s="11" t="s">
        <v>62</v>
      </c>
      <c r="V822" s="11" t="s">
        <v>22</v>
      </c>
    </row>
    <row r="823" spans="1:22" ht="14.1" customHeight="1" x14ac:dyDescent="0.2">
      <c r="A823" s="5" t="str">
        <f>SUBSTITUTE(CONCATENATE(H823,I823)," ","")</f>
        <v>DocumentMetadata</v>
      </c>
      <c r="B823" s="6" t="s">
        <v>22</v>
      </c>
      <c r="C823" s="6" t="s">
        <v>22</v>
      </c>
      <c r="D823" s="6" t="s">
        <v>1603</v>
      </c>
      <c r="E823" s="6" t="s">
        <v>22</v>
      </c>
      <c r="F823" s="6" t="s">
        <v>22</v>
      </c>
      <c r="G823" s="5" t="str">
        <f>CONCATENATE(IF(H823="","",CONCATENATE(H823,"_ ")),I823,". Details")</f>
        <v>Document Metadata. Details</v>
      </c>
      <c r="H823" s="6" t="s">
        <v>22</v>
      </c>
      <c r="I823" s="6" t="s">
        <v>1572</v>
      </c>
      <c r="J823" s="6" t="s">
        <v>22</v>
      </c>
      <c r="K823" s="6" t="s">
        <v>22</v>
      </c>
      <c r="L823" s="6" t="s">
        <v>22</v>
      </c>
      <c r="M823" s="6" t="s">
        <v>22</v>
      </c>
      <c r="N823" s="6" t="s">
        <v>22</v>
      </c>
      <c r="O823" s="6" t="s">
        <v>22</v>
      </c>
      <c r="P823" s="6" t="s">
        <v>22</v>
      </c>
      <c r="Q823" s="6" t="s">
        <v>22</v>
      </c>
      <c r="R823" s="6" t="s">
        <v>22</v>
      </c>
      <c r="S823" s="6" t="s">
        <v>25</v>
      </c>
      <c r="T823" s="6" t="s">
        <v>22</v>
      </c>
      <c r="U823" s="6" t="s">
        <v>228</v>
      </c>
      <c r="V823" s="6" t="s">
        <v>22</v>
      </c>
    </row>
    <row r="824" spans="1:22" ht="14.1" customHeight="1" x14ac:dyDescent="0.2">
      <c r="A824" s="7" t="str">
        <f>SUBSTITUTE(CONCATENATE(J824,K824,IF(L824="Identifier","ID",IF(AND(L824="Text",OR(J824&lt;&gt;"",K824&lt;&gt;"")),"",L824)),IF(AND(N824&lt;&gt;"Text",L824&lt;&gt;N824,NOT(AND(L824="URI",N824="Identifier")),NOT(AND(L824="UUID",N824="Identifier")),NOT(AND(L824="OID",N824="Identifier"))),IF(N824="Identifier","ID",N824),""))," ","")</f>
        <v>ID</v>
      </c>
      <c r="B824" s="8" t="s">
        <v>22</v>
      </c>
      <c r="C824" s="9" t="s">
        <v>34</v>
      </c>
      <c r="D824" s="10" t="s">
        <v>1604</v>
      </c>
      <c r="E824" s="10" t="s">
        <v>22</v>
      </c>
      <c r="F824" s="10" t="s">
        <v>22</v>
      </c>
      <c r="G824" s="10" t="str">
        <f>CONCATENATE( IF(H824="","",CONCATENATE(H824,"_ ")),I824,". ",IF(J824="","",CONCATENATE(J824,"_ ")),M824,IF(OR(J824&lt;&gt;"",M824&lt;&gt;N824),CONCATENATE(". ",N824),""))</f>
        <v>Document Metadata. Identifier</v>
      </c>
      <c r="H824" s="10" t="s">
        <v>22</v>
      </c>
      <c r="I824" s="10" t="s">
        <v>1572</v>
      </c>
      <c r="J824" s="10" t="s">
        <v>22</v>
      </c>
      <c r="K824" s="10" t="s">
        <v>22</v>
      </c>
      <c r="L824" s="10" t="s">
        <v>29</v>
      </c>
      <c r="M824" s="7" t="str">
        <f>IF(K824&lt;&gt;"",CONCATENATE(K824," ",L824),L824)</f>
        <v>Identifier</v>
      </c>
      <c r="N824" s="10" t="s">
        <v>29</v>
      </c>
      <c r="O824" s="10" t="s">
        <v>22</v>
      </c>
      <c r="P824" s="10" t="str">
        <f>IF(O824&lt;&gt;"",CONCATENATE(O824,"_ ",N824,". Type"),CONCATENATE(N824,". Type"))</f>
        <v>Identifier. Type</v>
      </c>
      <c r="Q824" s="10" t="s">
        <v>22</v>
      </c>
      <c r="R824" s="10" t="s">
        <v>22</v>
      </c>
      <c r="S824" s="10" t="s">
        <v>30</v>
      </c>
      <c r="T824" s="10" t="s">
        <v>22</v>
      </c>
      <c r="U824" s="10" t="s">
        <v>228</v>
      </c>
      <c r="V824" s="10" t="s">
        <v>22</v>
      </c>
    </row>
    <row r="825" spans="1:22" ht="14.1" customHeight="1" x14ac:dyDescent="0.2">
      <c r="A825" s="7" t="str">
        <f>SUBSTITUTE(CONCATENATE(J825,K825,IF(L825="Identifier","ID",IF(AND(L825="Text",OR(J825&lt;&gt;"",K825&lt;&gt;"")),"",L825)),IF(AND(N825&lt;&gt;"Text",L825&lt;&gt;N825,NOT(AND(L825="URI",N825="Identifier")),NOT(AND(L825="UUID",N825="Identifier")),NOT(AND(L825="OID",N825="Identifier"))),IF(N825="Identifier","ID",N825),""))," ","")</f>
        <v>FormatID</v>
      </c>
      <c r="B825" s="8" t="s">
        <v>22</v>
      </c>
      <c r="C825" s="9" t="s">
        <v>27</v>
      </c>
      <c r="D825" s="10" t="s">
        <v>1605</v>
      </c>
      <c r="E825" s="10" t="s">
        <v>22</v>
      </c>
      <c r="F825" s="10" t="s">
        <v>1606</v>
      </c>
      <c r="G825" s="10" t="str">
        <f>CONCATENATE( IF(H825="","",CONCATENATE(H825,"_ ")),I825,". ",IF(J825="","",CONCATENATE(J825,"_ ")),M825,IF(OR(J825&lt;&gt;"",M825&lt;&gt;N825),CONCATENATE(". ",N825),""))</f>
        <v>Document Metadata. Format Identifier. Identifier</v>
      </c>
      <c r="H825" s="10" t="s">
        <v>22</v>
      </c>
      <c r="I825" s="10" t="s">
        <v>1572</v>
      </c>
      <c r="J825" s="10" t="s">
        <v>22</v>
      </c>
      <c r="K825" s="10" t="s">
        <v>1607</v>
      </c>
      <c r="L825" s="10" t="s">
        <v>29</v>
      </c>
      <c r="M825" s="7" t="str">
        <f>IF(K825&lt;&gt;"",CONCATENATE(K825," ",L825),L825)</f>
        <v>Format Identifier</v>
      </c>
      <c r="N825" s="10" t="s">
        <v>29</v>
      </c>
      <c r="O825" s="10" t="s">
        <v>22</v>
      </c>
      <c r="P825" s="10" t="str">
        <f>IF(O825&lt;&gt;"",CONCATENATE(O825,"_ ",N825,". Type"),CONCATENATE(N825,". Type"))</f>
        <v>Identifier. Type</v>
      </c>
      <c r="Q825" s="10" t="s">
        <v>22</v>
      </c>
      <c r="R825" s="10" t="s">
        <v>22</v>
      </c>
      <c r="S825" s="10" t="s">
        <v>30</v>
      </c>
      <c r="T825" s="10" t="s">
        <v>22</v>
      </c>
      <c r="U825" s="10" t="s">
        <v>228</v>
      </c>
      <c r="V825" s="10" t="s">
        <v>22</v>
      </c>
    </row>
    <row r="826" spans="1:22" ht="14.1" customHeight="1" x14ac:dyDescent="0.2">
      <c r="A826" s="7" t="str">
        <f>SUBSTITUTE(CONCATENATE(J826,K826,IF(L826="Identifier","ID",IF(AND(L826="Text",OR(J826&lt;&gt;"",K826&lt;&gt;"")),"",L826)),IF(AND(N826&lt;&gt;"Text",L826&lt;&gt;N826,NOT(AND(L826="URI",N826="Identifier")),NOT(AND(L826="UUID",N826="Identifier")),NOT(AND(L826="OID",N826="Identifier"))),IF(N826="Identifier","ID",N826),""))," ","")</f>
        <v>VersionID</v>
      </c>
      <c r="B826" s="8" t="s">
        <v>22</v>
      </c>
      <c r="C826" s="9" t="s">
        <v>27</v>
      </c>
      <c r="D826" s="10" t="s">
        <v>1608</v>
      </c>
      <c r="E826" s="10" t="s">
        <v>22</v>
      </c>
      <c r="F826" s="10" t="s">
        <v>228</v>
      </c>
      <c r="G826" s="10" t="str">
        <f>CONCATENATE( IF(H826="","",CONCATENATE(H826,"_ ")),I826,". ",IF(J826="","",CONCATENATE(J826,"_ ")),M826,IF(OR(J826&lt;&gt;"",M826&lt;&gt;N826),CONCATENATE(". ",N826),""))</f>
        <v>Document Metadata. Version Identifier. Identifier</v>
      </c>
      <c r="H826" s="10" t="s">
        <v>22</v>
      </c>
      <c r="I826" s="10" t="s">
        <v>1572</v>
      </c>
      <c r="J826" s="10" t="s">
        <v>22</v>
      </c>
      <c r="K826" s="10" t="s">
        <v>602</v>
      </c>
      <c r="L826" s="10" t="s">
        <v>29</v>
      </c>
      <c r="M826" s="7" t="str">
        <f>IF(K826&lt;&gt;"",CONCATENATE(K826," ",L826),L826)</f>
        <v>Version Identifier</v>
      </c>
      <c r="N826" s="10" t="s">
        <v>29</v>
      </c>
      <c r="O826" s="10" t="s">
        <v>22</v>
      </c>
      <c r="P826" s="10" t="str">
        <f>IF(O826&lt;&gt;"",CONCATENATE(O826,"_ ",N826,". Type"),CONCATENATE(N826,". Type"))</f>
        <v>Identifier. Type</v>
      </c>
      <c r="Q826" s="10" t="s">
        <v>22</v>
      </c>
      <c r="R826" s="10" t="s">
        <v>22</v>
      </c>
      <c r="S826" s="10" t="s">
        <v>30</v>
      </c>
      <c r="T826" s="10" t="s">
        <v>22</v>
      </c>
      <c r="U826" s="10" t="s">
        <v>228</v>
      </c>
      <c r="V826" s="10" t="s">
        <v>22</v>
      </c>
    </row>
    <row r="827" spans="1:22" ht="14.1" customHeight="1" x14ac:dyDescent="0.2">
      <c r="A827" s="7" t="str">
        <f>SUBSTITUTE(CONCATENATE(J827,K827,IF(L827="Identifier","ID",IF(AND(L827="Text",OR(J827&lt;&gt;"",K827&lt;&gt;"")),"",L827)),IF(AND(N827&lt;&gt;"Text",L827&lt;&gt;N827,NOT(AND(L827="URI",N827="Identifier")),NOT(AND(L827="UUID",N827="Identifier")),NOT(AND(L827="OID",N827="Identifier"))),IF(N827="Identifier","ID",N827),""))," ","")</f>
        <v>SchemaURI</v>
      </c>
      <c r="B827" s="8" t="s">
        <v>22</v>
      </c>
      <c r="C827" s="9" t="s">
        <v>34</v>
      </c>
      <c r="D827" s="10" t="s">
        <v>1609</v>
      </c>
      <c r="E827" s="10" t="s">
        <v>22</v>
      </c>
      <c r="F827" s="10" t="s">
        <v>1610</v>
      </c>
      <c r="G827" s="10" t="str">
        <f>CONCATENATE( IF(H827="","",CONCATENATE(H827,"_ ")),I827,". ",IF(J827="","",CONCATENATE(J827,"_ ")),M827,IF(OR(J827&lt;&gt;"",M827&lt;&gt;N827),CONCATENATE(". ",N827),""))</f>
        <v>Document Metadata. Schema URI. Identifier</v>
      </c>
      <c r="H827" s="10" t="s">
        <v>22</v>
      </c>
      <c r="I827" s="10" t="s">
        <v>1572</v>
      </c>
      <c r="J827" s="10" t="s">
        <v>22</v>
      </c>
      <c r="K827" s="10" t="s">
        <v>1611</v>
      </c>
      <c r="L827" s="10" t="s">
        <v>270</v>
      </c>
      <c r="M827" s="7" t="str">
        <f>IF(K827&lt;&gt;"",CONCATENATE(K827," ",L827),L827)</f>
        <v>Schema URI</v>
      </c>
      <c r="N827" s="10" t="s">
        <v>29</v>
      </c>
      <c r="O827" s="10" t="s">
        <v>22</v>
      </c>
      <c r="P827" s="10" t="str">
        <f>IF(O827&lt;&gt;"",CONCATENATE(O827,"_ ",N827,". Type"),CONCATENATE(N827,". Type"))</f>
        <v>Identifier. Type</v>
      </c>
      <c r="Q827" s="10" t="s">
        <v>22</v>
      </c>
      <c r="R827" s="10" t="s">
        <v>22</v>
      </c>
      <c r="S827" s="10" t="s">
        <v>30</v>
      </c>
      <c r="T827" s="10" t="s">
        <v>22</v>
      </c>
      <c r="U827" s="10" t="s">
        <v>228</v>
      </c>
      <c r="V827" s="10" t="s">
        <v>22</v>
      </c>
    </row>
    <row r="828" spans="1:22" ht="14.1" customHeight="1" x14ac:dyDescent="0.2">
      <c r="A828" s="7" t="str">
        <f>SUBSTITUTE(CONCATENATE(J828,K828,IF(L828="Identifier","ID",IF(AND(L828="Text",OR(J828&lt;&gt;"",K828&lt;&gt;"")),"",L828)),IF(AND(N828&lt;&gt;"Text",L828&lt;&gt;N828,NOT(AND(L828="URI",N828="Identifier")),NOT(AND(L828="UUID",N828="Identifier")),NOT(AND(L828="OID",N828="Identifier"))),IF(N828="Identifier","ID",N828),""))," ","")</f>
        <v>DocumentTypeCode</v>
      </c>
      <c r="B828" s="8" t="s">
        <v>22</v>
      </c>
      <c r="C828" s="9" t="s">
        <v>34</v>
      </c>
      <c r="D828" s="10" t="s">
        <v>1584</v>
      </c>
      <c r="E828" s="10" t="s">
        <v>22</v>
      </c>
      <c r="F828" s="10" t="s">
        <v>22</v>
      </c>
      <c r="G828" s="10" t="str">
        <f>CONCATENATE( IF(H828="","",CONCATENATE(H828,"_ ")),I828,". ",IF(J828="","",CONCATENATE(J828,"_ ")),M828,IF(OR(J828&lt;&gt;"",M828&lt;&gt;N828),CONCATENATE(". ",N828),""))</f>
        <v>Document Metadata. Document Type Code. Code</v>
      </c>
      <c r="H828" s="10" t="s">
        <v>22</v>
      </c>
      <c r="I828" s="10" t="s">
        <v>1572</v>
      </c>
      <c r="J828" s="10" t="s">
        <v>22</v>
      </c>
      <c r="K828" s="10" t="s">
        <v>1585</v>
      </c>
      <c r="L828" s="10" t="s">
        <v>33</v>
      </c>
      <c r="M828" s="7" t="str">
        <f>IF(K828&lt;&gt;"",CONCATENATE(K828," ",L828),L828)</f>
        <v>Document Type Code</v>
      </c>
      <c r="N828" s="10" t="s">
        <v>33</v>
      </c>
      <c r="O828" s="10" t="s">
        <v>22</v>
      </c>
      <c r="P828" s="10" t="str">
        <f>IF(O828&lt;&gt;"",CONCATENATE(O828,"_ ",N828,". Type"),CONCATENATE(N828,". Type"))</f>
        <v>Code. Type</v>
      </c>
      <c r="Q828" s="10" t="s">
        <v>22</v>
      </c>
      <c r="R828" s="10" t="s">
        <v>22</v>
      </c>
      <c r="S828" s="10" t="s">
        <v>30</v>
      </c>
      <c r="T828" s="10" t="s">
        <v>22</v>
      </c>
      <c r="U828" s="10" t="s">
        <v>228</v>
      </c>
      <c r="V828" s="10" t="s">
        <v>22</v>
      </c>
    </row>
    <row r="829" spans="1:22" ht="14.1" customHeight="1" x14ac:dyDescent="0.2">
      <c r="A829" s="5" t="str">
        <f>SUBSTITUTE(CONCATENATE(H829,I829)," ","")</f>
        <v>DocumentReference</v>
      </c>
      <c r="B829" s="6" t="s">
        <v>22</v>
      </c>
      <c r="C829" s="6" t="s">
        <v>22</v>
      </c>
      <c r="D829" s="6" t="s">
        <v>1612</v>
      </c>
      <c r="E829" s="6" t="s">
        <v>22</v>
      </c>
      <c r="F829" s="6" t="s">
        <v>22</v>
      </c>
      <c r="G829" s="5" t="str">
        <f>CONCATENATE(IF(H829="","",CONCATENATE(H829,"_ ")),I829,". Details")</f>
        <v>Document Reference. Details</v>
      </c>
      <c r="H829" s="6" t="s">
        <v>22</v>
      </c>
      <c r="I829" s="6" t="s">
        <v>406</v>
      </c>
      <c r="J829" s="6" t="s">
        <v>22</v>
      </c>
      <c r="K829" s="6" t="s">
        <v>22</v>
      </c>
      <c r="L829" s="6" t="s">
        <v>22</v>
      </c>
      <c r="M829" s="6" t="s">
        <v>22</v>
      </c>
      <c r="N829" s="6" t="s">
        <v>22</v>
      </c>
      <c r="O829" s="6" t="s">
        <v>22</v>
      </c>
      <c r="P829" s="6" t="s">
        <v>22</v>
      </c>
      <c r="Q829" s="6" t="s">
        <v>22</v>
      </c>
      <c r="R829" s="6" t="s">
        <v>22</v>
      </c>
      <c r="S829" s="6" t="s">
        <v>25</v>
      </c>
      <c r="T829" s="6" t="s">
        <v>22</v>
      </c>
      <c r="U829" s="6" t="s">
        <v>62</v>
      </c>
      <c r="V829" s="6" t="s">
        <v>22</v>
      </c>
    </row>
    <row r="830" spans="1:22" ht="14.1" customHeight="1" x14ac:dyDescent="0.2">
      <c r="A830" s="7" t="str">
        <f t="shared" ref="A830:A843" si="156">SUBSTITUTE(CONCATENATE(J830,K830,IF(L830="Identifier","ID",IF(AND(L830="Text",OR(J830&lt;&gt;"",K830&lt;&gt;"")),"",L830)),IF(AND(N830&lt;&gt;"Text",L830&lt;&gt;N830,NOT(AND(L830="URI",N830="Identifier")),NOT(AND(L830="UUID",N830="Identifier")),NOT(AND(L830="OID",N830="Identifier"))),IF(N830="Identifier","ID",N830),""))," ","")</f>
        <v>ID</v>
      </c>
      <c r="B830" s="8" t="s">
        <v>22</v>
      </c>
      <c r="C830" s="9" t="s">
        <v>27</v>
      </c>
      <c r="D830" s="10" t="s">
        <v>1613</v>
      </c>
      <c r="E830" s="10" t="s">
        <v>22</v>
      </c>
      <c r="F830" s="10" t="s">
        <v>1614</v>
      </c>
      <c r="G830" s="10" t="str">
        <f t="shared" ref="G830:G843" si="157">CONCATENATE( IF(H830="","",CONCATENATE(H830,"_ ")),I830,". ",IF(J830="","",CONCATENATE(J830,"_ ")),M830,IF(OR(J830&lt;&gt;"",M830&lt;&gt;N830),CONCATENATE(". ",N830),""))</f>
        <v>Document Reference. Identifier</v>
      </c>
      <c r="H830" s="10" t="s">
        <v>22</v>
      </c>
      <c r="I830" s="10" t="s">
        <v>406</v>
      </c>
      <c r="J830" s="10" t="s">
        <v>22</v>
      </c>
      <c r="K830" s="10" t="s">
        <v>22</v>
      </c>
      <c r="L830" s="10" t="s">
        <v>29</v>
      </c>
      <c r="M830" s="7" t="str">
        <f t="shared" ref="M830:M843" si="158">IF(K830&lt;&gt;"",CONCATENATE(K830," ",L830),L830)</f>
        <v>Identifier</v>
      </c>
      <c r="N830" s="10" t="s">
        <v>29</v>
      </c>
      <c r="O830" s="10" t="s">
        <v>22</v>
      </c>
      <c r="P830" s="10" t="str">
        <f t="shared" ref="P830:P843" si="159">IF(O830&lt;&gt;"",CONCATENATE(O830,"_ ",N830,". Type"),CONCATENATE(N830,". Type"))</f>
        <v>Identifier. Type</v>
      </c>
      <c r="Q830" s="10" t="s">
        <v>22</v>
      </c>
      <c r="R830" s="10" t="s">
        <v>22</v>
      </c>
      <c r="S830" s="10" t="s">
        <v>30</v>
      </c>
      <c r="T830" s="10" t="s">
        <v>22</v>
      </c>
      <c r="U830" s="10" t="s">
        <v>62</v>
      </c>
      <c r="V830" s="10" t="s">
        <v>22</v>
      </c>
    </row>
    <row r="831" spans="1:22" ht="14.1" customHeight="1" x14ac:dyDescent="0.2">
      <c r="A831" s="7" t="str">
        <f t="shared" si="156"/>
        <v>CopyIndicator</v>
      </c>
      <c r="B831" s="8" t="s">
        <v>22</v>
      </c>
      <c r="C831" s="9" t="s">
        <v>34</v>
      </c>
      <c r="D831" s="10" t="s">
        <v>1615</v>
      </c>
      <c r="E831" s="10" t="s">
        <v>22</v>
      </c>
      <c r="F831" s="10" t="s">
        <v>22</v>
      </c>
      <c r="G831" s="10" t="str">
        <f t="shared" si="157"/>
        <v>Document Reference. Copy_ Indicator. Indicator</v>
      </c>
      <c r="H831" s="10" t="s">
        <v>22</v>
      </c>
      <c r="I831" s="10" t="s">
        <v>406</v>
      </c>
      <c r="J831" s="10" t="s">
        <v>1596</v>
      </c>
      <c r="K831" s="10" t="s">
        <v>22</v>
      </c>
      <c r="L831" s="10" t="s">
        <v>170</v>
      </c>
      <c r="M831" s="7" t="str">
        <f t="shared" si="158"/>
        <v>Indicator</v>
      </c>
      <c r="N831" s="10" t="s">
        <v>170</v>
      </c>
      <c r="O831" s="10" t="s">
        <v>22</v>
      </c>
      <c r="P831" s="10" t="str">
        <f t="shared" si="159"/>
        <v>Indicator. Type</v>
      </c>
      <c r="Q831" s="10" t="s">
        <v>22</v>
      </c>
      <c r="R831" s="10" t="s">
        <v>22</v>
      </c>
      <c r="S831" s="10" t="s">
        <v>30</v>
      </c>
      <c r="T831" s="10" t="s">
        <v>22</v>
      </c>
      <c r="U831" s="10" t="s">
        <v>62</v>
      </c>
      <c r="V831" s="10" t="s">
        <v>1616</v>
      </c>
    </row>
    <row r="832" spans="1:22" ht="14.1" customHeight="1" x14ac:dyDescent="0.2">
      <c r="A832" s="7" t="str">
        <f t="shared" si="156"/>
        <v>UUID</v>
      </c>
      <c r="B832" s="8" t="s">
        <v>22</v>
      </c>
      <c r="C832" s="9" t="s">
        <v>34</v>
      </c>
      <c r="D832" s="10" t="s">
        <v>1617</v>
      </c>
      <c r="E832" s="10" t="s">
        <v>22</v>
      </c>
      <c r="F832" s="10" t="s">
        <v>22</v>
      </c>
      <c r="G832" s="10" t="str">
        <f t="shared" si="157"/>
        <v>Document Reference. UUID. Identifier</v>
      </c>
      <c r="H832" s="10" t="s">
        <v>22</v>
      </c>
      <c r="I832" s="10" t="s">
        <v>406</v>
      </c>
      <c r="J832" s="10" t="s">
        <v>22</v>
      </c>
      <c r="K832" s="10" t="s">
        <v>22</v>
      </c>
      <c r="L832" s="10" t="s">
        <v>590</v>
      </c>
      <c r="M832" s="7" t="str">
        <f t="shared" si="158"/>
        <v>UUID</v>
      </c>
      <c r="N832" s="10" t="s">
        <v>29</v>
      </c>
      <c r="O832" s="10" t="s">
        <v>22</v>
      </c>
      <c r="P832" s="10" t="str">
        <f t="shared" si="159"/>
        <v>Identifier. Type</v>
      </c>
      <c r="Q832" s="10" t="s">
        <v>22</v>
      </c>
      <c r="R832" s="10" t="s">
        <v>22</v>
      </c>
      <c r="S832" s="10" t="s">
        <v>30</v>
      </c>
      <c r="T832" s="10" t="s">
        <v>22</v>
      </c>
      <c r="U832" s="10" t="s">
        <v>62</v>
      </c>
      <c r="V832" s="10" t="s">
        <v>591</v>
      </c>
    </row>
    <row r="833" spans="1:22" ht="14.1" customHeight="1" x14ac:dyDescent="0.2">
      <c r="A833" s="7" t="str">
        <f t="shared" si="156"/>
        <v>IssueDate</v>
      </c>
      <c r="B833" s="8" t="s">
        <v>22</v>
      </c>
      <c r="C833" s="9" t="s">
        <v>34</v>
      </c>
      <c r="D833" s="10" t="s">
        <v>1618</v>
      </c>
      <c r="E833" s="10" t="s">
        <v>22</v>
      </c>
      <c r="F833" s="10" t="s">
        <v>22</v>
      </c>
      <c r="G833" s="10" t="str">
        <f t="shared" si="157"/>
        <v>Document Reference. Issue Date. Date</v>
      </c>
      <c r="H833" s="10" t="s">
        <v>22</v>
      </c>
      <c r="I833" s="10" t="s">
        <v>406</v>
      </c>
      <c r="J833" s="10" t="s">
        <v>22</v>
      </c>
      <c r="K833" s="10" t="s">
        <v>477</v>
      </c>
      <c r="L833" s="10" t="s">
        <v>397</v>
      </c>
      <c r="M833" s="7" t="str">
        <f t="shared" si="158"/>
        <v>Issue Date</v>
      </c>
      <c r="N833" s="10" t="s">
        <v>397</v>
      </c>
      <c r="O833" s="10" t="s">
        <v>22</v>
      </c>
      <c r="P833" s="10" t="str">
        <f t="shared" si="159"/>
        <v>Date. Type</v>
      </c>
      <c r="Q833" s="10" t="s">
        <v>22</v>
      </c>
      <c r="R833" s="10" t="s">
        <v>22</v>
      </c>
      <c r="S833" s="10" t="s">
        <v>30</v>
      </c>
      <c r="T833" s="10" t="s">
        <v>22</v>
      </c>
      <c r="U833" s="10" t="s">
        <v>62</v>
      </c>
      <c r="V833" s="10" t="s">
        <v>22</v>
      </c>
    </row>
    <row r="834" spans="1:22" ht="14.1" customHeight="1" x14ac:dyDescent="0.2">
      <c r="A834" s="7" t="str">
        <f t="shared" si="156"/>
        <v>IssueTime</v>
      </c>
      <c r="B834" s="8" t="s">
        <v>22</v>
      </c>
      <c r="C834" s="9" t="s">
        <v>34</v>
      </c>
      <c r="D834" s="10" t="s">
        <v>1619</v>
      </c>
      <c r="E834" s="10" t="s">
        <v>22</v>
      </c>
      <c r="F834" s="10" t="s">
        <v>22</v>
      </c>
      <c r="G834" s="10" t="str">
        <f t="shared" si="157"/>
        <v>Document Reference. Issue Time. Time</v>
      </c>
      <c r="H834" s="10" t="s">
        <v>22</v>
      </c>
      <c r="I834" s="10" t="s">
        <v>406</v>
      </c>
      <c r="J834" s="10" t="s">
        <v>22</v>
      </c>
      <c r="K834" s="10" t="s">
        <v>477</v>
      </c>
      <c r="L834" s="10" t="s">
        <v>594</v>
      </c>
      <c r="M834" s="7" t="str">
        <f t="shared" si="158"/>
        <v>Issue Time</v>
      </c>
      <c r="N834" s="10" t="s">
        <v>594</v>
      </c>
      <c r="O834" s="10" t="s">
        <v>22</v>
      </c>
      <c r="P834" s="10" t="str">
        <f t="shared" si="159"/>
        <v>Time. Type</v>
      </c>
      <c r="Q834" s="10" t="s">
        <v>22</v>
      </c>
      <c r="R834" s="10" t="s">
        <v>22</v>
      </c>
      <c r="S834" s="10" t="s">
        <v>30</v>
      </c>
      <c r="T834" s="10" t="s">
        <v>22</v>
      </c>
      <c r="U834" s="10" t="s">
        <v>26</v>
      </c>
      <c r="V834" s="10" t="s">
        <v>22</v>
      </c>
    </row>
    <row r="835" spans="1:22" ht="14.1" customHeight="1" x14ac:dyDescent="0.2">
      <c r="A835" s="7" t="str">
        <f t="shared" si="156"/>
        <v>DocumentTypeCode</v>
      </c>
      <c r="B835" s="8" t="s">
        <v>22</v>
      </c>
      <c r="C835" s="9" t="s">
        <v>34</v>
      </c>
      <c r="D835" s="10" t="s">
        <v>1620</v>
      </c>
      <c r="E835" s="10" t="s">
        <v>22</v>
      </c>
      <c r="F835" s="10" t="s">
        <v>22</v>
      </c>
      <c r="G835" s="10" t="str">
        <f t="shared" si="157"/>
        <v>Document Reference. Document Type Code. Code</v>
      </c>
      <c r="H835" s="10" t="s">
        <v>22</v>
      </c>
      <c r="I835" s="10" t="s">
        <v>406</v>
      </c>
      <c r="J835" s="10" t="s">
        <v>22</v>
      </c>
      <c r="K835" s="10" t="s">
        <v>1585</v>
      </c>
      <c r="L835" s="10" t="s">
        <v>33</v>
      </c>
      <c r="M835" s="7" t="str">
        <f t="shared" si="158"/>
        <v>Document Type Code</v>
      </c>
      <c r="N835" s="10" t="s">
        <v>33</v>
      </c>
      <c r="O835" s="10" t="s">
        <v>22</v>
      </c>
      <c r="P835" s="10" t="str">
        <f t="shared" si="159"/>
        <v>Code. Type</v>
      </c>
      <c r="Q835" s="10" t="s">
        <v>22</v>
      </c>
      <c r="R835" s="10" t="s">
        <v>22</v>
      </c>
      <c r="S835" s="10" t="s">
        <v>30</v>
      </c>
      <c r="T835" s="10" t="s">
        <v>22</v>
      </c>
      <c r="U835" s="10" t="s">
        <v>62</v>
      </c>
      <c r="V835" s="10" t="s">
        <v>22</v>
      </c>
    </row>
    <row r="836" spans="1:22" ht="14.1" customHeight="1" x14ac:dyDescent="0.2">
      <c r="A836" s="7" t="str">
        <f t="shared" si="156"/>
        <v>DocumentType</v>
      </c>
      <c r="B836" s="8" t="s">
        <v>22</v>
      </c>
      <c r="C836" s="9" t="s">
        <v>98</v>
      </c>
      <c r="D836" s="10" t="s">
        <v>1621</v>
      </c>
      <c r="E836" s="10" t="s">
        <v>22</v>
      </c>
      <c r="F836" s="10" t="s">
        <v>22</v>
      </c>
      <c r="G836" s="10" t="str">
        <f t="shared" si="157"/>
        <v>Document Reference. Document Type. Text</v>
      </c>
      <c r="H836" s="10" t="s">
        <v>22</v>
      </c>
      <c r="I836" s="10" t="s">
        <v>406</v>
      </c>
      <c r="J836" s="10" t="s">
        <v>22</v>
      </c>
      <c r="K836" s="10" t="s">
        <v>225</v>
      </c>
      <c r="L836" s="10" t="s">
        <v>249</v>
      </c>
      <c r="M836" s="7" t="str">
        <f t="shared" si="158"/>
        <v>Document Type</v>
      </c>
      <c r="N836" s="10" t="s">
        <v>59</v>
      </c>
      <c r="O836" s="10" t="s">
        <v>22</v>
      </c>
      <c r="P836" s="10" t="str">
        <f t="shared" si="159"/>
        <v>Text. Type</v>
      </c>
      <c r="Q836" s="10" t="s">
        <v>22</v>
      </c>
      <c r="R836" s="10" t="s">
        <v>22</v>
      </c>
      <c r="S836" s="10" t="s">
        <v>30</v>
      </c>
      <c r="T836" s="10" t="s">
        <v>22</v>
      </c>
      <c r="U836" s="10" t="s">
        <v>62</v>
      </c>
      <c r="V836" s="10" t="s">
        <v>22</v>
      </c>
    </row>
    <row r="837" spans="1:22" ht="14.1" customHeight="1" x14ac:dyDescent="0.2">
      <c r="A837" s="7" t="str">
        <f t="shared" si="156"/>
        <v>XPath</v>
      </c>
      <c r="B837" s="8" t="s">
        <v>22</v>
      </c>
      <c r="C837" s="9" t="s">
        <v>98</v>
      </c>
      <c r="D837" s="10" t="s">
        <v>1622</v>
      </c>
      <c r="E837" s="10" t="s">
        <v>22</v>
      </c>
      <c r="F837" s="10" t="s">
        <v>22</v>
      </c>
      <c r="G837" s="10" t="str">
        <f t="shared" si="157"/>
        <v>Document Reference. XPath. Text</v>
      </c>
      <c r="H837" s="10" t="s">
        <v>22</v>
      </c>
      <c r="I837" s="10" t="s">
        <v>406</v>
      </c>
      <c r="J837" s="10" t="s">
        <v>22</v>
      </c>
      <c r="K837" s="10" t="s">
        <v>22</v>
      </c>
      <c r="L837" s="10" t="s">
        <v>1623</v>
      </c>
      <c r="M837" s="7" t="str">
        <f t="shared" si="158"/>
        <v>XPath</v>
      </c>
      <c r="N837" s="10" t="s">
        <v>59</v>
      </c>
      <c r="O837" s="10" t="s">
        <v>22</v>
      </c>
      <c r="P837" s="10" t="str">
        <f t="shared" si="159"/>
        <v>Text. Type</v>
      </c>
      <c r="Q837" s="10" t="s">
        <v>22</v>
      </c>
      <c r="R837" s="10" t="s">
        <v>22</v>
      </c>
      <c r="S837" s="10" t="s">
        <v>30</v>
      </c>
      <c r="T837" s="10" t="s">
        <v>22</v>
      </c>
      <c r="U837" s="10" t="s">
        <v>62</v>
      </c>
      <c r="V837" s="10" t="s">
        <v>22</v>
      </c>
    </row>
    <row r="838" spans="1:22" ht="14.1" customHeight="1" x14ac:dyDescent="0.2">
      <c r="A838" s="7" t="str">
        <f t="shared" si="156"/>
        <v>ReferencedDocumentInternalAddress</v>
      </c>
      <c r="B838" s="8" t="s">
        <v>22</v>
      </c>
      <c r="C838" s="9" t="s">
        <v>34</v>
      </c>
      <c r="D838" s="10" t="s">
        <v>1624</v>
      </c>
      <c r="E838" s="10" t="s">
        <v>22</v>
      </c>
      <c r="F838" s="10" t="s">
        <v>22</v>
      </c>
      <c r="G838" s="10" t="str">
        <f t="shared" si="157"/>
        <v>Document Reference. Referenced_ Document Internal Address. Text</v>
      </c>
      <c r="H838" s="10" t="s">
        <v>22</v>
      </c>
      <c r="I838" s="10" t="s">
        <v>406</v>
      </c>
      <c r="J838" s="10" t="s">
        <v>1625</v>
      </c>
      <c r="K838" s="10" t="s">
        <v>225</v>
      </c>
      <c r="L838" s="10" t="s">
        <v>1626</v>
      </c>
      <c r="M838" s="7" t="str">
        <f t="shared" si="158"/>
        <v>Document Internal Address</v>
      </c>
      <c r="N838" s="10" t="s">
        <v>59</v>
      </c>
      <c r="O838" s="10" t="s">
        <v>22</v>
      </c>
      <c r="P838" s="10" t="str">
        <f t="shared" si="159"/>
        <v>Text. Type</v>
      </c>
      <c r="Q838" s="10" t="s">
        <v>22</v>
      </c>
      <c r="R838" s="10" t="s">
        <v>22</v>
      </c>
      <c r="S838" s="10" t="s">
        <v>30</v>
      </c>
      <c r="T838" s="10" t="s">
        <v>22</v>
      </c>
      <c r="U838" s="10" t="s">
        <v>101</v>
      </c>
      <c r="V838" s="10" t="s">
        <v>1627</v>
      </c>
    </row>
    <row r="839" spans="1:22" ht="14.1" customHeight="1" x14ac:dyDescent="0.2">
      <c r="A839" s="7" t="str">
        <f t="shared" si="156"/>
        <v>LanguageID</v>
      </c>
      <c r="B839" s="8" t="s">
        <v>22</v>
      </c>
      <c r="C839" s="9" t="s">
        <v>34</v>
      </c>
      <c r="D839" s="10" t="s">
        <v>1628</v>
      </c>
      <c r="E839" s="10" t="s">
        <v>22</v>
      </c>
      <c r="F839" s="10" t="s">
        <v>22</v>
      </c>
      <c r="G839" s="10" t="str">
        <f t="shared" si="157"/>
        <v>Document Reference. Language. Identifier</v>
      </c>
      <c r="H839" s="10" t="s">
        <v>22</v>
      </c>
      <c r="I839" s="10" t="s">
        <v>406</v>
      </c>
      <c r="J839" s="10" t="s">
        <v>22</v>
      </c>
      <c r="K839" s="10" t="s">
        <v>22</v>
      </c>
      <c r="L839" s="10" t="s">
        <v>690</v>
      </c>
      <c r="M839" s="7" t="str">
        <f t="shared" si="158"/>
        <v>Language</v>
      </c>
      <c r="N839" s="10" t="s">
        <v>29</v>
      </c>
      <c r="O839" s="10" t="s">
        <v>22</v>
      </c>
      <c r="P839" s="10" t="str">
        <f t="shared" si="159"/>
        <v>Identifier. Type</v>
      </c>
      <c r="Q839" s="10" t="s">
        <v>22</v>
      </c>
      <c r="R839" s="10" t="s">
        <v>22</v>
      </c>
      <c r="S839" s="10" t="s">
        <v>30</v>
      </c>
      <c r="T839" s="10" t="s">
        <v>22</v>
      </c>
      <c r="U839" s="10" t="s">
        <v>26</v>
      </c>
      <c r="V839" s="10" t="s">
        <v>22</v>
      </c>
    </row>
    <row r="840" spans="1:22" ht="14.1" customHeight="1" x14ac:dyDescent="0.2">
      <c r="A840" s="7" t="str">
        <f t="shared" si="156"/>
        <v>LocaleCode</v>
      </c>
      <c r="B840" s="8" t="s">
        <v>22</v>
      </c>
      <c r="C840" s="9" t="s">
        <v>34</v>
      </c>
      <c r="D840" s="10" t="s">
        <v>1629</v>
      </c>
      <c r="E840" s="10" t="s">
        <v>22</v>
      </c>
      <c r="F840" s="10" t="s">
        <v>22</v>
      </c>
      <c r="G840" s="10" t="str">
        <f t="shared" si="157"/>
        <v>Document Reference. Locale Code. Code</v>
      </c>
      <c r="H840" s="10" t="s">
        <v>22</v>
      </c>
      <c r="I840" s="10" t="s">
        <v>406</v>
      </c>
      <c r="J840" s="10" t="s">
        <v>22</v>
      </c>
      <c r="K840" s="10" t="s">
        <v>1630</v>
      </c>
      <c r="L840" s="10" t="s">
        <v>33</v>
      </c>
      <c r="M840" s="7" t="str">
        <f t="shared" si="158"/>
        <v>Locale Code</v>
      </c>
      <c r="N840" s="10" t="s">
        <v>33</v>
      </c>
      <c r="O840" s="10" t="s">
        <v>690</v>
      </c>
      <c r="P840" s="10" t="str">
        <f t="shared" si="159"/>
        <v>Language_ Code. Type</v>
      </c>
      <c r="Q840" s="10" t="s">
        <v>22</v>
      </c>
      <c r="R840" s="10" t="s">
        <v>22</v>
      </c>
      <c r="S840" s="10" t="s">
        <v>30</v>
      </c>
      <c r="T840" s="10" t="s">
        <v>22</v>
      </c>
      <c r="U840" s="10" t="s">
        <v>26</v>
      </c>
      <c r="V840" s="10" t="s">
        <v>22</v>
      </c>
    </row>
    <row r="841" spans="1:22" ht="14.1" customHeight="1" x14ac:dyDescent="0.2">
      <c r="A841" s="7" t="str">
        <f t="shared" si="156"/>
        <v>VersionID</v>
      </c>
      <c r="B841" s="8" t="s">
        <v>22</v>
      </c>
      <c r="C841" s="9" t="s">
        <v>34</v>
      </c>
      <c r="D841" s="10" t="s">
        <v>1631</v>
      </c>
      <c r="E841" s="10" t="s">
        <v>22</v>
      </c>
      <c r="F841" s="10" t="s">
        <v>601</v>
      </c>
      <c r="G841" s="10" t="str">
        <f t="shared" si="157"/>
        <v>Document Reference. Version. Identifier</v>
      </c>
      <c r="H841" s="10" t="s">
        <v>22</v>
      </c>
      <c r="I841" s="10" t="s">
        <v>406</v>
      </c>
      <c r="J841" s="10" t="s">
        <v>22</v>
      </c>
      <c r="K841" s="10" t="s">
        <v>22</v>
      </c>
      <c r="L841" s="10" t="s">
        <v>602</v>
      </c>
      <c r="M841" s="7" t="str">
        <f t="shared" si="158"/>
        <v>Version</v>
      </c>
      <c r="N841" s="10" t="s">
        <v>29</v>
      </c>
      <c r="O841" s="10" t="s">
        <v>22</v>
      </c>
      <c r="P841" s="10" t="str">
        <f t="shared" si="159"/>
        <v>Identifier. Type</v>
      </c>
      <c r="Q841" s="10" t="s">
        <v>22</v>
      </c>
      <c r="R841" s="10" t="s">
        <v>22</v>
      </c>
      <c r="S841" s="10" t="s">
        <v>30</v>
      </c>
      <c r="T841" s="10" t="s">
        <v>22</v>
      </c>
      <c r="U841" s="10" t="s">
        <v>26</v>
      </c>
      <c r="V841" s="10" t="s">
        <v>22</v>
      </c>
    </row>
    <row r="842" spans="1:22" ht="14.1" customHeight="1" x14ac:dyDescent="0.2">
      <c r="A842" s="7" t="str">
        <f t="shared" si="156"/>
        <v>DocumentStatusCode</v>
      </c>
      <c r="B842" s="8" t="s">
        <v>22</v>
      </c>
      <c r="C842" s="9" t="s">
        <v>34</v>
      </c>
      <c r="D842" s="10" t="s">
        <v>1632</v>
      </c>
      <c r="E842" s="10" t="s">
        <v>22</v>
      </c>
      <c r="F842" s="10" t="s">
        <v>22</v>
      </c>
      <c r="G842" s="10" t="str">
        <f t="shared" si="157"/>
        <v>Document Reference. Document Status Code. Code</v>
      </c>
      <c r="H842" s="10" t="s">
        <v>22</v>
      </c>
      <c r="I842" s="10" t="s">
        <v>406</v>
      </c>
      <c r="J842" s="10" t="s">
        <v>22</v>
      </c>
      <c r="K842" s="10" t="s">
        <v>1633</v>
      </c>
      <c r="L842" s="10" t="s">
        <v>33</v>
      </c>
      <c r="M842" s="7" t="str">
        <f t="shared" si="158"/>
        <v>Document Status Code</v>
      </c>
      <c r="N842" s="10" t="s">
        <v>33</v>
      </c>
      <c r="O842" s="10" t="s">
        <v>1633</v>
      </c>
      <c r="P842" s="10" t="str">
        <f t="shared" si="159"/>
        <v>Document Status_ Code. Type</v>
      </c>
      <c r="Q842" s="10" t="s">
        <v>22</v>
      </c>
      <c r="R842" s="10" t="s">
        <v>22</v>
      </c>
      <c r="S842" s="10" t="s">
        <v>30</v>
      </c>
      <c r="T842" s="10" t="s">
        <v>22</v>
      </c>
      <c r="U842" s="10" t="s">
        <v>26</v>
      </c>
      <c r="V842" s="10" t="s">
        <v>22</v>
      </c>
    </row>
    <row r="843" spans="1:22" ht="14.1" customHeight="1" x14ac:dyDescent="0.2">
      <c r="A843" s="7" t="str">
        <f t="shared" si="156"/>
        <v>DocumentDescription</v>
      </c>
      <c r="B843" s="8" t="s">
        <v>22</v>
      </c>
      <c r="C843" s="9" t="s">
        <v>98</v>
      </c>
      <c r="D843" s="10" t="s">
        <v>1634</v>
      </c>
      <c r="E843" s="10" t="s">
        <v>22</v>
      </c>
      <c r="F843" s="10" t="s">
        <v>1635</v>
      </c>
      <c r="G843" s="10" t="str">
        <f t="shared" si="157"/>
        <v>Document Reference. Document_ Description. Text</v>
      </c>
      <c r="H843" s="10" t="s">
        <v>22</v>
      </c>
      <c r="I843" s="10" t="s">
        <v>406</v>
      </c>
      <c r="J843" s="10" t="s">
        <v>225</v>
      </c>
      <c r="K843" s="10" t="s">
        <v>22</v>
      </c>
      <c r="L843" s="10" t="s">
        <v>100</v>
      </c>
      <c r="M843" s="7" t="str">
        <f t="shared" si="158"/>
        <v>Description</v>
      </c>
      <c r="N843" s="10" t="s">
        <v>59</v>
      </c>
      <c r="O843" s="10" t="s">
        <v>22</v>
      </c>
      <c r="P843" s="10" t="str">
        <f t="shared" si="159"/>
        <v>Text. Type</v>
      </c>
      <c r="Q843" s="10" t="s">
        <v>22</v>
      </c>
      <c r="R843" s="10" t="s">
        <v>22</v>
      </c>
      <c r="S843" s="10" t="s">
        <v>30</v>
      </c>
      <c r="T843" s="10" t="s">
        <v>22</v>
      </c>
      <c r="U843" s="10" t="s">
        <v>26</v>
      </c>
      <c r="V843" s="10" t="s">
        <v>22</v>
      </c>
    </row>
    <row r="844" spans="1:22" ht="14.1" customHeight="1" x14ac:dyDescent="0.2">
      <c r="A844" s="11" t="str">
        <f>SUBSTITUTE(SUBSTITUTE(CONCATENATE(J844,IF(M844="Identifier","ID",M844))," ",""),"_","")</f>
        <v>Attachment</v>
      </c>
      <c r="B844" s="8" t="s">
        <v>22</v>
      </c>
      <c r="C844" s="12" t="s">
        <v>34</v>
      </c>
      <c r="D844" s="11" t="s">
        <v>1636</v>
      </c>
      <c r="E844" s="11" t="s">
        <v>22</v>
      </c>
      <c r="F844" s="11" t="s">
        <v>22</v>
      </c>
      <c r="G844" s="11" t="str">
        <f>CONCATENATE( IF(H844="","",CONCATENATE(H844,"_ ")),I844,". ",IF(J844="","",CONCATENATE(J844,"_ ")),M844,IF(J844="","",CONCATENATE(". ",N844)))</f>
        <v>Document Reference. Attachment</v>
      </c>
      <c r="H844" s="11" t="s">
        <v>22</v>
      </c>
      <c r="I844" s="11" t="s">
        <v>406</v>
      </c>
      <c r="J844" s="11" t="s">
        <v>22</v>
      </c>
      <c r="K844" s="11" t="s">
        <v>22</v>
      </c>
      <c r="L844" s="11" t="s">
        <v>22</v>
      </c>
      <c r="M844" s="11" t="str">
        <f>CONCATENATE(IF(Q844="","",CONCATENATE(Q844,"_ ")),R844)</f>
        <v>Attachment</v>
      </c>
      <c r="N844" s="11" t="str">
        <f>M844</f>
        <v>Attachment</v>
      </c>
      <c r="O844" s="11" t="s">
        <v>22</v>
      </c>
      <c r="P844" s="11" t="s">
        <v>22</v>
      </c>
      <c r="Q844" s="11" t="s">
        <v>22</v>
      </c>
      <c r="R844" s="11" t="s">
        <v>222</v>
      </c>
      <c r="S844" s="11" t="s">
        <v>38</v>
      </c>
      <c r="T844" s="11" t="s">
        <v>22</v>
      </c>
      <c r="U844" s="11" t="s">
        <v>62</v>
      </c>
      <c r="V844" s="11" t="s">
        <v>22</v>
      </c>
    </row>
    <row r="845" spans="1:22" ht="14.1" customHeight="1" x14ac:dyDescent="0.2">
      <c r="A845" s="11" t="str">
        <f>SUBSTITUTE(SUBSTITUTE(CONCATENATE(J845,IF(M845="Identifier","ID",M845))," ",""),"_","")</f>
        <v>ValidityPeriod</v>
      </c>
      <c r="B845" s="8" t="s">
        <v>22</v>
      </c>
      <c r="C845" s="12" t="s">
        <v>34</v>
      </c>
      <c r="D845" s="11" t="s">
        <v>1637</v>
      </c>
      <c r="E845" s="11" t="s">
        <v>22</v>
      </c>
      <c r="F845" s="11" t="s">
        <v>22</v>
      </c>
      <c r="G845" s="11" t="str">
        <f>CONCATENATE( IF(H845="","",CONCATENATE(H845,"_ ")),I845,". ",IF(J845="","",CONCATENATE(J845,"_ ")),M845,IF(J845="","",CONCATENATE(". ",N845)))</f>
        <v>Document Reference. Validity_ Period. Period</v>
      </c>
      <c r="H845" s="11" t="s">
        <v>22</v>
      </c>
      <c r="I845" s="11" t="s">
        <v>406</v>
      </c>
      <c r="J845" s="11" t="s">
        <v>241</v>
      </c>
      <c r="K845" s="11" t="s">
        <v>22</v>
      </c>
      <c r="L845" s="11" t="s">
        <v>22</v>
      </c>
      <c r="M845" s="11" t="str">
        <f>CONCATENATE(IF(Q845="","",CONCATENATE(Q845,"_ ")),R845)</f>
        <v>Period</v>
      </c>
      <c r="N845" s="11" t="str">
        <f>M845</f>
        <v>Period</v>
      </c>
      <c r="O845" s="11" t="s">
        <v>22</v>
      </c>
      <c r="P845" s="11" t="s">
        <v>22</v>
      </c>
      <c r="Q845" s="11" t="s">
        <v>22</v>
      </c>
      <c r="R845" s="11" t="s">
        <v>44</v>
      </c>
      <c r="S845" s="11" t="s">
        <v>38</v>
      </c>
      <c r="T845" s="11" t="s">
        <v>22</v>
      </c>
      <c r="U845" s="11" t="s">
        <v>26</v>
      </c>
      <c r="V845" s="11" t="s">
        <v>22</v>
      </c>
    </row>
    <row r="846" spans="1:22" ht="14.1" customHeight="1" x14ac:dyDescent="0.2">
      <c r="A846" s="11" t="str">
        <f>SUBSTITUTE(SUBSTITUTE(CONCATENATE(J846,IF(M846="Identifier","ID",M846))," ",""),"_","")</f>
        <v>IssuerParty</v>
      </c>
      <c r="B846" s="8" t="s">
        <v>22</v>
      </c>
      <c r="C846" s="12" t="s">
        <v>34</v>
      </c>
      <c r="D846" s="11" t="s">
        <v>1638</v>
      </c>
      <c r="E846" s="11" t="s">
        <v>22</v>
      </c>
      <c r="F846" s="11" t="s">
        <v>22</v>
      </c>
      <c r="G846" s="11" t="str">
        <f>CONCATENATE( IF(H846="","",CONCATENATE(H846,"_ ")),I846,". ",IF(J846="","",CONCATENATE(J846,"_ ")),M846,IF(J846="","",CONCATENATE(". ",N846)))</f>
        <v>Document Reference. Issuer_ Party. Party</v>
      </c>
      <c r="H846" s="11" t="s">
        <v>22</v>
      </c>
      <c r="I846" s="11" t="s">
        <v>406</v>
      </c>
      <c r="J846" s="11" t="s">
        <v>243</v>
      </c>
      <c r="K846" s="11" t="s">
        <v>22</v>
      </c>
      <c r="L846" s="11" t="s">
        <v>22</v>
      </c>
      <c r="M846" s="11" t="str">
        <f>CONCATENATE(IF(Q846="","",CONCATENATE(Q846,"_ ")),R846)</f>
        <v>Party</v>
      </c>
      <c r="N846" s="11" t="str">
        <f>M846</f>
        <v>Party</v>
      </c>
      <c r="O846" s="11" t="s">
        <v>22</v>
      </c>
      <c r="P846" s="11" t="s">
        <v>22</v>
      </c>
      <c r="Q846" s="11" t="s">
        <v>22</v>
      </c>
      <c r="R846" s="11" t="s">
        <v>216</v>
      </c>
      <c r="S846" s="11" t="s">
        <v>38</v>
      </c>
      <c r="T846" s="11" t="s">
        <v>22</v>
      </c>
      <c r="U846" s="11" t="s">
        <v>26</v>
      </c>
      <c r="V846" s="11" t="s">
        <v>22</v>
      </c>
    </row>
    <row r="847" spans="1:22" ht="14.1" customHeight="1" x14ac:dyDescent="0.2">
      <c r="A847" s="11" t="str">
        <f>SUBSTITUTE(SUBSTITUTE(CONCATENATE(J847,IF(M847="Identifier","ID",M847))," ",""),"_","")</f>
        <v>ResultOfVerification</v>
      </c>
      <c r="B847" s="8" t="s">
        <v>22</v>
      </c>
      <c r="C847" s="12" t="s">
        <v>34</v>
      </c>
      <c r="D847" s="11" t="s">
        <v>1639</v>
      </c>
      <c r="E847" s="11" t="s">
        <v>22</v>
      </c>
      <c r="F847" s="11" t="s">
        <v>22</v>
      </c>
      <c r="G847" s="11" t="str">
        <f>CONCATENATE( IF(H847="","",CONCATENATE(H847,"_ ")),I847,". ",IF(J847="","",CONCATENATE(J847,"_ ")),M847,IF(J847="","",CONCATENATE(". ",N847)))</f>
        <v>Document Reference. Result Of Verification</v>
      </c>
      <c r="H847" s="11" t="s">
        <v>22</v>
      </c>
      <c r="I847" s="11" t="s">
        <v>406</v>
      </c>
      <c r="J847" s="11" t="s">
        <v>22</v>
      </c>
      <c r="K847" s="11" t="s">
        <v>22</v>
      </c>
      <c r="L847" s="11" t="s">
        <v>22</v>
      </c>
      <c r="M847" s="11" t="str">
        <f>CONCATENATE(IF(Q847="","",CONCATENATE(Q847,"_ ")),R847)</f>
        <v>Result Of Verification</v>
      </c>
      <c r="N847" s="11" t="str">
        <f>M847</f>
        <v>Result Of Verification</v>
      </c>
      <c r="O847" s="11" t="s">
        <v>22</v>
      </c>
      <c r="P847" s="11" t="s">
        <v>22</v>
      </c>
      <c r="Q847" s="11" t="s">
        <v>22</v>
      </c>
      <c r="R847" s="11" t="s">
        <v>1640</v>
      </c>
      <c r="S847" s="11" t="s">
        <v>38</v>
      </c>
      <c r="T847" s="11" t="s">
        <v>22</v>
      </c>
      <c r="U847" s="11" t="s">
        <v>62</v>
      </c>
      <c r="V847" s="11" t="s">
        <v>22</v>
      </c>
    </row>
    <row r="848" spans="1:22" ht="14.1" customHeight="1" x14ac:dyDescent="0.2">
      <c r="A848" s="5" t="str">
        <f>SUBSTITUTE(CONCATENATE(H848,I848)," ","")</f>
        <v>DocumentResponse</v>
      </c>
      <c r="B848" s="6" t="s">
        <v>22</v>
      </c>
      <c r="C848" s="6" t="s">
        <v>22</v>
      </c>
      <c r="D848" s="6" t="s">
        <v>1641</v>
      </c>
      <c r="E848" s="6" t="s">
        <v>22</v>
      </c>
      <c r="F848" s="6" t="s">
        <v>22</v>
      </c>
      <c r="G848" s="5" t="str">
        <f>CONCATENATE(IF(H848="","",CONCATENATE(H848,"_ ")),I848,". Details")</f>
        <v>Document Response. Details</v>
      </c>
      <c r="H848" s="6" t="s">
        <v>22</v>
      </c>
      <c r="I848" s="6" t="s">
        <v>1642</v>
      </c>
      <c r="J848" s="6" t="s">
        <v>22</v>
      </c>
      <c r="K848" s="6" t="s">
        <v>22</v>
      </c>
      <c r="L848" s="6" t="s">
        <v>22</v>
      </c>
      <c r="M848" s="6" t="s">
        <v>22</v>
      </c>
      <c r="N848" s="6" t="s">
        <v>22</v>
      </c>
      <c r="O848" s="6" t="s">
        <v>22</v>
      </c>
      <c r="P848" s="6" t="s">
        <v>22</v>
      </c>
      <c r="Q848" s="6" t="s">
        <v>22</v>
      </c>
      <c r="R848" s="6" t="s">
        <v>22</v>
      </c>
      <c r="S848" s="6" t="s">
        <v>25</v>
      </c>
      <c r="T848" s="6" t="s">
        <v>22</v>
      </c>
      <c r="U848" s="6" t="s">
        <v>62</v>
      </c>
      <c r="V848" s="6" t="s">
        <v>1643</v>
      </c>
    </row>
    <row r="849" spans="1:22" ht="14.1" customHeight="1" x14ac:dyDescent="0.2">
      <c r="A849" s="11" t="str">
        <f>SUBSTITUTE(SUBSTITUTE(CONCATENATE(J849,IF(M849="Identifier","ID",M849))," ",""),"_","")</f>
        <v>Response</v>
      </c>
      <c r="B849" s="8" t="s">
        <v>22</v>
      </c>
      <c r="C849" s="12" t="s">
        <v>27</v>
      </c>
      <c r="D849" s="11" t="s">
        <v>1644</v>
      </c>
      <c r="E849" s="11" t="s">
        <v>22</v>
      </c>
      <c r="F849" s="11" t="s">
        <v>22</v>
      </c>
      <c r="G849" s="11" t="str">
        <f>CONCATENATE( IF(H849="","",CONCATENATE(H849,"_ ")),I849,". ",IF(J849="","",CONCATENATE(J849,"_ ")),M849,IF(J849="","",CONCATENATE(". ",N849)))</f>
        <v>Document Response. Response</v>
      </c>
      <c r="H849" s="11" t="s">
        <v>22</v>
      </c>
      <c r="I849" s="11" t="s">
        <v>1642</v>
      </c>
      <c r="J849" s="11" t="s">
        <v>22</v>
      </c>
      <c r="K849" s="11" t="s">
        <v>22</v>
      </c>
      <c r="L849" s="11" t="s">
        <v>22</v>
      </c>
      <c r="M849" s="11" t="str">
        <f>CONCATENATE(IF(Q849="","",CONCATENATE(Q849,"_ ")),R849)</f>
        <v>Response</v>
      </c>
      <c r="N849" s="11" t="str">
        <f>M849</f>
        <v>Response</v>
      </c>
      <c r="O849" s="11" t="s">
        <v>22</v>
      </c>
      <c r="P849" s="11" t="s">
        <v>22</v>
      </c>
      <c r="Q849" s="11" t="s">
        <v>22</v>
      </c>
      <c r="R849" s="11" t="s">
        <v>1301</v>
      </c>
      <c r="S849" s="11" t="s">
        <v>38</v>
      </c>
      <c r="T849" s="11" t="s">
        <v>22</v>
      </c>
      <c r="U849" s="11" t="s">
        <v>62</v>
      </c>
      <c r="V849" s="11" t="s">
        <v>22</v>
      </c>
    </row>
    <row r="850" spans="1:22" ht="14.1" customHeight="1" x14ac:dyDescent="0.2">
      <c r="A850" s="11" t="str">
        <f>SUBSTITUTE(SUBSTITUTE(CONCATENATE(J850,IF(M850="Identifier","ID",M850))," ",""),"_","")</f>
        <v>DocumentReference</v>
      </c>
      <c r="B850" s="8" t="s">
        <v>22</v>
      </c>
      <c r="C850" s="12" t="s">
        <v>50</v>
      </c>
      <c r="D850" s="11" t="s">
        <v>1645</v>
      </c>
      <c r="E850" s="11" t="s">
        <v>22</v>
      </c>
      <c r="F850" s="11" t="s">
        <v>22</v>
      </c>
      <c r="G850" s="11" t="str">
        <f>CONCATENATE( IF(H850="","",CONCATENATE(H850,"_ ")),I850,". ",IF(J850="","",CONCATENATE(J850,"_ ")),M850,IF(J850="","",CONCATENATE(". ",N850)))</f>
        <v>Document Response. Document Reference</v>
      </c>
      <c r="H850" s="11" t="s">
        <v>22</v>
      </c>
      <c r="I850" s="11" t="s">
        <v>1642</v>
      </c>
      <c r="J850" s="11" t="s">
        <v>22</v>
      </c>
      <c r="K850" s="11" t="s">
        <v>22</v>
      </c>
      <c r="L850" s="11" t="s">
        <v>22</v>
      </c>
      <c r="M850" s="11" t="str">
        <f>CONCATENATE(IF(Q850="","",CONCATENATE(Q850,"_ ")),R850)</f>
        <v>Document Reference</v>
      </c>
      <c r="N850" s="11" t="str">
        <f>M850</f>
        <v>Document Reference</v>
      </c>
      <c r="O850" s="11" t="s">
        <v>22</v>
      </c>
      <c r="P850" s="11" t="s">
        <v>22</v>
      </c>
      <c r="Q850" s="11" t="s">
        <v>22</v>
      </c>
      <c r="R850" s="11" t="s">
        <v>406</v>
      </c>
      <c r="S850" s="11" t="s">
        <v>38</v>
      </c>
      <c r="T850" s="11" t="s">
        <v>22</v>
      </c>
      <c r="U850" s="11" t="s">
        <v>62</v>
      </c>
      <c r="V850" s="11" t="s">
        <v>22</v>
      </c>
    </row>
    <row r="851" spans="1:22" ht="14.1" customHeight="1" x14ac:dyDescent="0.2">
      <c r="A851" s="11" t="str">
        <f>SUBSTITUTE(SUBSTITUTE(CONCATENATE(J851,IF(M851="Identifier","ID",M851))," ",""),"_","")</f>
        <v>IssuerParty</v>
      </c>
      <c r="B851" s="8" t="s">
        <v>22</v>
      </c>
      <c r="C851" s="12" t="s">
        <v>34</v>
      </c>
      <c r="D851" s="11" t="s">
        <v>1646</v>
      </c>
      <c r="E851" s="11" t="s">
        <v>22</v>
      </c>
      <c r="F851" s="11" t="s">
        <v>22</v>
      </c>
      <c r="G851" s="11" t="str">
        <f>CONCATENATE( IF(H851="","",CONCATENATE(H851,"_ ")),I851,". ",IF(J851="","",CONCATENATE(J851,"_ ")),M851,IF(J851="","",CONCATENATE(". ",N851)))</f>
        <v>Document Response. Issuer_ Party. Party</v>
      </c>
      <c r="H851" s="11" t="s">
        <v>22</v>
      </c>
      <c r="I851" s="11" t="s">
        <v>1642</v>
      </c>
      <c r="J851" s="11" t="s">
        <v>243</v>
      </c>
      <c r="K851" s="11" t="s">
        <v>22</v>
      </c>
      <c r="L851" s="11" t="s">
        <v>22</v>
      </c>
      <c r="M851" s="11" t="str">
        <f>CONCATENATE(IF(Q851="","",CONCATENATE(Q851,"_ ")),R851)</f>
        <v>Party</v>
      </c>
      <c r="N851" s="11" t="str">
        <f>M851</f>
        <v>Party</v>
      </c>
      <c r="O851" s="11" t="s">
        <v>22</v>
      </c>
      <c r="P851" s="11" t="s">
        <v>22</v>
      </c>
      <c r="Q851" s="11" t="s">
        <v>22</v>
      </c>
      <c r="R851" s="11" t="s">
        <v>216</v>
      </c>
      <c r="S851" s="11" t="s">
        <v>38</v>
      </c>
      <c r="T851" s="11" t="s">
        <v>22</v>
      </c>
      <c r="U851" s="11" t="s">
        <v>62</v>
      </c>
      <c r="V851" s="11" t="s">
        <v>22</v>
      </c>
    </row>
    <row r="852" spans="1:22" ht="14.1" customHeight="1" x14ac:dyDescent="0.2">
      <c r="A852" s="11" t="str">
        <f>SUBSTITUTE(SUBSTITUTE(CONCATENATE(J852,IF(M852="Identifier","ID",M852))," ",""),"_","")</f>
        <v>RecipientParty</v>
      </c>
      <c r="B852" s="8" t="s">
        <v>22</v>
      </c>
      <c r="C852" s="12" t="s">
        <v>34</v>
      </c>
      <c r="D852" s="11" t="s">
        <v>1647</v>
      </c>
      <c r="E852" s="11" t="s">
        <v>22</v>
      </c>
      <c r="F852" s="11" t="s">
        <v>22</v>
      </c>
      <c r="G852" s="11" t="str">
        <f>CONCATENATE( IF(H852="","",CONCATENATE(H852,"_ ")),I852,". ",IF(J852="","",CONCATENATE(J852,"_ ")),M852,IF(J852="","",CONCATENATE(". ",N852)))</f>
        <v>Document Response. Recipient_ Party. Party</v>
      </c>
      <c r="H852" s="11" t="s">
        <v>22</v>
      </c>
      <c r="I852" s="11" t="s">
        <v>1642</v>
      </c>
      <c r="J852" s="11" t="s">
        <v>733</v>
      </c>
      <c r="K852" s="11" t="s">
        <v>22</v>
      </c>
      <c r="L852" s="11" t="s">
        <v>22</v>
      </c>
      <c r="M852" s="11" t="str">
        <f>CONCATENATE(IF(Q852="","",CONCATENATE(Q852,"_ ")),R852)</f>
        <v>Party</v>
      </c>
      <c r="N852" s="11" t="str">
        <f>M852</f>
        <v>Party</v>
      </c>
      <c r="O852" s="11" t="s">
        <v>22</v>
      </c>
      <c r="P852" s="11" t="s">
        <v>22</v>
      </c>
      <c r="Q852" s="11" t="s">
        <v>22</v>
      </c>
      <c r="R852" s="11" t="s">
        <v>216</v>
      </c>
      <c r="S852" s="11" t="s">
        <v>38</v>
      </c>
      <c r="T852" s="11" t="s">
        <v>22</v>
      </c>
      <c r="U852" s="11" t="s">
        <v>62</v>
      </c>
      <c r="V852" s="11" t="s">
        <v>22</v>
      </c>
    </row>
    <row r="853" spans="1:22" ht="14.1" customHeight="1" x14ac:dyDescent="0.2">
      <c r="A853" s="11" t="str">
        <f>SUBSTITUTE(SUBSTITUTE(CONCATENATE(J853,IF(M853="Identifier","ID",M853))," ",""),"_","")</f>
        <v>LineResponse</v>
      </c>
      <c r="B853" s="8" t="s">
        <v>22</v>
      </c>
      <c r="C853" s="12" t="s">
        <v>98</v>
      </c>
      <c r="D853" s="11" t="s">
        <v>1648</v>
      </c>
      <c r="E853" s="11" t="s">
        <v>22</v>
      </c>
      <c r="F853" s="11" t="s">
        <v>22</v>
      </c>
      <c r="G853" s="11" t="str">
        <f>CONCATENATE( IF(H853="","",CONCATENATE(H853,"_ ")),I853,". ",IF(J853="","",CONCATENATE(J853,"_ ")),M853,IF(J853="","",CONCATENATE(". ",N853)))</f>
        <v>Document Response. Line Response</v>
      </c>
      <c r="H853" s="11" t="s">
        <v>22</v>
      </c>
      <c r="I853" s="11" t="s">
        <v>1642</v>
      </c>
      <c r="J853" s="11" t="s">
        <v>22</v>
      </c>
      <c r="K853" s="11" t="s">
        <v>22</v>
      </c>
      <c r="L853" s="11" t="s">
        <v>22</v>
      </c>
      <c r="M853" s="11" t="str">
        <f>CONCATENATE(IF(Q853="","",CONCATENATE(Q853,"_ ")),R853)</f>
        <v>Line Response</v>
      </c>
      <c r="N853" s="11" t="str">
        <f>M853</f>
        <v>Line Response</v>
      </c>
      <c r="O853" s="11" t="s">
        <v>22</v>
      </c>
      <c r="P853" s="11" t="s">
        <v>22</v>
      </c>
      <c r="Q853" s="11" t="s">
        <v>22</v>
      </c>
      <c r="R853" s="11" t="s">
        <v>1649</v>
      </c>
      <c r="S853" s="11" t="s">
        <v>38</v>
      </c>
      <c r="T853" s="11" t="s">
        <v>22</v>
      </c>
      <c r="U853" s="11" t="s">
        <v>62</v>
      </c>
      <c r="V853" s="11" t="s">
        <v>22</v>
      </c>
    </row>
    <row r="854" spans="1:22" ht="14.1" customHeight="1" x14ac:dyDescent="0.2">
      <c r="A854" s="5" t="str">
        <f>SUBSTITUTE(CONCATENATE(H854,I854)," ","")</f>
        <v>Duty</v>
      </c>
      <c r="B854" s="6" t="s">
        <v>22</v>
      </c>
      <c r="C854" s="6" t="s">
        <v>22</v>
      </c>
      <c r="D854" s="6" t="s">
        <v>1650</v>
      </c>
      <c r="E854" s="6" t="s">
        <v>22</v>
      </c>
      <c r="F854" s="6" t="s">
        <v>22</v>
      </c>
      <c r="G854" s="5" t="str">
        <f>CONCATENATE(IF(H854="","",CONCATENATE(H854,"_ ")),I854,". Details")</f>
        <v>Duty. Details</v>
      </c>
      <c r="H854" s="6" t="s">
        <v>22</v>
      </c>
      <c r="I854" s="6" t="s">
        <v>1651</v>
      </c>
      <c r="J854" s="6" t="s">
        <v>22</v>
      </c>
      <c r="K854" s="6" t="s">
        <v>22</v>
      </c>
      <c r="L854" s="6" t="s">
        <v>22</v>
      </c>
      <c r="M854" s="6" t="s">
        <v>22</v>
      </c>
      <c r="N854" s="6" t="s">
        <v>22</v>
      </c>
      <c r="O854" s="6" t="s">
        <v>22</v>
      </c>
      <c r="P854" s="6" t="s">
        <v>22</v>
      </c>
      <c r="Q854" s="6" t="s">
        <v>22</v>
      </c>
      <c r="R854" s="6" t="s">
        <v>22</v>
      </c>
      <c r="S854" s="6" t="s">
        <v>25</v>
      </c>
      <c r="T854" s="6" t="s">
        <v>22</v>
      </c>
      <c r="U854" s="6" t="s">
        <v>26</v>
      </c>
      <c r="V854" s="6" t="s">
        <v>22</v>
      </c>
    </row>
    <row r="855" spans="1:22" ht="14.1" customHeight="1" x14ac:dyDescent="0.2">
      <c r="A855" s="7" t="str">
        <f>SUBSTITUTE(CONCATENATE(J855,K855,IF(L855="Identifier","ID",IF(AND(L855="Text",OR(J855&lt;&gt;"",K855&lt;&gt;"")),"",L855)),IF(AND(N855&lt;&gt;"Text",L855&lt;&gt;N855,NOT(AND(L855="URI",N855="Identifier")),NOT(AND(L855="UUID",N855="Identifier")),NOT(AND(L855="OID",N855="Identifier"))),IF(N855="Identifier","ID",N855),""))," ","")</f>
        <v>Amount</v>
      </c>
      <c r="B855" s="8" t="s">
        <v>22</v>
      </c>
      <c r="C855" s="9" t="s">
        <v>27</v>
      </c>
      <c r="D855" s="10" t="s">
        <v>1652</v>
      </c>
      <c r="E855" s="10" t="s">
        <v>22</v>
      </c>
      <c r="F855" s="10" t="s">
        <v>1653</v>
      </c>
      <c r="G855" s="10" t="str">
        <f>CONCATENATE( IF(H855="","",CONCATENATE(H855,"_ ")),I855,". ",IF(J855="","",CONCATENATE(J855,"_ ")),M855,IF(OR(J855&lt;&gt;"",M855&lt;&gt;N855),CONCATENATE(". ",N855),""))</f>
        <v>Duty. Amount</v>
      </c>
      <c r="H855" s="10" t="s">
        <v>22</v>
      </c>
      <c r="I855" s="10" t="s">
        <v>1651</v>
      </c>
      <c r="J855" s="10" t="s">
        <v>22</v>
      </c>
      <c r="K855" s="10" t="s">
        <v>22</v>
      </c>
      <c r="L855" s="10" t="s">
        <v>189</v>
      </c>
      <c r="M855" s="7" t="str">
        <f>IF(K855&lt;&gt;"",CONCATENATE(K855," ",L855),L855)</f>
        <v>Amount</v>
      </c>
      <c r="N855" s="10" t="s">
        <v>189</v>
      </c>
      <c r="O855" s="10" t="s">
        <v>22</v>
      </c>
      <c r="P855" s="10" t="str">
        <f>IF(O855&lt;&gt;"",CONCATENATE(O855,"_ ",N855,". Type"),CONCATENATE(N855,". Type"))</f>
        <v>Amount. Type</v>
      </c>
      <c r="Q855" s="10" t="s">
        <v>22</v>
      </c>
      <c r="R855" s="10" t="s">
        <v>22</v>
      </c>
      <c r="S855" s="10" t="s">
        <v>30</v>
      </c>
      <c r="T855" s="10" t="s">
        <v>22</v>
      </c>
      <c r="U855" s="10" t="s">
        <v>26</v>
      </c>
      <c r="V855" s="10" t="s">
        <v>22</v>
      </c>
    </row>
    <row r="856" spans="1:22" ht="14.1" customHeight="1" x14ac:dyDescent="0.2">
      <c r="A856" s="7" t="str">
        <f>SUBSTITUTE(CONCATENATE(J856,K856,IF(L856="Identifier","ID",IF(AND(L856="Text",OR(J856&lt;&gt;"",K856&lt;&gt;"")),"",L856)),IF(AND(N856&lt;&gt;"Text",L856&lt;&gt;N856,NOT(AND(L856="URI",N856="Identifier")),NOT(AND(L856="UUID",N856="Identifier")),NOT(AND(L856="OID",N856="Identifier"))),IF(N856="Identifier","ID",N856),""))," ","")</f>
        <v>Duty</v>
      </c>
      <c r="B856" s="8" t="s">
        <v>22</v>
      </c>
      <c r="C856" s="9" t="s">
        <v>34</v>
      </c>
      <c r="D856" s="10" t="s">
        <v>1654</v>
      </c>
      <c r="E856" s="10" t="s">
        <v>22</v>
      </c>
      <c r="F856" s="10" t="s">
        <v>1655</v>
      </c>
      <c r="G856" s="10" t="str">
        <f>CONCATENATE( IF(H856="","",CONCATENATE(H856,"_ ")),I856,". ",IF(J856="","",CONCATENATE(J856,"_ ")),M856,IF(OR(J856&lt;&gt;"",M856&lt;&gt;N856),CONCATENATE(". ",N856),""))</f>
        <v>Duty. Duty. Text</v>
      </c>
      <c r="H856" s="10" t="s">
        <v>22</v>
      </c>
      <c r="I856" s="10" t="s">
        <v>1651</v>
      </c>
      <c r="J856" s="10" t="s">
        <v>22</v>
      </c>
      <c r="K856" s="10" t="s">
        <v>22</v>
      </c>
      <c r="L856" s="10" t="s">
        <v>1651</v>
      </c>
      <c r="M856" s="7" t="str">
        <f>IF(K856&lt;&gt;"",CONCATENATE(K856," ",L856),L856)</f>
        <v>Duty</v>
      </c>
      <c r="N856" s="10" t="s">
        <v>59</v>
      </c>
      <c r="O856" s="10" t="s">
        <v>22</v>
      </c>
      <c r="P856" s="10" t="str">
        <f>IF(O856&lt;&gt;"",CONCATENATE(O856,"_ ",N856,". Type"),CONCATENATE(N856,". Type"))</f>
        <v>Text. Type</v>
      </c>
      <c r="Q856" s="10" t="s">
        <v>22</v>
      </c>
      <c r="R856" s="10" t="s">
        <v>22</v>
      </c>
      <c r="S856" s="10" t="s">
        <v>30</v>
      </c>
      <c r="T856" s="10" t="s">
        <v>22</v>
      </c>
      <c r="U856" s="10" t="s">
        <v>26</v>
      </c>
      <c r="V856" s="10" t="s">
        <v>22</v>
      </c>
    </row>
    <row r="857" spans="1:22" ht="14.1" customHeight="1" x14ac:dyDescent="0.2">
      <c r="A857" s="7" t="str">
        <f>SUBSTITUTE(CONCATENATE(J857,K857,IF(L857="Identifier","ID",IF(AND(L857="Text",OR(J857&lt;&gt;"",K857&lt;&gt;"")),"",L857)),IF(AND(N857&lt;&gt;"Text",L857&lt;&gt;N857,NOT(AND(L857="URI",N857="Identifier")),NOT(AND(L857="UUID",N857="Identifier")),NOT(AND(L857="OID",N857="Identifier"))),IF(N857="Identifier","ID",N857),""))," ","")</f>
        <v>DutyCode</v>
      </c>
      <c r="B857" s="8" t="s">
        <v>22</v>
      </c>
      <c r="C857" s="9" t="s">
        <v>34</v>
      </c>
      <c r="D857" s="10" t="s">
        <v>1656</v>
      </c>
      <c r="E857" s="10" t="s">
        <v>22</v>
      </c>
      <c r="F857" s="10" t="s">
        <v>1655</v>
      </c>
      <c r="G857" s="10" t="str">
        <f>CONCATENATE( IF(H857="","",CONCATENATE(H857,"_ ")),I857,". ",IF(J857="","",CONCATENATE(J857,"_ ")),M857,IF(OR(J857&lt;&gt;"",M857&lt;&gt;N857),CONCATENATE(". ",N857),""))</f>
        <v>Duty. Duty Code. Code</v>
      </c>
      <c r="H857" s="10" t="s">
        <v>22</v>
      </c>
      <c r="I857" s="10" t="s">
        <v>1651</v>
      </c>
      <c r="J857" s="10" t="s">
        <v>22</v>
      </c>
      <c r="K857" s="10" t="s">
        <v>1651</v>
      </c>
      <c r="L857" s="10" t="s">
        <v>33</v>
      </c>
      <c r="M857" s="7" t="str">
        <f>IF(K857&lt;&gt;"",CONCATENATE(K857," ",L857),L857)</f>
        <v>Duty Code</v>
      </c>
      <c r="N857" s="10" t="s">
        <v>33</v>
      </c>
      <c r="O857" s="10" t="s">
        <v>22</v>
      </c>
      <c r="P857" s="10" t="str">
        <f>IF(O857&lt;&gt;"",CONCATENATE(O857,"_ ",N857,". Type"),CONCATENATE(N857,". Type"))</f>
        <v>Code. Type</v>
      </c>
      <c r="Q857" s="10" t="s">
        <v>22</v>
      </c>
      <c r="R857" s="10" t="s">
        <v>22</v>
      </c>
      <c r="S857" s="10" t="s">
        <v>30</v>
      </c>
      <c r="T857" s="10" t="s">
        <v>22</v>
      </c>
      <c r="U857" s="10" t="s">
        <v>26</v>
      </c>
      <c r="V857" s="10" t="s">
        <v>22</v>
      </c>
    </row>
    <row r="858" spans="1:22" ht="14.1" customHeight="1" x14ac:dyDescent="0.2">
      <c r="A858" s="11" t="str">
        <f>SUBSTITUTE(SUBSTITUTE(CONCATENATE(J858,IF(M858="Identifier","ID",M858))," ",""),"_","")</f>
        <v>TaxCategory</v>
      </c>
      <c r="B858" s="8" t="s">
        <v>22</v>
      </c>
      <c r="C858" s="12" t="s">
        <v>34</v>
      </c>
      <c r="D858" s="11" t="s">
        <v>1657</v>
      </c>
      <c r="E858" s="11" t="s">
        <v>22</v>
      </c>
      <c r="F858" s="11" t="s">
        <v>22</v>
      </c>
      <c r="G858" s="11" t="str">
        <f>CONCATENATE( IF(H858="","",CONCATENATE(H858,"_ ")),I858,". ",IF(J858="","",CONCATENATE(J858,"_ ")),M858,IF(J858="","",CONCATENATE(". ",N858)))</f>
        <v>Duty. Tax Category</v>
      </c>
      <c r="H858" s="11" t="s">
        <v>22</v>
      </c>
      <c r="I858" s="11" t="s">
        <v>1651</v>
      </c>
      <c r="J858" s="11" t="s">
        <v>22</v>
      </c>
      <c r="K858" s="11" t="s">
        <v>22</v>
      </c>
      <c r="L858" s="11" t="s">
        <v>22</v>
      </c>
      <c r="M858" s="11" t="str">
        <f>CONCATENATE(IF(Q858="","",CONCATENATE(Q858,"_ ")),R858)</f>
        <v>Tax Category</v>
      </c>
      <c r="N858" s="11" t="str">
        <f>M858</f>
        <v>Tax Category</v>
      </c>
      <c r="O858" s="11" t="s">
        <v>22</v>
      </c>
      <c r="P858" s="11" t="s">
        <v>22</v>
      </c>
      <c r="Q858" s="11" t="s">
        <v>22</v>
      </c>
      <c r="R858" s="11" t="s">
        <v>204</v>
      </c>
      <c r="S858" s="11" t="s">
        <v>38</v>
      </c>
      <c r="T858" s="11" t="s">
        <v>22</v>
      </c>
      <c r="U858" s="11" t="s">
        <v>26</v>
      </c>
      <c r="V858" s="11" t="s">
        <v>22</v>
      </c>
    </row>
    <row r="859" spans="1:22" ht="14.1" customHeight="1" x14ac:dyDescent="0.2">
      <c r="A859" s="5" t="str">
        <f>SUBSTITUTE(CONCATENATE(H859,I859)," ","")</f>
        <v>EconomicOperatorParty</v>
      </c>
      <c r="B859" s="6" t="s">
        <v>22</v>
      </c>
      <c r="C859" s="6" t="s">
        <v>22</v>
      </c>
      <c r="D859" s="6" t="s">
        <v>1658</v>
      </c>
      <c r="E859" s="6" t="s">
        <v>22</v>
      </c>
      <c r="F859" s="6" t="s">
        <v>22</v>
      </c>
      <c r="G859" s="5" t="str">
        <f>CONCATENATE(IF(H859="","",CONCATENATE(H859,"_ ")),I859,". Details")</f>
        <v>Economic Operator Party. Details</v>
      </c>
      <c r="H859" s="6" t="s">
        <v>22</v>
      </c>
      <c r="I859" s="6" t="s">
        <v>1659</v>
      </c>
      <c r="J859" s="6" t="s">
        <v>22</v>
      </c>
      <c r="K859" s="6" t="s">
        <v>22</v>
      </c>
      <c r="L859" s="6" t="s">
        <v>22</v>
      </c>
      <c r="M859" s="6" t="s">
        <v>22</v>
      </c>
      <c r="N859" s="6" t="s">
        <v>22</v>
      </c>
      <c r="O859" s="6" t="s">
        <v>22</v>
      </c>
      <c r="P859" s="6" t="s">
        <v>22</v>
      </c>
      <c r="Q859" s="6" t="s">
        <v>22</v>
      </c>
      <c r="R859" s="6" t="s">
        <v>22</v>
      </c>
      <c r="S859" s="6" t="s">
        <v>25</v>
      </c>
      <c r="T859" s="6" t="s">
        <v>22</v>
      </c>
      <c r="U859" s="6" t="s">
        <v>228</v>
      </c>
      <c r="V859" s="6" t="s">
        <v>22</v>
      </c>
    </row>
    <row r="860" spans="1:22" ht="14.1" customHeight="1" x14ac:dyDescent="0.2">
      <c r="A860" s="11" t="str">
        <f>SUBSTITUTE(SUBSTITUTE(CONCATENATE(J860,IF(M860="Identifier","ID",M860))," ",""),"_","")</f>
        <v>QualifyingParty</v>
      </c>
      <c r="B860" s="8" t="s">
        <v>22</v>
      </c>
      <c r="C860" s="12" t="s">
        <v>98</v>
      </c>
      <c r="D860" s="11" t="s">
        <v>1660</v>
      </c>
      <c r="E860" s="11" t="s">
        <v>22</v>
      </c>
      <c r="F860" s="11" t="s">
        <v>22</v>
      </c>
      <c r="G860" s="11" t="str">
        <f>CONCATENATE( IF(H860="","",CONCATENATE(H860,"_ ")),I860,". ",IF(J860="","",CONCATENATE(J860,"_ ")),M860,IF(J860="","",CONCATENATE(". ",N860)))</f>
        <v>Economic Operator Party. Qualifying Party</v>
      </c>
      <c r="H860" s="11" t="s">
        <v>22</v>
      </c>
      <c r="I860" s="11" t="s">
        <v>1659</v>
      </c>
      <c r="J860" s="11" t="s">
        <v>22</v>
      </c>
      <c r="K860" s="11" t="s">
        <v>22</v>
      </c>
      <c r="L860" s="11" t="s">
        <v>22</v>
      </c>
      <c r="M860" s="11" t="str">
        <f>CONCATENATE(IF(Q860="","",CONCATENATE(Q860,"_ ")),R860)</f>
        <v>Qualifying Party</v>
      </c>
      <c r="N860" s="11" t="str">
        <f>M860</f>
        <v>Qualifying Party</v>
      </c>
      <c r="O860" s="11" t="s">
        <v>22</v>
      </c>
      <c r="P860" s="11" t="s">
        <v>22</v>
      </c>
      <c r="Q860" s="11" t="s">
        <v>22</v>
      </c>
      <c r="R860" s="11" t="s">
        <v>1661</v>
      </c>
      <c r="S860" s="11" t="s">
        <v>38</v>
      </c>
      <c r="T860" s="11" t="s">
        <v>22</v>
      </c>
      <c r="U860" s="11" t="s">
        <v>228</v>
      </c>
      <c r="V860" s="11" t="s">
        <v>22</v>
      </c>
    </row>
    <row r="861" spans="1:22" ht="14.1" customHeight="1" x14ac:dyDescent="0.2">
      <c r="A861" s="11" t="str">
        <f>SUBSTITUTE(SUBSTITUTE(CONCATENATE(J861,IF(M861="Identifier","ID",M861))," ",""),"_","")</f>
        <v>EconomicOperatorRole</v>
      </c>
      <c r="B861" s="8" t="s">
        <v>22</v>
      </c>
      <c r="C861" s="12" t="s">
        <v>34</v>
      </c>
      <c r="D861" s="11" t="s">
        <v>1662</v>
      </c>
      <c r="E861" s="11" t="s">
        <v>22</v>
      </c>
      <c r="F861" s="11" t="s">
        <v>22</v>
      </c>
      <c r="G861" s="11" t="str">
        <f>CONCATENATE( IF(H861="","",CONCATENATE(H861,"_ ")),I861,". ",IF(J861="","",CONCATENATE(J861,"_ ")),M861,IF(J861="","",CONCATENATE(". ",N861)))</f>
        <v>Economic Operator Party. Economic Operator Role</v>
      </c>
      <c r="H861" s="11" t="s">
        <v>22</v>
      </c>
      <c r="I861" s="11" t="s">
        <v>1659</v>
      </c>
      <c r="J861" s="11" t="s">
        <v>22</v>
      </c>
      <c r="K861" s="11" t="s">
        <v>22</v>
      </c>
      <c r="L861" s="11" t="s">
        <v>22</v>
      </c>
      <c r="M861" s="11" t="str">
        <f>CONCATENATE(IF(Q861="","",CONCATENATE(Q861,"_ ")),R861)</f>
        <v>Economic Operator Role</v>
      </c>
      <c r="N861" s="11" t="str">
        <f>M861</f>
        <v>Economic Operator Role</v>
      </c>
      <c r="O861" s="11" t="s">
        <v>22</v>
      </c>
      <c r="P861" s="11" t="s">
        <v>22</v>
      </c>
      <c r="Q861" s="11" t="s">
        <v>22</v>
      </c>
      <c r="R861" s="11" t="s">
        <v>1663</v>
      </c>
      <c r="S861" s="11" t="s">
        <v>38</v>
      </c>
      <c r="T861" s="11" t="s">
        <v>22</v>
      </c>
      <c r="U861" s="11" t="s">
        <v>228</v>
      </c>
      <c r="V861" s="11" t="s">
        <v>22</v>
      </c>
    </row>
    <row r="862" spans="1:22" ht="14.1" customHeight="1" x14ac:dyDescent="0.2">
      <c r="A862" s="11" t="str">
        <f>SUBSTITUTE(SUBSTITUTE(CONCATENATE(J862,IF(M862="Identifier","ID",M862))," ",""),"_","")</f>
        <v>Party</v>
      </c>
      <c r="B862" s="8" t="s">
        <v>22</v>
      </c>
      <c r="C862" s="12" t="s">
        <v>27</v>
      </c>
      <c r="D862" s="11" t="s">
        <v>1664</v>
      </c>
      <c r="E862" s="11" t="s">
        <v>22</v>
      </c>
      <c r="F862" s="11" t="s">
        <v>22</v>
      </c>
      <c r="G862" s="11" t="str">
        <f>CONCATENATE( IF(H862="","",CONCATENATE(H862,"_ ")),I862,". ",IF(J862="","",CONCATENATE(J862,"_ ")),M862,IF(J862="","",CONCATENATE(". ",N862)))</f>
        <v>Economic Operator Party. Party</v>
      </c>
      <c r="H862" s="11" t="s">
        <v>22</v>
      </c>
      <c r="I862" s="11" t="s">
        <v>1659</v>
      </c>
      <c r="J862" s="11" t="s">
        <v>22</v>
      </c>
      <c r="K862" s="11" t="s">
        <v>22</v>
      </c>
      <c r="L862" s="11" t="s">
        <v>22</v>
      </c>
      <c r="M862" s="11" t="str">
        <f>CONCATENATE(IF(Q862="","",CONCATENATE(Q862,"_ ")),R862)</f>
        <v>Party</v>
      </c>
      <c r="N862" s="11" t="str">
        <f>M862</f>
        <v>Party</v>
      </c>
      <c r="O862" s="11" t="s">
        <v>22</v>
      </c>
      <c r="P862" s="11" t="s">
        <v>22</v>
      </c>
      <c r="Q862" s="11" t="s">
        <v>22</v>
      </c>
      <c r="R862" s="11" t="s">
        <v>216</v>
      </c>
      <c r="S862" s="11" t="s">
        <v>38</v>
      </c>
      <c r="T862" s="11" t="s">
        <v>22</v>
      </c>
      <c r="U862" s="11" t="s">
        <v>228</v>
      </c>
      <c r="V862" s="11" t="s">
        <v>22</v>
      </c>
    </row>
    <row r="863" spans="1:22" ht="14.1" customHeight="1" x14ac:dyDescent="0.2">
      <c r="A863" s="5" t="str">
        <f>SUBSTITUTE(CONCATENATE(H863,I863)," ","")</f>
        <v>EconomicOperatorRole</v>
      </c>
      <c r="B863" s="6" t="s">
        <v>22</v>
      </c>
      <c r="C863" s="6" t="s">
        <v>22</v>
      </c>
      <c r="D863" s="6" t="s">
        <v>1665</v>
      </c>
      <c r="E863" s="6" t="s">
        <v>22</v>
      </c>
      <c r="F863" s="6" t="s">
        <v>22</v>
      </c>
      <c r="G863" s="5" t="str">
        <f>CONCATENATE(IF(H863="","",CONCATENATE(H863,"_ ")),I863,". Details")</f>
        <v>Economic Operator Role. Details</v>
      </c>
      <c r="H863" s="6" t="s">
        <v>22</v>
      </c>
      <c r="I863" s="6" t="s">
        <v>1663</v>
      </c>
      <c r="J863" s="6" t="s">
        <v>22</v>
      </c>
      <c r="K863" s="6" t="s">
        <v>22</v>
      </c>
      <c r="L863" s="6" t="s">
        <v>22</v>
      </c>
      <c r="M863" s="6" t="s">
        <v>22</v>
      </c>
      <c r="N863" s="6" t="s">
        <v>22</v>
      </c>
      <c r="O863" s="6" t="s">
        <v>22</v>
      </c>
      <c r="P863" s="6" t="s">
        <v>22</v>
      </c>
      <c r="Q863" s="6" t="s">
        <v>22</v>
      </c>
      <c r="R863" s="6" t="s">
        <v>22</v>
      </c>
      <c r="S863" s="6" t="s">
        <v>25</v>
      </c>
      <c r="T863" s="6" t="s">
        <v>22</v>
      </c>
      <c r="U863" s="6" t="s">
        <v>26</v>
      </c>
      <c r="V863" s="6" t="s">
        <v>22</v>
      </c>
    </row>
    <row r="864" spans="1:22" ht="14.1" customHeight="1" x14ac:dyDescent="0.2">
      <c r="A864" s="7" t="str">
        <f>SUBSTITUTE(CONCATENATE(J864,K864,IF(L864="Identifier","ID",IF(AND(L864="Text",OR(J864&lt;&gt;"",K864&lt;&gt;"")),"",L864)),IF(AND(N864&lt;&gt;"Text",L864&lt;&gt;N864,NOT(AND(L864="URI",N864="Identifier")),NOT(AND(L864="UUID",N864="Identifier")),NOT(AND(L864="OID",N864="Identifier"))),IF(N864="Identifier","ID",N864),""))," ","")</f>
        <v>RoleCode</v>
      </c>
      <c r="B864" s="8" t="s">
        <v>22</v>
      </c>
      <c r="C864" s="9" t="s">
        <v>34</v>
      </c>
      <c r="D864" s="10" t="s">
        <v>1666</v>
      </c>
      <c r="E864" s="10" t="s">
        <v>22</v>
      </c>
      <c r="F864" s="10" t="s">
        <v>22</v>
      </c>
      <c r="G864" s="10" t="str">
        <f>CONCATENATE( IF(H864="","",CONCATENATE(H864,"_ ")),I864,". ",IF(J864="","",CONCATENATE(J864,"_ ")),M864,IF(OR(J864&lt;&gt;"",M864&lt;&gt;N864),CONCATENATE(". ",N864),""))</f>
        <v>Economic Operator Role. Role Code. Code</v>
      </c>
      <c r="H864" s="10" t="s">
        <v>22</v>
      </c>
      <c r="I864" s="10" t="s">
        <v>1663</v>
      </c>
      <c r="J864" s="10" t="s">
        <v>22</v>
      </c>
      <c r="K864" s="10" t="s">
        <v>488</v>
      </c>
      <c r="L864" s="10" t="s">
        <v>33</v>
      </c>
      <c r="M864" s="7" t="str">
        <f>IF(K864&lt;&gt;"",CONCATENATE(K864," ",L864),L864)</f>
        <v>Role Code</v>
      </c>
      <c r="N864" s="10" t="s">
        <v>33</v>
      </c>
      <c r="O864" s="10" t="s">
        <v>22</v>
      </c>
      <c r="P864" s="10" t="str">
        <f>IF(O864&lt;&gt;"",CONCATENATE(O864,"_ ",N864,". Type"),CONCATENATE(N864,". Type"))</f>
        <v>Code. Type</v>
      </c>
      <c r="Q864" s="10" t="s">
        <v>22</v>
      </c>
      <c r="R864" s="10" t="s">
        <v>22</v>
      </c>
      <c r="S864" s="10" t="s">
        <v>30</v>
      </c>
      <c r="T864" s="10" t="s">
        <v>22</v>
      </c>
      <c r="U864" s="10" t="s">
        <v>26</v>
      </c>
      <c r="V864" s="10" t="s">
        <v>22</v>
      </c>
    </row>
    <row r="865" spans="1:22" ht="14.1" customHeight="1" x14ac:dyDescent="0.2">
      <c r="A865" s="7" t="str">
        <f>SUBSTITUTE(CONCATENATE(J865,K865,IF(L865="Identifier","ID",IF(AND(L865="Text",OR(J865&lt;&gt;"",K865&lt;&gt;"")),"",L865)),IF(AND(N865&lt;&gt;"Text",L865&lt;&gt;N865,NOT(AND(L865="URI",N865="Identifier")),NOT(AND(L865="UUID",N865="Identifier")),NOT(AND(L865="OID",N865="Identifier"))),IF(N865="Identifier","ID",N865),""))," ","")</f>
        <v>RoleDescription</v>
      </c>
      <c r="B865" s="8" t="s">
        <v>22</v>
      </c>
      <c r="C865" s="9" t="s">
        <v>98</v>
      </c>
      <c r="D865" s="10" t="s">
        <v>1667</v>
      </c>
      <c r="E865" s="10" t="s">
        <v>22</v>
      </c>
      <c r="F865" s="10" t="s">
        <v>22</v>
      </c>
      <c r="G865" s="10" t="str">
        <f>CONCATENATE( IF(H865="","",CONCATENATE(H865,"_ ")),I865,". ",IF(J865="","",CONCATENATE(J865,"_ ")),M865,IF(OR(J865&lt;&gt;"",M865&lt;&gt;N865),CONCATENATE(". ",N865),""))</f>
        <v>Economic Operator Role. Role Description. Text</v>
      </c>
      <c r="H865" s="10" t="s">
        <v>22</v>
      </c>
      <c r="I865" s="10" t="s">
        <v>1663</v>
      </c>
      <c r="J865" s="10" t="s">
        <v>22</v>
      </c>
      <c r="K865" s="10" t="s">
        <v>488</v>
      </c>
      <c r="L865" s="10" t="s">
        <v>100</v>
      </c>
      <c r="M865" s="7" t="str">
        <f>IF(K865&lt;&gt;"",CONCATENATE(K865," ",L865),L865)</f>
        <v>Role Description</v>
      </c>
      <c r="N865" s="10" t="s">
        <v>59</v>
      </c>
      <c r="O865" s="10" t="s">
        <v>22</v>
      </c>
      <c r="P865" s="10" t="str">
        <f>IF(O865&lt;&gt;"",CONCATENATE(O865,"_ ",N865,". Type"),CONCATENATE(N865,". Type"))</f>
        <v>Text. Type</v>
      </c>
      <c r="Q865" s="10" t="s">
        <v>22</v>
      </c>
      <c r="R865" s="10" t="s">
        <v>22</v>
      </c>
      <c r="S865" s="10" t="s">
        <v>30</v>
      </c>
      <c r="T865" s="10" t="s">
        <v>22</v>
      </c>
      <c r="U865" s="10" t="s">
        <v>26</v>
      </c>
      <c r="V865" s="10" t="s">
        <v>22</v>
      </c>
    </row>
    <row r="866" spans="1:22" ht="14.1" customHeight="1" x14ac:dyDescent="0.2">
      <c r="A866" s="5" t="str">
        <f>SUBSTITUTE(CONCATENATE(H866,I866)," ","")</f>
        <v>EconomicOperatorShortList</v>
      </c>
      <c r="B866" s="6" t="s">
        <v>22</v>
      </c>
      <c r="C866" s="6" t="s">
        <v>22</v>
      </c>
      <c r="D866" s="6" t="s">
        <v>1668</v>
      </c>
      <c r="E866" s="6" t="s">
        <v>22</v>
      </c>
      <c r="F866" s="6" t="s">
        <v>22</v>
      </c>
      <c r="G866" s="5" t="str">
        <f>CONCATENATE(IF(H866="","",CONCATENATE(H866,"_ ")),I866,". Details")</f>
        <v>Economic Operator Short List. Details</v>
      </c>
      <c r="H866" s="6" t="s">
        <v>22</v>
      </c>
      <c r="I866" s="6" t="s">
        <v>1669</v>
      </c>
      <c r="J866" s="6" t="s">
        <v>22</v>
      </c>
      <c r="K866" s="6" t="s">
        <v>22</v>
      </c>
      <c r="L866" s="6" t="s">
        <v>22</v>
      </c>
      <c r="M866" s="6" t="s">
        <v>22</v>
      </c>
      <c r="N866" s="6" t="s">
        <v>22</v>
      </c>
      <c r="O866" s="6" t="s">
        <v>22</v>
      </c>
      <c r="P866" s="6" t="s">
        <v>22</v>
      </c>
      <c r="Q866" s="6" t="s">
        <v>22</v>
      </c>
      <c r="R866" s="6" t="s">
        <v>22</v>
      </c>
      <c r="S866" s="6" t="s">
        <v>25</v>
      </c>
      <c r="T866" s="6" t="s">
        <v>22</v>
      </c>
      <c r="U866" s="6" t="s">
        <v>26</v>
      </c>
      <c r="V866" s="6" t="s">
        <v>22</v>
      </c>
    </row>
    <row r="867" spans="1:22" ht="14.1" customHeight="1" x14ac:dyDescent="0.2">
      <c r="A867" s="7" t="str">
        <f>SUBSTITUTE(CONCATENATE(J867,K867,IF(L867="Identifier","ID",IF(AND(L867="Text",OR(J867&lt;&gt;"",K867&lt;&gt;"")),"",L867)),IF(AND(N867&lt;&gt;"Text",L867&lt;&gt;N867,NOT(AND(L867="URI",N867="Identifier")),NOT(AND(L867="UUID",N867="Identifier")),NOT(AND(L867="OID",N867="Identifier"))),IF(N867="Identifier","ID",N867),""))," ","")</f>
        <v>LimitationDescription</v>
      </c>
      <c r="B867" s="8" t="s">
        <v>22</v>
      </c>
      <c r="C867" s="9" t="s">
        <v>98</v>
      </c>
      <c r="D867" s="10" t="s">
        <v>1670</v>
      </c>
      <c r="E867" s="10" t="s">
        <v>22</v>
      </c>
      <c r="F867" s="10" t="s">
        <v>22</v>
      </c>
      <c r="G867" s="10" t="str">
        <f>CONCATENATE( IF(H867="","",CONCATENATE(H867,"_ ")),I867,". ",IF(J867="","",CONCATENATE(J867,"_ ")),M867,IF(OR(J867&lt;&gt;"",M867&lt;&gt;N867),CONCATENATE(". ",N867),""))</f>
        <v>Economic Operator Short List. Limitation_ Description. Text</v>
      </c>
      <c r="H867" s="10" t="s">
        <v>22</v>
      </c>
      <c r="I867" s="10" t="s">
        <v>1669</v>
      </c>
      <c r="J867" s="10" t="s">
        <v>1671</v>
      </c>
      <c r="K867" s="10" t="s">
        <v>22</v>
      </c>
      <c r="L867" s="10" t="s">
        <v>100</v>
      </c>
      <c r="M867" s="7" t="str">
        <f>IF(K867&lt;&gt;"",CONCATENATE(K867," ",L867),L867)</f>
        <v>Description</v>
      </c>
      <c r="N867" s="10" t="s">
        <v>59</v>
      </c>
      <c r="O867" s="10" t="s">
        <v>22</v>
      </c>
      <c r="P867" s="10" t="str">
        <f>IF(O867&lt;&gt;"",CONCATENATE(O867,"_ ",N867,". Type"),CONCATENATE(N867,". Type"))</f>
        <v>Text. Type</v>
      </c>
      <c r="Q867" s="10" t="s">
        <v>22</v>
      </c>
      <c r="R867" s="10" t="s">
        <v>22</v>
      </c>
      <c r="S867" s="10" t="s">
        <v>30</v>
      </c>
      <c r="T867" s="10" t="s">
        <v>22</v>
      </c>
      <c r="U867" s="10" t="s">
        <v>26</v>
      </c>
      <c r="V867" s="10" t="s">
        <v>22</v>
      </c>
    </row>
    <row r="868" spans="1:22" ht="14.1" customHeight="1" x14ac:dyDescent="0.2">
      <c r="A868" s="7" t="str">
        <f>SUBSTITUTE(CONCATENATE(J868,K868,IF(L868="Identifier","ID",IF(AND(L868="Text",OR(J868&lt;&gt;"",K868&lt;&gt;"")),"",L868)),IF(AND(N868&lt;&gt;"Text",L868&lt;&gt;N868,NOT(AND(L868="URI",N868="Identifier")),NOT(AND(L868="UUID",N868="Identifier")),NOT(AND(L868="OID",N868="Identifier"))),IF(N868="Identifier","ID",N868),""))," ","")</f>
        <v>ExpectedQuantity</v>
      </c>
      <c r="B868" s="8" t="s">
        <v>22</v>
      </c>
      <c r="C868" s="9" t="s">
        <v>34</v>
      </c>
      <c r="D868" s="10" t="s">
        <v>1672</v>
      </c>
      <c r="E868" s="10" t="s">
        <v>22</v>
      </c>
      <c r="F868" s="10" t="s">
        <v>22</v>
      </c>
      <c r="G868" s="10" t="str">
        <f>CONCATENATE( IF(H868="","",CONCATENATE(H868,"_ ")),I868,". ",IF(J868="","",CONCATENATE(J868,"_ ")),M868,IF(OR(J868&lt;&gt;"",M868&lt;&gt;N868),CONCATENATE(". ",N868),""))</f>
        <v>Economic Operator Short List. Expected_ Quantity. Quantity</v>
      </c>
      <c r="H868" s="10" t="s">
        <v>22</v>
      </c>
      <c r="I868" s="10" t="s">
        <v>1669</v>
      </c>
      <c r="J868" s="10" t="s">
        <v>1673</v>
      </c>
      <c r="K868" s="10" t="s">
        <v>22</v>
      </c>
      <c r="L868" s="10" t="s">
        <v>297</v>
      </c>
      <c r="M868" s="7" t="str">
        <f>IF(K868&lt;&gt;"",CONCATENATE(K868," ",L868),L868)</f>
        <v>Quantity</v>
      </c>
      <c r="N868" s="10" t="s">
        <v>297</v>
      </c>
      <c r="O868" s="10" t="s">
        <v>22</v>
      </c>
      <c r="P868" s="10" t="str">
        <f>IF(O868&lt;&gt;"",CONCATENATE(O868,"_ ",N868,". Type"),CONCATENATE(N868,". Type"))</f>
        <v>Quantity. Type</v>
      </c>
      <c r="Q868" s="10" t="s">
        <v>22</v>
      </c>
      <c r="R868" s="10" t="s">
        <v>22</v>
      </c>
      <c r="S868" s="10" t="s">
        <v>30</v>
      </c>
      <c r="T868" s="10" t="s">
        <v>22</v>
      </c>
      <c r="U868" s="10" t="s">
        <v>26</v>
      </c>
      <c r="V868" s="10" t="s">
        <v>22</v>
      </c>
    </row>
    <row r="869" spans="1:22" ht="14.1" customHeight="1" x14ac:dyDescent="0.2">
      <c r="A869" s="7" t="str">
        <f>SUBSTITUTE(CONCATENATE(J869,K869,IF(L869="Identifier","ID",IF(AND(L869="Text",OR(J869&lt;&gt;"",K869&lt;&gt;"")),"",L869)),IF(AND(N869&lt;&gt;"Text",L869&lt;&gt;N869,NOT(AND(L869="URI",N869="Identifier")),NOT(AND(L869="UUID",N869="Identifier")),NOT(AND(L869="OID",N869="Identifier"))),IF(N869="Identifier","ID",N869),""))," ","")</f>
        <v>MaximumQuantity</v>
      </c>
      <c r="B869" s="8" t="s">
        <v>22</v>
      </c>
      <c r="C869" s="9" t="s">
        <v>34</v>
      </c>
      <c r="D869" s="10" t="s">
        <v>1674</v>
      </c>
      <c r="E869" s="10" t="s">
        <v>22</v>
      </c>
      <c r="F869" s="10" t="s">
        <v>22</v>
      </c>
      <c r="G869" s="10" t="str">
        <f>CONCATENATE( IF(H869="","",CONCATENATE(H869,"_ ")),I869,". ",IF(J869="","",CONCATENATE(J869,"_ ")),M869,IF(OR(J869&lt;&gt;"",M869&lt;&gt;N869),CONCATENATE(". ",N869),""))</f>
        <v>Economic Operator Short List. Maximum_ Quantity. Quantity</v>
      </c>
      <c r="H869" s="10" t="s">
        <v>22</v>
      </c>
      <c r="I869" s="10" t="s">
        <v>1669</v>
      </c>
      <c r="J869" s="10" t="s">
        <v>299</v>
      </c>
      <c r="K869" s="10" t="s">
        <v>22</v>
      </c>
      <c r="L869" s="10" t="s">
        <v>297</v>
      </c>
      <c r="M869" s="7" t="str">
        <f>IF(K869&lt;&gt;"",CONCATENATE(K869," ",L869),L869)</f>
        <v>Quantity</v>
      </c>
      <c r="N869" s="10" t="s">
        <v>297</v>
      </c>
      <c r="O869" s="10" t="s">
        <v>22</v>
      </c>
      <c r="P869" s="10" t="str">
        <f>IF(O869&lt;&gt;"",CONCATENATE(O869,"_ ",N869,". Type"),CONCATENATE(N869,". Type"))</f>
        <v>Quantity. Type</v>
      </c>
      <c r="Q869" s="10" t="s">
        <v>22</v>
      </c>
      <c r="R869" s="10" t="s">
        <v>22</v>
      </c>
      <c r="S869" s="10" t="s">
        <v>30</v>
      </c>
      <c r="T869" s="10" t="s">
        <v>22</v>
      </c>
      <c r="U869" s="10" t="s">
        <v>26</v>
      </c>
      <c r="V869" s="10" t="s">
        <v>22</v>
      </c>
    </row>
    <row r="870" spans="1:22" ht="14.1" customHeight="1" x14ac:dyDescent="0.2">
      <c r="A870" s="7" t="str">
        <f>SUBSTITUTE(CONCATENATE(J870,K870,IF(L870="Identifier","ID",IF(AND(L870="Text",OR(J870&lt;&gt;"",K870&lt;&gt;"")),"",L870)),IF(AND(N870&lt;&gt;"Text",L870&lt;&gt;N870,NOT(AND(L870="URI",N870="Identifier")),NOT(AND(L870="UUID",N870="Identifier")),NOT(AND(L870="OID",N870="Identifier"))),IF(N870="Identifier","ID",N870),""))," ","")</f>
        <v>MinimumQuantity</v>
      </c>
      <c r="B870" s="8" t="s">
        <v>22</v>
      </c>
      <c r="C870" s="9" t="s">
        <v>34</v>
      </c>
      <c r="D870" s="10" t="s">
        <v>1675</v>
      </c>
      <c r="E870" s="10" t="s">
        <v>22</v>
      </c>
      <c r="F870" s="10" t="s">
        <v>22</v>
      </c>
      <c r="G870" s="10" t="str">
        <f>CONCATENATE( IF(H870="","",CONCATENATE(H870,"_ ")),I870,". ",IF(J870="","",CONCATENATE(J870,"_ ")),M870,IF(OR(J870&lt;&gt;"",M870&lt;&gt;N870),CONCATENATE(". ",N870),""))</f>
        <v>Economic Operator Short List. Minimum_ Quantity. Quantity</v>
      </c>
      <c r="H870" s="10" t="s">
        <v>22</v>
      </c>
      <c r="I870" s="10" t="s">
        <v>1669</v>
      </c>
      <c r="J870" s="10" t="s">
        <v>296</v>
      </c>
      <c r="K870" s="10" t="s">
        <v>22</v>
      </c>
      <c r="L870" s="10" t="s">
        <v>297</v>
      </c>
      <c r="M870" s="7" t="str">
        <f>IF(K870&lt;&gt;"",CONCATENATE(K870," ",L870),L870)</f>
        <v>Quantity</v>
      </c>
      <c r="N870" s="10" t="s">
        <v>297</v>
      </c>
      <c r="O870" s="10" t="s">
        <v>22</v>
      </c>
      <c r="P870" s="10" t="str">
        <f>IF(O870&lt;&gt;"",CONCATENATE(O870,"_ ",N870,". Type"),CONCATENATE(N870,". Type"))</f>
        <v>Quantity. Type</v>
      </c>
      <c r="Q870" s="10" t="s">
        <v>22</v>
      </c>
      <c r="R870" s="10" t="s">
        <v>22</v>
      </c>
      <c r="S870" s="10" t="s">
        <v>30</v>
      </c>
      <c r="T870" s="10" t="s">
        <v>22</v>
      </c>
      <c r="U870" s="10" t="s">
        <v>26</v>
      </c>
      <c r="V870" s="10" t="s">
        <v>22</v>
      </c>
    </row>
    <row r="871" spans="1:22" ht="14.1" customHeight="1" x14ac:dyDescent="0.2">
      <c r="A871" s="11" t="str">
        <f>SUBSTITUTE(SUBSTITUTE(CONCATENATE(J871,IF(M871="Identifier","ID",M871))," ",""),"_","")</f>
        <v>PreSelectedParty</v>
      </c>
      <c r="B871" s="8" t="s">
        <v>22</v>
      </c>
      <c r="C871" s="12" t="s">
        <v>98</v>
      </c>
      <c r="D871" s="11" t="s">
        <v>1676</v>
      </c>
      <c r="E871" s="11" t="s">
        <v>22</v>
      </c>
      <c r="F871" s="11" t="s">
        <v>22</v>
      </c>
      <c r="G871" s="11" t="str">
        <f>CONCATENATE( IF(H871="","",CONCATENATE(H871,"_ ")),I871,". ",IF(J871="","",CONCATENATE(J871,"_ ")),M871,IF(J871="","",CONCATENATE(". ",N871)))</f>
        <v>Economic Operator Short List. Pre Selected_ Party. Party</v>
      </c>
      <c r="H871" s="11" t="s">
        <v>22</v>
      </c>
      <c r="I871" s="11" t="s">
        <v>1669</v>
      </c>
      <c r="J871" s="11" t="s">
        <v>1677</v>
      </c>
      <c r="K871" s="11" t="s">
        <v>22</v>
      </c>
      <c r="L871" s="11" t="s">
        <v>22</v>
      </c>
      <c r="M871" s="11" t="str">
        <f>CONCATENATE(IF(Q871="","",CONCATENATE(Q871,"_ ")),R871)</f>
        <v>Party</v>
      </c>
      <c r="N871" s="11" t="str">
        <f>M871</f>
        <v>Party</v>
      </c>
      <c r="O871" s="11" t="s">
        <v>22</v>
      </c>
      <c r="P871" s="11" t="s">
        <v>22</v>
      </c>
      <c r="Q871" s="11" t="s">
        <v>22</v>
      </c>
      <c r="R871" s="11" t="s">
        <v>216</v>
      </c>
      <c r="S871" s="11" t="s">
        <v>38</v>
      </c>
      <c r="T871" s="11" t="s">
        <v>22</v>
      </c>
      <c r="U871" s="11" t="s">
        <v>26</v>
      </c>
      <c r="V871" s="11" t="s">
        <v>22</v>
      </c>
    </row>
    <row r="872" spans="1:22" ht="14.1" customHeight="1" x14ac:dyDescent="0.2">
      <c r="A872" s="5" t="str">
        <f>SUBSTITUTE(CONCATENATE(H872,I872)," ","")</f>
        <v>EmissionCalculationMethod</v>
      </c>
      <c r="B872" s="6" t="s">
        <v>22</v>
      </c>
      <c r="C872" s="6" t="s">
        <v>22</v>
      </c>
      <c r="D872" s="6" t="s">
        <v>1678</v>
      </c>
      <c r="E872" s="6" t="s">
        <v>22</v>
      </c>
      <c r="F872" s="6" t="s">
        <v>22</v>
      </c>
      <c r="G872" s="5" t="str">
        <f>CONCATENATE(IF(H872="","",CONCATENATE(H872,"_ ")),I872,". Details")</f>
        <v>Emission Calculation Method. Details</v>
      </c>
      <c r="H872" s="6" t="s">
        <v>22</v>
      </c>
      <c r="I872" s="6" t="s">
        <v>1679</v>
      </c>
      <c r="J872" s="6" t="s">
        <v>22</v>
      </c>
      <c r="K872" s="6" t="s">
        <v>22</v>
      </c>
      <c r="L872" s="6" t="s">
        <v>22</v>
      </c>
      <c r="M872" s="6" t="s">
        <v>22</v>
      </c>
      <c r="N872" s="6" t="s">
        <v>22</v>
      </c>
      <c r="O872" s="6" t="s">
        <v>22</v>
      </c>
      <c r="P872" s="6" t="s">
        <v>22</v>
      </c>
      <c r="Q872" s="6" t="s">
        <v>22</v>
      </c>
      <c r="R872" s="6" t="s">
        <v>22</v>
      </c>
      <c r="S872" s="6" t="s">
        <v>25</v>
      </c>
      <c r="T872" s="6" t="s">
        <v>22</v>
      </c>
      <c r="U872" s="6" t="s">
        <v>26</v>
      </c>
      <c r="V872" s="6" t="s">
        <v>22</v>
      </c>
    </row>
    <row r="873" spans="1:22" ht="14.1" customHeight="1" x14ac:dyDescent="0.2">
      <c r="A873" s="7" t="str">
        <f>SUBSTITUTE(CONCATENATE(J873,K873,IF(L873="Identifier","ID",IF(AND(L873="Text",OR(J873&lt;&gt;"",K873&lt;&gt;"")),"",L873)),IF(AND(N873&lt;&gt;"Text",L873&lt;&gt;N873,NOT(AND(L873="URI",N873="Identifier")),NOT(AND(L873="UUID",N873="Identifier")),NOT(AND(L873="OID",N873="Identifier"))),IF(N873="Identifier","ID",N873),""))," ","")</f>
        <v>CalculationMethodCode</v>
      </c>
      <c r="B873" s="8" t="s">
        <v>22</v>
      </c>
      <c r="C873" s="9" t="s">
        <v>34</v>
      </c>
      <c r="D873" s="10" t="s">
        <v>1680</v>
      </c>
      <c r="E873" s="10" t="s">
        <v>22</v>
      </c>
      <c r="F873" s="10" t="s">
        <v>22</v>
      </c>
      <c r="G873" s="10" t="str">
        <f>CONCATENATE( IF(H873="","",CONCATENATE(H873,"_ ")),I873,". ",IF(J873="","",CONCATENATE(J873,"_ ")),M873,IF(OR(J873&lt;&gt;"",M873&lt;&gt;N873),CONCATENATE(". ",N873),""))</f>
        <v>Emission Calculation Method. Calculation Method Code. Code</v>
      </c>
      <c r="H873" s="10" t="s">
        <v>22</v>
      </c>
      <c r="I873" s="10" t="s">
        <v>1679</v>
      </c>
      <c r="J873" s="10" t="s">
        <v>22</v>
      </c>
      <c r="K873" s="10" t="s">
        <v>1681</v>
      </c>
      <c r="L873" s="10" t="s">
        <v>33</v>
      </c>
      <c r="M873" s="7" t="str">
        <f>IF(K873&lt;&gt;"",CONCATENATE(K873," ",L873),L873)</f>
        <v>Calculation Method Code</v>
      </c>
      <c r="N873" s="10" t="s">
        <v>33</v>
      </c>
      <c r="O873" s="10" t="s">
        <v>22</v>
      </c>
      <c r="P873" s="10" t="str">
        <f>IF(O873&lt;&gt;"",CONCATENATE(O873,"_ ",N873,". Type"),CONCATENATE(N873,". Type"))</f>
        <v>Code. Type</v>
      </c>
      <c r="Q873" s="10" t="s">
        <v>22</v>
      </c>
      <c r="R873" s="10" t="s">
        <v>22</v>
      </c>
      <c r="S873" s="10" t="s">
        <v>30</v>
      </c>
      <c r="T873" s="10" t="s">
        <v>22</v>
      </c>
      <c r="U873" s="10" t="s">
        <v>26</v>
      </c>
      <c r="V873" s="10" t="s">
        <v>22</v>
      </c>
    </row>
    <row r="874" spans="1:22" ht="14.1" customHeight="1" x14ac:dyDescent="0.2">
      <c r="A874" s="7" t="str">
        <f>SUBSTITUTE(CONCATENATE(J874,K874,IF(L874="Identifier","ID",IF(AND(L874="Text",OR(J874&lt;&gt;"",K874&lt;&gt;"")),"",L874)),IF(AND(N874&lt;&gt;"Text",L874&lt;&gt;N874,NOT(AND(L874="URI",N874="Identifier")),NOT(AND(L874="UUID",N874="Identifier")),NOT(AND(L874="OID",N874="Identifier"))),IF(N874="Identifier","ID",N874),""))," ","")</f>
        <v>FullnessIndicationCode</v>
      </c>
      <c r="B874" s="8" t="s">
        <v>22</v>
      </c>
      <c r="C874" s="9" t="s">
        <v>34</v>
      </c>
      <c r="D874" s="10" t="s">
        <v>1682</v>
      </c>
      <c r="E874" s="10" t="s">
        <v>22</v>
      </c>
      <c r="F874" s="10" t="s">
        <v>22</v>
      </c>
      <c r="G874" s="10" t="str">
        <f>CONCATENATE( IF(H874="","",CONCATENATE(H874,"_ ")),I874,". ",IF(J874="","",CONCATENATE(J874,"_ ")),M874,IF(OR(J874&lt;&gt;"",M874&lt;&gt;N874),CONCATENATE(". ",N874),""))</f>
        <v>Emission Calculation Method. Fullness Indication Code. Code</v>
      </c>
      <c r="H874" s="10" t="s">
        <v>22</v>
      </c>
      <c r="I874" s="10" t="s">
        <v>1679</v>
      </c>
      <c r="J874" s="10" t="s">
        <v>22</v>
      </c>
      <c r="K874" s="10" t="s">
        <v>1683</v>
      </c>
      <c r="L874" s="10" t="s">
        <v>33</v>
      </c>
      <c r="M874" s="7" t="str">
        <f>IF(K874&lt;&gt;"",CONCATENATE(K874," ",L874),L874)</f>
        <v>Fullness Indication Code</v>
      </c>
      <c r="N874" s="10" t="s">
        <v>33</v>
      </c>
      <c r="O874" s="10" t="s">
        <v>22</v>
      </c>
      <c r="P874" s="10" t="str">
        <f>IF(O874&lt;&gt;"",CONCATENATE(O874,"_ ",N874,". Type"),CONCATENATE(N874,". Type"))</f>
        <v>Code. Type</v>
      </c>
      <c r="Q874" s="10" t="s">
        <v>22</v>
      </c>
      <c r="R874" s="10" t="s">
        <v>22</v>
      </c>
      <c r="S874" s="10" t="s">
        <v>30</v>
      </c>
      <c r="T874" s="10" t="s">
        <v>22</v>
      </c>
      <c r="U874" s="10" t="s">
        <v>26</v>
      </c>
      <c r="V874" s="10" t="s">
        <v>22</v>
      </c>
    </row>
    <row r="875" spans="1:22" ht="14.1" customHeight="1" x14ac:dyDescent="0.2">
      <c r="A875" s="11" t="str">
        <f>SUBSTITUTE(SUBSTITUTE(CONCATENATE(J875,IF(M875="Identifier","ID",M875))," ",""),"_","")</f>
        <v>MeasurementFromLocation</v>
      </c>
      <c r="B875" s="8" t="s">
        <v>22</v>
      </c>
      <c r="C875" s="12" t="s">
        <v>34</v>
      </c>
      <c r="D875" s="11" t="s">
        <v>1684</v>
      </c>
      <c r="E875" s="11" t="s">
        <v>22</v>
      </c>
      <c r="F875" s="11" t="s">
        <v>22</v>
      </c>
      <c r="G875" s="11" t="str">
        <f>CONCATENATE( IF(H875="","",CONCATENATE(H875,"_ ")),I875,". ",IF(J875="","",CONCATENATE(J875,"_ ")),M875,IF(J875="","",CONCATENATE(". ",N875)))</f>
        <v>Emission Calculation Method. Measurement From_ Location. Location</v>
      </c>
      <c r="H875" s="11" t="s">
        <v>22</v>
      </c>
      <c r="I875" s="11" t="s">
        <v>1679</v>
      </c>
      <c r="J875" s="11" t="s">
        <v>1685</v>
      </c>
      <c r="K875" s="11" t="s">
        <v>22</v>
      </c>
      <c r="L875" s="11" t="s">
        <v>22</v>
      </c>
      <c r="M875" s="11" t="str">
        <f>CONCATENATE(IF(Q875="","",CONCATENATE(Q875,"_ ")),R875)</f>
        <v>Location</v>
      </c>
      <c r="N875" s="11" t="str">
        <f>M875</f>
        <v>Location</v>
      </c>
      <c r="O875" s="11" t="s">
        <v>22</v>
      </c>
      <c r="P875" s="11" t="s">
        <v>22</v>
      </c>
      <c r="Q875" s="11" t="s">
        <v>22</v>
      </c>
      <c r="R875" s="11" t="s">
        <v>47</v>
      </c>
      <c r="S875" s="11" t="s">
        <v>38</v>
      </c>
      <c r="T875" s="11" t="s">
        <v>22</v>
      </c>
      <c r="U875" s="11" t="s">
        <v>26</v>
      </c>
      <c r="V875" s="11" t="s">
        <v>22</v>
      </c>
    </row>
    <row r="876" spans="1:22" ht="14.1" customHeight="1" x14ac:dyDescent="0.2">
      <c r="A876" s="11" t="str">
        <f>SUBSTITUTE(SUBSTITUTE(CONCATENATE(J876,IF(M876="Identifier","ID",M876))," ",""),"_","")</f>
        <v>MeasurementToLocation</v>
      </c>
      <c r="B876" s="8" t="s">
        <v>22</v>
      </c>
      <c r="C876" s="12" t="s">
        <v>34</v>
      </c>
      <c r="D876" s="11" t="s">
        <v>1686</v>
      </c>
      <c r="E876" s="11" t="s">
        <v>22</v>
      </c>
      <c r="F876" s="11" t="s">
        <v>22</v>
      </c>
      <c r="G876" s="11" t="str">
        <f>CONCATENATE( IF(H876="","",CONCATENATE(H876,"_ ")),I876,". ",IF(J876="","",CONCATENATE(J876,"_ ")),M876,IF(J876="","",CONCATENATE(". ",N876)))</f>
        <v>Emission Calculation Method. Measurement To_ Location. Location</v>
      </c>
      <c r="H876" s="11" t="s">
        <v>22</v>
      </c>
      <c r="I876" s="11" t="s">
        <v>1679</v>
      </c>
      <c r="J876" s="11" t="s">
        <v>1687</v>
      </c>
      <c r="K876" s="11" t="s">
        <v>22</v>
      </c>
      <c r="L876" s="11" t="s">
        <v>22</v>
      </c>
      <c r="M876" s="11" t="str">
        <f>CONCATENATE(IF(Q876="","",CONCATENATE(Q876,"_ ")),R876)</f>
        <v>Location</v>
      </c>
      <c r="N876" s="11" t="str">
        <f>M876</f>
        <v>Location</v>
      </c>
      <c r="O876" s="11" t="s">
        <v>22</v>
      </c>
      <c r="P876" s="11" t="s">
        <v>22</v>
      </c>
      <c r="Q876" s="11" t="s">
        <v>22</v>
      </c>
      <c r="R876" s="11" t="s">
        <v>47</v>
      </c>
      <c r="S876" s="11" t="s">
        <v>38</v>
      </c>
      <c r="T876" s="11" t="s">
        <v>22</v>
      </c>
      <c r="U876" s="11" t="s">
        <v>26</v>
      </c>
      <c r="V876" s="11" t="s">
        <v>22</v>
      </c>
    </row>
    <row r="877" spans="1:22" ht="14.1" customHeight="1" x14ac:dyDescent="0.2">
      <c r="A877" s="5" t="str">
        <f>SUBSTITUTE(CONCATENATE(H877,I877)," ","")</f>
        <v>EncryptionCertificatePathChain</v>
      </c>
      <c r="B877" s="6" t="s">
        <v>22</v>
      </c>
      <c r="C877" s="6" t="s">
        <v>22</v>
      </c>
      <c r="D877" s="6" t="s">
        <v>1688</v>
      </c>
      <c r="E877" s="6" t="s">
        <v>22</v>
      </c>
      <c r="F877" s="6" t="s">
        <v>22</v>
      </c>
      <c r="G877" s="5" t="str">
        <f>CONCATENATE(IF(H877="","",CONCATENATE(H877,"_ ")),I877,". Details")</f>
        <v>Encryption Certificate Path Chain. Details</v>
      </c>
      <c r="H877" s="6" t="s">
        <v>22</v>
      </c>
      <c r="I877" s="6" t="s">
        <v>1689</v>
      </c>
      <c r="J877" s="6" t="s">
        <v>22</v>
      </c>
      <c r="K877" s="6" t="s">
        <v>22</v>
      </c>
      <c r="L877" s="6" t="s">
        <v>22</v>
      </c>
      <c r="M877" s="6" t="s">
        <v>22</v>
      </c>
      <c r="N877" s="6" t="s">
        <v>22</v>
      </c>
      <c r="O877" s="6" t="s">
        <v>22</v>
      </c>
      <c r="P877" s="6" t="s">
        <v>22</v>
      </c>
      <c r="Q877" s="6" t="s">
        <v>22</v>
      </c>
      <c r="R877" s="6" t="s">
        <v>22</v>
      </c>
      <c r="S877" s="6" t="s">
        <v>25</v>
      </c>
      <c r="T877" s="6" t="s">
        <v>22</v>
      </c>
      <c r="U877" s="6" t="s">
        <v>228</v>
      </c>
      <c r="V877" s="6" t="s">
        <v>22</v>
      </c>
    </row>
    <row r="878" spans="1:22" ht="14.1" customHeight="1" x14ac:dyDescent="0.2">
      <c r="A878" s="7" t="str">
        <f>SUBSTITUTE(CONCATENATE(J878,K878,IF(L878="Identifier","ID",IF(AND(L878="Text",OR(J878&lt;&gt;"",K878&lt;&gt;"")),"",L878)),IF(AND(N878&lt;&gt;"Text",L878&lt;&gt;N878,NOT(AND(L878="URI",N878="Identifier")),NOT(AND(L878="UUID",N878="Identifier")),NOT(AND(L878="OID",N878="Identifier"))),IF(N878="Identifier","ID",N878),""))," ","")</f>
        <v>Value</v>
      </c>
      <c r="B878" s="8" t="s">
        <v>22</v>
      </c>
      <c r="C878" s="9" t="s">
        <v>34</v>
      </c>
      <c r="D878" s="10" t="s">
        <v>1690</v>
      </c>
      <c r="E878" s="10" t="s">
        <v>22</v>
      </c>
      <c r="F878" s="10" t="s">
        <v>22</v>
      </c>
      <c r="G878" s="10" t="str">
        <f>CONCATENATE( IF(H878="","",CONCATENATE(H878,"_ ")),I878,". ",IF(J878="","",CONCATENATE(J878,"_ ")),M878,IF(OR(J878&lt;&gt;"",M878&lt;&gt;N878),CONCATENATE(". ",N878),""))</f>
        <v>Encryption Certificate Path Chain. Value. Text</v>
      </c>
      <c r="H878" s="10" t="s">
        <v>22</v>
      </c>
      <c r="I878" s="10" t="s">
        <v>1689</v>
      </c>
      <c r="J878" s="10" t="s">
        <v>22</v>
      </c>
      <c r="K878" s="10" t="s">
        <v>22</v>
      </c>
      <c r="L878" s="10" t="s">
        <v>58</v>
      </c>
      <c r="M878" s="7" t="str">
        <f>IF(K878&lt;&gt;"",CONCATENATE(K878," ",L878),L878)</f>
        <v>Value</v>
      </c>
      <c r="N878" s="10" t="s">
        <v>59</v>
      </c>
      <c r="O878" s="10" t="s">
        <v>22</v>
      </c>
      <c r="P878" s="10" t="str">
        <f>IF(O878&lt;&gt;"",CONCATENATE(O878,"_ ",N878,". Type"),CONCATENATE(N878,". Type"))</f>
        <v>Text. Type</v>
      </c>
      <c r="Q878" s="10" t="s">
        <v>22</v>
      </c>
      <c r="R878" s="10" t="s">
        <v>22</v>
      </c>
      <c r="S878" s="10" t="s">
        <v>30</v>
      </c>
      <c r="T878" s="10" t="s">
        <v>22</v>
      </c>
      <c r="U878" s="10" t="s">
        <v>228</v>
      </c>
      <c r="V878" s="10" t="s">
        <v>22</v>
      </c>
    </row>
    <row r="879" spans="1:22" ht="14.1" customHeight="1" x14ac:dyDescent="0.2">
      <c r="A879" s="7" t="str">
        <f>SUBSTITUTE(CONCATENATE(J879,K879,IF(L879="Identifier","ID",IF(AND(L879="Text",OR(J879&lt;&gt;"",K879&lt;&gt;"")),"",L879)),IF(AND(N879&lt;&gt;"Text",L879&lt;&gt;N879,NOT(AND(L879="URI",N879="Identifier")),NOT(AND(L879="UUID",N879="Identifier")),NOT(AND(L879="OID",N879="Identifier"))),IF(N879="Identifier","ID",N879),""))," ","")</f>
        <v>URI</v>
      </c>
      <c r="B879" s="8" t="s">
        <v>22</v>
      </c>
      <c r="C879" s="9" t="s">
        <v>34</v>
      </c>
      <c r="D879" s="10" t="s">
        <v>1691</v>
      </c>
      <c r="E879" s="10" t="s">
        <v>22</v>
      </c>
      <c r="F879" s="10" t="s">
        <v>22</v>
      </c>
      <c r="G879" s="10" t="str">
        <f>CONCATENATE( IF(H879="","",CONCATENATE(H879,"_ ")),I879,". ",IF(J879="","",CONCATENATE(J879,"_ ")),M879,IF(OR(J879&lt;&gt;"",M879&lt;&gt;N879),CONCATENATE(". ",N879),""))</f>
        <v>Encryption Certificate Path Chain. URI. Identifier</v>
      </c>
      <c r="H879" s="10" t="s">
        <v>22</v>
      </c>
      <c r="I879" s="10" t="s">
        <v>1689</v>
      </c>
      <c r="J879" s="10" t="s">
        <v>22</v>
      </c>
      <c r="K879" s="10" t="s">
        <v>22</v>
      </c>
      <c r="L879" s="10" t="s">
        <v>270</v>
      </c>
      <c r="M879" s="7" t="str">
        <f>IF(K879&lt;&gt;"",CONCATENATE(K879," ",L879),L879)</f>
        <v>URI</v>
      </c>
      <c r="N879" s="10" t="s">
        <v>29</v>
      </c>
      <c r="O879" s="10" t="s">
        <v>22</v>
      </c>
      <c r="P879" s="10" t="str">
        <f>IF(O879&lt;&gt;"",CONCATENATE(O879,"_ ",N879,". Type"),CONCATENATE(N879,". Type"))</f>
        <v>Identifier. Type</v>
      </c>
      <c r="Q879" s="10" t="s">
        <v>22</v>
      </c>
      <c r="R879" s="10" t="s">
        <v>22</v>
      </c>
      <c r="S879" s="10" t="s">
        <v>30</v>
      </c>
      <c r="T879" s="10" t="s">
        <v>22</v>
      </c>
      <c r="U879" s="10" t="s">
        <v>228</v>
      </c>
      <c r="V879" s="10" t="s">
        <v>22</v>
      </c>
    </row>
    <row r="880" spans="1:22" ht="14.1" customHeight="1" x14ac:dyDescent="0.2">
      <c r="A880" s="5" t="str">
        <f>SUBSTITUTE(CONCATENATE(H880,I880)," ","")</f>
        <v>EncryptionData</v>
      </c>
      <c r="B880" s="6" t="s">
        <v>22</v>
      </c>
      <c r="C880" s="6" t="s">
        <v>22</v>
      </c>
      <c r="D880" s="6" t="s">
        <v>1692</v>
      </c>
      <c r="E880" s="6" t="s">
        <v>22</v>
      </c>
      <c r="F880" s="6" t="s">
        <v>22</v>
      </c>
      <c r="G880" s="5" t="str">
        <f>CONCATENATE(IF(H880="","",CONCATENATE(H880,"_ ")),I880,". Details")</f>
        <v>Encryption Data. Details</v>
      </c>
      <c r="H880" s="6" t="s">
        <v>22</v>
      </c>
      <c r="I880" s="6" t="s">
        <v>1693</v>
      </c>
      <c r="J880" s="6" t="s">
        <v>22</v>
      </c>
      <c r="K880" s="6" t="s">
        <v>22</v>
      </c>
      <c r="L880" s="6" t="s">
        <v>22</v>
      </c>
      <c r="M880" s="6" t="s">
        <v>22</v>
      </c>
      <c r="N880" s="6" t="s">
        <v>22</v>
      </c>
      <c r="O880" s="6" t="s">
        <v>22</v>
      </c>
      <c r="P880" s="6" t="s">
        <v>22</v>
      </c>
      <c r="Q880" s="6" t="s">
        <v>22</v>
      </c>
      <c r="R880" s="6" t="s">
        <v>22</v>
      </c>
      <c r="S880" s="6" t="s">
        <v>25</v>
      </c>
      <c r="T880" s="6" t="s">
        <v>22</v>
      </c>
      <c r="U880" s="6" t="s">
        <v>228</v>
      </c>
      <c r="V880" s="6" t="s">
        <v>22</v>
      </c>
    </row>
    <row r="881" spans="1:22" ht="14.1" customHeight="1" x14ac:dyDescent="0.2">
      <c r="A881" s="7" t="str">
        <f>SUBSTITUTE(CONCATENATE(J881,K881,IF(L881="Identifier","ID",IF(AND(L881="Text",OR(J881&lt;&gt;"",K881&lt;&gt;"")),"",L881)),IF(AND(N881&lt;&gt;"Text",L881&lt;&gt;N881,NOT(AND(L881="URI",N881="Identifier")),NOT(AND(L881="UUID",N881="Identifier")),NOT(AND(L881="OID",N881="Identifier"))),IF(N881="Identifier","ID",N881),""))," ","")</f>
        <v>MessageFormat</v>
      </c>
      <c r="B881" s="8" t="s">
        <v>22</v>
      </c>
      <c r="C881" s="9" t="s">
        <v>27</v>
      </c>
      <c r="D881" s="10" t="s">
        <v>1694</v>
      </c>
      <c r="E881" s="10" t="s">
        <v>22</v>
      </c>
      <c r="F881" s="10" t="s">
        <v>22</v>
      </c>
      <c r="G881" s="10" t="str">
        <f>CONCATENATE( IF(H881="","",CONCATENATE(H881,"_ ")),I881,". ",IF(J881="","",CONCATENATE(J881,"_ ")),M881,IF(OR(J881&lt;&gt;"",M881&lt;&gt;N881),CONCATENATE(". ",N881),""))</f>
        <v>Encryption Data. Message Format. Text</v>
      </c>
      <c r="H881" s="10" t="s">
        <v>22</v>
      </c>
      <c r="I881" s="10" t="s">
        <v>1693</v>
      </c>
      <c r="J881" s="10" t="s">
        <v>22</v>
      </c>
      <c r="K881" s="10" t="s">
        <v>1695</v>
      </c>
      <c r="L881" s="10" t="s">
        <v>1607</v>
      </c>
      <c r="M881" s="7" t="str">
        <f>IF(K881&lt;&gt;"",CONCATENATE(K881," ",L881),L881)</f>
        <v>Message Format</v>
      </c>
      <c r="N881" s="10" t="s">
        <v>59</v>
      </c>
      <c r="O881" s="10" t="s">
        <v>22</v>
      </c>
      <c r="P881" s="10" t="str">
        <f>IF(O881&lt;&gt;"",CONCATENATE(O881,"_ ",N881,". Type"),CONCATENATE(N881,". Type"))</f>
        <v>Text. Type</v>
      </c>
      <c r="Q881" s="10" t="s">
        <v>22</v>
      </c>
      <c r="R881" s="10" t="s">
        <v>22</v>
      </c>
      <c r="S881" s="10" t="s">
        <v>30</v>
      </c>
      <c r="T881" s="10" t="s">
        <v>22</v>
      </c>
      <c r="U881" s="10" t="s">
        <v>228</v>
      </c>
      <c r="V881" s="10" t="s">
        <v>22</v>
      </c>
    </row>
    <row r="882" spans="1:22" ht="14.1" customHeight="1" x14ac:dyDescent="0.2">
      <c r="A882" s="11" t="str">
        <f>SUBSTITUTE(SUBSTITUTE(CONCATENATE(J882,IF(M882="Identifier","ID",M882))," ",""),"_","")</f>
        <v>EncryptionCertificateAttachment</v>
      </c>
      <c r="B882" s="8" t="s">
        <v>22</v>
      </c>
      <c r="C882" s="12" t="s">
        <v>34</v>
      </c>
      <c r="D882" s="11" t="s">
        <v>1696</v>
      </c>
      <c r="E882" s="11" t="s">
        <v>22</v>
      </c>
      <c r="F882" s="11" t="s">
        <v>22</v>
      </c>
      <c r="G882" s="11" t="str">
        <f>CONCATENATE( IF(H882="","",CONCATENATE(H882,"_ ")),I882,". ",IF(J882="","",CONCATENATE(J882,"_ ")),M882,IF(J882="","",CONCATENATE(". ",N882)))</f>
        <v>Encryption Data. Encryption Certificate_ Attachment. Attachment</v>
      </c>
      <c r="H882" s="11" t="s">
        <v>22</v>
      </c>
      <c r="I882" s="11" t="s">
        <v>1693</v>
      </c>
      <c r="J882" s="11" t="s">
        <v>1697</v>
      </c>
      <c r="K882" s="11" t="s">
        <v>22</v>
      </c>
      <c r="L882" s="11" t="s">
        <v>22</v>
      </c>
      <c r="M882" s="11" t="str">
        <f>CONCATENATE(IF(Q882="","",CONCATENATE(Q882,"_ ")),R882)</f>
        <v>Attachment</v>
      </c>
      <c r="N882" s="11" t="str">
        <f>M882</f>
        <v>Attachment</v>
      </c>
      <c r="O882" s="11" t="s">
        <v>22</v>
      </c>
      <c r="P882" s="11" t="s">
        <v>22</v>
      </c>
      <c r="Q882" s="11" t="s">
        <v>22</v>
      </c>
      <c r="R882" s="11" t="s">
        <v>222</v>
      </c>
      <c r="S882" s="11" t="s">
        <v>38</v>
      </c>
      <c r="T882" s="11" t="s">
        <v>22</v>
      </c>
      <c r="U882" s="11" t="s">
        <v>228</v>
      </c>
      <c r="V882" s="11" t="s">
        <v>22</v>
      </c>
    </row>
    <row r="883" spans="1:22" ht="14.1" customHeight="1" x14ac:dyDescent="0.2">
      <c r="A883" s="11" t="str">
        <f>SUBSTITUTE(SUBSTITUTE(CONCATENATE(J883,IF(M883="Identifier","ID",M883))," ",""),"_","")</f>
        <v>EncryptionCertificatePathChain</v>
      </c>
      <c r="B883" s="8" t="s">
        <v>22</v>
      </c>
      <c r="C883" s="12" t="s">
        <v>98</v>
      </c>
      <c r="D883" s="11" t="s">
        <v>1698</v>
      </c>
      <c r="E883" s="11" t="s">
        <v>22</v>
      </c>
      <c r="F883" s="11" t="s">
        <v>22</v>
      </c>
      <c r="G883" s="11" t="str">
        <f>CONCATENATE( IF(H883="","",CONCATENATE(H883,"_ ")),I883,". ",IF(J883="","",CONCATENATE(J883,"_ ")),M883,IF(J883="","",CONCATENATE(". ",N883)))</f>
        <v>Encryption Data. Encryption Certificate Path Chain</v>
      </c>
      <c r="H883" s="11" t="s">
        <v>22</v>
      </c>
      <c r="I883" s="11" t="s">
        <v>1693</v>
      </c>
      <c r="J883" s="11" t="s">
        <v>22</v>
      </c>
      <c r="K883" s="11" t="s">
        <v>22</v>
      </c>
      <c r="L883" s="11" t="s">
        <v>22</v>
      </c>
      <c r="M883" s="11" t="str">
        <f>CONCATENATE(IF(Q883="","",CONCATENATE(Q883,"_ ")),R883)</f>
        <v>Encryption Certificate Path Chain</v>
      </c>
      <c r="N883" s="11" t="str">
        <f>M883</f>
        <v>Encryption Certificate Path Chain</v>
      </c>
      <c r="O883" s="11" t="s">
        <v>22</v>
      </c>
      <c r="P883" s="11" t="s">
        <v>22</v>
      </c>
      <c r="Q883" s="11" t="s">
        <v>22</v>
      </c>
      <c r="R883" s="11" t="s">
        <v>1689</v>
      </c>
      <c r="S883" s="11" t="s">
        <v>38</v>
      </c>
      <c r="T883" s="11" t="s">
        <v>22</v>
      </c>
      <c r="U883" s="11" t="s">
        <v>228</v>
      </c>
      <c r="V883" s="11" t="s">
        <v>22</v>
      </c>
    </row>
    <row r="884" spans="1:22" ht="14.1" customHeight="1" x14ac:dyDescent="0.2">
      <c r="A884" s="11" t="str">
        <f>SUBSTITUTE(SUBSTITUTE(CONCATENATE(J884,IF(M884="Identifier","ID",M884))," ",""),"_","")</f>
        <v>EncryptionSymmetricAlgorithm</v>
      </c>
      <c r="B884" s="8" t="s">
        <v>22</v>
      </c>
      <c r="C884" s="12" t="s">
        <v>98</v>
      </c>
      <c r="D884" s="11" t="s">
        <v>1699</v>
      </c>
      <c r="E884" s="11" t="s">
        <v>22</v>
      </c>
      <c r="F884" s="11" t="s">
        <v>22</v>
      </c>
      <c r="G884" s="11" t="str">
        <f>CONCATENATE( IF(H884="","",CONCATENATE(H884,"_ ")),I884,". ",IF(J884="","",CONCATENATE(J884,"_ ")),M884,IF(J884="","",CONCATENATE(". ",N884)))</f>
        <v>Encryption Data. Encryption Symmetric Algorithm</v>
      </c>
      <c r="H884" s="11" t="s">
        <v>22</v>
      </c>
      <c r="I884" s="11" t="s">
        <v>1693</v>
      </c>
      <c r="J884" s="11" t="s">
        <v>22</v>
      </c>
      <c r="K884" s="11" t="s">
        <v>22</v>
      </c>
      <c r="L884" s="11" t="s">
        <v>22</v>
      </c>
      <c r="M884" s="11" t="str">
        <f>CONCATENATE(IF(Q884="","",CONCATENATE(Q884,"_ ")),R884)</f>
        <v>Encryption Symmetric Algorithm</v>
      </c>
      <c r="N884" s="11" t="str">
        <f>M884</f>
        <v>Encryption Symmetric Algorithm</v>
      </c>
      <c r="O884" s="11" t="s">
        <v>22</v>
      </c>
      <c r="P884" s="11" t="s">
        <v>22</v>
      </c>
      <c r="Q884" s="11" t="s">
        <v>22</v>
      </c>
      <c r="R884" s="11" t="s">
        <v>1700</v>
      </c>
      <c r="S884" s="11" t="s">
        <v>38</v>
      </c>
      <c r="T884" s="11" t="s">
        <v>22</v>
      </c>
      <c r="U884" s="11" t="s">
        <v>228</v>
      </c>
      <c r="V884" s="11" t="s">
        <v>22</v>
      </c>
    </row>
    <row r="885" spans="1:22" ht="14.1" customHeight="1" x14ac:dyDescent="0.2">
      <c r="A885" s="5" t="str">
        <f>SUBSTITUTE(CONCATENATE(H885,I885)," ","")</f>
        <v>EncryptionSymmetricAlgorithm</v>
      </c>
      <c r="B885" s="6" t="s">
        <v>22</v>
      </c>
      <c r="C885" s="6" t="s">
        <v>22</v>
      </c>
      <c r="D885" s="6" t="s">
        <v>1701</v>
      </c>
      <c r="E885" s="6" t="s">
        <v>22</v>
      </c>
      <c r="F885" s="6" t="s">
        <v>22</v>
      </c>
      <c r="G885" s="5" t="str">
        <f>CONCATENATE(IF(H885="","",CONCATENATE(H885,"_ ")),I885,". Details")</f>
        <v>Encryption Symmetric Algorithm. Details</v>
      </c>
      <c r="H885" s="6" t="s">
        <v>22</v>
      </c>
      <c r="I885" s="6" t="s">
        <v>1700</v>
      </c>
      <c r="J885" s="6" t="s">
        <v>22</v>
      </c>
      <c r="K885" s="6" t="s">
        <v>22</v>
      </c>
      <c r="L885" s="6" t="s">
        <v>22</v>
      </c>
      <c r="M885" s="6" t="s">
        <v>22</v>
      </c>
      <c r="N885" s="6" t="s">
        <v>22</v>
      </c>
      <c r="O885" s="6" t="s">
        <v>22</v>
      </c>
      <c r="P885" s="6" t="s">
        <v>22</v>
      </c>
      <c r="Q885" s="6" t="s">
        <v>22</v>
      </c>
      <c r="R885" s="6" t="s">
        <v>22</v>
      </c>
      <c r="S885" s="6" t="s">
        <v>25</v>
      </c>
      <c r="T885" s="6" t="s">
        <v>22</v>
      </c>
      <c r="U885" s="6" t="s">
        <v>228</v>
      </c>
      <c r="V885" s="6" t="s">
        <v>22</v>
      </c>
    </row>
    <row r="886" spans="1:22" ht="14.1" customHeight="1" x14ac:dyDescent="0.2">
      <c r="A886" s="7" t="str">
        <f>SUBSTITUTE(CONCATENATE(J886,K886,IF(L886="Identifier","ID",IF(AND(L886="Text",OR(J886&lt;&gt;"",K886&lt;&gt;"")),"",L886)),IF(AND(N886&lt;&gt;"Text",L886&lt;&gt;N886,NOT(AND(L886="URI",N886="Identifier")),NOT(AND(L886="UUID",N886="Identifier")),NOT(AND(L886="OID",N886="Identifier"))),IF(N886="Identifier","ID",N886),""))," ","")</f>
        <v>ID</v>
      </c>
      <c r="B886" s="8" t="s">
        <v>22</v>
      </c>
      <c r="C886" s="9" t="s">
        <v>34</v>
      </c>
      <c r="D886" s="10" t="s">
        <v>1702</v>
      </c>
      <c r="E886" s="10" t="s">
        <v>22</v>
      </c>
      <c r="F886" s="10" t="s">
        <v>1703</v>
      </c>
      <c r="G886" s="10" t="str">
        <f>CONCATENATE( IF(H886="","",CONCATENATE(H886,"_ ")),I886,". ",IF(J886="","",CONCATENATE(J886,"_ ")),M886,IF(OR(J886&lt;&gt;"",M886&lt;&gt;N886),CONCATENATE(". ",N886),""))</f>
        <v>Encryption Symmetric Algorithm. Identifier</v>
      </c>
      <c r="H886" s="10" t="s">
        <v>22</v>
      </c>
      <c r="I886" s="10" t="s">
        <v>1700</v>
      </c>
      <c r="J886" s="10" t="s">
        <v>22</v>
      </c>
      <c r="K886" s="10" t="s">
        <v>22</v>
      </c>
      <c r="L886" s="10" t="s">
        <v>29</v>
      </c>
      <c r="M886" s="7" t="str">
        <f>IF(K886&lt;&gt;"",CONCATENATE(K886," ",L886),L886)</f>
        <v>Identifier</v>
      </c>
      <c r="N886" s="10" t="s">
        <v>29</v>
      </c>
      <c r="O886" s="10" t="s">
        <v>22</v>
      </c>
      <c r="P886" s="10" t="str">
        <f>IF(O886&lt;&gt;"",CONCATENATE(O886,"_ ",N886,". Type"),CONCATENATE(N886,". Type"))</f>
        <v>Identifier. Type</v>
      </c>
      <c r="Q886" s="10" t="s">
        <v>22</v>
      </c>
      <c r="R886" s="10" t="s">
        <v>22</v>
      </c>
      <c r="S886" s="10" t="s">
        <v>30</v>
      </c>
      <c r="T886" s="10" t="s">
        <v>22</v>
      </c>
      <c r="U886" s="10" t="s">
        <v>228</v>
      </c>
      <c r="V886" s="10" t="s">
        <v>22</v>
      </c>
    </row>
    <row r="887" spans="1:22" ht="14.1" customHeight="1" x14ac:dyDescent="0.2">
      <c r="A887" s="7" t="str">
        <f>SUBSTITUTE(CONCATENATE(J887,K887,IF(L887="Identifier","ID",IF(AND(L887="Text",OR(J887&lt;&gt;"",K887&lt;&gt;"")),"",L887)),IF(AND(N887&lt;&gt;"Text",L887&lt;&gt;N887,NOT(AND(L887="URI",N887="Identifier")),NOT(AND(L887="UUID",N887="Identifier")),NOT(AND(L887="OID",N887="Identifier"))),IF(N887="Identifier","ID",N887),""))," ","")</f>
        <v>OID</v>
      </c>
      <c r="B887" s="8" t="s">
        <v>22</v>
      </c>
      <c r="C887" s="9" t="s">
        <v>34</v>
      </c>
      <c r="D887" s="10" t="s">
        <v>1704</v>
      </c>
      <c r="E887" s="10" t="s">
        <v>22</v>
      </c>
      <c r="F887" s="10" t="s">
        <v>1705</v>
      </c>
      <c r="G887" s="10" t="str">
        <f>CONCATENATE( IF(H887="","",CONCATENATE(H887,"_ ")),I887,". ",IF(J887="","",CONCATENATE(J887,"_ ")),M887,IF(OR(J887&lt;&gt;"",M887&lt;&gt;N887),CONCATENATE(". ",N887),""))</f>
        <v>Encryption Symmetric Algorithm. OID. Identifier</v>
      </c>
      <c r="H887" s="10" t="s">
        <v>22</v>
      </c>
      <c r="I887" s="10" t="s">
        <v>1700</v>
      </c>
      <c r="J887" s="10" t="s">
        <v>22</v>
      </c>
      <c r="K887" s="10" t="s">
        <v>22</v>
      </c>
      <c r="L887" s="10" t="s">
        <v>1706</v>
      </c>
      <c r="M887" s="7" t="str">
        <f>IF(K887&lt;&gt;"",CONCATENATE(K887," ",L887),L887)</f>
        <v>OID</v>
      </c>
      <c r="N887" s="10" t="s">
        <v>29</v>
      </c>
      <c r="O887" s="10" t="s">
        <v>22</v>
      </c>
      <c r="P887" s="10" t="str">
        <f>IF(O887&lt;&gt;"",CONCATENATE(O887,"_ ",N887,". Type"),CONCATENATE(N887,". Type"))</f>
        <v>Identifier. Type</v>
      </c>
      <c r="Q887" s="10" t="s">
        <v>22</v>
      </c>
      <c r="R887" s="10" t="s">
        <v>22</v>
      </c>
      <c r="S887" s="10" t="s">
        <v>30</v>
      </c>
      <c r="T887" s="10" t="s">
        <v>22</v>
      </c>
      <c r="U887" s="10" t="s">
        <v>228</v>
      </c>
      <c r="V887" s="10" t="s">
        <v>22</v>
      </c>
    </row>
    <row r="888" spans="1:22" ht="14.1" customHeight="1" x14ac:dyDescent="0.2">
      <c r="A888" s="5" t="str">
        <f>SUBSTITUTE(CONCATENATE(H888,I888)," ","")</f>
        <v>Endorsement</v>
      </c>
      <c r="B888" s="6" t="s">
        <v>22</v>
      </c>
      <c r="C888" s="6" t="s">
        <v>22</v>
      </c>
      <c r="D888" s="6" t="s">
        <v>1707</v>
      </c>
      <c r="E888" s="6" t="s">
        <v>22</v>
      </c>
      <c r="F888" s="6" t="s">
        <v>22</v>
      </c>
      <c r="G888" s="5" t="str">
        <f>CONCATENATE(IF(H888="","",CONCATENATE(H888,"_ ")),I888,". Details")</f>
        <v>Endorsement. Details</v>
      </c>
      <c r="H888" s="6" t="s">
        <v>22</v>
      </c>
      <c r="I888" s="6" t="s">
        <v>1708</v>
      </c>
      <c r="J888" s="6" t="s">
        <v>22</v>
      </c>
      <c r="K888" s="6" t="s">
        <v>22</v>
      </c>
      <c r="L888" s="6" t="s">
        <v>22</v>
      </c>
      <c r="M888" s="6" t="s">
        <v>22</v>
      </c>
      <c r="N888" s="6" t="s">
        <v>22</v>
      </c>
      <c r="O888" s="6" t="s">
        <v>22</v>
      </c>
      <c r="P888" s="6" t="s">
        <v>22</v>
      </c>
      <c r="Q888" s="6" t="s">
        <v>22</v>
      </c>
      <c r="R888" s="6" t="s">
        <v>22</v>
      </c>
      <c r="S888" s="6" t="s">
        <v>25</v>
      </c>
      <c r="T888" s="6" t="s">
        <v>22</v>
      </c>
      <c r="U888" s="6" t="s">
        <v>62</v>
      </c>
      <c r="V888" s="6" t="s">
        <v>22</v>
      </c>
    </row>
    <row r="889" spans="1:22" ht="14.1" customHeight="1" x14ac:dyDescent="0.2">
      <c r="A889" s="7" t="str">
        <f>SUBSTITUTE(CONCATENATE(J889,K889,IF(L889="Identifier","ID",IF(AND(L889="Text",OR(J889&lt;&gt;"",K889&lt;&gt;"")),"",L889)),IF(AND(N889&lt;&gt;"Text",L889&lt;&gt;N889,NOT(AND(L889="URI",N889="Identifier")),NOT(AND(L889="UUID",N889="Identifier")),NOT(AND(L889="OID",N889="Identifier"))),IF(N889="Identifier","ID",N889),""))," ","")</f>
        <v>DocumentID</v>
      </c>
      <c r="B889" s="8" t="s">
        <v>22</v>
      </c>
      <c r="C889" s="9" t="s">
        <v>27</v>
      </c>
      <c r="D889" s="10" t="s">
        <v>1709</v>
      </c>
      <c r="E889" s="10" t="s">
        <v>22</v>
      </c>
      <c r="F889" s="10" t="s">
        <v>22</v>
      </c>
      <c r="G889" s="10" t="str">
        <f>CONCATENATE( IF(H889="","",CONCATENATE(H889,"_ ")),I889,". ",IF(J889="","",CONCATENATE(J889,"_ ")),M889,IF(OR(J889&lt;&gt;"",M889&lt;&gt;N889),CONCATENATE(". ",N889),""))</f>
        <v>Endorsement. Document. Identifier</v>
      </c>
      <c r="H889" s="10" t="s">
        <v>22</v>
      </c>
      <c r="I889" s="10" t="s">
        <v>1708</v>
      </c>
      <c r="J889" s="10" t="s">
        <v>22</v>
      </c>
      <c r="K889" s="10" t="s">
        <v>22</v>
      </c>
      <c r="L889" s="10" t="s">
        <v>225</v>
      </c>
      <c r="M889" s="7" t="str">
        <f>IF(K889&lt;&gt;"",CONCATENATE(K889," ",L889),L889)</f>
        <v>Document</v>
      </c>
      <c r="N889" s="10" t="s">
        <v>29</v>
      </c>
      <c r="O889" s="10" t="s">
        <v>22</v>
      </c>
      <c r="P889" s="10" t="str">
        <f>IF(O889&lt;&gt;"",CONCATENATE(O889,"_ ",N889,". Type"),CONCATENATE(N889,". Type"))</f>
        <v>Identifier. Type</v>
      </c>
      <c r="Q889" s="10" t="s">
        <v>22</v>
      </c>
      <c r="R889" s="10" t="s">
        <v>22</v>
      </c>
      <c r="S889" s="10" t="s">
        <v>30</v>
      </c>
      <c r="T889" s="10" t="s">
        <v>22</v>
      </c>
      <c r="U889" s="10" t="s">
        <v>62</v>
      </c>
      <c r="V889" s="10" t="s">
        <v>22</v>
      </c>
    </row>
    <row r="890" spans="1:22" ht="14.1" customHeight="1" x14ac:dyDescent="0.2">
      <c r="A890" s="7" t="str">
        <f>SUBSTITUTE(CONCATENATE(J890,K890,IF(L890="Identifier","ID",IF(AND(L890="Text",OR(J890&lt;&gt;"",K890&lt;&gt;"")),"",L890)),IF(AND(N890&lt;&gt;"Text",L890&lt;&gt;N890,NOT(AND(L890="URI",N890="Identifier")),NOT(AND(L890="UUID",N890="Identifier")),NOT(AND(L890="OID",N890="Identifier"))),IF(N890="Identifier","ID",N890),""))," ","")</f>
        <v>ApprovalStatus</v>
      </c>
      <c r="B890" s="8" t="s">
        <v>22</v>
      </c>
      <c r="C890" s="9" t="s">
        <v>27</v>
      </c>
      <c r="D890" s="10" t="s">
        <v>1710</v>
      </c>
      <c r="E890" s="10" t="s">
        <v>1711</v>
      </c>
      <c r="F890" s="10" t="s">
        <v>22</v>
      </c>
      <c r="G890" s="10" t="str">
        <f>CONCATENATE( IF(H890="","",CONCATENATE(H890,"_ ")),I890,". ",IF(J890="","",CONCATENATE(J890,"_ ")),M890,IF(OR(J890&lt;&gt;"",M890&lt;&gt;N890),CONCATENATE(". ",N890),""))</f>
        <v>Endorsement. Approval Status. Text</v>
      </c>
      <c r="H890" s="10" t="s">
        <v>22</v>
      </c>
      <c r="I890" s="10" t="s">
        <v>1708</v>
      </c>
      <c r="J890" s="10" t="s">
        <v>22</v>
      </c>
      <c r="K890" s="10" t="s">
        <v>1712</v>
      </c>
      <c r="L890" s="10" t="s">
        <v>894</v>
      </c>
      <c r="M890" s="7" t="str">
        <f>IF(K890&lt;&gt;"",CONCATENATE(K890," ",L890),L890)</f>
        <v>Approval Status</v>
      </c>
      <c r="N890" s="10" t="s">
        <v>59</v>
      </c>
      <c r="O890" s="10" t="s">
        <v>22</v>
      </c>
      <c r="P890" s="10" t="str">
        <f>IF(O890&lt;&gt;"",CONCATENATE(O890,"_ ",N890,". Type"),CONCATENATE(N890,". Type"))</f>
        <v>Text. Type</v>
      </c>
      <c r="Q890" s="10" t="s">
        <v>22</v>
      </c>
      <c r="R890" s="10" t="s">
        <v>22</v>
      </c>
      <c r="S890" s="10" t="s">
        <v>30</v>
      </c>
      <c r="T890" s="10" t="s">
        <v>1713</v>
      </c>
      <c r="U890" s="10" t="s">
        <v>62</v>
      </c>
      <c r="V890" s="10" t="s">
        <v>22</v>
      </c>
    </row>
    <row r="891" spans="1:22" ht="14.1" customHeight="1" x14ac:dyDescent="0.2">
      <c r="A891" s="7" t="str">
        <f>SUBSTITUTE(CONCATENATE(J891,K891,IF(L891="Identifier","ID",IF(AND(L891="Text",OR(J891&lt;&gt;"",K891&lt;&gt;"")),"",L891)),IF(AND(N891&lt;&gt;"Text",L891&lt;&gt;N891,NOT(AND(L891="URI",N891="Identifier")),NOT(AND(L891="UUID",N891="Identifier")),NOT(AND(L891="OID",N891="Identifier"))),IF(N891="Identifier","ID",N891),""))," ","")</f>
        <v>Remarks</v>
      </c>
      <c r="B891" s="8" t="s">
        <v>22</v>
      </c>
      <c r="C891" s="9" t="s">
        <v>98</v>
      </c>
      <c r="D891" s="10" t="s">
        <v>1714</v>
      </c>
      <c r="E891" s="10" t="s">
        <v>22</v>
      </c>
      <c r="F891" s="10" t="s">
        <v>22</v>
      </c>
      <c r="G891" s="10" t="str">
        <f>CONCATENATE( IF(H891="","",CONCATENATE(H891,"_ ")),I891,". ",IF(J891="","",CONCATENATE(J891,"_ ")),M891,IF(OR(J891&lt;&gt;"",M891&lt;&gt;N891),CONCATENATE(". ",N891),""))</f>
        <v>Endorsement. Remarks. Text</v>
      </c>
      <c r="H891" s="10" t="s">
        <v>22</v>
      </c>
      <c r="I891" s="10" t="s">
        <v>1708</v>
      </c>
      <c r="J891" s="10" t="s">
        <v>22</v>
      </c>
      <c r="K891" s="10" t="s">
        <v>22</v>
      </c>
      <c r="L891" s="10" t="s">
        <v>620</v>
      </c>
      <c r="M891" s="7" t="str">
        <f>IF(K891&lt;&gt;"",CONCATENATE(K891," ",L891),L891)</f>
        <v>Remarks</v>
      </c>
      <c r="N891" s="10" t="s">
        <v>59</v>
      </c>
      <c r="O891" s="10" t="s">
        <v>22</v>
      </c>
      <c r="P891" s="10" t="str">
        <f>IF(O891&lt;&gt;"",CONCATENATE(O891,"_ ",N891,". Type"),CONCATENATE(N891,". Type"))</f>
        <v>Text. Type</v>
      </c>
      <c r="Q891" s="10" t="s">
        <v>22</v>
      </c>
      <c r="R891" s="10" t="s">
        <v>22</v>
      </c>
      <c r="S891" s="10" t="s">
        <v>30</v>
      </c>
      <c r="T891" s="10" t="s">
        <v>1715</v>
      </c>
      <c r="U891" s="10" t="s">
        <v>62</v>
      </c>
      <c r="V891" s="10" t="s">
        <v>22</v>
      </c>
    </row>
    <row r="892" spans="1:22" ht="14.1" customHeight="1" x14ac:dyDescent="0.2">
      <c r="A892" s="11" t="str">
        <f>SUBSTITUTE(SUBSTITUTE(CONCATENATE(J892,IF(M892="Identifier","ID",M892))," ",""),"_","")</f>
        <v>EndorserParty</v>
      </c>
      <c r="B892" s="8" t="s">
        <v>22</v>
      </c>
      <c r="C892" s="12" t="s">
        <v>27</v>
      </c>
      <c r="D892" s="11" t="s">
        <v>1716</v>
      </c>
      <c r="E892" s="11" t="s">
        <v>22</v>
      </c>
      <c r="F892" s="11" t="s">
        <v>22</v>
      </c>
      <c r="G892" s="11" t="str">
        <f>CONCATENATE( IF(H892="","",CONCATENATE(H892,"_ ")),I892,". ",IF(J892="","",CONCATENATE(J892,"_ ")),M892,IF(J892="","",CONCATENATE(". ",N892)))</f>
        <v>Endorsement. Endorser Party</v>
      </c>
      <c r="H892" s="11" t="s">
        <v>22</v>
      </c>
      <c r="I892" s="11" t="s">
        <v>1708</v>
      </c>
      <c r="J892" s="11" t="s">
        <v>22</v>
      </c>
      <c r="K892" s="11" t="s">
        <v>22</v>
      </c>
      <c r="L892" s="11" t="s">
        <v>22</v>
      </c>
      <c r="M892" s="11" t="str">
        <f>CONCATENATE(IF(Q892="","",CONCATENATE(Q892,"_ ")),R892)</f>
        <v>Endorser Party</v>
      </c>
      <c r="N892" s="11" t="str">
        <f>M892</f>
        <v>Endorser Party</v>
      </c>
      <c r="O892" s="11" t="s">
        <v>22</v>
      </c>
      <c r="P892" s="11" t="s">
        <v>22</v>
      </c>
      <c r="Q892" s="11" t="s">
        <v>22</v>
      </c>
      <c r="R892" s="11" t="s">
        <v>641</v>
      </c>
      <c r="S892" s="11" t="s">
        <v>38</v>
      </c>
      <c r="T892" s="11" t="s">
        <v>22</v>
      </c>
      <c r="U892" s="11" t="s">
        <v>62</v>
      </c>
      <c r="V892" s="11" t="s">
        <v>22</v>
      </c>
    </row>
    <row r="893" spans="1:22" ht="14.1" customHeight="1" x14ac:dyDescent="0.2">
      <c r="A893" s="11" t="str">
        <f>SUBSTITUTE(SUBSTITUTE(CONCATENATE(J893,IF(M893="Identifier","ID",M893))," ",""),"_","")</f>
        <v>Signature</v>
      </c>
      <c r="B893" s="8" t="s">
        <v>22</v>
      </c>
      <c r="C893" s="12" t="s">
        <v>98</v>
      </c>
      <c r="D893" s="11" t="s">
        <v>1717</v>
      </c>
      <c r="E893" s="11" t="s">
        <v>22</v>
      </c>
      <c r="F893" s="11" t="s">
        <v>22</v>
      </c>
      <c r="G893" s="11" t="str">
        <f>CONCATENATE( IF(H893="","",CONCATENATE(H893,"_ ")),I893,". ",IF(J893="","",CONCATENATE(J893,"_ ")),M893,IF(J893="","",CONCATENATE(". ",N893)))</f>
        <v>Endorsement. Signature</v>
      </c>
      <c r="H893" s="11" t="s">
        <v>22</v>
      </c>
      <c r="I893" s="11" t="s">
        <v>1708</v>
      </c>
      <c r="J893" s="11" t="s">
        <v>22</v>
      </c>
      <c r="K893" s="11" t="s">
        <v>22</v>
      </c>
      <c r="L893" s="11" t="s">
        <v>22</v>
      </c>
      <c r="M893" s="11" t="str">
        <f>CONCATENATE(IF(Q893="","",CONCATENATE(Q893,"_ ")),R893)</f>
        <v>Signature</v>
      </c>
      <c r="N893" s="11" t="str">
        <f>M893</f>
        <v>Signature</v>
      </c>
      <c r="O893" s="11" t="s">
        <v>22</v>
      </c>
      <c r="P893" s="11" t="s">
        <v>22</v>
      </c>
      <c r="Q893" s="11" t="s">
        <v>22</v>
      </c>
      <c r="R893" s="11" t="s">
        <v>624</v>
      </c>
      <c r="S893" s="11" t="s">
        <v>38</v>
      </c>
      <c r="T893" s="11" t="s">
        <v>22</v>
      </c>
      <c r="U893" s="11" t="s">
        <v>62</v>
      </c>
      <c r="V893" s="11" t="s">
        <v>22</v>
      </c>
    </row>
    <row r="894" spans="1:22" ht="14.1" customHeight="1" x14ac:dyDescent="0.2">
      <c r="A894" s="5" t="str">
        <f>SUBSTITUTE(CONCATENATE(H894,I894)," ","")</f>
        <v>EndorserParty</v>
      </c>
      <c r="B894" s="6" t="s">
        <v>22</v>
      </c>
      <c r="C894" s="6" t="s">
        <v>22</v>
      </c>
      <c r="D894" s="6" t="s">
        <v>1718</v>
      </c>
      <c r="E894" s="6" t="s">
        <v>22</v>
      </c>
      <c r="F894" s="6" t="s">
        <v>22</v>
      </c>
      <c r="G894" s="5" t="str">
        <f>CONCATENATE(IF(H894="","",CONCATENATE(H894,"_ ")),I894,". Details")</f>
        <v>Endorser Party. Details</v>
      </c>
      <c r="H894" s="6" t="s">
        <v>22</v>
      </c>
      <c r="I894" s="6" t="s">
        <v>641</v>
      </c>
      <c r="J894" s="6" t="s">
        <v>22</v>
      </c>
      <c r="K894" s="6" t="s">
        <v>22</v>
      </c>
      <c r="L894" s="6" t="s">
        <v>22</v>
      </c>
      <c r="M894" s="6" t="s">
        <v>22</v>
      </c>
      <c r="N894" s="6" t="s">
        <v>22</v>
      </c>
      <c r="O894" s="6" t="s">
        <v>22</v>
      </c>
      <c r="P894" s="6" t="s">
        <v>22</v>
      </c>
      <c r="Q894" s="6" t="s">
        <v>22</v>
      </c>
      <c r="R894" s="6" t="s">
        <v>22</v>
      </c>
      <c r="S894" s="6" t="s">
        <v>25</v>
      </c>
      <c r="T894" s="6" t="s">
        <v>22</v>
      </c>
      <c r="U894" s="6" t="s">
        <v>62</v>
      </c>
      <c r="V894" s="6" t="s">
        <v>22</v>
      </c>
    </row>
    <row r="895" spans="1:22" ht="14.1" customHeight="1" x14ac:dyDescent="0.2">
      <c r="A895" s="7" t="str">
        <f>SUBSTITUTE(CONCATENATE(J895,K895,IF(L895="Identifier","ID",IF(AND(L895="Text",OR(J895&lt;&gt;"",K895&lt;&gt;"")),"",L895)),IF(AND(N895&lt;&gt;"Text",L895&lt;&gt;N895,NOT(AND(L895="URI",N895="Identifier")),NOT(AND(L895="UUID",N895="Identifier")),NOT(AND(L895="OID",N895="Identifier"))),IF(N895="Identifier","ID",N895),""))," ","")</f>
        <v>RoleCode</v>
      </c>
      <c r="B895" s="8" t="s">
        <v>22</v>
      </c>
      <c r="C895" s="9" t="s">
        <v>27</v>
      </c>
      <c r="D895" s="10" t="s">
        <v>1719</v>
      </c>
      <c r="E895" s="10" t="s">
        <v>22</v>
      </c>
      <c r="F895" s="10" t="s">
        <v>22</v>
      </c>
      <c r="G895" s="10" t="str">
        <f>CONCATENATE( IF(H895="","",CONCATENATE(H895,"_ ")),I895,". ",IF(J895="","",CONCATENATE(J895,"_ ")),M895,IF(OR(J895&lt;&gt;"",M895&lt;&gt;N895),CONCATENATE(". ",N895),""))</f>
        <v>Endorser Party. Role Code. Code</v>
      </c>
      <c r="H895" s="10" t="s">
        <v>22</v>
      </c>
      <c r="I895" s="10" t="s">
        <v>641</v>
      </c>
      <c r="J895" s="10" t="s">
        <v>22</v>
      </c>
      <c r="K895" s="10" t="s">
        <v>488</v>
      </c>
      <c r="L895" s="10" t="s">
        <v>33</v>
      </c>
      <c r="M895" s="7" t="str">
        <f>IF(K895&lt;&gt;"",CONCATENATE(K895," ",L895),L895)</f>
        <v>Role Code</v>
      </c>
      <c r="N895" s="10" t="s">
        <v>33</v>
      </c>
      <c r="O895" s="10" t="s">
        <v>22</v>
      </c>
      <c r="P895" s="10" t="str">
        <f>IF(O895&lt;&gt;"",CONCATENATE(O895,"_ ",N895,". Type"),CONCATENATE(N895,". Type"))</f>
        <v>Code. Type</v>
      </c>
      <c r="Q895" s="10" t="s">
        <v>22</v>
      </c>
      <c r="R895" s="10" t="s">
        <v>22</v>
      </c>
      <c r="S895" s="10" t="s">
        <v>30</v>
      </c>
      <c r="T895" s="10" t="s">
        <v>22</v>
      </c>
      <c r="U895" s="10" t="s">
        <v>62</v>
      </c>
      <c r="V895" s="10" t="s">
        <v>22</v>
      </c>
    </row>
    <row r="896" spans="1:22" ht="14.1" customHeight="1" x14ac:dyDescent="0.2">
      <c r="A896" s="7" t="str">
        <f>SUBSTITUTE(CONCATENATE(J896,K896,IF(L896="Identifier","ID",IF(AND(L896="Text",OR(J896&lt;&gt;"",K896&lt;&gt;"")),"",L896)),IF(AND(N896&lt;&gt;"Text",L896&lt;&gt;N896,NOT(AND(L896="URI",N896="Identifier")),NOT(AND(L896="UUID",N896="Identifier")),NOT(AND(L896="OID",N896="Identifier"))),IF(N896="Identifier","ID",N896),""))," ","")</f>
        <v>SequenceNumeric</v>
      </c>
      <c r="B896" s="8" t="s">
        <v>22</v>
      </c>
      <c r="C896" s="9" t="s">
        <v>27</v>
      </c>
      <c r="D896" s="10" t="s">
        <v>1720</v>
      </c>
      <c r="E896" s="10" t="s">
        <v>22</v>
      </c>
      <c r="F896" s="10" t="s">
        <v>22</v>
      </c>
      <c r="G896" s="10" t="str">
        <f>CONCATENATE( IF(H896="","",CONCATENATE(H896,"_ ")),I896,". ",IF(J896="","",CONCATENATE(J896,"_ ")),M896,IF(OR(J896&lt;&gt;"",M896&lt;&gt;N896),CONCATENATE(". ",N896),""))</f>
        <v>Endorser Party. Sequence. Numeric</v>
      </c>
      <c r="H896" s="10" t="s">
        <v>22</v>
      </c>
      <c r="I896" s="10" t="s">
        <v>641</v>
      </c>
      <c r="J896" s="10" t="s">
        <v>22</v>
      </c>
      <c r="K896" s="10" t="s">
        <v>22</v>
      </c>
      <c r="L896" s="10" t="s">
        <v>186</v>
      </c>
      <c r="M896" s="7" t="str">
        <f>IF(K896&lt;&gt;"",CONCATENATE(K896," ",L896),L896)</f>
        <v>Sequence</v>
      </c>
      <c r="N896" s="10" t="s">
        <v>181</v>
      </c>
      <c r="O896" s="10" t="s">
        <v>22</v>
      </c>
      <c r="P896" s="10" t="str">
        <f>IF(O896&lt;&gt;"",CONCATENATE(O896,"_ ",N896,". Type"),CONCATENATE(N896,". Type"))</f>
        <v>Numeric. Type</v>
      </c>
      <c r="Q896" s="10" t="s">
        <v>22</v>
      </c>
      <c r="R896" s="10" t="s">
        <v>22</v>
      </c>
      <c r="S896" s="10" t="s">
        <v>30</v>
      </c>
      <c r="T896" s="10" t="s">
        <v>22</v>
      </c>
      <c r="U896" s="10" t="s">
        <v>62</v>
      </c>
      <c r="V896" s="10" t="s">
        <v>22</v>
      </c>
    </row>
    <row r="897" spans="1:22" ht="14.1" customHeight="1" x14ac:dyDescent="0.2">
      <c r="A897" s="11" t="str">
        <f>SUBSTITUTE(SUBSTITUTE(CONCATENATE(J897,IF(M897="Identifier","ID",M897))," ",""),"_","")</f>
        <v>Party</v>
      </c>
      <c r="B897" s="8" t="s">
        <v>22</v>
      </c>
      <c r="C897" s="12" t="s">
        <v>27</v>
      </c>
      <c r="D897" s="11" t="s">
        <v>1721</v>
      </c>
      <c r="E897" s="11" t="s">
        <v>22</v>
      </c>
      <c r="F897" s="11" t="s">
        <v>22</v>
      </c>
      <c r="G897" s="11" t="str">
        <f>CONCATENATE( IF(H897="","",CONCATENATE(H897,"_ ")),I897,". ",IF(J897="","",CONCATENATE(J897,"_ ")),M897,IF(J897="","",CONCATENATE(". ",N897)))</f>
        <v>Endorser Party. Party</v>
      </c>
      <c r="H897" s="11" t="s">
        <v>22</v>
      </c>
      <c r="I897" s="11" t="s">
        <v>641</v>
      </c>
      <c r="J897" s="11" t="s">
        <v>22</v>
      </c>
      <c r="K897" s="11" t="s">
        <v>22</v>
      </c>
      <c r="L897" s="11" t="s">
        <v>22</v>
      </c>
      <c r="M897" s="11" t="str">
        <f>CONCATENATE(IF(Q897="","",CONCATENATE(Q897,"_ ")),R897)</f>
        <v>Party</v>
      </c>
      <c r="N897" s="11" t="str">
        <f>M897</f>
        <v>Party</v>
      </c>
      <c r="O897" s="11" t="s">
        <v>22</v>
      </c>
      <c r="P897" s="11" t="s">
        <v>22</v>
      </c>
      <c r="Q897" s="11" t="s">
        <v>22</v>
      </c>
      <c r="R897" s="11" t="s">
        <v>216</v>
      </c>
      <c r="S897" s="11" t="s">
        <v>38</v>
      </c>
      <c r="T897" s="11" t="s">
        <v>22</v>
      </c>
      <c r="U897" s="11" t="s">
        <v>62</v>
      </c>
      <c r="V897" s="11" t="s">
        <v>22</v>
      </c>
    </row>
    <row r="898" spans="1:22" ht="14.1" customHeight="1" x14ac:dyDescent="0.2">
      <c r="A898" s="11" t="str">
        <f>SUBSTITUTE(SUBSTITUTE(CONCATENATE(J898,IF(M898="Identifier","ID",M898))," ",""),"_","")</f>
        <v>SignatoryContact</v>
      </c>
      <c r="B898" s="8" t="s">
        <v>22</v>
      </c>
      <c r="C898" s="12" t="s">
        <v>27</v>
      </c>
      <c r="D898" s="11" t="s">
        <v>1722</v>
      </c>
      <c r="E898" s="11" t="s">
        <v>22</v>
      </c>
      <c r="F898" s="11" t="s">
        <v>22</v>
      </c>
      <c r="G898" s="11" t="str">
        <f>CONCATENATE( IF(H898="","",CONCATENATE(H898,"_ ")),I898,". ",IF(J898="","",CONCATENATE(J898,"_ ")),M898,IF(J898="","",CONCATENATE(". ",N898)))</f>
        <v>Endorser Party. Signatory_ Contact. Contact</v>
      </c>
      <c r="H898" s="11" t="s">
        <v>22</v>
      </c>
      <c r="I898" s="11" t="s">
        <v>641</v>
      </c>
      <c r="J898" s="11" t="s">
        <v>1723</v>
      </c>
      <c r="K898" s="11" t="s">
        <v>22</v>
      </c>
      <c r="L898" s="11" t="s">
        <v>22</v>
      </c>
      <c r="M898" s="11" t="str">
        <f>CONCATENATE(IF(Q898="","",CONCATENATE(Q898,"_ ")),R898)</f>
        <v>Contact</v>
      </c>
      <c r="N898" s="11" t="str">
        <f>M898</f>
        <v>Contact</v>
      </c>
      <c r="O898" s="11" t="s">
        <v>22</v>
      </c>
      <c r="P898" s="11" t="s">
        <v>22</v>
      </c>
      <c r="Q898" s="11" t="s">
        <v>22</v>
      </c>
      <c r="R898" s="11" t="s">
        <v>1168</v>
      </c>
      <c r="S898" s="11" t="s">
        <v>38</v>
      </c>
      <c r="T898" s="11" t="s">
        <v>22</v>
      </c>
      <c r="U898" s="11" t="s">
        <v>62</v>
      </c>
      <c r="V898" s="11" t="s">
        <v>22</v>
      </c>
    </row>
    <row r="899" spans="1:22" ht="14.1" customHeight="1" x14ac:dyDescent="0.2">
      <c r="A899" s="5" t="str">
        <f>SUBSTITUTE(CONCATENATE(H899,I899)," ","")</f>
        <v>EnergyTaxReport</v>
      </c>
      <c r="B899" s="6" t="s">
        <v>22</v>
      </c>
      <c r="C899" s="6" t="s">
        <v>22</v>
      </c>
      <c r="D899" s="6" t="s">
        <v>1724</v>
      </c>
      <c r="E899" s="6" t="s">
        <v>22</v>
      </c>
      <c r="F899" s="6" t="s">
        <v>22</v>
      </c>
      <c r="G899" s="5" t="str">
        <f>CONCATENATE(IF(H899="","",CONCATENATE(H899,"_ ")),I899,". Details")</f>
        <v>Energy Tax Report. Details</v>
      </c>
      <c r="H899" s="6" t="s">
        <v>22</v>
      </c>
      <c r="I899" s="6" t="s">
        <v>1725</v>
      </c>
      <c r="J899" s="6" t="s">
        <v>22</v>
      </c>
      <c r="K899" s="6" t="s">
        <v>22</v>
      </c>
      <c r="L899" s="6" t="s">
        <v>22</v>
      </c>
      <c r="M899" s="6" t="s">
        <v>22</v>
      </c>
      <c r="N899" s="6" t="s">
        <v>22</v>
      </c>
      <c r="O899" s="6" t="s">
        <v>22</v>
      </c>
      <c r="P899" s="6" t="s">
        <v>22</v>
      </c>
      <c r="Q899" s="6" t="s">
        <v>22</v>
      </c>
      <c r="R899" s="6" t="s">
        <v>22</v>
      </c>
      <c r="S899" s="6" t="s">
        <v>25</v>
      </c>
      <c r="T899" s="6" t="s">
        <v>22</v>
      </c>
      <c r="U899" s="6" t="s">
        <v>26</v>
      </c>
      <c r="V899" s="6" t="s">
        <v>22</v>
      </c>
    </row>
    <row r="900" spans="1:22" ht="14.1" customHeight="1" x14ac:dyDescent="0.2">
      <c r="A900" s="7" t="str">
        <f>SUBSTITUTE(CONCATENATE(J900,K900,IF(L900="Identifier","ID",IF(AND(L900="Text",OR(J900&lt;&gt;"",K900&lt;&gt;"")),"",L900)),IF(AND(N900&lt;&gt;"Text",L900&lt;&gt;N900,NOT(AND(L900="URI",N900="Identifier")),NOT(AND(L900="UUID",N900="Identifier")),NOT(AND(L900="OID",N900="Identifier"))),IF(N900="Identifier","ID",N900),""))," ","")</f>
        <v>TaxEnergyAmount</v>
      </c>
      <c r="B900" s="8" t="s">
        <v>22</v>
      </c>
      <c r="C900" s="9" t="s">
        <v>34</v>
      </c>
      <c r="D900" s="10" t="s">
        <v>1726</v>
      </c>
      <c r="E900" s="10" t="s">
        <v>22</v>
      </c>
      <c r="F900" s="10" t="s">
        <v>1727</v>
      </c>
      <c r="G900" s="10" t="str">
        <f>CONCATENATE( IF(H900="","",CONCATENATE(H900,"_ ")),I900,". ",IF(J900="","",CONCATENATE(J900,"_ ")),M900,IF(OR(J900&lt;&gt;"",M900&lt;&gt;N900),CONCATENATE(". ",N900),""))</f>
        <v>Energy Tax Report. Tax Energy Amount. Amount</v>
      </c>
      <c r="H900" s="10" t="s">
        <v>22</v>
      </c>
      <c r="I900" s="10" t="s">
        <v>1725</v>
      </c>
      <c r="J900" s="10" t="s">
        <v>22</v>
      </c>
      <c r="K900" s="10" t="s">
        <v>1728</v>
      </c>
      <c r="L900" s="10" t="s">
        <v>189</v>
      </c>
      <c r="M900" s="7" t="str">
        <f>IF(K900&lt;&gt;"",CONCATENATE(K900," ",L900),L900)</f>
        <v>Tax Energy Amount</v>
      </c>
      <c r="N900" s="10" t="s">
        <v>189</v>
      </c>
      <c r="O900" s="10" t="s">
        <v>22</v>
      </c>
      <c r="P900" s="10" t="str">
        <f>IF(O900&lt;&gt;"",CONCATENATE(O900,"_ ",N900,". Type"),CONCATENATE(N900,". Type"))</f>
        <v>Amount. Type</v>
      </c>
      <c r="Q900" s="10" t="s">
        <v>22</v>
      </c>
      <c r="R900" s="10" t="s">
        <v>22</v>
      </c>
      <c r="S900" s="10" t="s">
        <v>30</v>
      </c>
      <c r="T900" s="10" t="s">
        <v>22</v>
      </c>
      <c r="U900" s="10" t="s">
        <v>26</v>
      </c>
      <c r="V900" s="10" t="s">
        <v>22</v>
      </c>
    </row>
    <row r="901" spans="1:22" ht="14.1" customHeight="1" x14ac:dyDescent="0.2">
      <c r="A901" s="7" t="str">
        <f>SUBSTITUTE(CONCATENATE(J901,K901,IF(L901="Identifier","ID",IF(AND(L901="Text",OR(J901&lt;&gt;"",K901&lt;&gt;"")),"",L901)),IF(AND(N901&lt;&gt;"Text",L901&lt;&gt;N901,NOT(AND(L901="URI",N901="Identifier")),NOT(AND(L901="UUID",N901="Identifier")),NOT(AND(L901="OID",N901="Identifier"))),IF(N901="Identifier","ID",N901),""))," ","")</f>
        <v>TaxEnergyOnAccountAmount</v>
      </c>
      <c r="B901" s="8" t="s">
        <v>22</v>
      </c>
      <c r="C901" s="9" t="s">
        <v>34</v>
      </c>
      <c r="D901" s="10" t="s">
        <v>1729</v>
      </c>
      <c r="E901" s="10" t="s">
        <v>22</v>
      </c>
      <c r="F901" s="10" t="s">
        <v>1730</v>
      </c>
      <c r="G901" s="10" t="str">
        <f>CONCATENATE( IF(H901="","",CONCATENATE(H901,"_ ")),I901,". ",IF(J901="","",CONCATENATE(J901,"_ ")),M901,IF(OR(J901&lt;&gt;"",M901&lt;&gt;N901),CONCATENATE(". ",N901),""))</f>
        <v>Energy Tax Report. Tax Energy_ On Account Amount. Amount</v>
      </c>
      <c r="H901" s="10" t="s">
        <v>22</v>
      </c>
      <c r="I901" s="10" t="s">
        <v>1725</v>
      </c>
      <c r="J901" s="10" t="s">
        <v>1728</v>
      </c>
      <c r="K901" s="10" t="s">
        <v>1731</v>
      </c>
      <c r="L901" s="10" t="s">
        <v>189</v>
      </c>
      <c r="M901" s="7" t="str">
        <f>IF(K901&lt;&gt;"",CONCATENATE(K901," ",L901),L901)</f>
        <v>On Account Amount</v>
      </c>
      <c r="N901" s="10" t="s">
        <v>189</v>
      </c>
      <c r="O901" s="10" t="s">
        <v>22</v>
      </c>
      <c r="P901" s="10" t="str">
        <f>IF(O901&lt;&gt;"",CONCATENATE(O901,"_ ",N901,". Type"),CONCATENATE(N901,". Type"))</f>
        <v>Amount. Type</v>
      </c>
      <c r="Q901" s="10" t="s">
        <v>22</v>
      </c>
      <c r="R901" s="10" t="s">
        <v>22</v>
      </c>
      <c r="S901" s="10" t="s">
        <v>30</v>
      </c>
      <c r="T901" s="10" t="s">
        <v>22</v>
      </c>
      <c r="U901" s="10" t="s">
        <v>26</v>
      </c>
      <c r="V901" s="10" t="s">
        <v>22</v>
      </c>
    </row>
    <row r="902" spans="1:22" ht="14.1" customHeight="1" x14ac:dyDescent="0.2">
      <c r="A902" s="7" t="str">
        <f>SUBSTITUTE(CONCATENATE(J902,K902,IF(L902="Identifier","ID",IF(AND(L902="Text",OR(J902&lt;&gt;"",K902&lt;&gt;"")),"",L902)),IF(AND(N902&lt;&gt;"Text",L902&lt;&gt;N902,NOT(AND(L902="URI",N902="Identifier")),NOT(AND(L902="UUID",N902="Identifier")),NOT(AND(L902="OID",N902="Identifier"))),IF(N902="Identifier","ID",N902),""))," ","")</f>
        <v>TaxEnergyBalanceAmount</v>
      </c>
      <c r="B902" s="8" t="s">
        <v>22</v>
      </c>
      <c r="C902" s="9" t="s">
        <v>34</v>
      </c>
      <c r="D902" s="10" t="s">
        <v>1732</v>
      </c>
      <c r="E902" s="10" t="s">
        <v>22</v>
      </c>
      <c r="F902" s="10" t="s">
        <v>1733</v>
      </c>
      <c r="G902" s="10" t="str">
        <f>CONCATENATE( IF(H902="","",CONCATENATE(H902,"_ ")),I902,". ",IF(J902="","",CONCATENATE(J902,"_ ")),M902,IF(OR(J902&lt;&gt;"",M902&lt;&gt;N902),CONCATENATE(". ",N902),""))</f>
        <v>Energy Tax Report. Tax Energy Balance. Amount</v>
      </c>
      <c r="H902" s="10" t="s">
        <v>22</v>
      </c>
      <c r="I902" s="10" t="s">
        <v>1725</v>
      </c>
      <c r="J902" s="10" t="s">
        <v>22</v>
      </c>
      <c r="K902" s="10" t="s">
        <v>1728</v>
      </c>
      <c r="L902" s="10" t="s">
        <v>1734</v>
      </c>
      <c r="M902" s="7" t="str">
        <f>IF(K902&lt;&gt;"",CONCATENATE(K902," ",L902),L902)</f>
        <v>Tax Energy Balance</v>
      </c>
      <c r="N902" s="10" t="s">
        <v>189</v>
      </c>
      <c r="O902" s="10" t="s">
        <v>22</v>
      </c>
      <c r="P902" s="10" t="str">
        <f>IF(O902&lt;&gt;"",CONCATENATE(O902,"_ ",N902,". Type"),CONCATENATE(N902,". Type"))</f>
        <v>Amount. Type</v>
      </c>
      <c r="Q902" s="10" t="s">
        <v>22</v>
      </c>
      <c r="R902" s="10" t="s">
        <v>22</v>
      </c>
      <c r="S902" s="10" t="s">
        <v>30</v>
      </c>
      <c r="T902" s="10" t="s">
        <v>22</v>
      </c>
      <c r="U902" s="10" t="s">
        <v>26</v>
      </c>
      <c r="V902" s="10" t="s">
        <v>22</v>
      </c>
    </row>
    <row r="903" spans="1:22" ht="14.1" customHeight="1" x14ac:dyDescent="0.2">
      <c r="A903" s="11" t="str">
        <f>SUBSTITUTE(SUBSTITUTE(CONCATENATE(J903,IF(M903="Identifier","ID",M903))," ",""),"_","")</f>
        <v>TaxScheme</v>
      </c>
      <c r="B903" s="8" t="s">
        <v>22</v>
      </c>
      <c r="C903" s="12" t="s">
        <v>27</v>
      </c>
      <c r="D903" s="11" t="s">
        <v>1735</v>
      </c>
      <c r="E903" s="11" t="s">
        <v>22</v>
      </c>
      <c r="F903" s="11" t="s">
        <v>22</v>
      </c>
      <c r="G903" s="11" t="str">
        <f>CONCATENATE( IF(H903="","",CONCATENATE(H903,"_ ")),I903,". ",IF(J903="","",CONCATENATE(J903,"_ ")),M903,IF(J903="","",CONCATENATE(". ",N903)))</f>
        <v>Energy Tax Report. Tax Scheme</v>
      </c>
      <c r="H903" s="11" t="s">
        <v>22</v>
      </c>
      <c r="I903" s="11" t="s">
        <v>1725</v>
      </c>
      <c r="J903" s="11" t="s">
        <v>22</v>
      </c>
      <c r="K903" s="11" t="s">
        <v>22</v>
      </c>
      <c r="L903" s="11" t="s">
        <v>22</v>
      </c>
      <c r="M903" s="11" t="str">
        <f>CONCATENATE(IF(Q903="","",CONCATENATE(Q903,"_ ")),R903)</f>
        <v>Tax Scheme</v>
      </c>
      <c r="N903" s="11" t="str">
        <f>M903</f>
        <v>Tax Scheme</v>
      </c>
      <c r="O903" s="11" t="s">
        <v>22</v>
      </c>
      <c r="P903" s="11" t="s">
        <v>22</v>
      </c>
      <c r="Q903" s="11" t="s">
        <v>22</v>
      </c>
      <c r="R903" s="11" t="s">
        <v>1736</v>
      </c>
      <c r="S903" s="11" t="s">
        <v>38</v>
      </c>
      <c r="T903" s="11" t="s">
        <v>22</v>
      </c>
      <c r="U903" s="11" t="s">
        <v>26</v>
      </c>
      <c r="V903" s="11" t="s">
        <v>22</v>
      </c>
    </row>
    <row r="904" spans="1:22" ht="14.1" customHeight="1" x14ac:dyDescent="0.2">
      <c r="A904" s="5" t="str">
        <f>SUBSTITUTE(CONCATENATE(H904,I904)," ","")</f>
        <v>EnergyWaterSupply</v>
      </c>
      <c r="B904" s="6" t="s">
        <v>22</v>
      </c>
      <c r="C904" s="6" t="s">
        <v>22</v>
      </c>
      <c r="D904" s="6" t="s">
        <v>1737</v>
      </c>
      <c r="E904" s="6" t="s">
        <v>22</v>
      </c>
      <c r="F904" s="6" t="s">
        <v>22</v>
      </c>
      <c r="G904" s="5" t="str">
        <f>CONCATENATE(IF(H904="","",CONCATENATE(H904,"_ ")),I904,". Details")</f>
        <v>Energy Water Supply. Details</v>
      </c>
      <c r="H904" s="6" t="s">
        <v>22</v>
      </c>
      <c r="I904" s="6" t="s">
        <v>1012</v>
      </c>
      <c r="J904" s="6" t="s">
        <v>22</v>
      </c>
      <c r="K904" s="6" t="s">
        <v>22</v>
      </c>
      <c r="L904" s="6" t="s">
        <v>22</v>
      </c>
      <c r="M904" s="6" t="s">
        <v>22</v>
      </c>
      <c r="N904" s="6" t="s">
        <v>22</v>
      </c>
      <c r="O904" s="6" t="s">
        <v>22</v>
      </c>
      <c r="P904" s="6" t="s">
        <v>22</v>
      </c>
      <c r="Q904" s="6" t="s">
        <v>22</v>
      </c>
      <c r="R904" s="6" t="s">
        <v>22</v>
      </c>
      <c r="S904" s="6" t="s">
        <v>25</v>
      </c>
      <c r="T904" s="6" t="s">
        <v>22</v>
      </c>
      <c r="U904" s="6" t="s">
        <v>26</v>
      </c>
      <c r="V904" s="6" t="s">
        <v>22</v>
      </c>
    </row>
    <row r="905" spans="1:22" ht="14.1" customHeight="1" x14ac:dyDescent="0.2">
      <c r="A905" s="11" t="str">
        <f>SUBSTITUTE(SUBSTITUTE(CONCATENATE(J905,IF(M905="Identifier","ID",M905))," ",""),"_","")</f>
        <v>ConsumptionReport</v>
      </c>
      <c r="B905" s="8" t="s">
        <v>22</v>
      </c>
      <c r="C905" s="12" t="s">
        <v>98</v>
      </c>
      <c r="D905" s="11" t="s">
        <v>1738</v>
      </c>
      <c r="E905" s="11" t="s">
        <v>22</v>
      </c>
      <c r="F905" s="11" t="s">
        <v>22</v>
      </c>
      <c r="G905" s="11" t="str">
        <f>CONCATENATE( IF(H905="","",CONCATENATE(H905,"_ ")),I905,". ",IF(J905="","",CONCATENATE(J905,"_ ")),M905,IF(J905="","",CONCATENATE(". ",N905)))</f>
        <v>Energy Water Supply. Consumption Report</v>
      </c>
      <c r="H905" s="11" t="s">
        <v>22</v>
      </c>
      <c r="I905" s="11" t="s">
        <v>1012</v>
      </c>
      <c r="J905" s="11" t="s">
        <v>22</v>
      </c>
      <c r="K905" s="11" t="s">
        <v>22</v>
      </c>
      <c r="L905" s="11" t="s">
        <v>22</v>
      </c>
      <c r="M905" s="11" t="str">
        <f>CONCATENATE(IF(Q905="","",CONCATENATE(Q905,"_ ")),R905)</f>
        <v>Consumption Report</v>
      </c>
      <c r="N905" s="11" t="str">
        <f>M905</f>
        <v>Consumption Report</v>
      </c>
      <c r="O905" s="11" t="s">
        <v>22</v>
      </c>
      <c r="P905" s="11" t="s">
        <v>22</v>
      </c>
      <c r="Q905" s="11" t="s">
        <v>22</v>
      </c>
      <c r="R905" s="11" t="s">
        <v>1118</v>
      </c>
      <c r="S905" s="11" t="s">
        <v>38</v>
      </c>
      <c r="T905" s="11" t="s">
        <v>22</v>
      </c>
      <c r="U905" s="11" t="s">
        <v>26</v>
      </c>
      <c r="V905" s="11" t="s">
        <v>22</v>
      </c>
    </row>
    <row r="906" spans="1:22" ht="14.1" customHeight="1" x14ac:dyDescent="0.2">
      <c r="A906" s="11" t="str">
        <f>SUBSTITUTE(SUBSTITUTE(CONCATENATE(J906,IF(M906="Identifier","ID",M906))," ",""),"_","")</f>
        <v>EnergyTaxReport</v>
      </c>
      <c r="B906" s="8" t="s">
        <v>22</v>
      </c>
      <c r="C906" s="12" t="s">
        <v>98</v>
      </c>
      <c r="D906" s="11" t="s">
        <v>1739</v>
      </c>
      <c r="E906" s="11" t="s">
        <v>22</v>
      </c>
      <c r="F906" s="11" t="s">
        <v>22</v>
      </c>
      <c r="G906" s="11" t="str">
        <f>CONCATENATE( IF(H906="","",CONCATENATE(H906,"_ ")),I906,". ",IF(J906="","",CONCATENATE(J906,"_ ")),M906,IF(J906="","",CONCATENATE(". ",N906)))</f>
        <v>Energy Water Supply. Energy Tax Report</v>
      </c>
      <c r="H906" s="11" t="s">
        <v>22</v>
      </c>
      <c r="I906" s="11" t="s">
        <v>1012</v>
      </c>
      <c r="J906" s="11" t="s">
        <v>22</v>
      </c>
      <c r="K906" s="11" t="s">
        <v>22</v>
      </c>
      <c r="L906" s="11" t="s">
        <v>22</v>
      </c>
      <c r="M906" s="11" t="str">
        <f>CONCATENATE(IF(Q906="","",CONCATENATE(Q906,"_ ")),R906)</f>
        <v>Energy Tax Report</v>
      </c>
      <c r="N906" s="11" t="str">
        <f>M906</f>
        <v>Energy Tax Report</v>
      </c>
      <c r="O906" s="11" t="s">
        <v>22</v>
      </c>
      <c r="P906" s="11" t="s">
        <v>22</v>
      </c>
      <c r="Q906" s="11" t="s">
        <v>22</v>
      </c>
      <c r="R906" s="11" t="s">
        <v>1725</v>
      </c>
      <c r="S906" s="11" t="s">
        <v>38</v>
      </c>
      <c r="T906" s="11" t="s">
        <v>22</v>
      </c>
      <c r="U906" s="11" t="s">
        <v>26</v>
      </c>
      <c r="V906" s="11" t="s">
        <v>22</v>
      </c>
    </row>
    <row r="907" spans="1:22" ht="14.1" customHeight="1" x14ac:dyDescent="0.2">
      <c r="A907" s="11" t="str">
        <f>SUBSTITUTE(SUBSTITUTE(CONCATENATE(J907,IF(M907="Identifier","ID",M907))," ",""),"_","")</f>
        <v>ConsumptionAverage</v>
      </c>
      <c r="B907" s="8" t="s">
        <v>22</v>
      </c>
      <c r="C907" s="12" t="s">
        <v>98</v>
      </c>
      <c r="D907" s="11" t="s">
        <v>1740</v>
      </c>
      <c r="E907" s="11" t="s">
        <v>22</v>
      </c>
      <c r="F907" s="11" t="s">
        <v>22</v>
      </c>
      <c r="G907" s="11" t="str">
        <f>CONCATENATE( IF(H907="","",CONCATENATE(H907,"_ ")),I907,". ",IF(J907="","",CONCATENATE(J907,"_ ")),M907,IF(J907="","",CONCATENATE(". ",N907)))</f>
        <v>Energy Water Supply. Consumption Average</v>
      </c>
      <c r="H907" s="11" t="s">
        <v>22</v>
      </c>
      <c r="I907" s="11" t="s">
        <v>1012</v>
      </c>
      <c r="J907" s="11" t="s">
        <v>22</v>
      </c>
      <c r="K907" s="11" t="s">
        <v>22</v>
      </c>
      <c r="L907" s="11" t="s">
        <v>22</v>
      </c>
      <c r="M907" s="11" t="str">
        <f>CONCATENATE(IF(Q907="","",CONCATENATE(Q907,"_ ")),R907)</f>
        <v>Consumption Average</v>
      </c>
      <c r="N907" s="11" t="str">
        <f>M907</f>
        <v>Consumption Average</v>
      </c>
      <c r="O907" s="11" t="s">
        <v>22</v>
      </c>
      <c r="P907" s="11" t="s">
        <v>22</v>
      </c>
      <c r="Q907" s="11" t="s">
        <v>22</v>
      </c>
      <c r="R907" s="11" t="s">
        <v>1019</v>
      </c>
      <c r="S907" s="11" t="s">
        <v>38</v>
      </c>
      <c r="T907" s="11" t="s">
        <v>22</v>
      </c>
      <c r="U907" s="11" t="s">
        <v>26</v>
      </c>
      <c r="V907" s="11" t="s">
        <v>22</v>
      </c>
    </row>
    <row r="908" spans="1:22" ht="14.1" customHeight="1" x14ac:dyDescent="0.2">
      <c r="A908" s="11" t="str">
        <f>SUBSTITUTE(SUBSTITUTE(CONCATENATE(J908,IF(M908="Identifier","ID",M908))," ",""),"_","")</f>
        <v>EnergyWaterConsumptionCorrection</v>
      </c>
      <c r="B908" s="8" t="s">
        <v>22</v>
      </c>
      <c r="C908" s="12" t="s">
        <v>98</v>
      </c>
      <c r="D908" s="11" t="s">
        <v>1741</v>
      </c>
      <c r="E908" s="11" t="s">
        <v>22</v>
      </c>
      <c r="F908" s="11" t="s">
        <v>22</v>
      </c>
      <c r="G908" s="11" t="str">
        <f>CONCATENATE( IF(H908="","",CONCATENATE(H908,"_ ")),I908,". ",IF(J908="","",CONCATENATE(J908,"_ ")),M908,IF(J908="","",CONCATENATE(". ",N908)))</f>
        <v>Energy Water Supply. Energy Water_ Consumption Correction. Consumption Correction</v>
      </c>
      <c r="H908" s="11" t="s">
        <v>22</v>
      </c>
      <c r="I908" s="11" t="s">
        <v>1012</v>
      </c>
      <c r="J908" s="11" t="s">
        <v>1742</v>
      </c>
      <c r="K908" s="11" t="s">
        <v>22</v>
      </c>
      <c r="L908" s="11" t="s">
        <v>22</v>
      </c>
      <c r="M908" s="11" t="str">
        <f>CONCATENATE(IF(Q908="","",CONCATENATE(Q908,"_ ")),R908)</f>
        <v>Consumption Correction</v>
      </c>
      <c r="N908" s="11" t="str">
        <f>M908</f>
        <v>Consumption Correction</v>
      </c>
      <c r="O908" s="11" t="s">
        <v>22</v>
      </c>
      <c r="P908" s="11" t="s">
        <v>22</v>
      </c>
      <c r="Q908" s="11" t="s">
        <v>22</v>
      </c>
      <c r="R908" s="11" t="s">
        <v>1025</v>
      </c>
      <c r="S908" s="11" t="s">
        <v>38</v>
      </c>
      <c r="T908" s="11" t="s">
        <v>22</v>
      </c>
      <c r="U908" s="11" t="s">
        <v>26</v>
      </c>
      <c r="V908" s="11" t="s">
        <v>22</v>
      </c>
    </row>
    <row r="909" spans="1:22" ht="14.1" customHeight="1" x14ac:dyDescent="0.2">
      <c r="A909" s="5" t="str">
        <f>SUBSTITUTE(CONCATENATE(H909,I909)," ","")</f>
        <v>EnvironmentalEmission</v>
      </c>
      <c r="B909" s="6" t="s">
        <v>22</v>
      </c>
      <c r="C909" s="6" t="s">
        <v>22</v>
      </c>
      <c r="D909" s="6" t="s">
        <v>1743</v>
      </c>
      <c r="E909" s="6" t="s">
        <v>22</v>
      </c>
      <c r="F909" s="6" t="s">
        <v>22</v>
      </c>
      <c r="G909" s="5" t="str">
        <f>CONCATENATE(IF(H909="","",CONCATENATE(H909,"_ ")),I909,". Details")</f>
        <v>Environmental Emission. Details</v>
      </c>
      <c r="H909" s="6" t="s">
        <v>22</v>
      </c>
      <c r="I909" s="6" t="s">
        <v>997</v>
      </c>
      <c r="J909" s="6" t="s">
        <v>22</v>
      </c>
      <c r="K909" s="6" t="s">
        <v>22</v>
      </c>
      <c r="L909" s="6" t="s">
        <v>22</v>
      </c>
      <c r="M909" s="6" t="s">
        <v>22</v>
      </c>
      <c r="N909" s="6" t="s">
        <v>22</v>
      </c>
      <c r="O909" s="6" t="s">
        <v>22</v>
      </c>
      <c r="P909" s="6" t="s">
        <v>22</v>
      </c>
      <c r="Q909" s="6" t="s">
        <v>22</v>
      </c>
      <c r="R909" s="6" t="s">
        <v>22</v>
      </c>
      <c r="S909" s="6" t="s">
        <v>25</v>
      </c>
      <c r="T909" s="6" t="s">
        <v>22</v>
      </c>
      <c r="U909" s="6" t="s">
        <v>26</v>
      </c>
      <c r="V909" s="6" t="s">
        <v>22</v>
      </c>
    </row>
    <row r="910" spans="1:22" ht="14.1" customHeight="1" x14ac:dyDescent="0.2">
      <c r="A910" s="7" t="str">
        <f>SUBSTITUTE(CONCATENATE(J910,K910,IF(L910="Identifier","ID",IF(AND(L910="Text",OR(J910&lt;&gt;"",K910&lt;&gt;"")),"",L910)),IF(AND(N910&lt;&gt;"Text",L910&lt;&gt;N910,NOT(AND(L910="URI",N910="Identifier")),NOT(AND(L910="UUID",N910="Identifier")),NOT(AND(L910="OID",N910="Identifier"))),IF(N910="Identifier","ID",N910),""))," ","")</f>
        <v>EnvironmentalEmissionTypeCode</v>
      </c>
      <c r="B910" s="8" t="s">
        <v>22</v>
      </c>
      <c r="C910" s="9" t="s">
        <v>27</v>
      </c>
      <c r="D910" s="10" t="s">
        <v>1744</v>
      </c>
      <c r="E910" s="10" t="s">
        <v>22</v>
      </c>
      <c r="F910" s="10" t="s">
        <v>22</v>
      </c>
      <c r="G910" s="10" t="str">
        <f>CONCATENATE( IF(H910="","",CONCATENATE(H910,"_ ")),I910,". ",IF(J910="","",CONCATENATE(J910,"_ ")),M910,IF(OR(J910&lt;&gt;"",M910&lt;&gt;N910),CONCATENATE(". ",N910),""))</f>
        <v>Environmental Emission. Environmental Emission Type Code. Code</v>
      </c>
      <c r="H910" s="10" t="s">
        <v>22</v>
      </c>
      <c r="I910" s="10" t="s">
        <v>997</v>
      </c>
      <c r="J910" s="10" t="s">
        <v>22</v>
      </c>
      <c r="K910" s="10" t="s">
        <v>1745</v>
      </c>
      <c r="L910" s="10" t="s">
        <v>33</v>
      </c>
      <c r="M910" s="7" t="str">
        <f>IF(K910&lt;&gt;"",CONCATENATE(K910," ",L910),L910)</f>
        <v>Environmental Emission Type Code</v>
      </c>
      <c r="N910" s="10" t="s">
        <v>33</v>
      </c>
      <c r="O910" s="10" t="s">
        <v>22</v>
      </c>
      <c r="P910" s="10" t="str">
        <f>IF(O910&lt;&gt;"",CONCATENATE(O910,"_ ",N910,". Type"),CONCATENATE(N910,". Type"))</f>
        <v>Code. Type</v>
      </c>
      <c r="Q910" s="10" t="s">
        <v>22</v>
      </c>
      <c r="R910" s="10" t="s">
        <v>22</v>
      </c>
      <c r="S910" s="10" t="s">
        <v>30</v>
      </c>
      <c r="T910" s="10" t="s">
        <v>22</v>
      </c>
      <c r="U910" s="10" t="s">
        <v>26</v>
      </c>
      <c r="V910" s="10" t="s">
        <v>22</v>
      </c>
    </row>
    <row r="911" spans="1:22" ht="14.1" customHeight="1" x14ac:dyDescent="0.2">
      <c r="A911" s="7" t="str">
        <f>SUBSTITUTE(CONCATENATE(J911,K911,IF(L911="Identifier","ID",IF(AND(L911="Text",OR(J911&lt;&gt;"",K911&lt;&gt;"")),"",L911)),IF(AND(N911&lt;&gt;"Text",L911&lt;&gt;N911,NOT(AND(L911="URI",N911="Identifier")),NOT(AND(L911="UUID",N911="Identifier")),NOT(AND(L911="OID",N911="Identifier"))),IF(N911="Identifier","ID",N911),""))," ","")</f>
        <v>ValueMeasure</v>
      </c>
      <c r="B911" s="8" t="s">
        <v>22</v>
      </c>
      <c r="C911" s="9" t="s">
        <v>27</v>
      </c>
      <c r="D911" s="10" t="s">
        <v>1746</v>
      </c>
      <c r="E911" s="10" t="s">
        <v>22</v>
      </c>
      <c r="F911" s="10" t="s">
        <v>22</v>
      </c>
      <c r="G911" s="10" t="str">
        <f>CONCATENATE( IF(H911="","",CONCATENATE(H911,"_ ")),I911,". ",IF(J911="","",CONCATENATE(J911,"_ ")),M911,IF(OR(J911&lt;&gt;"",M911&lt;&gt;N911),CONCATENATE(". ",N911),""))</f>
        <v>Environmental Emission. Value. Measure</v>
      </c>
      <c r="H911" s="10" t="s">
        <v>22</v>
      </c>
      <c r="I911" s="10" t="s">
        <v>997</v>
      </c>
      <c r="J911" s="10" t="s">
        <v>22</v>
      </c>
      <c r="K911" s="10" t="s">
        <v>22</v>
      </c>
      <c r="L911" s="10" t="s">
        <v>58</v>
      </c>
      <c r="M911" s="7" t="str">
        <f>IF(K911&lt;&gt;"",CONCATENATE(K911," ",L911),L911)</f>
        <v>Value</v>
      </c>
      <c r="N911" s="10" t="s">
        <v>361</v>
      </c>
      <c r="O911" s="10" t="s">
        <v>22</v>
      </c>
      <c r="P911" s="10" t="str">
        <f>IF(O911&lt;&gt;"",CONCATENATE(O911,"_ ",N911,". Type"),CONCATENATE(N911,". Type"))</f>
        <v>Measure. Type</v>
      </c>
      <c r="Q911" s="10" t="s">
        <v>22</v>
      </c>
      <c r="R911" s="10" t="s">
        <v>22</v>
      </c>
      <c r="S911" s="10" t="s">
        <v>30</v>
      </c>
      <c r="T911" s="10" t="s">
        <v>22</v>
      </c>
      <c r="U911" s="10" t="s">
        <v>26</v>
      </c>
      <c r="V911" s="10" t="s">
        <v>22</v>
      </c>
    </row>
    <row r="912" spans="1:22" ht="14.1" customHeight="1" x14ac:dyDescent="0.2">
      <c r="A912" s="7" t="str">
        <f>SUBSTITUTE(CONCATENATE(J912,K912,IF(L912="Identifier","ID",IF(AND(L912="Text",OR(J912&lt;&gt;"",K912&lt;&gt;"")),"",L912)),IF(AND(N912&lt;&gt;"Text",L912&lt;&gt;N912,NOT(AND(L912="URI",N912="Identifier")),NOT(AND(L912="UUID",N912="Identifier")),NOT(AND(L912="OID",N912="Identifier"))),IF(N912="Identifier","ID",N912),""))," ","")</f>
        <v>Description</v>
      </c>
      <c r="B912" s="8" t="s">
        <v>22</v>
      </c>
      <c r="C912" s="9" t="s">
        <v>98</v>
      </c>
      <c r="D912" s="10" t="s">
        <v>1747</v>
      </c>
      <c r="E912" s="10" t="s">
        <v>22</v>
      </c>
      <c r="F912" s="10" t="s">
        <v>22</v>
      </c>
      <c r="G912" s="10" t="str">
        <f>CONCATENATE( IF(H912="","",CONCATENATE(H912,"_ ")),I912,". ",IF(J912="","",CONCATENATE(J912,"_ ")),M912,IF(OR(J912&lt;&gt;"",M912&lt;&gt;N912),CONCATENATE(". ",N912),""))</f>
        <v>Environmental Emission. Description. Text</v>
      </c>
      <c r="H912" s="10" t="s">
        <v>22</v>
      </c>
      <c r="I912" s="10" t="s">
        <v>997</v>
      </c>
      <c r="J912" s="10" t="s">
        <v>22</v>
      </c>
      <c r="K912" s="10" t="s">
        <v>22</v>
      </c>
      <c r="L912" s="10" t="s">
        <v>100</v>
      </c>
      <c r="M912" s="7" t="str">
        <f>IF(K912&lt;&gt;"",CONCATENATE(K912," ",L912),L912)</f>
        <v>Description</v>
      </c>
      <c r="N912" s="10" t="s">
        <v>59</v>
      </c>
      <c r="O912" s="10" t="s">
        <v>22</v>
      </c>
      <c r="P912" s="10" t="str">
        <f>IF(O912&lt;&gt;"",CONCATENATE(O912,"_ ",N912,". Type"),CONCATENATE(N912,". Type"))</f>
        <v>Text. Type</v>
      </c>
      <c r="Q912" s="10" t="s">
        <v>22</v>
      </c>
      <c r="R912" s="10" t="s">
        <v>22</v>
      </c>
      <c r="S912" s="10" t="s">
        <v>30</v>
      </c>
      <c r="T912" s="10" t="s">
        <v>22</v>
      </c>
      <c r="U912" s="10" t="s">
        <v>26</v>
      </c>
      <c r="V912" s="10" t="s">
        <v>22</v>
      </c>
    </row>
    <row r="913" spans="1:22" ht="14.1" customHeight="1" x14ac:dyDescent="0.2">
      <c r="A913" s="11" t="str">
        <f>SUBSTITUTE(SUBSTITUTE(CONCATENATE(J913,IF(M913="Identifier","ID",M913))," ",""),"_","")</f>
        <v>EmissionCalculationMethod</v>
      </c>
      <c r="B913" s="8" t="s">
        <v>22</v>
      </c>
      <c r="C913" s="12" t="s">
        <v>98</v>
      </c>
      <c r="D913" s="11" t="s">
        <v>1748</v>
      </c>
      <c r="E913" s="11" t="s">
        <v>22</v>
      </c>
      <c r="F913" s="11" t="s">
        <v>22</v>
      </c>
      <c r="G913" s="11" t="str">
        <f>CONCATENATE( IF(H913="","",CONCATENATE(H913,"_ ")),I913,". ",IF(J913="","",CONCATENATE(J913,"_ ")),M913,IF(J913="","",CONCATENATE(". ",N913)))</f>
        <v>Environmental Emission. Emission Calculation Method</v>
      </c>
      <c r="H913" s="11" t="s">
        <v>22</v>
      </c>
      <c r="I913" s="11" t="s">
        <v>997</v>
      </c>
      <c r="J913" s="11" t="s">
        <v>22</v>
      </c>
      <c r="K913" s="11" t="s">
        <v>22</v>
      </c>
      <c r="L913" s="11" t="s">
        <v>22</v>
      </c>
      <c r="M913" s="11" t="str">
        <f>CONCATENATE(IF(Q913="","",CONCATENATE(Q913,"_ ")),R913)</f>
        <v>Emission Calculation Method</v>
      </c>
      <c r="N913" s="11" t="str">
        <f>M913</f>
        <v>Emission Calculation Method</v>
      </c>
      <c r="O913" s="11" t="s">
        <v>22</v>
      </c>
      <c r="P913" s="11" t="s">
        <v>22</v>
      </c>
      <c r="Q913" s="11" t="s">
        <v>22</v>
      </c>
      <c r="R913" s="11" t="s">
        <v>1679</v>
      </c>
      <c r="S913" s="11" t="s">
        <v>38</v>
      </c>
      <c r="T913" s="11" t="s">
        <v>22</v>
      </c>
      <c r="U913" s="11" t="s">
        <v>26</v>
      </c>
      <c r="V913" s="11" t="s">
        <v>22</v>
      </c>
    </row>
    <row r="914" spans="1:22" ht="14.1" customHeight="1" x14ac:dyDescent="0.2">
      <c r="A914" s="5" t="str">
        <f>SUBSTITUTE(CONCATENATE(H914,I914)," ","")</f>
        <v>EvaluationCriterion</v>
      </c>
      <c r="B914" s="6" t="s">
        <v>22</v>
      </c>
      <c r="C914" s="6" t="s">
        <v>22</v>
      </c>
      <c r="D914" s="6" t="s">
        <v>1749</v>
      </c>
      <c r="E914" s="6" t="s">
        <v>22</v>
      </c>
      <c r="F914" s="6" t="s">
        <v>22</v>
      </c>
      <c r="G914" s="5" t="str">
        <f>CONCATENATE(IF(H914="","",CONCATENATE(H914,"_ ")),I914,". Details")</f>
        <v>Evaluation Criterion. Details</v>
      </c>
      <c r="H914" s="6" t="s">
        <v>22</v>
      </c>
      <c r="I914" s="6" t="s">
        <v>1750</v>
      </c>
      <c r="J914" s="6" t="s">
        <v>22</v>
      </c>
      <c r="K914" s="6" t="s">
        <v>22</v>
      </c>
      <c r="L914" s="6" t="s">
        <v>22</v>
      </c>
      <c r="M914" s="6" t="s">
        <v>22</v>
      </c>
      <c r="N914" s="6" t="s">
        <v>22</v>
      </c>
      <c r="O914" s="6" t="s">
        <v>22</v>
      </c>
      <c r="P914" s="6" t="s">
        <v>22</v>
      </c>
      <c r="Q914" s="6" t="s">
        <v>22</v>
      </c>
      <c r="R914" s="6" t="s">
        <v>22</v>
      </c>
      <c r="S914" s="6" t="s">
        <v>25</v>
      </c>
      <c r="T914" s="6" t="s">
        <v>22</v>
      </c>
      <c r="U914" s="6" t="s">
        <v>26</v>
      </c>
      <c r="V914" s="6" t="s">
        <v>22</v>
      </c>
    </row>
    <row r="915" spans="1:22" ht="14.1" customHeight="1" x14ac:dyDescent="0.2">
      <c r="A915" s="7" t="str">
        <f t="shared" ref="A915:A920" si="160">SUBSTITUTE(CONCATENATE(J915,K915,IF(L915="Identifier","ID",IF(AND(L915="Text",OR(J915&lt;&gt;"",K915&lt;&gt;"")),"",L915)),IF(AND(N915&lt;&gt;"Text",L915&lt;&gt;N915,NOT(AND(L915="URI",N915="Identifier")),NOT(AND(L915="UUID",N915="Identifier")),NOT(AND(L915="OID",N915="Identifier"))),IF(N915="Identifier","ID",N915),""))," ","")</f>
        <v>EvaluationCriterionTypeCode</v>
      </c>
      <c r="B915" s="8" t="s">
        <v>22</v>
      </c>
      <c r="C915" s="9" t="s">
        <v>34</v>
      </c>
      <c r="D915" s="10" t="s">
        <v>1751</v>
      </c>
      <c r="E915" s="10" t="s">
        <v>22</v>
      </c>
      <c r="F915" s="10" t="s">
        <v>22</v>
      </c>
      <c r="G915" s="10" t="str">
        <f t="shared" ref="G915:G920" si="161">CONCATENATE( IF(H915="","",CONCATENATE(H915,"_ ")),I915,". ",IF(J915="","",CONCATENATE(J915,"_ ")),M915,IF(OR(J915&lt;&gt;"",M915&lt;&gt;N915),CONCATENATE(". ",N915),""))</f>
        <v>Evaluation Criterion. Evaluation Criterion Type Code. Code</v>
      </c>
      <c r="H915" s="10" t="s">
        <v>22</v>
      </c>
      <c r="I915" s="10" t="s">
        <v>1750</v>
      </c>
      <c r="J915" s="10" t="s">
        <v>22</v>
      </c>
      <c r="K915" s="10" t="s">
        <v>1752</v>
      </c>
      <c r="L915" s="10" t="s">
        <v>33</v>
      </c>
      <c r="M915" s="7" t="str">
        <f t="shared" ref="M915:M920" si="162">IF(K915&lt;&gt;"",CONCATENATE(K915," ",L915),L915)</f>
        <v>Evaluation Criterion Type Code</v>
      </c>
      <c r="N915" s="10" t="s">
        <v>33</v>
      </c>
      <c r="O915" s="10" t="s">
        <v>22</v>
      </c>
      <c r="P915" s="10" t="str">
        <f t="shared" ref="P915:P920" si="163">IF(O915&lt;&gt;"",CONCATENATE(O915,"_ ",N915,". Type"),CONCATENATE(N915,". Type"))</f>
        <v>Code. Type</v>
      </c>
      <c r="Q915" s="10" t="s">
        <v>22</v>
      </c>
      <c r="R915" s="10" t="s">
        <v>22</v>
      </c>
      <c r="S915" s="10" t="s">
        <v>30</v>
      </c>
      <c r="T915" s="10" t="s">
        <v>22</v>
      </c>
      <c r="U915" s="10" t="s">
        <v>26</v>
      </c>
      <c r="V915" s="10" t="s">
        <v>22</v>
      </c>
    </row>
    <row r="916" spans="1:22" ht="14.1" customHeight="1" x14ac:dyDescent="0.2">
      <c r="A916" s="7" t="str">
        <f t="shared" si="160"/>
        <v>Description</v>
      </c>
      <c r="B916" s="8" t="s">
        <v>22</v>
      </c>
      <c r="C916" s="9" t="s">
        <v>98</v>
      </c>
      <c r="D916" s="10" t="s">
        <v>1753</v>
      </c>
      <c r="E916" s="10" t="s">
        <v>22</v>
      </c>
      <c r="F916" s="10" t="s">
        <v>22</v>
      </c>
      <c r="G916" s="10" t="str">
        <f t="shared" si="161"/>
        <v>Evaluation Criterion. Description. Text</v>
      </c>
      <c r="H916" s="10" t="s">
        <v>22</v>
      </c>
      <c r="I916" s="10" t="s">
        <v>1750</v>
      </c>
      <c r="J916" s="10" t="s">
        <v>22</v>
      </c>
      <c r="K916" s="10" t="s">
        <v>22</v>
      </c>
      <c r="L916" s="10" t="s">
        <v>100</v>
      </c>
      <c r="M916" s="7" t="str">
        <f t="shared" si="162"/>
        <v>Description</v>
      </c>
      <c r="N916" s="10" t="s">
        <v>59</v>
      </c>
      <c r="O916" s="10" t="s">
        <v>22</v>
      </c>
      <c r="P916" s="10" t="str">
        <f t="shared" si="163"/>
        <v>Text. Type</v>
      </c>
      <c r="Q916" s="10" t="s">
        <v>22</v>
      </c>
      <c r="R916" s="10" t="s">
        <v>22</v>
      </c>
      <c r="S916" s="10" t="s">
        <v>30</v>
      </c>
      <c r="T916" s="10" t="s">
        <v>22</v>
      </c>
      <c r="U916" s="10" t="s">
        <v>26</v>
      </c>
      <c r="V916" s="10" t="s">
        <v>22</v>
      </c>
    </row>
    <row r="917" spans="1:22" ht="14.1" customHeight="1" x14ac:dyDescent="0.2">
      <c r="A917" s="7" t="str">
        <f t="shared" si="160"/>
        <v>ThresholdAmount</v>
      </c>
      <c r="B917" s="8" t="s">
        <v>22</v>
      </c>
      <c r="C917" s="9" t="s">
        <v>34</v>
      </c>
      <c r="D917" s="10" t="s">
        <v>1754</v>
      </c>
      <c r="E917" s="10" t="s">
        <v>22</v>
      </c>
      <c r="F917" s="10" t="s">
        <v>22</v>
      </c>
      <c r="G917" s="10" t="str">
        <f t="shared" si="161"/>
        <v>Evaluation Criterion. Threshold_ Amount. Amount</v>
      </c>
      <c r="H917" s="10" t="s">
        <v>22</v>
      </c>
      <c r="I917" s="10" t="s">
        <v>1750</v>
      </c>
      <c r="J917" s="10" t="s">
        <v>1755</v>
      </c>
      <c r="K917" s="10" t="s">
        <v>22</v>
      </c>
      <c r="L917" s="10" t="s">
        <v>189</v>
      </c>
      <c r="M917" s="7" t="str">
        <f t="shared" si="162"/>
        <v>Amount</v>
      </c>
      <c r="N917" s="10" t="s">
        <v>189</v>
      </c>
      <c r="O917" s="10" t="s">
        <v>22</v>
      </c>
      <c r="P917" s="10" t="str">
        <f t="shared" si="163"/>
        <v>Amount. Type</v>
      </c>
      <c r="Q917" s="10" t="s">
        <v>22</v>
      </c>
      <c r="R917" s="10" t="s">
        <v>22</v>
      </c>
      <c r="S917" s="10" t="s">
        <v>30</v>
      </c>
      <c r="T917" s="10" t="s">
        <v>22</v>
      </c>
      <c r="U917" s="10" t="s">
        <v>26</v>
      </c>
      <c r="V917" s="10" t="s">
        <v>22</v>
      </c>
    </row>
    <row r="918" spans="1:22" ht="14.1" customHeight="1" x14ac:dyDescent="0.2">
      <c r="A918" s="7" t="str">
        <f t="shared" si="160"/>
        <v>ThresholdQuantity</v>
      </c>
      <c r="B918" s="8" t="s">
        <v>22</v>
      </c>
      <c r="C918" s="9" t="s">
        <v>34</v>
      </c>
      <c r="D918" s="10" t="s">
        <v>1756</v>
      </c>
      <c r="E918" s="10" t="s">
        <v>22</v>
      </c>
      <c r="F918" s="10" t="s">
        <v>22</v>
      </c>
      <c r="G918" s="10" t="str">
        <f t="shared" si="161"/>
        <v>Evaluation Criterion. Threshold_ Quantity. Quantity</v>
      </c>
      <c r="H918" s="10" t="s">
        <v>22</v>
      </c>
      <c r="I918" s="10" t="s">
        <v>1750</v>
      </c>
      <c r="J918" s="10" t="s">
        <v>1755</v>
      </c>
      <c r="K918" s="10" t="s">
        <v>22</v>
      </c>
      <c r="L918" s="10" t="s">
        <v>297</v>
      </c>
      <c r="M918" s="7" t="str">
        <f t="shared" si="162"/>
        <v>Quantity</v>
      </c>
      <c r="N918" s="10" t="s">
        <v>297</v>
      </c>
      <c r="O918" s="10" t="s">
        <v>22</v>
      </c>
      <c r="P918" s="10" t="str">
        <f t="shared" si="163"/>
        <v>Quantity. Type</v>
      </c>
      <c r="Q918" s="10" t="s">
        <v>22</v>
      </c>
      <c r="R918" s="10" t="s">
        <v>22</v>
      </c>
      <c r="S918" s="10" t="s">
        <v>30</v>
      </c>
      <c r="T918" s="10" t="s">
        <v>22</v>
      </c>
      <c r="U918" s="10" t="s">
        <v>26</v>
      </c>
      <c r="V918" s="10" t="s">
        <v>22</v>
      </c>
    </row>
    <row r="919" spans="1:22" ht="14.1" customHeight="1" x14ac:dyDescent="0.2">
      <c r="A919" s="7" t="str">
        <f t="shared" si="160"/>
        <v>ExpressionCode</v>
      </c>
      <c r="B919" s="8" t="s">
        <v>22</v>
      </c>
      <c r="C919" s="9" t="s">
        <v>34</v>
      </c>
      <c r="D919" s="10" t="s">
        <v>1757</v>
      </c>
      <c r="E919" s="10" t="s">
        <v>22</v>
      </c>
      <c r="F919" s="10" t="s">
        <v>22</v>
      </c>
      <c r="G919" s="10" t="str">
        <f t="shared" si="161"/>
        <v>Evaluation Criterion. Expression Code. Code</v>
      </c>
      <c r="H919" s="10" t="s">
        <v>22</v>
      </c>
      <c r="I919" s="10" t="s">
        <v>1750</v>
      </c>
      <c r="J919" s="10" t="s">
        <v>22</v>
      </c>
      <c r="K919" s="10" t="s">
        <v>292</v>
      </c>
      <c r="L919" s="10" t="s">
        <v>33</v>
      </c>
      <c r="M919" s="7" t="str">
        <f t="shared" si="162"/>
        <v>Expression Code</v>
      </c>
      <c r="N919" s="10" t="s">
        <v>33</v>
      </c>
      <c r="O919" s="10" t="s">
        <v>22</v>
      </c>
      <c r="P919" s="10" t="str">
        <f t="shared" si="163"/>
        <v>Code. Type</v>
      </c>
      <c r="Q919" s="10" t="s">
        <v>22</v>
      </c>
      <c r="R919" s="10" t="s">
        <v>22</v>
      </c>
      <c r="S919" s="10" t="s">
        <v>30</v>
      </c>
      <c r="T919" s="10" t="s">
        <v>22</v>
      </c>
      <c r="U919" s="10" t="s">
        <v>26</v>
      </c>
      <c r="V919" s="10" t="s">
        <v>22</v>
      </c>
    </row>
    <row r="920" spans="1:22" ht="14.1" customHeight="1" x14ac:dyDescent="0.2">
      <c r="A920" s="7" t="str">
        <f t="shared" si="160"/>
        <v>Expression</v>
      </c>
      <c r="B920" s="8" t="s">
        <v>22</v>
      </c>
      <c r="C920" s="9" t="s">
        <v>98</v>
      </c>
      <c r="D920" s="10" t="s">
        <v>1758</v>
      </c>
      <c r="E920" s="10" t="s">
        <v>22</v>
      </c>
      <c r="F920" s="10" t="s">
        <v>22</v>
      </c>
      <c r="G920" s="10" t="str">
        <f t="shared" si="161"/>
        <v>Evaluation Criterion. Expression. Text</v>
      </c>
      <c r="H920" s="10" t="s">
        <v>22</v>
      </c>
      <c r="I920" s="10" t="s">
        <v>1750</v>
      </c>
      <c r="J920" s="10" t="s">
        <v>22</v>
      </c>
      <c r="K920" s="10" t="s">
        <v>22</v>
      </c>
      <c r="L920" s="10" t="s">
        <v>292</v>
      </c>
      <c r="M920" s="7" t="str">
        <f t="shared" si="162"/>
        <v>Expression</v>
      </c>
      <c r="N920" s="10" t="s">
        <v>59</v>
      </c>
      <c r="O920" s="10" t="s">
        <v>22</v>
      </c>
      <c r="P920" s="10" t="str">
        <f t="shared" si="163"/>
        <v>Text. Type</v>
      </c>
      <c r="Q920" s="10" t="s">
        <v>22</v>
      </c>
      <c r="R920" s="10" t="s">
        <v>22</v>
      </c>
      <c r="S920" s="10" t="s">
        <v>30</v>
      </c>
      <c r="T920" s="10" t="s">
        <v>22</v>
      </c>
      <c r="U920" s="10" t="s">
        <v>26</v>
      </c>
      <c r="V920" s="10" t="s">
        <v>22</v>
      </c>
    </row>
    <row r="921" spans="1:22" ht="14.1" customHeight="1" x14ac:dyDescent="0.2">
      <c r="A921" s="11" t="str">
        <f>SUBSTITUTE(SUBSTITUTE(CONCATENATE(J921,IF(M921="Identifier","ID",M921))," ",""),"_","")</f>
        <v>DurationPeriod</v>
      </c>
      <c r="B921" s="8" t="s">
        <v>22</v>
      </c>
      <c r="C921" s="12" t="s">
        <v>34</v>
      </c>
      <c r="D921" s="11" t="s">
        <v>1759</v>
      </c>
      <c r="E921" s="11" t="s">
        <v>22</v>
      </c>
      <c r="F921" s="11" t="s">
        <v>22</v>
      </c>
      <c r="G921" s="11" t="str">
        <f>CONCATENATE( IF(H921="","",CONCATENATE(H921,"_ ")),I921,". ",IF(J921="","",CONCATENATE(J921,"_ ")),M921,IF(J921="","",CONCATENATE(". ",N921)))</f>
        <v>Evaluation Criterion. Duration_ Period. Period</v>
      </c>
      <c r="H921" s="11" t="s">
        <v>22</v>
      </c>
      <c r="I921" s="11" t="s">
        <v>1750</v>
      </c>
      <c r="J921" s="11" t="s">
        <v>1760</v>
      </c>
      <c r="K921" s="11" t="s">
        <v>22</v>
      </c>
      <c r="L921" s="11" t="s">
        <v>22</v>
      </c>
      <c r="M921" s="11" t="str">
        <f>CONCATENATE(IF(Q921="","",CONCATENATE(Q921,"_ ")),R921)</f>
        <v>Period</v>
      </c>
      <c r="N921" s="11" t="str">
        <f>M921</f>
        <v>Period</v>
      </c>
      <c r="O921" s="11" t="s">
        <v>22</v>
      </c>
      <c r="P921" s="11" t="s">
        <v>22</v>
      </c>
      <c r="Q921" s="11" t="s">
        <v>22</v>
      </c>
      <c r="R921" s="11" t="s">
        <v>44</v>
      </c>
      <c r="S921" s="11" t="s">
        <v>38</v>
      </c>
      <c r="T921" s="11" t="s">
        <v>22</v>
      </c>
      <c r="U921" s="11" t="s">
        <v>26</v>
      </c>
      <c r="V921" s="11" t="s">
        <v>22</v>
      </c>
    </row>
    <row r="922" spans="1:22" ht="14.1" customHeight="1" x14ac:dyDescent="0.2">
      <c r="A922" s="11" t="str">
        <f>SUBSTITUTE(SUBSTITUTE(CONCATENATE(J922,IF(M922="Identifier","ID",M922))," ",""),"_","")</f>
        <v>SuggestedEvidence</v>
      </c>
      <c r="B922" s="8" t="s">
        <v>22</v>
      </c>
      <c r="C922" s="12" t="s">
        <v>98</v>
      </c>
      <c r="D922" s="11" t="s">
        <v>1761</v>
      </c>
      <c r="E922" s="11" t="s">
        <v>22</v>
      </c>
      <c r="F922" s="11" t="s">
        <v>22</v>
      </c>
      <c r="G922" s="11" t="str">
        <f>CONCATENATE( IF(H922="","",CONCATENATE(H922,"_ ")),I922,". ",IF(J922="","",CONCATENATE(J922,"_ ")),M922,IF(J922="","",CONCATENATE(". ",N922)))</f>
        <v>Evaluation Criterion. Suggested_ Evidence. Evidence</v>
      </c>
      <c r="H922" s="11" t="s">
        <v>22</v>
      </c>
      <c r="I922" s="11" t="s">
        <v>1750</v>
      </c>
      <c r="J922" s="11" t="s">
        <v>1762</v>
      </c>
      <c r="K922" s="11" t="s">
        <v>22</v>
      </c>
      <c r="L922" s="11" t="s">
        <v>22</v>
      </c>
      <c r="M922" s="11" t="str">
        <f>CONCATENATE(IF(Q922="","",CONCATENATE(Q922,"_ ")),R922)</f>
        <v>Evidence</v>
      </c>
      <c r="N922" s="11" t="str">
        <f>M922</f>
        <v>Evidence</v>
      </c>
      <c r="O922" s="11" t="s">
        <v>22</v>
      </c>
      <c r="P922" s="11" t="s">
        <v>22</v>
      </c>
      <c r="Q922" s="11" t="s">
        <v>22</v>
      </c>
      <c r="R922" s="11" t="s">
        <v>1763</v>
      </c>
      <c r="S922" s="11" t="s">
        <v>38</v>
      </c>
      <c r="T922" s="11" t="s">
        <v>22</v>
      </c>
      <c r="U922" s="11" t="s">
        <v>26</v>
      </c>
      <c r="V922" s="11" t="s">
        <v>22</v>
      </c>
    </row>
    <row r="923" spans="1:22" ht="14.1" customHeight="1" x14ac:dyDescent="0.2">
      <c r="A923" s="5" t="str">
        <f>SUBSTITUTE(CONCATENATE(H923,I923)," ","")</f>
        <v>Event</v>
      </c>
      <c r="B923" s="6" t="s">
        <v>22</v>
      </c>
      <c r="C923" s="6" t="s">
        <v>22</v>
      </c>
      <c r="D923" s="6" t="s">
        <v>1764</v>
      </c>
      <c r="E923" s="6" t="s">
        <v>22</v>
      </c>
      <c r="F923" s="6" t="s">
        <v>22</v>
      </c>
      <c r="G923" s="5" t="str">
        <f>CONCATENATE(IF(H923="","",CONCATENATE(H923,"_ ")),I923,". Details")</f>
        <v>Event. Details</v>
      </c>
      <c r="H923" s="6" t="s">
        <v>22</v>
      </c>
      <c r="I923" s="6" t="s">
        <v>1765</v>
      </c>
      <c r="J923" s="6" t="s">
        <v>22</v>
      </c>
      <c r="K923" s="6" t="s">
        <v>22</v>
      </c>
      <c r="L923" s="6" t="s">
        <v>22</v>
      </c>
      <c r="M923" s="6" t="s">
        <v>22</v>
      </c>
      <c r="N923" s="6" t="s">
        <v>22</v>
      </c>
      <c r="O923" s="6" t="s">
        <v>22</v>
      </c>
      <c r="P923" s="6" t="s">
        <v>22</v>
      </c>
      <c r="Q923" s="6" t="s">
        <v>22</v>
      </c>
      <c r="R923" s="6" t="s">
        <v>22</v>
      </c>
      <c r="S923" s="6" t="s">
        <v>25</v>
      </c>
      <c r="T923" s="6" t="s">
        <v>22</v>
      </c>
      <c r="U923" s="6" t="s">
        <v>26</v>
      </c>
      <c r="V923" s="6" t="s">
        <v>22</v>
      </c>
    </row>
    <row r="924" spans="1:22" ht="14.1" customHeight="1" x14ac:dyDescent="0.2">
      <c r="A924" s="7" t="str">
        <f t="shared" ref="A924:A929" si="164">SUBSTITUTE(CONCATENATE(J924,K924,IF(L924="Identifier","ID",IF(AND(L924="Text",OR(J924&lt;&gt;"",K924&lt;&gt;"")),"",L924)),IF(AND(N924&lt;&gt;"Text",L924&lt;&gt;N924,NOT(AND(L924="URI",N924="Identifier")),NOT(AND(L924="UUID",N924="Identifier")),NOT(AND(L924="OID",N924="Identifier"))),IF(N924="Identifier","ID",N924),""))," ","")</f>
        <v>IdentificationID</v>
      </c>
      <c r="B924" s="8" t="s">
        <v>22</v>
      </c>
      <c r="C924" s="9" t="s">
        <v>34</v>
      </c>
      <c r="D924" s="10" t="s">
        <v>1766</v>
      </c>
      <c r="E924" s="10" t="s">
        <v>22</v>
      </c>
      <c r="F924" s="10" t="s">
        <v>22</v>
      </c>
      <c r="G924" s="10" t="str">
        <f t="shared" ref="G924:G929" si="165">CONCATENATE( IF(H924="","",CONCATENATE(H924,"_ ")),I924,". ",IF(J924="","",CONCATENATE(J924,"_ ")),M924,IF(OR(J924&lt;&gt;"",M924&lt;&gt;N924),CONCATENATE(". ",N924),""))</f>
        <v>Event. Identification. Identifier</v>
      </c>
      <c r="H924" s="10" t="s">
        <v>22</v>
      </c>
      <c r="I924" s="10" t="s">
        <v>1765</v>
      </c>
      <c r="J924" s="10" t="s">
        <v>22</v>
      </c>
      <c r="K924" s="10" t="s">
        <v>22</v>
      </c>
      <c r="L924" s="10" t="s">
        <v>117</v>
      </c>
      <c r="M924" s="7" t="str">
        <f t="shared" ref="M924:M929" si="166">IF(K924&lt;&gt;"",CONCATENATE(K924," ",L924),L924)</f>
        <v>Identification</v>
      </c>
      <c r="N924" s="10" t="s">
        <v>29</v>
      </c>
      <c r="O924" s="10" t="s">
        <v>22</v>
      </c>
      <c r="P924" s="10" t="str">
        <f t="shared" ref="P924:P929" si="167">IF(O924&lt;&gt;"",CONCATENATE(O924,"_ ",N924,". Type"),CONCATENATE(N924,". Type"))</f>
        <v>Identifier. Type</v>
      </c>
      <c r="Q924" s="10" t="s">
        <v>22</v>
      </c>
      <c r="R924" s="10" t="s">
        <v>22</v>
      </c>
      <c r="S924" s="10" t="s">
        <v>30</v>
      </c>
      <c r="T924" s="10" t="s">
        <v>22</v>
      </c>
      <c r="U924" s="10" t="s">
        <v>26</v>
      </c>
      <c r="V924" s="10" t="s">
        <v>22</v>
      </c>
    </row>
    <row r="925" spans="1:22" ht="14.1" customHeight="1" x14ac:dyDescent="0.2">
      <c r="A925" s="7" t="str">
        <f t="shared" si="164"/>
        <v>OccurrenceDate</v>
      </c>
      <c r="B925" s="8" t="s">
        <v>22</v>
      </c>
      <c r="C925" s="9" t="s">
        <v>34</v>
      </c>
      <c r="D925" s="10" t="s">
        <v>1767</v>
      </c>
      <c r="E925" s="10" t="s">
        <v>22</v>
      </c>
      <c r="F925" s="10" t="s">
        <v>22</v>
      </c>
      <c r="G925" s="10" t="str">
        <f t="shared" si="165"/>
        <v>Event. Occurrence Date. Date</v>
      </c>
      <c r="H925" s="10" t="s">
        <v>22</v>
      </c>
      <c r="I925" s="10" t="s">
        <v>1765</v>
      </c>
      <c r="J925" s="10" t="s">
        <v>22</v>
      </c>
      <c r="K925" s="10" t="s">
        <v>1768</v>
      </c>
      <c r="L925" s="10" t="s">
        <v>397</v>
      </c>
      <c r="M925" s="7" t="str">
        <f t="shared" si="166"/>
        <v>Occurrence Date</v>
      </c>
      <c r="N925" s="10" t="s">
        <v>397</v>
      </c>
      <c r="O925" s="10" t="s">
        <v>22</v>
      </c>
      <c r="P925" s="10" t="str">
        <f t="shared" si="167"/>
        <v>Date. Type</v>
      </c>
      <c r="Q925" s="10" t="s">
        <v>22</v>
      </c>
      <c r="R925" s="10" t="s">
        <v>22</v>
      </c>
      <c r="S925" s="10" t="s">
        <v>30</v>
      </c>
      <c r="T925" s="10" t="s">
        <v>22</v>
      </c>
      <c r="U925" s="10" t="s">
        <v>26</v>
      </c>
      <c r="V925" s="10" t="s">
        <v>22</v>
      </c>
    </row>
    <row r="926" spans="1:22" ht="14.1" customHeight="1" x14ac:dyDescent="0.2">
      <c r="A926" s="7" t="str">
        <f t="shared" si="164"/>
        <v>OccurrenceTime</v>
      </c>
      <c r="B926" s="8" t="s">
        <v>22</v>
      </c>
      <c r="C926" s="9" t="s">
        <v>34</v>
      </c>
      <c r="D926" s="10" t="s">
        <v>1769</v>
      </c>
      <c r="E926" s="10" t="s">
        <v>22</v>
      </c>
      <c r="F926" s="10" t="s">
        <v>22</v>
      </c>
      <c r="G926" s="10" t="str">
        <f t="shared" si="165"/>
        <v>Event. Occurrence Time. Time</v>
      </c>
      <c r="H926" s="10" t="s">
        <v>22</v>
      </c>
      <c r="I926" s="10" t="s">
        <v>1765</v>
      </c>
      <c r="J926" s="10" t="s">
        <v>22</v>
      </c>
      <c r="K926" s="10" t="s">
        <v>1768</v>
      </c>
      <c r="L926" s="10" t="s">
        <v>594</v>
      </c>
      <c r="M926" s="7" t="str">
        <f t="shared" si="166"/>
        <v>Occurrence Time</v>
      </c>
      <c r="N926" s="10" t="s">
        <v>594</v>
      </c>
      <c r="O926" s="10" t="s">
        <v>22</v>
      </c>
      <c r="P926" s="10" t="str">
        <f t="shared" si="167"/>
        <v>Time. Type</v>
      </c>
      <c r="Q926" s="10" t="s">
        <v>22</v>
      </c>
      <c r="R926" s="10" t="s">
        <v>22</v>
      </c>
      <c r="S926" s="10" t="s">
        <v>30</v>
      </c>
      <c r="T926" s="10" t="s">
        <v>22</v>
      </c>
      <c r="U926" s="10" t="s">
        <v>26</v>
      </c>
      <c r="V926" s="10" t="s">
        <v>22</v>
      </c>
    </row>
    <row r="927" spans="1:22" ht="14.1" customHeight="1" x14ac:dyDescent="0.2">
      <c r="A927" s="7" t="str">
        <f t="shared" si="164"/>
        <v>TypeCode</v>
      </c>
      <c r="B927" s="8" t="s">
        <v>22</v>
      </c>
      <c r="C927" s="9" t="s">
        <v>34</v>
      </c>
      <c r="D927" s="10" t="s">
        <v>1770</v>
      </c>
      <c r="E927" s="10" t="s">
        <v>22</v>
      </c>
      <c r="F927" s="10" t="s">
        <v>22</v>
      </c>
      <c r="G927" s="10" t="str">
        <f t="shared" si="165"/>
        <v>Event. Type Code. Code</v>
      </c>
      <c r="H927" s="10" t="s">
        <v>22</v>
      </c>
      <c r="I927" s="10" t="s">
        <v>1765</v>
      </c>
      <c r="J927" s="10" t="s">
        <v>22</v>
      </c>
      <c r="K927" s="10" t="s">
        <v>249</v>
      </c>
      <c r="L927" s="10" t="s">
        <v>33</v>
      </c>
      <c r="M927" s="7" t="str">
        <f t="shared" si="166"/>
        <v>Type Code</v>
      </c>
      <c r="N927" s="10" t="s">
        <v>33</v>
      </c>
      <c r="O927" s="10" t="s">
        <v>22</v>
      </c>
      <c r="P927" s="10" t="str">
        <f t="shared" si="167"/>
        <v>Code. Type</v>
      </c>
      <c r="Q927" s="10" t="s">
        <v>22</v>
      </c>
      <c r="R927" s="10" t="s">
        <v>22</v>
      </c>
      <c r="S927" s="10" t="s">
        <v>30</v>
      </c>
      <c r="T927" s="10" t="s">
        <v>22</v>
      </c>
      <c r="U927" s="10" t="s">
        <v>26</v>
      </c>
      <c r="V927" s="10" t="s">
        <v>22</v>
      </c>
    </row>
    <row r="928" spans="1:22" ht="14.1" customHeight="1" x14ac:dyDescent="0.2">
      <c r="A928" s="7" t="str">
        <f t="shared" si="164"/>
        <v>Description</v>
      </c>
      <c r="B928" s="8" t="s">
        <v>22</v>
      </c>
      <c r="C928" s="9" t="s">
        <v>98</v>
      </c>
      <c r="D928" s="10" t="s">
        <v>1771</v>
      </c>
      <c r="E928" s="10" t="s">
        <v>22</v>
      </c>
      <c r="F928" s="10" t="s">
        <v>22</v>
      </c>
      <c r="G928" s="10" t="str">
        <f t="shared" si="165"/>
        <v>Event. Description. Text</v>
      </c>
      <c r="H928" s="10" t="s">
        <v>22</v>
      </c>
      <c r="I928" s="10" t="s">
        <v>1765</v>
      </c>
      <c r="J928" s="10" t="s">
        <v>22</v>
      </c>
      <c r="K928" s="10" t="s">
        <v>22</v>
      </c>
      <c r="L928" s="10" t="s">
        <v>100</v>
      </c>
      <c r="M928" s="7" t="str">
        <f t="shared" si="166"/>
        <v>Description</v>
      </c>
      <c r="N928" s="10" t="s">
        <v>59</v>
      </c>
      <c r="O928" s="10" t="s">
        <v>22</v>
      </c>
      <c r="P928" s="10" t="str">
        <f t="shared" si="167"/>
        <v>Text. Type</v>
      </c>
      <c r="Q928" s="10" t="s">
        <v>22</v>
      </c>
      <c r="R928" s="10" t="s">
        <v>22</v>
      </c>
      <c r="S928" s="10" t="s">
        <v>30</v>
      </c>
      <c r="T928" s="10" t="s">
        <v>22</v>
      </c>
      <c r="U928" s="10" t="s">
        <v>26</v>
      </c>
      <c r="V928" s="10" t="s">
        <v>22</v>
      </c>
    </row>
    <row r="929" spans="1:22" ht="14.1" customHeight="1" x14ac:dyDescent="0.2">
      <c r="A929" s="7" t="str">
        <f t="shared" si="164"/>
        <v>CompletionIndicator</v>
      </c>
      <c r="B929" s="8" t="s">
        <v>22</v>
      </c>
      <c r="C929" s="9" t="s">
        <v>34</v>
      </c>
      <c r="D929" s="10" t="s">
        <v>1772</v>
      </c>
      <c r="E929" s="10" t="s">
        <v>22</v>
      </c>
      <c r="F929" s="10" t="s">
        <v>22</v>
      </c>
      <c r="G929" s="10" t="str">
        <f t="shared" si="165"/>
        <v>Event. Completion_ Indicator. Indicator</v>
      </c>
      <c r="H929" s="10" t="s">
        <v>22</v>
      </c>
      <c r="I929" s="10" t="s">
        <v>1765</v>
      </c>
      <c r="J929" s="10" t="s">
        <v>1773</v>
      </c>
      <c r="K929" s="10" t="s">
        <v>22</v>
      </c>
      <c r="L929" s="10" t="s">
        <v>170</v>
      </c>
      <c r="M929" s="7" t="str">
        <f t="shared" si="166"/>
        <v>Indicator</v>
      </c>
      <c r="N929" s="10" t="s">
        <v>170</v>
      </c>
      <c r="O929" s="10" t="s">
        <v>22</v>
      </c>
      <c r="P929" s="10" t="str">
        <f t="shared" si="167"/>
        <v>Indicator. Type</v>
      </c>
      <c r="Q929" s="10" t="s">
        <v>22</v>
      </c>
      <c r="R929" s="10" t="s">
        <v>22</v>
      </c>
      <c r="S929" s="10" t="s">
        <v>30</v>
      </c>
      <c r="T929" s="10" t="s">
        <v>22</v>
      </c>
      <c r="U929" s="10" t="s">
        <v>26</v>
      </c>
      <c r="V929" s="10" t="s">
        <v>22</v>
      </c>
    </row>
    <row r="930" spans="1:22" ht="14.1" customHeight="1" x14ac:dyDescent="0.2">
      <c r="A930" s="11" t="str">
        <f>SUBSTITUTE(SUBSTITUTE(CONCATENATE(J930,IF(M930="Identifier","ID",M930))," ",""),"_","")</f>
        <v>CurrentStatus</v>
      </c>
      <c r="B930" s="8" t="s">
        <v>22</v>
      </c>
      <c r="C930" s="12" t="s">
        <v>98</v>
      </c>
      <c r="D930" s="11" t="s">
        <v>1774</v>
      </c>
      <c r="E930" s="11" t="s">
        <v>22</v>
      </c>
      <c r="F930" s="11" t="s">
        <v>22</v>
      </c>
      <c r="G930" s="11" t="str">
        <f>CONCATENATE( IF(H930="","",CONCATENATE(H930,"_ ")),I930,". ",IF(J930="","",CONCATENATE(J930,"_ ")),M930,IF(J930="","",CONCATENATE(". ",N930)))</f>
        <v>Event. Current_ Status. Status</v>
      </c>
      <c r="H930" s="11" t="s">
        <v>22</v>
      </c>
      <c r="I930" s="11" t="s">
        <v>1765</v>
      </c>
      <c r="J930" s="11" t="s">
        <v>1775</v>
      </c>
      <c r="K930" s="11" t="s">
        <v>22</v>
      </c>
      <c r="L930" s="11" t="s">
        <v>22</v>
      </c>
      <c r="M930" s="11" t="str">
        <f>CONCATENATE(IF(Q930="","",CONCATENATE(Q930,"_ ")),R930)</f>
        <v>Status</v>
      </c>
      <c r="N930" s="11" t="str">
        <f>M930</f>
        <v>Status</v>
      </c>
      <c r="O930" s="11" t="s">
        <v>22</v>
      </c>
      <c r="P930" s="11" t="s">
        <v>22</v>
      </c>
      <c r="Q930" s="11" t="s">
        <v>22</v>
      </c>
      <c r="R930" s="11" t="s">
        <v>894</v>
      </c>
      <c r="S930" s="11" t="s">
        <v>38</v>
      </c>
      <c r="T930" s="11" t="s">
        <v>22</v>
      </c>
      <c r="U930" s="11" t="s">
        <v>26</v>
      </c>
      <c r="V930" s="11" t="s">
        <v>22</v>
      </c>
    </row>
    <row r="931" spans="1:22" ht="14.1" customHeight="1" x14ac:dyDescent="0.2">
      <c r="A931" s="11" t="str">
        <f>SUBSTITUTE(SUBSTITUTE(CONCATENATE(J931,IF(M931="Identifier","ID",M931))," ",""),"_","")</f>
        <v>Contact</v>
      </c>
      <c r="B931" s="8" t="s">
        <v>22</v>
      </c>
      <c r="C931" s="12" t="s">
        <v>98</v>
      </c>
      <c r="D931" s="11" t="s">
        <v>1776</v>
      </c>
      <c r="E931" s="11" t="s">
        <v>22</v>
      </c>
      <c r="F931" s="11" t="s">
        <v>22</v>
      </c>
      <c r="G931" s="11" t="str">
        <f>CONCATENATE( IF(H931="","",CONCATENATE(H931,"_ ")),I931,". ",IF(J931="","",CONCATENATE(J931,"_ ")),M931,IF(J931="","",CONCATENATE(". ",N931)))</f>
        <v>Event. Contact</v>
      </c>
      <c r="H931" s="11" t="s">
        <v>22</v>
      </c>
      <c r="I931" s="11" t="s">
        <v>1765</v>
      </c>
      <c r="J931" s="11" t="s">
        <v>22</v>
      </c>
      <c r="K931" s="11" t="s">
        <v>22</v>
      </c>
      <c r="L931" s="11" t="s">
        <v>22</v>
      </c>
      <c r="M931" s="11" t="str">
        <f>CONCATENATE(IF(Q931="","",CONCATENATE(Q931,"_ ")),R931)</f>
        <v>Contact</v>
      </c>
      <c r="N931" s="11" t="str">
        <f>M931</f>
        <v>Contact</v>
      </c>
      <c r="O931" s="11" t="s">
        <v>22</v>
      </c>
      <c r="P931" s="11" t="s">
        <v>22</v>
      </c>
      <c r="Q931" s="11" t="s">
        <v>22</v>
      </c>
      <c r="R931" s="11" t="s">
        <v>1168</v>
      </c>
      <c r="S931" s="11" t="s">
        <v>38</v>
      </c>
      <c r="T931" s="11" t="s">
        <v>22</v>
      </c>
      <c r="U931" s="11" t="s">
        <v>26</v>
      </c>
      <c r="V931" s="11" t="s">
        <v>22</v>
      </c>
    </row>
    <row r="932" spans="1:22" ht="14.1" customHeight="1" x14ac:dyDescent="0.2">
      <c r="A932" s="11" t="str">
        <f>SUBSTITUTE(SUBSTITUTE(CONCATENATE(J932,IF(M932="Identifier","ID",M932))," ",""),"_","")</f>
        <v>OccurenceLocation</v>
      </c>
      <c r="B932" s="8" t="s">
        <v>22</v>
      </c>
      <c r="C932" s="12" t="s">
        <v>34</v>
      </c>
      <c r="D932" s="11" t="s">
        <v>1777</v>
      </c>
      <c r="E932" s="11" t="s">
        <v>22</v>
      </c>
      <c r="F932" s="11" t="s">
        <v>22</v>
      </c>
      <c r="G932" s="11" t="str">
        <f>CONCATENATE( IF(H932="","",CONCATENATE(H932,"_ ")),I932,". ",IF(J932="","",CONCATENATE(J932,"_ ")),M932,IF(J932="","",CONCATENATE(". ",N932)))</f>
        <v>Event. Occurence_ Location. Location</v>
      </c>
      <c r="H932" s="11" t="s">
        <v>22</v>
      </c>
      <c r="I932" s="11" t="s">
        <v>1765</v>
      </c>
      <c r="J932" s="11" t="s">
        <v>1778</v>
      </c>
      <c r="K932" s="11" t="s">
        <v>22</v>
      </c>
      <c r="L932" s="11" t="s">
        <v>22</v>
      </c>
      <c r="M932" s="11" t="str">
        <f>CONCATENATE(IF(Q932="","",CONCATENATE(Q932,"_ ")),R932)</f>
        <v>Location</v>
      </c>
      <c r="N932" s="11" t="str">
        <f>M932</f>
        <v>Location</v>
      </c>
      <c r="O932" s="11" t="s">
        <v>22</v>
      </c>
      <c r="P932" s="11" t="s">
        <v>22</v>
      </c>
      <c r="Q932" s="11" t="s">
        <v>22</v>
      </c>
      <c r="R932" s="11" t="s">
        <v>47</v>
      </c>
      <c r="S932" s="11" t="s">
        <v>38</v>
      </c>
      <c r="T932" s="11" t="s">
        <v>22</v>
      </c>
      <c r="U932" s="11" t="s">
        <v>26</v>
      </c>
      <c r="V932" s="11" t="s">
        <v>22</v>
      </c>
    </row>
    <row r="933" spans="1:22" ht="14.1" customHeight="1" x14ac:dyDescent="0.2">
      <c r="A933" s="5" t="str">
        <f>SUBSTITUTE(CONCATENATE(H933,I933)," ","")</f>
        <v>EventComment</v>
      </c>
      <c r="B933" s="6" t="s">
        <v>22</v>
      </c>
      <c r="C933" s="6" t="s">
        <v>22</v>
      </c>
      <c r="D933" s="6" t="s">
        <v>1779</v>
      </c>
      <c r="E933" s="6" t="s">
        <v>22</v>
      </c>
      <c r="F933" s="6" t="s">
        <v>22</v>
      </c>
      <c r="G933" s="5" t="str">
        <f>CONCATENATE(IF(H933="","",CONCATENATE(H933,"_ ")),I933,". Details")</f>
        <v>Event Comment. Details</v>
      </c>
      <c r="H933" s="6" t="s">
        <v>22</v>
      </c>
      <c r="I933" s="6" t="s">
        <v>1780</v>
      </c>
      <c r="J933" s="6" t="s">
        <v>22</v>
      </c>
      <c r="K933" s="6" t="s">
        <v>22</v>
      </c>
      <c r="L933" s="6" t="s">
        <v>22</v>
      </c>
      <c r="M933" s="6" t="s">
        <v>22</v>
      </c>
      <c r="N933" s="6" t="s">
        <v>22</v>
      </c>
      <c r="O933" s="6" t="s">
        <v>22</v>
      </c>
      <c r="P933" s="6" t="s">
        <v>22</v>
      </c>
      <c r="Q933" s="6" t="s">
        <v>22</v>
      </c>
      <c r="R933" s="6" t="s">
        <v>22</v>
      </c>
      <c r="S933" s="6" t="s">
        <v>25</v>
      </c>
      <c r="T933" s="6" t="s">
        <v>22</v>
      </c>
      <c r="U933" s="6" t="s">
        <v>26</v>
      </c>
      <c r="V933" s="6" t="s">
        <v>22</v>
      </c>
    </row>
    <row r="934" spans="1:22" ht="14.1" customHeight="1" x14ac:dyDescent="0.2">
      <c r="A934" s="7" t="str">
        <f>SUBSTITUTE(CONCATENATE(J934,K934,IF(L934="Identifier","ID",IF(AND(L934="Text",OR(J934&lt;&gt;"",K934&lt;&gt;"")),"",L934)),IF(AND(N934&lt;&gt;"Text",L934&lt;&gt;N934,NOT(AND(L934="URI",N934="Identifier")),NOT(AND(L934="UUID",N934="Identifier")),NOT(AND(L934="OID",N934="Identifier"))),IF(N934="Identifier","ID",N934),""))," ","")</f>
        <v>Comment</v>
      </c>
      <c r="B934" s="8" t="s">
        <v>22</v>
      </c>
      <c r="C934" s="9" t="s">
        <v>27</v>
      </c>
      <c r="D934" s="10" t="s">
        <v>1781</v>
      </c>
      <c r="E934" s="10" t="s">
        <v>22</v>
      </c>
      <c r="F934" s="10" t="s">
        <v>22</v>
      </c>
      <c r="G934" s="10" t="str">
        <f>CONCATENATE( IF(H934="","",CONCATENATE(H934,"_ ")),I934,". ",IF(J934="","",CONCATENATE(J934,"_ ")),M934,IF(OR(J934&lt;&gt;"",M934&lt;&gt;N934),CONCATENATE(". ",N934),""))</f>
        <v>Event Comment. Comment. Text</v>
      </c>
      <c r="H934" s="10" t="s">
        <v>22</v>
      </c>
      <c r="I934" s="10" t="s">
        <v>1780</v>
      </c>
      <c r="J934" s="10" t="s">
        <v>22</v>
      </c>
      <c r="K934" s="10" t="s">
        <v>22</v>
      </c>
      <c r="L934" s="10" t="s">
        <v>1782</v>
      </c>
      <c r="M934" s="7" t="str">
        <f>IF(K934&lt;&gt;"",CONCATENATE(K934," ",L934),L934)</f>
        <v>Comment</v>
      </c>
      <c r="N934" s="10" t="s">
        <v>59</v>
      </c>
      <c r="O934" s="10" t="s">
        <v>22</v>
      </c>
      <c r="P934" s="10" t="str">
        <f>IF(O934&lt;&gt;"",CONCATENATE(O934,"_ ",N934,". Type"),CONCATENATE(N934,". Type"))</f>
        <v>Text. Type</v>
      </c>
      <c r="Q934" s="10" t="s">
        <v>22</v>
      </c>
      <c r="R934" s="10" t="s">
        <v>22</v>
      </c>
      <c r="S934" s="10" t="s">
        <v>30</v>
      </c>
      <c r="T934" s="10" t="s">
        <v>22</v>
      </c>
      <c r="U934" s="10" t="s">
        <v>26</v>
      </c>
      <c r="V934" s="10" t="s">
        <v>22</v>
      </c>
    </row>
    <row r="935" spans="1:22" ht="14.1" customHeight="1" x14ac:dyDescent="0.2">
      <c r="A935" s="7" t="str">
        <f>SUBSTITUTE(CONCATENATE(J935,K935,IF(L935="Identifier","ID",IF(AND(L935="Text",OR(J935&lt;&gt;"",K935&lt;&gt;"")),"",L935)),IF(AND(N935&lt;&gt;"Text",L935&lt;&gt;N935,NOT(AND(L935="URI",N935="Identifier")),NOT(AND(L935="UUID",N935="Identifier")),NOT(AND(L935="OID",N935="Identifier"))),IF(N935="Identifier","ID",N935),""))," ","")</f>
        <v>IssueDate</v>
      </c>
      <c r="B935" s="8" t="s">
        <v>22</v>
      </c>
      <c r="C935" s="9" t="s">
        <v>34</v>
      </c>
      <c r="D935" s="10" t="s">
        <v>1783</v>
      </c>
      <c r="E935" s="10" t="s">
        <v>22</v>
      </c>
      <c r="F935" s="10" t="s">
        <v>22</v>
      </c>
      <c r="G935" s="10" t="str">
        <f>CONCATENATE( IF(H935="","",CONCATENATE(H935,"_ ")),I935,". ",IF(J935="","",CONCATENATE(J935,"_ ")),M935,IF(OR(J935&lt;&gt;"",M935&lt;&gt;N935),CONCATENATE(". ",N935),""))</f>
        <v>Event Comment. Issue Date. Date</v>
      </c>
      <c r="H935" s="10" t="s">
        <v>22</v>
      </c>
      <c r="I935" s="10" t="s">
        <v>1780</v>
      </c>
      <c r="J935" s="10" t="s">
        <v>22</v>
      </c>
      <c r="K935" s="10" t="s">
        <v>477</v>
      </c>
      <c r="L935" s="10" t="s">
        <v>397</v>
      </c>
      <c r="M935" s="7" t="str">
        <f>IF(K935&lt;&gt;"",CONCATENATE(K935," ",L935),L935)</f>
        <v>Issue Date</v>
      </c>
      <c r="N935" s="10" t="s">
        <v>397</v>
      </c>
      <c r="O935" s="10" t="s">
        <v>22</v>
      </c>
      <c r="P935" s="10" t="str">
        <f>IF(O935&lt;&gt;"",CONCATENATE(O935,"_ ",N935,". Type"),CONCATENATE(N935,". Type"))</f>
        <v>Date. Type</v>
      </c>
      <c r="Q935" s="10" t="s">
        <v>22</v>
      </c>
      <c r="R935" s="10" t="s">
        <v>22</v>
      </c>
      <c r="S935" s="10" t="s">
        <v>30</v>
      </c>
      <c r="T935" s="10" t="s">
        <v>22</v>
      </c>
      <c r="U935" s="10" t="s">
        <v>26</v>
      </c>
      <c r="V935" s="10" t="s">
        <v>22</v>
      </c>
    </row>
    <row r="936" spans="1:22" ht="14.1" customHeight="1" x14ac:dyDescent="0.2">
      <c r="A936" s="7" t="str">
        <f>SUBSTITUTE(CONCATENATE(J936,K936,IF(L936="Identifier","ID",IF(AND(L936="Text",OR(J936&lt;&gt;"",K936&lt;&gt;"")),"",L936)),IF(AND(N936&lt;&gt;"Text",L936&lt;&gt;N936,NOT(AND(L936="URI",N936="Identifier")),NOT(AND(L936="UUID",N936="Identifier")),NOT(AND(L936="OID",N936="Identifier"))),IF(N936="Identifier","ID",N936),""))," ","")</f>
        <v>IssueTime</v>
      </c>
      <c r="B936" s="8" t="s">
        <v>22</v>
      </c>
      <c r="C936" s="9" t="s">
        <v>34</v>
      </c>
      <c r="D936" s="10" t="s">
        <v>1784</v>
      </c>
      <c r="E936" s="10" t="s">
        <v>22</v>
      </c>
      <c r="F936" s="10" t="s">
        <v>22</v>
      </c>
      <c r="G936" s="10" t="str">
        <f>CONCATENATE( IF(H936="","",CONCATENATE(H936,"_ ")),I936,". ",IF(J936="","",CONCATENATE(J936,"_ ")),M936,IF(OR(J936&lt;&gt;"",M936&lt;&gt;N936),CONCATENATE(". ",N936),""))</f>
        <v>Event Comment. Issue Time. Time</v>
      </c>
      <c r="H936" s="10" t="s">
        <v>22</v>
      </c>
      <c r="I936" s="10" t="s">
        <v>1780</v>
      </c>
      <c r="J936" s="10" t="s">
        <v>22</v>
      </c>
      <c r="K936" s="10" t="s">
        <v>477</v>
      </c>
      <c r="L936" s="10" t="s">
        <v>594</v>
      </c>
      <c r="M936" s="7" t="str">
        <f>IF(K936&lt;&gt;"",CONCATENATE(K936," ",L936),L936)</f>
        <v>Issue Time</v>
      </c>
      <c r="N936" s="10" t="s">
        <v>594</v>
      </c>
      <c r="O936" s="10" t="s">
        <v>22</v>
      </c>
      <c r="P936" s="10" t="str">
        <f>IF(O936&lt;&gt;"",CONCATENATE(O936,"_ ",N936,". Type"),CONCATENATE(N936,". Type"))</f>
        <v>Time. Type</v>
      </c>
      <c r="Q936" s="10" t="s">
        <v>22</v>
      </c>
      <c r="R936" s="10" t="s">
        <v>22</v>
      </c>
      <c r="S936" s="10" t="s">
        <v>30</v>
      </c>
      <c r="T936" s="10" t="s">
        <v>22</v>
      </c>
      <c r="U936" s="10" t="s">
        <v>26</v>
      </c>
      <c r="V936" s="10" t="s">
        <v>22</v>
      </c>
    </row>
    <row r="937" spans="1:22" ht="14.1" customHeight="1" x14ac:dyDescent="0.2">
      <c r="A937" s="5" t="str">
        <f>SUBSTITUTE(CONCATENATE(H937,I937)," ","")</f>
        <v>EventLineItem</v>
      </c>
      <c r="B937" s="6" t="s">
        <v>22</v>
      </c>
      <c r="C937" s="6" t="s">
        <v>22</v>
      </c>
      <c r="D937" s="6" t="s">
        <v>1785</v>
      </c>
      <c r="E937" s="6" t="s">
        <v>22</v>
      </c>
      <c r="F937" s="6" t="s">
        <v>22</v>
      </c>
      <c r="G937" s="5" t="str">
        <f>CONCATENATE(IF(H937="","",CONCATENATE(H937,"_ ")),I937,". Details")</f>
        <v>Event Line Item. Details</v>
      </c>
      <c r="H937" s="6" t="s">
        <v>22</v>
      </c>
      <c r="I937" s="6" t="s">
        <v>1786</v>
      </c>
      <c r="J937" s="6" t="s">
        <v>22</v>
      </c>
      <c r="K937" s="6" t="s">
        <v>22</v>
      </c>
      <c r="L937" s="6" t="s">
        <v>22</v>
      </c>
      <c r="M937" s="6" t="s">
        <v>22</v>
      </c>
      <c r="N937" s="6" t="s">
        <v>22</v>
      </c>
      <c r="O937" s="6" t="s">
        <v>22</v>
      </c>
      <c r="P937" s="6" t="s">
        <v>22</v>
      </c>
      <c r="Q937" s="6" t="s">
        <v>22</v>
      </c>
      <c r="R937" s="6" t="s">
        <v>22</v>
      </c>
      <c r="S937" s="6" t="s">
        <v>25</v>
      </c>
      <c r="T937" s="6" t="s">
        <v>22</v>
      </c>
      <c r="U937" s="6" t="s">
        <v>26</v>
      </c>
      <c r="V937" s="6" t="s">
        <v>22</v>
      </c>
    </row>
    <row r="938" spans="1:22" ht="14.1" customHeight="1" x14ac:dyDescent="0.2">
      <c r="A938" s="7" t="str">
        <f>SUBSTITUTE(CONCATENATE(J938,K938,IF(L938="Identifier","ID",IF(AND(L938="Text",OR(J938&lt;&gt;"",K938&lt;&gt;"")),"",L938)),IF(AND(N938&lt;&gt;"Text",L938&lt;&gt;N938,NOT(AND(L938="URI",N938="Identifier")),NOT(AND(L938="UUID",N938="Identifier")),NOT(AND(L938="OID",N938="Identifier"))),IF(N938="Identifier","ID",N938),""))," ","")</f>
        <v>LineNumberNumeric</v>
      </c>
      <c r="B938" s="8" t="s">
        <v>22</v>
      </c>
      <c r="C938" s="9" t="s">
        <v>34</v>
      </c>
      <c r="D938" s="10" t="s">
        <v>1787</v>
      </c>
      <c r="E938" s="10" t="s">
        <v>22</v>
      </c>
      <c r="F938" s="10" t="s">
        <v>22</v>
      </c>
      <c r="G938" s="10" t="str">
        <f>CONCATENATE( IF(H938="","",CONCATENATE(H938,"_ ")),I938,". ",IF(J938="","",CONCATENATE(J938,"_ ")),M938,IF(OR(J938&lt;&gt;"",M938&lt;&gt;N938),CONCATENATE(". ",N938),""))</f>
        <v>Event Line Item. Line Number. Numeric</v>
      </c>
      <c r="H938" s="10" t="s">
        <v>22</v>
      </c>
      <c r="I938" s="10" t="s">
        <v>1786</v>
      </c>
      <c r="J938" s="10" t="s">
        <v>22</v>
      </c>
      <c r="K938" s="10" t="s">
        <v>159</v>
      </c>
      <c r="L938" s="10" t="s">
        <v>97</v>
      </c>
      <c r="M938" s="7" t="str">
        <f>IF(K938&lt;&gt;"",CONCATENATE(K938," ",L938),L938)</f>
        <v>Line Number</v>
      </c>
      <c r="N938" s="10" t="s">
        <v>181</v>
      </c>
      <c r="O938" s="10" t="s">
        <v>22</v>
      </c>
      <c r="P938" s="10" t="str">
        <f>IF(O938&lt;&gt;"",CONCATENATE(O938,"_ ",N938,". Type"),CONCATENATE(N938,". Type"))</f>
        <v>Numeric. Type</v>
      </c>
      <c r="Q938" s="10" t="s">
        <v>22</v>
      </c>
      <c r="R938" s="10" t="s">
        <v>22</v>
      </c>
      <c r="S938" s="10" t="s">
        <v>30</v>
      </c>
      <c r="T938" s="10" t="s">
        <v>22</v>
      </c>
      <c r="U938" s="10" t="s">
        <v>26</v>
      </c>
      <c r="V938" s="10" t="s">
        <v>22</v>
      </c>
    </row>
    <row r="939" spans="1:22" ht="14.1" customHeight="1" x14ac:dyDescent="0.2">
      <c r="A939" s="11" t="str">
        <f>SUBSTITUTE(SUBSTITUTE(CONCATENATE(J939,IF(M939="Identifier","ID",M939))," ",""),"_","")</f>
        <v>ParticipatingLocationsLocation</v>
      </c>
      <c r="B939" s="8" t="s">
        <v>22</v>
      </c>
      <c r="C939" s="12" t="s">
        <v>34</v>
      </c>
      <c r="D939" s="11" t="s">
        <v>1788</v>
      </c>
      <c r="E939" s="11" t="s">
        <v>22</v>
      </c>
      <c r="F939" s="11" t="s">
        <v>22</v>
      </c>
      <c r="G939" s="11" t="str">
        <f>CONCATENATE( IF(H939="","",CONCATENATE(H939,"_ ")),I939,". ",IF(J939="","",CONCATENATE(J939,"_ ")),M939,IF(J939="","",CONCATENATE(". ",N939)))</f>
        <v>Event Line Item. Participating Locations_ Location. Location</v>
      </c>
      <c r="H939" s="11" t="s">
        <v>22</v>
      </c>
      <c r="I939" s="11" t="s">
        <v>1786</v>
      </c>
      <c r="J939" s="11" t="s">
        <v>1789</v>
      </c>
      <c r="K939" s="11" t="s">
        <v>22</v>
      </c>
      <c r="L939" s="11" t="s">
        <v>22</v>
      </c>
      <c r="M939" s="11" t="str">
        <f>CONCATENATE(IF(Q939="","",CONCATENATE(Q939,"_ ")),R939)</f>
        <v>Location</v>
      </c>
      <c r="N939" s="11" t="str">
        <f>M939</f>
        <v>Location</v>
      </c>
      <c r="O939" s="11" t="s">
        <v>22</v>
      </c>
      <c r="P939" s="11" t="s">
        <v>22</v>
      </c>
      <c r="Q939" s="11" t="s">
        <v>22</v>
      </c>
      <c r="R939" s="11" t="s">
        <v>47</v>
      </c>
      <c r="S939" s="11" t="s">
        <v>38</v>
      </c>
      <c r="T939" s="11" t="s">
        <v>22</v>
      </c>
      <c r="U939" s="11" t="s">
        <v>26</v>
      </c>
      <c r="V939" s="11" t="s">
        <v>22</v>
      </c>
    </row>
    <row r="940" spans="1:22" ht="14.1" customHeight="1" x14ac:dyDescent="0.2">
      <c r="A940" s="11" t="str">
        <f>SUBSTITUTE(SUBSTITUTE(CONCATENATE(J940,IF(M940="Identifier","ID",M940))," ",""),"_","")</f>
        <v>RetailPlannedImpact</v>
      </c>
      <c r="B940" s="8" t="s">
        <v>22</v>
      </c>
      <c r="C940" s="12" t="s">
        <v>98</v>
      </c>
      <c r="D940" s="11" t="s">
        <v>1790</v>
      </c>
      <c r="E940" s="11" t="s">
        <v>22</v>
      </c>
      <c r="F940" s="11" t="s">
        <v>22</v>
      </c>
      <c r="G940" s="11" t="str">
        <f>CONCATENATE( IF(H940="","",CONCATENATE(H940,"_ ")),I940,". ",IF(J940="","",CONCATENATE(J940,"_ ")),M940,IF(J940="","",CONCATENATE(". ",N940)))</f>
        <v>Event Line Item. Retail Planned Impact</v>
      </c>
      <c r="H940" s="11" t="s">
        <v>22</v>
      </c>
      <c r="I940" s="11" t="s">
        <v>1786</v>
      </c>
      <c r="J940" s="11" t="s">
        <v>22</v>
      </c>
      <c r="K940" s="11" t="s">
        <v>22</v>
      </c>
      <c r="L940" s="11" t="s">
        <v>22</v>
      </c>
      <c r="M940" s="11" t="str">
        <f>CONCATENATE(IF(Q940="","",CONCATENATE(Q940,"_ ")),R940)</f>
        <v>Retail Planned Impact</v>
      </c>
      <c r="N940" s="11" t="str">
        <f>M940</f>
        <v>Retail Planned Impact</v>
      </c>
      <c r="O940" s="11" t="s">
        <v>22</v>
      </c>
      <c r="P940" s="11" t="s">
        <v>22</v>
      </c>
      <c r="Q940" s="11" t="s">
        <v>22</v>
      </c>
      <c r="R940" s="11" t="s">
        <v>1791</v>
      </c>
      <c r="S940" s="11" t="s">
        <v>38</v>
      </c>
      <c r="T940" s="11" t="s">
        <v>22</v>
      </c>
      <c r="U940" s="11" t="s">
        <v>26</v>
      </c>
      <c r="V940" s="11" t="s">
        <v>22</v>
      </c>
    </row>
    <row r="941" spans="1:22" ht="14.1" customHeight="1" x14ac:dyDescent="0.2">
      <c r="A941" s="11" t="str">
        <f>SUBSTITUTE(SUBSTITUTE(CONCATENATE(J941,IF(M941="Identifier","ID",M941))," ",""),"_","")</f>
        <v>SupplyItem</v>
      </c>
      <c r="B941" s="8" t="s">
        <v>22</v>
      </c>
      <c r="C941" s="12" t="s">
        <v>27</v>
      </c>
      <c r="D941" s="11" t="s">
        <v>1792</v>
      </c>
      <c r="E941" s="11" t="s">
        <v>22</v>
      </c>
      <c r="F941" s="11" t="s">
        <v>22</v>
      </c>
      <c r="G941" s="11" t="str">
        <f>CONCATENATE( IF(H941="","",CONCATENATE(H941,"_ ")),I941,". ",IF(J941="","",CONCATENATE(J941,"_ ")),M941,IF(J941="","",CONCATENATE(". ",N941)))</f>
        <v>Event Line Item. Supply_ Item. Item</v>
      </c>
      <c r="H941" s="11" t="s">
        <v>22</v>
      </c>
      <c r="I941" s="11" t="s">
        <v>1786</v>
      </c>
      <c r="J941" s="11" t="s">
        <v>1793</v>
      </c>
      <c r="K941" s="11" t="s">
        <v>22</v>
      </c>
      <c r="L941" s="11" t="s">
        <v>22</v>
      </c>
      <c r="M941" s="11" t="str">
        <f>CONCATENATE(IF(Q941="","",CONCATENATE(Q941,"_ ")),R941)</f>
        <v>Item</v>
      </c>
      <c r="N941" s="11" t="str">
        <f>M941</f>
        <v>Item</v>
      </c>
      <c r="O941" s="11" t="s">
        <v>22</v>
      </c>
      <c r="P941" s="11" t="s">
        <v>22</v>
      </c>
      <c r="Q941" s="11" t="s">
        <v>22</v>
      </c>
      <c r="R941" s="11" t="s">
        <v>504</v>
      </c>
      <c r="S941" s="11" t="s">
        <v>38</v>
      </c>
      <c r="T941" s="11" t="s">
        <v>22</v>
      </c>
      <c r="U941" s="11" t="s">
        <v>26</v>
      </c>
      <c r="V941" s="11" t="s">
        <v>22</v>
      </c>
    </row>
    <row r="942" spans="1:22" ht="14.1" customHeight="1" x14ac:dyDescent="0.2">
      <c r="A942" s="5" t="str">
        <f>SUBSTITUTE(CONCATENATE(H942,I942)," ","")</f>
        <v>EventTactic</v>
      </c>
      <c r="B942" s="6" t="s">
        <v>22</v>
      </c>
      <c r="C942" s="6" t="s">
        <v>22</v>
      </c>
      <c r="D942" s="6" t="s">
        <v>1794</v>
      </c>
      <c r="E942" s="6" t="s">
        <v>22</v>
      </c>
      <c r="F942" s="6" t="s">
        <v>22</v>
      </c>
      <c r="G942" s="5" t="str">
        <f>CONCATENATE(IF(H942="","",CONCATENATE(H942,"_ ")),I942,". Details")</f>
        <v>Event Tactic. Details</v>
      </c>
      <c r="H942" s="6" t="s">
        <v>22</v>
      </c>
      <c r="I942" s="6" t="s">
        <v>1795</v>
      </c>
      <c r="J942" s="6" t="s">
        <v>22</v>
      </c>
      <c r="K942" s="6" t="s">
        <v>22</v>
      </c>
      <c r="L942" s="6" t="s">
        <v>22</v>
      </c>
      <c r="M942" s="6" t="s">
        <v>22</v>
      </c>
      <c r="N942" s="6" t="s">
        <v>22</v>
      </c>
      <c r="O942" s="6" t="s">
        <v>22</v>
      </c>
      <c r="P942" s="6" t="s">
        <v>22</v>
      </c>
      <c r="Q942" s="6" t="s">
        <v>22</v>
      </c>
      <c r="R942" s="6" t="s">
        <v>22</v>
      </c>
      <c r="S942" s="6" t="s">
        <v>25</v>
      </c>
      <c r="T942" s="6" t="s">
        <v>22</v>
      </c>
      <c r="U942" s="6" t="s">
        <v>26</v>
      </c>
      <c r="V942" s="6" t="s">
        <v>22</v>
      </c>
    </row>
    <row r="943" spans="1:22" ht="14.1" customHeight="1" x14ac:dyDescent="0.2">
      <c r="A943" s="7" t="str">
        <f>SUBSTITUTE(CONCATENATE(J943,K943,IF(L943="Identifier","ID",IF(AND(L943="Text",OR(J943&lt;&gt;"",K943&lt;&gt;"")),"",L943)),IF(AND(N943&lt;&gt;"Text",L943&lt;&gt;N943,NOT(AND(L943="URI",N943="Identifier")),NOT(AND(L943="UUID",N943="Identifier")),NOT(AND(L943="OID",N943="Identifier"))),IF(N943="Identifier","ID",N943),""))," ","")</f>
        <v>Comment</v>
      </c>
      <c r="B943" s="8" t="s">
        <v>22</v>
      </c>
      <c r="C943" s="9" t="s">
        <v>34</v>
      </c>
      <c r="D943" s="10" t="s">
        <v>1796</v>
      </c>
      <c r="E943" s="10" t="s">
        <v>22</v>
      </c>
      <c r="F943" s="10" t="s">
        <v>22</v>
      </c>
      <c r="G943" s="10" t="str">
        <f>CONCATENATE( IF(H943="","",CONCATENATE(H943,"_ ")),I943,". ",IF(J943="","",CONCATENATE(J943,"_ ")),M943,IF(OR(J943&lt;&gt;"",M943&lt;&gt;N943),CONCATENATE(". ",N943),""))</f>
        <v>Event Tactic. Comment. Text</v>
      </c>
      <c r="H943" s="10" t="s">
        <v>22</v>
      </c>
      <c r="I943" s="10" t="s">
        <v>1795</v>
      </c>
      <c r="J943" s="10" t="s">
        <v>22</v>
      </c>
      <c r="K943" s="10" t="s">
        <v>22</v>
      </c>
      <c r="L943" s="10" t="s">
        <v>1782</v>
      </c>
      <c r="M943" s="7" t="str">
        <f>IF(K943&lt;&gt;"",CONCATENATE(K943," ",L943),L943)</f>
        <v>Comment</v>
      </c>
      <c r="N943" s="10" t="s">
        <v>59</v>
      </c>
      <c r="O943" s="10" t="s">
        <v>22</v>
      </c>
      <c r="P943" s="10" t="str">
        <f>IF(O943&lt;&gt;"",CONCATENATE(O943,"_ ",N943,". Type"),CONCATENATE(N943,". Type"))</f>
        <v>Text. Type</v>
      </c>
      <c r="Q943" s="10" t="s">
        <v>22</v>
      </c>
      <c r="R943" s="10" t="s">
        <v>22</v>
      </c>
      <c r="S943" s="10" t="s">
        <v>30</v>
      </c>
      <c r="T943" s="10" t="s">
        <v>22</v>
      </c>
      <c r="U943" s="10" t="s">
        <v>26</v>
      </c>
      <c r="V943" s="10" t="s">
        <v>22</v>
      </c>
    </row>
    <row r="944" spans="1:22" ht="14.1" customHeight="1" x14ac:dyDescent="0.2">
      <c r="A944" s="7" t="str">
        <f>SUBSTITUTE(CONCATENATE(J944,K944,IF(L944="Identifier","ID",IF(AND(L944="Text",OR(J944&lt;&gt;"",K944&lt;&gt;"")),"",L944)),IF(AND(N944&lt;&gt;"Text",L944&lt;&gt;N944,NOT(AND(L944="URI",N944="Identifier")),NOT(AND(L944="UUID",N944="Identifier")),NOT(AND(L944="OID",N944="Identifier"))),IF(N944="Identifier","ID",N944),""))," ","")</f>
        <v>Quantity</v>
      </c>
      <c r="B944" s="8" t="s">
        <v>22</v>
      </c>
      <c r="C944" s="9" t="s">
        <v>34</v>
      </c>
      <c r="D944" s="10" t="s">
        <v>1797</v>
      </c>
      <c r="E944" s="10" t="s">
        <v>22</v>
      </c>
      <c r="F944" s="10" t="s">
        <v>22</v>
      </c>
      <c r="G944" s="10" t="str">
        <f>CONCATENATE( IF(H944="","",CONCATENATE(H944,"_ ")),I944,". ",IF(J944="","",CONCATENATE(J944,"_ ")),M944,IF(OR(J944&lt;&gt;"",M944&lt;&gt;N944),CONCATENATE(". ",N944),""))</f>
        <v>Event Tactic. Quantity</v>
      </c>
      <c r="H944" s="10" t="s">
        <v>22</v>
      </c>
      <c r="I944" s="10" t="s">
        <v>1795</v>
      </c>
      <c r="J944" s="10" t="s">
        <v>22</v>
      </c>
      <c r="K944" s="10" t="s">
        <v>22</v>
      </c>
      <c r="L944" s="10" t="s">
        <v>297</v>
      </c>
      <c r="M944" s="7" t="str">
        <f>IF(K944&lt;&gt;"",CONCATENATE(K944," ",L944),L944)</f>
        <v>Quantity</v>
      </c>
      <c r="N944" s="10" t="s">
        <v>297</v>
      </c>
      <c r="O944" s="10" t="s">
        <v>22</v>
      </c>
      <c r="P944" s="10" t="str">
        <f>IF(O944&lt;&gt;"",CONCATENATE(O944,"_ ",N944,". Type"),CONCATENATE(N944,". Type"))</f>
        <v>Quantity. Type</v>
      </c>
      <c r="Q944" s="10" t="s">
        <v>22</v>
      </c>
      <c r="R944" s="10" t="s">
        <v>22</v>
      </c>
      <c r="S944" s="10" t="s">
        <v>30</v>
      </c>
      <c r="T944" s="10" t="s">
        <v>22</v>
      </c>
      <c r="U944" s="10" t="s">
        <v>26</v>
      </c>
      <c r="V944" s="10" t="s">
        <v>22</v>
      </c>
    </row>
    <row r="945" spans="1:22" ht="14.1" customHeight="1" x14ac:dyDescent="0.2">
      <c r="A945" s="11" t="str">
        <f>SUBSTITUTE(SUBSTITUTE(CONCATENATE(J945,IF(M945="Identifier","ID",M945))," ",""),"_","")</f>
        <v>EventTacticEnumeration</v>
      </c>
      <c r="B945" s="8" t="s">
        <v>22</v>
      </c>
      <c r="C945" s="12" t="s">
        <v>27</v>
      </c>
      <c r="D945" s="11" t="s">
        <v>1798</v>
      </c>
      <c r="E945" s="11" t="s">
        <v>22</v>
      </c>
      <c r="F945" s="11" t="s">
        <v>22</v>
      </c>
      <c r="G945" s="11" t="str">
        <f>CONCATENATE( IF(H945="","",CONCATENATE(H945,"_ ")),I945,". ",IF(J945="","",CONCATENATE(J945,"_ ")),M945,IF(J945="","",CONCATENATE(". ",N945)))</f>
        <v>Event Tactic. Event Tactic Enumeration</v>
      </c>
      <c r="H945" s="11" t="s">
        <v>22</v>
      </c>
      <c r="I945" s="11" t="s">
        <v>1795</v>
      </c>
      <c r="J945" s="11" t="s">
        <v>22</v>
      </c>
      <c r="K945" s="11" t="s">
        <v>22</v>
      </c>
      <c r="L945" s="11" t="s">
        <v>22</v>
      </c>
      <c r="M945" s="11" t="str">
        <f>CONCATENATE(IF(Q945="","",CONCATENATE(Q945,"_ ")),R945)</f>
        <v>Event Tactic Enumeration</v>
      </c>
      <c r="N945" s="11" t="str">
        <f>M945</f>
        <v>Event Tactic Enumeration</v>
      </c>
      <c r="O945" s="11" t="s">
        <v>22</v>
      </c>
      <c r="P945" s="11" t="s">
        <v>22</v>
      </c>
      <c r="Q945" s="11" t="s">
        <v>22</v>
      </c>
      <c r="R945" s="11" t="s">
        <v>1799</v>
      </c>
      <c r="S945" s="11" t="s">
        <v>38</v>
      </c>
      <c r="T945" s="11" t="s">
        <v>22</v>
      </c>
      <c r="U945" s="11" t="s">
        <v>26</v>
      </c>
      <c r="V945" s="11" t="s">
        <v>22</v>
      </c>
    </row>
    <row r="946" spans="1:22" ht="14.1" customHeight="1" x14ac:dyDescent="0.2">
      <c r="A946" s="11" t="str">
        <f>SUBSTITUTE(SUBSTITUTE(CONCATENATE(J946,IF(M946="Identifier","ID",M946))," ",""),"_","")</f>
        <v>Period</v>
      </c>
      <c r="B946" s="8" t="s">
        <v>22</v>
      </c>
      <c r="C946" s="12" t="s">
        <v>34</v>
      </c>
      <c r="D946" s="11" t="s">
        <v>1800</v>
      </c>
      <c r="E946" s="11" t="s">
        <v>22</v>
      </c>
      <c r="F946" s="11" t="s">
        <v>22</v>
      </c>
      <c r="G946" s="11" t="str">
        <f>CONCATENATE( IF(H946="","",CONCATENATE(H946,"_ ")),I946,". ",IF(J946="","",CONCATENATE(J946,"_ ")),M946,IF(J946="","",CONCATENATE(". ",N946)))</f>
        <v>Event Tactic. Period</v>
      </c>
      <c r="H946" s="11" t="s">
        <v>22</v>
      </c>
      <c r="I946" s="11" t="s">
        <v>1795</v>
      </c>
      <c r="J946" s="11" t="s">
        <v>22</v>
      </c>
      <c r="K946" s="11" t="s">
        <v>22</v>
      </c>
      <c r="L946" s="11" t="s">
        <v>22</v>
      </c>
      <c r="M946" s="11" t="str">
        <f>CONCATENATE(IF(Q946="","",CONCATENATE(Q946,"_ ")),R946)</f>
        <v>Period</v>
      </c>
      <c r="N946" s="11" t="str">
        <f>M946</f>
        <v>Period</v>
      </c>
      <c r="O946" s="11" t="s">
        <v>22</v>
      </c>
      <c r="P946" s="11" t="s">
        <v>22</v>
      </c>
      <c r="Q946" s="11" t="s">
        <v>22</v>
      </c>
      <c r="R946" s="11" t="s">
        <v>44</v>
      </c>
      <c r="S946" s="11" t="s">
        <v>38</v>
      </c>
      <c r="T946" s="11" t="s">
        <v>22</v>
      </c>
      <c r="U946" s="11" t="s">
        <v>26</v>
      </c>
      <c r="V946" s="11" t="s">
        <v>22</v>
      </c>
    </row>
    <row r="947" spans="1:22" ht="14.1" customHeight="1" x14ac:dyDescent="0.2">
      <c r="A947" s="5" t="str">
        <f>SUBSTITUTE(CONCATENATE(H947,I947)," ","")</f>
        <v>EventTacticEnumeration</v>
      </c>
      <c r="B947" s="6" t="s">
        <v>22</v>
      </c>
      <c r="C947" s="6" t="s">
        <v>22</v>
      </c>
      <c r="D947" s="6" t="s">
        <v>1801</v>
      </c>
      <c r="E947" s="6" t="s">
        <v>22</v>
      </c>
      <c r="F947" s="6" t="s">
        <v>22</v>
      </c>
      <c r="G947" s="5" t="str">
        <f>CONCATENATE(IF(H947="","",CONCATENATE(H947,"_ ")),I947,". Details")</f>
        <v>Event Tactic Enumeration. Details</v>
      </c>
      <c r="H947" s="6" t="s">
        <v>22</v>
      </c>
      <c r="I947" s="6" t="s">
        <v>1799</v>
      </c>
      <c r="J947" s="6" t="s">
        <v>22</v>
      </c>
      <c r="K947" s="6" t="s">
        <v>22</v>
      </c>
      <c r="L947" s="6" t="s">
        <v>22</v>
      </c>
      <c r="M947" s="6" t="s">
        <v>22</v>
      </c>
      <c r="N947" s="6" t="s">
        <v>22</v>
      </c>
      <c r="O947" s="6" t="s">
        <v>22</v>
      </c>
      <c r="P947" s="6" t="s">
        <v>22</v>
      </c>
      <c r="Q947" s="6" t="s">
        <v>22</v>
      </c>
      <c r="R947" s="6" t="s">
        <v>22</v>
      </c>
      <c r="S947" s="6" t="s">
        <v>25</v>
      </c>
      <c r="T947" s="6" t="s">
        <v>22</v>
      </c>
      <c r="U947" s="6" t="s">
        <v>26</v>
      </c>
      <c r="V947" s="6" t="s">
        <v>22</v>
      </c>
    </row>
    <row r="948" spans="1:22" ht="14.1" customHeight="1" x14ac:dyDescent="0.2">
      <c r="A948" s="7" t="str">
        <f>SUBSTITUTE(CONCATENATE(J948,K948,IF(L948="Identifier","ID",IF(AND(L948="Text",OR(J948&lt;&gt;"",K948&lt;&gt;"")),"",L948)),IF(AND(N948&lt;&gt;"Text",L948&lt;&gt;N948,NOT(AND(L948="URI",N948="Identifier")),NOT(AND(L948="UUID",N948="Identifier")),NOT(AND(L948="OID",N948="Identifier"))),IF(N948="Identifier","ID",N948),""))," ","")</f>
        <v>ConsumerIncentiveTacticTypeCode</v>
      </c>
      <c r="B948" s="8" t="s">
        <v>22</v>
      </c>
      <c r="C948" s="9" t="s">
        <v>34</v>
      </c>
      <c r="D948" s="10" t="s">
        <v>1802</v>
      </c>
      <c r="E948" s="10" t="s">
        <v>22</v>
      </c>
      <c r="F948" s="10" t="s">
        <v>22</v>
      </c>
      <c r="G948" s="10" t="str">
        <f>CONCATENATE( IF(H948="","",CONCATENATE(H948,"_ ")),I948,". ",IF(J948="","",CONCATENATE(J948,"_ ")),M948,IF(OR(J948&lt;&gt;"",M948&lt;&gt;N948),CONCATENATE(". ",N948),""))</f>
        <v>Event Tactic Enumeration. Consumer Incentive Tactic Type Code. Code</v>
      </c>
      <c r="H948" s="10" t="s">
        <v>22</v>
      </c>
      <c r="I948" s="10" t="s">
        <v>1799</v>
      </c>
      <c r="J948" s="10" t="s">
        <v>22</v>
      </c>
      <c r="K948" s="10" t="s">
        <v>1803</v>
      </c>
      <c r="L948" s="10" t="s">
        <v>33</v>
      </c>
      <c r="M948" s="7" t="str">
        <f>IF(K948&lt;&gt;"",CONCATENATE(K948," ",L948),L948)</f>
        <v>Consumer Incentive Tactic Type Code</v>
      </c>
      <c r="N948" s="10" t="s">
        <v>33</v>
      </c>
      <c r="O948" s="10" t="s">
        <v>22</v>
      </c>
      <c r="P948" s="10" t="str">
        <f>IF(O948&lt;&gt;"",CONCATENATE(O948,"_ ",N948,". Type"),CONCATENATE(N948,". Type"))</f>
        <v>Code. Type</v>
      </c>
      <c r="Q948" s="10" t="s">
        <v>22</v>
      </c>
      <c r="R948" s="10" t="s">
        <v>22</v>
      </c>
      <c r="S948" s="10" t="s">
        <v>30</v>
      </c>
      <c r="T948" s="10" t="s">
        <v>22</v>
      </c>
      <c r="U948" s="10" t="s">
        <v>26</v>
      </c>
      <c r="V948" s="10" t="s">
        <v>22</v>
      </c>
    </row>
    <row r="949" spans="1:22" ht="14.1" customHeight="1" x14ac:dyDescent="0.2">
      <c r="A949" s="7" t="str">
        <f>SUBSTITUTE(CONCATENATE(J949,K949,IF(L949="Identifier","ID",IF(AND(L949="Text",OR(J949&lt;&gt;"",K949&lt;&gt;"")),"",L949)),IF(AND(N949&lt;&gt;"Text",L949&lt;&gt;N949,NOT(AND(L949="URI",N949="Identifier")),NOT(AND(L949="UUID",N949="Identifier")),NOT(AND(L949="OID",N949="Identifier"))),IF(N949="Identifier","ID",N949),""))," ","")</f>
        <v>DisplayTacticTypeCode</v>
      </c>
      <c r="B949" s="8" t="s">
        <v>22</v>
      </c>
      <c r="C949" s="9" t="s">
        <v>34</v>
      </c>
      <c r="D949" s="10" t="s">
        <v>1804</v>
      </c>
      <c r="E949" s="10" t="s">
        <v>22</v>
      </c>
      <c r="F949" s="10" t="s">
        <v>22</v>
      </c>
      <c r="G949" s="10" t="str">
        <f>CONCATENATE( IF(H949="","",CONCATENATE(H949,"_ ")),I949,". ",IF(J949="","",CONCATENATE(J949,"_ ")),M949,IF(OR(J949&lt;&gt;"",M949&lt;&gt;N949),CONCATENATE(". ",N949),""))</f>
        <v>Event Tactic Enumeration. Display Tactic Type Code. Code</v>
      </c>
      <c r="H949" s="10" t="s">
        <v>22</v>
      </c>
      <c r="I949" s="10" t="s">
        <v>1799</v>
      </c>
      <c r="J949" s="10" t="s">
        <v>22</v>
      </c>
      <c r="K949" s="10" t="s">
        <v>1805</v>
      </c>
      <c r="L949" s="10" t="s">
        <v>33</v>
      </c>
      <c r="M949" s="7" t="str">
        <f>IF(K949&lt;&gt;"",CONCATENATE(K949," ",L949),L949)</f>
        <v>Display Tactic Type Code</v>
      </c>
      <c r="N949" s="10" t="s">
        <v>33</v>
      </c>
      <c r="O949" s="10" t="s">
        <v>22</v>
      </c>
      <c r="P949" s="10" t="str">
        <f>IF(O949&lt;&gt;"",CONCATENATE(O949,"_ ",N949,". Type"),CONCATENATE(N949,". Type"))</f>
        <v>Code. Type</v>
      </c>
      <c r="Q949" s="10" t="s">
        <v>22</v>
      </c>
      <c r="R949" s="10" t="s">
        <v>22</v>
      </c>
      <c r="S949" s="10" t="s">
        <v>30</v>
      </c>
      <c r="T949" s="10" t="s">
        <v>22</v>
      </c>
      <c r="U949" s="10" t="s">
        <v>26</v>
      </c>
      <c r="V949" s="10" t="s">
        <v>22</v>
      </c>
    </row>
    <row r="950" spans="1:22" ht="14.1" customHeight="1" x14ac:dyDescent="0.2">
      <c r="A950" s="7" t="str">
        <f>SUBSTITUTE(CONCATENATE(J950,K950,IF(L950="Identifier","ID",IF(AND(L950="Text",OR(J950&lt;&gt;"",K950&lt;&gt;"")),"",L950)),IF(AND(N950&lt;&gt;"Text",L950&lt;&gt;N950,NOT(AND(L950="URI",N950="Identifier")),NOT(AND(L950="UUID",N950="Identifier")),NOT(AND(L950="OID",N950="Identifier"))),IF(N950="Identifier","ID",N950),""))," ","")</f>
        <v>FeatureTacticTypeCode</v>
      </c>
      <c r="B950" s="8" t="s">
        <v>22</v>
      </c>
      <c r="C950" s="9" t="s">
        <v>34</v>
      </c>
      <c r="D950" s="10" t="s">
        <v>1806</v>
      </c>
      <c r="E950" s="10" t="s">
        <v>22</v>
      </c>
      <c r="F950" s="10" t="s">
        <v>22</v>
      </c>
      <c r="G950" s="10" t="str">
        <f>CONCATENATE( IF(H950="","",CONCATENATE(H950,"_ ")),I950,". ",IF(J950="","",CONCATENATE(J950,"_ ")),M950,IF(OR(J950&lt;&gt;"",M950&lt;&gt;N950),CONCATENATE(". ",N950),""))</f>
        <v>Event Tactic Enumeration. Feature Tactic Type Code. Code</v>
      </c>
      <c r="H950" s="10" t="s">
        <v>22</v>
      </c>
      <c r="I950" s="10" t="s">
        <v>1799</v>
      </c>
      <c r="J950" s="10" t="s">
        <v>22</v>
      </c>
      <c r="K950" s="10" t="s">
        <v>1807</v>
      </c>
      <c r="L950" s="10" t="s">
        <v>33</v>
      </c>
      <c r="M950" s="7" t="str">
        <f>IF(K950&lt;&gt;"",CONCATENATE(K950," ",L950),L950)</f>
        <v>Feature Tactic Type Code</v>
      </c>
      <c r="N950" s="10" t="s">
        <v>33</v>
      </c>
      <c r="O950" s="10" t="s">
        <v>22</v>
      </c>
      <c r="P950" s="10" t="str">
        <f>IF(O950&lt;&gt;"",CONCATENATE(O950,"_ ",N950,". Type"),CONCATENATE(N950,". Type"))</f>
        <v>Code. Type</v>
      </c>
      <c r="Q950" s="10" t="s">
        <v>22</v>
      </c>
      <c r="R950" s="10" t="s">
        <v>22</v>
      </c>
      <c r="S950" s="10" t="s">
        <v>30</v>
      </c>
      <c r="T950" s="10" t="s">
        <v>22</v>
      </c>
      <c r="U950" s="10" t="s">
        <v>26</v>
      </c>
      <c r="V950" s="10" t="s">
        <v>22</v>
      </c>
    </row>
    <row r="951" spans="1:22" ht="14.1" customHeight="1" x14ac:dyDescent="0.2">
      <c r="A951" s="7" t="str">
        <f>SUBSTITUTE(CONCATENATE(J951,K951,IF(L951="Identifier","ID",IF(AND(L951="Text",OR(J951&lt;&gt;"",K951&lt;&gt;"")),"",L951)),IF(AND(N951&lt;&gt;"Text",L951&lt;&gt;N951,NOT(AND(L951="URI",N951="Identifier")),NOT(AND(L951="UUID",N951="Identifier")),NOT(AND(L951="OID",N951="Identifier"))),IF(N951="Identifier","ID",N951),""))," ","")</f>
        <v>TradeItemPackingLabelingTypeCode</v>
      </c>
      <c r="B951" s="8" t="s">
        <v>22</v>
      </c>
      <c r="C951" s="9" t="s">
        <v>34</v>
      </c>
      <c r="D951" s="10" t="s">
        <v>1808</v>
      </c>
      <c r="E951" s="10" t="s">
        <v>22</v>
      </c>
      <c r="F951" s="10" t="s">
        <v>22</v>
      </c>
      <c r="G951" s="10" t="str">
        <f>CONCATENATE( IF(H951="","",CONCATENATE(H951,"_ ")),I951,". ",IF(J951="","",CONCATENATE(J951,"_ ")),M951,IF(OR(J951&lt;&gt;"",M951&lt;&gt;N951),CONCATENATE(". ",N951),""))</f>
        <v>Event Tactic Enumeration. Trade Item Packing Labeling Type Code. Code</v>
      </c>
      <c r="H951" s="10" t="s">
        <v>22</v>
      </c>
      <c r="I951" s="10" t="s">
        <v>1799</v>
      </c>
      <c r="J951" s="10" t="s">
        <v>22</v>
      </c>
      <c r="K951" s="10" t="s">
        <v>1809</v>
      </c>
      <c r="L951" s="10" t="s">
        <v>33</v>
      </c>
      <c r="M951" s="7" t="str">
        <f>IF(K951&lt;&gt;"",CONCATENATE(K951," ",L951),L951)</f>
        <v>Trade Item Packing Labeling Type Code</v>
      </c>
      <c r="N951" s="10" t="s">
        <v>33</v>
      </c>
      <c r="O951" s="10" t="s">
        <v>22</v>
      </c>
      <c r="P951" s="10" t="str">
        <f>IF(O951&lt;&gt;"",CONCATENATE(O951,"_ ",N951,". Type"),CONCATENATE(N951,". Type"))</f>
        <v>Code. Type</v>
      </c>
      <c r="Q951" s="10" t="s">
        <v>22</v>
      </c>
      <c r="R951" s="10" t="s">
        <v>22</v>
      </c>
      <c r="S951" s="10" t="s">
        <v>30</v>
      </c>
      <c r="T951" s="10" t="s">
        <v>22</v>
      </c>
      <c r="U951" s="10" t="s">
        <v>26</v>
      </c>
      <c r="V951" s="10" t="s">
        <v>22</v>
      </c>
    </row>
    <row r="952" spans="1:22" ht="14.1" customHeight="1" x14ac:dyDescent="0.2">
      <c r="A952" s="5" t="str">
        <f>SUBSTITUTE(CONCATENATE(H952,I952)," ","")</f>
        <v>Evidence</v>
      </c>
      <c r="B952" s="6" t="s">
        <v>22</v>
      </c>
      <c r="C952" s="6" t="s">
        <v>22</v>
      </c>
      <c r="D952" s="6" t="s">
        <v>1810</v>
      </c>
      <c r="E952" s="6" t="s">
        <v>22</v>
      </c>
      <c r="F952" s="6" t="s">
        <v>22</v>
      </c>
      <c r="G952" s="5" t="str">
        <f>CONCATENATE(IF(H952="","",CONCATENATE(H952,"_ ")),I952,". Details")</f>
        <v>Evidence. Details</v>
      </c>
      <c r="H952" s="6" t="s">
        <v>22</v>
      </c>
      <c r="I952" s="6" t="s">
        <v>1763</v>
      </c>
      <c r="J952" s="6" t="s">
        <v>22</v>
      </c>
      <c r="K952" s="6" t="s">
        <v>22</v>
      </c>
      <c r="L952" s="6" t="s">
        <v>22</v>
      </c>
      <c r="M952" s="6" t="s">
        <v>22</v>
      </c>
      <c r="N952" s="6" t="s">
        <v>22</v>
      </c>
      <c r="O952" s="6" t="s">
        <v>22</v>
      </c>
      <c r="P952" s="6" t="s">
        <v>22</v>
      </c>
      <c r="Q952" s="6" t="s">
        <v>22</v>
      </c>
      <c r="R952" s="6" t="s">
        <v>22</v>
      </c>
      <c r="S952" s="6" t="s">
        <v>25</v>
      </c>
      <c r="T952" s="6" t="s">
        <v>22</v>
      </c>
      <c r="U952" s="6" t="s">
        <v>26</v>
      </c>
      <c r="V952" s="6" t="s">
        <v>22</v>
      </c>
    </row>
    <row r="953" spans="1:22" ht="14.1" customHeight="1" x14ac:dyDescent="0.2">
      <c r="A953" s="7" t="str">
        <f t="shared" ref="A953:A958" si="168">SUBSTITUTE(CONCATENATE(J953,K953,IF(L953="Identifier","ID",IF(AND(L953="Text",OR(J953&lt;&gt;"",K953&lt;&gt;"")),"",L953)),IF(AND(N953&lt;&gt;"Text",L953&lt;&gt;N953,NOT(AND(L953="URI",N953="Identifier")),NOT(AND(L953="UUID",N953="Identifier")),NOT(AND(L953="OID",N953="Identifier"))),IF(N953="Identifier","ID",N953),""))," ","")</f>
        <v>ID</v>
      </c>
      <c r="B953" s="8" t="s">
        <v>22</v>
      </c>
      <c r="C953" s="9" t="s">
        <v>34</v>
      </c>
      <c r="D953" s="10" t="s">
        <v>1811</v>
      </c>
      <c r="E953" s="10" t="s">
        <v>22</v>
      </c>
      <c r="F953" s="10" t="s">
        <v>22</v>
      </c>
      <c r="G953" s="10" t="str">
        <f t="shared" ref="G953:G958" si="169">CONCATENATE( IF(H953="","",CONCATENATE(H953,"_ ")),I953,". ",IF(J953="","",CONCATENATE(J953,"_ ")),M953,IF(OR(J953&lt;&gt;"",M953&lt;&gt;N953),CONCATENATE(". ",N953),""))</f>
        <v>Evidence. Identifier</v>
      </c>
      <c r="H953" s="10" t="s">
        <v>22</v>
      </c>
      <c r="I953" s="10" t="s">
        <v>1763</v>
      </c>
      <c r="J953" s="10" t="s">
        <v>22</v>
      </c>
      <c r="K953" s="10" t="s">
        <v>22</v>
      </c>
      <c r="L953" s="10" t="s">
        <v>29</v>
      </c>
      <c r="M953" s="7" t="str">
        <f t="shared" ref="M953:M958" si="170">IF(K953&lt;&gt;"",CONCATENATE(K953," ",L953),L953)</f>
        <v>Identifier</v>
      </c>
      <c r="N953" s="10" t="s">
        <v>29</v>
      </c>
      <c r="O953" s="10" t="s">
        <v>22</v>
      </c>
      <c r="P953" s="10" t="str">
        <f t="shared" ref="P953:P958" si="171">IF(O953&lt;&gt;"",CONCATENATE(O953,"_ ",N953,". Type"),CONCATENATE(N953,". Type"))</f>
        <v>Identifier. Type</v>
      </c>
      <c r="Q953" s="10" t="s">
        <v>22</v>
      </c>
      <c r="R953" s="10" t="s">
        <v>22</v>
      </c>
      <c r="S953" s="10" t="s">
        <v>30</v>
      </c>
      <c r="T953" s="10" t="s">
        <v>22</v>
      </c>
      <c r="U953" s="10" t="s">
        <v>26</v>
      </c>
      <c r="V953" s="10" t="s">
        <v>22</v>
      </c>
    </row>
    <row r="954" spans="1:22" ht="14.1" customHeight="1" x14ac:dyDescent="0.2">
      <c r="A954" s="7" t="str">
        <f t="shared" si="168"/>
        <v>EvidenceTypeCode</v>
      </c>
      <c r="B954" s="8" t="s">
        <v>22</v>
      </c>
      <c r="C954" s="9" t="s">
        <v>34</v>
      </c>
      <c r="D954" s="10" t="s">
        <v>1812</v>
      </c>
      <c r="E954" s="10" t="s">
        <v>22</v>
      </c>
      <c r="F954" s="10" t="s">
        <v>22</v>
      </c>
      <c r="G954" s="10" t="str">
        <f t="shared" si="169"/>
        <v>Evidence. Evidence Type Code. Code</v>
      </c>
      <c r="H954" s="10" t="s">
        <v>22</v>
      </c>
      <c r="I954" s="10" t="s">
        <v>1763</v>
      </c>
      <c r="J954" s="10" t="s">
        <v>22</v>
      </c>
      <c r="K954" s="10" t="s">
        <v>1813</v>
      </c>
      <c r="L954" s="10" t="s">
        <v>33</v>
      </c>
      <c r="M954" s="7" t="str">
        <f t="shared" si="170"/>
        <v>Evidence Type Code</v>
      </c>
      <c r="N954" s="10" t="s">
        <v>33</v>
      </c>
      <c r="O954" s="10" t="s">
        <v>22</v>
      </c>
      <c r="P954" s="10" t="str">
        <f t="shared" si="171"/>
        <v>Code. Type</v>
      </c>
      <c r="Q954" s="10" t="s">
        <v>22</v>
      </c>
      <c r="R954" s="10" t="s">
        <v>22</v>
      </c>
      <c r="S954" s="10" t="s">
        <v>30</v>
      </c>
      <c r="T954" s="10" t="s">
        <v>22</v>
      </c>
      <c r="U954" s="10" t="s">
        <v>26</v>
      </c>
      <c r="V954" s="10" t="s">
        <v>22</v>
      </c>
    </row>
    <row r="955" spans="1:22" ht="14.1" customHeight="1" x14ac:dyDescent="0.2">
      <c r="A955" s="7" t="str">
        <f t="shared" si="168"/>
        <v>Name</v>
      </c>
      <c r="B955" s="8" t="s">
        <v>22</v>
      </c>
      <c r="C955" s="9" t="s">
        <v>34</v>
      </c>
      <c r="D955" s="10" t="s">
        <v>1814</v>
      </c>
      <c r="E955" s="10" t="s">
        <v>22</v>
      </c>
      <c r="F955" s="10" t="s">
        <v>22</v>
      </c>
      <c r="G955" s="10" t="str">
        <f t="shared" si="169"/>
        <v>Evidence. Name</v>
      </c>
      <c r="H955" s="10" t="s">
        <v>22</v>
      </c>
      <c r="I955" s="10" t="s">
        <v>1763</v>
      </c>
      <c r="J955" s="10" t="s">
        <v>22</v>
      </c>
      <c r="K955" s="10" t="s">
        <v>22</v>
      </c>
      <c r="L955" s="10" t="s">
        <v>56</v>
      </c>
      <c r="M955" s="7" t="str">
        <f t="shared" si="170"/>
        <v>Name</v>
      </c>
      <c r="N955" s="10" t="s">
        <v>56</v>
      </c>
      <c r="O955" s="10" t="s">
        <v>22</v>
      </c>
      <c r="P955" s="10" t="str">
        <f t="shared" si="171"/>
        <v>Name. Type</v>
      </c>
      <c r="Q955" s="10" t="s">
        <v>22</v>
      </c>
      <c r="R955" s="10" t="s">
        <v>22</v>
      </c>
      <c r="S955" s="10" t="s">
        <v>30</v>
      </c>
      <c r="T955" s="10" t="s">
        <v>22</v>
      </c>
      <c r="U955" s="10" t="s">
        <v>228</v>
      </c>
      <c r="V955" s="10" t="s">
        <v>22</v>
      </c>
    </row>
    <row r="956" spans="1:22" ht="14.1" customHeight="1" x14ac:dyDescent="0.2">
      <c r="A956" s="7" t="str">
        <f t="shared" si="168"/>
        <v>Description</v>
      </c>
      <c r="B956" s="8" t="s">
        <v>22</v>
      </c>
      <c r="C956" s="9" t="s">
        <v>98</v>
      </c>
      <c r="D956" s="10" t="s">
        <v>1815</v>
      </c>
      <c r="E956" s="10" t="s">
        <v>22</v>
      </c>
      <c r="F956" s="10" t="s">
        <v>22</v>
      </c>
      <c r="G956" s="10" t="str">
        <f t="shared" si="169"/>
        <v>Evidence. Description. Text</v>
      </c>
      <c r="H956" s="10" t="s">
        <v>22</v>
      </c>
      <c r="I956" s="10" t="s">
        <v>1763</v>
      </c>
      <c r="J956" s="10" t="s">
        <v>22</v>
      </c>
      <c r="K956" s="10" t="s">
        <v>22</v>
      </c>
      <c r="L956" s="10" t="s">
        <v>100</v>
      </c>
      <c r="M956" s="7" t="str">
        <f t="shared" si="170"/>
        <v>Description</v>
      </c>
      <c r="N956" s="10" t="s">
        <v>59</v>
      </c>
      <c r="O956" s="10" t="s">
        <v>22</v>
      </c>
      <c r="P956" s="10" t="str">
        <f t="shared" si="171"/>
        <v>Text. Type</v>
      </c>
      <c r="Q956" s="10" t="s">
        <v>22</v>
      </c>
      <c r="R956" s="10" t="s">
        <v>22</v>
      </c>
      <c r="S956" s="10" t="s">
        <v>30</v>
      </c>
      <c r="T956" s="10" t="s">
        <v>22</v>
      </c>
      <c r="U956" s="10" t="s">
        <v>26</v>
      </c>
      <c r="V956" s="10" t="s">
        <v>22</v>
      </c>
    </row>
    <row r="957" spans="1:22" ht="14.1" customHeight="1" x14ac:dyDescent="0.2">
      <c r="A957" s="7" t="str">
        <f t="shared" si="168"/>
        <v>CandidateStatement</v>
      </c>
      <c r="B957" s="8" t="s">
        <v>22</v>
      </c>
      <c r="C957" s="9" t="s">
        <v>98</v>
      </c>
      <c r="D957" s="10" t="s">
        <v>1816</v>
      </c>
      <c r="E957" s="10" t="s">
        <v>22</v>
      </c>
      <c r="F957" s="10" t="s">
        <v>22</v>
      </c>
      <c r="G957" s="10" t="str">
        <f t="shared" si="169"/>
        <v>Evidence. Candidate_ Statement. Text</v>
      </c>
      <c r="H957" s="10" t="s">
        <v>22</v>
      </c>
      <c r="I957" s="10" t="s">
        <v>1763</v>
      </c>
      <c r="J957" s="10" t="s">
        <v>1817</v>
      </c>
      <c r="K957" s="10" t="s">
        <v>22</v>
      </c>
      <c r="L957" s="10" t="s">
        <v>1818</v>
      </c>
      <c r="M957" s="7" t="str">
        <f t="shared" si="170"/>
        <v>Statement</v>
      </c>
      <c r="N957" s="10" t="s">
        <v>59</v>
      </c>
      <c r="O957" s="10" t="s">
        <v>22</v>
      </c>
      <c r="P957" s="10" t="str">
        <f t="shared" si="171"/>
        <v>Text. Type</v>
      </c>
      <c r="Q957" s="10" t="s">
        <v>22</v>
      </c>
      <c r="R957" s="10" t="s">
        <v>22</v>
      </c>
      <c r="S957" s="10" t="s">
        <v>30</v>
      </c>
      <c r="T957" s="10" t="s">
        <v>22</v>
      </c>
      <c r="U957" s="10" t="s">
        <v>26</v>
      </c>
      <c r="V957" s="10" t="s">
        <v>22</v>
      </c>
    </row>
    <row r="958" spans="1:22" ht="14.1" customHeight="1" x14ac:dyDescent="0.2">
      <c r="A958" s="7" t="str">
        <f t="shared" si="168"/>
        <v>ConfidentialityLevelCode</v>
      </c>
      <c r="B958" s="8" t="s">
        <v>22</v>
      </c>
      <c r="C958" s="9" t="s">
        <v>34</v>
      </c>
      <c r="D958" s="10" t="s">
        <v>1819</v>
      </c>
      <c r="E958" s="10" t="s">
        <v>22</v>
      </c>
      <c r="F958" s="10" t="s">
        <v>22</v>
      </c>
      <c r="G958" s="10" t="str">
        <f t="shared" si="169"/>
        <v>Evidence. Confidentiality Level Code. Code</v>
      </c>
      <c r="H958" s="10" t="s">
        <v>22</v>
      </c>
      <c r="I958" s="10" t="s">
        <v>1763</v>
      </c>
      <c r="J958" s="10" t="s">
        <v>22</v>
      </c>
      <c r="K958" s="10" t="s">
        <v>1820</v>
      </c>
      <c r="L958" s="10" t="s">
        <v>33</v>
      </c>
      <c r="M958" s="7" t="str">
        <f t="shared" si="170"/>
        <v>Confidentiality Level Code</v>
      </c>
      <c r="N958" s="10" t="s">
        <v>33</v>
      </c>
      <c r="O958" s="10" t="s">
        <v>22</v>
      </c>
      <c r="P958" s="10" t="str">
        <f t="shared" si="171"/>
        <v>Code. Type</v>
      </c>
      <c r="Q958" s="10" t="s">
        <v>22</v>
      </c>
      <c r="R958" s="10" t="s">
        <v>22</v>
      </c>
      <c r="S958" s="10" t="s">
        <v>30</v>
      </c>
      <c r="T958" s="10" t="s">
        <v>22</v>
      </c>
      <c r="U958" s="10" t="s">
        <v>228</v>
      </c>
      <c r="V958" s="10" t="s">
        <v>22</v>
      </c>
    </row>
    <row r="959" spans="1:22" ht="14.1" customHeight="1" x14ac:dyDescent="0.2">
      <c r="A959" s="11" t="str">
        <f>SUBSTITUTE(SUBSTITUTE(CONCATENATE(J959,IF(M959="Identifier","ID",M959))," ",""),"_","")</f>
        <v>EvidenceIssuingParty</v>
      </c>
      <c r="B959" s="8" t="s">
        <v>22</v>
      </c>
      <c r="C959" s="12" t="s">
        <v>34</v>
      </c>
      <c r="D959" s="11" t="s">
        <v>1821</v>
      </c>
      <c r="E959" s="11" t="s">
        <v>22</v>
      </c>
      <c r="F959" s="11" t="s">
        <v>22</v>
      </c>
      <c r="G959" s="11" t="str">
        <f>CONCATENATE( IF(H959="","",CONCATENATE(H959,"_ ")),I959,". ",IF(J959="","",CONCATENATE(J959,"_ ")),M959,IF(J959="","",CONCATENATE(". ",N959)))</f>
        <v>Evidence. Evidence Issuing_ Party. Party</v>
      </c>
      <c r="H959" s="11" t="s">
        <v>22</v>
      </c>
      <c r="I959" s="11" t="s">
        <v>1763</v>
      </c>
      <c r="J959" s="11" t="s">
        <v>1822</v>
      </c>
      <c r="K959" s="11" t="s">
        <v>22</v>
      </c>
      <c r="L959" s="11" t="s">
        <v>22</v>
      </c>
      <c r="M959" s="11" t="str">
        <f>CONCATENATE(IF(Q959="","",CONCATENATE(Q959,"_ ")),R959)</f>
        <v>Party</v>
      </c>
      <c r="N959" s="11" t="str">
        <f>M959</f>
        <v>Party</v>
      </c>
      <c r="O959" s="11" t="s">
        <v>22</v>
      </c>
      <c r="P959" s="11" t="s">
        <v>22</v>
      </c>
      <c r="Q959" s="11" t="s">
        <v>22</v>
      </c>
      <c r="R959" s="11" t="s">
        <v>216</v>
      </c>
      <c r="S959" s="11" t="s">
        <v>38</v>
      </c>
      <c r="T959" s="11" t="s">
        <v>22</v>
      </c>
      <c r="U959" s="11" t="s">
        <v>26</v>
      </c>
      <c r="V959" s="11" t="s">
        <v>22</v>
      </c>
    </row>
    <row r="960" spans="1:22" ht="14.1" customHeight="1" x14ac:dyDescent="0.2">
      <c r="A960" s="11" t="str">
        <f>SUBSTITUTE(SUBSTITUTE(CONCATENATE(J960,IF(M960="Identifier","ID",M960))," ",""),"_","")</f>
        <v>DocumentReference</v>
      </c>
      <c r="B960" s="8" t="s">
        <v>22</v>
      </c>
      <c r="C960" s="12" t="s">
        <v>98</v>
      </c>
      <c r="D960" s="11" t="s">
        <v>1823</v>
      </c>
      <c r="E960" s="11" t="s">
        <v>22</v>
      </c>
      <c r="F960" s="11" t="s">
        <v>22</v>
      </c>
      <c r="G960" s="11" t="str">
        <f>CONCATENATE( IF(H960="","",CONCATENATE(H960,"_ ")),I960,". ",IF(J960="","",CONCATENATE(J960,"_ ")),M960,IF(J960="","",CONCATENATE(". ",N960)))</f>
        <v>Evidence. Document Reference</v>
      </c>
      <c r="H960" s="11" t="s">
        <v>22</v>
      </c>
      <c r="I960" s="11" t="s">
        <v>1763</v>
      </c>
      <c r="J960" s="11" t="s">
        <v>22</v>
      </c>
      <c r="K960" s="11" t="s">
        <v>22</v>
      </c>
      <c r="L960" s="11" t="s">
        <v>22</v>
      </c>
      <c r="M960" s="11" t="str">
        <f>CONCATENATE(IF(Q960="","",CONCATENATE(Q960,"_ ")),R960)</f>
        <v>Document Reference</v>
      </c>
      <c r="N960" s="11" t="str">
        <f>M960</f>
        <v>Document Reference</v>
      </c>
      <c r="O960" s="11" t="s">
        <v>22</v>
      </c>
      <c r="P960" s="11" t="s">
        <v>22</v>
      </c>
      <c r="Q960" s="11" t="s">
        <v>22</v>
      </c>
      <c r="R960" s="11" t="s">
        <v>406</v>
      </c>
      <c r="S960" s="11" t="s">
        <v>38</v>
      </c>
      <c r="T960" s="11" t="s">
        <v>22</v>
      </c>
      <c r="U960" s="11" t="s">
        <v>26</v>
      </c>
      <c r="V960" s="11" t="s">
        <v>22</v>
      </c>
    </row>
    <row r="961" spans="1:22" ht="14.1" customHeight="1" x14ac:dyDescent="0.2">
      <c r="A961" s="11" t="str">
        <f>SUBSTITUTE(SUBSTITUTE(CONCATENATE(J961,IF(M961="Identifier","ID",M961))," ",""),"_","")</f>
        <v>Language</v>
      </c>
      <c r="B961" s="8" t="s">
        <v>22</v>
      </c>
      <c r="C961" s="12" t="s">
        <v>34</v>
      </c>
      <c r="D961" s="11" t="s">
        <v>1824</v>
      </c>
      <c r="E961" s="11" t="s">
        <v>22</v>
      </c>
      <c r="F961" s="11" t="s">
        <v>22</v>
      </c>
      <c r="G961" s="11" t="str">
        <f>CONCATENATE( IF(H961="","",CONCATENATE(H961,"_ ")),I961,". ",IF(J961="","",CONCATENATE(J961,"_ ")),M961,IF(J961="","",CONCATENATE(". ",N961)))</f>
        <v>Evidence. Language</v>
      </c>
      <c r="H961" s="11" t="s">
        <v>22</v>
      </c>
      <c r="I961" s="11" t="s">
        <v>1763</v>
      </c>
      <c r="J961" s="11" t="s">
        <v>22</v>
      </c>
      <c r="K961" s="11" t="s">
        <v>22</v>
      </c>
      <c r="L961" s="11" t="s">
        <v>22</v>
      </c>
      <c r="M961" s="11" t="str">
        <f>CONCATENATE(IF(Q961="","",CONCATENATE(Q961,"_ ")),R961)</f>
        <v>Language</v>
      </c>
      <c r="N961" s="11" t="str">
        <f>M961</f>
        <v>Language</v>
      </c>
      <c r="O961" s="11" t="s">
        <v>22</v>
      </c>
      <c r="P961" s="11" t="s">
        <v>22</v>
      </c>
      <c r="Q961" s="11" t="s">
        <v>22</v>
      </c>
      <c r="R961" s="11" t="s">
        <v>690</v>
      </c>
      <c r="S961" s="11" t="s">
        <v>38</v>
      </c>
      <c r="T961" s="11" t="s">
        <v>22</v>
      </c>
      <c r="U961" s="11" t="s">
        <v>26</v>
      </c>
      <c r="V961" s="11" t="s">
        <v>22</v>
      </c>
    </row>
    <row r="962" spans="1:22" ht="14.1" customHeight="1" x14ac:dyDescent="0.2">
      <c r="A962" s="5" t="str">
        <f>SUBSTITUTE(CONCATENATE(H962,I962)," ","")</f>
        <v>EvidenceSupplied</v>
      </c>
      <c r="B962" s="6" t="s">
        <v>22</v>
      </c>
      <c r="C962" s="6" t="s">
        <v>22</v>
      </c>
      <c r="D962" s="6" t="s">
        <v>1825</v>
      </c>
      <c r="E962" s="6" t="s">
        <v>22</v>
      </c>
      <c r="F962" s="6" t="s">
        <v>22</v>
      </c>
      <c r="G962" s="5" t="str">
        <f>CONCATENATE(IF(H962="","",CONCATENATE(H962,"_ ")),I962,". Details")</f>
        <v>Evidence Supplied. Details</v>
      </c>
      <c r="H962" s="6" t="s">
        <v>22</v>
      </c>
      <c r="I962" s="6" t="s">
        <v>455</v>
      </c>
      <c r="J962" s="6" t="s">
        <v>22</v>
      </c>
      <c r="K962" s="6" t="s">
        <v>22</v>
      </c>
      <c r="L962" s="6" t="s">
        <v>22</v>
      </c>
      <c r="M962" s="6" t="s">
        <v>22</v>
      </c>
      <c r="N962" s="6" t="s">
        <v>22</v>
      </c>
      <c r="O962" s="6" t="s">
        <v>22</v>
      </c>
      <c r="P962" s="6" t="s">
        <v>22</v>
      </c>
      <c r="Q962" s="6" t="s">
        <v>22</v>
      </c>
      <c r="R962" s="6" t="s">
        <v>22</v>
      </c>
      <c r="S962" s="6" t="s">
        <v>25</v>
      </c>
      <c r="T962" s="6" t="s">
        <v>22</v>
      </c>
      <c r="U962" s="6" t="s">
        <v>26</v>
      </c>
      <c r="V962" s="6" t="s">
        <v>22</v>
      </c>
    </row>
    <row r="963" spans="1:22" ht="14.1" customHeight="1" x14ac:dyDescent="0.2">
      <c r="A963" s="7" t="str">
        <f>SUBSTITUTE(CONCATENATE(J963,K963,IF(L963="Identifier","ID",IF(AND(L963="Text",OR(J963&lt;&gt;"",K963&lt;&gt;"")),"",L963)),IF(AND(N963&lt;&gt;"Text",L963&lt;&gt;N963,NOT(AND(L963="URI",N963="Identifier")),NOT(AND(L963="UUID",N963="Identifier")),NOT(AND(L963="OID",N963="Identifier"))),IF(N963="Identifier","ID",N963),""))," ","")</f>
        <v>ID</v>
      </c>
      <c r="B963" s="8" t="s">
        <v>22</v>
      </c>
      <c r="C963" s="9" t="s">
        <v>27</v>
      </c>
      <c r="D963" s="10" t="s">
        <v>1826</v>
      </c>
      <c r="E963" s="10" t="s">
        <v>22</v>
      </c>
      <c r="F963" s="10" t="s">
        <v>22</v>
      </c>
      <c r="G963" s="10" t="str">
        <f>CONCATENATE( IF(H963="","",CONCATENATE(H963,"_ ")),I963,". ",IF(J963="","",CONCATENATE(J963,"_ ")),M963,IF(OR(J963&lt;&gt;"",M963&lt;&gt;N963),CONCATENATE(". ",N963),""))</f>
        <v>Evidence Supplied. Identifier</v>
      </c>
      <c r="H963" s="10" t="s">
        <v>22</v>
      </c>
      <c r="I963" s="10" t="s">
        <v>455</v>
      </c>
      <c r="J963" s="10" t="s">
        <v>22</v>
      </c>
      <c r="K963" s="10" t="s">
        <v>22</v>
      </c>
      <c r="L963" s="10" t="s">
        <v>29</v>
      </c>
      <c r="M963" s="7" t="str">
        <f>IF(K963&lt;&gt;"",CONCATENATE(K963," ",L963),L963)</f>
        <v>Identifier</v>
      </c>
      <c r="N963" s="10" t="s">
        <v>29</v>
      </c>
      <c r="O963" s="10" t="s">
        <v>22</v>
      </c>
      <c r="P963" s="10" t="str">
        <f>IF(O963&lt;&gt;"",CONCATENATE(O963,"_ ",N963,". Type"),CONCATENATE(N963,". Type"))</f>
        <v>Identifier. Type</v>
      </c>
      <c r="Q963" s="10" t="s">
        <v>22</v>
      </c>
      <c r="R963" s="10" t="s">
        <v>22</v>
      </c>
      <c r="S963" s="10" t="s">
        <v>30</v>
      </c>
      <c r="T963" s="10" t="s">
        <v>22</v>
      </c>
      <c r="U963" s="10" t="s">
        <v>26</v>
      </c>
      <c r="V963" s="10" t="s">
        <v>22</v>
      </c>
    </row>
    <row r="964" spans="1:22" ht="14.1" customHeight="1" x14ac:dyDescent="0.2">
      <c r="A964" s="5" t="str">
        <f>SUBSTITUTE(CONCATENATE(H964,I964)," ","")</f>
        <v>ExceptionCriteriaLine</v>
      </c>
      <c r="B964" s="6" t="s">
        <v>22</v>
      </c>
      <c r="C964" s="6" t="s">
        <v>22</v>
      </c>
      <c r="D964" s="6" t="s">
        <v>1827</v>
      </c>
      <c r="E964" s="6" t="s">
        <v>22</v>
      </c>
      <c r="F964" s="6" t="s">
        <v>22</v>
      </c>
      <c r="G964" s="5" t="str">
        <f>CONCATENATE(IF(H964="","",CONCATENATE(H964,"_ ")),I964,". Details")</f>
        <v>Exception Criteria Line. Details</v>
      </c>
      <c r="H964" s="6" t="s">
        <v>22</v>
      </c>
      <c r="I964" s="6" t="s">
        <v>1828</v>
      </c>
      <c r="J964" s="6" t="s">
        <v>22</v>
      </c>
      <c r="K964" s="6" t="s">
        <v>22</v>
      </c>
      <c r="L964" s="6" t="s">
        <v>22</v>
      </c>
      <c r="M964" s="6" t="s">
        <v>22</v>
      </c>
      <c r="N964" s="6" t="s">
        <v>22</v>
      </c>
      <c r="O964" s="6" t="s">
        <v>22</v>
      </c>
      <c r="P964" s="6" t="s">
        <v>22</v>
      </c>
      <c r="Q964" s="6" t="s">
        <v>22</v>
      </c>
      <c r="R964" s="6" t="s">
        <v>22</v>
      </c>
      <c r="S964" s="6" t="s">
        <v>25</v>
      </c>
      <c r="T964" s="6" t="s">
        <v>22</v>
      </c>
      <c r="U964" s="6" t="s">
        <v>26</v>
      </c>
      <c r="V964" s="6" t="s">
        <v>22</v>
      </c>
    </row>
    <row r="965" spans="1:22" ht="14.1" customHeight="1" x14ac:dyDescent="0.2">
      <c r="A965" s="7" t="str">
        <f t="shared" ref="A965:A973" si="172">SUBSTITUTE(CONCATENATE(J965,K965,IF(L965="Identifier","ID",IF(AND(L965="Text",OR(J965&lt;&gt;"",K965&lt;&gt;"")),"",L965)),IF(AND(N965&lt;&gt;"Text",L965&lt;&gt;N965,NOT(AND(L965="URI",N965="Identifier")),NOT(AND(L965="UUID",N965="Identifier")),NOT(AND(L965="OID",N965="Identifier"))),IF(N965="Identifier","ID",N965),""))," ","")</f>
        <v>ID</v>
      </c>
      <c r="B965" s="8" t="s">
        <v>22</v>
      </c>
      <c r="C965" s="9" t="s">
        <v>27</v>
      </c>
      <c r="D965" s="10" t="s">
        <v>1829</v>
      </c>
      <c r="E965" s="10" t="s">
        <v>22</v>
      </c>
      <c r="F965" s="10" t="s">
        <v>22</v>
      </c>
      <c r="G965" s="10" t="str">
        <f t="shared" ref="G965:G973" si="173">CONCATENATE( IF(H965="","",CONCATENATE(H965,"_ ")),I965,". ",IF(J965="","",CONCATENATE(J965,"_ ")),M965,IF(OR(J965&lt;&gt;"",M965&lt;&gt;N965),CONCATENATE(". ",N965),""))</f>
        <v>Exception Criteria Line. Identifier</v>
      </c>
      <c r="H965" s="10" t="s">
        <v>22</v>
      </c>
      <c r="I965" s="10" t="s">
        <v>1828</v>
      </c>
      <c r="J965" s="10" t="s">
        <v>22</v>
      </c>
      <c r="K965" s="10" t="s">
        <v>22</v>
      </c>
      <c r="L965" s="10" t="s">
        <v>29</v>
      </c>
      <c r="M965" s="7" t="str">
        <f t="shared" ref="M965:M973" si="174">IF(K965&lt;&gt;"",CONCATENATE(K965," ",L965),L965)</f>
        <v>Identifier</v>
      </c>
      <c r="N965" s="10" t="s">
        <v>29</v>
      </c>
      <c r="O965" s="10" t="s">
        <v>22</v>
      </c>
      <c r="P965" s="10" t="str">
        <f t="shared" ref="P965:P973" si="175">IF(O965&lt;&gt;"",CONCATENATE(O965,"_ ",N965,". Type"),CONCATENATE(N965,". Type"))</f>
        <v>Identifier. Type</v>
      </c>
      <c r="Q965" s="10" t="s">
        <v>22</v>
      </c>
      <c r="R965" s="10" t="s">
        <v>22</v>
      </c>
      <c r="S965" s="10" t="s">
        <v>30</v>
      </c>
      <c r="T965" s="10" t="s">
        <v>22</v>
      </c>
      <c r="U965" s="10" t="s">
        <v>26</v>
      </c>
      <c r="V965" s="10" t="s">
        <v>22</v>
      </c>
    </row>
    <row r="966" spans="1:22" ht="14.1" customHeight="1" x14ac:dyDescent="0.2">
      <c r="A966" s="7" t="str">
        <f t="shared" si="172"/>
        <v>Note</v>
      </c>
      <c r="B966" s="8" t="s">
        <v>22</v>
      </c>
      <c r="C966" s="9" t="s">
        <v>98</v>
      </c>
      <c r="D966" s="10" t="s">
        <v>236</v>
      </c>
      <c r="E966" s="10" t="s">
        <v>22</v>
      </c>
      <c r="F966" s="10" t="s">
        <v>22</v>
      </c>
      <c r="G966" s="10" t="str">
        <f t="shared" si="173"/>
        <v>Exception Criteria Line. Note. Text</v>
      </c>
      <c r="H966" s="10" t="s">
        <v>22</v>
      </c>
      <c r="I966" s="10" t="s">
        <v>1828</v>
      </c>
      <c r="J966" s="10" t="s">
        <v>22</v>
      </c>
      <c r="K966" s="10" t="s">
        <v>22</v>
      </c>
      <c r="L966" s="10" t="s">
        <v>237</v>
      </c>
      <c r="M966" s="7" t="str">
        <f t="shared" si="174"/>
        <v>Note</v>
      </c>
      <c r="N966" s="10" t="s">
        <v>59</v>
      </c>
      <c r="O966" s="10" t="s">
        <v>22</v>
      </c>
      <c r="P966" s="10" t="str">
        <f t="shared" si="175"/>
        <v>Text. Type</v>
      </c>
      <c r="Q966" s="10" t="s">
        <v>22</v>
      </c>
      <c r="R966" s="10" t="s">
        <v>22</v>
      </c>
      <c r="S966" s="10" t="s">
        <v>30</v>
      </c>
      <c r="T966" s="10" t="s">
        <v>22</v>
      </c>
      <c r="U966" s="10" t="s">
        <v>26</v>
      </c>
      <c r="V966" s="10" t="s">
        <v>1830</v>
      </c>
    </row>
    <row r="967" spans="1:22" ht="14.1" customHeight="1" x14ac:dyDescent="0.2">
      <c r="A967" s="7" t="str">
        <f t="shared" si="172"/>
        <v>ThresholdValueComparisonCode</v>
      </c>
      <c r="B967" s="8" t="s">
        <v>22</v>
      </c>
      <c r="C967" s="9" t="s">
        <v>27</v>
      </c>
      <c r="D967" s="10" t="s">
        <v>1831</v>
      </c>
      <c r="E967" s="10" t="s">
        <v>22</v>
      </c>
      <c r="F967" s="10" t="s">
        <v>22</v>
      </c>
      <c r="G967" s="10" t="str">
        <f t="shared" si="173"/>
        <v>Exception Criteria Line. Threshold Value Comparison Code. Code</v>
      </c>
      <c r="H967" s="10" t="s">
        <v>22</v>
      </c>
      <c r="I967" s="10" t="s">
        <v>1828</v>
      </c>
      <c r="J967" s="10" t="s">
        <v>22</v>
      </c>
      <c r="K967" s="10" t="s">
        <v>1832</v>
      </c>
      <c r="L967" s="10" t="s">
        <v>33</v>
      </c>
      <c r="M967" s="7" t="str">
        <f t="shared" si="174"/>
        <v>Threshold Value Comparison Code</v>
      </c>
      <c r="N967" s="10" t="s">
        <v>33</v>
      </c>
      <c r="O967" s="10" t="s">
        <v>22</v>
      </c>
      <c r="P967" s="10" t="str">
        <f t="shared" si="175"/>
        <v>Code. Type</v>
      </c>
      <c r="Q967" s="10" t="s">
        <v>22</v>
      </c>
      <c r="R967" s="10" t="s">
        <v>22</v>
      </c>
      <c r="S967" s="10" t="s">
        <v>30</v>
      </c>
      <c r="T967" s="10" t="s">
        <v>22</v>
      </c>
      <c r="U967" s="10" t="s">
        <v>26</v>
      </c>
      <c r="V967" s="10" t="s">
        <v>22</v>
      </c>
    </row>
    <row r="968" spans="1:22" ht="14.1" customHeight="1" x14ac:dyDescent="0.2">
      <c r="A968" s="7" t="str">
        <f t="shared" si="172"/>
        <v>ThresholdQuantity</v>
      </c>
      <c r="B968" s="8" t="s">
        <v>22</v>
      </c>
      <c r="C968" s="9" t="s">
        <v>27</v>
      </c>
      <c r="D968" s="10" t="s">
        <v>1833</v>
      </c>
      <c r="E968" s="10" t="s">
        <v>22</v>
      </c>
      <c r="F968" s="10" t="s">
        <v>22</v>
      </c>
      <c r="G968" s="10" t="str">
        <f t="shared" si="173"/>
        <v>Exception Criteria Line. Threshold_ Quantity. Quantity</v>
      </c>
      <c r="H968" s="10" t="s">
        <v>22</v>
      </c>
      <c r="I968" s="10" t="s">
        <v>1828</v>
      </c>
      <c r="J968" s="10" t="s">
        <v>1755</v>
      </c>
      <c r="K968" s="10" t="s">
        <v>22</v>
      </c>
      <c r="L968" s="10" t="s">
        <v>297</v>
      </c>
      <c r="M968" s="7" t="str">
        <f t="shared" si="174"/>
        <v>Quantity</v>
      </c>
      <c r="N968" s="10" t="s">
        <v>297</v>
      </c>
      <c r="O968" s="10" t="s">
        <v>22</v>
      </c>
      <c r="P968" s="10" t="str">
        <f t="shared" si="175"/>
        <v>Quantity. Type</v>
      </c>
      <c r="Q968" s="10" t="s">
        <v>22</v>
      </c>
      <c r="R968" s="10" t="s">
        <v>22</v>
      </c>
      <c r="S968" s="10" t="s">
        <v>30</v>
      </c>
      <c r="T968" s="10" t="s">
        <v>22</v>
      </c>
      <c r="U968" s="10" t="s">
        <v>26</v>
      </c>
      <c r="V968" s="10" t="s">
        <v>22</v>
      </c>
    </row>
    <row r="969" spans="1:22" ht="14.1" customHeight="1" x14ac:dyDescent="0.2">
      <c r="A969" s="7" t="str">
        <f t="shared" si="172"/>
        <v>ExceptionStatusCode</v>
      </c>
      <c r="B969" s="8" t="s">
        <v>22</v>
      </c>
      <c r="C969" s="9" t="s">
        <v>34</v>
      </c>
      <c r="D969" s="10" t="s">
        <v>1834</v>
      </c>
      <c r="E969" s="10" t="s">
        <v>22</v>
      </c>
      <c r="F969" s="10" t="s">
        <v>22</v>
      </c>
      <c r="G969" s="10" t="str">
        <f t="shared" si="173"/>
        <v>Exception Criteria Line. Exception Status Code. Code</v>
      </c>
      <c r="H969" s="10" t="s">
        <v>22</v>
      </c>
      <c r="I969" s="10" t="s">
        <v>1828</v>
      </c>
      <c r="J969" s="10" t="s">
        <v>22</v>
      </c>
      <c r="K969" s="10" t="s">
        <v>1835</v>
      </c>
      <c r="L969" s="10" t="s">
        <v>33</v>
      </c>
      <c r="M969" s="7" t="str">
        <f t="shared" si="174"/>
        <v>Exception Status Code</v>
      </c>
      <c r="N969" s="10" t="s">
        <v>33</v>
      </c>
      <c r="O969" s="10" t="s">
        <v>22</v>
      </c>
      <c r="P969" s="10" t="str">
        <f t="shared" si="175"/>
        <v>Code. Type</v>
      </c>
      <c r="Q969" s="10" t="s">
        <v>22</v>
      </c>
      <c r="R969" s="10" t="s">
        <v>22</v>
      </c>
      <c r="S969" s="10" t="s">
        <v>30</v>
      </c>
      <c r="T969" s="10" t="s">
        <v>22</v>
      </c>
      <c r="U969" s="10" t="s">
        <v>26</v>
      </c>
      <c r="V969" s="10" t="s">
        <v>1836</v>
      </c>
    </row>
    <row r="970" spans="1:22" ht="14.1" customHeight="1" x14ac:dyDescent="0.2">
      <c r="A970" s="7" t="str">
        <f t="shared" si="172"/>
        <v>CollaborationPriorityCode</v>
      </c>
      <c r="B970" s="8" t="s">
        <v>22</v>
      </c>
      <c r="C970" s="9" t="s">
        <v>34</v>
      </c>
      <c r="D970" s="10" t="s">
        <v>1837</v>
      </c>
      <c r="E970" s="10" t="s">
        <v>22</v>
      </c>
      <c r="F970" s="10" t="s">
        <v>22</v>
      </c>
      <c r="G970" s="10" t="str">
        <f t="shared" si="173"/>
        <v>Exception Criteria Line. Collaboration_ Priority Code. Code</v>
      </c>
      <c r="H970" s="10" t="s">
        <v>22</v>
      </c>
      <c r="I970" s="10" t="s">
        <v>1828</v>
      </c>
      <c r="J970" s="10" t="s">
        <v>1838</v>
      </c>
      <c r="K970" s="10" t="s">
        <v>1839</v>
      </c>
      <c r="L970" s="10" t="s">
        <v>33</v>
      </c>
      <c r="M970" s="7" t="str">
        <f t="shared" si="174"/>
        <v>Priority Code</v>
      </c>
      <c r="N970" s="10" t="s">
        <v>33</v>
      </c>
      <c r="O970" s="10" t="s">
        <v>22</v>
      </c>
      <c r="P970" s="10" t="str">
        <f t="shared" si="175"/>
        <v>Code. Type</v>
      </c>
      <c r="Q970" s="10" t="s">
        <v>22</v>
      </c>
      <c r="R970" s="10" t="s">
        <v>22</v>
      </c>
      <c r="S970" s="10" t="s">
        <v>30</v>
      </c>
      <c r="T970" s="10" t="s">
        <v>22</v>
      </c>
      <c r="U970" s="10" t="s">
        <v>26</v>
      </c>
      <c r="V970" s="10" t="s">
        <v>22</v>
      </c>
    </row>
    <row r="971" spans="1:22" ht="14.1" customHeight="1" x14ac:dyDescent="0.2">
      <c r="A971" s="7" t="str">
        <f t="shared" si="172"/>
        <v>ExceptionResolutionCode</v>
      </c>
      <c r="B971" s="8" t="s">
        <v>22</v>
      </c>
      <c r="C971" s="9" t="s">
        <v>34</v>
      </c>
      <c r="D971" s="10" t="s">
        <v>1840</v>
      </c>
      <c r="E971" s="10" t="s">
        <v>22</v>
      </c>
      <c r="F971" s="10" t="s">
        <v>22</v>
      </c>
      <c r="G971" s="10" t="str">
        <f t="shared" si="173"/>
        <v>Exception Criteria Line. Exception_ Resolution Code. Code</v>
      </c>
      <c r="H971" s="10" t="s">
        <v>22</v>
      </c>
      <c r="I971" s="10" t="s">
        <v>1828</v>
      </c>
      <c r="J971" s="10" t="s">
        <v>1841</v>
      </c>
      <c r="K971" s="10" t="s">
        <v>1842</v>
      </c>
      <c r="L971" s="10" t="s">
        <v>33</v>
      </c>
      <c r="M971" s="7" t="str">
        <f t="shared" si="174"/>
        <v>Resolution Code</v>
      </c>
      <c r="N971" s="10" t="s">
        <v>33</v>
      </c>
      <c r="O971" s="10" t="s">
        <v>22</v>
      </c>
      <c r="P971" s="10" t="str">
        <f t="shared" si="175"/>
        <v>Code. Type</v>
      </c>
      <c r="Q971" s="10" t="s">
        <v>22</v>
      </c>
      <c r="R971" s="10" t="s">
        <v>22</v>
      </c>
      <c r="S971" s="10" t="s">
        <v>30</v>
      </c>
      <c r="T971" s="10" t="s">
        <v>22</v>
      </c>
      <c r="U971" s="10" t="s">
        <v>26</v>
      </c>
      <c r="V971" s="10" t="s">
        <v>22</v>
      </c>
    </row>
    <row r="972" spans="1:22" ht="14.1" customHeight="1" x14ac:dyDescent="0.2">
      <c r="A972" s="7" t="str">
        <f t="shared" si="172"/>
        <v>SupplyChainActivityTypeCode</v>
      </c>
      <c r="B972" s="8" t="s">
        <v>22</v>
      </c>
      <c r="C972" s="9" t="s">
        <v>34</v>
      </c>
      <c r="D972" s="10" t="s">
        <v>1843</v>
      </c>
      <c r="E972" s="10" t="s">
        <v>22</v>
      </c>
      <c r="F972" s="10" t="s">
        <v>22</v>
      </c>
      <c r="G972" s="10" t="str">
        <f t="shared" si="173"/>
        <v>Exception Criteria Line. Supply Chain Activity Type Code. Code</v>
      </c>
      <c r="H972" s="10" t="s">
        <v>22</v>
      </c>
      <c r="I972" s="10" t="s">
        <v>1828</v>
      </c>
      <c r="J972" s="10" t="s">
        <v>22</v>
      </c>
      <c r="K972" s="10" t="s">
        <v>32</v>
      </c>
      <c r="L972" s="10" t="s">
        <v>33</v>
      </c>
      <c r="M972" s="7" t="str">
        <f t="shared" si="174"/>
        <v>Supply Chain Activity Type Code</v>
      </c>
      <c r="N972" s="10" t="s">
        <v>33</v>
      </c>
      <c r="O972" s="10" t="s">
        <v>22</v>
      </c>
      <c r="P972" s="10" t="str">
        <f t="shared" si="175"/>
        <v>Code. Type</v>
      </c>
      <c r="Q972" s="10" t="s">
        <v>22</v>
      </c>
      <c r="R972" s="10" t="s">
        <v>22</v>
      </c>
      <c r="S972" s="10" t="s">
        <v>30</v>
      </c>
      <c r="T972" s="10" t="s">
        <v>22</v>
      </c>
      <c r="U972" s="10" t="s">
        <v>26</v>
      </c>
      <c r="V972" s="10" t="s">
        <v>22</v>
      </c>
    </row>
    <row r="973" spans="1:22" ht="14.1" customHeight="1" x14ac:dyDescent="0.2">
      <c r="A973" s="7" t="str">
        <f t="shared" si="172"/>
        <v>PerformanceMetricTypeCode</v>
      </c>
      <c r="B973" s="8" t="s">
        <v>22</v>
      </c>
      <c r="C973" s="9" t="s">
        <v>34</v>
      </c>
      <c r="D973" s="10" t="s">
        <v>1844</v>
      </c>
      <c r="E973" s="10" t="s">
        <v>22</v>
      </c>
      <c r="F973" s="10" t="s">
        <v>22</v>
      </c>
      <c r="G973" s="10" t="str">
        <f t="shared" si="173"/>
        <v>Exception Criteria Line. Performance Metric Type Code. Code</v>
      </c>
      <c r="H973" s="10" t="s">
        <v>22</v>
      </c>
      <c r="I973" s="10" t="s">
        <v>1828</v>
      </c>
      <c r="J973" s="10" t="s">
        <v>22</v>
      </c>
      <c r="K973" s="10" t="s">
        <v>1845</v>
      </c>
      <c r="L973" s="10" t="s">
        <v>33</v>
      </c>
      <c r="M973" s="7" t="str">
        <f t="shared" si="174"/>
        <v>Performance Metric Type Code</v>
      </c>
      <c r="N973" s="10" t="s">
        <v>33</v>
      </c>
      <c r="O973" s="10" t="s">
        <v>22</v>
      </c>
      <c r="P973" s="10" t="str">
        <f t="shared" si="175"/>
        <v>Code. Type</v>
      </c>
      <c r="Q973" s="10" t="s">
        <v>22</v>
      </c>
      <c r="R973" s="10" t="s">
        <v>22</v>
      </c>
      <c r="S973" s="10" t="s">
        <v>30</v>
      </c>
      <c r="T973" s="10" t="s">
        <v>22</v>
      </c>
      <c r="U973" s="10" t="s">
        <v>26</v>
      </c>
      <c r="V973" s="10" t="s">
        <v>22</v>
      </c>
    </row>
    <row r="974" spans="1:22" ht="14.1" customHeight="1" x14ac:dyDescent="0.2">
      <c r="A974" s="11" t="str">
        <f>SUBSTITUTE(SUBSTITUTE(CONCATENATE(J974,IF(M974="Identifier","ID",M974))," ",""),"_","")</f>
        <v>EffectivePeriod</v>
      </c>
      <c r="B974" s="8" t="s">
        <v>22</v>
      </c>
      <c r="C974" s="12" t="s">
        <v>34</v>
      </c>
      <c r="D974" s="11" t="s">
        <v>1846</v>
      </c>
      <c r="E974" s="11" t="s">
        <v>22</v>
      </c>
      <c r="F974" s="11" t="s">
        <v>22</v>
      </c>
      <c r="G974" s="11" t="str">
        <f>CONCATENATE( IF(H974="","",CONCATENATE(H974,"_ ")),I974,". ",IF(J974="","",CONCATENATE(J974,"_ ")),M974,IF(J974="","",CONCATENATE(". ",N974)))</f>
        <v>Exception Criteria Line. Effective_ Period. Period</v>
      </c>
      <c r="H974" s="11" t="s">
        <v>22</v>
      </c>
      <c r="I974" s="11" t="s">
        <v>1828</v>
      </c>
      <c r="J974" s="11" t="s">
        <v>1847</v>
      </c>
      <c r="K974" s="11" t="s">
        <v>22</v>
      </c>
      <c r="L974" s="11" t="s">
        <v>22</v>
      </c>
      <c r="M974" s="11" t="str">
        <f>CONCATENATE(IF(Q974="","",CONCATENATE(Q974,"_ ")),R974)</f>
        <v>Period</v>
      </c>
      <c r="N974" s="11" t="str">
        <f>M974</f>
        <v>Period</v>
      </c>
      <c r="O974" s="11" t="s">
        <v>22</v>
      </c>
      <c r="P974" s="11" t="s">
        <v>22</v>
      </c>
      <c r="Q974" s="11" t="s">
        <v>22</v>
      </c>
      <c r="R974" s="11" t="s">
        <v>44</v>
      </c>
      <c r="S974" s="11" t="s">
        <v>38</v>
      </c>
      <c r="T974" s="11" t="s">
        <v>22</v>
      </c>
      <c r="U974" s="11" t="s">
        <v>26</v>
      </c>
      <c r="V974" s="11" t="s">
        <v>22</v>
      </c>
    </row>
    <row r="975" spans="1:22" ht="14.1" customHeight="1" x14ac:dyDescent="0.2">
      <c r="A975" s="11" t="str">
        <f>SUBSTITUTE(SUBSTITUTE(CONCATENATE(J975,IF(M975="Identifier","ID",M975))," ",""),"_","")</f>
        <v>SupplyItem</v>
      </c>
      <c r="B975" s="8" t="s">
        <v>22</v>
      </c>
      <c r="C975" s="12" t="s">
        <v>50</v>
      </c>
      <c r="D975" s="11" t="s">
        <v>1848</v>
      </c>
      <c r="E975" s="11" t="s">
        <v>22</v>
      </c>
      <c r="F975" s="11" t="s">
        <v>22</v>
      </c>
      <c r="G975" s="11" t="str">
        <f>CONCATENATE( IF(H975="","",CONCATENATE(H975,"_ ")),I975,". ",IF(J975="","",CONCATENATE(J975,"_ ")),M975,IF(J975="","",CONCATENATE(". ",N975)))</f>
        <v>Exception Criteria Line. Supply_ Item. Item</v>
      </c>
      <c r="H975" s="11" t="s">
        <v>22</v>
      </c>
      <c r="I975" s="11" t="s">
        <v>1828</v>
      </c>
      <c r="J975" s="11" t="s">
        <v>1793</v>
      </c>
      <c r="K975" s="11" t="s">
        <v>22</v>
      </c>
      <c r="L975" s="11" t="s">
        <v>22</v>
      </c>
      <c r="M975" s="11" t="str">
        <f>CONCATENATE(IF(Q975="","",CONCATENATE(Q975,"_ ")),R975)</f>
        <v>Item</v>
      </c>
      <c r="N975" s="11" t="str">
        <f>M975</f>
        <v>Item</v>
      </c>
      <c r="O975" s="11" t="s">
        <v>22</v>
      </c>
      <c r="P975" s="11" t="s">
        <v>22</v>
      </c>
      <c r="Q975" s="11" t="s">
        <v>22</v>
      </c>
      <c r="R975" s="11" t="s">
        <v>504</v>
      </c>
      <c r="S975" s="11" t="s">
        <v>38</v>
      </c>
      <c r="T975" s="11" t="s">
        <v>22</v>
      </c>
      <c r="U975" s="11" t="s">
        <v>26</v>
      </c>
      <c r="V975" s="11" t="s">
        <v>22</v>
      </c>
    </row>
    <row r="976" spans="1:22" ht="14.1" customHeight="1" x14ac:dyDescent="0.2">
      <c r="A976" s="11" t="str">
        <f>SUBSTITUTE(SUBSTITUTE(CONCATENATE(J976,IF(M976="Identifier","ID",M976))," ",""),"_","")</f>
        <v>ForecastExceptionCriterionLine</v>
      </c>
      <c r="B976" s="8" t="s">
        <v>22</v>
      </c>
      <c r="C976" s="12" t="s">
        <v>34</v>
      </c>
      <c r="D976" s="11" t="s">
        <v>1849</v>
      </c>
      <c r="E976" s="11" t="s">
        <v>22</v>
      </c>
      <c r="F976" s="11" t="s">
        <v>22</v>
      </c>
      <c r="G976" s="11" t="str">
        <f>CONCATENATE( IF(H976="","",CONCATENATE(H976,"_ ")),I976,". ",IF(J976="","",CONCATENATE(J976,"_ ")),M976,IF(J976="","",CONCATENATE(". ",N976)))</f>
        <v>Exception Criteria Line. Forecast Exception Criterion Line</v>
      </c>
      <c r="H976" s="11" t="s">
        <v>22</v>
      </c>
      <c r="I976" s="11" t="s">
        <v>1828</v>
      </c>
      <c r="J976" s="11" t="s">
        <v>22</v>
      </c>
      <c r="K976" s="11" t="s">
        <v>22</v>
      </c>
      <c r="L976" s="11" t="s">
        <v>22</v>
      </c>
      <c r="M976" s="11" t="str">
        <f>CONCATENATE(IF(Q976="","",CONCATENATE(Q976,"_ ")),R976)</f>
        <v>Forecast Exception Criterion Line</v>
      </c>
      <c r="N976" s="11" t="str">
        <f>M976</f>
        <v>Forecast Exception Criterion Line</v>
      </c>
      <c r="O976" s="11" t="s">
        <v>22</v>
      </c>
      <c r="P976" s="11" t="s">
        <v>22</v>
      </c>
      <c r="Q976" s="11" t="s">
        <v>22</v>
      </c>
      <c r="R976" s="11" t="s">
        <v>1850</v>
      </c>
      <c r="S976" s="11" t="s">
        <v>38</v>
      </c>
      <c r="T976" s="11" t="s">
        <v>22</v>
      </c>
      <c r="U976" s="11" t="s">
        <v>26</v>
      </c>
      <c r="V976" s="11" t="s">
        <v>22</v>
      </c>
    </row>
    <row r="977" spans="1:22" ht="14.1" customHeight="1" x14ac:dyDescent="0.2">
      <c r="A977" s="5" t="str">
        <f>SUBSTITUTE(CONCATENATE(H977,I977)," ","")</f>
        <v>ExceptionNotificationLine</v>
      </c>
      <c r="B977" s="6" t="s">
        <v>22</v>
      </c>
      <c r="C977" s="6" t="s">
        <v>22</v>
      </c>
      <c r="D977" s="6" t="s">
        <v>1851</v>
      </c>
      <c r="E977" s="6" t="s">
        <v>22</v>
      </c>
      <c r="F977" s="6" t="s">
        <v>22</v>
      </c>
      <c r="G977" s="5" t="str">
        <f>CONCATENATE(IF(H977="","",CONCATENATE(H977,"_ ")),I977,". Details")</f>
        <v>Exception Notification Line. Details</v>
      </c>
      <c r="H977" s="6" t="s">
        <v>22</v>
      </c>
      <c r="I977" s="6" t="s">
        <v>1852</v>
      </c>
      <c r="J977" s="6" t="s">
        <v>22</v>
      </c>
      <c r="K977" s="6" t="s">
        <v>22</v>
      </c>
      <c r="L977" s="6" t="s">
        <v>22</v>
      </c>
      <c r="M977" s="6" t="s">
        <v>22</v>
      </c>
      <c r="N977" s="6" t="s">
        <v>22</v>
      </c>
      <c r="O977" s="6" t="s">
        <v>22</v>
      </c>
      <c r="P977" s="6" t="s">
        <v>22</v>
      </c>
      <c r="Q977" s="6" t="s">
        <v>22</v>
      </c>
      <c r="R977" s="6" t="s">
        <v>22</v>
      </c>
      <c r="S977" s="6" t="s">
        <v>25</v>
      </c>
      <c r="T977" s="6" t="s">
        <v>22</v>
      </c>
      <c r="U977" s="6" t="s">
        <v>26</v>
      </c>
      <c r="V977" s="6" t="s">
        <v>22</v>
      </c>
    </row>
    <row r="978" spans="1:22" ht="14.1" customHeight="1" x14ac:dyDescent="0.2">
      <c r="A978" s="7" t="str">
        <f t="shared" ref="A978:A988" si="176">SUBSTITUTE(CONCATENATE(J978,K978,IF(L978="Identifier","ID",IF(AND(L978="Text",OR(J978&lt;&gt;"",K978&lt;&gt;"")),"",L978)),IF(AND(N978&lt;&gt;"Text",L978&lt;&gt;N978,NOT(AND(L978="URI",N978="Identifier")),NOT(AND(L978="UUID",N978="Identifier")),NOT(AND(L978="OID",N978="Identifier"))),IF(N978="Identifier","ID",N978),""))," ","")</f>
        <v>ID</v>
      </c>
      <c r="B978" s="8" t="s">
        <v>22</v>
      </c>
      <c r="C978" s="9" t="s">
        <v>27</v>
      </c>
      <c r="D978" s="10" t="s">
        <v>1853</v>
      </c>
      <c r="E978" s="10" t="s">
        <v>22</v>
      </c>
      <c r="F978" s="10" t="s">
        <v>22</v>
      </c>
      <c r="G978" s="10" t="str">
        <f t="shared" ref="G978:G988" si="177">CONCATENATE( IF(H978="","",CONCATENATE(H978,"_ ")),I978,". ",IF(J978="","",CONCATENATE(J978,"_ ")),M978,IF(OR(J978&lt;&gt;"",M978&lt;&gt;N978),CONCATENATE(". ",N978),""))</f>
        <v>Exception Notification Line. Identifier</v>
      </c>
      <c r="H978" s="10" t="s">
        <v>22</v>
      </c>
      <c r="I978" s="10" t="s">
        <v>1852</v>
      </c>
      <c r="J978" s="10" t="s">
        <v>22</v>
      </c>
      <c r="K978" s="10" t="s">
        <v>22</v>
      </c>
      <c r="L978" s="10" t="s">
        <v>29</v>
      </c>
      <c r="M978" s="7" t="str">
        <f t="shared" ref="M978:M988" si="178">IF(K978&lt;&gt;"",CONCATENATE(K978," ",L978),L978)</f>
        <v>Identifier</v>
      </c>
      <c r="N978" s="10" t="s">
        <v>29</v>
      </c>
      <c r="O978" s="10" t="s">
        <v>22</v>
      </c>
      <c r="P978" s="10" t="str">
        <f t="shared" ref="P978:P988" si="179">IF(O978&lt;&gt;"",CONCATENATE(O978,"_ ",N978,". Type"),CONCATENATE(N978,". Type"))</f>
        <v>Identifier. Type</v>
      </c>
      <c r="Q978" s="10" t="s">
        <v>22</v>
      </c>
      <c r="R978" s="10" t="s">
        <v>22</v>
      </c>
      <c r="S978" s="10" t="s">
        <v>30</v>
      </c>
      <c r="T978" s="10" t="s">
        <v>22</v>
      </c>
      <c r="U978" s="10" t="s">
        <v>26</v>
      </c>
      <c r="V978" s="10" t="s">
        <v>22</v>
      </c>
    </row>
    <row r="979" spans="1:22" ht="14.1" customHeight="1" x14ac:dyDescent="0.2">
      <c r="A979" s="7" t="str">
        <f t="shared" si="176"/>
        <v>Note</v>
      </c>
      <c r="B979" s="8" t="s">
        <v>22</v>
      </c>
      <c r="C979" s="9" t="s">
        <v>98</v>
      </c>
      <c r="D979" s="10" t="s">
        <v>236</v>
      </c>
      <c r="E979" s="10" t="s">
        <v>22</v>
      </c>
      <c r="F979" s="10" t="s">
        <v>22</v>
      </c>
      <c r="G979" s="10" t="str">
        <f t="shared" si="177"/>
        <v>Exception Notification Line. Note. Text</v>
      </c>
      <c r="H979" s="10" t="s">
        <v>22</v>
      </c>
      <c r="I979" s="10" t="s">
        <v>1852</v>
      </c>
      <c r="J979" s="10" t="s">
        <v>22</v>
      </c>
      <c r="K979" s="10" t="s">
        <v>22</v>
      </c>
      <c r="L979" s="10" t="s">
        <v>237</v>
      </c>
      <c r="M979" s="7" t="str">
        <f t="shared" si="178"/>
        <v>Note</v>
      </c>
      <c r="N979" s="10" t="s">
        <v>59</v>
      </c>
      <c r="O979" s="10" t="s">
        <v>22</v>
      </c>
      <c r="P979" s="10" t="str">
        <f t="shared" si="179"/>
        <v>Text. Type</v>
      </c>
      <c r="Q979" s="10" t="s">
        <v>22</v>
      </c>
      <c r="R979" s="10" t="s">
        <v>22</v>
      </c>
      <c r="S979" s="10" t="s">
        <v>30</v>
      </c>
      <c r="T979" s="10" t="s">
        <v>22</v>
      </c>
      <c r="U979" s="10" t="s">
        <v>26</v>
      </c>
      <c r="V979" s="10" t="s">
        <v>1830</v>
      </c>
    </row>
    <row r="980" spans="1:22" ht="14.1" customHeight="1" x14ac:dyDescent="0.2">
      <c r="A980" s="7" t="str">
        <f t="shared" si="176"/>
        <v>Description</v>
      </c>
      <c r="B980" s="8" t="s">
        <v>22</v>
      </c>
      <c r="C980" s="9" t="s">
        <v>98</v>
      </c>
      <c r="D980" s="10" t="s">
        <v>1854</v>
      </c>
      <c r="E980" s="10" t="s">
        <v>22</v>
      </c>
      <c r="F980" s="10" t="s">
        <v>22</v>
      </c>
      <c r="G980" s="10" t="str">
        <f t="shared" si="177"/>
        <v>Exception Notification Line. Description. Text</v>
      </c>
      <c r="H980" s="10" t="s">
        <v>22</v>
      </c>
      <c r="I980" s="10" t="s">
        <v>1852</v>
      </c>
      <c r="J980" s="10" t="s">
        <v>22</v>
      </c>
      <c r="K980" s="10" t="s">
        <v>22</v>
      </c>
      <c r="L980" s="10" t="s">
        <v>100</v>
      </c>
      <c r="M980" s="7" t="str">
        <f t="shared" si="178"/>
        <v>Description</v>
      </c>
      <c r="N980" s="10" t="s">
        <v>59</v>
      </c>
      <c r="O980" s="10" t="s">
        <v>22</v>
      </c>
      <c r="P980" s="10" t="str">
        <f t="shared" si="179"/>
        <v>Text. Type</v>
      </c>
      <c r="Q980" s="10" t="s">
        <v>22</v>
      </c>
      <c r="R980" s="10" t="s">
        <v>22</v>
      </c>
      <c r="S980" s="10" t="s">
        <v>30</v>
      </c>
      <c r="T980" s="10" t="s">
        <v>22</v>
      </c>
      <c r="U980" s="10" t="s">
        <v>26</v>
      </c>
      <c r="V980" s="10" t="s">
        <v>22</v>
      </c>
    </row>
    <row r="981" spans="1:22" ht="14.1" customHeight="1" x14ac:dyDescent="0.2">
      <c r="A981" s="7" t="str">
        <f t="shared" si="176"/>
        <v>ExceptionStatusCode</v>
      </c>
      <c r="B981" s="8" t="s">
        <v>22</v>
      </c>
      <c r="C981" s="9" t="s">
        <v>34</v>
      </c>
      <c r="D981" s="10" t="s">
        <v>1834</v>
      </c>
      <c r="E981" s="10" t="s">
        <v>22</v>
      </c>
      <c r="F981" s="10" t="s">
        <v>22</v>
      </c>
      <c r="G981" s="10" t="str">
        <f t="shared" si="177"/>
        <v>Exception Notification Line. Exception Status Code. Code</v>
      </c>
      <c r="H981" s="10" t="s">
        <v>22</v>
      </c>
      <c r="I981" s="10" t="s">
        <v>1852</v>
      </c>
      <c r="J981" s="10" t="s">
        <v>22</v>
      </c>
      <c r="K981" s="10" t="s">
        <v>1835</v>
      </c>
      <c r="L981" s="10" t="s">
        <v>33</v>
      </c>
      <c r="M981" s="7" t="str">
        <f t="shared" si="178"/>
        <v>Exception Status Code</v>
      </c>
      <c r="N981" s="10" t="s">
        <v>33</v>
      </c>
      <c r="O981" s="10" t="s">
        <v>22</v>
      </c>
      <c r="P981" s="10" t="str">
        <f t="shared" si="179"/>
        <v>Code. Type</v>
      </c>
      <c r="Q981" s="10" t="s">
        <v>22</v>
      </c>
      <c r="R981" s="10" t="s">
        <v>22</v>
      </c>
      <c r="S981" s="10" t="s">
        <v>30</v>
      </c>
      <c r="T981" s="10" t="s">
        <v>22</v>
      </c>
      <c r="U981" s="10" t="s">
        <v>26</v>
      </c>
      <c r="V981" s="10" t="s">
        <v>1836</v>
      </c>
    </row>
    <row r="982" spans="1:22" ht="14.1" customHeight="1" x14ac:dyDescent="0.2">
      <c r="A982" s="7" t="str">
        <f t="shared" si="176"/>
        <v>CollaborationPriorityCode</v>
      </c>
      <c r="B982" s="8" t="s">
        <v>22</v>
      </c>
      <c r="C982" s="9" t="s">
        <v>34</v>
      </c>
      <c r="D982" s="10" t="s">
        <v>1855</v>
      </c>
      <c r="E982" s="10" t="s">
        <v>22</v>
      </c>
      <c r="F982" s="10" t="s">
        <v>22</v>
      </c>
      <c r="G982" s="10" t="str">
        <f t="shared" si="177"/>
        <v>Exception Notification Line. Collaboration_ Priority Code. Code</v>
      </c>
      <c r="H982" s="10" t="s">
        <v>22</v>
      </c>
      <c r="I982" s="10" t="s">
        <v>1852</v>
      </c>
      <c r="J982" s="10" t="s">
        <v>1838</v>
      </c>
      <c r="K982" s="10" t="s">
        <v>1839</v>
      </c>
      <c r="L982" s="10" t="s">
        <v>33</v>
      </c>
      <c r="M982" s="7" t="str">
        <f t="shared" si="178"/>
        <v>Priority Code</v>
      </c>
      <c r="N982" s="10" t="s">
        <v>33</v>
      </c>
      <c r="O982" s="10" t="s">
        <v>22</v>
      </c>
      <c r="P982" s="10" t="str">
        <f t="shared" si="179"/>
        <v>Code. Type</v>
      </c>
      <c r="Q982" s="10" t="s">
        <v>22</v>
      </c>
      <c r="R982" s="10" t="s">
        <v>22</v>
      </c>
      <c r="S982" s="10" t="s">
        <v>30</v>
      </c>
      <c r="T982" s="10" t="s">
        <v>22</v>
      </c>
      <c r="U982" s="10" t="s">
        <v>26</v>
      </c>
      <c r="V982" s="10" t="s">
        <v>22</v>
      </c>
    </row>
    <row r="983" spans="1:22" ht="14.1" customHeight="1" x14ac:dyDescent="0.2">
      <c r="A983" s="7" t="str">
        <f t="shared" si="176"/>
        <v>ResolutionCode</v>
      </c>
      <c r="B983" s="8" t="s">
        <v>22</v>
      </c>
      <c r="C983" s="9" t="s">
        <v>34</v>
      </c>
      <c r="D983" s="10" t="s">
        <v>1840</v>
      </c>
      <c r="E983" s="10" t="s">
        <v>22</v>
      </c>
      <c r="F983" s="10" t="s">
        <v>22</v>
      </c>
      <c r="G983" s="10" t="str">
        <f t="shared" si="177"/>
        <v>Exception Notification Line. Resolution Code. Code</v>
      </c>
      <c r="H983" s="10" t="s">
        <v>22</v>
      </c>
      <c r="I983" s="10" t="s">
        <v>1852</v>
      </c>
      <c r="J983" s="10" t="s">
        <v>22</v>
      </c>
      <c r="K983" s="10" t="s">
        <v>1842</v>
      </c>
      <c r="L983" s="10" t="s">
        <v>33</v>
      </c>
      <c r="M983" s="7" t="str">
        <f t="shared" si="178"/>
        <v>Resolution Code</v>
      </c>
      <c r="N983" s="10" t="s">
        <v>33</v>
      </c>
      <c r="O983" s="10" t="s">
        <v>22</v>
      </c>
      <c r="P983" s="10" t="str">
        <f t="shared" si="179"/>
        <v>Code. Type</v>
      </c>
      <c r="Q983" s="10" t="s">
        <v>22</v>
      </c>
      <c r="R983" s="10" t="s">
        <v>22</v>
      </c>
      <c r="S983" s="10" t="s">
        <v>30</v>
      </c>
      <c r="T983" s="10" t="s">
        <v>22</v>
      </c>
      <c r="U983" s="10" t="s">
        <v>26</v>
      </c>
      <c r="V983" s="10" t="s">
        <v>1836</v>
      </c>
    </row>
    <row r="984" spans="1:22" ht="14.1" customHeight="1" x14ac:dyDescent="0.2">
      <c r="A984" s="7" t="str">
        <f t="shared" si="176"/>
        <v>ComparedValueMeasure</v>
      </c>
      <c r="B984" s="8" t="s">
        <v>22</v>
      </c>
      <c r="C984" s="9" t="s">
        <v>27</v>
      </c>
      <c r="D984" s="10" t="s">
        <v>1856</v>
      </c>
      <c r="E984" s="10" t="s">
        <v>22</v>
      </c>
      <c r="F984" s="10" t="s">
        <v>22</v>
      </c>
      <c r="G984" s="10" t="str">
        <f t="shared" si="177"/>
        <v>Exception Notification Line. Compared Value. Measure</v>
      </c>
      <c r="H984" s="10" t="s">
        <v>22</v>
      </c>
      <c r="I984" s="10" t="s">
        <v>1852</v>
      </c>
      <c r="J984" s="10" t="s">
        <v>22</v>
      </c>
      <c r="K984" s="10" t="s">
        <v>1857</v>
      </c>
      <c r="L984" s="10" t="s">
        <v>58</v>
      </c>
      <c r="M984" s="7" t="str">
        <f t="shared" si="178"/>
        <v>Compared Value</v>
      </c>
      <c r="N984" s="10" t="s">
        <v>361</v>
      </c>
      <c r="O984" s="10" t="s">
        <v>22</v>
      </c>
      <c r="P984" s="10" t="str">
        <f t="shared" si="179"/>
        <v>Measure. Type</v>
      </c>
      <c r="Q984" s="10" t="s">
        <v>22</v>
      </c>
      <c r="R984" s="10" t="s">
        <v>22</v>
      </c>
      <c r="S984" s="10" t="s">
        <v>30</v>
      </c>
      <c r="T984" s="10" t="s">
        <v>22</v>
      </c>
      <c r="U984" s="10" t="s">
        <v>26</v>
      </c>
      <c r="V984" s="10" t="s">
        <v>22</v>
      </c>
    </row>
    <row r="985" spans="1:22" ht="14.1" customHeight="1" x14ac:dyDescent="0.2">
      <c r="A985" s="7" t="str">
        <f t="shared" si="176"/>
        <v>SourceValueMeasure</v>
      </c>
      <c r="B985" s="8" t="s">
        <v>22</v>
      </c>
      <c r="C985" s="9" t="s">
        <v>27</v>
      </c>
      <c r="D985" s="10" t="s">
        <v>1858</v>
      </c>
      <c r="E985" s="10" t="s">
        <v>22</v>
      </c>
      <c r="F985" s="10" t="s">
        <v>22</v>
      </c>
      <c r="G985" s="10" t="str">
        <f t="shared" si="177"/>
        <v>Exception Notification Line. Source Value. Measure</v>
      </c>
      <c r="H985" s="10" t="s">
        <v>22</v>
      </c>
      <c r="I985" s="10" t="s">
        <v>1852</v>
      </c>
      <c r="J985" s="10" t="s">
        <v>22</v>
      </c>
      <c r="K985" s="10" t="s">
        <v>1859</v>
      </c>
      <c r="L985" s="10" t="s">
        <v>58</v>
      </c>
      <c r="M985" s="7" t="str">
        <f t="shared" si="178"/>
        <v>Source Value</v>
      </c>
      <c r="N985" s="10" t="s">
        <v>361</v>
      </c>
      <c r="O985" s="10" t="s">
        <v>22</v>
      </c>
      <c r="P985" s="10" t="str">
        <f t="shared" si="179"/>
        <v>Measure. Type</v>
      </c>
      <c r="Q985" s="10" t="s">
        <v>22</v>
      </c>
      <c r="R985" s="10" t="s">
        <v>22</v>
      </c>
      <c r="S985" s="10" t="s">
        <v>30</v>
      </c>
      <c r="T985" s="10" t="s">
        <v>22</v>
      </c>
      <c r="U985" s="10" t="s">
        <v>26</v>
      </c>
      <c r="V985" s="10" t="s">
        <v>22</v>
      </c>
    </row>
    <row r="986" spans="1:22" ht="14.1" customHeight="1" x14ac:dyDescent="0.2">
      <c r="A986" s="7" t="str">
        <f t="shared" si="176"/>
        <v>VarianceQuantity</v>
      </c>
      <c r="B986" s="8" t="s">
        <v>22</v>
      </c>
      <c r="C986" s="9" t="s">
        <v>34</v>
      </c>
      <c r="D986" s="10" t="s">
        <v>1860</v>
      </c>
      <c r="E986" s="10" t="s">
        <v>22</v>
      </c>
      <c r="F986" s="10" t="s">
        <v>22</v>
      </c>
      <c r="G986" s="10" t="str">
        <f t="shared" si="177"/>
        <v>Exception Notification Line. Variance. Quantity</v>
      </c>
      <c r="H986" s="10" t="s">
        <v>22</v>
      </c>
      <c r="I986" s="10" t="s">
        <v>1852</v>
      </c>
      <c r="J986" s="10" t="s">
        <v>22</v>
      </c>
      <c r="K986" s="10" t="s">
        <v>22</v>
      </c>
      <c r="L986" s="10" t="s">
        <v>1861</v>
      </c>
      <c r="M986" s="7" t="str">
        <f t="shared" si="178"/>
        <v>Variance</v>
      </c>
      <c r="N986" s="10" t="s">
        <v>297</v>
      </c>
      <c r="O986" s="10" t="s">
        <v>22</v>
      </c>
      <c r="P986" s="10" t="str">
        <f t="shared" si="179"/>
        <v>Quantity. Type</v>
      </c>
      <c r="Q986" s="10" t="s">
        <v>22</v>
      </c>
      <c r="R986" s="10" t="s">
        <v>22</v>
      </c>
      <c r="S986" s="10" t="s">
        <v>30</v>
      </c>
      <c r="T986" s="10" t="s">
        <v>22</v>
      </c>
      <c r="U986" s="10" t="s">
        <v>26</v>
      </c>
      <c r="V986" s="10" t="s">
        <v>22</v>
      </c>
    </row>
    <row r="987" spans="1:22" ht="14.1" customHeight="1" x14ac:dyDescent="0.2">
      <c r="A987" s="7" t="str">
        <f t="shared" si="176"/>
        <v>SupplyChainActivityTypeCode</v>
      </c>
      <c r="B987" s="8" t="s">
        <v>22</v>
      </c>
      <c r="C987" s="9" t="s">
        <v>34</v>
      </c>
      <c r="D987" s="10" t="s">
        <v>1862</v>
      </c>
      <c r="E987" s="10" t="s">
        <v>22</v>
      </c>
      <c r="F987" s="10" t="s">
        <v>22</v>
      </c>
      <c r="G987" s="10" t="str">
        <f t="shared" si="177"/>
        <v>Exception Notification Line. Supply Chain Activity Type Code. Code</v>
      </c>
      <c r="H987" s="10" t="s">
        <v>22</v>
      </c>
      <c r="I987" s="10" t="s">
        <v>1852</v>
      </c>
      <c r="J987" s="10" t="s">
        <v>22</v>
      </c>
      <c r="K987" s="10" t="s">
        <v>32</v>
      </c>
      <c r="L987" s="10" t="s">
        <v>33</v>
      </c>
      <c r="M987" s="7" t="str">
        <f t="shared" si="178"/>
        <v>Supply Chain Activity Type Code</v>
      </c>
      <c r="N987" s="10" t="s">
        <v>33</v>
      </c>
      <c r="O987" s="10" t="s">
        <v>22</v>
      </c>
      <c r="P987" s="10" t="str">
        <f t="shared" si="179"/>
        <v>Code. Type</v>
      </c>
      <c r="Q987" s="10" t="s">
        <v>22</v>
      </c>
      <c r="R987" s="10" t="s">
        <v>22</v>
      </c>
      <c r="S987" s="10" t="s">
        <v>30</v>
      </c>
      <c r="T987" s="10" t="s">
        <v>22</v>
      </c>
      <c r="U987" s="10" t="s">
        <v>26</v>
      </c>
      <c r="V987" s="10" t="s">
        <v>22</v>
      </c>
    </row>
    <row r="988" spans="1:22" ht="14.1" customHeight="1" x14ac:dyDescent="0.2">
      <c r="A988" s="7" t="str">
        <f t="shared" si="176"/>
        <v>PerformanceMetricTypeCode</v>
      </c>
      <c r="B988" s="8" t="s">
        <v>22</v>
      </c>
      <c r="C988" s="9" t="s">
        <v>34</v>
      </c>
      <c r="D988" s="10" t="s">
        <v>1863</v>
      </c>
      <c r="E988" s="10" t="s">
        <v>22</v>
      </c>
      <c r="F988" s="10" t="s">
        <v>22</v>
      </c>
      <c r="G988" s="10" t="str">
        <f t="shared" si="177"/>
        <v>Exception Notification Line. Performance Metric Type Code. Code</v>
      </c>
      <c r="H988" s="10" t="s">
        <v>22</v>
      </c>
      <c r="I988" s="10" t="s">
        <v>1852</v>
      </c>
      <c r="J988" s="10" t="s">
        <v>22</v>
      </c>
      <c r="K988" s="10" t="s">
        <v>1845</v>
      </c>
      <c r="L988" s="10" t="s">
        <v>33</v>
      </c>
      <c r="M988" s="7" t="str">
        <f t="shared" si="178"/>
        <v>Performance Metric Type Code</v>
      </c>
      <c r="N988" s="10" t="s">
        <v>33</v>
      </c>
      <c r="O988" s="10" t="s">
        <v>22</v>
      </c>
      <c r="P988" s="10" t="str">
        <f t="shared" si="179"/>
        <v>Code. Type</v>
      </c>
      <c r="Q988" s="10" t="s">
        <v>22</v>
      </c>
      <c r="R988" s="10" t="s">
        <v>22</v>
      </c>
      <c r="S988" s="10" t="s">
        <v>30</v>
      </c>
      <c r="T988" s="10" t="s">
        <v>22</v>
      </c>
      <c r="U988" s="10" t="s">
        <v>26</v>
      </c>
      <c r="V988" s="10" t="s">
        <v>22</v>
      </c>
    </row>
    <row r="989" spans="1:22" ht="14.1" customHeight="1" x14ac:dyDescent="0.2">
      <c r="A989" s="11" t="str">
        <f>SUBSTITUTE(SUBSTITUTE(CONCATENATE(J989,IF(M989="Identifier","ID",M989))," ",""),"_","")</f>
        <v>ExceptionObservationPeriod</v>
      </c>
      <c r="B989" s="8" t="s">
        <v>22</v>
      </c>
      <c r="C989" s="12" t="s">
        <v>34</v>
      </c>
      <c r="D989" s="11" t="s">
        <v>1864</v>
      </c>
      <c r="E989" s="11" t="s">
        <v>22</v>
      </c>
      <c r="F989" s="11" t="s">
        <v>22</v>
      </c>
      <c r="G989" s="11" t="str">
        <f>CONCATENATE( IF(H989="","",CONCATENATE(H989,"_ ")),I989,". ",IF(J989="","",CONCATENATE(J989,"_ ")),M989,IF(J989="","",CONCATENATE(". ",N989)))</f>
        <v>Exception Notification Line. Exception Observation_ Period. Period</v>
      </c>
      <c r="H989" s="11" t="s">
        <v>22</v>
      </c>
      <c r="I989" s="11" t="s">
        <v>1852</v>
      </c>
      <c r="J989" s="11" t="s">
        <v>1865</v>
      </c>
      <c r="K989" s="11" t="s">
        <v>22</v>
      </c>
      <c r="L989" s="11" t="s">
        <v>22</v>
      </c>
      <c r="M989" s="11" t="str">
        <f>CONCATENATE(IF(Q989="","",CONCATENATE(Q989,"_ ")),R989)</f>
        <v>Period</v>
      </c>
      <c r="N989" s="11" t="str">
        <f>M989</f>
        <v>Period</v>
      </c>
      <c r="O989" s="11" t="s">
        <v>22</v>
      </c>
      <c r="P989" s="11" t="s">
        <v>22</v>
      </c>
      <c r="Q989" s="11" t="s">
        <v>22</v>
      </c>
      <c r="R989" s="11" t="s">
        <v>44</v>
      </c>
      <c r="S989" s="11" t="s">
        <v>38</v>
      </c>
      <c r="T989" s="11" t="s">
        <v>22</v>
      </c>
      <c r="U989" s="11" t="s">
        <v>26</v>
      </c>
      <c r="V989" s="11" t="s">
        <v>22</v>
      </c>
    </row>
    <row r="990" spans="1:22" ht="14.1" customHeight="1" x14ac:dyDescent="0.2">
      <c r="A990" s="11" t="str">
        <f>SUBSTITUTE(SUBSTITUTE(CONCATENATE(J990,IF(M990="Identifier","ID",M990))," ",""),"_","")</f>
        <v>DocumentReference</v>
      </c>
      <c r="B990" s="8" t="s">
        <v>22</v>
      </c>
      <c r="C990" s="12" t="s">
        <v>98</v>
      </c>
      <c r="D990" s="11" t="s">
        <v>1866</v>
      </c>
      <c r="E990" s="11" t="s">
        <v>22</v>
      </c>
      <c r="F990" s="11" t="s">
        <v>22</v>
      </c>
      <c r="G990" s="11" t="str">
        <f>CONCATENATE( IF(H990="","",CONCATENATE(H990,"_ ")),I990,". ",IF(J990="","",CONCATENATE(J990,"_ ")),M990,IF(J990="","",CONCATENATE(". ",N990)))</f>
        <v>Exception Notification Line. Document Reference</v>
      </c>
      <c r="H990" s="11" t="s">
        <v>22</v>
      </c>
      <c r="I990" s="11" t="s">
        <v>1852</v>
      </c>
      <c r="J990" s="11" t="s">
        <v>22</v>
      </c>
      <c r="K990" s="11" t="s">
        <v>22</v>
      </c>
      <c r="L990" s="11" t="s">
        <v>22</v>
      </c>
      <c r="M990" s="11" t="str">
        <f>CONCATENATE(IF(Q990="","",CONCATENATE(Q990,"_ ")),R990)</f>
        <v>Document Reference</v>
      </c>
      <c r="N990" s="11" t="str">
        <f>M990</f>
        <v>Document Reference</v>
      </c>
      <c r="O990" s="11" t="s">
        <v>22</v>
      </c>
      <c r="P990" s="11" t="s">
        <v>22</v>
      </c>
      <c r="Q990" s="11" t="s">
        <v>22</v>
      </c>
      <c r="R990" s="11" t="s">
        <v>406</v>
      </c>
      <c r="S990" s="11" t="s">
        <v>38</v>
      </c>
      <c r="T990" s="11" t="s">
        <v>22</v>
      </c>
      <c r="U990" s="11" t="s">
        <v>26</v>
      </c>
      <c r="V990" s="11" t="s">
        <v>22</v>
      </c>
    </row>
    <row r="991" spans="1:22" ht="14.1" customHeight="1" x14ac:dyDescent="0.2">
      <c r="A991" s="11" t="str">
        <f>SUBSTITUTE(SUBSTITUTE(CONCATENATE(J991,IF(M991="Identifier","ID",M991))," ",""),"_","")</f>
        <v>ForecastException</v>
      </c>
      <c r="B991" s="8" t="s">
        <v>22</v>
      </c>
      <c r="C991" s="12" t="s">
        <v>34</v>
      </c>
      <c r="D991" s="11" t="s">
        <v>1867</v>
      </c>
      <c r="E991" s="11" t="s">
        <v>22</v>
      </c>
      <c r="F991" s="11" t="s">
        <v>22</v>
      </c>
      <c r="G991" s="11" t="str">
        <f>CONCATENATE( IF(H991="","",CONCATENATE(H991,"_ ")),I991,". ",IF(J991="","",CONCATENATE(J991,"_ ")),M991,IF(J991="","",CONCATENATE(". ",N991)))</f>
        <v>Exception Notification Line. Forecast Exception</v>
      </c>
      <c r="H991" s="11" t="s">
        <v>22</v>
      </c>
      <c r="I991" s="11" t="s">
        <v>1852</v>
      </c>
      <c r="J991" s="11" t="s">
        <v>22</v>
      </c>
      <c r="K991" s="11" t="s">
        <v>22</v>
      </c>
      <c r="L991" s="11" t="s">
        <v>22</v>
      </c>
      <c r="M991" s="11" t="str">
        <f>CONCATENATE(IF(Q991="","",CONCATENATE(Q991,"_ ")),R991)</f>
        <v>Forecast Exception</v>
      </c>
      <c r="N991" s="11" t="str">
        <f>M991</f>
        <v>Forecast Exception</v>
      </c>
      <c r="O991" s="11" t="s">
        <v>22</v>
      </c>
      <c r="P991" s="11" t="s">
        <v>22</v>
      </c>
      <c r="Q991" s="11" t="s">
        <v>22</v>
      </c>
      <c r="R991" s="11" t="s">
        <v>1868</v>
      </c>
      <c r="S991" s="11" t="s">
        <v>38</v>
      </c>
      <c r="T991" s="11" t="s">
        <v>22</v>
      </c>
      <c r="U991" s="11" t="s">
        <v>26</v>
      </c>
      <c r="V991" s="11" t="s">
        <v>22</v>
      </c>
    </row>
    <row r="992" spans="1:22" ht="14.1" customHeight="1" x14ac:dyDescent="0.2">
      <c r="A992" s="11" t="str">
        <f>SUBSTITUTE(SUBSTITUTE(CONCATENATE(J992,IF(M992="Identifier","ID",M992))," ",""),"_","")</f>
        <v>SupplyItem</v>
      </c>
      <c r="B992" s="8" t="s">
        <v>22</v>
      </c>
      <c r="C992" s="12" t="s">
        <v>27</v>
      </c>
      <c r="D992" s="11" t="s">
        <v>1869</v>
      </c>
      <c r="E992" s="11" t="s">
        <v>22</v>
      </c>
      <c r="F992" s="11" t="s">
        <v>22</v>
      </c>
      <c r="G992" s="11" t="str">
        <f>CONCATENATE( IF(H992="","",CONCATENATE(H992,"_ ")),I992,". ",IF(J992="","",CONCATENATE(J992,"_ ")),M992,IF(J992="","",CONCATENATE(". ",N992)))</f>
        <v>Exception Notification Line. Supply_ Item. Item</v>
      </c>
      <c r="H992" s="11" t="s">
        <v>22</v>
      </c>
      <c r="I992" s="11" t="s">
        <v>1852</v>
      </c>
      <c r="J992" s="11" t="s">
        <v>1793</v>
      </c>
      <c r="K992" s="11" t="s">
        <v>22</v>
      </c>
      <c r="L992" s="11" t="s">
        <v>22</v>
      </c>
      <c r="M992" s="11" t="str">
        <f>CONCATENATE(IF(Q992="","",CONCATENATE(Q992,"_ ")),R992)</f>
        <v>Item</v>
      </c>
      <c r="N992" s="11" t="str">
        <f>M992</f>
        <v>Item</v>
      </c>
      <c r="O992" s="11" t="s">
        <v>22</v>
      </c>
      <c r="P992" s="11" t="s">
        <v>22</v>
      </c>
      <c r="Q992" s="11" t="s">
        <v>22</v>
      </c>
      <c r="R992" s="11" t="s">
        <v>504</v>
      </c>
      <c r="S992" s="11" t="s">
        <v>38</v>
      </c>
      <c r="T992" s="11" t="s">
        <v>22</v>
      </c>
      <c r="U992" s="11" t="s">
        <v>26</v>
      </c>
      <c r="V992" s="11" t="s">
        <v>22</v>
      </c>
    </row>
    <row r="993" spans="1:22" ht="14.1" customHeight="1" x14ac:dyDescent="0.2">
      <c r="A993" s="5" t="str">
        <f>SUBSTITUTE(CONCATENATE(H993,I993)," ","")</f>
        <v>ExchangeRate</v>
      </c>
      <c r="B993" s="6" t="s">
        <v>22</v>
      </c>
      <c r="C993" s="6" t="s">
        <v>22</v>
      </c>
      <c r="D993" s="6" t="s">
        <v>1870</v>
      </c>
      <c r="E993" s="6" t="s">
        <v>22</v>
      </c>
      <c r="F993" s="6" t="s">
        <v>22</v>
      </c>
      <c r="G993" s="5" t="str">
        <f>CONCATENATE(IF(H993="","",CONCATENATE(H993,"_ ")),I993,". Details")</f>
        <v>Exchange Rate. Details</v>
      </c>
      <c r="H993" s="6" t="s">
        <v>22</v>
      </c>
      <c r="I993" s="6" t="s">
        <v>1871</v>
      </c>
      <c r="J993" s="6" t="s">
        <v>22</v>
      </c>
      <c r="K993" s="6" t="s">
        <v>22</v>
      </c>
      <c r="L993" s="6" t="s">
        <v>22</v>
      </c>
      <c r="M993" s="6" t="s">
        <v>22</v>
      </c>
      <c r="N993" s="6" t="s">
        <v>22</v>
      </c>
      <c r="O993" s="6" t="s">
        <v>22</v>
      </c>
      <c r="P993" s="6" t="s">
        <v>22</v>
      </c>
      <c r="Q993" s="6" t="s">
        <v>22</v>
      </c>
      <c r="R993" s="6" t="s">
        <v>22</v>
      </c>
      <c r="S993" s="6" t="s">
        <v>25</v>
      </c>
      <c r="T993" s="6" t="s">
        <v>22</v>
      </c>
      <c r="U993" s="6" t="s">
        <v>62</v>
      </c>
      <c r="V993" s="6" t="s">
        <v>22</v>
      </c>
    </row>
    <row r="994" spans="1:22" ht="14.1" customHeight="1" x14ac:dyDescent="0.2">
      <c r="A994" s="7" t="str">
        <f t="shared" ref="A994:A1001" si="180">SUBSTITUTE(CONCATENATE(J994,K994,IF(L994="Identifier","ID",IF(AND(L994="Text",OR(J994&lt;&gt;"",K994&lt;&gt;"")),"",L994)),IF(AND(N994&lt;&gt;"Text",L994&lt;&gt;N994,NOT(AND(L994="URI",N994="Identifier")),NOT(AND(L994="UUID",N994="Identifier")),NOT(AND(L994="OID",N994="Identifier"))),IF(N994="Identifier","ID",N994),""))," ","")</f>
        <v>SourceCurrencyCode</v>
      </c>
      <c r="B994" s="8" t="s">
        <v>22</v>
      </c>
      <c r="C994" s="9" t="s">
        <v>27</v>
      </c>
      <c r="D994" s="10" t="s">
        <v>1872</v>
      </c>
      <c r="E994" s="10" t="s">
        <v>22</v>
      </c>
      <c r="F994" s="10" t="s">
        <v>22</v>
      </c>
      <c r="G994" s="10" t="str">
        <f t="shared" ref="G994:G1001" si="181">CONCATENATE( IF(H994="","",CONCATENATE(H994,"_ ")),I994,". ",IF(J994="","",CONCATENATE(J994,"_ ")),M994,IF(OR(J994&lt;&gt;"",M994&lt;&gt;N994),CONCATENATE(". ",N994),""))</f>
        <v>Exchange Rate. Source_ Currency Code. Code</v>
      </c>
      <c r="H994" s="10" t="s">
        <v>22</v>
      </c>
      <c r="I994" s="10" t="s">
        <v>1871</v>
      </c>
      <c r="J994" s="10" t="s">
        <v>1859</v>
      </c>
      <c r="K994" s="10" t="s">
        <v>1873</v>
      </c>
      <c r="L994" s="10" t="s">
        <v>33</v>
      </c>
      <c r="M994" s="7" t="str">
        <f t="shared" ref="M994:M1001" si="182">IF(K994&lt;&gt;"",CONCATENATE(K994," ",L994),L994)</f>
        <v>Currency Code</v>
      </c>
      <c r="N994" s="10" t="s">
        <v>33</v>
      </c>
      <c r="O994" s="10" t="s">
        <v>1873</v>
      </c>
      <c r="P994" s="10" t="str">
        <f t="shared" ref="P994:P1001" si="183">IF(O994&lt;&gt;"",CONCATENATE(O994,"_ ",N994,". Type"),CONCATENATE(N994,". Type"))</f>
        <v>Currency_ Code. Type</v>
      </c>
      <c r="Q994" s="10" t="s">
        <v>22</v>
      </c>
      <c r="R994" s="10" t="s">
        <v>22</v>
      </c>
      <c r="S994" s="10" t="s">
        <v>30</v>
      </c>
      <c r="T994" s="10" t="s">
        <v>22</v>
      </c>
      <c r="U994" s="10" t="s">
        <v>62</v>
      </c>
      <c r="V994" s="10" t="s">
        <v>22</v>
      </c>
    </row>
    <row r="995" spans="1:22" ht="14.1" customHeight="1" x14ac:dyDescent="0.2">
      <c r="A995" s="7" t="str">
        <f t="shared" si="180"/>
        <v>SourceCurrencyBaseRate</v>
      </c>
      <c r="B995" s="8" t="s">
        <v>22</v>
      </c>
      <c r="C995" s="9" t="s">
        <v>34</v>
      </c>
      <c r="D995" s="10" t="s">
        <v>1874</v>
      </c>
      <c r="E995" s="10" t="s">
        <v>22</v>
      </c>
      <c r="F995" s="10" t="s">
        <v>22</v>
      </c>
      <c r="G995" s="10" t="str">
        <f t="shared" si="181"/>
        <v>Exchange Rate. Source_ Currency Base Rate. Rate</v>
      </c>
      <c r="H995" s="10" t="s">
        <v>22</v>
      </c>
      <c r="I995" s="10" t="s">
        <v>1871</v>
      </c>
      <c r="J995" s="10" t="s">
        <v>1859</v>
      </c>
      <c r="K995" s="10" t="s">
        <v>1875</v>
      </c>
      <c r="L995" s="10" t="s">
        <v>1876</v>
      </c>
      <c r="M995" s="7" t="str">
        <f t="shared" si="182"/>
        <v>Currency Base Rate</v>
      </c>
      <c r="N995" s="10" t="s">
        <v>1876</v>
      </c>
      <c r="O995" s="10" t="s">
        <v>22</v>
      </c>
      <c r="P995" s="10" t="str">
        <f t="shared" si="183"/>
        <v>Rate. Type</v>
      </c>
      <c r="Q995" s="10" t="s">
        <v>22</v>
      </c>
      <c r="R995" s="10" t="s">
        <v>22</v>
      </c>
      <c r="S995" s="10" t="s">
        <v>30</v>
      </c>
      <c r="T995" s="10" t="s">
        <v>22</v>
      </c>
      <c r="U995" s="10" t="s">
        <v>62</v>
      </c>
      <c r="V995" s="10" t="s">
        <v>22</v>
      </c>
    </row>
    <row r="996" spans="1:22" ht="14.1" customHeight="1" x14ac:dyDescent="0.2">
      <c r="A996" s="7" t="str">
        <f t="shared" si="180"/>
        <v>TargetCurrencyCode</v>
      </c>
      <c r="B996" s="8" t="s">
        <v>22</v>
      </c>
      <c r="C996" s="9" t="s">
        <v>27</v>
      </c>
      <c r="D996" s="10" t="s">
        <v>1877</v>
      </c>
      <c r="E996" s="10" t="s">
        <v>22</v>
      </c>
      <c r="F996" s="10" t="s">
        <v>22</v>
      </c>
      <c r="G996" s="10" t="str">
        <f t="shared" si="181"/>
        <v>Exchange Rate. Target_ Currency Code. Code</v>
      </c>
      <c r="H996" s="10" t="s">
        <v>22</v>
      </c>
      <c r="I996" s="10" t="s">
        <v>1871</v>
      </c>
      <c r="J996" s="10" t="s">
        <v>1878</v>
      </c>
      <c r="K996" s="10" t="s">
        <v>1873</v>
      </c>
      <c r="L996" s="10" t="s">
        <v>33</v>
      </c>
      <c r="M996" s="7" t="str">
        <f t="shared" si="182"/>
        <v>Currency Code</v>
      </c>
      <c r="N996" s="10" t="s">
        <v>33</v>
      </c>
      <c r="O996" s="10" t="s">
        <v>1873</v>
      </c>
      <c r="P996" s="10" t="str">
        <f t="shared" si="183"/>
        <v>Currency_ Code. Type</v>
      </c>
      <c r="Q996" s="10" t="s">
        <v>22</v>
      </c>
      <c r="R996" s="10" t="s">
        <v>22</v>
      </c>
      <c r="S996" s="10" t="s">
        <v>30</v>
      </c>
      <c r="T996" s="10" t="s">
        <v>22</v>
      </c>
      <c r="U996" s="10" t="s">
        <v>62</v>
      </c>
      <c r="V996" s="10" t="s">
        <v>22</v>
      </c>
    </row>
    <row r="997" spans="1:22" ht="14.1" customHeight="1" x14ac:dyDescent="0.2">
      <c r="A997" s="7" t="str">
        <f t="shared" si="180"/>
        <v>TargetCurrencyBaseRate</v>
      </c>
      <c r="B997" s="8" t="s">
        <v>22</v>
      </c>
      <c r="C997" s="9" t="s">
        <v>34</v>
      </c>
      <c r="D997" s="10" t="s">
        <v>1879</v>
      </c>
      <c r="E997" s="10" t="s">
        <v>22</v>
      </c>
      <c r="F997" s="10" t="s">
        <v>22</v>
      </c>
      <c r="G997" s="10" t="str">
        <f t="shared" si="181"/>
        <v>Exchange Rate. Target_ Currency Base Rate. Rate</v>
      </c>
      <c r="H997" s="10" t="s">
        <v>22</v>
      </c>
      <c r="I997" s="10" t="s">
        <v>1871</v>
      </c>
      <c r="J997" s="10" t="s">
        <v>1878</v>
      </c>
      <c r="K997" s="10" t="s">
        <v>1875</v>
      </c>
      <c r="L997" s="10" t="s">
        <v>1876</v>
      </c>
      <c r="M997" s="7" t="str">
        <f t="shared" si="182"/>
        <v>Currency Base Rate</v>
      </c>
      <c r="N997" s="10" t="s">
        <v>1876</v>
      </c>
      <c r="O997" s="10" t="s">
        <v>22</v>
      </c>
      <c r="P997" s="10" t="str">
        <f t="shared" si="183"/>
        <v>Rate. Type</v>
      </c>
      <c r="Q997" s="10" t="s">
        <v>22</v>
      </c>
      <c r="R997" s="10" t="s">
        <v>22</v>
      </c>
      <c r="S997" s="10" t="s">
        <v>30</v>
      </c>
      <c r="T997" s="10" t="s">
        <v>22</v>
      </c>
      <c r="U997" s="10" t="s">
        <v>62</v>
      </c>
      <c r="V997" s="10" t="s">
        <v>22</v>
      </c>
    </row>
    <row r="998" spans="1:22" ht="14.1" customHeight="1" x14ac:dyDescent="0.2">
      <c r="A998" s="7" t="str">
        <f t="shared" si="180"/>
        <v>ExchangeMarketID</v>
      </c>
      <c r="B998" s="8" t="s">
        <v>22</v>
      </c>
      <c r="C998" s="9" t="s">
        <v>34</v>
      </c>
      <c r="D998" s="10" t="s">
        <v>1880</v>
      </c>
      <c r="E998" s="10" t="s">
        <v>22</v>
      </c>
      <c r="F998" s="10" t="s">
        <v>22</v>
      </c>
      <c r="G998" s="10" t="str">
        <f t="shared" si="181"/>
        <v>Exchange Rate. Exchange Market Identifier. Identifier</v>
      </c>
      <c r="H998" s="10" t="s">
        <v>22</v>
      </c>
      <c r="I998" s="10" t="s">
        <v>1871</v>
      </c>
      <c r="J998" s="10" t="s">
        <v>22</v>
      </c>
      <c r="K998" s="10" t="s">
        <v>1881</v>
      </c>
      <c r="L998" s="10" t="s">
        <v>29</v>
      </c>
      <c r="M998" s="7" t="str">
        <f t="shared" si="182"/>
        <v>Exchange Market Identifier</v>
      </c>
      <c r="N998" s="10" t="s">
        <v>29</v>
      </c>
      <c r="O998" s="10" t="s">
        <v>22</v>
      </c>
      <c r="P998" s="10" t="str">
        <f t="shared" si="183"/>
        <v>Identifier. Type</v>
      </c>
      <c r="Q998" s="10" t="s">
        <v>22</v>
      </c>
      <c r="R998" s="10" t="s">
        <v>22</v>
      </c>
      <c r="S998" s="10" t="s">
        <v>30</v>
      </c>
      <c r="T998" s="10" t="s">
        <v>22</v>
      </c>
      <c r="U998" s="10" t="s">
        <v>62</v>
      </c>
      <c r="V998" s="10" t="s">
        <v>22</v>
      </c>
    </row>
    <row r="999" spans="1:22" ht="14.1" customHeight="1" x14ac:dyDescent="0.2">
      <c r="A999" s="7" t="str">
        <f t="shared" si="180"/>
        <v>CalculationRate</v>
      </c>
      <c r="B999" s="8" t="s">
        <v>22</v>
      </c>
      <c r="C999" s="9" t="s">
        <v>34</v>
      </c>
      <c r="D999" s="10" t="s">
        <v>1882</v>
      </c>
      <c r="E999" s="10" t="s">
        <v>22</v>
      </c>
      <c r="F999" s="10" t="s">
        <v>22</v>
      </c>
      <c r="G999" s="10" t="str">
        <f t="shared" si="181"/>
        <v>Exchange Rate. Calculation Rate. Rate</v>
      </c>
      <c r="H999" s="10" t="s">
        <v>22</v>
      </c>
      <c r="I999" s="10" t="s">
        <v>1871</v>
      </c>
      <c r="J999" s="10" t="s">
        <v>22</v>
      </c>
      <c r="K999" s="10" t="s">
        <v>291</v>
      </c>
      <c r="L999" s="10" t="s">
        <v>1876</v>
      </c>
      <c r="M999" s="7" t="str">
        <f t="shared" si="182"/>
        <v>Calculation Rate</v>
      </c>
      <c r="N999" s="10" t="s">
        <v>1876</v>
      </c>
      <c r="O999" s="10" t="s">
        <v>22</v>
      </c>
      <c r="P999" s="10" t="str">
        <f t="shared" si="183"/>
        <v>Rate. Type</v>
      </c>
      <c r="Q999" s="10" t="s">
        <v>22</v>
      </c>
      <c r="R999" s="10" t="s">
        <v>22</v>
      </c>
      <c r="S999" s="10" t="s">
        <v>30</v>
      </c>
      <c r="T999" s="10" t="s">
        <v>22</v>
      </c>
      <c r="U999" s="10" t="s">
        <v>62</v>
      </c>
      <c r="V999" s="10" t="s">
        <v>22</v>
      </c>
    </row>
    <row r="1000" spans="1:22" ht="14.1" customHeight="1" x14ac:dyDescent="0.2">
      <c r="A1000" s="7" t="str">
        <f t="shared" si="180"/>
        <v>MathematicOperatorCode</v>
      </c>
      <c r="B1000" s="8" t="s">
        <v>22</v>
      </c>
      <c r="C1000" s="9" t="s">
        <v>34</v>
      </c>
      <c r="D1000" s="10" t="s">
        <v>1883</v>
      </c>
      <c r="E1000" s="10" t="s">
        <v>22</v>
      </c>
      <c r="F1000" s="10" t="s">
        <v>22</v>
      </c>
      <c r="G1000" s="10" t="str">
        <f t="shared" si="181"/>
        <v>Exchange Rate. Mathematic Operator Code. Code</v>
      </c>
      <c r="H1000" s="10" t="s">
        <v>22</v>
      </c>
      <c r="I1000" s="10" t="s">
        <v>1871</v>
      </c>
      <c r="J1000" s="10" t="s">
        <v>22</v>
      </c>
      <c r="K1000" s="10" t="s">
        <v>1884</v>
      </c>
      <c r="L1000" s="10" t="s">
        <v>33</v>
      </c>
      <c r="M1000" s="7" t="str">
        <f t="shared" si="182"/>
        <v>Mathematic Operator Code</v>
      </c>
      <c r="N1000" s="10" t="s">
        <v>33</v>
      </c>
      <c r="O1000" s="10" t="s">
        <v>1885</v>
      </c>
      <c r="P1000" s="10" t="str">
        <f t="shared" si="183"/>
        <v>Operator_ Code. Type</v>
      </c>
      <c r="Q1000" s="10" t="s">
        <v>22</v>
      </c>
      <c r="R1000" s="10" t="s">
        <v>22</v>
      </c>
      <c r="S1000" s="10" t="s">
        <v>30</v>
      </c>
      <c r="T1000" s="10" t="s">
        <v>22</v>
      </c>
      <c r="U1000" s="10" t="s">
        <v>62</v>
      </c>
      <c r="V1000" s="10" t="s">
        <v>22</v>
      </c>
    </row>
    <row r="1001" spans="1:22" ht="14.1" customHeight="1" x14ac:dyDescent="0.2">
      <c r="A1001" s="7" t="str">
        <f t="shared" si="180"/>
        <v>Date</v>
      </c>
      <c r="B1001" s="8" t="s">
        <v>22</v>
      </c>
      <c r="C1001" s="9" t="s">
        <v>34</v>
      </c>
      <c r="D1001" s="10" t="s">
        <v>1886</v>
      </c>
      <c r="E1001" s="10" t="s">
        <v>22</v>
      </c>
      <c r="F1001" s="10" t="s">
        <v>22</v>
      </c>
      <c r="G1001" s="10" t="str">
        <f t="shared" si="181"/>
        <v>Exchange Rate. Date</v>
      </c>
      <c r="H1001" s="10" t="s">
        <v>22</v>
      </c>
      <c r="I1001" s="10" t="s">
        <v>1871</v>
      </c>
      <c r="J1001" s="10" t="s">
        <v>22</v>
      </c>
      <c r="K1001" s="10" t="s">
        <v>22</v>
      </c>
      <c r="L1001" s="10" t="s">
        <v>397</v>
      </c>
      <c r="M1001" s="7" t="str">
        <f t="shared" si="182"/>
        <v>Date</v>
      </c>
      <c r="N1001" s="10" t="s">
        <v>397</v>
      </c>
      <c r="O1001" s="10" t="s">
        <v>22</v>
      </c>
      <c r="P1001" s="10" t="str">
        <f t="shared" si="183"/>
        <v>Date. Type</v>
      </c>
      <c r="Q1001" s="10" t="s">
        <v>22</v>
      </c>
      <c r="R1001" s="10" t="s">
        <v>22</v>
      </c>
      <c r="S1001" s="10" t="s">
        <v>30</v>
      </c>
      <c r="T1001" s="10" t="s">
        <v>22</v>
      </c>
      <c r="U1001" s="10" t="s">
        <v>62</v>
      </c>
      <c r="V1001" s="10" t="s">
        <v>22</v>
      </c>
    </row>
    <row r="1002" spans="1:22" ht="14.1" customHeight="1" x14ac:dyDescent="0.2">
      <c r="A1002" s="11" t="str">
        <f>SUBSTITUTE(SUBSTITUTE(CONCATENATE(J1002,IF(M1002="Identifier","ID",M1002))," ",""),"_","")</f>
        <v>ForeignExchangeContract</v>
      </c>
      <c r="B1002" s="8" t="s">
        <v>22</v>
      </c>
      <c r="C1002" s="12" t="s">
        <v>34</v>
      </c>
      <c r="D1002" s="11" t="s">
        <v>1887</v>
      </c>
      <c r="E1002" s="11" t="s">
        <v>22</v>
      </c>
      <c r="F1002" s="11" t="s">
        <v>22</v>
      </c>
      <c r="G1002" s="11" t="str">
        <f>CONCATENATE( IF(H1002="","",CONCATENATE(H1002,"_ ")),I1002,". ",IF(J1002="","",CONCATENATE(J1002,"_ ")),M1002,IF(J1002="","",CONCATENATE(". ",N1002)))</f>
        <v>Exchange Rate. Foreign Exchange_ Contract. Contract</v>
      </c>
      <c r="H1002" s="11" t="s">
        <v>22</v>
      </c>
      <c r="I1002" s="11" t="s">
        <v>1871</v>
      </c>
      <c r="J1002" s="11" t="s">
        <v>1888</v>
      </c>
      <c r="K1002" s="11" t="s">
        <v>22</v>
      </c>
      <c r="L1002" s="11" t="s">
        <v>22</v>
      </c>
      <c r="M1002" s="11" t="str">
        <f>CONCATENATE(IF(Q1002="","",CONCATENATE(Q1002,"_ ")),R1002)</f>
        <v>Contract</v>
      </c>
      <c r="N1002" s="11" t="str">
        <f>M1002</f>
        <v>Contract</v>
      </c>
      <c r="O1002" s="11" t="s">
        <v>22</v>
      </c>
      <c r="P1002" s="11" t="s">
        <v>22</v>
      </c>
      <c r="Q1002" s="11" t="s">
        <v>22</v>
      </c>
      <c r="R1002" s="11" t="s">
        <v>516</v>
      </c>
      <c r="S1002" s="11" t="s">
        <v>38</v>
      </c>
      <c r="T1002" s="11" t="s">
        <v>22</v>
      </c>
      <c r="U1002" s="11" t="s">
        <v>62</v>
      </c>
      <c r="V1002" s="11" t="s">
        <v>22</v>
      </c>
    </row>
    <row r="1003" spans="1:22" ht="14.1" customHeight="1" x14ac:dyDescent="0.2">
      <c r="A1003" s="5" t="str">
        <f>SUBSTITUTE(CONCATENATE(H1003,I1003)," ","")</f>
        <v>ExternalReference</v>
      </c>
      <c r="B1003" s="6" t="s">
        <v>22</v>
      </c>
      <c r="C1003" s="6" t="s">
        <v>22</v>
      </c>
      <c r="D1003" s="6" t="s">
        <v>1889</v>
      </c>
      <c r="E1003" s="6" t="s">
        <v>22</v>
      </c>
      <c r="F1003" s="6" t="s">
        <v>22</v>
      </c>
      <c r="G1003" s="5" t="str">
        <f>CONCATENATE(IF(H1003="","",CONCATENATE(H1003,"_ ")),I1003,". Details")</f>
        <v>External Reference. Details</v>
      </c>
      <c r="H1003" s="6" t="s">
        <v>22</v>
      </c>
      <c r="I1003" s="6" t="s">
        <v>230</v>
      </c>
      <c r="J1003" s="6" t="s">
        <v>22</v>
      </c>
      <c r="K1003" s="6" t="s">
        <v>22</v>
      </c>
      <c r="L1003" s="6" t="s">
        <v>22</v>
      </c>
      <c r="M1003" s="6" t="s">
        <v>22</v>
      </c>
      <c r="N1003" s="6" t="s">
        <v>22</v>
      </c>
      <c r="O1003" s="6" t="s">
        <v>22</v>
      </c>
      <c r="P1003" s="6" t="s">
        <v>22</v>
      </c>
      <c r="Q1003" s="6" t="s">
        <v>22</v>
      </c>
      <c r="R1003" s="6" t="s">
        <v>22</v>
      </c>
      <c r="S1003" s="6" t="s">
        <v>25</v>
      </c>
      <c r="T1003" s="6" t="s">
        <v>22</v>
      </c>
      <c r="U1003" s="6" t="s">
        <v>62</v>
      </c>
      <c r="V1003" s="6" t="s">
        <v>22</v>
      </c>
    </row>
    <row r="1004" spans="1:22" ht="14.1" customHeight="1" x14ac:dyDescent="0.2">
      <c r="A1004" s="7" t="str">
        <f t="shared" ref="A1004:A1014" si="184">SUBSTITUTE(CONCATENATE(J1004,K1004,IF(L1004="Identifier","ID",IF(AND(L1004="Text",OR(J1004&lt;&gt;"",K1004&lt;&gt;"")),"",L1004)),IF(AND(N1004&lt;&gt;"Text",L1004&lt;&gt;N1004,NOT(AND(L1004="URI",N1004="Identifier")),NOT(AND(L1004="UUID",N1004="Identifier")),NOT(AND(L1004="OID",N1004="Identifier"))),IF(N1004="Identifier","ID",N1004),""))," ","")</f>
        <v>URI</v>
      </c>
      <c r="B1004" s="8" t="s">
        <v>22</v>
      </c>
      <c r="C1004" s="9" t="s">
        <v>34</v>
      </c>
      <c r="D1004" s="10" t="s">
        <v>1890</v>
      </c>
      <c r="E1004" s="10" t="s">
        <v>22</v>
      </c>
      <c r="F1004" s="10" t="s">
        <v>22</v>
      </c>
      <c r="G1004" s="10" t="str">
        <f t="shared" ref="G1004:G1014" si="185">CONCATENATE( IF(H1004="","",CONCATENATE(H1004,"_ ")),I1004,". ",IF(J1004="","",CONCATENATE(J1004,"_ ")),M1004,IF(OR(J1004&lt;&gt;"",M1004&lt;&gt;N1004),CONCATENATE(". ",N1004),""))</f>
        <v>External Reference. URI. Identifier</v>
      </c>
      <c r="H1004" s="10" t="s">
        <v>22</v>
      </c>
      <c r="I1004" s="10" t="s">
        <v>230</v>
      </c>
      <c r="J1004" s="10" t="s">
        <v>22</v>
      </c>
      <c r="K1004" s="10" t="s">
        <v>22</v>
      </c>
      <c r="L1004" s="10" t="s">
        <v>270</v>
      </c>
      <c r="M1004" s="7" t="str">
        <f t="shared" ref="M1004:M1014" si="186">IF(K1004&lt;&gt;"",CONCATENATE(K1004," ",L1004),L1004)</f>
        <v>URI</v>
      </c>
      <c r="N1004" s="10" t="s">
        <v>29</v>
      </c>
      <c r="O1004" s="10" t="s">
        <v>22</v>
      </c>
      <c r="P1004" s="10" t="str">
        <f t="shared" ref="P1004:P1014" si="187">IF(O1004&lt;&gt;"",CONCATENATE(O1004,"_ ",N1004,". Type"),CONCATENATE(N1004,". Type"))</f>
        <v>Identifier. Type</v>
      </c>
      <c r="Q1004" s="10" t="s">
        <v>22</v>
      </c>
      <c r="R1004" s="10" t="s">
        <v>22</v>
      </c>
      <c r="S1004" s="10" t="s">
        <v>30</v>
      </c>
      <c r="T1004" s="10" t="s">
        <v>22</v>
      </c>
      <c r="U1004" s="10" t="s">
        <v>62</v>
      </c>
      <c r="V1004" s="10" t="s">
        <v>22</v>
      </c>
    </row>
    <row r="1005" spans="1:22" ht="14.1" customHeight="1" x14ac:dyDescent="0.2">
      <c r="A1005" s="7" t="str">
        <f t="shared" si="184"/>
        <v>DocumentHash</v>
      </c>
      <c r="B1005" s="8" t="s">
        <v>22</v>
      </c>
      <c r="C1005" s="9" t="s">
        <v>34</v>
      </c>
      <c r="D1005" s="10" t="s">
        <v>1891</v>
      </c>
      <c r="E1005" s="10" t="s">
        <v>22</v>
      </c>
      <c r="F1005" s="10" t="s">
        <v>22</v>
      </c>
      <c r="G1005" s="10" t="str">
        <f t="shared" si="185"/>
        <v>External Reference. Document Hash. Text</v>
      </c>
      <c r="H1005" s="10" t="s">
        <v>22</v>
      </c>
      <c r="I1005" s="10" t="s">
        <v>230</v>
      </c>
      <c r="J1005" s="10" t="s">
        <v>22</v>
      </c>
      <c r="K1005" s="10" t="s">
        <v>225</v>
      </c>
      <c r="L1005" s="10" t="s">
        <v>1892</v>
      </c>
      <c r="M1005" s="7" t="str">
        <f t="shared" si="186"/>
        <v>Document Hash</v>
      </c>
      <c r="N1005" s="10" t="s">
        <v>59</v>
      </c>
      <c r="O1005" s="10" t="s">
        <v>22</v>
      </c>
      <c r="P1005" s="10" t="str">
        <f t="shared" si="187"/>
        <v>Text. Type</v>
      </c>
      <c r="Q1005" s="10" t="s">
        <v>22</v>
      </c>
      <c r="R1005" s="10" t="s">
        <v>22</v>
      </c>
      <c r="S1005" s="10" t="s">
        <v>30</v>
      </c>
      <c r="T1005" s="10" t="s">
        <v>22</v>
      </c>
      <c r="U1005" s="10" t="s">
        <v>62</v>
      </c>
      <c r="V1005" s="10" t="s">
        <v>22</v>
      </c>
    </row>
    <row r="1006" spans="1:22" ht="14.1" customHeight="1" x14ac:dyDescent="0.2">
      <c r="A1006" s="7" t="str">
        <f t="shared" si="184"/>
        <v>HashAlgorithmMethod</v>
      </c>
      <c r="B1006" s="8" t="s">
        <v>22</v>
      </c>
      <c r="C1006" s="9" t="s">
        <v>34</v>
      </c>
      <c r="D1006" s="10" t="s">
        <v>1893</v>
      </c>
      <c r="E1006" s="10" t="s">
        <v>22</v>
      </c>
      <c r="F1006" s="10" t="s">
        <v>22</v>
      </c>
      <c r="G1006" s="10" t="str">
        <f t="shared" si="185"/>
        <v>External Reference. Hash Algorithm Method. Text</v>
      </c>
      <c r="H1006" s="10" t="s">
        <v>22</v>
      </c>
      <c r="I1006" s="10" t="s">
        <v>230</v>
      </c>
      <c r="J1006" s="10" t="s">
        <v>22</v>
      </c>
      <c r="K1006" s="10" t="s">
        <v>1894</v>
      </c>
      <c r="L1006" s="10" t="s">
        <v>385</v>
      </c>
      <c r="M1006" s="7" t="str">
        <f t="shared" si="186"/>
        <v>Hash Algorithm Method</v>
      </c>
      <c r="N1006" s="10" t="s">
        <v>59</v>
      </c>
      <c r="O1006" s="10" t="s">
        <v>22</v>
      </c>
      <c r="P1006" s="10" t="str">
        <f t="shared" si="187"/>
        <v>Text. Type</v>
      </c>
      <c r="Q1006" s="10" t="s">
        <v>22</v>
      </c>
      <c r="R1006" s="10" t="s">
        <v>22</v>
      </c>
      <c r="S1006" s="10" t="s">
        <v>30</v>
      </c>
      <c r="T1006" s="10" t="s">
        <v>22</v>
      </c>
      <c r="U1006" s="10" t="s">
        <v>62</v>
      </c>
      <c r="V1006" s="10" t="s">
        <v>22</v>
      </c>
    </row>
    <row r="1007" spans="1:22" ht="14.1" customHeight="1" x14ac:dyDescent="0.2">
      <c r="A1007" s="7" t="str">
        <f t="shared" si="184"/>
        <v>ExpiryDate</v>
      </c>
      <c r="B1007" s="8" t="s">
        <v>22</v>
      </c>
      <c r="C1007" s="9" t="s">
        <v>34</v>
      </c>
      <c r="D1007" s="10" t="s">
        <v>1895</v>
      </c>
      <c r="E1007" s="10" t="s">
        <v>22</v>
      </c>
      <c r="F1007" s="10" t="s">
        <v>22</v>
      </c>
      <c r="G1007" s="10" t="str">
        <f t="shared" si="185"/>
        <v>External Reference. Expiry Date. Date</v>
      </c>
      <c r="H1007" s="10" t="s">
        <v>22</v>
      </c>
      <c r="I1007" s="10" t="s">
        <v>230</v>
      </c>
      <c r="J1007" s="10" t="s">
        <v>22</v>
      </c>
      <c r="K1007" s="10" t="s">
        <v>474</v>
      </c>
      <c r="L1007" s="10" t="s">
        <v>397</v>
      </c>
      <c r="M1007" s="7" t="str">
        <f t="shared" si="186"/>
        <v>Expiry Date</v>
      </c>
      <c r="N1007" s="10" t="s">
        <v>397</v>
      </c>
      <c r="O1007" s="10" t="s">
        <v>22</v>
      </c>
      <c r="P1007" s="10" t="str">
        <f t="shared" si="187"/>
        <v>Date. Type</v>
      </c>
      <c r="Q1007" s="10" t="s">
        <v>22</v>
      </c>
      <c r="R1007" s="10" t="s">
        <v>22</v>
      </c>
      <c r="S1007" s="10" t="s">
        <v>30</v>
      </c>
      <c r="T1007" s="10" t="s">
        <v>22</v>
      </c>
      <c r="U1007" s="10" t="s">
        <v>62</v>
      </c>
      <c r="V1007" s="10" t="s">
        <v>22</v>
      </c>
    </row>
    <row r="1008" spans="1:22" ht="14.1" customHeight="1" x14ac:dyDescent="0.2">
      <c r="A1008" s="7" t="str">
        <f t="shared" si="184"/>
        <v>ExpiryTime</v>
      </c>
      <c r="B1008" s="8" t="s">
        <v>22</v>
      </c>
      <c r="C1008" s="9" t="s">
        <v>34</v>
      </c>
      <c r="D1008" s="10" t="s">
        <v>1896</v>
      </c>
      <c r="E1008" s="10" t="s">
        <v>22</v>
      </c>
      <c r="F1008" s="10" t="s">
        <v>22</v>
      </c>
      <c r="G1008" s="10" t="str">
        <f t="shared" si="185"/>
        <v>External Reference. Expiry Time. Time</v>
      </c>
      <c r="H1008" s="10" t="s">
        <v>22</v>
      </c>
      <c r="I1008" s="10" t="s">
        <v>230</v>
      </c>
      <c r="J1008" s="10" t="s">
        <v>22</v>
      </c>
      <c r="K1008" s="10" t="s">
        <v>474</v>
      </c>
      <c r="L1008" s="10" t="s">
        <v>594</v>
      </c>
      <c r="M1008" s="7" t="str">
        <f t="shared" si="186"/>
        <v>Expiry Time</v>
      </c>
      <c r="N1008" s="10" t="s">
        <v>594</v>
      </c>
      <c r="O1008" s="10" t="s">
        <v>22</v>
      </c>
      <c r="P1008" s="10" t="str">
        <f t="shared" si="187"/>
        <v>Time. Type</v>
      </c>
      <c r="Q1008" s="10" t="s">
        <v>22</v>
      </c>
      <c r="R1008" s="10" t="s">
        <v>22</v>
      </c>
      <c r="S1008" s="10" t="s">
        <v>30</v>
      </c>
      <c r="T1008" s="10" t="s">
        <v>22</v>
      </c>
      <c r="U1008" s="10" t="s">
        <v>62</v>
      </c>
      <c r="V1008" s="10" t="s">
        <v>22</v>
      </c>
    </row>
    <row r="1009" spans="1:22" ht="14.1" customHeight="1" x14ac:dyDescent="0.2">
      <c r="A1009" s="7" t="str">
        <f t="shared" si="184"/>
        <v>MimeCode</v>
      </c>
      <c r="B1009" s="8" t="s">
        <v>22</v>
      </c>
      <c r="C1009" s="9" t="s">
        <v>34</v>
      </c>
      <c r="D1009" s="10" t="s">
        <v>1897</v>
      </c>
      <c r="E1009" s="10" t="s">
        <v>22</v>
      </c>
      <c r="F1009" s="10" t="s">
        <v>22</v>
      </c>
      <c r="G1009" s="10" t="str">
        <f t="shared" si="185"/>
        <v>External Reference. Mime Code. Code</v>
      </c>
      <c r="H1009" s="10" t="s">
        <v>22</v>
      </c>
      <c r="I1009" s="10" t="s">
        <v>230</v>
      </c>
      <c r="J1009" s="10" t="s">
        <v>22</v>
      </c>
      <c r="K1009" s="10" t="s">
        <v>1898</v>
      </c>
      <c r="L1009" s="10" t="s">
        <v>33</v>
      </c>
      <c r="M1009" s="7" t="str">
        <f t="shared" si="186"/>
        <v>Mime Code</v>
      </c>
      <c r="N1009" s="10" t="s">
        <v>33</v>
      </c>
      <c r="O1009" s="10" t="s">
        <v>22</v>
      </c>
      <c r="P1009" s="10" t="str">
        <f t="shared" si="187"/>
        <v>Code. Type</v>
      </c>
      <c r="Q1009" s="10" t="s">
        <v>22</v>
      </c>
      <c r="R1009" s="10" t="s">
        <v>22</v>
      </c>
      <c r="S1009" s="10" t="s">
        <v>30</v>
      </c>
      <c r="T1009" s="10" t="s">
        <v>22</v>
      </c>
      <c r="U1009" s="10" t="s">
        <v>26</v>
      </c>
      <c r="V1009" s="10" t="s">
        <v>22</v>
      </c>
    </row>
    <row r="1010" spans="1:22" ht="14.1" customHeight="1" x14ac:dyDescent="0.2">
      <c r="A1010" s="7" t="str">
        <f t="shared" si="184"/>
        <v>FormatCode</v>
      </c>
      <c r="B1010" s="8" t="s">
        <v>22</v>
      </c>
      <c r="C1010" s="9" t="s">
        <v>34</v>
      </c>
      <c r="D1010" s="10" t="s">
        <v>1899</v>
      </c>
      <c r="E1010" s="10" t="s">
        <v>22</v>
      </c>
      <c r="F1010" s="10" t="s">
        <v>22</v>
      </c>
      <c r="G1010" s="10" t="str">
        <f t="shared" si="185"/>
        <v>External Reference. Format Code. Code</v>
      </c>
      <c r="H1010" s="10" t="s">
        <v>22</v>
      </c>
      <c r="I1010" s="10" t="s">
        <v>230</v>
      </c>
      <c r="J1010" s="10" t="s">
        <v>22</v>
      </c>
      <c r="K1010" s="10" t="s">
        <v>1607</v>
      </c>
      <c r="L1010" s="10" t="s">
        <v>33</v>
      </c>
      <c r="M1010" s="7" t="str">
        <f t="shared" si="186"/>
        <v>Format Code</v>
      </c>
      <c r="N1010" s="10" t="s">
        <v>33</v>
      </c>
      <c r="O1010" s="10" t="s">
        <v>22</v>
      </c>
      <c r="P1010" s="10" t="str">
        <f t="shared" si="187"/>
        <v>Code. Type</v>
      </c>
      <c r="Q1010" s="10" t="s">
        <v>22</v>
      </c>
      <c r="R1010" s="10" t="s">
        <v>22</v>
      </c>
      <c r="S1010" s="10" t="s">
        <v>30</v>
      </c>
      <c r="T1010" s="10" t="s">
        <v>22</v>
      </c>
      <c r="U1010" s="10" t="s">
        <v>26</v>
      </c>
      <c r="V1010" s="10" t="s">
        <v>22</v>
      </c>
    </row>
    <row r="1011" spans="1:22" ht="14.1" customHeight="1" x14ac:dyDescent="0.2">
      <c r="A1011" s="7" t="str">
        <f t="shared" si="184"/>
        <v>EncodingCode</v>
      </c>
      <c r="B1011" s="8" t="s">
        <v>22</v>
      </c>
      <c r="C1011" s="9" t="s">
        <v>34</v>
      </c>
      <c r="D1011" s="10" t="s">
        <v>1900</v>
      </c>
      <c r="E1011" s="10" t="s">
        <v>22</v>
      </c>
      <c r="F1011" s="10" t="s">
        <v>22</v>
      </c>
      <c r="G1011" s="10" t="str">
        <f t="shared" si="185"/>
        <v>External Reference. Encoding Code. Code</v>
      </c>
      <c r="H1011" s="10" t="s">
        <v>22</v>
      </c>
      <c r="I1011" s="10" t="s">
        <v>230</v>
      </c>
      <c r="J1011" s="10" t="s">
        <v>22</v>
      </c>
      <c r="K1011" s="10" t="s">
        <v>1901</v>
      </c>
      <c r="L1011" s="10" t="s">
        <v>33</v>
      </c>
      <c r="M1011" s="7" t="str">
        <f t="shared" si="186"/>
        <v>Encoding Code</v>
      </c>
      <c r="N1011" s="10" t="s">
        <v>33</v>
      </c>
      <c r="O1011" s="10" t="s">
        <v>22</v>
      </c>
      <c r="P1011" s="10" t="str">
        <f t="shared" si="187"/>
        <v>Code. Type</v>
      </c>
      <c r="Q1011" s="10" t="s">
        <v>22</v>
      </c>
      <c r="R1011" s="10" t="s">
        <v>22</v>
      </c>
      <c r="S1011" s="10" t="s">
        <v>30</v>
      </c>
      <c r="T1011" s="10" t="s">
        <v>22</v>
      </c>
      <c r="U1011" s="10" t="s">
        <v>26</v>
      </c>
      <c r="V1011" s="10" t="s">
        <v>22</v>
      </c>
    </row>
    <row r="1012" spans="1:22" ht="14.1" customHeight="1" x14ac:dyDescent="0.2">
      <c r="A1012" s="7" t="str">
        <f t="shared" si="184"/>
        <v>CharacterSetCode</v>
      </c>
      <c r="B1012" s="8" t="s">
        <v>22</v>
      </c>
      <c r="C1012" s="9" t="s">
        <v>34</v>
      </c>
      <c r="D1012" s="10" t="s">
        <v>1902</v>
      </c>
      <c r="E1012" s="10" t="s">
        <v>22</v>
      </c>
      <c r="F1012" s="10" t="s">
        <v>22</v>
      </c>
      <c r="G1012" s="10" t="str">
        <f t="shared" si="185"/>
        <v>External Reference. Character Set Code. Code</v>
      </c>
      <c r="H1012" s="10" t="s">
        <v>22</v>
      </c>
      <c r="I1012" s="10" t="s">
        <v>230</v>
      </c>
      <c r="J1012" s="10" t="s">
        <v>22</v>
      </c>
      <c r="K1012" s="10" t="s">
        <v>1903</v>
      </c>
      <c r="L1012" s="10" t="s">
        <v>33</v>
      </c>
      <c r="M1012" s="7" t="str">
        <f t="shared" si="186"/>
        <v>Character Set Code</v>
      </c>
      <c r="N1012" s="10" t="s">
        <v>33</v>
      </c>
      <c r="O1012" s="10" t="s">
        <v>22</v>
      </c>
      <c r="P1012" s="10" t="str">
        <f t="shared" si="187"/>
        <v>Code. Type</v>
      </c>
      <c r="Q1012" s="10" t="s">
        <v>22</v>
      </c>
      <c r="R1012" s="10" t="s">
        <v>22</v>
      </c>
      <c r="S1012" s="10" t="s">
        <v>30</v>
      </c>
      <c r="T1012" s="10" t="s">
        <v>22</v>
      </c>
      <c r="U1012" s="10" t="s">
        <v>26</v>
      </c>
      <c r="V1012" s="10" t="s">
        <v>22</v>
      </c>
    </row>
    <row r="1013" spans="1:22" ht="14.1" customHeight="1" x14ac:dyDescent="0.2">
      <c r="A1013" s="7" t="str">
        <f t="shared" si="184"/>
        <v>FileName</v>
      </c>
      <c r="B1013" s="8" t="s">
        <v>22</v>
      </c>
      <c r="C1013" s="9" t="s">
        <v>34</v>
      </c>
      <c r="D1013" s="10" t="s">
        <v>1904</v>
      </c>
      <c r="E1013" s="10" t="s">
        <v>22</v>
      </c>
      <c r="F1013" s="10" t="s">
        <v>22</v>
      </c>
      <c r="G1013" s="10" t="str">
        <f t="shared" si="185"/>
        <v>External Reference. File Name. Name</v>
      </c>
      <c r="H1013" s="10" t="s">
        <v>22</v>
      </c>
      <c r="I1013" s="10" t="s">
        <v>230</v>
      </c>
      <c r="J1013" s="10" t="s">
        <v>22</v>
      </c>
      <c r="K1013" s="10" t="s">
        <v>1905</v>
      </c>
      <c r="L1013" s="10" t="s">
        <v>56</v>
      </c>
      <c r="M1013" s="7" t="str">
        <f t="shared" si="186"/>
        <v>File Name</v>
      </c>
      <c r="N1013" s="10" t="s">
        <v>56</v>
      </c>
      <c r="O1013" s="10" t="s">
        <v>22</v>
      </c>
      <c r="P1013" s="10" t="str">
        <f t="shared" si="187"/>
        <v>Name. Type</v>
      </c>
      <c r="Q1013" s="10" t="s">
        <v>22</v>
      </c>
      <c r="R1013" s="10" t="s">
        <v>22</v>
      </c>
      <c r="S1013" s="10" t="s">
        <v>30</v>
      </c>
      <c r="T1013" s="10" t="s">
        <v>22</v>
      </c>
      <c r="U1013" s="10" t="s">
        <v>26</v>
      </c>
      <c r="V1013" s="10" t="s">
        <v>22</v>
      </c>
    </row>
    <row r="1014" spans="1:22" ht="14.1" customHeight="1" x14ac:dyDescent="0.2">
      <c r="A1014" s="7" t="str">
        <f t="shared" si="184"/>
        <v>Description</v>
      </c>
      <c r="B1014" s="8" t="s">
        <v>22</v>
      </c>
      <c r="C1014" s="9" t="s">
        <v>98</v>
      </c>
      <c r="D1014" s="10" t="s">
        <v>1906</v>
      </c>
      <c r="E1014" s="10" t="s">
        <v>22</v>
      </c>
      <c r="F1014" s="10" t="s">
        <v>599</v>
      </c>
      <c r="G1014" s="10" t="str">
        <f t="shared" si="185"/>
        <v>External Reference. Description. Text</v>
      </c>
      <c r="H1014" s="10" t="s">
        <v>22</v>
      </c>
      <c r="I1014" s="10" t="s">
        <v>230</v>
      </c>
      <c r="J1014" s="10" t="s">
        <v>22</v>
      </c>
      <c r="K1014" s="10" t="s">
        <v>22</v>
      </c>
      <c r="L1014" s="10" t="s">
        <v>100</v>
      </c>
      <c r="M1014" s="7" t="str">
        <f t="shared" si="186"/>
        <v>Description</v>
      </c>
      <c r="N1014" s="10" t="s">
        <v>59</v>
      </c>
      <c r="O1014" s="10" t="s">
        <v>22</v>
      </c>
      <c r="P1014" s="10" t="str">
        <f t="shared" si="187"/>
        <v>Text. Type</v>
      </c>
      <c r="Q1014" s="10" t="s">
        <v>22</v>
      </c>
      <c r="R1014" s="10" t="s">
        <v>22</v>
      </c>
      <c r="S1014" s="10" t="s">
        <v>30</v>
      </c>
      <c r="T1014" s="10" t="s">
        <v>22</v>
      </c>
      <c r="U1014" s="10" t="s">
        <v>26</v>
      </c>
      <c r="V1014" s="10" t="s">
        <v>22</v>
      </c>
    </row>
    <row r="1015" spans="1:22" ht="14.1" customHeight="1" x14ac:dyDescent="0.2">
      <c r="A1015" s="5" t="str">
        <f>SUBSTITUTE(CONCATENATE(H1015,I1015)," ","")</f>
        <v>Fee</v>
      </c>
      <c r="B1015" s="6" t="s">
        <v>22</v>
      </c>
      <c r="C1015" s="6" t="s">
        <v>22</v>
      </c>
      <c r="D1015" s="6" t="s">
        <v>1907</v>
      </c>
      <c r="E1015" s="6" t="s">
        <v>22</v>
      </c>
      <c r="F1015" s="6" t="s">
        <v>1908</v>
      </c>
      <c r="G1015" s="5" t="str">
        <f>CONCATENATE(IF(H1015="","",CONCATENATE(H1015,"_ ")),I1015,". Details")</f>
        <v>Fee. Details</v>
      </c>
      <c r="H1015" s="6" t="s">
        <v>22</v>
      </c>
      <c r="I1015" s="6" t="s">
        <v>1909</v>
      </c>
      <c r="J1015" s="6" t="s">
        <v>22</v>
      </c>
      <c r="K1015" s="6" t="s">
        <v>22</v>
      </c>
      <c r="L1015" s="6" t="s">
        <v>22</v>
      </c>
      <c r="M1015" s="6" t="s">
        <v>22</v>
      </c>
      <c r="N1015" s="6" t="s">
        <v>22</v>
      </c>
      <c r="O1015" s="6" t="s">
        <v>22</v>
      </c>
      <c r="P1015" s="6" t="s">
        <v>22</v>
      </c>
      <c r="Q1015" s="6" t="s">
        <v>22</v>
      </c>
      <c r="R1015" s="6" t="s">
        <v>22</v>
      </c>
      <c r="S1015" s="6" t="s">
        <v>25</v>
      </c>
      <c r="T1015" s="6" t="s">
        <v>22</v>
      </c>
      <c r="U1015" s="6" t="s">
        <v>101</v>
      </c>
      <c r="V1015" s="6" t="s">
        <v>1910</v>
      </c>
    </row>
    <row r="1016" spans="1:22" ht="14.1" customHeight="1" x14ac:dyDescent="0.2">
      <c r="A1016" s="7" t="str">
        <f>SUBSTITUTE(CONCATENATE(J1016,K1016,IF(L1016="Identifier","ID",IF(AND(L1016="Text",OR(J1016&lt;&gt;"",K1016&lt;&gt;"")),"",L1016)),IF(AND(N1016&lt;&gt;"Text",L1016&lt;&gt;N1016,NOT(AND(L1016="URI",N1016="Identifier")),NOT(AND(L1016="UUID",N1016="Identifier")),NOT(AND(L1016="OID",N1016="Identifier"))),IF(N1016="Identifier","ID",N1016),""))," ","")</f>
        <v>FeeTypeCode</v>
      </c>
      <c r="B1016" s="8" t="s">
        <v>22</v>
      </c>
      <c r="C1016" s="9" t="s">
        <v>34</v>
      </c>
      <c r="D1016" s="10" t="s">
        <v>1911</v>
      </c>
      <c r="E1016" s="10" t="s">
        <v>22</v>
      </c>
      <c r="F1016" s="10" t="s">
        <v>22</v>
      </c>
      <c r="G1016" s="10" t="str">
        <f>CONCATENATE( IF(H1016="","",CONCATENATE(H1016,"_ ")),I1016,". ",IF(J1016="","",CONCATENATE(J1016,"_ ")),M1016,IF(OR(J1016&lt;&gt;"",M1016&lt;&gt;N1016),CONCATENATE(". ",N1016),""))</f>
        <v>Fee. Fee Type Code. Code</v>
      </c>
      <c r="H1016" s="10" t="s">
        <v>22</v>
      </c>
      <c r="I1016" s="10" t="s">
        <v>1909</v>
      </c>
      <c r="J1016" s="10" t="s">
        <v>22</v>
      </c>
      <c r="K1016" s="10" t="s">
        <v>1912</v>
      </c>
      <c r="L1016" s="10" t="s">
        <v>33</v>
      </c>
      <c r="M1016" s="7" t="str">
        <f>IF(K1016&lt;&gt;"",CONCATENATE(K1016," ",L1016),L1016)</f>
        <v>Fee Type Code</v>
      </c>
      <c r="N1016" s="10" t="s">
        <v>33</v>
      </c>
      <c r="O1016" s="10" t="s">
        <v>22</v>
      </c>
      <c r="P1016" s="10" t="str">
        <f>IF(O1016&lt;&gt;"",CONCATENATE(O1016,"_ ",N1016,". Type"),CONCATENATE(N1016,". Type"))</f>
        <v>Code. Type</v>
      </c>
      <c r="Q1016" s="10" t="s">
        <v>22</v>
      </c>
      <c r="R1016" s="10" t="s">
        <v>22</v>
      </c>
      <c r="S1016" s="10" t="s">
        <v>30</v>
      </c>
      <c r="T1016" s="10" t="s">
        <v>22</v>
      </c>
      <c r="U1016" s="10" t="s">
        <v>101</v>
      </c>
      <c r="V1016" s="10" t="s">
        <v>1910</v>
      </c>
    </row>
    <row r="1017" spans="1:22" ht="14.1" customHeight="1" x14ac:dyDescent="0.2">
      <c r="A1017" s="7" t="str">
        <f>SUBSTITUTE(CONCATENATE(J1017,K1017,IF(L1017="Identifier","ID",IF(AND(L1017="Text",OR(J1017&lt;&gt;"",K1017&lt;&gt;"")),"",L1017)),IF(AND(N1017&lt;&gt;"Text",L1017&lt;&gt;N1017,NOT(AND(L1017="URI",N1017="Identifier")),NOT(AND(L1017="UUID",N1017="Identifier")),NOT(AND(L1017="OID",N1017="Identifier"))),IF(N1017="Identifier","ID",N1017),""))," ","")</f>
        <v>FeeAmount</v>
      </c>
      <c r="B1017" s="8" t="s">
        <v>22</v>
      </c>
      <c r="C1017" s="9" t="s">
        <v>34</v>
      </c>
      <c r="D1017" s="10" t="s">
        <v>1913</v>
      </c>
      <c r="E1017" s="10" t="s">
        <v>22</v>
      </c>
      <c r="F1017" s="10" t="s">
        <v>22</v>
      </c>
      <c r="G1017" s="10" t="str">
        <f>CONCATENATE( IF(H1017="","",CONCATENATE(H1017,"_ ")),I1017,". ",IF(J1017="","",CONCATENATE(J1017,"_ ")),M1017,IF(OR(J1017&lt;&gt;"",M1017&lt;&gt;N1017),CONCATENATE(". ",N1017),""))</f>
        <v>Fee. Fee_ Amount. Amount</v>
      </c>
      <c r="H1017" s="10" t="s">
        <v>22</v>
      </c>
      <c r="I1017" s="10" t="s">
        <v>1909</v>
      </c>
      <c r="J1017" s="10" t="s">
        <v>1909</v>
      </c>
      <c r="K1017" s="10" t="s">
        <v>22</v>
      </c>
      <c r="L1017" s="10" t="s">
        <v>189</v>
      </c>
      <c r="M1017" s="7" t="str">
        <f>IF(K1017&lt;&gt;"",CONCATENATE(K1017," ",L1017),L1017)</f>
        <v>Amount</v>
      </c>
      <c r="N1017" s="10" t="s">
        <v>189</v>
      </c>
      <c r="O1017" s="10" t="s">
        <v>22</v>
      </c>
      <c r="P1017" s="10" t="str">
        <f>IF(O1017&lt;&gt;"",CONCATENATE(O1017,"_ ",N1017,". Type"),CONCATENATE(N1017,". Type"))</f>
        <v>Amount. Type</v>
      </c>
      <c r="Q1017" s="10" t="s">
        <v>22</v>
      </c>
      <c r="R1017" s="10" t="s">
        <v>22</v>
      </c>
      <c r="S1017" s="10" t="s">
        <v>30</v>
      </c>
      <c r="T1017" s="10" t="s">
        <v>22</v>
      </c>
      <c r="U1017" s="10" t="s">
        <v>101</v>
      </c>
      <c r="V1017" s="10" t="s">
        <v>1910</v>
      </c>
    </row>
    <row r="1018" spans="1:22" ht="14.1" customHeight="1" x14ac:dyDescent="0.2">
      <c r="A1018" s="7" t="str">
        <f>SUBSTITUTE(CONCATENATE(J1018,K1018,IF(L1018="Identifier","ID",IF(AND(L1018="Text",OR(J1018&lt;&gt;"",K1018&lt;&gt;"")),"",L1018)),IF(AND(N1018&lt;&gt;"Text",L1018&lt;&gt;N1018,NOT(AND(L1018="URI",N1018="Identifier")),NOT(AND(L1018="UUID",N1018="Identifier")),NOT(AND(L1018="OID",N1018="Identifier"))),IF(N1018="Identifier","ID",N1018),""))," ","")</f>
        <v>FeeDescription</v>
      </c>
      <c r="B1018" s="8" t="s">
        <v>22</v>
      </c>
      <c r="C1018" s="9" t="s">
        <v>98</v>
      </c>
      <c r="D1018" s="10" t="s">
        <v>1914</v>
      </c>
      <c r="E1018" s="10" t="s">
        <v>22</v>
      </c>
      <c r="F1018" s="10" t="s">
        <v>22</v>
      </c>
      <c r="G1018" s="10" t="str">
        <f>CONCATENATE( IF(H1018="","",CONCATENATE(H1018,"_ ")),I1018,". ",IF(J1018="","",CONCATENATE(J1018,"_ ")),M1018,IF(OR(J1018&lt;&gt;"",M1018&lt;&gt;N1018),CONCATENATE(". ",N1018),""))</f>
        <v>Fee. Fee Description. Text</v>
      </c>
      <c r="H1018" s="10" t="s">
        <v>22</v>
      </c>
      <c r="I1018" s="10" t="s">
        <v>1909</v>
      </c>
      <c r="J1018" s="10" t="s">
        <v>22</v>
      </c>
      <c r="K1018" s="10" t="s">
        <v>1909</v>
      </c>
      <c r="L1018" s="10" t="s">
        <v>100</v>
      </c>
      <c r="M1018" s="7" t="str">
        <f>IF(K1018&lt;&gt;"",CONCATENATE(K1018," ",L1018),L1018)</f>
        <v>Fee Description</v>
      </c>
      <c r="N1018" s="10" t="s">
        <v>59</v>
      </c>
      <c r="O1018" s="10" t="s">
        <v>22</v>
      </c>
      <c r="P1018" s="10" t="str">
        <f>IF(O1018&lt;&gt;"",CONCATENATE(O1018,"_ ",N1018,". Type"),CONCATENATE(N1018,". Type"))</f>
        <v>Text. Type</v>
      </c>
      <c r="Q1018" s="10" t="s">
        <v>22</v>
      </c>
      <c r="R1018" s="10" t="s">
        <v>22</v>
      </c>
      <c r="S1018" s="10" t="s">
        <v>30</v>
      </c>
      <c r="T1018" s="10" t="s">
        <v>22</v>
      </c>
      <c r="U1018" s="10" t="s">
        <v>101</v>
      </c>
      <c r="V1018" s="10" t="s">
        <v>1910</v>
      </c>
    </row>
    <row r="1019" spans="1:22" ht="14.1" customHeight="1" x14ac:dyDescent="0.2">
      <c r="A1019" s="5" t="str">
        <f>SUBSTITUTE(CONCATENATE(H1019,I1019)," ","")</f>
        <v>FinancialAccount</v>
      </c>
      <c r="B1019" s="6" t="s">
        <v>22</v>
      </c>
      <c r="C1019" s="6" t="s">
        <v>22</v>
      </c>
      <c r="D1019" s="6" t="s">
        <v>1915</v>
      </c>
      <c r="E1019" s="6" t="s">
        <v>22</v>
      </c>
      <c r="F1019" s="6" t="s">
        <v>22</v>
      </c>
      <c r="G1019" s="5" t="str">
        <f>CONCATENATE(IF(H1019="","",CONCATENATE(H1019,"_ ")),I1019,". Details")</f>
        <v>Financial Account. Details</v>
      </c>
      <c r="H1019" s="6" t="s">
        <v>22</v>
      </c>
      <c r="I1019" s="6" t="s">
        <v>1916</v>
      </c>
      <c r="J1019" s="6" t="s">
        <v>22</v>
      </c>
      <c r="K1019" s="6" t="s">
        <v>22</v>
      </c>
      <c r="L1019" s="6" t="s">
        <v>22</v>
      </c>
      <c r="M1019" s="6" t="s">
        <v>22</v>
      </c>
      <c r="N1019" s="6" t="s">
        <v>22</v>
      </c>
      <c r="O1019" s="6" t="s">
        <v>22</v>
      </c>
      <c r="P1019" s="6" t="s">
        <v>22</v>
      </c>
      <c r="Q1019" s="6" t="s">
        <v>22</v>
      </c>
      <c r="R1019" s="6" t="s">
        <v>22</v>
      </c>
      <c r="S1019" s="6" t="s">
        <v>25</v>
      </c>
      <c r="T1019" s="6" t="s">
        <v>22</v>
      </c>
      <c r="U1019" s="6" t="s">
        <v>62</v>
      </c>
      <c r="V1019" s="6" t="s">
        <v>22</v>
      </c>
    </row>
    <row r="1020" spans="1:22" ht="14.1" customHeight="1" x14ac:dyDescent="0.2">
      <c r="A1020" s="7" t="str">
        <f t="shared" ref="A1020:A1026" si="188">SUBSTITUTE(CONCATENATE(J1020,K1020,IF(L1020="Identifier","ID",IF(AND(L1020="Text",OR(J1020&lt;&gt;"",K1020&lt;&gt;"")),"",L1020)),IF(AND(N1020&lt;&gt;"Text",L1020&lt;&gt;N1020,NOT(AND(L1020="URI",N1020="Identifier")),NOT(AND(L1020="UUID",N1020="Identifier")),NOT(AND(L1020="OID",N1020="Identifier"))),IF(N1020="Identifier","ID",N1020),""))," ","")</f>
        <v>ID</v>
      </c>
      <c r="B1020" s="8" t="s">
        <v>22</v>
      </c>
      <c r="C1020" s="9" t="s">
        <v>34</v>
      </c>
      <c r="D1020" s="10" t="s">
        <v>1917</v>
      </c>
      <c r="E1020" s="10" t="s">
        <v>22</v>
      </c>
      <c r="F1020" s="10" t="s">
        <v>1918</v>
      </c>
      <c r="G1020" s="10" t="str">
        <f t="shared" ref="G1020:G1026" si="189">CONCATENATE( IF(H1020="","",CONCATENATE(H1020,"_ ")),I1020,". ",IF(J1020="","",CONCATENATE(J1020,"_ ")),M1020,IF(OR(J1020&lt;&gt;"",M1020&lt;&gt;N1020),CONCATENATE(". ",N1020),""))</f>
        <v>Financial Account. Identifier</v>
      </c>
      <c r="H1020" s="10" t="s">
        <v>22</v>
      </c>
      <c r="I1020" s="10" t="s">
        <v>1916</v>
      </c>
      <c r="J1020" s="10" t="s">
        <v>22</v>
      </c>
      <c r="K1020" s="10" t="s">
        <v>22</v>
      </c>
      <c r="L1020" s="10" t="s">
        <v>29</v>
      </c>
      <c r="M1020" s="7" t="str">
        <f t="shared" ref="M1020:M1026" si="190">IF(K1020&lt;&gt;"",CONCATENATE(K1020," ",L1020),L1020)</f>
        <v>Identifier</v>
      </c>
      <c r="N1020" s="10" t="s">
        <v>29</v>
      </c>
      <c r="O1020" s="10" t="s">
        <v>22</v>
      </c>
      <c r="P1020" s="10" t="str">
        <f t="shared" ref="P1020:P1026" si="191">IF(O1020&lt;&gt;"",CONCATENATE(O1020,"_ ",N1020,". Type"),CONCATENATE(N1020,". Type"))</f>
        <v>Identifier. Type</v>
      </c>
      <c r="Q1020" s="10" t="s">
        <v>22</v>
      </c>
      <c r="R1020" s="10" t="s">
        <v>22</v>
      </c>
      <c r="S1020" s="10" t="s">
        <v>30</v>
      </c>
      <c r="T1020" s="10" t="s">
        <v>22</v>
      </c>
      <c r="U1020" s="10" t="s">
        <v>62</v>
      </c>
      <c r="V1020" s="10" t="s">
        <v>22</v>
      </c>
    </row>
    <row r="1021" spans="1:22" ht="14.1" customHeight="1" x14ac:dyDescent="0.2">
      <c r="A1021" s="7" t="str">
        <f t="shared" si="188"/>
        <v>Name</v>
      </c>
      <c r="B1021" s="8" t="s">
        <v>22</v>
      </c>
      <c r="C1021" s="9" t="s">
        <v>34</v>
      </c>
      <c r="D1021" s="10" t="s">
        <v>1919</v>
      </c>
      <c r="E1021" s="10" t="s">
        <v>22</v>
      </c>
      <c r="F1021" s="10" t="s">
        <v>22</v>
      </c>
      <c r="G1021" s="10" t="str">
        <f t="shared" si="189"/>
        <v>Financial Account. Name</v>
      </c>
      <c r="H1021" s="10" t="s">
        <v>22</v>
      </c>
      <c r="I1021" s="10" t="s">
        <v>1916</v>
      </c>
      <c r="J1021" s="10" t="s">
        <v>22</v>
      </c>
      <c r="K1021" s="10" t="s">
        <v>22</v>
      </c>
      <c r="L1021" s="10" t="s">
        <v>56</v>
      </c>
      <c r="M1021" s="7" t="str">
        <f t="shared" si="190"/>
        <v>Name</v>
      </c>
      <c r="N1021" s="10" t="s">
        <v>56</v>
      </c>
      <c r="O1021" s="10" t="s">
        <v>22</v>
      </c>
      <c r="P1021" s="10" t="str">
        <f t="shared" si="191"/>
        <v>Name. Type</v>
      </c>
      <c r="Q1021" s="10" t="s">
        <v>22</v>
      </c>
      <c r="R1021" s="10" t="s">
        <v>22</v>
      </c>
      <c r="S1021" s="10" t="s">
        <v>30</v>
      </c>
      <c r="T1021" s="10" t="s">
        <v>22</v>
      </c>
      <c r="U1021" s="10" t="s">
        <v>62</v>
      </c>
      <c r="V1021" s="10" t="s">
        <v>22</v>
      </c>
    </row>
    <row r="1022" spans="1:22" ht="14.1" customHeight="1" x14ac:dyDescent="0.2">
      <c r="A1022" s="7" t="str">
        <f t="shared" si="188"/>
        <v>AliasName</v>
      </c>
      <c r="B1022" s="8" t="s">
        <v>22</v>
      </c>
      <c r="C1022" s="9" t="s">
        <v>34</v>
      </c>
      <c r="D1022" s="10" t="s">
        <v>1920</v>
      </c>
      <c r="E1022" s="10" t="s">
        <v>22</v>
      </c>
      <c r="F1022" s="10" t="s">
        <v>22</v>
      </c>
      <c r="G1022" s="10" t="str">
        <f t="shared" si="189"/>
        <v>Financial Account. Alias_ Name. Name</v>
      </c>
      <c r="H1022" s="10" t="s">
        <v>22</v>
      </c>
      <c r="I1022" s="10" t="s">
        <v>1916</v>
      </c>
      <c r="J1022" s="10" t="s">
        <v>1921</v>
      </c>
      <c r="K1022" s="10" t="s">
        <v>22</v>
      </c>
      <c r="L1022" s="10" t="s">
        <v>56</v>
      </c>
      <c r="M1022" s="7" t="str">
        <f t="shared" si="190"/>
        <v>Name</v>
      </c>
      <c r="N1022" s="10" t="s">
        <v>56</v>
      </c>
      <c r="O1022" s="10" t="s">
        <v>22</v>
      </c>
      <c r="P1022" s="10" t="str">
        <f t="shared" si="191"/>
        <v>Name. Type</v>
      </c>
      <c r="Q1022" s="10" t="s">
        <v>22</v>
      </c>
      <c r="R1022" s="10" t="s">
        <v>22</v>
      </c>
      <c r="S1022" s="10" t="s">
        <v>30</v>
      </c>
      <c r="T1022" s="10" t="s">
        <v>22</v>
      </c>
      <c r="U1022" s="10" t="s">
        <v>26</v>
      </c>
      <c r="V1022" s="10" t="s">
        <v>22</v>
      </c>
    </row>
    <row r="1023" spans="1:22" ht="14.1" customHeight="1" x14ac:dyDescent="0.2">
      <c r="A1023" s="7" t="str">
        <f t="shared" si="188"/>
        <v>AccountTypeCode</v>
      </c>
      <c r="B1023" s="8" t="s">
        <v>22</v>
      </c>
      <c r="C1023" s="9" t="s">
        <v>34</v>
      </c>
      <c r="D1023" s="10" t="s">
        <v>1922</v>
      </c>
      <c r="E1023" s="10" t="s">
        <v>22</v>
      </c>
      <c r="F1023" s="10" t="s">
        <v>22</v>
      </c>
      <c r="G1023" s="10" t="str">
        <f t="shared" si="189"/>
        <v>Financial Account. Account Type Code. Code</v>
      </c>
      <c r="H1023" s="10" t="s">
        <v>22</v>
      </c>
      <c r="I1023" s="10" t="s">
        <v>1916</v>
      </c>
      <c r="J1023" s="10" t="s">
        <v>22</v>
      </c>
      <c r="K1023" s="10" t="s">
        <v>1923</v>
      </c>
      <c r="L1023" s="10" t="s">
        <v>33</v>
      </c>
      <c r="M1023" s="7" t="str">
        <f t="shared" si="190"/>
        <v>Account Type Code</v>
      </c>
      <c r="N1023" s="10" t="s">
        <v>33</v>
      </c>
      <c r="O1023" s="10" t="s">
        <v>22</v>
      </c>
      <c r="P1023" s="10" t="str">
        <f t="shared" si="191"/>
        <v>Code. Type</v>
      </c>
      <c r="Q1023" s="10" t="s">
        <v>22</v>
      </c>
      <c r="R1023" s="10" t="s">
        <v>22</v>
      </c>
      <c r="S1023" s="10" t="s">
        <v>30</v>
      </c>
      <c r="T1023" s="10" t="s">
        <v>22</v>
      </c>
      <c r="U1023" s="10" t="s">
        <v>62</v>
      </c>
      <c r="V1023" s="10" t="s">
        <v>22</v>
      </c>
    </row>
    <row r="1024" spans="1:22" ht="14.1" customHeight="1" x14ac:dyDescent="0.2">
      <c r="A1024" s="7" t="str">
        <f t="shared" si="188"/>
        <v>AccountFormatCode</v>
      </c>
      <c r="B1024" s="8" t="s">
        <v>22</v>
      </c>
      <c r="C1024" s="9" t="s">
        <v>34</v>
      </c>
      <c r="D1024" s="10" t="s">
        <v>1924</v>
      </c>
      <c r="E1024" s="10" t="s">
        <v>22</v>
      </c>
      <c r="F1024" s="10" t="s">
        <v>1925</v>
      </c>
      <c r="G1024" s="10" t="str">
        <f t="shared" si="189"/>
        <v>Financial Account. Account Format Code. Code</v>
      </c>
      <c r="H1024" s="10" t="s">
        <v>22</v>
      </c>
      <c r="I1024" s="10" t="s">
        <v>1916</v>
      </c>
      <c r="J1024" s="10" t="s">
        <v>22</v>
      </c>
      <c r="K1024" s="10" t="s">
        <v>1926</v>
      </c>
      <c r="L1024" s="10" t="s">
        <v>33</v>
      </c>
      <c r="M1024" s="7" t="str">
        <f t="shared" si="190"/>
        <v>Account Format Code</v>
      </c>
      <c r="N1024" s="10" t="s">
        <v>33</v>
      </c>
      <c r="O1024" s="10" t="s">
        <v>22</v>
      </c>
      <c r="P1024" s="10" t="str">
        <f t="shared" si="191"/>
        <v>Code. Type</v>
      </c>
      <c r="Q1024" s="10" t="s">
        <v>22</v>
      </c>
      <c r="R1024" s="10" t="s">
        <v>22</v>
      </c>
      <c r="S1024" s="10" t="s">
        <v>30</v>
      </c>
      <c r="T1024" s="10" t="s">
        <v>22</v>
      </c>
      <c r="U1024" s="10" t="s">
        <v>26</v>
      </c>
      <c r="V1024" s="10" t="s">
        <v>22</v>
      </c>
    </row>
    <row r="1025" spans="1:22" ht="14.1" customHeight="1" x14ac:dyDescent="0.2">
      <c r="A1025" s="7" t="str">
        <f t="shared" si="188"/>
        <v>CurrencyCode</v>
      </c>
      <c r="B1025" s="8" t="s">
        <v>22</v>
      </c>
      <c r="C1025" s="9" t="s">
        <v>34</v>
      </c>
      <c r="D1025" s="10" t="s">
        <v>1927</v>
      </c>
      <c r="E1025" s="10" t="s">
        <v>22</v>
      </c>
      <c r="F1025" s="10" t="s">
        <v>22</v>
      </c>
      <c r="G1025" s="10" t="str">
        <f t="shared" si="189"/>
        <v>Financial Account. Currency Code. Code</v>
      </c>
      <c r="H1025" s="10" t="s">
        <v>22</v>
      </c>
      <c r="I1025" s="10" t="s">
        <v>1916</v>
      </c>
      <c r="J1025" s="10" t="s">
        <v>22</v>
      </c>
      <c r="K1025" s="10" t="s">
        <v>1873</v>
      </c>
      <c r="L1025" s="10" t="s">
        <v>33</v>
      </c>
      <c r="M1025" s="7" t="str">
        <f t="shared" si="190"/>
        <v>Currency Code</v>
      </c>
      <c r="N1025" s="10" t="s">
        <v>33</v>
      </c>
      <c r="O1025" s="10" t="s">
        <v>1873</v>
      </c>
      <c r="P1025" s="10" t="str">
        <f t="shared" si="191"/>
        <v>Currency_ Code. Type</v>
      </c>
      <c r="Q1025" s="10" t="s">
        <v>22</v>
      </c>
      <c r="R1025" s="10" t="s">
        <v>22</v>
      </c>
      <c r="S1025" s="10" t="s">
        <v>30</v>
      </c>
      <c r="T1025" s="10" t="s">
        <v>22</v>
      </c>
      <c r="U1025" s="10" t="s">
        <v>62</v>
      </c>
      <c r="V1025" s="10" t="s">
        <v>22</v>
      </c>
    </row>
    <row r="1026" spans="1:22" ht="14.1" customHeight="1" x14ac:dyDescent="0.2">
      <c r="A1026" s="7" t="str">
        <f t="shared" si="188"/>
        <v>PaymentNote</v>
      </c>
      <c r="B1026" s="8" t="s">
        <v>22</v>
      </c>
      <c r="C1026" s="9" t="s">
        <v>98</v>
      </c>
      <c r="D1026" s="10" t="s">
        <v>1928</v>
      </c>
      <c r="E1026" s="10" t="s">
        <v>22</v>
      </c>
      <c r="F1026" s="10" t="s">
        <v>22</v>
      </c>
      <c r="G1026" s="10" t="str">
        <f t="shared" si="189"/>
        <v>Financial Account. Payment_ Note. Text</v>
      </c>
      <c r="H1026" s="10" t="s">
        <v>22</v>
      </c>
      <c r="I1026" s="10" t="s">
        <v>1916</v>
      </c>
      <c r="J1026" s="10" t="s">
        <v>329</v>
      </c>
      <c r="K1026" s="10" t="s">
        <v>22</v>
      </c>
      <c r="L1026" s="10" t="s">
        <v>237</v>
      </c>
      <c r="M1026" s="7" t="str">
        <f t="shared" si="190"/>
        <v>Note</v>
      </c>
      <c r="N1026" s="10" t="s">
        <v>59</v>
      </c>
      <c r="O1026" s="10" t="s">
        <v>22</v>
      </c>
      <c r="P1026" s="10" t="str">
        <f t="shared" si="191"/>
        <v>Text. Type</v>
      </c>
      <c r="Q1026" s="10" t="s">
        <v>22</v>
      </c>
      <c r="R1026" s="10" t="s">
        <v>22</v>
      </c>
      <c r="S1026" s="10" t="s">
        <v>30</v>
      </c>
      <c r="T1026" s="10" t="s">
        <v>22</v>
      </c>
      <c r="U1026" s="10" t="s">
        <v>62</v>
      </c>
      <c r="V1026" s="10" t="s">
        <v>22</v>
      </c>
    </row>
    <row r="1027" spans="1:22" ht="14.1" customHeight="1" x14ac:dyDescent="0.2">
      <c r="A1027" s="11" t="str">
        <f>SUBSTITUTE(SUBSTITUTE(CONCATENATE(J1027,IF(M1027="Identifier","ID",M1027))," ",""),"_","")</f>
        <v>FinancialInstitutionBranch</v>
      </c>
      <c r="B1027" s="8" t="s">
        <v>22</v>
      </c>
      <c r="C1027" s="12" t="s">
        <v>34</v>
      </c>
      <c r="D1027" s="11" t="s">
        <v>1929</v>
      </c>
      <c r="E1027" s="11" t="s">
        <v>22</v>
      </c>
      <c r="F1027" s="11" t="s">
        <v>22</v>
      </c>
      <c r="G1027" s="11" t="str">
        <f>CONCATENATE( IF(H1027="","",CONCATENATE(H1027,"_ ")),I1027,". ",IF(J1027="","",CONCATENATE(J1027,"_ ")),M1027,IF(J1027="","",CONCATENATE(". ",N1027)))</f>
        <v>Financial Account. Financial Institution_ Branch. Branch</v>
      </c>
      <c r="H1027" s="11" t="s">
        <v>22</v>
      </c>
      <c r="I1027" s="11" t="s">
        <v>1916</v>
      </c>
      <c r="J1027" s="11" t="s">
        <v>430</v>
      </c>
      <c r="K1027" s="11" t="s">
        <v>22</v>
      </c>
      <c r="L1027" s="11" t="s">
        <v>22</v>
      </c>
      <c r="M1027" s="11" t="str">
        <f>CONCATENATE(IF(Q1027="","",CONCATENATE(Q1027,"_ ")),R1027)</f>
        <v>Branch</v>
      </c>
      <c r="N1027" s="11" t="str">
        <f>M1027</f>
        <v>Branch</v>
      </c>
      <c r="O1027" s="11" t="s">
        <v>22</v>
      </c>
      <c r="P1027" s="11" t="s">
        <v>22</v>
      </c>
      <c r="Q1027" s="11" t="s">
        <v>22</v>
      </c>
      <c r="R1027" s="11" t="s">
        <v>426</v>
      </c>
      <c r="S1027" s="11" t="s">
        <v>38</v>
      </c>
      <c r="T1027" s="11" t="s">
        <v>22</v>
      </c>
      <c r="U1027" s="11" t="s">
        <v>62</v>
      </c>
      <c r="V1027" s="11" t="s">
        <v>22</v>
      </c>
    </row>
    <row r="1028" spans="1:22" ht="14.1" customHeight="1" x14ac:dyDescent="0.2">
      <c r="A1028" s="11" t="str">
        <f>SUBSTITUTE(SUBSTITUTE(CONCATENATE(J1028,IF(M1028="Identifier","ID",M1028))," ",""),"_","")</f>
        <v>Country</v>
      </c>
      <c r="B1028" s="8" t="s">
        <v>22</v>
      </c>
      <c r="C1028" s="12" t="s">
        <v>34</v>
      </c>
      <c r="D1028" s="11" t="s">
        <v>1930</v>
      </c>
      <c r="E1028" s="11" t="s">
        <v>22</v>
      </c>
      <c r="F1028" s="11" t="s">
        <v>22</v>
      </c>
      <c r="G1028" s="11" t="str">
        <f>CONCATENATE( IF(H1028="","",CONCATENATE(H1028,"_ ")),I1028,". ",IF(J1028="","",CONCATENATE(J1028,"_ ")),M1028,IF(J1028="","",CONCATENATE(". ",N1028)))</f>
        <v>Financial Account. Country</v>
      </c>
      <c r="H1028" s="11" t="s">
        <v>22</v>
      </c>
      <c r="I1028" s="11" t="s">
        <v>1916</v>
      </c>
      <c r="J1028" s="11" t="s">
        <v>22</v>
      </c>
      <c r="K1028" s="11" t="s">
        <v>22</v>
      </c>
      <c r="L1028" s="11" t="s">
        <v>22</v>
      </c>
      <c r="M1028" s="11" t="str">
        <f>CONCATENATE(IF(Q1028="","",CONCATENATE(Q1028,"_ ")),R1028)</f>
        <v>Country</v>
      </c>
      <c r="N1028" s="11" t="str">
        <f>M1028</f>
        <v>Country</v>
      </c>
      <c r="O1028" s="11" t="s">
        <v>22</v>
      </c>
      <c r="P1028" s="11" t="s">
        <v>22</v>
      </c>
      <c r="Q1028" s="11" t="s">
        <v>22</v>
      </c>
      <c r="R1028" s="11" t="s">
        <v>132</v>
      </c>
      <c r="S1028" s="11" t="s">
        <v>38</v>
      </c>
      <c r="T1028" s="11" t="s">
        <v>22</v>
      </c>
      <c r="U1028" s="11" t="s">
        <v>62</v>
      </c>
      <c r="V1028" s="11" t="s">
        <v>22</v>
      </c>
    </row>
    <row r="1029" spans="1:22" ht="14.1" customHeight="1" x14ac:dyDescent="0.2">
      <c r="A1029" s="5" t="str">
        <f>SUBSTITUTE(CONCATENATE(H1029,I1029)," ","")</f>
        <v>FinancialGuarantee</v>
      </c>
      <c r="B1029" s="6" t="s">
        <v>22</v>
      </c>
      <c r="C1029" s="6" t="s">
        <v>22</v>
      </c>
      <c r="D1029" s="6" t="s">
        <v>1931</v>
      </c>
      <c r="E1029" s="6" t="s">
        <v>22</v>
      </c>
      <c r="F1029" s="6" t="s">
        <v>22</v>
      </c>
      <c r="G1029" s="5" t="str">
        <f>CONCATENATE(IF(H1029="","",CONCATENATE(H1029,"_ ")),I1029,". Details")</f>
        <v>Financial Guarantee. Details</v>
      </c>
      <c r="H1029" s="6" t="s">
        <v>22</v>
      </c>
      <c r="I1029" s="6" t="s">
        <v>1932</v>
      </c>
      <c r="J1029" s="6" t="s">
        <v>22</v>
      </c>
      <c r="K1029" s="6" t="s">
        <v>22</v>
      </c>
      <c r="L1029" s="6" t="s">
        <v>22</v>
      </c>
      <c r="M1029" s="6" t="s">
        <v>22</v>
      </c>
      <c r="N1029" s="6" t="s">
        <v>22</v>
      </c>
      <c r="O1029" s="6" t="s">
        <v>22</v>
      </c>
      <c r="P1029" s="6" t="s">
        <v>22</v>
      </c>
      <c r="Q1029" s="6" t="s">
        <v>22</v>
      </c>
      <c r="R1029" s="6" t="s">
        <v>22</v>
      </c>
      <c r="S1029" s="6" t="s">
        <v>25</v>
      </c>
      <c r="T1029" s="6" t="s">
        <v>22</v>
      </c>
      <c r="U1029" s="6" t="s">
        <v>26</v>
      </c>
      <c r="V1029" s="6" t="s">
        <v>22</v>
      </c>
    </row>
    <row r="1030" spans="1:22" ht="14.1" customHeight="1" x14ac:dyDescent="0.2">
      <c r="A1030" s="7" t="str">
        <f>SUBSTITUTE(CONCATENATE(J1030,K1030,IF(L1030="Identifier","ID",IF(AND(L1030="Text",OR(J1030&lt;&gt;"",K1030&lt;&gt;"")),"",L1030)),IF(AND(N1030&lt;&gt;"Text",L1030&lt;&gt;N1030,NOT(AND(L1030="URI",N1030="Identifier")),NOT(AND(L1030="UUID",N1030="Identifier")),NOT(AND(L1030="OID",N1030="Identifier"))),IF(N1030="Identifier","ID",N1030),""))," ","")</f>
        <v>GuaranteeTypeCode</v>
      </c>
      <c r="B1030" s="8" t="s">
        <v>22</v>
      </c>
      <c r="C1030" s="9" t="s">
        <v>27</v>
      </c>
      <c r="D1030" s="10" t="s">
        <v>1933</v>
      </c>
      <c r="E1030" s="10" t="s">
        <v>22</v>
      </c>
      <c r="F1030" s="10" t="s">
        <v>22</v>
      </c>
      <c r="G1030" s="10" t="str">
        <f>CONCATENATE( IF(H1030="","",CONCATENATE(H1030,"_ ")),I1030,". ",IF(J1030="","",CONCATENATE(J1030,"_ ")),M1030,IF(OR(J1030&lt;&gt;"",M1030&lt;&gt;N1030),CONCATENATE(". ",N1030),""))</f>
        <v>Financial Guarantee. Guarantee Type Code. Code</v>
      </c>
      <c r="H1030" s="10" t="s">
        <v>22</v>
      </c>
      <c r="I1030" s="10" t="s">
        <v>1932</v>
      </c>
      <c r="J1030" s="10" t="s">
        <v>22</v>
      </c>
      <c r="K1030" s="10" t="s">
        <v>1934</v>
      </c>
      <c r="L1030" s="10" t="s">
        <v>33</v>
      </c>
      <c r="M1030" s="7" t="str">
        <f>IF(K1030&lt;&gt;"",CONCATENATE(K1030," ",L1030),L1030)</f>
        <v>Guarantee Type Code</v>
      </c>
      <c r="N1030" s="10" t="s">
        <v>33</v>
      </c>
      <c r="O1030" s="10" t="s">
        <v>22</v>
      </c>
      <c r="P1030" s="10" t="str">
        <f>IF(O1030&lt;&gt;"",CONCATENATE(O1030,"_ ",N1030,". Type"),CONCATENATE(N1030,". Type"))</f>
        <v>Code. Type</v>
      </c>
      <c r="Q1030" s="10" t="s">
        <v>22</v>
      </c>
      <c r="R1030" s="10" t="s">
        <v>22</v>
      </c>
      <c r="S1030" s="10" t="s">
        <v>30</v>
      </c>
      <c r="T1030" s="10" t="s">
        <v>22</v>
      </c>
      <c r="U1030" s="10" t="s">
        <v>26</v>
      </c>
      <c r="V1030" s="10" t="s">
        <v>22</v>
      </c>
    </row>
    <row r="1031" spans="1:22" ht="14.1" customHeight="1" x14ac:dyDescent="0.2">
      <c r="A1031" s="7" t="str">
        <f>SUBSTITUTE(CONCATENATE(J1031,K1031,IF(L1031="Identifier","ID",IF(AND(L1031="Text",OR(J1031&lt;&gt;"",K1031&lt;&gt;"")),"",L1031)),IF(AND(N1031&lt;&gt;"Text",L1031&lt;&gt;N1031,NOT(AND(L1031="URI",N1031="Identifier")),NOT(AND(L1031="UUID",N1031="Identifier")),NOT(AND(L1031="OID",N1031="Identifier"))),IF(N1031="Identifier","ID",N1031),""))," ","")</f>
        <v>Description</v>
      </c>
      <c r="B1031" s="8" t="s">
        <v>22</v>
      </c>
      <c r="C1031" s="9" t="s">
        <v>98</v>
      </c>
      <c r="D1031" s="10" t="s">
        <v>1935</v>
      </c>
      <c r="E1031" s="10" t="s">
        <v>22</v>
      </c>
      <c r="F1031" s="10" t="s">
        <v>22</v>
      </c>
      <c r="G1031" s="10" t="str">
        <f>CONCATENATE( IF(H1031="","",CONCATENATE(H1031,"_ ")),I1031,". ",IF(J1031="","",CONCATENATE(J1031,"_ ")),M1031,IF(OR(J1031&lt;&gt;"",M1031&lt;&gt;N1031),CONCATENATE(". ",N1031),""))</f>
        <v>Financial Guarantee. Description. Text</v>
      </c>
      <c r="H1031" s="10" t="s">
        <v>22</v>
      </c>
      <c r="I1031" s="10" t="s">
        <v>1932</v>
      </c>
      <c r="J1031" s="10" t="s">
        <v>22</v>
      </c>
      <c r="K1031" s="10" t="s">
        <v>22</v>
      </c>
      <c r="L1031" s="10" t="s">
        <v>100</v>
      </c>
      <c r="M1031" s="7" t="str">
        <f>IF(K1031&lt;&gt;"",CONCATENATE(K1031," ",L1031),L1031)</f>
        <v>Description</v>
      </c>
      <c r="N1031" s="10" t="s">
        <v>59</v>
      </c>
      <c r="O1031" s="10" t="s">
        <v>22</v>
      </c>
      <c r="P1031" s="10" t="str">
        <f>IF(O1031&lt;&gt;"",CONCATENATE(O1031,"_ ",N1031,". Type"),CONCATENATE(N1031,". Type"))</f>
        <v>Text. Type</v>
      </c>
      <c r="Q1031" s="10" t="s">
        <v>22</v>
      </c>
      <c r="R1031" s="10" t="s">
        <v>22</v>
      </c>
      <c r="S1031" s="10" t="s">
        <v>30</v>
      </c>
      <c r="T1031" s="10" t="s">
        <v>22</v>
      </c>
      <c r="U1031" s="10" t="s">
        <v>26</v>
      </c>
      <c r="V1031" s="10" t="s">
        <v>22</v>
      </c>
    </row>
    <row r="1032" spans="1:22" ht="14.1" customHeight="1" x14ac:dyDescent="0.2">
      <c r="A1032" s="7" t="str">
        <f>SUBSTITUTE(CONCATENATE(J1032,K1032,IF(L1032="Identifier","ID",IF(AND(L1032="Text",OR(J1032&lt;&gt;"",K1032&lt;&gt;"")),"",L1032)),IF(AND(N1032&lt;&gt;"Text",L1032&lt;&gt;N1032,NOT(AND(L1032="URI",N1032="Identifier")),NOT(AND(L1032="UUID",N1032="Identifier")),NOT(AND(L1032="OID",N1032="Identifier"))),IF(N1032="Identifier","ID",N1032),""))," ","")</f>
        <v>LiabilityAmount</v>
      </c>
      <c r="B1032" s="8" t="s">
        <v>22</v>
      </c>
      <c r="C1032" s="9" t="s">
        <v>34</v>
      </c>
      <c r="D1032" s="10" t="s">
        <v>1936</v>
      </c>
      <c r="E1032" s="10" t="s">
        <v>22</v>
      </c>
      <c r="F1032" s="10" t="s">
        <v>22</v>
      </c>
      <c r="G1032" s="10" t="str">
        <f>CONCATENATE( IF(H1032="","",CONCATENATE(H1032,"_ ")),I1032,". ",IF(J1032="","",CONCATENATE(J1032,"_ ")),M1032,IF(OR(J1032&lt;&gt;"",M1032&lt;&gt;N1032),CONCATENATE(". ",N1032),""))</f>
        <v>Financial Guarantee. Liability. Amount</v>
      </c>
      <c r="H1032" s="10" t="s">
        <v>22</v>
      </c>
      <c r="I1032" s="10" t="s">
        <v>1932</v>
      </c>
      <c r="J1032" s="10" t="s">
        <v>22</v>
      </c>
      <c r="K1032" s="10" t="s">
        <v>22</v>
      </c>
      <c r="L1032" s="10" t="s">
        <v>1937</v>
      </c>
      <c r="M1032" s="7" t="str">
        <f>IF(K1032&lt;&gt;"",CONCATENATE(K1032," ",L1032),L1032)</f>
        <v>Liability</v>
      </c>
      <c r="N1032" s="10" t="s">
        <v>189</v>
      </c>
      <c r="O1032" s="10" t="s">
        <v>22</v>
      </c>
      <c r="P1032" s="10" t="str">
        <f>IF(O1032&lt;&gt;"",CONCATENATE(O1032,"_ ",N1032,". Type"),CONCATENATE(N1032,". Type"))</f>
        <v>Amount. Type</v>
      </c>
      <c r="Q1032" s="10" t="s">
        <v>22</v>
      </c>
      <c r="R1032" s="10" t="s">
        <v>22</v>
      </c>
      <c r="S1032" s="10" t="s">
        <v>30</v>
      </c>
      <c r="T1032" s="10" t="s">
        <v>22</v>
      </c>
      <c r="U1032" s="10" t="s">
        <v>26</v>
      </c>
      <c r="V1032" s="10" t="s">
        <v>22</v>
      </c>
    </row>
    <row r="1033" spans="1:22" ht="14.1" customHeight="1" x14ac:dyDescent="0.2">
      <c r="A1033" s="7" t="str">
        <f>SUBSTITUTE(CONCATENATE(J1033,K1033,IF(L1033="Identifier","ID",IF(AND(L1033="Text",OR(J1033&lt;&gt;"",K1033&lt;&gt;"")),"",L1033)),IF(AND(N1033&lt;&gt;"Text",L1033&lt;&gt;N1033,NOT(AND(L1033="URI",N1033="Identifier")),NOT(AND(L1033="UUID",N1033="Identifier")),NOT(AND(L1033="OID",N1033="Identifier"))),IF(N1033="Identifier","ID",N1033),""))," ","")</f>
        <v>AmountRate</v>
      </c>
      <c r="B1033" s="8" t="s">
        <v>22</v>
      </c>
      <c r="C1033" s="9" t="s">
        <v>34</v>
      </c>
      <c r="D1033" s="10" t="s">
        <v>1938</v>
      </c>
      <c r="E1033" s="10" t="s">
        <v>22</v>
      </c>
      <c r="F1033" s="10" t="s">
        <v>22</v>
      </c>
      <c r="G1033" s="10" t="str">
        <f>CONCATENATE( IF(H1033="","",CONCATENATE(H1033,"_ ")),I1033,". ",IF(J1033="","",CONCATENATE(J1033,"_ ")),M1033,IF(OR(J1033&lt;&gt;"",M1033&lt;&gt;N1033),CONCATENATE(". ",N1033),""))</f>
        <v>Financial Guarantee. Amount. Rate</v>
      </c>
      <c r="H1033" s="10" t="s">
        <v>22</v>
      </c>
      <c r="I1033" s="10" t="s">
        <v>1932</v>
      </c>
      <c r="J1033" s="10" t="s">
        <v>22</v>
      </c>
      <c r="K1033" s="10" t="s">
        <v>22</v>
      </c>
      <c r="L1033" s="10" t="s">
        <v>189</v>
      </c>
      <c r="M1033" s="7" t="str">
        <f>IF(K1033&lt;&gt;"",CONCATENATE(K1033," ",L1033),L1033)</f>
        <v>Amount</v>
      </c>
      <c r="N1033" s="10" t="s">
        <v>1876</v>
      </c>
      <c r="O1033" s="10" t="s">
        <v>22</v>
      </c>
      <c r="P1033" s="10" t="str">
        <f>IF(O1033&lt;&gt;"",CONCATENATE(O1033,"_ ",N1033,". Type"),CONCATENATE(N1033,". Type"))</f>
        <v>Rate. Type</v>
      </c>
      <c r="Q1033" s="10" t="s">
        <v>22</v>
      </c>
      <c r="R1033" s="10" t="s">
        <v>22</v>
      </c>
      <c r="S1033" s="10" t="s">
        <v>30</v>
      </c>
      <c r="T1033" s="10" t="s">
        <v>22</v>
      </c>
      <c r="U1033" s="10" t="s">
        <v>26</v>
      </c>
      <c r="V1033" s="10" t="s">
        <v>22</v>
      </c>
    </row>
    <row r="1034" spans="1:22" ht="14.1" customHeight="1" x14ac:dyDescent="0.2">
      <c r="A1034" s="11" t="str">
        <f>SUBSTITUTE(SUBSTITUTE(CONCATENATE(J1034,IF(M1034="Identifier","ID",M1034))," ",""),"_","")</f>
        <v>ConstitutionPeriod</v>
      </c>
      <c r="B1034" s="8" t="s">
        <v>22</v>
      </c>
      <c r="C1034" s="12" t="s">
        <v>34</v>
      </c>
      <c r="D1034" s="11" t="s">
        <v>1939</v>
      </c>
      <c r="E1034" s="11" t="s">
        <v>22</v>
      </c>
      <c r="F1034" s="11" t="s">
        <v>22</v>
      </c>
      <c r="G1034" s="11" t="str">
        <f>CONCATENATE( IF(H1034="","",CONCATENATE(H1034,"_ ")),I1034,". ",IF(J1034="","",CONCATENATE(J1034,"_ ")),M1034,IF(J1034="","",CONCATENATE(". ",N1034)))</f>
        <v>Financial Guarantee. Constitution_ Period. Period</v>
      </c>
      <c r="H1034" s="11" t="s">
        <v>22</v>
      </c>
      <c r="I1034" s="11" t="s">
        <v>1932</v>
      </c>
      <c r="J1034" s="11" t="s">
        <v>1940</v>
      </c>
      <c r="K1034" s="11" t="s">
        <v>22</v>
      </c>
      <c r="L1034" s="11" t="s">
        <v>22</v>
      </c>
      <c r="M1034" s="11" t="str">
        <f>CONCATENATE(IF(Q1034="","",CONCATENATE(Q1034,"_ ")),R1034)</f>
        <v>Period</v>
      </c>
      <c r="N1034" s="11" t="str">
        <f>M1034</f>
        <v>Period</v>
      </c>
      <c r="O1034" s="11" t="s">
        <v>22</v>
      </c>
      <c r="P1034" s="11" t="s">
        <v>22</v>
      </c>
      <c r="Q1034" s="11" t="s">
        <v>22</v>
      </c>
      <c r="R1034" s="11" t="s">
        <v>44</v>
      </c>
      <c r="S1034" s="11" t="s">
        <v>38</v>
      </c>
      <c r="T1034" s="11" t="s">
        <v>22</v>
      </c>
      <c r="U1034" s="11" t="s">
        <v>26</v>
      </c>
      <c r="V1034" s="11" t="s">
        <v>22</v>
      </c>
    </row>
    <row r="1035" spans="1:22" ht="14.1" customHeight="1" x14ac:dyDescent="0.2">
      <c r="A1035" s="5" t="str">
        <f>SUBSTITUTE(CONCATENATE(H1035,I1035)," ","")</f>
        <v>FinancialInstitution</v>
      </c>
      <c r="B1035" s="6" t="s">
        <v>22</v>
      </c>
      <c r="C1035" s="6" t="s">
        <v>22</v>
      </c>
      <c r="D1035" s="6" t="s">
        <v>1941</v>
      </c>
      <c r="E1035" s="6" t="s">
        <v>22</v>
      </c>
      <c r="F1035" s="6" t="s">
        <v>22</v>
      </c>
      <c r="G1035" s="5" t="str">
        <f>CONCATENATE(IF(H1035="","",CONCATENATE(H1035,"_ ")),I1035,". Details")</f>
        <v>Financial Institution. Details</v>
      </c>
      <c r="H1035" s="6" t="s">
        <v>22</v>
      </c>
      <c r="I1035" s="6" t="s">
        <v>430</v>
      </c>
      <c r="J1035" s="6" t="s">
        <v>22</v>
      </c>
      <c r="K1035" s="6" t="s">
        <v>22</v>
      </c>
      <c r="L1035" s="6" t="s">
        <v>22</v>
      </c>
      <c r="M1035" s="6" t="s">
        <v>22</v>
      </c>
      <c r="N1035" s="6" t="s">
        <v>22</v>
      </c>
      <c r="O1035" s="6" t="s">
        <v>22</v>
      </c>
      <c r="P1035" s="6" t="s">
        <v>22</v>
      </c>
      <c r="Q1035" s="6" t="s">
        <v>22</v>
      </c>
      <c r="R1035" s="6" t="s">
        <v>22</v>
      </c>
      <c r="S1035" s="6" t="s">
        <v>25</v>
      </c>
      <c r="T1035" s="6" t="s">
        <v>22</v>
      </c>
      <c r="U1035" s="6" t="s">
        <v>62</v>
      </c>
      <c r="V1035" s="6" t="s">
        <v>22</v>
      </c>
    </row>
    <row r="1036" spans="1:22" ht="14.1" customHeight="1" x14ac:dyDescent="0.2">
      <c r="A1036" s="7" t="str">
        <f>SUBSTITUTE(CONCATENATE(J1036,K1036,IF(L1036="Identifier","ID",IF(AND(L1036="Text",OR(J1036&lt;&gt;"",K1036&lt;&gt;"")),"",L1036)),IF(AND(N1036&lt;&gt;"Text",L1036&lt;&gt;N1036,NOT(AND(L1036="URI",N1036="Identifier")),NOT(AND(L1036="UUID",N1036="Identifier")),NOT(AND(L1036="OID",N1036="Identifier"))),IF(N1036="Identifier","ID",N1036),""))," ","")</f>
        <v>ID</v>
      </c>
      <c r="B1036" s="8" t="s">
        <v>22</v>
      </c>
      <c r="C1036" s="9" t="s">
        <v>34</v>
      </c>
      <c r="D1036" s="10" t="s">
        <v>1942</v>
      </c>
      <c r="E1036" s="10" t="s">
        <v>22</v>
      </c>
      <c r="F1036" s="10" t="s">
        <v>22</v>
      </c>
      <c r="G1036" s="10" t="str">
        <f>CONCATENATE( IF(H1036="","",CONCATENATE(H1036,"_ ")),I1036,". ",IF(J1036="","",CONCATENATE(J1036,"_ ")),M1036,IF(OR(J1036&lt;&gt;"",M1036&lt;&gt;N1036),CONCATENATE(". ",N1036),""))</f>
        <v>Financial Institution. Identifier</v>
      </c>
      <c r="H1036" s="10" t="s">
        <v>22</v>
      </c>
      <c r="I1036" s="10" t="s">
        <v>430</v>
      </c>
      <c r="J1036" s="10" t="s">
        <v>22</v>
      </c>
      <c r="K1036" s="10" t="s">
        <v>22</v>
      </c>
      <c r="L1036" s="10" t="s">
        <v>29</v>
      </c>
      <c r="M1036" s="7" t="str">
        <f>IF(K1036&lt;&gt;"",CONCATENATE(K1036," ",L1036),L1036)</f>
        <v>Identifier</v>
      </c>
      <c r="N1036" s="10" t="s">
        <v>29</v>
      </c>
      <c r="O1036" s="10" t="s">
        <v>22</v>
      </c>
      <c r="P1036" s="10" t="str">
        <f>IF(O1036&lt;&gt;"",CONCATENATE(O1036,"_ ",N1036,". Type"),CONCATENATE(N1036,". Type"))</f>
        <v>Identifier. Type</v>
      </c>
      <c r="Q1036" s="10" t="s">
        <v>22</v>
      </c>
      <c r="R1036" s="10" t="s">
        <v>22</v>
      </c>
      <c r="S1036" s="10" t="s">
        <v>30</v>
      </c>
      <c r="T1036" s="10" t="s">
        <v>22</v>
      </c>
      <c r="U1036" s="10" t="s">
        <v>62</v>
      </c>
      <c r="V1036" s="10" t="s">
        <v>22</v>
      </c>
    </row>
    <row r="1037" spans="1:22" ht="14.1" customHeight="1" x14ac:dyDescent="0.2">
      <c r="A1037" s="7" t="str">
        <f>SUBSTITUTE(CONCATENATE(J1037,K1037,IF(L1037="Identifier","ID",IF(AND(L1037="Text",OR(J1037&lt;&gt;"",K1037&lt;&gt;"")),"",L1037)),IF(AND(N1037&lt;&gt;"Text",L1037&lt;&gt;N1037,NOT(AND(L1037="URI",N1037="Identifier")),NOT(AND(L1037="UUID",N1037="Identifier")),NOT(AND(L1037="OID",N1037="Identifier"))),IF(N1037="Identifier","ID",N1037),""))," ","")</f>
        <v>Name</v>
      </c>
      <c r="B1037" s="8" t="s">
        <v>22</v>
      </c>
      <c r="C1037" s="9" t="s">
        <v>34</v>
      </c>
      <c r="D1037" s="10" t="s">
        <v>1943</v>
      </c>
      <c r="E1037" s="10" t="s">
        <v>22</v>
      </c>
      <c r="F1037" s="10" t="s">
        <v>22</v>
      </c>
      <c r="G1037" s="10" t="str">
        <f>CONCATENATE( IF(H1037="","",CONCATENATE(H1037,"_ ")),I1037,". ",IF(J1037="","",CONCATENATE(J1037,"_ ")),M1037,IF(OR(J1037&lt;&gt;"",M1037&lt;&gt;N1037),CONCATENATE(". ",N1037),""))</f>
        <v>Financial Institution. Name</v>
      </c>
      <c r="H1037" s="10" t="s">
        <v>22</v>
      </c>
      <c r="I1037" s="10" t="s">
        <v>430</v>
      </c>
      <c r="J1037" s="10" t="s">
        <v>22</v>
      </c>
      <c r="K1037" s="10" t="s">
        <v>22</v>
      </c>
      <c r="L1037" s="10" t="s">
        <v>56</v>
      </c>
      <c r="M1037" s="7" t="str">
        <f>IF(K1037&lt;&gt;"",CONCATENATE(K1037," ",L1037),L1037)</f>
        <v>Name</v>
      </c>
      <c r="N1037" s="10" t="s">
        <v>56</v>
      </c>
      <c r="O1037" s="10" t="s">
        <v>22</v>
      </c>
      <c r="P1037" s="10" t="str">
        <f>IF(O1037&lt;&gt;"",CONCATENATE(O1037,"_ ",N1037,". Type"),CONCATENATE(N1037,". Type"))</f>
        <v>Name. Type</v>
      </c>
      <c r="Q1037" s="10" t="s">
        <v>22</v>
      </c>
      <c r="R1037" s="10" t="s">
        <v>22</v>
      </c>
      <c r="S1037" s="10" t="s">
        <v>30</v>
      </c>
      <c r="T1037" s="10" t="s">
        <v>22</v>
      </c>
      <c r="U1037" s="10" t="s">
        <v>62</v>
      </c>
      <c r="V1037" s="10" t="s">
        <v>22</v>
      </c>
    </row>
    <row r="1038" spans="1:22" ht="14.1" customHeight="1" x14ac:dyDescent="0.2">
      <c r="A1038" s="11" t="str">
        <f>SUBSTITUTE(SUBSTITUTE(CONCATENATE(J1038,IF(M1038="Identifier","ID",M1038))," ",""),"_","")</f>
        <v>Address</v>
      </c>
      <c r="B1038" s="8" t="s">
        <v>22</v>
      </c>
      <c r="C1038" s="12" t="s">
        <v>34</v>
      </c>
      <c r="D1038" s="11" t="s">
        <v>1944</v>
      </c>
      <c r="E1038" s="11" t="s">
        <v>22</v>
      </c>
      <c r="F1038" s="11" t="s">
        <v>22</v>
      </c>
      <c r="G1038" s="11" t="str">
        <f>CONCATENATE( IF(H1038="","",CONCATENATE(H1038,"_ ")),I1038,". ",IF(J1038="","",CONCATENATE(J1038,"_ ")),M1038,IF(J1038="","",CONCATENATE(". ",N1038)))</f>
        <v>Financial Institution. Address</v>
      </c>
      <c r="H1038" s="11" t="s">
        <v>22</v>
      </c>
      <c r="I1038" s="11" t="s">
        <v>430</v>
      </c>
      <c r="J1038" s="11" t="s">
        <v>22</v>
      </c>
      <c r="K1038" s="11" t="s">
        <v>22</v>
      </c>
      <c r="L1038" s="11" t="s">
        <v>22</v>
      </c>
      <c r="M1038" s="11" t="str">
        <f>CONCATENATE(IF(Q1038="","",CONCATENATE(Q1038,"_ ")),R1038)</f>
        <v>Address</v>
      </c>
      <c r="N1038" s="11" t="str">
        <f>M1038</f>
        <v>Address</v>
      </c>
      <c r="O1038" s="11" t="s">
        <v>22</v>
      </c>
      <c r="P1038" s="11" t="s">
        <v>22</v>
      </c>
      <c r="Q1038" s="11" t="s">
        <v>22</v>
      </c>
      <c r="R1038" s="11" t="s">
        <v>61</v>
      </c>
      <c r="S1038" s="11" t="s">
        <v>38</v>
      </c>
      <c r="T1038" s="11" t="s">
        <v>22</v>
      </c>
      <c r="U1038" s="11" t="s">
        <v>62</v>
      </c>
      <c r="V1038" s="11" t="s">
        <v>22</v>
      </c>
    </row>
    <row r="1039" spans="1:22" ht="14.1" customHeight="1" x14ac:dyDescent="0.2">
      <c r="A1039" s="5" t="str">
        <f>SUBSTITUTE(CONCATENATE(H1039,I1039)," ","")</f>
        <v>ForecastException</v>
      </c>
      <c r="B1039" s="6" t="s">
        <v>22</v>
      </c>
      <c r="C1039" s="6" t="s">
        <v>22</v>
      </c>
      <c r="D1039" s="6" t="s">
        <v>1945</v>
      </c>
      <c r="E1039" s="6" t="s">
        <v>22</v>
      </c>
      <c r="F1039" s="6" t="s">
        <v>22</v>
      </c>
      <c r="G1039" s="5" t="str">
        <f>CONCATENATE(IF(H1039="","",CONCATENATE(H1039,"_ ")),I1039,". Details")</f>
        <v>Forecast Exception. Details</v>
      </c>
      <c r="H1039" s="6" t="s">
        <v>22</v>
      </c>
      <c r="I1039" s="6" t="s">
        <v>1868</v>
      </c>
      <c r="J1039" s="6" t="s">
        <v>22</v>
      </c>
      <c r="K1039" s="6" t="s">
        <v>22</v>
      </c>
      <c r="L1039" s="6" t="s">
        <v>22</v>
      </c>
      <c r="M1039" s="6" t="s">
        <v>22</v>
      </c>
      <c r="N1039" s="6" t="s">
        <v>22</v>
      </c>
      <c r="O1039" s="6" t="s">
        <v>22</v>
      </c>
      <c r="P1039" s="6" t="s">
        <v>22</v>
      </c>
      <c r="Q1039" s="6" t="s">
        <v>22</v>
      </c>
      <c r="R1039" s="6" t="s">
        <v>22</v>
      </c>
      <c r="S1039" s="6" t="s">
        <v>25</v>
      </c>
      <c r="T1039" s="6" t="s">
        <v>22</v>
      </c>
      <c r="U1039" s="6" t="s">
        <v>26</v>
      </c>
      <c r="V1039" s="6" t="s">
        <v>22</v>
      </c>
    </row>
    <row r="1040" spans="1:22" ht="14.1" customHeight="1" x14ac:dyDescent="0.2">
      <c r="A1040" s="7" t="str">
        <f t="shared" ref="A1040:A1047" si="192">SUBSTITUTE(CONCATENATE(J1040,K1040,IF(L1040="Identifier","ID",IF(AND(L1040="Text",OR(J1040&lt;&gt;"",K1040&lt;&gt;"")),"",L1040)),IF(AND(N1040&lt;&gt;"Text",L1040&lt;&gt;N1040,NOT(AND(L1040="URI",N1040="Identifier")),NOT(AND(L1040="UUID",N1040="Identifier")),NOT(AND(L1040="OID",N1040="Identifier"))),IF(N1040="Identifier","ID",N1040),""))," ","")</f>
        <v>ForecastPurposeCode</v>
      </c>
      <c r="B1040" s="8" t="s">
        <v>22</v>
      </c>
      <c r="C1040" s="9" t="s">
        <v>27</v>
      </c>
      <c r="D1040" s="10" t="s">
        <v>1946</v>
      </c>
      <c r="E1040" s="10" t="s">
        <v>22</v>
      </c>
      <c r="F1040" s="10" t="s">
        <v>22</v>
      </c>
      <c r="G1040" s="10" t="str">
        <f t="shared" ref="G1040:G1047" si="193">CONCATENATE( IF(H1040="","",CONCATENATE(H1040,"_ ")),I1040,". ",IF(J1040="","",CONCATENATE(J1040,"_ ")),M1040,IF(OR(J1040&lt;&gt;"",M1040&lt;&gt;N1040),CONCATENATE(". ",N1040),""))</f>
        <v>Forecast Exception. Forecast_ Purpose Code. Code</v>
      </c>
      <c r="H1040" s="10" t="s">
        <v>22</v>
      </c>
      <c r="I1040" s="10" t="s">
        <v>1868</v>
      </c>
      <c r="J1040" s="10" t="s">
        <v>1947</v>
      </c>
      <c r="K1040" s="10" t="s">
        <v>274</v>
      </c>
      <c r="L1040" s="10" t="s">
        <v>33</v>
      </c>
      <c r="M1040" s="7" t="str">
        <f t="shared" ref="M1040:M1047" si="194">IF(K1040&lt;&gt;"",CONCATENATE(K1040," ",L1040),L1040)</f>
        <v>Purpose Code</v>
      </c>
      <c r="N1040" s="10" t="s">
        <v>33</v>
      </c>
      <c r="O1040" s="10" t="s">
        <v>22</v>
      </c>
      <c r="P1040" s="10" t="str">
        <f t="shared" ref="P1040:P1047" si="195">IF(O1040&lt;&gt;"",CONCATENATE(O1040,"_ ",N1040,". Type"),CONCATENATE(N1040,". Type"))</f>
        <v>Code. Type</v>
      </c>
      <c r="Q1040" s="10" t="s">
        <v>22</v>
      </c>
      <c r="R1040" s="10" t="s">
        <v>22</v>
      </c>
      <c r="S1040" s="10" t="s">
        <v>30</v>
      </c>
      <c r="T1040" s="10" t="s">
        <v>22</v>
      </c>
      <c r="U1040" s="10" t="s">
        <v>26</v>
      </c>
      <c r="V1040" s="10" t="s">
        <v>22</v>
      </c>
    </row>
    <row r="1041" spans="1:22" ht="14.1" customHeight="1" x14ac:dyDescent="0.2">
      <c r="A1041" s="7" t="str">
        <f t="shared" si="192"/>
        <v>ForecastTypeCode</v>
      </c>
      <c r="B1041" s="8" t="s">
        <v>22</v>
      </c>
      <c r="C1041" s="9" t="s">
        <v>27</v>
      </c>
      <c r="D1041" s="10" t="s">
        <v>1948</v>
      </c>
      <c r="E1041" s="10" t="s">
        <v>22</v>
      </c>
      <c r="F1041" s="10" t="s">
        <v>22</v>
      </c>
      <c r="G1041" s="10" t="str">
        <f t="shared" si="193"/>
        <v>Forecast Exception. Forecast Type Code. Code</v>
      </c>
      <c r="H1041" s="10" t="s">
        <v>22</v>
      </c>
      <c r="I1041" s="10" t="s">
        <v>1868</v>
      </c>
      <c r="J1041" s="10" t="s">
        <v>22</v>
      </c>
      <c r="K1041" s="10" t="s">
        <v>1949</v>
      </c>
      <c r="L1041" s="10" t="s">
        <v>33</v>
      </c>
      <c r="M1041" s="7" t="str">
        <f t="shared" si="194"/>
        <v>Forecast Type Code</v>
      </c>
      <c r="N1041" s="10" t="s">
        <v>33</v>
      </c>
      <c r="O1041" s="10" t="s">
        <v>22</v>
      </c>
      <c r="P1041" s="10" t="str">
        <f t="shared" si="195"/>
        <v>Code. Type</v>
      </c>
      <c r="Q1041" s="10" t="s">
        <v>22</v>
      </c>
      <c r="R1041" s="10" t="s">
        <v>22</v>
      </c>
      <c r="S1041" s="10" t="s">
        <v>30</v>
      </c>
      <c r="T1041" s="10" t="s">
        <v>22</v>
      </c>
      <c r="U1041" s="10" t="s">
        <v>26</v>
      </c>
      <c r="V1041" s="10" t="s">
        <v>22</v>
      </c>
    </row>
    <row r="1042" spans="1:22" ht="14.1" customHeight="1" x14ac:dyDescent="0.2">
      <c r="A1042" s="7" t="str">
        <f t="shared" si="192"/>
        <v>IssueDate</v>
      </c>
      <c r="B1042" s="8" t="s">
        <v>22</v>
      </c>
      <c r="C1042" s="9" t="s">
        <v>27</v>
      </c>
      <c r="D1042" s="10" t="s">
        <v>1950</v>
      </c>
      <c r="E1042" s="10" t="s">
        <v>22</v>
      </c>
      <c r="F1042" s="10" t="s">
        <v>22</v>
      </c>
      <c r="G1042" s="10" t="str">
        <f t="shared" si="193"/>
        <v>Forecast Exception. Issue Date. Date</v>
      </c>
      <c r="H1042" s="10" t="s">
        <v>22</v>
      </c>
      <c r="I1042" s="10" t="s">
        <v>1868</v>
      </c>
      <c r="J1042" s="10" t="s">
        <v>22</v>
      </c>
      <c r="K1042" s="10" t="s">
        <v>477</v>
      </c>
      <c r="L1042" s="10" t="s">
        <v>397</v>
      </c>
      <c r="M1042" s="7" t="str">
        <f t="shared" si="194"/>
        <v>Issue Date</v>
      </c>
      <c r="N1042" s="10" t="s">
        <v>397</v>
      </c>
      <c r="O1042" s="10" t="s">
        <v>22</v>
      </c>
      <c r="P1042" s="10" t="str">
        <f t="shared" si="195"/>
        <v>Date. Type</v>
      </c>
      <c r="Q1042" s="10" t="s">
        <v>22</v>
      </c>
      <c r="R1042" s="10" t="s">
        <v>22</v>
      </c>
      <c r="S1042" s="10" t="s">
        <v>30</v>
      </c>
      <c r="T1042" s="10" t="s">
        <v>22</v>
      </c>
      <c r="U1042" s="10" t="s">
        <v>26</v>
      </c>
      <c r="V1042" s="10" t="s">
        <v>22</v>
      </c>
    </row>
    <row r="1043" spans="1:22" ht="14.1" customHeight="1" x14ac:dyDescent="0.2">
      <c r="A1043" s="7" t="str">
        <f t="shared" si="192"/>
        <v>IssueTime</v>
      </c>
      <c r="B1043" s="8" t="s">
        <v>22</v>
      </c>
      <c r="C1043" s="9" t="s">
        <v>34</v>
      </c>
      <c r="D1043" s="10" t="s">
        <v>1951</v>
      </c>
      <c r="E1043" s="10" t="s">
        <v>22</v>
      </c>
      <c r="F1043" s="10" t="s">
        <v>22</v>
      </c>
      <c r="G1043" s="10" t="str">
        <f t="shared" si="193"/>
        <v>Forecast Exception. Issue Time. Time</v>
      </c>
      <c r="H1043" s="10" t="s">
        <v>22</v>
      </c>
      <c r="I1043" s="10" t="s">
        <v>1868</v>
      </c>
      <c r="J1043" s="10" t="s">
        <v>22</v>
      </c>
      <c r="K1043" s="10" t="s">
        <v>477</v>
      </c>
      <c r="L1043" s="10" t="s">
        <v>594</v>
      </c>
      <c r="M1043" s="7" t="str">
        <f t="shared" si="194"/>
        <v>Issue Time</v>
      </c>
      <c r="N1043" s="10" t="s">
        <v>594</v>
      </c>
      <c r="O1043" s="10" t="s">
        <v>22</v>
      </c>
      <c r="P1043" s="10" t="str">
        <f t="shared" si="195"/>
        <v>Time. Type</v>
      </c>
      <c r="Q1043" s="10" t="s">
        <v>22</v>
      </c>
      <c r="R1043" s="10" t="s">
        <v>22</v>
      </c>
      <c r="S1043" s="10" t="s">
        <v>30</v>
      </c>
      <c r="T1043" s="10" t="s">
        <v>22</v>
      </c>
      <c r="U1043" s="10" t="s">
        <v>26</v>
      </c>
      <c r="V1043" s="10" t="s">
        <v>22</v>
      </c>
    </row>
    <row r="1044" spans="1:22" ht="14.1" customHeight="1" x14ac:dyDescent="0.2">
      <c r="A1044" s="7" t="str">
        <f t="shared" si="192"/>
        <v>DataSourceCode</v>
      </c>
      <c r="B1044" s="8" t="s">
        <v>22</v>
      </c>
      <c r="C1044" s="9" t="s">
        <v>27</v>
      </c>
      <c r="D1044" s="10" t="s">
        <v>1952</v>
      </c>
      <c r="E1044" s="10" t="s">
        <v>22</v>
      </c>
      <c r="F1044" s="10" t="s">
        <v>22</v>
      </c>
      <c r="G1044" s="10" t="str">
        <f t="shared" si="193"/>
        <v>Forecast Exception. Data Source Code. Code</v>
      </c>
      <c r="H1044" s="10" t="s">
        <v>22</v>
      </c>
      <c r="I1044" s="10" t="s">
        <v>1868</v>
      </c>
      <c r="J1044" s="10" t="s">
        <v>22</v>
      </c>
      <c r="K1044" s="10" t="s">
        <v>1953</v>
      </c>
      <c r="L1044" s="10" t="s">
        <v>33</v>
      </c>
      <c r="M1044" s="7" t="str">
        <f t="shared" si="194"/>
        <v>Data Source Code</v>
      </c>
      <c r="N1044" s="10" t="s">
        <v>33</v>
      </c>
      <c r="O1044" s="10" t="s">
        <v>22</v>
      </c>
      <c r="P1044" s="10" t="str">
        <f t="shared" si="195"/>
        <v>Code. Type</v>
      </c>
      <c r="Q1044" s="10" t="s">
        <v>22</v>
      </c>
      <c r="R1044" s="10" t="s">
        <v>22</v>
      </c>
      <c r="S1044" s="10" t="s">
        <v>30</v>
      </c>
      <c r="T1044" s="10" t="s">
        <v>22</v>
      </c>
      <c r="U1044" s="10" t="s">
        <v>26</v>
      </c>
      <c r="V1044" s="10" t="s">
        <v>22</v>
      </c>
    </row>
    <row r="1045" spans="1:22" ht="14.1" customHeight="1" x14ac:dyDescent="0.2">
      <c r="A1045" s="7" t="str">
        <f t="shared" si="192"/>
        <v>ComparisonDataCode</v>
      </c>
      <c r="B1045" s="8" t="s">
        <v>22</v>
      </c>
      <c r="C1045" s="9" t="s">
        <v>34</v>
      </c>
      <c r="D1045" s="10" t="s">
        <v>1954</v>
      </c>
      <c r="E1045" s="10" t="s">
        <v>22</v>
      </c>
      <c r="F1045" s="10" t="s">
        <v>22</v>
      </c>
      <c r="G1045" s="10" t="str">
        <f t="shared" si="193"/>
        <v>Forecast Exception. Comparison Data Code. Code</v>
      </c>
      <c r="H1045" s="10" t="s">
        <v>22</v>
      </c>
      <c r="I1045" s="10" t="s">
        <v>1868</v>
      </c>
      <c r="J1045" s="10" t="s">
        <v>22</v>
      </c>
      <c r="K1045" s="10" t="s">
        <v>1955</v>
      </c>
      <c r="L1045" s="10" t="s">
        <v>33</v>
      </c>
      <c r="M1045" s="7" t="str">
        <f t="shared" si="194"/>
        <v>Comparison Data Code</v>
      </c>
      <c r="N1045" s="10" t="s">
        <v>33</v>
      </c>
      <c r="O1045" s="10" t="s">
        <v>22</v>
      </c>
      <c r="P1045" s="10" t="str">
        <f t="shared" si="195"/>
        <v>Code. Type</v>
      </c>
      <c r="Q1045" s="10" t="s">
        <v>22</v>
      </c>
      <c r="R1045" s="10" t="s">
        <v>22</v>
      </c>
      <c r="S1045" s="10" t="s">
        <v>30</v>
      </c>
      <c r="T1045" s="10" t="s">
        <v>22</v>
      </c>
      <c r="U1045" s="10" t="s">
        <v>26</v>
      </c>
      <c r="V1045" s="10" t="s">
        <v>22</v>
      </c>
    </row>
    <row r="1046" spans="1:22" ht="14.1" customHeight="1" x14ac:dyDescent="0.2">
      <c r="A1046" s="7" t="str">
        <f t="shared" si="192"/>
        <v>ComparisonForecastIssueTime</v>
      </c>
      <c r="B1046" s="8" t="s">
        <v>22</v>
      </c>
      <c r="C1046" s="9" t="s">
        <v>34</v>
      </c>
      <c r="D1046" s="10" t="s">
        <v>1956</v>
      </c>
      <c r="E1046" s="10" t="s">
        <v>22</v>
      </c>
      <c r="F1046" s="10" t="s">
        <v>22</v>
      </c>
      <c r="G1046" s="10" t="str">
        <f t="shared" si="193"/>
        <v>Forecast Exception. Comparison Forecast Issue Time. Time</v>
      </c>
      <c r="H1046" s="10" t="s">
        <v>22</v>
      </c>
      <c r="I1046" s="10" t="s">
        <v>1868</v>
      </c>
      <c r="J1046" s="10" t="s">
        <v>22</v>
      </c>
      <c r="K1046" s="10" t="s">
        <v>1957</v>
      </c>
      <c r="L1046" s="10" t="s">
        <v>594</v>
      </c>
      <c r="M1046" s="7" t="str">
        <f t="shared" si="194"/>
        <v>Comparison Forecast Issue Time</v>
      </c>
      <c r="N1046" s="10" t="s">
        <v>594</v>
      </c>
      <c r="O1046" s="10" t="s">
        <v>22</v>
      </c>
      <c r="P1046" s="10" t="str">
        <f t="shared" si="195"/>
        <v>Time. Type</v>
      </c>
      <c r="Q1046" s="10" t="s">
        <v>22</v>
      </c>
      <c r="R1046" s="10" t="s">
        <v>22</v>
      </c>
      <c r="S1046" s="10" t="s">
        <v>30</v>
      </c>
      <c r="T1046" s="10" t="s">
        <v>22</v>
      </c>
      <c r="U1046" s="10" t="s">
        <v>26</v>
      </c>
      <c r="V1046" s="10" t="s">
        <v>22</v>
      </c>
    </row>
    <row r="1047" spans="1:22" ht="14.1" customHeight="1" x14ac:dyDescent="0.2">
      <c r="A1047" s="7" t="str">
        <f t="shared" si="192"/>
        <v>ComparisonForecastIssueDate</v>
      </c>
      <c r="B1047" s="8" t="s">
        <v>22</v>
      </c>
      <c r="C1047" s="9" t="s">
        <v>34</v>
      </c>
      <c r="D1047" s="10" t="s">
        <v>1958</v>
      </c>
      <c r="E1047" s="10" t="s">
        <v>22</v>
      </c>
      <c r="F1047" s="10" t="s">
        <v>22</v>
      </c>
      <c r="G1047" s="10" t="str">
        <f t="shared" si="193"/>
        <v>Forecast Exception. Comparison Forecast Issue Date. Date</v>
      </c>
      <c r="H1047" s="10" t="s">
        <v>22</v>
      </c>
      <c r="I1047" s="10" t="s">
        <v>1868</v>
      </c>
      <c r="J1047" s="10" t="s">
        <v>22</v>
      </c>
      <c r="K1047" s="10" t="s">
        <v>1957</v>
      </c>
      <c r="L1047" s="10" t="s">
        <v>397</v>
      </c>
      <c r="M1047" s="7" t="str">
        <f t="shared" si="194"/>
        <v>Comparison Forecast Issue Date</v>
      </c>
      <c r="N1047" s="10" t="s">
        <v>397</v>
      </c>
      <c r="O1047" s="10" t="s">
        <v>22</v>
      </c>
      <c r="P1047" s="10" t="str">
        <f t="shared" si="195"/>
        <v>Date. Type</v>
      </c>
      <c r="Q1047" s="10" t="s">
        <v>22</v>
      </c>
      <c r="R1047" s="10" t="s">
        <v>22</v>
      </c>
      <c r="S1047" s="10" t="s">
        <v>30</v>
      </c>
      <c r="T1047" s="10" t="s">
        <v>22</v>
      </c>
      <c r="U1047" s="10" t="s">
        <v>26</v>
      </c>
      <c r="V1047" s="10" t="s">
        <v>22</v>
      </c>
    </row>
    <row r="1048" spans="1:22" ht="14.1" customHeight="1" x14ac:dyDescent="0.2">
      <c r="A1048" s="5" t="str">
        <f>SUBSTITUTE(CONCATENATE(H1048,I1048)," ","")</f>
        <v>ForecastExceptionCriterionLine</v>
      </c>
      <c r="B1048" s="6" t="s">
        <v>22</v>
      </c>
      <c r="C1048" s="6" t="s">
        <v>22</v>
      </c>
      <c r="D1048" s="6" t="s">
        <v>1959</v>
      </c>
      <c r="E1048" s="6" t="s">
        <v>22</v>
      </c>
      <c r="F1048" s="6" t="s">
        <v>22</v>
      </c>
      <c r="G1048" s="5" t="str">
        <f>CONCATENATE(IF(H1048="","",CONCATENATE(H1048,"_ ")),I1048,". Details")</f>
        <v>Forecast Exception Criterion Line. Details</v>
      </c>
      <c r="H1048" s="6" t="s">
        <v>22</v>
      </c>
      <c r="I1048" s="6" t="s">
        <v>1850</v>
      </c>
      <c r="J1048" s="6" t="s">
        <v>22</v>
      </c>
      <c r="K1048" s="6" t="s">
        <v>22</v>
      </c>
      <c r="L1048" s="6" t="s">
        <v>22</v>
      </c>
      <c r="M1048" s="6" t="s">
        <v>22</v>
      </c>
      <c r="N1048" s="6" t="s">
        <v>22</v>
      </c>
      <c r="O1048" s="6" t="s">
        <v>22</v>
      </c>
      <c r="P1048" s="6" t="s">
        <v>22</v>
      </c>
      <c r="Q1048" s="6" t="s">
        <v>22</v>
      </c>
      <c r="R1048" s="6" t="s">
        <v>22</v>
      </c>
      <c r="S1048" s="6" t="s">
        <v>25</v>
      </c>
      <c r="T1048" s="6" t="s">
        <v>22</v>
      </c>
      <c r="U1048" s="6" t="s">
        <v>26</v>
      </c>
      <c r="V1048" s="6" t="s">
        <v>22</v>
      </c>
    </row>
    <row r="1049" spans="1:22" ht="14.1" customHeight="1" x14ac:dyDescent="0.2">
      <c r="A1049" s="7" t="str">
        <f>SUBSTITUTE(CONCATENATE(J1049,K1049,IF(L1049="Identifier","ID",IF(AND(L1049="Text",OR(J1049&lt;&gt;"",K1049&lt;&gt;"")),"",L1049)),IF(AND(N1049&lt;&gt;"Text",L1049&lt;&gt;N1049,NOT(AND(L1049="URI",N1049="Identifier")),NOT(AND(L1049="UUID",N1049="Identifier")),NOT(AND(L1049="OID",N1049="Identifier"))),IF(N1049="Identifier","ID",N1049),""))," ","")</f>
        <v>ForecastPurposeCode</v>
      </c>
      <c r="B1049" s="8" t="s">
        <v>22</v>
      </c>
      <c r="C1049" s="9" t="s">
        <v>27</v>
      </c>
      <c r="D1049" s="10" t="s">
        <v>1960</v>
      </c>
      <c r="E1049" s="10" t="s">
        <v>22</v>
      </c>
      <c r="F1049" s="10" t="s">
        <v>22</v>
      </c>
      <c r="G1049" s="10" t="str">
        <f>CONCATENATE( IF(H1049="","",CONCATENATE(H1049,"_ ")),I1049,". ",IF(J1049="","",CONCATENATE(J1049,"_ ")),M1049,IF(OR(J1049&lt;&gt;"",M1049&lt;&gt;N1049),CONCATENATE(". ",N1049),""))</f>
        <v>Forecast Exception Criterion Line. Forecast_ Purpose Code. Code</v>
      </c>
      <c r="H1049" s="10" t="s">
        <v>22</v>
      </c>
      <c r="I1049" s="10" t="s">
        <v>1850</v>
      </c>
      <c r="J1049" s="10" t="s">
        <v>1947</v>
      </c>
      <c r="K1049" s="10" t="s">
        <v>274</v>
      </c>
      <c r="L1049" s="10" t="s">
        <v>33</v>
      </c>
      <c r="M1049" s="7" t="str">
        <f>IF(K1049&lt;&gt;"",CONCATENATE(K1049," ",L1049),L1049)</f>
        <v>Purpose Code</v>
      </c>
      <c r="N1049" s="10" t="s">
        <v>33</v>
      </c>
      <c r="O1049" s="10" t="s">
        <v>22</v>
      </c>
      <c r="P1049" s="10" t="str">
        <f>IF(O1049&lt;&gt;"",CONCATENATE(O1049,"_ ",N1049,". Type"),CONCATENATE(N1049,". Type"))</f>
        <v>Code. Type</v>
      </c>
      <c r="Q1049" s="10" t="s">
        <v>22</v>
      </c>
      <c r="R1049" s="10" t="s">
        <v>22</v>
      </c>
      <c r="S1049" s="10" t="s">
        <v>30</v>
      </c>
      <c r="T1049" s="10" t="s">
        <v>22</v>
      </c>
      <c r="U1049" s="10" t="s">
        <v>26</v>
      </c>
      <c r="V1049" s="10" t="s">
        <v>22</v>
      </c>
    </row>
    <row r="1050" spans="1:22" ht="14.1" customHeight="1" x14ac:dyDescent="0.2">
      <c r="A1050" s="7" t="str">
        <f>SUBSTITUTE(CONCATENATE(J1050,K1050,IF(L1050="Identifier","ID",IF(AND(L1050="Text",OR(J1050&lt;&gt;"",K1050&lt;&gt;"")),"",L1050)),IF(AND(N1050&lt;&gt;"Text",L1050&lt;&gt;N1050,NOT(AND(L1050="URI",N1050="Identifier")),NOT(AND(L1050="UUID",N1050="Identifier")),NOT(AND(L1050="OID",N1050="Identifier"))),IF(N1050="Identifier","ID",N1050),""))," ","")</f>
        <v>ForecastTypeCode</v>
      </c>
      <c r="B1050" s="8" t="s">
        <v>22</v>
      </c>
      <c r="C1050" s="9" t="s">
        <v>27</v>
      </c>
      <c r="D1050" s="10" t="s">
        <v>1961</v>
      </c>
      <c r="E1050" s="10" t="s">
        <v>22</v>
      </c>
      <c r="F1050" s="10" t="s">
        <v>22</v>
      </c>
      <c r="G1050" s="10" t="str">
        <f>CONCATENATE( IF(H1050="","",CONCATENATE(H1050,"_ ")),I1050,". ",IF(J1050="","",CONCATENATE(J1050,"_ ")),M1050,IF(OR(J1050&lt;&gt;"",M1050&lt;&gt;N1050),CONCATENATE(". ",N1050),""))</f>
        <v>Forecast Exception Criterion Line. Forecast Type Code. Code</v>
      </c>
      <c r="H1050" s="10" t="s">
        <v>22</v>
      </c>
      <c r="I1050" s="10" t="s">
        <v>1850</v>
      </c>
      <c r="J1050" s="10" t="s">
        <v>22</v>
      </c>
      <c r="K1050" s="10" t="s">
        <v>1949</v>
      </c>
      <c r="L1050" s="10" t="s">
        <v>33</v>
      </c>
      <c r="M1050" s="7" t="str">
        <f>IF(K1050&lt;&gt;"",CONCATENATE(K1050," ",L1050),L1050)</f>
        <v>Forecast Type Code</v>
      </c>
      <c r="N1050" s="10" t="s">
        <v>33</v>
      </c>
      <c r="O1050" s="10" t="s">
        <v>22</v>
      </c>
      <c r="P1050" s="10" t="str">
        <f>IF(O1050&lt;&gt;"",CONCATENATE(O1050,"_ ",N1050,". Type"),CONCATENATE(N1050,". Type"))</f>
        <v>Code. Type</v>
      </c>
      <c r="Q1050" s="10" t="s">
        <v>22</v>
      </c>
      <c r="R1050" s="10" t="s">
        <v>22</v>
      </c>
      <c r="S1050" s="10" t="s">
        <v>30</v>
      </c>
      <c r="T1050" s="10" t="s">
        <v>22</v>
      </c>
      <c r="U1050" s="10" t="s">
        <v>26</v>
      </c>
      <c r="V1050" s="10" t="s">
        <v>22</v>
      </c>
    </row>
    <row r="1051" spans="1:22" ht="14.1" customHeight="1" x14ac:dyDescent="0.2">
      <c r="A1051" s="7" t="str">
        <f>SUBSTITUTE(CONCATENATE(J1051,K1051,IF(L1051="Identifier","ID",IF(AND(L1051="Text",OR(J1051&lt;&gt;"",K1051&lt;&gt;"")),"",L1051)),IF(AND(N1051&lt;&gt;"Text",L1051&lt;&gt;N1051,NOT(AND(L1051="URI",N1051="Identifier")),NOT(AND(L1051="UUID",N1051="Identifier")),NOT(AND(L1051="OID",N1051="Identifier"))),IF(N1051="Identifier","ID",N1051),""))," ","")</f>
        <v>ComparisonDataSourceCode</v>
      </c>
      <c r="B1051" s="8" t="s">
        <v>22</v>
      </c>
      <c r="C1051" s="9" t="s">
        <v>34</v>
      </c>
      <c r="D1051" s="10" t="s">
        <v>1962</v>
      </c>
      <c r="E1051" s="10" t="s">
        <v>22</v>
      </c>
      <c r="F1051" s="10" t="s">
        <v>22</v>
      </c>
      <c r="G1051" s="10" t="str">
        <f>CONCATENATE( IF(H1051="","",CONCATENATE(H1051,"_ ")),I1051,". ",IF(J1051="","",CONCATENATE(J1051,"_ ")),M1051,IF(OR(J1051&lt;&gt;"",M1051&lt;&gt;N1051),CONCATENATE(". ",N1051),""))</f>
        <v>Forecast Exception Criterion Line. Comparison Data Source Code. Code</v>
      </c>
      <c r="H1051" s="10" t="s">
        <v>22</v>
      </c>
      <c r="I1051" s="10" t="s">
        <v>1850</v>
      </c>
      <c r="J1051" s="10" t="s">
        <v>22</v>
      </c>
      <c r="K1051" s="10" t="s">
        <v>1963</v>
      </c>
      <c r="L1051" s="10" t="s">
        <v>33</v>
      </c>
      <c r="M1051" s="7" t="str">
        <f>IF(K1051&lt;&gt;"",CONCATENATE(K1051," ",L1051),L1051)</f>
        <v>Comparison Data Source Code</v>
      </c>
      <c r="N1051" s="10" t="s">
        <v>33</v>
      </c>
      <c r="O1051" s="10" t="s">
        <v>22</v>
      </c>
      <c r="P1051" s="10" t="str">
        <f>IF(O1051&lt;&gt;"",CONCATENATE(O1051,"_ ",N1051,". Type"),CONCATENATE(N1051,". Type"))</f>
        <v>Code. Type</v>
      </c>
      <c r="Q1051" s="10" t="s">
        <v>22</v>
      </c>
      <c r="R1051" s="10" t="s">
        <v>22</v>
      </c>
      <c r="S1051" s="10" t="s">
        <v>30</v>
      </c>
      <c r="T1051" s="10" t="s">
        <v>22</v>
      </c>
      <c r="U1051" s="10" t="s">
        <v>26</v>
      </c>
      <c r="V1051" s="10" t="s">
        <v>22</v>
      </c>
    </row>
    <row r="1052" spans="1:22" ht="14.1" customHeight="1" x14ac:dyDescent="0.2">
      <c r="A1052" s="7" t="str">
        <f>SUBSTITUTE(CONCATENATE(J1052,K1052,IF(L1052="Identifier","ID",IF(AND(L1052="Text",OR(J1052&lt;&gt;"",K1052&lt;&gt;"")),"",L1052)),IF(AND(N1052&lt;&gt;"Text",L1052&lt;&gt;N1052,NOT(AND(L1052="URI",N1052="Identifier")),NOT(AND(L1052="UUID",N1052="Identifier")),NOT(AND(L1052="OID",N1052="Identifier"))),IF(N1052="Identifier","ID",N1052),""))," ","")</f>
        <v>DataSourceCode</v>
      </c>
      <c r="B1052" s="8" t="s">
        <v>22</v>
      </c>
      <c r="C1052" s="9" t="s">
        <v>27</v>
      </c>
      <c r="D1052" s="10" t="s">
        <v>1964</v>
      </c>
      <c r="E1052" s="10" t="s">
        <v>22</v>
      </c>
      <c r="F1052" s="10" t="s">
        <v>22</v>
      </c>
      <c r="G1052" s="10" t="str">
        <f>CONCATENATE( IF(H1052="","",CONCATENATE(H1052,"_ ")),I1052,". ",IF(J1052="","",CONCATENATE(J1052,"_ ")),M1052,IF(OR(J1052&lt;&gt;"",M1052&lt;&gt;N1052),CONCATENATE(". ",N1052),""))</f>
        <v>Forecast Exception Criterion Line. Data Source Code. Code</v>
      </c>
      <c r="H1052" s="10" t="s">
        <v>22</v>
      </c>
      <c r="I1052" s="10" t="s">
        <v>1850</v>
      </c>
      <c r="J1052" s="10" t="s">
        <v>22</v>
      </c>
      <c r="K1052" s="10" t="s">
        <v>1953</v>
      </c>
      <c r="L1052" s="10" t="s">
        <v>33</v>
      </c>
      <c r="M1052" s="7" t="str">
        <f>IF(K1052&lt;&gt;"",CONCATENATE(K1052," ",L1052),L1052)</f>
        <v>Data Source Code</v>
      </c>
      <c r="N1052" s="10" t="s">
        <v>33</v>
      </c>
      <c r="O1052" s="10" t="s">
        <v>22</v>
      </c>
      <c r="P1052" s="10" t="str">
        <f>IF(O1052&lt;&gt;"",CONCATENATE(O1052,"_ ",N1052,". Type"),CONCATENATE(N1052,". Type"))</f>
        <v>Code. Type</v>
      </c>
      <c r="Q1052" s="10" t="s">
        <v>22</v>
      </c>
      <c r="R1052" s="10" t="s">
        <v>22</v>
      </c>
      <c r="S1052" s="10" t="s">
        <v>30</v>
      </c>
      <c r="T1052" s="10" t="s">
        <v>22</v>
      </c>
      <c r="U1052" s="10" t="s">
        <v>26</v>
      </c>
      <c r="V1052" s="10" t="s">
        <v>22</v>
      </c>
    </row>
    <row r="1053" spans="1:22" ht="14.1" customHeight="1" x14ac:dyDescent="0.2">
      <c r="A1053" s="7" t="str">
        <f>SUBSTITUTE(CONCATENATE(J1053,K1053,IF(L1053="Identifier","ID",IF(AND(L1053="Text",OR(J1053&lt;&gt;"",K1053&lt;&gt;"")),"",L1053)),IF(AND(N1053&lt;&gt;"Text",L1053&lt;&gt;N1053,NOT(AND(L1053="URI",N1053="Identifier")),NOT(AND(L1053="UUID",N1053="Identifier")),NOT(AND(L1053="OID",N1053="Identifier"))),IF(N1053="Identifier","ID",N1053),""))," ","")</f>
        <v>TimeDeltaDaysQuantity</v>
      </c>
      <c r="B1053" s="8" t="s">
        <v>22</v>
      </c>
      <c r="C1053" s="9" t="s">
        <v>34</v>
      </c>
      <c r="D1053" s="10" t="s">
        <v>1965</v>
      </c>
      <c r="E1053" s="10" t="s">
        <v>22</v>
      </c>
      <c r="F1053" s="10" t="s">
        <v>22</v>
      </c>
      <c r="G1053" s="10" t="str">
        <f>CONCATENATE( IF(H1053="","",CONCATENATE(H1053,"_ ")),I1053,". ",IF(J1053="","",CONCATENATE(J1053,"_ ")),M1053,IF(OR(J1053&lt;&gt;"",M1053&lt;&gt;N1053),CONCATENATE(". ",N1053),""))</f>
        <v>Forecast Exception Criterion Line. Time Delta Days Quantity. Quantity</v>
      </c>
      <c r="H1053" s="10" t="s">
        <v>22</v>
      </c>
      <c r="I1053" s="10" t="s">
        <v>1850</v>
      </c>
      <c r="J1053" s="10" t="s">
        <v>22</v>
      </c>
      <c r="K1053" s="10" t="s">
        <v>1966</v>
      </c>
      <c r="L1053" s="10" t="s">
        <v>297</v>
      </c>
      <c r="M1053" s="7" t="str">
        <f>IF(K1053&lt;&gt;"",CONCATENATE(K1053," ",L1053),L1053)</f>
        <v>Time Delta Days Quantity</v>
      </c>
      <c r="N1053" s="10" t="s">
        <v>297</v>
      </c>
      <c r="O1053" s="10" t="s">
        <v>22</v>
      </c>
      <c r="P1053" s="10" t="str">
        <f>IF(O1053&lt;&gt;"",CONCATENATE(O1053,"_ ",N1053,". Type"),CONCATENATE(N1053,". Type"))</f>
        <v>Quantity. Type</v>
      </c>
      <c r="Q1053" s="10" t="s">
        <v>22</v>
      </c>
      <c r="R1053" s="10" t="s">
        <v>22</v>
      </c>
      <c r="S1053" s="10" t="s">
        <v>30</v>
      </c>
      <c r="T1053" s="10" t="s">
        <v>22</v>
      </c>
      <c r="U1053" s="10" t="s">
        <v>26</v>
      </c>
      <c r="V1053" s="10" t="s">
        <v>22</v>
      </c>
    </row>
    <row r="1054" spans="1:22" ht="14.1" customHeight="1" x14ac:dyDescent="0.2">
      <c r="A1054" s="5" t="str">
        <f>SUBSTITUTE(CONCATENATE(H1054,I1054)," ","")</f>
        <v>ForecastLine</v>
      </c>
      <c r="B1054" s="6" t="s">
        <v>22</v>
      </c>
      <c r="C1054" s="6" t="s">
        <v>22</v>
      </c>
      <c r="D1054" s="6" t="s">
        <v>1967</v>
      </c>
      <c r="E1054" s="6" t="s">
        <v>22</v>
      </c>
      <c r="F1054" s="6" t="s">
        <v>22</v>
      </c>
      <c r="G1054" s="5" t="str">
        <f>CONCATENATE(IF(H1054="","",CONCATENATE(H1054,"_ ")),I1054,". Details")</f>
        <v>Forecast Line. Details</v>
      </c>
      <c r="H1054" s="6" t="s">
        <v>22</v>
      </c>
      <c r="I1054" s="6" t="s">
        <v>1968</v>
      </c>
      <c r="J1054" s="6" t="s">
        <v>22</v>
      </c>
      <c r="K1054" s="6" t="s">
        <v>22</v>
      </c>
      <c r="L1054" s="6" t="s">
        <v>22</v>
      </c>
      <c r="M1054" s="6" t="s">
        <v>22</v>
      </c>
      <c r="N1054" s="6" t="s">
        <v>22</v>
      </c>
      <c r="O1054" s="6" t="s">
        <v>22</v>
      </c>
      <c r="P1054" s="6" t="s">
        <v>22</v>
      </c>
      <c r="Q1054" s="6" t="s">
        <v>22</v>
      </c>
      <c r="R1054" s="6" t="s">
        <v>22</v>
      </c>
      <c r="S1054" s="6" t="s">
        <v>25</v>
      </c>
      <c r="T1054" s="6" t="s">
        <v>22</v>
      </c>
      <c r="U1054" s="6" t="s">
        <v>26</v>
      </c>
      <c r="V1054" s="6" t="s">
        <v>22</v>
      </c>
    </row>
    <row r="1055" spans="1:22" ht="14.1" customHeight="1" x14ac:dyDescent="0.2">
      <c r="A1055" s="7" t="str">
        <f>SUBSTITUTE(CONCATENATE(J1055,K1055,IF(L1055="Identifier","ID",IF(AND(L1055="Text",OR(J1055&lt;&gt;"",K1055&lt;&gt;"")),"",L1055)),IF(AND(N1055&lt;&gt;"Text",L1055&lt;&gt;N1055,NOT(AND(L1055="URI",N1055="Identifier")),NOT(AND(L1055="UUID",N1055="Identifier")),NOT(AND(L1055="OID",N1055="Identifier"))),IF(N1055="Identifier","ID",N1055),""))," ","")</f>
        <v>ID</v>
      </c>
      <c r="B1055" s="8" t="s">
        <v>22</v>
      </c>
      <c r="C1055" s="9" t="s">
        <v>27</v>
      </c>
      <c r="D1055" s="10" t="s">
        <v>1969</v>
      </c>
      <c r="E1055" s="10" t="s">
        <v>22</v>
      </c>
      <c r="F1055" s="10" t="s">
        <v>22</v>
      </c>
      <c r="G1055" s="10" t="str">
        <f>CONCATENATE( IF(H1055="","",CONCATENATE(H1055,"_ ")),I1055,". ",IF(J1055="","",CONCATENATE(J1055,"_ ")),M1055,IF(OR(J1055&lt;&gt;"",M1055&lt;&gt;N1055),CONCATENATE(". ",N1055),""))</f>
        <v>Forecast Line. Identifier</v>
      </c>
      <c r="H1055" s="10" t="s">
        <v>22</v>
      </c>
      <c r="I1055" s="10" t="s">
        <v>1968</v>
      </c>
      <c r="J1055" s="10" t="s">
        <v>22</v>
      </c>
      <c r="K1055" s="10" t="s">
        <v>22</v>
      </c>
      <c r="L1055" s="10" t="s">
        <v>29</v>
      </c>
      <c r="M1055" s="7" t="str">
        <f>IF(K1055&lt;&gt;"",CONCATENATE(K1055," ",L1055),L1055)</f>
        <v>Identifier</v>
      </c>
      <c r="N1055" s="10" t="s">
        <v>29</v>
      </c>
      <c r="O1055" s="10" t="s">
        <v>22</v>
      </c>
      <c r="P1055" s="10" t="str">
        <f>IF(O1055&lt;&gt;"",CONCATENATE(O1055,"_ ",N1055,". Type"),CONCATENATE(N1055,". Type"))</f>
        <v>Identifier. Type</v>
      </c>
      <c r="Q1055" s="10" t="s">
        <v>22</v>
      </c>
      <c r="R1055" s="10" t="s">
        <v>22</v>
      </c>
      <c r="S1055" s="10" t="s">
        <v>30</v>
      </c>
      <c r="T1055" s="10" t="s">
        <v>22</v>
      </c>
      <c r="U1055" s="10" t="s">
        <v>26</v>
      </c>
      <c r="V1055" s="10" t="s">
        <v>22</v>
      </c>
    </row>
    <row r="1056" spans="1:22" ht="14.1" customHeight="1" x14ac:dyDescent="0.2">
      <c r="A1056" s="7" t="str">
        <f>SUBSTITUTE(CONCATENATE(J1056,K1056,IF(L1056="Identifier","ID",IF(AND(L1056="Text",OR(J1056&lt;&gt;"",K1056&lt;&gt;"")),"",L1056)),IF(AND(N1056&lt;&gt;"Text",L1056&lt;&gt;N1056,NOT(AND(L1056="URI",N1056="Identifier")),NOT(AND(L1056="UUID",N1056="Identifier")),NOT(AND(L1056="OID",N1056="Identifier"))),IF(N1056="Identifier","ID",N1056),""))," ","")</f>
        <v>Note</v>
      </c>
      <c r="B1056" s="8" t="s">
        <v>22</v>
      </c>
      <c r="C1056" s="9" t="s">
        <v>98</v>
      </c>
      <c r="D1056" s="10" t="s">
        <v>236</v>
      </c>
      <c r="E1056" s="10" t="s">
        <v>22</v>
      </c>
      <c r="F1056" s="10" t="s">
        <v>22</v>
      </c>
      <c r="G1056" s="10" t="str">
        <f>CONCATENATE( IF(H1056="","",CONCATENATE(H1056,"_ ")),I1056,". ",IF(J1056="","",CONCATENATE(J1056,"_ ")),M1056,IF(OR(J1056&lt;&gt;"",M1056&lt;&gt;N1056),CONCATENATE(". ",N1056),""))</f>
        <v>Forecast Line. Note. Text</v>
      </c>
      <c r="H1056" s="10" t="s">
        <v>22</v>
      </c>
      <c r="I1056" s="10" t="s">
        <v>1968</v>
      </c>
      <c r="J1056" s="10" t="s">
        <v>22</v>
      </c>
      <c r="K1056" s="10" t="s">
        <v>22</v>
      </c>
      <c r="L1056" s="10" t="s">
        <v>237</v>
      </c>
      <c r="M1056" s="7" t="str">
        <f>IF(K1056&lt;&gt;"",CONCATENATE(K1056," ",L1056),L1056)</f>
        <v>Note</v>
      </c>
      <c r="N1056" s="10" t="s">
        <v>59</v>
      </c>
      <c r="O1056" s="10" t="s">
        <v>22</v>
      </c>
      <c r="P1056" s="10" t="str">
        <f>IF(O1056&lt;&gt;"",CONCATENATE(O1056,"_ ",N1056,". Type"),CONCATENATE(N1056,". Type"))</f>
        <v>Text. Type</v>
      </c>
      <c r="Q1056" s="10" t="s">
        <v>22</v>
      </c>
      <c r="R1056" s="10" t="s">
        <v>22</v>
      </c>
      <c r="S1056" s="10" t="s">
        <v>30</v>
      </c>
      <c r="T1056" s="10" t="s">
        <v>22</v>
      </c>
      <c r="U1056" s="10" t="s">
        <v>26</v>
      </c>
      <c r="V1056" s="10" t="s">
        <v>1830</v>
      </c>
    </row>
    <row r="1057" spans="1:22" ht="14.1" customHeight="1" x14ac:dyDescent="0.2">
      <c r="A1057" s="7" t="str">
        <f>SUBSTITUTE(CONCATENATE(J1057,K1057,IF(L1057="Identifier","ID",IF(AND(L1057="Text",OR(J1057&lt;&gt;"",K1057&lt;&gt;"")),"",L1057)),IF(AND(N1057&lt;&gt;"Text",L1057&lt;&gt;N1057,NOT(AND(L1057="URI",N1057="Identifier")),NOT(AND(L1057="UUID",N1057="Identifier")),NOT(AND(L1057="OID",N1057="Identifier"))),IF(N1057="Identifier","ID",N1057),""))," ","")</f>
        <v>FrozenDocumentIndicator</v>
      </c>
      <c r="B1057" s="8" t="s">
        <v>22</v>
      </c>
      <c r="C1057" s="9" t="s">
        <v>34</v>
      </c>
      <c r="D1057" s="10" t="s">
        <v>1970</v>
      </c>
      <c r="E1057" s="10" t="s">
        <v>22</v>
      </c>
      <c r="F1057" s="10" t="s">
        <v>22</v>
      </c>
      <c r="G1057" s="10" t="str">
        <f>CONCATENATE( IF(H1057="","",CONCATENATE(H1057,"_ ")),I1057,". ",IF(J1057="","",CONCATENATE(J1057,"_ ")),M1057,IF(OR(J1057&lt;&gt;"",M1057&lt;&gt;N1057),CONCATENATE(". ",N1057),""))</f>
        <v>Forecast Line. Frozen Document Indicator. Indicator</v>
      </c>
      <c r="H1057" s="10" t="s">
        <v>22</v>
      </c>
      <c r="I1057" s="10" t="s">
        <v>1968</v>
      </c>
      <c r="J1057" s="10" t="s">
        <v>22</v>
      </c>
      <c r="K1057" s="10" t="s">
        <v>1971</v>
      </c>
      <c r="L1057" s="10" t="s">
        <v>170</v>
      </c>
      <c r="M1057" s="7" t="str">
        <f>IF(K1057&lt;&gt;"",CONCATENATE(K1057," ",L1057),L1057)</f>
        <v>Frozen Document Indicator</v>
      </c>
      <c r="N1057" s="10" t="s">
        <v>170</v>
      </c>
      <c r="O1057" s="10" t="s">
        <v>22</v>
      </c>
      <c r="P1057" s="10" t="str">
        <f>IF(O1057&lt;&gt;"",CONCATENATE(O1057,"_ ",N1057,". Type"),CONCATENATE(N1057,". Type"))</f>
        <v>Indicator. Type</v>
      </c>
      <c r="Q1057" s="10" t="s">
        <v>22</v>
      </c>
      <c r="R1057" s="10" t="s">
        <v>22</v>
      </c>
      <c r="S1057" s="10" t="s">
        <v>30</v>
      </c>
      <c r="T1057" s="10" t="s">
        <v>22</v>
      </c>
      <c r="U1057" s="10" t="s">
        <v>26</v>
      </c>
      <c r="V1057" s="10" t="s">
        <v>1836</v>
      </c>
    </row>
    <row r="1058" spans="1:22" ht="14.1" customHeight="1" x14ac:dyDescent="0.2">
      <c r="A1058" s="7" t="str">
        <f>SUBSTITUTE(CONCATENATE(J1058,K1058,IF(L1058="Identifier","ID",IF(AND(L1058="Text",OR(J1058&lt;&gt;"",K1058&lt;&gt;"")),"",L1058)),IF(AND(N1058&lt;&gt;"Text",L1058&lt;&gt;N1058,NOT(AND(L1058="URI",N1058="Identifier")),NOT(AND(L1058="UUID",N1058="Identifier")),NOT(AND(L1058="OID",N1058="Identifier"))),IF(N1058="Identifier","ID",N1058),""))," ","")</f>
        <v>ForecastTypeCode</v>
      </c>
      <c r="B1058" s="8" t="s">
        <v>22</v>
      </c>
      <c r="C1058" s="9" t="s">
        <v>27</v>
      </c>
      <c r="D1058" s="10" t="s">
        <v>1972</v>
      </c>
      <c r="E1058" s="10" t="s">
        <v>22</v>
      </c>
      <c r="F1058" s="10" t="s">
        <v>1973</v>
      </c>
      <c r="G1058" s="10" t="str">
        <f>CONCATENATE( IF(H1058="","",CONCATENATE(H1058,"_ ")),I1058,". ",IF(J1058="","",CONCATENATE(J1058,"_ ")),M1058,IF(OR(J1058&lt;&gt;"",M1058&lt;&gt;N1058),CONCATENATE(". ",N1058),""))</f>
        <v>Forecast Line. Forecast Type Code. Code</v>
      </c>
      <c r="H1058" s="10" t="s">
        <v>22</v>
      </c>
      <c r="I1058" s="10" t="s">
        <v>1968</v>
      </c>
      <c r="J1058" s="10" t="s">
        <v>22</v>
      </c>
      <c r="K1058" s="10" t="s">
        <v>1949</v>
      </c>
      <c r="L1058" s="10" t="s">
        <v>33</v>
      </c>
      <c r="M1058" s="7" t="str">
        <f>IF(K1058&lt;&gt;"",CONCATENATE(K1058," ",L1058),L1058)</f>
        <v>Forecast Type Code</v>
      </c>
      <c r="N1058" s="10" t="s">
        <v>33</v>
      </c>
      <c r="O1058" s="10" t="s">
        <v>22</v>
      </c>
      <c r="P1058" s="10" t="str">
        <f>IF(O1058&lt;&gt;"",CONCATENATE(O1058,"_ ",N1058,". Type"),CONCATENATE(N1058,". Type"))</f>
        <v>Code. Type</v>
      </c>
      <c r="Q1058" s="10" t="s">
        <v>22</v>
      </c>
      <c r="R1058" s="10" t="s">
        <v>22</v>
      </c>
      <c r="S1058" s="10" t="s">
        <v>30</v>
      </c>
      <c r="T1058" s="10" t="s">
        <v>22</v>
      </c>
      <c r="U1058" s="10" t="s">
        <v>26</v>
      </c>
      <c r="V1058" s="10" t="s">
        <v>1836</v>
      </c>
    </row>
    <row r="1059" spans="1:22" ht="14.1" customHeight="1" x14ac:dyDescent="0.2">
      <c r="A1059" s="11" t="str">
        <f>SUBSTITUTE(SUBSTITUTE(CONCATENATE(J1059,IF(M1059="Identifier","ID",M1059))," ",""),"_","")</f>
        <v>ForecastPeriod</v>
      </c>
      <c r="B1059" s="8" t="s">
        <v>22</v>
      </c>
      <c r="C1059" s="12" t="s">
        <v>34</v>
      </c>
      <c r="D1059" s="11" t="s">
        <v>1974</v>
      </c>
      <c r="E1059" s="11" t="s">
        <v>22</v>
      </c>
      <c r="F1059" s="11" t="s">
        <v>22</v>
      </c>
      <c r="G1059" s="11" t="str">
        <f>CONCATENATE( IF(H1059="","",CONCATENATE(H1059,"_ ")),I1059,". ",IF(J1059="","",CONCATENATE(J1059,"_ ")),M1059,IF(J1059="","",CONCATENATE(". ",N1059)))</f>
        <v>Forecast Line. Forecast_ Period. Period</v>
      </c>
      <c r="H1059" s="11" t="s">
        <v>22</v>
      </c>
      <c r="I1059" s="11" t="s">
        <v>1968</v>
      </c>
      <c r="J1059" s="11" t="s">
        <v>1947</v>
      </c>
      <c r="K1059" s="11" t="s">
        <v>22</v>
      </c>
      <c r="L1059" s="11" t="s">
        <v>22</v>
      </c>
      <c r="M1059" s="11" t="str">
        <f>CONCATENATE(IF(Q1059="","",CONCATENATE(Q1059,"_ ")),R1059)</f>
        <v>Period</v>
      </c>
      <c r="N1059" s="11" t="str">
        <f>M1059</f>
        <v>Period</v>
      </c>
      <c r="O1059" s="11" t="s">
        <v>22</v>
      </c>
      <c r="P1059" s="11" t="s">
        <v>22</v>
      </c>
      <c r="Q1059" s="11" t="s">
        <v>22</v>
      </c>
      <c r="R1059" s="11" t="s">
        <v>44</v>
      </c>
      <c r="S1059" s="11" t="s">
        <v>38</v>
      </c>
      <c r="T1059" s="11" t="s">
        <v>22</v>
      </c>
      <c r="U1059" s="11" t="s">
        <v>26</v>
      </c>
      <c r="V1059" s="11" t="s">
        <v>22</v>
      </c>
    </row>
    <row r="1060" spans="1:22" ht="14.1" customHeight="1" x14ac:dyDescent="0.2">
      <c r="A1060" s="11" t="str">
        <f>SUBSTITUTE(SUBSTITUTE(CONCATENATE(J1060,IF(M1060="Identifier","ID",M1060))," ",""),"_","")</f>
        <v>SalesItem</v>
      </c>
      <c r="B1060" s="8" t="s">
        <v>22</v>
      </c>
      <c r="C1060" s="12" t="s">
        <v>34</v>
      </c>
      <c r="D1060" s="11" t="s">
        <v>1975</v>
      </c>
      <c r="E1060" s="11" t="s">
        <v>22</v>
      </c>
      <c r="F1060" s="11" t="s">
        <v>22</v>
      </c>
      <c r="G1060" s="11" t="str">
        <f>CONCATENATE( IF(H1060="","",CONCATENATE(H1060,"_ ")),I1060,". ",IF(J1060="","",CONCATENATE(J1060,"_ ")),M1060,IF(J1060="","",CONCATENATE(". ",N1060)))</f>
        <v>Forecast Line. Sales Item</v>
      </c>
      <c r="H1060" s="11" t="s">
        <v>22</v>
      </c>
      <c r="I1060" s="11" t="s">
        <v>1968</v>
      </c>
      <c r="J1060" s="11" t="s">
        <v>22</v>
      </c>
      <c r="K1060" s="11" t="s">
        <v>22</v>
      </c>
      <c r="L1060" s="11" t="s">
        <v>22</v>
      </c>
      <c r="M1060" s="11" t="str">
        <f>CONCATENATE(IF(Q1060="","",CONCATENATE(Q1060,"_ ")),R1060)</f>
        <v>Sales Item</v>
      </c>
      <c r="N1060" s="11" t="str">
        <f>M1060</f>
        <v>Sales Item</v>
      </c>
      <c r="O1060" s="11" t="s">
        <v>22</v>
      </c>
      <c r="P1060" s="11" t="s">
        <v>22</v>
      </c>
      <c r="Q1060" s="11" t="s">
        <v>22</v>
      </c>
      <c r="R1060" s="11" t="s">
        <v>52</v>
      </c>
      <c r="S1060" s="11" t="s">
        <v>38</v>
      </c>
      <c r="T1060" s="11" t="s">
        <v>22</v>
      </c>
      <c r="U1060" s="11" t="s">
        <v>26</v>
      </c>
      <c r="V1060" s="11" t="s">
        <v>22</v>
      </c>
    </row>
    <row r="1061" spans="1:22" ht="14.1" customHeight="1" x14ac:dyDescent="0.2">
      <c r="A1061" s="5" t="str">
        <f>SUBSTITUTE(CONCATENATE(H1061,I1061)," ","")</f>
        <v>ForecastRevisionLine</v>
      </c>
      <c r="B1061" s="6" t="s">
        <v>22</v>
      </c>
      <c r="C1061" s="6" t="s">
        <v>22</v>
      </c>
      <c r="D1061" s="6" t="s">
        <v>1976</v>
      </c>
      <c r="E1061" s="6" t="s">
        <v>22</v>
      </c>
      <c r="F1061" s="6" t="s">
        <v>22</v>
      </c>
      <c r="G1061" s="5" t="str">
        <f>CONCATENATE(IF(H1061="","",CONCATENATE(H1061,"_ ")),I1061,". Details")</f>
        <v>Forecast Revision Line. Details</v>
      </c>
      <c r="H1061" s="6" t="s">
        <v>22</v>
      </c>
      <c r="I1061" s="6" t="s">
        <v>1977</v>
      </c>
      <c r="J1061" s="6" t="s">
        <v>22</v>
      </c>
      <c r="K1061" s="6" t="s">
        <v>22</v>
      </c>
      <c r="L1061" s="6" t="s">
        <v>22</v>
      </c>
      <c r="M1061" s="6" t="s">
        <v>22</v>
      </c>
      <c r="N1061" s="6" t="s">
        <v>22</v>
      </c>
      <c r="O1061" s="6" t="s">
        <v>22</v>
      </c>
      <c r="P1061" s="6" t="s">
        <v>22</v>
      </c>
      <c r="Q1061" s="6" t="s">
        <v>22</v>
      </c>
      <c r="R1061" s="6" t="s">
        <v>22</v>
      </c>
      <c r="S1061" s="6" t="s">
        <v>25</v>
      </c>
      <c r="T1061" s="6" t="s">
        <v>22</v>
      </c>
      <c r="U1061" s="6" t="s">
        <v>26</v>
      </c>
      <c r="V1061" s="6" t="s">
        <v>22</v>
      </c>
    </row>
    <row r="1062" spans="1:22" ht="14.1" customHeight="1" x14ac:dyDescent="0.2">
      <c r="A1062" s="7" t="str">
        <f t="shared" ref="A1062:A1068" si="196">SUBSTITUTE(CONCATENATE(J1062,K1062,IF(L1062="Identifier","ID",IF(AND(L1062="Text",OR(J1062&lt;&gt;"",K1062&lt;&gt;"")),"",L1062)),IF(AND(N1062&lt;&gt;"Text",L1062&lt;&gt;N1062,NOT(AND(L1062="URI",N1062="Identifier")),NOT(AND(L1062="UUID",N1062="Identifier")),NOT(AND(L1062="OID",N1062="Identifier"))),IF(N1062="Identifier","ID",N1062),""))," ","")</f>
        <v>ID</v>
      </c>
      <c r="B1062" s="8" t="s">
        <v>22</v>
      </c>
      <c r="C1062" s="9" t="s">
        <v>27</v>
      </c>
      <c r="D1062" s="10" t="s">
        <v>1978</v>
      </c>
      <c r="E1062" s="10" t="s">
        <v>22</v>
      </c>
      <c r="F1062" s="10" t="s">
        <v>22</v>
      </c>
      <c r="G1062" s="10" t="str">
        <f t="shared" ref="G1062:G1068" si="197">CONCATENATE( IF(H1062="","",CONCATENATE(H1062,"_ ")),I1062,". ",IF(J1062="","",CONCATENATE(J1062,"_ ")),M1062,IF(OR(J1062&lt;&gt;"",M1062&lt;&gt;N1062),CONCATENATE(". ",N1062),""))</f>
        <v>Forecast Revision Line. Identifier</v>
      </c>
      <c r="H1062" s="10" t="s">
        <v>22</v>
      </c>
      <c r="I1062" s="10" t="s">
        <v>1977</v>
      </c>
      <c r="J1062" s="10" t="s">
        <v>22</v>
      </c>
      <c r="K1062" s="10" t="s">
        <v>22</v>
      </c>
      <c r="L1062" s="10" t="s">
        <v>29</v>
      </c>
      <c r="M1062" s="7" t="str">
        <f t="shared" ref="M1062:M1068" si="198">IF(K1062&lt;&gt;"",CONCATENATE(K1062," ",L1062),L1062)</f>
        <v>Identifier</v>
      </c>
      <c r="N1062" s="10" t="s">
        <v>29</v>
      </c>
      <c r="O1062" s="10" t="s">
        <v>22</v>
      </c>
      <c r="P1062" s="10" t="str">
        <f t="shared" ref="P1062:P1068" si="199">IF(O1062&lt;&gt;"",CONCATENATE(O1062,"_ ",N1062,". Type"),CONCATENATE(N1062,". Type"))</f>
        <v>Identifier. Type</v>
      </c>
      <c r="Q1062" s="10" t="s">
        <v>22</v>
      </c>
      <c r="R1062" s="10" t="s">
        <v>22</v>
      </c>
      <c r="S1062" s="10" t="s">
        <v>30</v>
      </c>
      <c r="T1062" s="10" t="s">
        <v>22</v>
      </c>
      <c r="U1062" s="10" t="s">
        <v>26</v>
      </c>
      <c r="V1062" s="10" t="s">
        <v>22</v>
      </c>
    </row>
    <row r="1063" spans="1:22" ht="14.1" customHeight="1" x14ac:dyDescent="0.2">
      <c r="A1063" s="7" t="str">
        <f t="shared" si="196"/>
        <v>Note</v>
      </c>
      <c r="B1063" s="8" t="s">
        <v>22</v>
      </c>
      <c r="C1063" s="9" t="s">
        <v>98</v>
      </c>
      <c r="D1063" s="10" t="s">
        <v>236</v>
      </c>
      <c r="E1063" s="10" t="s">
        <v>22</v>
      </c>
      <c r="F1063" s="10" t="s">
        <v>22</v>
      </c>
      <c r="G1063" s="10" t="str">
        <f t="shared" si="197"/>
        <v>Forecast Revision Line. Note. Text</v>
      </c>
      <c r="H1063" s="10" t="s">
        <v>22</v>
      </c>
      <c r="I1063" s="10" t="s">
        <v>1977</v>
      </c>
      <c r="J1063" s="10" t="s">
        <v>22</v>
      </c>
      <c r="K1063" s="10" t="s">
        <v>22</v>
      </c>
      <c r="L1063" s="10" t="s">
        <v>237</v>
      </c>
      <c r="M1063" s="7" t="str">
        <f t="shared" si="198"/>
        <v>Note</v>
      </c>
      <c r="N1063" s="10" t="s">
        <v>59</v>
      </c>
      <c r="O1063" s="10" t="s">
        <v>22</v>
      </c>
      <c r="P1063" s="10" t="str">
        <f t="shared" si="199"/>
        <v>Text. Type</v>
      </c>
      <c r="Q1063" s="10" t="s">
        <v>22</v>
      </c>
      <c r="R1063" s="10" t="s">
        <v>22</v>
      </c>
      <c r="S1063" s="10" t="s">
        <v>30</v>
      </c>
      <c r="T1063" s="10" t="s">
        <v>22</v>
      </c>
      <c r="U1063" s="10" t="s">
        <v>26</v>
      </c>
      <c r="V1063" s="10" t="s">
        <v>1830</v>
      </c>
    </row>
    <row r="1064" spans="1:22" ht="14.1" customHeight="1" x14ac:dyDescent="0.2">
      <c r="A1064" s="7" t="str">
        <f t="shared" si="196"/>
        <v>Description</v>
      </c>
      <c r="B1064" s="8" t="s">
        <v>22</v>
      </c>
      <c r="C1064" s="9" t="s">
        <v>98</v>
      </c>
      <c r="D1064" s="10" t="s">
        <v>1979</v>
      </c>
      <c r="E1064" s="10" t="s">
        <v>22</v>
      </c>
      <c r="F1064" s="10" t="s">
        <v>22</v>
      </c>
      <c r="G1064" s="10" t="str">
        <f t="shared" si="197"/>
        <v>Forecast Revision Line. Description. Text</v>
      </c>
      <c r="H1064" s="10" t="s">
        <v>22</v>
      </c>
      <c r="I1064" s="10" t="s">
        <v>1977</v>
      </c>
      <c r="J1064" s="10" t="s">
        <v>22</v>
      </c>
      <c r="K1064" s="10" t="s">
        <v>22</v>
      </c>
      <c r="L1064" s="10" t="s">
        <v>100</v>
      </c>
      <c r="M1064" s="7" t="str">
        <f t="shared" si="198"/>
        <v>Description</v>
      </c>
      <c r="N1064" s="10" t="s">
        <v>59</v>
      </c>
      <c r="O1064" s="10" t="s">
        <v>22</v>
      </c>
      <c r="P1064" s="10" t="str">
        <f t="shared" si="199"/>
        <v>Text. Type</v>
      </c>
      <c r="Q1064" s="10" t="s">
        <v>22</v>
      </c>
      <c r="R1064" s="10" t="s">
        <v>22</v>
      </c>
      <c r="S1064" s="10" t="s">
        <v>30</v>
      </c>
      <c r="T1064" s="10" t="s">
        <v>22</v>
      </c>
      <c r="U1064" s="10" t="s">
        <v>26</v>
      </c>
      <c r="V1064" s="10" t="s">
        <v>22</v>
      </c>
    </row>
    <row r="1065" spans="1:22" ht="14.1" customHeight="1" x14ac:dyDescent="0.2">
      <c r="A1065" s="7" t="str">
        <f t="shared" si="196"/>
        <v>RevisedForecastLineID</v>
      </c>
      <c r="B1065" s="8" t="s">
        <v>22</v>
      </c>
      <c r="C1065" s="9" t="s">
        <v>27</v>
      </c>
      <c r="D1065" s="10" t="s">
        <v>1980</v>
      </c>
      <c r="E1065" s="10" t="s">
        <v>22</v>
      </c>
      <c r="F1065" s="10" t="s">
        <v>22</v>
      </c>
      <c r="G1065" s="10" t="str">
        <f t="shared" si="197"/>
        <v>Forecast Revision Line. Revised_ Forecast Line Identifier. Identifier</v>
      </c>
      <c r="H1065" s="10" t="s">
        <v>22</v>
      </c>
      <c r="I1065" s="10" t="s">
        <v>1977</v>
      </c>
      <c r="J1065" s="10" t="s">
        <v>1981</v>
      </c>
      <c r="K1065" s="10" t="s">
        <v>1968</v>
      </c>
      <c r="L1065" s="10" t="s">
        <v>29</v>
      </c>
      <c r="M1065" s="7" t="str">
        <f t="shared" si="198"/>
        <v>Forecast Line Identifier</v>
      </c>
      <c r="N1065" s="10" t="s">
        <v>29</v>
      </c>
      <c r="O1065" s="10" t="s">
        <v>22</v>
      </c>
      <c r="P1065" s="10" t="str">
        <f t="shared" si="199"/>
        <v>Identifier. Type</v>
      </c>
      <c r="Q1065" s="10" t="s">
        <v>22</v>
      </c>
      <c r="R1065" s="10" t="s">
        <v>22</v>
      </c>
      <c r="S1065" s="10" t="s">
        <v>30</v>
      </c>
      <c r="T1065" s="10" t="s">
        <v>22</v>
      </c>
      <c r="U1065" s="10" t="s">
        <v>26</v>
      </c>
      <c r="V1065" s="10" t="s">
        <v>22</v>
      </c>
    </row>
    <row r="1066" spans="1:22" ht="14.1" customHeight="1" x14ac:dyDescent="0.2">
      <c r="A1066" s="7" t="str">
        <f t="shared" si="196"/>
        <v>SourceForecastIssueDate</v>
      </c>
      <c r="B1066" s="8" t="s">
        <v>22</v>
      </c>
      <c r="C1066" s="9" t="s">
        <v>27</v>
      </c>
      <c r="D1066" s="10" t="s">
        <v>1982</v>
      </c>
      <c r="E1066" s="10" t="s">
        <v>22</v>
      </c>
      <c r="F1066" s="10" t="s">
        <v>22</v>
      </c>
      <c r="G1066" s="10" t="str">
        <f t="shared" si="197"/>
        <v>Forecast Revision Line. Source Forecast_ Issue Date. Date</v>
      </c>
      <c r="H1066" s="10" t="s">
        <v>22</v>
      </c>
      <c r="I1066" s="10" t="s">
        <v>1977</v>
      </c>
      <c r="J1066" s="10" t="s">
        <v>1983</v>
      </c>
      <c r="K1066" s="10" t="s">
        <v>477</v>
      </c>
      <c r="L1066" s="10" t="s">
        <v>397</v>
      </c>
      <c r="M1066" s="7" t="str">
        <f t="shared" si="198"/>
        <v>Issue Date</v>
      </c>
      <c r="N1066" s="10" t="s">
        <v>397</v>
      </c>
      <c r="O1066" s="10" t="s">
        <v>22</v>
      </c>
      <c r="P1066" s="10" t="str">
        <f t="shared" si="199"/>
        <v>Date. Type</v>
      </c>
      <c r="Q1066" s="10" t="s">
        <v>22</v>
      </c>
      <c r="R1066" s="10" t="s">
        <v>22</v>
      </c>
      <c r="S1066" s="10" t="s">
        <v>30</v>
      </c>
      <c r="T1066" s="10" t="s">
        <v>22</v>
      </c>
      <c r="U1066" s="10" t="s">
        <v>26</v>
      </c>
      <c r="V1066" s="10" t="s">
        <v>22</v>
      </c>
    </row>
    <row r="1067" spans="1:22" ht="14.1" customHeight="1" x14ac:dyDescent="0.2">
      <c r="A1067" s="7" t="str">
        <f t="shared" si="196"/>
        <v>SourceForecastIssueTime</v>
      </c>
      <c r="B1067" s="8" t="s">
        <v>22</v>
      </c>
      <c r="C1067" s="9" t="s">
        <v>27</v>
      </c>
      <c r="D1067" s="10" t="s">
        <v>1984</v>
      </c>
      <c r="E1067" s="10" t="s">
        <v>22</v>
      </c>
      <c r="F1067" s="10" t="s">
        <v>22</v>
      </c>
      <c r="G1067" s="10" t="str">
        <f t="shared" si="197"/>
        <v>Forecast Revision Line. Source Forecast_ Issue Time. Time</v>
      </c>
      <c r="H1067" s="10" t="s">
        <v>22</v>
      </c>
      <c r="I1067" s="10" t="s">
        <v>1977</v>
      </c>
      <c r="J1067" s="10" t="s">
        <v>1983</v>
      </c>
      <c r="K1067" s="10" t="s">
        <v>477</v>
      </c>
      <c r="L1067" s="10" t="s">
        <v>594</v>
      </c>
      <c r="M1067" s="7" t="str">
        <f t="shared" si="198"/>
        <v>Issue Time</v>
      </c>
      <c r="N1067" s="10" t="s">
        <v>594</v>
      </c>
      <c r="O1067" s="10" t="s">
        <v>22</v>
      </c>
      <c r="P1067" s="10" t="str">
        <f t="shared" si="199"/>
        <v>Time. Type</v>
      </c>
      <c r="Q1067" s="10" t="s">
        <v>22</v>
      </c>
      <c r="R1067" s="10" t="s">
        <v>22</v>
      </c>
      <c r="S1067" s="10" t="s">
        <v>30</v>
      </c>
      <c r="T1067" s="10" t="s">
        <v>22</v>
      </c>
      <c r="U1067" s="10" t="s">
        <v>26</v>
      </c>
      <c r="V1067" s="10" t="s">
        <v>22</v>
      </c>
    </row>
    <row r="1068" spans="1:22" ht="14.1" customHeight="1" x14ac:dyDescent="0.2">
      <c r="A1068" s="7" t="str">
        <f t="shared" si="196"/>
        <v>AdjustmentReasonCode</v>
      </c>
      <c r="B1068" s="8" t="s">
        <v>22</v>
      </c>
      <c r="C1068" s="9" t="s">
        <v>34</v>
      </c>
      <c r="D1068" s="10" t="s">
        <v>1985</v>
      </c>
      <c r="E1068" s="10" t="s">
        <v>22</v>
      </c>
      <c r="F1068" s="10" t="s">
        <v>22</v>
      </c>
      <c r="G1068" s="10" t="str">
        <f t="shared" si="197"/>
        <v>Forecast Revision Line. Adjustment Reason Code. Code</v>
      </c>
      <c r="H1068" s="10" t="s">
        <v>22</v>
      </c>
      <c r="I1068" s="10" t="s">
        <v>1977</v>
      </c>
      <c r="J1068" s="10" t="s">
        <v>22</v>
      </c>
      <c r="K1068" s="10" t="s">
        <v>1986</v>
      </c>
      <c r="L1068" s="10" t="s">
        <v>33</v>
      </c>
      <c r="M1068" s="7" t="str">
        <f t="shared" si="198"/>
        <v>Adjustment Reason Code</v>
      </c>
      <c r="N1068" s="10" t="s">
        <v>33</v>
      </c>
      <c r="O1068" s="10" t="s">
        <v>22</v>
      </c>
      <c r="P1068" s="10" t="str">
        <f t="shared" si="199"/>
        <v>Code. Type</v>
      </c>
      <c r="Q1068" s="10" t="s">
        <v>22</v>
      </c>
      <c r="R1068" s="10" t="s">
        <v>22</v>
      </c>
      <c r="S1068" s="10" t="s">
        <v>30</v>
      </c>
      <c r="T1068" s="10" t="s">
        <v>22</v>
      </c>
      <c r="U1068" s="10" t="s">
        <v>26</v>
      </c>
      <c r="V1068" s="10" t="s">
        <v>1836</v>
      </c>
    </row>
    <row r="1069" spans="1:22" ht="14.1" customHeight="1" x14ac:dyDescent="0.2">
      <c r="A1069" s="11" t="str">
        <f>SUBSTITUTE(SUBSTITUTE(CONCATENATE(J1069,IF(M1069="Identifier","ID",M1069))," ",""),"_","")</f>
        <v>ForecastPeriod</v>
      </c>
      <c r="B1069" s="8" t="s">
        <v>22</v>
      </c>
      <c r="C1069" s="12" t="s">
        <v>34</v>
      </c>
      <c r="D1069" s="11" t="s">
        <v>1987</v>
      </c>
      <c r="E1069" s="11" t="s">
        <v>22</v>
      </c>
      <c r="F1069" s="11" t="s">
        <v>22</v>
      </c>
      <c r="G1069" s="11" t="str">
        <f>CONCATENATE( IF(H1069="","",CONCATENATE(H1069,"_ ")),I1069,". ",IF(J1069="","",CONCATENATE(J1069,"_ ")),M1069,IF(J1069="","",CONCATENATE(". ",N1069)))</f>
        <v>Forecast Revision Line. Forecast_ Period. Period</v>
      </c>
      <c r="H1069" s="11" t="s">
        <v>22</v>
      </c>
      <c r="I1069" s="11" t="s">
        <v>1977</v>
      </c>
      <c r="J1069" s="11" t="s">
        <v>1947</v>
      </c>
      <c r="K1069" s="11" t="s">
        <v>22</v>
      </c>
      <c r="L1069" s="11" t="s">
        <v>22</v>
      </c>
      <c r="M1069" s="11" t="str">
        <f>CONCATENATE(IF(Q1069="","",CONCATENATE(Q1069,"_ ")),R1069)</f>
        <v>Period</v>
      </c>
      <c r="N1069" s="11" t="str">
        <f>M1069</f>
        <v>Period</v>
      </c>
      <c r="O1069" s="11" t="s">
        <v>22</v>
      </c>
      <c r="P1069" s="11" t="s">
        <v>22</v>
      </c>
      <c r="Q1069" s="11" t="s">
        <v>22</v>
      </c>
      <c r="R1069" s="11" t="s">
        <v>44</v>
      </c>
      <c r="S1069" s="11" t="s">
        <v>38</v>
      </c>
      <c r="T1069" s="11" t="s">
        <v>22</v>
      </c>
      <c r="U1069" s="11" t="s">
        <v>26</v>
      </c>
      <c r="V1069" s="11" t="s">
        <v>22</v>
      </c>
    </row>
    <row r="1070" spans="1:22" ht="14.1" customHeight="1" x14ac:dyDescent="0.2">
      <c r="A1070" s="11" t="str">
        <f>SUBSTITUTE(SUBSTITUTE(CONCATENATE(J1070,IF(M1070="Identifier","ID",M1070))," ",""),"_","")</f>
        <v>SalesItem</v>
      </c>
      <c r="B1070" s="8" t="s">
        <v>22</v>
      </c>
      <c r="C1070" s="12" t="s">
        <v>34</v>
      </c>
      <c r="D1070" s="11" t="s">
        <v>1975</v>
      </c>
      <c r="E1070" s="11" t="s">
        <v>22</v>
      </c>
      <c r="F1070" s="11" t="s">
        <v>22</v>
      </c>
      <c r="G1070" s="11" t="str">
        <f>CONCATENATE( IF(H1070="","",CONCATENATE(H1070,"_ ")),I1070,". ",IF(J1070="","",CONCATENATE(J1070,"_ ")),M1070,IF(J1070="","",CONCATENATE(". ",N1070)))</f>
        <v>Forecast Revision Line. Sales Item</v>
      </c>
      <c r="H1070" s="11" t="s">
        <v>22</v>
      </c>
      <c r="I1070" s="11" t="s">
        <v>1977</v>
      </c>
      <c r="J1070" s="11" t="s">
        <v>22</v>
      </c>
      <c r="K1070" s="11" t="s">
        <v>22</v>
      </c>
      <c r="L1070" s="11" t="s">
        <v>22</v>
      </c>
      <c r="M1070" s="11" t="str">
        <f>CONCATENATE(IF(Q1070="","",CONCATENATE(Q1070,"_ ")),R1070)</f>
        <v>Sales Item</v>
      </c>
      <c r="N1070" s="11" t="str">
        <f>M1070</f>
        <v>Sales Item</v>
      </c>
      <c r="O1070" s="11" t="s">
        <v>22</v>
      </c>
      <c r="P1070" s="11" t="s">
        <v>22</v>
      </c>
      <c r="Q1070" s="11" t="s">
        <v>22</v>
      </c>
      <c r="R1070" s="11" t="s">
        <v>52</v>
      </c>
      <c r="S1070" s="11" t="s">
        <v>38</v>
      </c>
      <c r="T1070" s="11" t="s">
        <v>22</v>
      </c>
      <c r="U1070" s="11" t="s">
        <v>26</v>
      </c>
      <c r="V1070" s="11" t="s">
        <v>22</v>
      </c>
    </row>
    <row r="1071" spans="1:22" ht="14.1" customHeight="1" x14ac:dyDescent="0.2">
      <c r="A1071" s="5" t="str">
        <f>SUBSTITUTE(CONCATENATE(H1071,I1071)," ","")</f>
        <v>FrameworkAgreement</v>
      </c>
      <c r="B1071" s="6" t="s">
        <v>22</v>
      </c>
      <c r="C1071" s="6" t="s">
        <v>22</v>
      </c>
      <c r="D1071" s="6" t="s">
        <v>1988</v>
      </c>
      <c r="E1071" s="6" t="s">
        <v>22</v>
      </c>
      <c r="F1071" s="6" t="s">
        <v>22</v>
      </c>
      <c r="G1071" s="5" t="str">
        <f>CONCATENATE(IF(H1071="","",CONCATENATE(H1071,"_ ")),I1071,". Details")</f>
        <v>Framework Agreement. Details</v>
      </c>
      <c r="H1071" s="6" t="s">
        <v>22</v>
      </c>
      <c r="I1071" s="6" t="s">
        <v>1989</v>
      </c>
      <c r="J1071" s="6" t="s">
        <v>22</v>
      </c>
      <c r="K1071" s="6" t="s">
        <v>22</v>
      </c>
      <c r="L1071" s="6" t="s">
        <v>22</v>
      </c>
      <c r="M1071" s="6" t="s">
        <v>22</v>
      </c>
      <c r="N1071" s="6" t="s">
        <v>22</v>
      </c>
      <c r="O1071" s="6" t="s">
        <v>22</v>
      </c>
      <c r="P1071" s="6" t="s">
        <v>22</v>
      </c>
      <c r="Q1071" s="6" t="s">
        <v>22</v>
      </c>
      <c r="R1071" s="6" t="s">
        <v>22</v>
      </c>
      <c r="S1071" s="6" t="s">
        <v>25</v>
      </c>
      <c r="T1071" s="6" t="s">
        <v>22</v>
      </c>
      <c r="U1071" s="6" t="s">
        <v>26</v>
      </c>
      <c r="V1071" s="6" t="s">
        <v>22</v>
      </c>
    </row>
    <row r="1072" spans="1:22" ht="14.1" customHeight="1" x14ac:dyDescent="0.2">
      <c r="A1072" s="7" t="str">
        <f t="shared" ref="A1072:A1077" si="200">SUBSTITUTE(CONCATENATE(J1072,K1072,IF(L1072="Identifier","ID",IF(AND(L1072="Text",OR(J1072&lt;&gt;"",K1072&lt;&gt;"")),"",L1072)),IF(AND(N1072&lt;&gt;"Text",L1072&lt;&gt;N1072,NOT(AND(L1072="URI",N1072="Identifier")),NOT(AND(L1072="UUID",N1072="Identifier")),NOT(AND(L1072="OID",N1072="Identifier"))),IF(N1072="Identifier","ID",N1072),""))," ","")</f>
        <v>ExpectedOperatorQuantity</v>
      </c>
      <c r="B1072" s="8" t="s">
        <v>22</v>
      </c>
      <c r="C1072" s="9" t="s">
        <v>34</v>
      </c>
      <c r="D1072" s="10" t="s">
        <v>1990</v>
      </c>
      <c r="E1072" s="10" t="s">
        <v>22</v>
      </c>
      <c r="F1072" s="10" t="s">
        <v>22</v>
      </c>
      <c r="G1072" s="10" t="str">
        <f t="shared" ref="G1072:G1077" si="201">CONCATENATE( IF(H1072="","",CONCATENATE(H1072,"_ ")),I1072,". ",IF(J1072="","",CONCATENATE(J1072,"_ ")),M1072,IF(OR(J1072&lt;&gt;"",M1072&lt;&gt;N1072),CONCATENATE(". ",N1072),""))</f>
        <v>Framework Agreement. Expected_ Operator. Quantity</v>
      </c>
      <c r="H1072" s="10" t="s">
        <v>22</v>
      </c>
      <c r="I1072" s="10" t="s">
        <v>1989</v>
      </c>
      <c r="J1072" s="10" t="s">
        <v>1673</v>
      </c>
      <c r="K1072" s="10" t="s">
        <v>22</v>
      </c>
      <c r="L1072" s="10" t="s">
        <v>1885</v>
      </c>
      <c r="M1072" s="7" t="str">
        <f t="shared" ref="M1072:M1077" si="202">IF(K1072&lt;&gt;"",CONCATENATE(K1072," ",L1072),L1072)</f>
        <v>Operator</v>
      </c>
      <c r="N1072" s="10" t="s">
        <v>297</v>
      </c>
      <c r="O1072" s="10" t="s">
        <v>22</v>
      </c>
      <c r="P1072" s="10" t="str">
        <f t="shared" ref="P1072:P1077" si="203">IF(O1072&lt;&gt;"",CONCATENATE(O1072,"_ ",N1072,". Type"),CONCATENATE(N1072,". Type"))</f>
        <v>Quantity. Type</v>
      </c>
      <c r="Q1072" s="10" t="s">
        <v>22</v>
      </c>
      <c r="R1072" s="10" t="s">
        <v>22</v>
      </c>
      <c r="S1072" s="10" t="s">
        <v>30</v>
      </c>
      <c r="T1072" s="10" t="s">
        <v>22</v>
      </c>
      <c r="U1072" s="10" t="s">
        <v>26</v>
      </c>
      <c r="V1072" s="10" t="s">
        <v>22</v>
      </c>
    </row>
    <row r="1073" spans="1:22" ht="14.1" customHeight="1" x14ac:dyDescent="0.2">
      <c r="A1073" s="7" t="str">
        <f t="shared" si="200"/>
        <v>MaximumOperatorQuantity</v>
      </c>
      <c r="B1073" s="8" t="s">
        <v>22</v>
      </c>
      <c r="C1073" s="9" t="s">
        <v>34</v>
      </c>
      <c r="D1073" s="10" t="s">
        <v>1991</v>
      </c>
      <c r="E1073" s="10" t="s">
        <v>22</v>
      </c>
      <c r="F1073" s="10" t="s">
        <v>22</v>
      </c>
      <c r="G1073" s="10" t="str">
        <f t="shared" si="201"/>
        <v>Framework Agreement. Maximum_ Operator. Quantity</v>
      </c>
      <c r="H1073" s="10" t="s">
        <v>22</v>
      </c>
      <c r="I1073" s="10" t="s">
        <v>1989</v>
      </c>
      <c r="J1073" s="10" t="s">
        <v>299</v>
      </c>
      <c r="K1073" s="10" t="s">
        <v>22</v>
      </c>
      <c r="L1073" s="10" t="s">
        <v>1885</v>
      </c>
      <c r="M1073" s="7" t="str">
        <f t="shared" si="202"/>
        <v>Operator</v>
      </c>
      <c r="N1073" s="10" t="s">
        <v>297</v>
      </c>
      <c r="O1073" s="10" t="s">
        <v>22</v>
      </c>
      <c r="P1073" s="10" t="str">
        <f t="shared" si="203"/>
        <v>Quantity. Type</v>
      </c>
      <c r="Q1073" s="10" t="s">
        <v>22</v>
      </c>
      <c r="R1073" s="10" t="s">
        <v>22</v>
      </c>
      <c r="S1073" s="10" t="s">
        <v>30</v>
      </c>
      <c r="T1073" s="10" t="s">
        <v>22</v>
      </c>
      <c r="U1073" s="10" t="s">
        <v>26</v>
      </c>
      <c r="V1073" s="10" t="s">
        <v>22</v>
      </c>
    </row>
    <row r="1074" spans="1:22" ht="14.1" customHeight="1" x14ac:dyDescent="0.2">
      <c r="A1074" s="7" t="str">
        <f t="shared" si="200"/>
        <v>Justification</v>
      </c>
      <c r="B1074" s="8" t="s">
        <v>22</v>
      </c>
      <c r="C1074" s="9" t="s">
        <v>98</v>
      </c>
      <c r="D1074" s="10" t="s">
        <v>1992</v>
      </c>
      <c r="E1074" s="10" t="s">
        <v>22</v>
      </c>
      <c r="F1074" s="10" t="s">
        <v>22</v>
      </c>
      <c r="G1074" s="10" t="str">
        <f t="shared" si="201"/>
        <v>Framework Agreement. Justification. Text</v>
      </c>
      <c r="H1074" s="10" t="s">
        <v>22</v>
      </c>
      <c r="I1074" s="10" t="s">
        <v>1989</v>
      </c>
      <c r="J1074" s="10" t="s">
        <v>22</v>
      </c>
      <c r="K1074" s="10" t="s">
        <v>22</v>
      </c>
      <c r="L1074" s="10" t="s">
        <v>261</v>
      </c>
      <c r="M1074" s="7" t="str">
        <f t="shared" si="202"/>
        <v>Justification</v>
      </c>
      <c r="N1074" s="10" t="s">
        <v>59</v>
      </c>
      <c r="O1074" s="10" t="s">
        <v>22</v>
      </c>
      <c r="P1074" s="10" t="str">
        <f t="shared" si="203"/>
        <v>Text. Type</v>
      </c>
      <c r="Q1074" s="10" t="s">
        <v>22</v>
      </c>
      <c r="R1074" s="10" t="s">
        <v>22</v>
      </c>
      <c r="S1074" s="10" t="s">
        <v>30</v>
      </c>
      <c r="T1074" s="10" t="s">
        <v>22</v>
      </c>
      <c r="U1074" s="10" t="s">
        <v>26</v>
      </c>
      <c r="V1074" s="10" t="s">
        <v>22</v>
      </c>
    </row>
    <row r="1075" spans="1:22" ht="14.1" customHeight="1" x14ac:dyDescent="0.2">
      <c r="A1075" s="7" t="str">
        <f t="shared" si="200"/>
        <v>Frequency</v>
      </c>
      <c r="B1075" s="8" t="s">
        <v>22</v>
      </c>
      <c r="C1075" s="9" t="s">
        <v>98</v>
      </c>
      <c r="D1075" s="10" t="s">
        <v>1993</v>
      </c>
      <c r="E1075" s="10" t="s">
        <v>22</v>
      </c>
      <c r="F1075" s="10" t="s">
        <v>22</v>
      </c>
      <c r="G1075" s="10" t="str">
        <f t="shared" si="201"/>
        <v>Framework Agreement. Frequency. Text</v>
      </c>
      <c r="H1075" s="10" t="s">
        <v>22</v>
      </c>
      <c r="I1075" s="10" t="s">
        <v>1989</v>
      </c>
      <c r="J1075" s="10" t="s">
        <v>22</v>
      </c>
      <c r="K1075" s="10" t="s">
        <v>22</v>
      </c>
      <c r="L1075" s="10" t="s">
        <v>1994</v>
      </c>
      <c r="M1075" s="7" t="str">
        <f t="shared" si="202"/>
        <v>Frequency</v>
      </c>
      <c r="N1075" s="10" t="s">
        <v>59</v>
      </c>
      <c r="O1075" s="10" t="s">
        <v>22</v>
      </c>
      <c r="P1075" s="10" t="str">
        <f t="shared" si="203"/>
        <v>Text. Type</v>
      </c>
      <c r="Q1075" s="10" t="s">
        <v>22</v>
      </c>
      <c r="R1075" s="10" t="s">
        <v>22</v>
      </c>
      <c r="S1075" s="10" t="s">
        <v>30</v>
      </c>
      <c r="T1075" s="10" t="s">
        <v>22</v>
      </c>
      <c r="U1075" s="10" t="s">
        <v>26</v>
      </c>
      <c r="V1075" s="10" t="s">
        <v>22</v>
      </c>
    </row>
    <row r="1076" spans="1:22" ht="14.1" customHeight="1" x14ac:dyDescent="0.2">
      <c r="A1076" s="7" t="str">
        <f t="shared" si="200"/>
        <v>EstimatedMaximumValueAmount</v>
      </c>
      <c r="B1076" s="8" t="s">
        <v>22</v>
      </c>
      <c r="C1076" s="9" t="s">
        <v>34</v>
      </c>
      <c r="D1076" s="10" t="s">
        <v>1995</v>
      </c>
      <c r="E1076" s="10" t="s">
        <v>22</v>
      </c>
      <c r="F1076" s="10" t="s">
        <v>22</v>
      </c>
      <c r="G1076" s="10" t="str">
        <f t="shared" si="201"/>
        <v>Framework Agreement. Estimated Maximum_ Value. Amount</v>
      </c>
      <c r="H1076" s="10" t="s">
        <v>22</v>
      </c>
      <c r="I1076" s="10" t="s">
        <v>1989</v>
      </c>
      <c r="J1076" s="10" t="s">
        <v>1996</v>
      </c>
      <c r="K1076" s="10" t="s">
        <v>22</v>
      </c>
      <c r="L1076" s="10" t="s">
        <v>58</v>
      </c>
      <c r="M1076" s="7" t="str">
        <f t="shared" si="202"/>
        <v>Value</v>
      </c>
      <c r="N1076" s="10" t="s">
        <v>189</v>
      </c>
      <c r="O1076" s="10" t="s">
        <v>22</v>
      </c>
      <c r="P1076" s="10" t="str">
        <f t="shared" si="203"/>
        <v>Amount. Type</v>
      </c>
      <c r="Q1076" s="10" t="s">
        <v>22</v>
      </c>
      <c r="R1076" s="10" t="s">
        <v>22</v>
      </c>
      <c r="S1076" s="10" t="s">
        <v>30</v>
      </c>
      <c r="T1076" s="10" t="s">
        <v>22</v>
      </c>
      <c r="U1076" s="10" t="s">
        <v>101</v>
      </c>
      <c r="V1076" s="10" t="s">
        <v>1997</v>
      </c>
    </row>
    <row r="1077" spans="1:22" ht="14.1" customHeight="1" x14ac:dyDescent="0.2">
      <c r="A1077" s="7" t="str">
        <f t="shared" si="200"/>
        <v>MaximumValueAmount</v>
      </c>
      <c r="B1077" s="8" t="s">
        <v>22</v>
      </c>
      <c r="C1077" s="9" t="s">
        <v>34</v>
      </c>
      <c r="D1077" s="10" t="s">
        <v>1998</v>
      </c>
      <c r="E1077" s="10" t="s">
        <v>22</v>
      </c>
      <c r="F1077" s="10" t="s">
        <v>22</v>
      </c>
      <c r="G1077" s="10" t="str">
        <f t="shared" si="201"/>
        <v>Framework Agreement. Maximum_ Value. Amount</v>
      </c>
      <c r="H1077" s="10" t="s">
        <v>22</v>
      </c>
      <c r="I1077" s="10" t="s">
        <v>1989</v>
      </c>
      <c r="J1077" s="10" t="s">
        <v>299</v>
      </c>
      <c r="K1077" s="10" t="s">
        <v>22</v>
      </c>
      <c r="L1077" s="10" t="s">
        <v>58</v>
      </c>
      <c r="M1077" s="7" t="str">
        <f t="shared" si="202"/>
        <v>Value</v>
      </c>
      <c r="N1077" s="10" t="s">
        <v>189</v>
      </c>
      <c r="O1077" s="10" t="s">
        <v>22</v>
      </c>
      <c r="P1077" s="10" t="str">
        <f t="shared" si="203"/>
        <v>Amount. Type</v>
      </c>
      <c r="Q1077" s="10" t="s">
        <v>22</v>
      </c>
      <c r="R1077" s="10" t="s">
        <v>22</v>
      </c>
      <c r="S1077" s="10" t="s">
        <v>30</v>
      </c>
      <c r="T1077" s="10" t="s">
        <v>22</v>
      </c>
      <c r="U1077" s="10" t="s">
        <v>101</v>
      </c>
      <c r="V1077" s="10" t="s">
        <v>1997</v>
      </c>
    </row>
    <row r="1078" spans="1:22" ht="14.1" customHeight="1" x14ac:dyDescent="0.2">
      <c r="A1078" s="11" t="str">
        <f>SUBSTITUTE(SUBSTITUTE(CONCATENATE(J1078,IF(M1078="Identifier","ID",M1078))," ",""),"_","")</f>
        <v>DurationPeriod</v>
      </c>
      <c r="B1078" s="8" t="s">
        <v>22</v>
      </c>
      <c r="C1078" s="12" t="s">
        <v>34</v>
      </c>
      <c r="D1078" s="11" t="s">
        <v>1999</v>
      </c>
      <c r="E1078" s="11" t="s">
        <v>22</v>
      </c>
      <c r="F1078" s="11" t="s">
        <v>22</v>
      </c>
      <c r="G1078" s="11" t="str">
        <f>CONCATENATE( IF(H1078="","",CONCATENATE(H1078,"_ ")),I1078,". ",IF(J1078="","",CONCATENATE(J1078,"_ ")),M1078,IF(J1078="","",CONCATENATE(". ",N1078)))</f>
        <v>Framework Agreement. Duration_ Period. Period</v>
      </c>
      <c r="H1078" s="11" t="s">
        <v>22</v>
      </c>
      <c r="I1078" s="11" t="s">
        <v>1989</v>
      </c>
      <c r="J1078" s="11" t="s">
        <v>1760</v>
      </c>
      <c r="K1078" s="11" t="s">
        <v>22</v>
      </c>
      <c r="L1078" s="11" t="s">
        <v>22</v>
      </c>
      <c r="M1078" s="11" t="str">
        <f>CONCATENATE(IF(Q1078="","",CONCATENATE(Q1078,"_ ")),R1078)</f>
        <v>Period</v>
      </c>
      <c r="N1078" s="11" t="str">
        <f>M1078</f>
        <v>Period</v>
      </c>
      <c r="O1078" s="11" t="s">
        <v>22</v>
      </c>
      <c r="P1078" s="11" t="s">
        <v>22</v>
      </c>
      <c r="Q1078" s="11" t="s">
        <v>22</v>
      </c>
      <c r="R1078" s="11" t="s">
        <v>44</v>
      </c>
      <c r="S1078" s="11" t="s">
        <v>38</v>
      </c>
      <c r="T1078" s="11" t="s">
        <v>22</v>
      </c>
      <c r="U1078" s="11" t="s">
        <v>26</v>
      </c>
      <c r="V1078" s="11" t="s">
        <v>22</v>
      </c>
    </row>
    <row r="1079" spans="1:22" ht="14.1" customHeight="1" x14ac:dyDescent="0.2">
      <c r="A1079" s="11" t="str">
        <f>SUBSTITUTE(SUBSTITUTE(CONCATENATE(J1079,IF(M1079="Identifier","ID",M1079))," ",""),"_","")</f>
        <v>SubsequentProcessTenderRequirement</v>
      </c>
      <c r="B1079" s="8" t="s">
        <v>22</v>
      </c>
      <c r="C1079" s="12" t="s">
        <v>98</v>
      </c>
      <c r="D1079" s="11" t="s">
        <v>2000</v>
      </c>
      <c r="E1079" s="11" t="s">
        <v>22</v>
      </c>
      <c r="F1079" s="11" t="s">
        <v>2001</v>
      </c>
      <c r="G1079" s="11" t="str">
        <f>CONCATENATE( IF(H1079="","",CONCATENATE(H1079,"_ ")),I1079,". ",IF(J1079="","",CONCATENATE(J1079,"_ ")),M1079,IF(J1079="","",CONCATENATE(". ",N1079)))</f>
        <v>Framework Agreement. Subsequent Process_ Tender Requirement. Tender Requirement</v>
      </c>
      <c r="H1079" s="11" t="s">
        <v>22</v>
      </c>
      <c r="I1079" s="11" t="s">
        <v>1989</v>
      </c>
      <c r="J1079" s="11" t="s">
        <v>2002</v>
      </c>
      <c r="K1079" s="11" t="s">
        <v>22</v>
      </c>
      <c r="L1079" s="11" t="s">
        <v>22</v>
      </c>
      <c r="M1079" s="11" t="str">
        <f>CONCATENATE(IF(Q1079="","",CONCATENATE(Q1079,"_ ")),R1079)</f>
        <v>Tender Requirement</v>
      </c>
      <c r="N1079" s="11" t="str">
        <f>M1079</f>
        <v>Tender Requirement</v>
      </c>
      <c r="O1079" s="11" t="s">
        <v>22</v>
      </c>
      <c r="P1079" s="11" t="s">
        <v>22</v>
      </c>
      <c r="Q1079" s="11" t="s">
        <v>22</v>
      </c>
      <c r="R1079" s="11" t="s">
        <v>2003</v>
      </c>
      <c r="S1079" s="11" t="s">
        <v>38</v>
      </c>
      <c r="T1079" s="11" t="s">
        <v>22</v>
      </c>
      <c r="U1079" s="11" t="s">
        <v>26</v>
      </c>
      <c r="V1079" s="11" t="s">
        <v>22</v>
      </c>
    </row>
    <row r="1080" spans="1:22" ht="14.1" customHeight="1" x14ac:dyDescent="0.2">
      <c r="A1080" s="5" t="str">
        <f>SUBSTITUTE(CONCATENATE(H1080,I1080)," ","")</f>
        <v>FuelConsumption</v>
      </c>
      <c r="B1080" s="6" t="s">
        <v>22</v>
      </c>
      <c r="C1080" s="6" t="s">
        <v>22</v>
      </c>
      <c r="D1080" s="6" t="s">
        <v>2004</v>
      </c>
      <c r="E1080" s="6" t="s">
        <v>22</v>
      </c>
      <c r="F1080" s="6" t="s">
        <v>22</v>
      </c>
      <c r="G1080" s="5" t="str">
        <f>CONCATENATE(IF(H1080="","",CONCATENATE(H1080,"_ ")),I1080,". Details")</f>
        <v>Fuel Consumption. Details</v>
      </c>
      <c r="H1080" s="6" t="s">
        <v>22</v>
      </c>
      <c r="I1080" s="6" t="s">
        <v>1441</v>
      </c>
      <c r="J1080" s="6" t="s">
        <v>22</v>
      </c>
      <c r="K1080" s="6" t="s">
        <v>22</v>
      </c>
      <c r="L1080" s="6" t="s">
        <v>22</v>
      </c>
      <c r="M1080" s="6" t="s">
        <v>22</v>
      </c>
      <c r="N1080" s="6" t="s">
        <v>22</v>
      </c>
      <c r="O1080" s="6" t="s">
        <v>22</v>
      </c>
      <c r="P1080" s="6" t="s">
        <v>22</v>
      </c>
      <c r="Q1080" s="6" t="s">
        <v>22</v>
      </c>
      <c r="R1080" s="6" t="s">
        <v>22</v>
      </c>
      <c r="S1080" s="6" t="s">
        <v>25</v>
      </c>
      <c r="T1080" s="6" t="s">
        <v>22</v>
      </c>
      <c r="U1080" s="6" t="s">
        <v>192</v>
      </c>
      <c r="V1080" s="6" t="s">
        <v>998</v>
      </c>
    </row>
    <row r="1081" spans="1:22" ht="14.1" customHeight="1" x14ac:dyDescent="0.2">
      <c r="A1081" s="7" t="str">
        <f>SUBSTITUTE(CONCATENATE(J1081,K1081,IF(L1081="Identifier","ID",IF(AND(L1081="Text",OR(J1081&lt;&gt;"",K1081&lt;&gt;"")),"",L1081)),IF(AND(N1081&lt;&gt;"Text",L1081&lt;&gt;N1081,NOT(AND(L1081="URI",N1081="Identifier")),NOT(AND(L1081="UUID",N1081="Identifier")),NOT(AND(L1081="OID",N1081="Identifier"))),IF(N1081="Identifier","ID",N1081),""))," ","")</f>
        <v>ID</v>
      </c>
      <c r="B1081" s="8" t="s">
        <v>22</v>
      </c>
      <c r="C1081" s="9" t="s">
        <v>34</v>
      </c>
      <c r="D1081" s="10" t="s">
        <v>2005</v>
      </c>
      <c r="E1081" s="10" t="s">
        <v>22</v>
      </c>
      <c r="F1081" s="10" t="s">
        <v>22</v>
      </c>
      <c r="G1081" s="10" t="str">
        <f>CONCATENATE( IF(H1081="","",CONCATENATE(H1081,"_ ")),I1081,". ",IF(J1081="","",CONCATENATE(J1081,"_ ")),M1081,IF(OR(J1081&lt;&gt;"",M1081&lt;&gt;N1081),CONCATENATE(". ",N1081),""))</f>
        <v>Fuel Consumption. Identifier</v>
      </c>
      <c r="H1081" s="10" t="s">
        <v>22</v>
      </c>
      <c r="I1081" s="10" t="s">
        <v>1441</v>
      </c>
      <c r="J1081" s="10" t="s">
        <v>22</v>
      </c>
      <c r="K1081" s="10" t="s">
        <v>22</v>
      </c>
      <c r="L1081" s="10" t="s">
        <v>29</v>
      </c>
      <c r="M1081" s="7" t="str">
        <f>IF(K1081&lt;&gt;"",CONCATENATE(K1081," ",L1081),L1081)</f>
        <v>Identifier</v>
      </c>
      <c r="N1081" s="10" t="s">
        <v>29</v>
      </c>
      <c r="O1081" s="10" t="s">
        <v>22</v>
      </c>
      <c r="P1081" s="10" t="str">
        <f>IF(O1081&lt;&gt;"",CONCATENATE(O1081,"_ ",N1081,". Type"),CONCATENATE(N1081,". Type"))</f>
        <v>Identifier. Type</v>
      </c>
      <c r="Q1081" s="10" t="s">
        <v>22</v>
      </c>
      <c r="R1081" s="10" t="s">
        <v>22</v>
      </c>
      <c r="S1081" s="10" t="s">
        <v>30</v>
      </c>
      <c r="T1081" s="10" t="s">
        <v>22</v>
      </c>
      <c r="U1081" s="10" t="s">
        <v>192</v>
      </c>
      <c r="V1081" s="10" t="s">
        <v>22</v>
      </c>
    </row>
    <row r="1082" spans="1:22" ht="14.1" customHeight="1" x14ac:dyDescent="0.2">
      <c r="A1082" s="7" t="str">
        <f>SUBSTITUTE(CONCATENATE(J1082,K1082,IF(L1082="Identifier","ID",IF(AND(L1082="Text",OR(J1082&lt;&gt;"",K1082&lt;&gt;"")),"",L1082)),IF(AND(N1082&lt;&gt;"Text",L1082&lt;&gt;N1082,NOT(AND(L1082="URI",N1082="Identifier")),NOT(AND(L1082="UUID",N1082="Identifier")),NOT(AND(L1082="OID",N1082="Identifier"))),IF(N1082="Identifier","ID",N1082),""))," ","")</f>
        <v>FuelTypeCode</v>
      </c>
      <c r="B1082" s="8" t="s">
        <v>22</v>
      </c>
      <c r="C1082" s="9" t="s">
        <v>34</v>
      </c>
      <c r="D1082" s="10" t="s">
        <v>2006</v>
      </c>
      <c r="E1082" s="10" t="s">
        <v>22</v>
      </c>
      <c r="F1082" s="10" t="s">
        <v>22</v>
      </c>
      <c r="G1082" s="10" t="str">
        <f>CONCATENATE( IF(H1082="","",CONCATENATE(H1082,"_ ")),I1082,". ",IF(J1082="","",CONCATENATE(J1082,"_ ")),M1082,IF(OR(J1082&lt;&gt;"",M1082&lt;&gt;N1082),CONCATENATE(". ",N1082),""))</f>
        <v>Fuel Consumption. Fuel Type. Code</v>
      </c>
      <c r="H1082" s="10" t="s">
        <v>22</v>
      </c>
      <c r="I1082" s="10" t="s">
        <v>1441</v>
      </c>
      <c r="J1082" s="10" t="s">
        <v>22</v>
      </c>
      <c r="K1082" s="10" t="s">
        <v>2007</v>
      </c>
      <c r="L1082" s="10" t="s">
        <v>249</v>
      </c>
      <c r="M1082" s="7" t="str">
        <f>IF(K1082&lt;&gt;"",CONCATENATE(K1082," ",L1082),L1082)</f>
        <v>Fuel Type</v>
      </c>
      <c r="N1082" s="10" t="s">
        <v>33</v>
      </c>
      <c r="O1082" s="10" t="s">
        <v>22</v>
      </c>
      <c r="P1082" s="10" t="str">
        <f>IF(O1082&lt;&gt;"",CONCATENATE(O1082,"_ ",N1082,". Type"),CONCATENATE(N1082,". Type"))</f>
        <v>Code. Type</v>
      </c>
      <c r="Q1082" s="10" t="s">
        <v>22</v>
      </c>
      <c r="R1082" s="10" t="s">
        <v>22</v>
      </c>
      <c r="S1082" s="10" t="s">
        <v>30</v>
      </c>
      <c r="T1082" s="10" t="s">
        <v>22</v>
      </c>
      <c r="U1082" s="10" t="s">
        <v>192</v>
      </c>
      <c r="V1082" s="10" t="s">
        <v>22</v>
      </c>
    </row>
    <row r="1083" spans="1:22" ht="14.1" customHeight="1" x14ac:dyDescent="0.2">
      <c r="A1083" s="7" t="str">
        <f>SUBSTITUTE(CONCATENATE(J1083,K1083,IF(L1083="Identifier","ID",IF(AND(L1083="Text",OR(J1083&lt;&gt;"",K1083&lt;&gt;"")),"",L1083)),IF(AND(N1083&lt;&gt;"Text",L1083&lt;&gt;N1083,NOT(AND(L1083="URI",N1083="Identifier")),NOT(AND(L1083="UUID",N1083="Identifier")),NOT(AND(L1083="OID",N1083="Identifier"))),IF(N1083="Identifier","ID",N1083),""))," ","")</f>
        <v>FuelType</v>
      </c>
      <c r="B1083" s="8" t="s">
        <v>22</v>
      </c>
      <c r="C1083" s="9" t="s">
        <v>98</v>
      </c>
      <c r="D1083" s="10" t="s">
        <v>2008</v>
      </c>
      <c r="E1083" s="10" t="s">
        <v>22</v>
      </c>
      <c r="F1083" s="10" t="s">
        <v>22</v>
      </c>
      <c r="G1083" s="10" t="str">
        <f>CONCATENATE( IF(H1083="","",CONCATENATE(H1083,"_ ")),I1083,". ",IF(J1083="","",CONCATENATE(J1083,"_ ")),M1083,IF(OR(J1083&lt;&gt;"",M1083&lt;&gt;N1083),CONCATENATE(". ",N1083),""))</f>
        <v>Fuel Consumption. Fuel Type. Text</v>
      </c>
      <c r="H1083" s="10" t="s">
        <v>22</v>
      </c>
      <c r="I1083" s="10" t="s">
        <v>1441</v>
      </c>
      <c r="J1083" s="10" t="s">
        <v>22</v>
      </c>
      <c r="K1083" s="10" t="s">
        <v>2007</v>
      </c>
      <c r="L1083" s="10" t="s">
        <v>249</v>
      </c>
      <c r="M1083" s="7" t="str">
        <f>IF(K1083&lt;&gt;"",CONCATENATE(K1083," ",L1083),L1083)</f>
        <v>Fuel Type</v>
      </c>
      <c r="N1083" s="10" t="s">
        <v>59</v>
      </c>
      <c r="O1083" s="10" t="s">
        <v>22</v>
      </c>
      <c r="P1083" s="10" t="str">
        <f>IF(O1083&lt;&gt;"",CONCATENATE(O1083,"_ ",N1083,". Type"),CONCATENATE(N1083,". Type"))</f>
        <v>Text. Type</v>
      </c>
      <c r="Q1083" s="10" t="s">
        <v>22</v>
      </c>
      <c r="R1083" s="10" t="s">
        <v>22</v>
      </c>
      <c r="S1083" s="10" t="s">
        <v>30</v>
      </c>
      <c r="T1083" s="10" t="s">
        <v>22</v>
      </c>
      <c r="U1083" s="10" t="s">
        <v>192</v>
      </c>
      <c r="V1083" s="10" t="s">
        <v>22</v>
      </c>
    </row>
    <row r="1084" spans="1:22" ht="14.1" customHeight="1" x14ac:dyDescent="0.2">
      <c r="A1084" s="7" t="str">
        <f>SUBSTITUTE(CONCATENATE(J1084,K1084,IF(L1084="Identifier","ID",IF(AND(L1084="Text",OR(J1084&lt;&gt;"",K1084&lt;&gt;"")),"",L1084)),IF(AND(N1084&lt;&gt;"Text",L1084&lt;&gt;N1084,NOT(AND(L1084="URI",N1084="Identifier")),NOT(AND(L1084="UUID",N1084="Identifier")),NOT(AND(L1084="OID",N1084="Identifier"))),IF(N1084="Identifier","ID",N1084),""))," ","")</f>
        <v>FuelConsumptionMeasure</v>
      </c>
      <c r="B1084" s="8" t="s">
        <v>22</v>
      </c>
      <c r="C1084" s="9" t="s">
        <v>34</v>
      </c>
      <c r="D1084" s="10" t="s">
        <v>2009</v>
      </c>
      <c r="E1084" s="10" t="s">
        <v>22</v>
      </c>
      <c r="F1084" s="10" t="s">
        <v>22</v>
      </c>
      <c r="G1084" s="10" t="str">
        <f>CONCATENATE( IF(H1084="","",CONCATENATE(H1084,"_ ")),I1084,". ",IF(J1084="","",CONCATENATE(J1084,"_ ")),M1084,IF(OR(J1084&lt;&gt;"",M1084&lt;&gt;N1084),CONCATENATE(". ",N1084),""))</f>
        <v>Fuel Consumption. Fuel Consumption Measure. Measure</v>
      </c>
      <c r="H1084" s="10" t="s">
        <v>22</v>
      </c>
      <c r="I1084" s="10" t="s">
        <v>1441</v>
      </c>
      <c r="J1084" s="10" t="s">
        <v>22</v>
      </c>
      <c r="K1084" s="10" t="s">
        <v>1441</v>
      </c>
      <c r="L1084" s="10" t="s">
        <v>361</v>
      </c>
      <c r="M1084" s="7" t="str">
        <f>IF(K1084&lt;&gt;"",CONCATENATE(K1084," ",L1084),L1084)</f>
        <v>Fuel Consumption Measure</v>
      </c>
      <c r="N1084" s="10" t="s">
        <v>361</v>
      </c>
      <c r="O1084" s="10" t="s">
        <v>22</v>
      </c>
      <c r="P1084" s="10" t="str">
        <f>IF(O1084&lt;&gt;"",CONCATENATE(O1084,"_ ",N1084,". Type"),CONCATENATE(N1084,". Type"))</f>
        <v>Measure. Type</v>
      </c>
      <c r="Q1084" s="10" t="s">
        <v>22</v>
      </c>
      <c r="R1084" s="10" t="s">
        <v>22</v>
      </c>
      <c r="S1084" s="10" t="s">
        <v>30</v>
      </c>
      <c r="T1084" s="10" t="s">
        <v>22</v>
      </c>
      <c r="U1084" s="10" t="s">
        <v>192</v>
      </c>
      <c r="V1084" s="10" t="s">
        <v>22</v>
      </c>
    </row>
    <row r="1085" spans="1:22" ht="14.1" customHeight="1" x14ac:dyDescent="0.2">
      <c r="A1085" s="11" t="str">
        <f>SUBSTITUTE(SUBSTITUTE(CONCATENATE(J1085,IF(M1085="Identifier","ID",M1085))," ",""),"_","")</f>
        <v>AdditionalFuelProperty</v>
      </c>
      <c r="B1085" s="8" t="s">
        <v>22</v>
      </c>
      <c r="C1085" s="12" t="s">
        <v>98</v>
      </c>
      <c r="D1085" s="11" t="s">
        <v>2010</v>
      </c>
      <c r="E1085" s="11" t="s">
        <v>22</v>
      </c>
      <c r="F1085" s="11" t="s">
        <v>22</v>
      </c>
      <c r="G1085" s="11" t="str">
        <f>CONCATENATE( IF(H1085="","",CONCATENATE(H1085,"_ ")),I1085,". ",IF(J1085="","",CONCATENATE(J1085,"_ ")),M1085,IF(J1085="","",CONCATENATE(". ",N1085)))</f>
        <v>Fuel Consumption. Additional_ Fuel Property. Fuel Property</v>
      </c>
      <c r="H1085" s="11" t="s">
        <v>22</v>
      </c>
      <c r="I1085" s="11" t="s">
        <v>1441</v>
      </c>
      <c r="J1085" s="11" t="s">
        <v>86</v>
      </c>
      <c r="K1085" s="11" t="s">
        <v>22</v>
      </c>
      <c r="L1085" s="11" t="s">
        <v>22</v>
      </c>
      <c r="M1085" s="11" t="str">
        <f>CONCATENATE(IF(Q1085="","",CONCATENATE(Q1085,"_ ")),R1085)</f>
        <v>Fuel Property</v>
      </c>
      <c r="N1085" s="11" t="str">
        <f>M1085</f>
        <v>Fuel Property</v>
      </c>
      <c r="O1085" s="11" t="s">
        <v>22</v>
      </c>
      <c r="P1085" s="11" t="s">
        <v>22</v>
      </c>
      <c r="Q1085" s="11" t="s">
        <v>22</v>
      </c>
      <c r="R1085" s="11" t="s">
        <v>2011</v>
      </c>
      <c r="S1085" s="11" t="s">
        <v>38</v>
      </c>
      <c r="T1085" s="11" t="s">
        <v>22</v>
      </c>
      <c r="U1085" s="11" t="s">
        <v>192</v>
      </c>
      <c r="V1085" s="11" t="s">
        <v>22</v>
      </c>
    </row>
    <row r="1086" spans="1:22" ht="14.1" customHeight="1" x14ac:dyDescent="0.2">
      <c r="A1086" s="11" t="str">
        <f>SUBSTITUTE(SUBSTITUTE(CONCATENATE(J1086,IF(M1086="Identifier","ID",M1086))," ",""),"_","")</f>
        <v>FuelMetering</v>
      </c>
      <c r="B1086" s="8" t="s">
        <v>22</v>
      </c>
      <c r="C1086" s="12" t="s">
        <v>98</v>
      </c>
      <c r="D1086" s="11" t="s">
        <v>2012</v>
      </c>
      <c r="E1086" s="11" t="s">
        <v>22</v>
      </c>
      <c r="F1086" s="11" t="s">
        <v>22</v>
      </c>
      <c r="G1086" s="11" t="str">
        <f>CONCATENATE( IF(H1086="","",CONCATENATE(H1086,"_ ")),I1086,". ",IF(J1086="","",CONCATENATE(J1086,"_ ")),M1086,IF(J1086="","",CONCATENATE(". ",N1086)))</f>
        <v>Fuel Consumption. Fuel Metering</v>
      </c>
      <c r="H1086" s="11" t="s">
        <v>22</v>
      </c>
      <c r="I1086" s="11" t="s">
        <v>1441</v>
      </c>
      <c r="J1086" s="11" t="s">
        <v>22</v>
      </c>
      <c r="K1086" s="11" t="s">
        <v>22</v>
      </c>
      <c r="L1086" s="11" t="s">
        <v>22</v>
      </c>
      <c r="M1086" s="11" t="str">
        <f>CONCATENATE(IF(Q1086="","",CONCATENATE(Q1086,"_ ")),R1086)</f>
        <v>Fuel Metering</v>
      </c>
      <c r="N1086" s="11" t="str">
        <f>M1086</f>
        <v>Fuel Metering</v>
      </c>
      <c r="O1086" s="11" t="s">
        <v>22</v>
      </c>
      <c r="P1086" s="11" t="s">
        <v>22</v>
      </c>
      <c r="Q1086" s="11" t="s">
        <v>22</v>
      </c>
      <c r="R1086" s="11" t="s">
        <v>2013</v>
      </c>
      <c r="S1086" s="11" t="s">
        <v>38</v>
      </c>
      <c r="T1086" s="11" t="s">
        <v>22</v>
      </c>
      <c r="U1086" s="11" t="s">
        <v>192</v>
      </c>
      <c r="V1086" s="11" t="s">
        <v>22</v>
      </c>
    </row>
    <row r="1087" spans="1:22" ht="14.1" customHeight="1" x14ac:dyDescent="0.2">
      <c r="A1087" s="11" t="str">
        <f>SUBSTITUTE(SUBSTITUTE(CONCATENATE(J1087,IF(M1087="Identifier","ID",M1087))," ",""),"_","")</f>
        <v>EnvironmentalEmission</v>
      </c>
      <c r="B1087" s="8" t="s">
        <v>22</v>
      </c>
      <c r="C1087" s="12" t="s">
        <v>98</v>
      </c>
      <c r="D1087" s="11" t="s">
        <v>2014</v>
      </c>
      <c r="E1087" s="11" t="s">
        <v>22</v>
      </c>
      <c r="F1087" s="11" t="s">
        <v>22</v>
      </c>
      <c r="G1087" s="11" t="str">
        <f>CONCATENATE( IF(H1087="","",CONCATENATE(H1087,"_ ")),I1087,". ",IF(J1087="","",CONCATENATE(J1087,"_ ")),M1087,IF(J1087="","",CONCATENATE(". ",N1087)))</f>
        <v>Fuel Consumption. Environmental Emission</v>
      </c>
      <c r="H1087" s="11" t="s">
        <v>22</v>
      </c>
      <c r="I1087" s="11" t="s">
        <v>1441</v>
      </c>
      <c r="J1087" s="11" t="s">
        <v>22</v>
      </c>
      <c r="K1087" s="11" t="s">
        <v>22</v>
      </c>
      <c r="L1087" s="11" t="s">
        <v>22</v>
      </c>
      <c r="M1087" s="11" t="str">
        <f>CONCATENATE(IF(Q1087="","",CONCATENATE(Q1087,"_ ")),R1087)</f>
        <v>Environmental Emission</v>
      </c>
      <c r="N1087" s="11" t="str">
        <f>M1087</f>
        <v>Environmental Emission</v>
      </c>
      <c r="O1087" s="11" t="s">
        <v>22</v>
      </c>
      <c r="P1087" s="11" t="s">
        <v>22</v>
      </c>
      <c r="Q1087" s="11" t="s">
        <v>22</v>
      </c>
      <c r="R1087" s="11" t="s">
        <v>997</v>
      </c>
      <c r="S1087" s="11" t="s">
        <v>38</v>
      </c>
      <c r="T1087" s="11" t="s">
        <v>22</v>
      </c>
      <c r="U1087" s="11" t="s">
        <v>192</v>
      </c>
      <c r="V1087" s="11" t="s">
        <v>22</v>
      </c>
    </row>
    <row r="1088" spans="1:22" ht="14.1" customHeight="1" x14ac:dyDescent="0.2">
      <c r="A1088" s="11" t="str">
        <f>SUBSTITUTE(SUBSTITUTE(CONCATENATE(J1088,IF(M1088="Identifier","ID",M1088))," ",""),"_","")</f>
        <v>FuelProviderParty</v>
      </c>
      <c r="B1088" s="8" t="s">
        <v>22</v>
      </c>
      <c r="C1088" s="12" t="s">
        <v>34</v>
      </c>
      <c r="D1088" s="11" t="s">
        <v>2015</v>
      </c>
      <c r="E1088" s="11" t="s">
        <v>22</v>
      </c>
      <c r="F1088" s="11" t="s">
        <v>22</v>
      </c>
      <c r="G1088" s="11" t="str">
        <f>CONCATENATE( IF(H1088="","",CONCATENATE(H1088,"_ ")),I1088,". ",IF(J1088="","",CONCATENATE(J1088,"_ ")),M1088,IF(J1088="","",CONCATENATE(". ",N1088)))</f>
        <v>Fuel Consumption. Fuel Provider_ Party. Party</v>
      </c>
      <c r="H1088" s="11" t="s">
        <v>22</v>
      </c>
      <c r="I1088" s="11" t="s">
        <v>1441</v>
      </c>
      <c r="J1088" s="11" t="s">
        <v>2016</v>
      </c>
      <c r="K1088" s="11" t="s">
        <v>22</v>
      </c>
      <c r="L1088" s="11" t="s">
        <v>22</v>
      </c>
      <c r="M1088" s="11" t="str">
        <f>CONCATENATE(IF(Q1088="","",CONCATENATE(Q1088,"_ ")),R1088)</f>
        <v>Party</v>
      </c>
      <c r="N1088" s="11" t="str">
        <f>M1088</f>
        <v>Party</v>
      </c>
      <c r="O1088" s="11" t="s">
        <v>22</v>
      </c>
      <c r="P1088" s="11" t="s">
        <v>22</v>
      </c>
      <c r="Q1088" s="11" t="s">
        <v>22</v>
      </c>
      <c r="R1088" s="11" t="s">
        <v>216</v>
      </c>
      <c r="S1088" s="11" t="s">
        <v>38</v>
      </c>
      <c r="T1088" s="11" t="s">
        <v>22</v>
      </c>
      <c r="U1088" s="11" t="s">
        <v>192</v>
      </c>
      <c r="V1088" s="11" t="s">
        <v>22</v>
      </c>
    </row>
    <row r="1089" spans="1:22" ht="14.1" customHeight="1" x14ac:dyDescent="0.2">
      <c r="A1089" s="5" t="str">
        <f>SUBSTITUTE(CONCATENATE(H1089,I1089)," ","")</f>
        <v>FuelMetering</v>
      </c>
      <c r="B1089" s="6" t="s">
        <v>22</v>
      </c>
      <c r="C1089" s="6" t="s">
        <v>22</v>
      </c>
      <c r="D1089" s="6" t="s">
        <v>2017</v>
      </c>
      <c r="E1089" s="6" t="s">
        <v>22</v>
      </c>
      <c r="F1089" s="6" t="s">
        <v>22</v>
      </c>
      <c r="G1089" s="5" t="str">
        <f>CONCATENATE(IF(H1089="","",CONCATENATE(H1089,"_ ")),I1089,". Details")</f>
        <v>Fuel Metering. Details</v>
      </c>
      <c r="H1089" s="6" t="s">
        <v>22</v>
      </c>
      <c r="I1089" s="6" t="s">
        <v>2013</v>
      </c>
      <c r="J1089" s="6" t="s">
        <v>22</v>
      </c>
      <c r="K1089" s="6" t="s">
        <v>22</v>
      </c>
      <c r="L1089" s="6" t="s">
        <v>22</v>
      </c>
      <c r="M1089" s="6" t="s">
        <v>22</v>
      </c>
      <c r="N1089" s="6" t="s">
        <v>22</v>
      </c>
      <c r="O1089" s="6" t="s">
        <v>22</v>
      </c>
      <c r="P1089" s="6" t="s">
        <v>22</v>
      </c>
      <c r="Q1089" s="6" t="s">
        <v>22</v>
      </c>
      <c r="R1089" s="6" t="s">
        <v>22</v>
      </c>
      <c r="S1089" s="6" t="s">
        <v>25</v>
      </c>
      <c r="T1089" s="6" t="s">
        <v>22</v>
      </c>
      <c r="U1089" s="6" t="s">
        <v>192</v>
      </c>
      <c r="V1089" s="6" t="s">
        <v>998</v>
      </c>
    </row>
    <row r="1090" spans="1:22" ht="14.1" customHeight="1" x14ac:dyDescent="0.2">
      <c r="A1090" s="7" t="str">
        <f>SUBSTITUTE(CONCATENATE(J1090,K1090,IF(L1090="Identifier","ID",IF(AND(L1090="Text",OR(J1090&lt;&gt;"",K1090&lt;&gt;"")),"",L1090)),IF(AND(N1090&lt;&gt;"Text",L1090&lt;&gt;N1090,NOT(AND(L1090="URI",N1090="Identifier")),NOT(AND(L1090="UUID",N1090="Identifier")),NOT(AND(L1090="OID",N1090="Identifier"))),IF(N1090="Identifier","ID",N1090),""))," ","")</f>
        <v>TypeID</v>
      </c>
      <c r="B1090" s="8" t="s">
        <v>22</v>
      </c>
      <c r="C1090" s="9" t="s">
        <v>27</v>
      </c>
      <c r="D1090" s="10" t="s">
        <v>2018</v>
      </c>
      <c r="E1090" s="10" t="s">
        <v>22</v>
      </c>
      <c r="F1090" s="10" t="s">
        <v>22</v>
      </c>
      <c r="G1090" s="10" t="str">
        <f>CONCATENATE( IF(H1090="","",CONCATENATE(H1090,"_ ")),I1090,". ",IF(J1090="","",CONCATENATE(J1090,"_ ")),M1090,IF(OR(J1090&lt;&gt;"",M1090&lt;&gt;N1090),CONCATENATE(". ",N1090),""))</f>
        <v>Fuel Metering. Type. Identifier</v>
      </c>
      <c r="H1090" s="10" t="s">
        <v>22</v>
      </c>
      <c r="I1090" s="10" t="s">
        <v>2013</v>
      </c>
      <c r="J1090" s="10" t="s">
        <v>22</v>
      </c>
      <c r="K1090" s="10" t="s">
        <v>22</v>
      </c>
      <c r="L1090" s="10" t="s">
        <v>249</v>
      </c>
      <c r="M1090" s="7" t="str">
        <f>IF(K1090&lt;&gt;"",CONCATENATE(K1090," ",L1090),L1090)</f>
        <v>Type</v>
      </c>
      <c r="N1090" s="10" t="s">
        <v>29</v>
      </c>
      <c r="O1090" s="10" t="s">
        <v>22</v>
      </c>
      <c r="P1090" s="10" t="str">
        <f>IF(O1090&lt;&gt;"",CONCATENATE(O1090,"_ ",N1090,". Type"),CONCATENATE(N1090,". Type"))</f>
        <v>Identifier. Type</v>
      </c>
      <c r="Q1090" s="10" t="s">
        <v>22</v>
      </c>
      <c r="R1090" s="10" t="s">
        <v>22</v>
      </c>
      <c r="S1090" s="10" t="s">
        <v>30</v>
      </c>
      <c r="T1090" s="10" t="s">
        <v>22</v>
      </c>
      <c r="U1090" s="10" t="s">
        <v>192</v>
      </c>
      <c r="V1090" s="10" t="s">
        <v>22</v>
      </c>
    </row>
    <row r="1091" spans="1:22" ht="14.1" customHeight="1" x14ac:dyDescent="0.2">
      <c r="A1091" s="7" t="str">
        <f>SUBSTITUTE(CONCATENATE(J1091,K1091,IF(L1091="Identifier","ID",IF(AND(L1091="Text",OR(J1091&lt;&gt;"",K1091&lt;&gt;"")),"",L1091)),IF(AND(N1091&lt;&gt;"Text",L1091&lt;&gt;N1091,NOT(AND(L1091="URI",N1091="Identifier")),NOT(AND(L1091="UUID",N1091="Identifier")),NOT(AND(L1091="OID",N1091="Identifier"))),IF(N1091="Identifier","ID",N1091),""))," ","")</f>
        <v>Value</v>
      </c>
      <c r="B1091" s="8" t="s">
        <v>22</v>
      </c>
      <c r="C1091" s="9" t="s">
        <v>27</v>
      </c>
      <c r="D1091" s="10" t="s">
        <v>2019</v>
      </c>
      <c r="E1091" s="10" t="s">
        <v>22</v>
      </c>
      <c r="F1091" s="10" t="s">
        <v>22</v>
      </c>
      <c r="G1091" s="10" t="str">
        <f>CONCATENATE( IF(H1091="","",CONCATENATE(H1091,"_ ")),I1091,". ",IF(J1091="","",CONCATENATE(J1091,"_ ")),M1091,IF(OR(J1091&lt;&gt;"",M1091&lt;&gt;N1091),CONCATENATE(". ",N1091),""))</f>
        <v>Fuel Metering. Value. Text</v>
      </c>
      <c r="H1091" s="10" t="s">
        <v>22</v>
      </c>
      <c r="I1091" s="10" t="s">
        <v>2013</v>
      </c>
      <c r="J1091" s="10" t="s">
        <v>22</v>
      </c>
      <c r="K1091" s="10" t="s">
        <v>22</v>
      </c>
      <c r="L1091" s="10" t="s">
        <v>58</v>
      </c>
      <c r="M1091" s="7" t="str">
        <f>IF(K1091&lt;&gt;"",CONCATENATE(K1091," ",L1091),L1091)</f>
        <v>Value</v>
      </c>
      <c r="N1091" s="10" t="s">
        <v>59</v>
      </c>
      <c r="O1091" s="10" t="s">
        <v>22</v>
      </c>
      <c r="P1091" s="10" t="str">
        <f>IF(O1091&lt;&gt;"",CONCATENATE(O1091,"_ ",N1091,". Type"),CONCATENATE(N1091,". Type"))</f>
        <v>Text. Type</v>
      </c>
      <c r="Q1091" s="10" t="s">
        <v>22</v>
      </c>
      <c r="R1091" s="10" t="s">
        <v>22</v>
      </c>
      <c r="S1091" s="10" t="s">
        <v>30</v>
      </c>
      <c r="T1091" s="10" t="s">
        <v>22</v>
      </c>
      <c r="U1091" s="10" t="s">
        <v>192</v>
      </c>
      <c r="V1091" s="10" t="s">
        <v>22</v>
      </c>
    </row>
    <row r="1092" spans="1:22" ht="14.1" customHeight="1" x14ac:dyDescent="0.2">
      <c r="A1092" s="5" t="str">
        <f>SUBSTITUTE(CONCATENATE(H1092,I1092)," ","")</f>
        <v>FuelProperty</v>
      </c>
      <c r="B1092" s="6" t="s">
        <v>22</v>
      </c>
      <c r="C1092" s="6" t="s">
        <v>22</v>
      </c>
      <c r="D1092" s="6" t="s">
        <v>2020</v>
      </c>
      <c r="E1092" s="6" t="s">
        <v>22</v>
      </c>
      <c r="F1092" s="6" t="s">
        <v>22</v>
      </c>
      <c r="G1092" s="5" t="str">
        <f>CONCATENATE(IF(H1092="","",CONCATENATE(H1092,"_ ")),I1092,". Details")</f>
        <v>Fuel Property. Details</v>
      </c>
      <c r="H1092" s="6" t="s">
        <v>22</v>
      </c>
      <c r="I1092" s="6" t="s">
        <v>2011</v>
      </c>
      <c r="J1092" s="6" t="s">
        <v>22</v>
      </c>
      <c r="K1092" s="6" t="s">
        <v>22</v>
      </c>
      <c r="L1092" s="6" t="s">
        <v>22</v>
      </c>
      <c r="M1092" s="6" t="s">
        <v>22</v>
      </c>
      <c r="N1092" s="6" t="s">
        <v>22</v>
      </c>
      <c r="O1092" s="6" t="s">
        <v>22</v>
      </c>
      <c r="P1092" s="6" t="s">
        <v>22</v>
      </c>
      <c r="Q1092" s="6" t="s">
        <v>22</v>
      </c>
      <c r="R1092" s="6" t="s">
        <v>22</v>
      </c>
      <c r="S1092" s="6" t="s">
        <v>25</v>
      </c>
      <c r="T1092" s="6" t="s">
        <v>22</v>
      </c>
      <c r="U1092" s="6" t="s">
        <v>192</v>
      </c>
      <c r="V1092" s="6" t="s">
        <v>998</v>
      </c>
    </row>
    <row r="1093" spans="1:22" ht="14.1" customHeight="1" x14ac:dyDescent="0.2">
      <c r="A1093" s="7" t="str">
        <f>SUBSTITUTE(CONCATENATE(J1093,K1093,IF(L1093="Identifier","ID",IF(AND(L1093="Text",OR(J1093&lt;&gt;"",K1093&lt;&gt;"")),"",L1093)),IF(AND(N1093&lt;&gt;"Text",L1093&lt;&gt;N1093,NOT(AND(L1093="URI",N1093="Identifier")),NOT(AND(L1093="UUID",N1093="Identifier")),NOT(AND(L1093="OID",N1093="Identifier"))),IF(N1093="Identifier","ID",N1093),""))," ","")</f>
        <v>TypeID</v>
      </c>
      <c r="B1093" s="8" t="s">
        <v>22</v>
      </c>
      <c r="C1093" s="9" t="s">
        <v>27</v>
      </c>
      <c r="D1093" s="10" t="s">
        <v>2021</v>
      </c>
      <c r="E1093" s="10" t="s">
        <v>22</v>
      </c>
      <c r="F1093" s="10" t="s">
        <v>22</v>
      </c>
      <c r="G1093" s="10" t="str">
        <f>CONCATENATE( IF(H1093="","",CONCATENATE(H1093,"_ ")),I1093,". ",IF(J1093="","",CONCATENATE(J1093,"_ ")),M1093,IF(OR(J1093&lt;&gt;"",M1093&lt;&gt;N1093),CONCATENATE(". ",N1093),""))</f>
        <v>Fuel Property. Type. Identifier</v>
      </c>
      <c r="H1093" s="10" t="s">
        <v>22</v>
      </c>
      <c r="I1093" s="10" t="s">
        <v>2011</v>
      </c>
      <c r="J1093" s="10" t="s">
        <v>22</v>
      </c>
      <c r="K1093" s="10" t="s">
        <v>22</v>
      </c>
      <c r="L1093" s="10" t="s">
        <v>249</v>
      </c>
      <c r="M1093" s="7" t="str">
        <f>IF(K1093&lt;&gt;"",CONCATENATE(K1093," ",L1093),L1093)</f>
        <v>Type</v>
      </c>
      <c r="N1093" s="10" t="s">
        <v>29</v>
      </c>
      <c r="O1093" s="10" t="s">
        <v>22</v>
      </c>
      <c r="P1093" s="10" t="str">
        <f>IF(O1093&lt;&gt;"",CONCATENATE(O1093,"_ ",N1093,". Type"),CONCATENATE(N1093,". Type"))</f>
        <v>Identifier. Type</v>
      </c>
      <c r="Q1093" s="10" t="s">
        <v>22</v>
      </c>
      <c r="R1093" s="10" t="s">
        <v>22</v>
      </c>
      <c r="S1093" s="10" t="s">
        <v>30</v>
      </c>
      <c r="T1093" s="10" t="s">
        <v>22</v>
      </c>
      <c r="U1093" s="10" t="s">
        <v>192</v>
      </c>
      <c r="V1093" s="10" t="s">
        <v>22</v>
      </c>
    </row>
    <row r="1094" spans="1:22" ht="14.1" customHeight="1" x14ac:dyDescent="0.2">
      <c r="A1094" s="7" t="str">
        <f>SUBSTITUTE(CONCATENATE(J1094,K1094,IF(L1094="Identifier","ID",IF(AND(L1094="Text",OR(J1094&lt;&gt;"",K1094&lt;&gt;"")),"",L1094)),IF(AND(N1094&lt;&gt;"Text",L1094&lt;&gt;N1094,NOT(AND(L1094="URI",N1094="Identifier")),NOT(AND(L1094="UUID",N1094="Identifier")),NOT(AND(L1094="OID",N1094="Identifier"))),IF(N1094="Identifier","ID",N1094),""))," ","")</f>
        <v>Value</v>
      </c>
      <c r="B1094" s="8" t="s">
        <v>22</v>
      </c>
      <c r="C1094" s="9" t="s">
        <v>27</v>
      </c>
      <c r="D1094" s="10" t="s">
        <v>2022</v>
      </c>
      <c r="E1094" s="10" t="s">
        <v>22</v>
      </c>
      <c r="F1094" s="10" t="s">
        <v>22</v>
      </c>
      <c r="G1094" s="10" t="str">
        <f>CONCATENATE( IF(H1094="","",CONCATENATE(H1094,"_ ")),I1094,". ",IF(J1094="","",CONCATENATE(J1094,"_ ")),M1094,IF(OR(J1094&lt;&gt;"",M1094&lt;&gt;N1094),CONCATENATE(". ",N1094),""))</f>
        <v>Fuel Property. Value. Text</v>
      </c>
      <c r="H1094" s="10" t="s">
        <v>22</v>
      </c>
      <c r="I1094" s="10" t="s">
        <v>2011</v>
      </c>
      <c r="J1094" s="10" t="s">
        <v>22</v>
      </c>
      <c r="K1094" s="10" t="s">
        <v>22</v>
      </c>
      <c r="L1094" s="10" t="s">
        <v>58</v>
      </c>
      <c r="M1094" s="7" t="str">
        <f>IF(K1094&lt;&gt;"",CONCATENATE(K1094," ",L1094),L1094)</f>
        <v>Value</v>
      </c>
      <c r="N1094" s="10" t="s">
        <v>59</v>
      </c>
      <c r="O1094" s="10" t="s">
        <v>22</v>
      </c>
      <c r="P1094" s="10" t="str">
        <f>IF(O1094&lt;&gt;"",CONCATENATE(O1094,"_ ",N1094,". Type"),CONCATENATE(N1094,". Type"))</f>
        <v>Text. Type</v>
      </c>
      <c r="Q1094" s="10" t="s">
        <v>22</v>
      </c>
      <c r="R1094" s="10" t="s">
        <v>22</v>
      </c>
      <c r="S1094" s="10" t="s">
        <v>30</v>
      </c>
      <c r="T1094" s="10" t="s">
        <v>22</v>
      </c>
      <c r="U1094" s="10" t="s">
        <v>192</v>
      </c>
      <c r="V1094" s="10" t="s">
        <v>22</v>
      </c>
    </row>
    <row r="1095" spans="1:22" ht="14.1" customHeight="1" x14ac:dyDescent="0.2">
      <c r="A1095" s="5" t="str">
        <f>SUBSTITUTE(CONCATENATE(H1095,I1095)," ","")</f>
        <v>GoodsItem</v>
      </c>
      <c r="B1095" s="6" t="s">
        <v>22</v>
      </c>
      <c r="C1095" s="6" t="s">
        <v>22</v>
      </c>
      <c r="D1095" s="6" t="s">
        <v>2023</v>
      </c>
      <c r="E1095" s="6" t="s">
        <v>22</v>
      </c>
      <c r="F1095" s="6" t="s">
        <v>22</v>
      </c>
      <c r="G1095" s="5" t="str">
        <f>CONCATENATE(IF(H1095="","",CONCATENATE(H1095,"_ ")),I1095,". Details")</f>
        <v>Goods Item. Details</v>
      </c>
      <c r="H1095" s="6" t="s">
        <v>22</v>
      </c>
      <c r="I1095" s="6" t="s">
        <v>845</v>
      </c>
      <c r="J1095" s="6" t="s">
        <v>22</v>
      </c>
      <c r="K1095" s="6" t="s">
        <v>22</v>
      </c>
      <c r="L1095" s="6" t="s">
        <v>22</v>
      </c>
      <c r="M1095" s="6" t="s">
        <v>22</v>
      </c>
      <c r="N1095" s="6" t="s">
        <v>22</v>
      </c>
      <c r="O1095" s="6" t="s">
        <v>22</v>
      </c>
      <c r="P1095" s="6" t="s">
        <v>22</v>
      </c>
      <c r="Q1095" s="6" t="s">
        <v>22</v>
      </c>
      <c r="R1095" s="6" t="s">
        <v>22</v>
      </c>
      <c r="S1095" s="6" t="s">
        <v>25</v>
      </c>
      <c r="T1095" s="6" t="s">
        <v>22</v>
      </c>
      <c r="U1095" s="6" t="s">
        <v>62</v>
      </c>
      <c r="V1095" s="6" t="s">
        <v>22</v>
      </c>
    </row>
    <row r="1096" spans="1:22" ht="14.1" customHeight="1" x14ac:dyDescent="0.2">
      <c r="A1096" s="7" t="str">
        <f t="shared" ref="A1096:A1121" si="204">SUBSTITUTE(CONCATENATE(J1096,K1096,IF(L1096="Identifier","ID",IF(AND(L1096="Text",OR(J1096&lt;&gt;"",K1096&lt;&gt;"")),"",L1096)),IF(AND(N1096&lt;&gt;"Text",L1096&lt;&gt;N1096,NOT(AND(L1096="URI",N1096="Identifier")),NOT(AND(L1096="UUID",N1096="Identifier")),NOT(AND(L1096="OID",N1096="Identifier"))),IF(N1096="Identifier","ID",N1096),""))," ","")</f>
        <v>ID</v>
      </c>
      <c r="B1096" s="8" t="s">
        <v>22</v>
      </c>
      <c r="C1096" s="9" t="s">
        <v>34</v>
      </c>
      <c r="D1096" s="10" t="s">
        <v>2024</v>
      </c>
      <c r="E1096" s="10" t="s">
        <v>22</v>
      </c>
      <c r="F1096" s="10" t="s">
        <v>22</v>
      </c>
      <c r="G1096" s="10" t="str">
        <f t="shared" ref="G1096:G1121" si="205">CONCATENATE( IF(H1096="","",CONCATENATE(H1096,"_ ")),I1096,". ",IF(J1096="","",CONCATENATE(J1096,"_ ")),M1096,IF(OR(J1096&lt;&gt;"",M1096&lt;&gt;N1096),CONCATENATE(". ",N1096),""))</f>
        <v>Goods Item. Identifier</v>
      </c>
      <c r="H1096" s="10" t="s">
        <v>22</v>
      </c>
      <c r="I1096" s="10" t="s">
        <v>845</v>
      </c>
      <c r="J1096" s="10" t="s">
        <v>22</v>
      </c>
      <c r="K1096" s="10" t="s">
        <v>22</v>
      </c>
      <c r="L1096" s="10" t="s">
        <v>29</v>
      </c>
      <c r="M1096" s="7" t="str">
        <f t="shared" ref="M1096:M1121" si="206">IF(K1096&lt;&gt;"",CONCATENATE(K1096," ",L1096),L1096)</f>
        <v>Identifier</v>
      </c>
      <c r="N1096" s="10" t="s">
        <v>29</v>
      </c>
      <c r="O1096" s="10" t="s">
        <v>22</v>
      </c>
      <c r="P1096" s="10" t="str">
        <f t="shared" ref="P1096:P1121" si="207">IF(O1096&lt;&gt;"",CONCATENATE(O1096,"_ ",N1096,". Type"),CONCATENATE(N1096,". Type"))</f>
        <v>Identifier. Type</v>
      </c>
      <c r="Q1096" s="10" t="s">
        <v>22</v>
      </c>
      <c r="R1096" s="10" t="s">
        <v>22</v>
      </c>
      <c r="S1096" s="10" t="s">
        <v>30</v>
      </c>
      <c r="T1096" s="10" t="s">
        <v>22</v>
      </c>
      <c r="U1096" s="10" t="s">
        <v>62</v>
      </c>
      <c r="V1096" s="10" t="s">
        <v>22</v>
      </c>
    </row>
    <row r="1097" spans="1:22" ht="14.1" customHeight="1" x14ac:dyDescent="0.2">
      <c r="A1097" s="7" t="str">
        <f t="shared" si="204"/>
        <v>SequenceNumberID</v>
      </c>
      <c r="B1097" s="8" t="s">
        <v>22</v>
      </c>
      <c r="C1097" s="9" t="s">
        <v>34</v>
      </c>
      <c r="D1097" s="10" t="s">
        <v>2025</v>
      </c>
      <c r="E1097" s="10" t="s">
        <v>22</v>
      </c>
      <c r="F1097" s="10" t="s">
        <v>22</v>
      </c>
      <c r="G1097" s="10" t="str">
        <f t="shared" si="205"/>
        <v>Goods Item. Sequence Number. Identifier</v>
      </c>
      <c r="H1097" s="10" t="s">
        <v>22</v>
      </c>
      <c r="I1097" s="10" t="s">
        <v>845</v>
      </c>
      <c r="J1097" s="10" t="s">
        <v>22</v>
      </c>
      <c r="K1097" s="10" t="s">
        <v>186</v>
      </c>
      <c r="L1097" s="10" t="s">
        <v>97</v>
      </c>
      <c r="M1097" s="7" t="str">
        <f t="shared" si="206"/>
        <v>Sequence Number</v>
      </c>
      <c r="N1097" s="10" t="s">
        <v>29</v>
      </c>
      <c r="O1097" s="10" t="s">
        <v>22</v>
      </c>
      <c r="P1097" s="10" t="str">
        <f t="shared" si="207"/>
        <v>Identifier. Type</v>
      </c>
      <c r="Q1097" s="10" t="s">
        <v>22</v>
      </c>
      <c r="R1097" s="10" t="s">
        <v>22</v>
      </c>
      <c r="S1097" s="10" t="s">
        <v>30</v>
      </c>
      <c r="T1097" s="10" t="s">
        <v>2026</v>
      </c>
      <c r="U1097" s="10" t="s">
        <v>62</v>
      </c>
      <c r="V1097" s="10" t="s">
        <v>22</v>
      </c>
    </row>
    <row r="1098" spans="1:22" ht="14.1" customHeight="1" x14ac:dyDescent="0.2">
      <c r="A1098" s="7" t="str">
        <f t="shared" si="204"/>
        <v>Description</v>
      </c>
      <c r="B1098" s="8" t="s">
        <v>22</v>
      </c>
      <c r="C1098" s="9" t="s">
        <v>98</v>
      </c>
      <c r="D1098" s="10" t="s">
        <v>2027</v>
      </c>
      <c r="E1098" s="10" t="s">
        <v>2028</v>
      </c>
      <c r="F1098" s="10" t="s">
        <v>22</v>
      </c>
      <c r="G1098" s="10" t="str">
        <f t="shared" si="205"/>
        <v>Goods Item. Description. Text</v>
      </c>
      <c r="H1098" s="10" t="s">
        <v>22</v>
      </c>
      <c r="I1098" s="10" t="s">
        <v>845</v>
      </c>
      <c r="J1098" s="10" t="s">
        <v>22</v>
      </c>
      <c r="K1098" s="10" t="s">
        <v>22</v>
      </c>
      <c r="L1098" s="10" t="s">
        <v>100</v>
      </c>
      <c r="M1098" s="7" t="str">
        <f t="shared" si="206"/>
        <v>Description</v>
      </c>
      <c r="N1098" s="10" t="s">
        <v>59</v>
      </c>
      <c r="O1098" s="10" t="s">
        <v>22</v>
      </c>
      <c r="P1098" s="10" t="str">
        <f t="shared" si="207"/>
        <v>Text. Type</v>
      </c>
      <c r="Q1098" s="10" t="s">
        <v>22</v>
      </c>
      <c r="R1098" s="10" t="s">
        <v>22</v>
      </c>
      <c r="S1098" s="10" t="s">
        <v>30</v>
      </c>
      <c r="T1098" s="10" t="s">
        <v>2029</v>
      </c>
      <c r="U1098" s="10" t="s">
        <v>62</v>
      </c>
      <c r="V1098" s="10" t="s">
        <v>22</v>
      </c>
    </row>
    <row r="1099" spans="1:22" ht="14.1" customHeight="1" x14ac:dyDescent="0.2">
      <c r="A1099" s="7" t="str">
        <f t="shared" si="204"/>
        <v>HazardousRiskIndicator</v>
      </c>
      <c r="B1099" s="8" t="s">
        <v>22</v>
      </c>
      <c r="C1099" s="9" t="s">
        <v>34</v>
      </c>
      <c r="D1099" s="10" t="s">
        <v>2030</v>
      </c>
      <c r="E1099" s="10" t="s">
        <v>22</v>
      </c>
      <c r="F1099" s="10" t="s">
        <v>806</v>
      </c>
      <c r="G1099" s="10" t="str">
        <f t="shared" si="205"/>
        <v>Goods Item. Hazardous Risk_ Indicator. Indicator</v>
      </c>
      <c r="H1099" s="10" t="s">
        <v>22</v>
      </c>
      <c r="I1099" s="10" t="s">
        <v>845</v>
      </c>
      <c r="J1099" s="10" t="s">
        <v>807</v>
      </c>
      <c r="K1099" s="10" t="s">
        <v>22</v>
      </c>
      <c r="L1099" s="10" t="s">
        <v>170</v>
      </c>
      <c r="M1099" s="7" t="str">
        <f t="shared" si="206"/>
        <v>Indicator</v>
      </c>
      <c r="N1099" s="10" t="s">
        <v>170</v>
      </c>
      <c r="O1099" s="10" t="s">
        <v>22</v>
      </c>
      <c r="P1099" s="10" t="str">
        <f t="shared" si="207"/>
        <v>Indicator. Type</v>
      </c>
      <c r="Q1099" s="10" t="s">
        <v>22</v>
      </c>
      <c r="R1099" s="10" t="s">
        <v>22</v>
      </c>
      <c r="S1099" s="10" t="s">
        <v>30</v>
      </c>
      <c r="T1099" s="10" t="s">
        <v>22</v>
      </c>
      <c r="U1099" s="10" t="s">
        <v>62</v>
      </c>
      <c r="V1099" s="10" t="s">
        <v>22</v>
      </c>
    </row>
    <row r="1100" spans="1:22" ht="14.1" customHeight="1" x14ac:dyDescent="0.2">
      <c r="A1100" s="7" t="str">
        <f t="shared" si="204"/>
        <v>DeclaredCustomsValueAmount</v>
      </c>
      <c r="B1100" s="8" t="s">
        <v>22</v>
      </c>
      <c r="C1100" s="9" t="s">
        <v>34</v>
      </c>
      <c r="D1100" s="10" t="s">
        <v>2031</v>
      </c>
      <c r="E1100" s="10" t="s">
        <v>2032</v>
      </c>
      <c r="F1100" s="10" t="s">
        <v>22</v>
      </c>
      <c r="G1100" s="10" t="str">
        <f t="shared" si="205"/>
        <v>Goods Item. Declared Customs_ Value. Amount</v>
      </c>
      <c r="H1100" s="10" t="s">
        <v>22</v>
      </c>
      <c r="I1100" s="10" t="s">
        <v>845</v>
      </c>
      <c r="J1100" s="10" t="s">
        <v>767</v>
      </c>
      <c r="K1100" s="10" t="s">
        <v>22</v>
      </c>
      <c r="L1100" s="10" t="s">
        <v>58</v>
      </c>
      <c r="M1100" s="7" t="str">
        <f t="shared" si="206"/>
        <v>Value</v>
      </c>
      <c r="N1100" s="10" t="s">
        <v>189</v>
      </c>
      <c r="O1100" s="10" t="s">
        <v>22</v>
      </c>
      <c r="P1100" s="10" t="str">
        <f t="shared" si="207"/>
        <v>Amount. Type</v>
      </c>
      <c r="Q1100" s="10" t="s">
        <v>22</v>
      </c>
      <c r="R1100" s="10" t="s">
        <v>22</v>
      </c>
      <c r="S1100" s="10" t="s">
        <v>30</v>
      </c>
      <c r="T1100" s="10" t="s">
        <v>2033</v>
      </c>
      <c r="U1100" s="10" t="s">
        <v>62</v>
      </c>
      <c r="V1100" s="10" t="s">
        <v>22</v>
      </c>
    </row>
    <row r="1101" spans="1:22" ht="14.1" customHeight="1" x14ac:dyDescent="0.2">
      <c r="A1101" s="7" t="str">
        <f t="shared" si="204"/>
        <v>DeclaredForCarriageValueAmount</v>
      </c>
      <c r="B1101" s="8" t="s">
        <v>22</v>
      </c>
      <c r="C1101" s="9" t="s">
        <v>34</v>
      </c>
      <c r="D1101" s="10" t="s">
        <v>2034</v>
      </c>
      <c r="E1101" s="10" t="s">
        <v>2035</v>
      </c>
      <c r="F1101" s="10" t="s">
        <v>22</v>
      </c>
      <c r="G1101" s="10" t="str">
        <f t="shared" si="205"/>
        <v>Goods Item. Declared For Carriage_ Value. Amount</v>
      </c>
      <c r="H1101" s="10" t="s">
        <v>22</v>
      </c>
      <c r="I1101" s="10" t="s">
        <v>845</v>
      </c>
      <c r="J1101" s="10" t="s">
        <v>854</v>
      </c>
      <c r="K1101" s="10" t="s">
        <v>22</v>
      </c>
      <c r="L1101" s="10" t="s">
        <v>58</v>
      </c>
      <c r="M1101" s="7" t="str">
        <f t="shared" si="206"/>
        <v>Value</v>
      </c>
      <c r="N1101" s="10" t="s">
        <v>189</v>
      </c>
      <c r="O1101" s="10" t="s">
        <v>22</v>
      </c>
      <c r="P1101" s="10" t="str">
        <f t="shared" si="207"/>
        <v>Amount. Type</v>
      </c>
      <c r="Q1101" s="10" t="s">
        <v>22</v>
      </c>
      <c r="R1101" s="10" t="s">
        <v>22</v>
      </c>
      <c r="S1101" s="10" t="s">
        <v>30</v>
      </c>
      <c r="T1101" s="10" t="s">
        <v>2036</v>
      </c>
      <c r="U1101" s="10" t="s">
        <v>62</v>
      </c>
      <c r="V1101" s="10" t="s">
        <v>22</v>
      </c>
    </row>
    <row r="1102" spans="1:22" ht="14.1" customHeight="1" x14ac:dyDescent="0.2">
      <c r="A1102" s="7" t="str">
        <f t="shared" si="204"/>
        <v>DeclaredStatisticsValueAmount</v>
      </c>
      <c r="B1102" s="8" t="s">
        <v>22</v>
      </c>
      <c r="C1102" s="9" t="s">
        <v>34</v>
      </c>
      <c r="D1102" s="10" t="s">
        <v>2037</v>
      </c>
      <c r="E1102" s="10" t="s">
        <v>2038</v>
      </c>
      <c r="F1102" s="10" t="s">
        <v>22</v>
      </c>
      <c r="G1102" s="10" t="str">
        <f t="shared" si="205"/>
        <v>Goods Item. Declared Statistics_ Value. Amount</v>
      </c>
      <c r="H1102" s="10" t="s">
        <v>22</v>
      </c>
      <c r="I1102" s="10" t="s">
        <v>845</v>
      </c>
      <c r="J1102" s="10" t="s">
        <v>857</v>
      </c>
      <c r="K1102" s="10" t="s">
        <v>22</v>
      </c>
      <c r="L1102" s="10" t="s">
        <v>58</v>
      </c>
      <c r="M1102" s="7" t="str">
        <f t="shared" si="206"/>
        <v>Value</v>
      </c>
      <c r="N1102" s="10" t="s">
        <v>189</v>
      </c>
      <c r="O1102" s="10" t="s">
        <v>22</v>
      </c>
      <c r="P1102" s="10" t="str">
        <f t="shared" si="207"/>
        <v>Amount. Type</v>
      </c>
      <c r="Q1102" s="10" t="s">
        <v>22</v>
      </c>
      <c r="R1102" s="10" t="s">
        <v>22</v>
      </c>
      <c r="S1102" s="10" t="s">
        <v>30</v>
      </c>
      <c r="T1102" s="10" t="s">
        <v>2039</v>
      </c>
      <c r="U1102" s="10" t="s">
        <v>62</v>
      </c>
      <c r="V1102" s="10" t="s">
        <v>22</v>
      </c>
    </row>
    <row r="1103" spans="1:22" ht="14.1" customHeight="1" x14ac:dyDescent="0.2">
      <c r="A1103" s="7" t="str">
        <f t="shared" si="204"/>
        <v>FreeOnBoardValueAmount</v>
      </c>
      <c r="B1103" s="8" t="s">
        <v>22</v>
      </c>
      <c r="C1103" s="9" t="s">
        <v>34</v>
      </c>
      <c r="D1103" s="10" t="s">
        <v>858</v>
      </c>
      <c r="E1103" s="10" t="s">
        <v>859</v>
      </c>
      <c r="F1103" s="10" t="s">
        <v>22</v>
      </c>
      <c r="G1103" s="10" t="str">
        <f t="shared" si="205"/>
        <v>Goods Item. Free On Board_ Value. Amount</v>
      </c>
      <c r="H1103" s="10" t="s">
        <v>22</v>
      </c>
      <c r="I1103" s="10" t="s">
        <v>845</v>
      </c>
      <c r="J1103" s="10" t="s">
        <v>860</v>
      </c>
      <c r="K1103" s="10" t="s">
        <v>22</v>
      </c>
      <c r="L1103" s="10" t="s">
        <v>58</v>
      </c>
      <c r="M1103" s="7" t="str">
        <f t="shared" si="206"/>
        <v>Value</v>
      </c>
      <c r="N1103" s="10" t="s">
        <v>189</v>
      </c>
      <c r="O1103" s="10" t="s">
        <v>22</v>
      </c>
      <c r="P1103" s="10" t="str">
        <f t="shared" si="207"/>
        <v>Amount. Type</v>
      </c>
      <c r="Q1103" s="10" t="s">
        <v>22</v>
      </c>
      <c r="R1103" s="10" t="s">
        <v>22</v>
      </c>
      <c r="S1103" s="10" t="s">
        <v>30</v>
      </c>
      <c r="T1103" s="10" t="s">
        <v>2040</v>
      </c>
      <c r="U1103" s="10" t="s">
        <v>62</v>
      </c>
      <c r="V1103" s="10" t="s">
        <v>22</v>
      </c>
    </row>
    <row r="1104" spans="1:22" ht="14.1" customHeight="1" x14ac:dyDescent="0.2">
      <c r="A1104" s="7" t="str">
        <f t="shared" si="204"/>
        <v>InsuranceValueAmount</v>
      </c>
      <c r="B1104" s="8" t="s">
        <v>22</v>
      </c>
      <c r="C1104" s="9" t="s">
        <v>34</v>
      </c>
      <c r="D1104" s="10" t="s">
        <v>2041</v>
      </c>
      <c r="E1104" s="10" t="s">
        <v>850</v>
      </c>
      <c r="F1104" s="10" t="s">
        <v>22</v>
      </c>
      <c r="G1104" s="10" t="str">
        <f t="shared" si="205"/>
        <v>Goods Item. Insurance_ Value. Amount</v>
      </c>
      <c r="H1104" s="10" t="s">
        <v>22</v>
      </c>
      <c r="I1104" s="10" t="s">
        <v>845</v>
      </c>
      <c r="J1104" s="10" t="s">
        <v>851</v>
      </c>
      <c r="K1104" s="10" t="s">
        <v>22</v>
      </c>
      <c r="L1104" s="10" t="s">
        <v>58</v>
      </c>
      <c r="M1104" s="7" t="str">
        <f t="shared" si="206"/>
        <v>Value</v>
      </c>
      <c r="N1104" s="10" t="s">
        <v>189</v>
      </c>
      <c r="O1104" s="10" t="s">
        <v>22</v>
      </c>
      <c r="P1104" s="10" t="str">
        <f t="shared" si="207"/>
        <v>Amount. Type</v>
      </c>
      <c r="Q1104" s="10" t="s">
        <v>22</v>
      </c>
      <c r="R1104" s="10" t="s">
        <v>22</v>
      </c>
      <c r="S1104" s="10" t="s">
        <v>30</v>
      </c>
      <c r="T1104" s="10" t="s">
        <v>2042</v>
      </c>
      <c r="U1104" s="10" t="s">
        <v>62</v>
      </c>
      <c r="V1104" s="10" t="s">
        <v>22</v>
      </c>
    </row>
    <row r="1105" spans="1:22" ht="14.1" customHeight="1" x14ac:dyDescent="0.2">
      <c r="A1105" s="7" t="str">
        <f t="shared" si="204"/>
        <v>ValueAmount</v>
      </c>
      <c r="B1105" s="8" t="s">
        <v>22</v>
      </c>
      <c r="C1105" s="9" t="s">
        <v>34</v>
      </c>
      <c r="D1105" s="10" t="s">
        <v>2043</v>
      </c>
      <c r="E1105" s="10" t="s">
        <v>22</v>
      </c>
      <c r="F1105" s="10" t="s">
        <v>22</v>
      </c>
      <c r="G1105" s="10" t="str">
        <f t="shared" si="205"/>
        <v>Goods Item. Value. Amount</v>
      </c>
      <c r="H1105" s="10" t="s">
        <v>22</v>
      </c>
      <c r="I1105" s="10" t="s">
        <v>845</v>
      </c>
      <c r="J1105" s="10" t="s">
        <v>22</v>
      </c>
      <c r="K1105" s="10" t="s">
        <v>22</v>
      </c>
      <c r="L1105" s="10" t="s">
        <v>58</v>
      </c>
      <c r="M1105" s="7" t="str">
        <f t="shared" si="206"/>
        <v>Value</v>
      </c>
      <c r="N1105" s="10" t="s">
        <v>189</v>
      </c>
      <c r="O1105" s="10" t="s">
        <v>22</v>
      </c>
      <c r="P1105" s="10" t="str">
        <f t="shared" si="207"/>
        <v>Amount. Type</v>
      </c>
      <c r="Q1105" s="10" t="s">
        <v>22</v>
      </c>
      <c r="R1105" s="10" t="s">
        <v>22</v>
      </c>
      <c r="S1105" s="10" t="s">
        <v>30</v>
      </c>
      <c r="T1105" s="10" t="s">
        <v>2044</v>
      </c>
      <c r="U1105" s="10" t="s">
        <v>62</v>
      </c>
      <c r="V1105" s="10" t="s">
        <v>22</v>
      </c>
    </row>
    <row r="1106" spans="1:22" ht="14.1" customHeight="1" x14ac:dyDescent="0.2">
      <c r="A1106" s="7" t="str">
        <f t="shared" si="204"/>
        <v>GrossWeightMeasure</v>
      </c>
      <c r="B1106" s="8" t="s">
        <v>22</v>
      </c>
      <c r="C1106" s="9" t="s">
        <v>34</v>
      </c>
      <c r="D1106" s="10" t="s">
        <v>2045</v>
      </c>
      <c r="E1106" s="10" t="s">
        <v>2046</v>
      </c>
      <c r="F1106" s="10" t="s">
        <v>22</v>
      </c>
      <c r="G1106" s="10" t="str">
        <f t="shared" si="205"/>
        <v>Goods Item. Gross_ Weight. Measure</v>
      </c>
      <c r="H1106" s="10" t="s">
        <v>22</v>
      </c>
      <c r="I1106" s="10" t="s">
        <v>845</v>
      </c>
      <c r="J1106" s="10" t="s">
        <v>782</v>
      </c>
      <c r="K1106" s="10" t="s">
        <v>22</v>
      </c>
      <c r="L1106" s="10" t="s">
        <v>288</v>
      </c>
      <c r="M1106" s="7" t="str">
        <f t="shared" si="206"/>
        <v>Weight</v>
      </c>
      <c r="N1106" s="10" t="s">
        <v>361</v>
      </c>
      <c r="O1106" s="10" t="s">
        <v>22</v>
      </c>
      <c r="P1106" s="10" t="str">
        <f t="shared" si="207"/>
        <v>Measure. Type</v>
      </c>
      <c r="Q1106" s="10" t="s">
        <v>22</v>
      </c>
      <c r="R1106" s="10" t="s">
        <v>22</v>
      </c>
      <c r="S1106" s="10" t="s">
        <v>30</v>
      </c>
      <c r="T1106" s="10" t="s">
        <v>2047</v>
      </c>
      <c r="U1106" s="10" t="s">
        <v>62</v>
      </c>
      <c r="V1106" s="10" t="s">
        <v>22</v>
      </c>
    </row>
    <row r="1107" spans="1:22" ht="14.1" customHeight="1" x14ac:dyDescent="0.2">
      <c r="A1107" s="7" t="str">
        <f t="shared" si="204"/>
        <v>NetWeightMeasure</v>
      </c>
      <c r="B1107" s="8" t="s">
        <v>22</v>
      </c>
      <c r="C1107" s="9" t="s">
        <v>34</v>
      </c>
      <c r="D1107" s="10" t="s">
        <v>2048</v>
      </c>
      <c r="E1107" s="10" t="s">
        <v>22</v>
      </c>
      <c r="F1107" s="10" t="s">
        <v>22</v>
      </c>
      <c r="G1107" s="10" t="str">
        <f t="shared" si="205"/>
        <v>Goods Item. Net_ Weight. Measure</v>
      </c>
      <c r="H1107" s="10" t="s">
        <v>22</v>
      </c>
      <c r="I1107" s="10" t="s">
        <v>845</v>
      </c>
      <c r="J1107" s="10" t="s">
        <v>785</v>
      </c>
      <c r="K1107" s="10" t="s">
        <v>22</v>
      </c>
      <c r="L1107" s="10" t="s">
        <v>288</v>
      </c>
      <c r="M1107" s="7" t="str">
        <f t="shared" si="206"/>
        <v>Weight</v>
      </c>
      <c r="N1107" s="10" t="s">
        <v>361</v>
      </c>
      <c r="O1107" s="10" t="s">
        <v>22</v>
      </c>
      <c r="P1107" s="10" t="str">
        <f t="shared" si="207"/>
        <v>Measure. Type</v>
      </c>
      <c r="Q1107" s="10" t="s">
        <v>22</v>
      </c>
      <c r="R1107" s="10" t="s">
        <v>22</v>
      </c>
      <c r="S1107" s="10" t="s">
        <v>30</v>
      </c>
      <c r="T1107" s="10" t="s">
        <v>2049</v>
      </c>
      <c r="U1107" s="10" t="s">
        <v>62</v>
      </c>
      <c r="V1107" s="10" t="s">
        <v>22</v>
      </c>
    </row>
    <row r="1108" spans="1:22" ht="14.1" customHeight="1" x14ac:dyDescent="0.2">
      <c r="A1108" s="7" t="str">
        <f t="shared" si="204"/>
        <v>NetNetWeightMeasure</v>
      </c>
      <c r="B1108" s="8" t="s">
        <v>22</v>
      </c>
      <c r="C1108" s="9" t="s">
        <v>34</v>
      </c>
      <c r="D1108" s="10" t="s">
        <v>2050</v>
      </c>
      <c r="E1108" s="10" t="s">
        <v>2051</v>
      </c>
      <c r="F1108" s="10" t="s">
        <v>22</v>
      </c>
      <c r="G1108" s="10" t="str">
        <f t="shared" si="205"/>
        <v>Goods Item. Net Net_ Weight. Measure</v>
      </c>
      <c r="H1108" s="10" t="s">
        <v>22</v>
      </c>
      <c r="I1108" s="10" t="s">
        <v>845</v>
      </c>
      <c r="J1108" s="10" t="s">
        <v>788</v>
      </c>
      <c r="K1108" s="10" t="s">
        <v>22</v>
      </c>
      <c r="L1108" s="10" t="s">
        <v>288</v>
      </c>
      <c r="M1108" s="7" t="str">
        <f t="shared" si="206"/>
        <v>Weight</v>
      </c>
      <c r="N1108" s="10" t="s">
        <v>361</v>
      </c>
      <c r="O1108" s="10" t="s">
        <v>22</v>
      </c>
      <c r="P1108" s="10" t="str">
        <f t="shared" si="207"/>
        <v>Measure. Type</v>
      </c>
      <c r="Q1108" s="10" t="s">
        <v>22</v>
      </c>
      <c r="R1108" s="10" t="s">
        <v>22</v>
      </c>
      <c r="S1108" s="10" t="s">
        <v>30</v>
      </c>
      <c r="T1108" s="10" t="s">
        <v>789</v>
      </c>
      <c r="U1108" s="10" t="s">
        <v>62</v>
      </c>
      <c r="V1108" s="10" t="s">
        <v>22</v>
      </c>
    </row>
    <row r="1109" spans="1:22" ht="14.1" customHeight="1" x14ac:dyDescent="0.2">
      <c r="A1109" s="7" t="str">
        <f t="shared" si="204"/>
        <v>ChargeableWeightMeasure</v>
      </c>
      <c r="B1109" s="8" t="s">
        <v>22</v>
      </c>
      <c r="C1109" s="9" t="s">
        <v>34</v>
      </c>
      <c r="D1109" s="10" t="s">
        <v>2052</v>
      </c>
      <c r="E1109" s="10" t="s">
        <v>22</v>
      </c>
      <c r="F1109" s="10" t="s">
        <v>22</v>
      </c>
      <c r="G1109" s="10" t="str">
        <f t="shared" si="205"/>
        <v>Goods Item. Chargeable_ Weight. Measure</v>
      </c>
      <c r="H1109" s="10" t="s">
        <v>22</v>
      </c>
      <c r="I1109" s="10" t="s">
        <v>845</v>
      </c>
      <c r="J1109" s="10" t="s">
        <v>792</v>
      </c>
      <c r="K1109" s="10" t="s">
        <v>22</v>
      </c>
      <c r="L1109" s="10" t="s">
        <v>288</v>
      </c>
      <c r="M1109" s="7" t="str">
        <f t="shared" si="206"/>
        <v>Weight</v>
      </c>
      <c r="N1109" s="10" t="s">
        <v>361</v>
      </c>
      <c r="O1109" s="10" t="s">
        <v>22</v>
      </c>
      <c r="P1109" s="10" t="str">
        <f t="shared" si="207"/>
        <v>Measure. Type</v>
      </c>
      <c r="Q1109" s="10" t="s">
        <v>22</v>
      </c>
      <c r="R1109" s="10" t="s">
        <v>22</v>
      </c>
      <c r="S1109" s="10" t="s">
        <v>30</v>
      </c>
      <c r="T1109" s="10" t="s">
        <v>793</v>
      </c>
      <c r="U1109" s="10" t="s">
        <v>62</v>
      </c>
      <c r="V1109" s="10" t="s">
        <v>22</v>
      </c>
    </row>
    <row r="1110" spans="1:22" ht="14.1" customHeight="1" x14ac:dyDescent="0.2">
      <c r="A1110" s="7" t="str">
        <f t="shared" si="204"/>
        <v>GrossVolumeMeasure</v>
      </c>
      <c r="B1110" s="8" t="s">
        <v>22</v>
      </c>
      <c r="C1110" s="9" t="s">
        <v>34</v>
      </c>
      <c r="D1110" s="10" t="s">
        <v>2053</v>
      </c>
      <c r="E1110" s="10" t="s">
        <v>2054</v>
      </c>
      <c r="F1110" s="10" t="s">
        <v>22</v>
      </c>
      <c r="G1110" s="10" t="str">
        <f t="shared" si="205"/>
        <v>Goods Item. Gross_ Volume. Measure</v>
      </c>
      <c r="H1110" s="10" t="s">
        <v>22</v>
      </c>
      <c r="I1110" s="10" t="s">
        <v>845</v>
      </c>
      <c r="J1110" s="10" t="s">
        <v>782</v>
      </c>
      <c r="K1110" s="10" t="s">
        <v>22</v>
      </c>
      <c r="L1110" s="10" t="s">
        <v>390</v>
      </c>
      <c r="M1110" s="7" t="str">
        <f t="shared" si="206"/>
        <v>Volume</v>
      </c>
      <c r="N1110" s="10" t="s">
        <v>361</v>
      </c>
      <c r="O1110" s="10" t="s">
        <v>22</v>
      </c>
      <c r="P1110" s="10" t="str">
        <f t="shared" si="207"/>
        <v>Measure. Type</v>
      </c>
      <c r="Q1110" s="10" t="s">
        <v>22</v>
      </c>
      <c r="R1110" s="10" t="s">
        <v>22</v>
      </c>
      <c r="S1110" s="10" t="s">
        <v>30</v>
      </c>
      <c r="T1110" s="10" t="s">
        <v>2055</v>
      </c>
      <c r="U1110" s="10" t="s">
        <v>62</v>
      </c>
      <c r="V1110" s="10" t="s">
        <v>22</v>
      </c>
    </row>
    <row r="1111" spans="1:22" ht="14.1" customHeight="1" x14ac:dyDescent="0.2">
      <c r="A1111" s="7" t="str">
        <f t="shared" si="204"/>
        <v>NetVolumeMeasure</v>
      </c>
      <c r="B1111" s="8" t="s">
        <v>22</v>
      </c>
      <c r="C1111" s="9" t="s">
        <v>34</v>
      </c>
      <c r="D1111" s="10" t="s">
        <v>2056</v>
      </c>
      <c r="E1111" s="10" t="s">
        <v>22</v>
      </c>
      <c r="F1111" s="10" t="s">
        <v>22</v>
      </c>
      <c r="G1111" s="10" t="str">
        <f t="shared" si="205"/>
        <v>Goods Item. Net_ Volume. Measure</v>
      </c>
      <c r="H1111" s="10" t="s">
        <v>22</v>
      </c>
      <c r="I1111" s="10" t="s">
        <v>845</v>
      </c>
      <c r="J1111" s="10" t="s">
        <v>785</v>
      </c>
      <c r="K1111" s="10" t="s">
        <v>22</v>
      </c>
      <c r="L1111" s="10" t="s">
        <v>390</v>
      </c>
      <c r="M1111" s="7" t="str">
        <f t="shared" si="206"/>
        <v>Volume</v>
      </c>
      <c r="N1111" s="10" t="s">
        <v>361</v>
      </c>
      <c r="O1111" s="10" t="s">
        <v>22</v>
      </c>
      <c r="P1111" s="10" t="str">
        <f t="shared" si="207"/>
        <v>Measure. Type</v>
      </c>
      <c r="Q1111" s="10" t="s">
        <v>22</v>
      </c>
      <c r="R1111" s="10" t="s">
        <v>22</v>
      </c>
      <c r="S1111" s="10" t="s">
        <v>30</v>
      </c>
      <c r="T1111" s="10" t="s">
        <v>22</v>
      </c>
      <c r="U1111" s="10" t="s">
        <v>62</v>
      </c>
      <c r="V1111" s="10" t="s">
        <v>22</v>
      </c>
    </row>
    <row r="1112" spans="1:22" ht="14.1" customHeight="1" x14ac:dyDescent="0.2">
      <c r="A1112" s="7" t="str">
        <f t="shared" si="204"/>
        <v>Quantity</v>
      </c>
      <c r="B1112" s="8" t="s">
        <v>22</v>
      </c>
      <c r="C1112" s="9" t="s">
        <v>34</v>
      </c>
      <c r="D1112" s="10" t="s">
        <v>2057</v>
      </c>
      <c r="E1112" s="10" t="s">
        <v>22</v>
      </c>
      <c r="F1112" s="10" t="s">
        <v>22</v>
      </c>
      <c r="G1112" s="10" t="str">
        <f t="shared" si="205"/>
        <v>Goods Item. Quantity</v>
      </c>
      <c r="H1112" s="10" t="s">
        <v>22</v>
      </c>
      <c r="I1112" s="10" t="s">
        <v>845</v>
      </c>
      <c r="J1112" s="10" t="s">
        <v>22</v>
      </c>
      <c r="K1112" s="10" t="s">
        <v>22</v>
      </c>
      <c r="L1112" s="10" t="s">
        <v>297</v>
      </c>
      <c r="M1112" s="7" t="str">
        <f t="shared" si="206"/>
        <v>Quantity</v>
      </c>
      <c r="N1112" s="10" t="s">
        <v>297</v>
      </c>
      <c r="O1112" s="10" t="s">
        <v>22</v>
      </c>
      <c r="P1112" s="10" t="str">
        <f t="shared" si="207"/>
        <v>Quantity. Type</v>
      </c>
      <c r="Q1112" s="10" t="s">
        <v>22</v>
      </c>
      <c r="R1112" s="10" t="s">
        <v>22</v>
      </c>
      <c r="S1112" s="10" t="s">
        <v>30</v>
      </c>
      <c r="T1112" s="10" t="s">
        <v>22</v>
      </c>
      <c r="U1112" s="10" t="s">
        <v>62</v>
      </c>
      <c r="V1112" s="10" t="s">
        <v>2058</v>
      </c>
    </row>
    <row r="1113" spans="1:22" ht="14.1" customHeight="1" x14ac:dyDescent="0.2">
      <c r="A1113" s="7" t="str">
        <f t="shared" si="204"/>
        <v>PreferenceCriterionCode</v>
      </c>
      <c r="B1113" s="8" t="s">
        <v>22</v>
      </c>
      <c r="C1113" s="9" t="s">
        <v>34</v>
      </c>
      <c r="D1113" s="10" t="s">
        <v>2059</v>
      </c>
      <c r="E1113" s="10" t="s">
        <v>22</v>
      </c>
      <c r="F1113" s="10" t="s">
        <v>2060</v>
      </c>
      <c r="G1113" s="10" t="str">
        <f t="shared" si="205"/>
        <v>Goods Item. Preference Criterion Code. Code</v>
      </c>
      <c r="H1113" s="10" t="s">
        <v>22</v>
      </c>
      <c r="I1113" s="10" t="s">
        <v>845</v>
      </c>
      <c r="J1113" s="10" t="s">
        <v>22</v>
      </c>
      <c r="K1113" s="10" t="s">
        <v>2061</v>
      </c>
      <c r="L1113" s="10" t="s">
        <v>33</v>
      </c>
      <c r="M1113" s="7" t="str">
        <f t="shared" si="206"/>
        <v>Preference Criterion Code</v>
      </c>
      <c r="N1113" s="10" t="s">
        <v>33</v>
      </c>
      <c r="O1113" s="10" t="s">
        <v>22</v>
      </c>
      <c r="P1113" s="10" t="str">
        <f t="shared" si="207"/>
        <v>Code. Type</v>
      </c>
      <c r="Q1113" s="10" t="s">
        <v>22</v>
      </c>
      <c r="R1113" s="10" t="s">
        <v>22</v>
      </c>
      <c r="S1113" s="10" t="s">
        <v>30</v>
      </c>
      <c r="T1113" s="10" t="s">
        <v>2062</v>
      </c>
      <c r="U1113" s="10" t="s">
        <v>62</v>
      </c>
      <c r="V1113" s="10" t="s">
        <v>2063</v>
      </c>
    </row>
    <row r="1114" spans="1:22" ht="14.1" customHeight="1" x14ac:dyDescent="0.2">
      <c r="A1114" s="7" t="str">
        <f t="shared" si="204"/>
        <v>RequiredCustomsID</v>
      </c>
      <c r="B1114" s="8" t="s">
        <v>22</v>
      </c>
      <c r="C1114" s="9" t="s">
        <v>34</v>
      </c>
      <c r="D1114" s="10" t="s">
        <v>2064</v>
      </c>
      <c r="E1114" s="10" t="s">
        <v>2065</v>
      </c>
      <c r="F1114" s="10" t="s">
        <v>22</v>
      </c>
      <c r="G1114" s="10" t="str">
        <f t="shared" si="205"/>
        <v>Goods Item. Required_ Customs Identifier. Identifier</v>
      </c>
      <c r="H1114" s="10" t="s">
        <v>22</v>
      </c>
      <c r="I1114" s="10" t="s">
        <v>845</v>
      </c>
      <c r="J1114" s="10" t="s">
        <v>439</v>
      </c>
      <c r="K1114" s="10" t="s">
        <v>1371</v>
      </c>
      <c r="L1114" s="10" t="s">
        <v>29</v>
      </c>
      <c r="M1114" s="7" t="str">
        <f t="shared" si="206"/>
        <v>Customs Identifier</v>
      </c>
      <c r="N1114" s="10" t="s">
        <v>29</v>
      </c>
      <c r="O1114" s="10" t="s">
        <v>22</v>
      </c>
      <c r="P1114" s="10" t="str">
        <f t="shared" si="207"/>
        <v>Identifier. Type</v>
      </c>
      <c r="Q1114" s="10" t="s">
        <v>22</v>
      </c>
      <c r="R1114" s="10" t="s">
        <v>22</v>
      </c>
      <c r="S1114" s="10" t="s">
        <v>30</v>
      </c>
      <c r="T1114" s="10" t="s">
        <v>2066</v>
      </c>
      <c r="U1114" s="10" t="s">
        <v>62</v>
      </c>
      <c r="V1114" s="10" t="s">
        <v>22</v>
      </c>
    </row>
    <row r="1115" spans="1:22" ht="14.1" customHeight="1" x14ac:dyDescent="0.2">
      <c r="A1115" s="7" t="str">
        <f t="shared" si="204"/>
        <v>CustomsStatusCode</v>
      </c>
      <c r="B1115" s="8" t="s">
        <v>22</v>
      </c>
      <c r="C1115" s="9" t="s">
        <v>34</v>
      </c>
      <c r="D1115" s="10" t="s">
        <v>2067</v>
      </c>
      <c r="E1115" s="10" t="s">
        <v>2068</v>
      </c>
      <c r="F1115" s="10" t="s">
        <v>22</v>
      </c>
      <c r="G1115" s="10" t="str">
        <f t="shared" si="205"/>
        <v>Goods Item. Customs Status Code. Code</v>
      </c>
      <c r="H1115" s="10" t="s">
        <v>22</v>
      </c>
      <c r="I1115" s="10" t="s">
        <v>845</v>
      </c>
      <c r="J1115" s="10" t="s">
        <v>22</v>
      </c>
      <c r="K1115" s="10" t="s">
        <v>2069</v>
      </c>
      <c r="L1115" s="10" t="s">
        <v>33</v>
      </c>
      <c r="M1115" s="7" t="str">
        <f t="shared" si="206"/>
        <v>Customs Status Code</v>
      </c>
      <c r="N1115" s="10" t="s">
        <v>33</v>
      </c>
      <c r="O1115" s="10" t="s">
        <v>22</v>
      </c>
      <c r="P1115" s="10" t="str">
        <f t="shared" si="207"/>
        <v>Code. Type</v>
      </c>
      <c r="Q1115" s="10" t="s">
        <v>22</v>
      </c>
      <c r="R1115" s="10" t="s">
        <v>22</v>
      </c>
      <c r="S1115" s="10" t="s">
        <v>30</v>
      </c>
      <c r="T1115" s="10" t="s">
        <v>2070</v>
      </c>
      <c r="U1115" s="10" t="s">
        <v>62</v>
      </c>
      <c r="V1115" s="10" t="s">
        <v>22</v>
      </c>
    </row>
    <row r="1116" spans="1:22" ht="14.1" customHeight="1" x14ac:dyDescent="0.2">
      <c r="A1116" s="7" t="str">
        <f t="shared" si="204"/>
        <v>CustomsProcedureCode</v>
      </c>
      <c r="B1116" s="8" t="s">
        <v>22</v>
      </c>
      <c r="C1116" s="9" t="s">
        <v>34</v>
      </c>
      <c r="D1116" s="10" t="s">
        <v>2071</v>
      </c>
      <c r="E1116" s="10" t="s">
        <v>22</v>
      </c>
      <c r="F1116" s="10" t="s">
        <v>22</v>
      </c>
      <c r="G1116" s="10" t="str">
        <f t="shared" si="205"/>
        <v>Goods Item. Customs Procedure Code. Code</v>
      </c>
      <c r="H1116" s="10" t="s">
        <v>22</v>
      </c>
      <c r="I1116" s="10" t="s">
        <v>845</v>
      </c>
      <c r="J1116" s="10" t="s">
        <v>22</v>
      </c>
      <c r="K1116" s="10" t="s">
        <v>2072</v>
      </c>
      <c r="L1116" s="10" t="s">
        <v>33</v>
      </c>
      <c r="M1116" s="7" t="str">
        <f t="shared" si="206"/>
        <v>Customs Procedure Code</v>
      </c>
      <c r="N1116" s="10" t="s">
        <v>33</v>
      </c>
      <c r="O1116" s="10" t="s">
        <v>22</v>
      </c>
      <c r="P1116" s="10" t="str">
        <f t="shared" si="207"/>
        <v>Code. Type</v>
      </c>
      <c r="Q1116" s="10" t="s">
        <v>22</v>
      </c>
      <c r="R1116" s="10" t="s">
        <v>22</v>
      </c>
      <c r="S1116" s="10" t="s">
        <v>30</v>
      </c>
      <c r="T1116" s="10" t="s">
        <v>22</v>
      </c>
      <c r="U1116" s="10" t="s">
        <v>101</v>
      </c>
      <c r="V1116" s="10" t="s">
        <v>22</v>
      </c>
    </row>
    <row r="1117" spans="1:22" ht="14.1" customHeight="1" x14ac:dyDescent="0.2">
      <c r="A1117" s="7" t="str">
        <f t="shared" si="204"/>
        <v>CustomsTariffQuantity</v>
      </c>
      <c r="B1117" s="8" t="s">
        <v>22</v>
      </c>
      <c r="C1117" s="9" t="s">
        <v>34</v>
      </c>
      <c r="D1117" s="10" t="s">
        <v>2073</v>
      </c>
      <c r="E1117" s="10" t="s">
        <v>22</v>
      </c>
      <c r="F1117" s="10" t="s">
        <v>22</v>
      </c>
      <c r="G1117" s="10" t="str">
        <f t="shared" si="205"/>
        <v>Goods Item. Customs Tariff Quantity. Quantity</v>
      </c>
      <c r="H1117" s="10" t="s">
        <v>22</v>
      </c>
      <c r="I1117" s="10" t="s">
        <v>845</v>
      </c>
      <c r="J1117" s="10" t="s">
        <v>22</v>
      </c>
      <c r="K1117" s="10" t="s">
        <v>2074</v>
      </c>
      <c r="L1117" s="10" t="s">
        <v>297</v>
      </c>
      <c r="M1117" s="7" t="str">
        <f t="shared" si="206"/>
        <v>Customs Tariff Quantity</v>
      </c>
      <c r="N1117" s="10" t="s">
        <v>297</v>
      </c>
      <c r="O1117" s="10" t="s">
        <v>22</v>
      </c>
      <c r="P1117" s="10" t="str">
        <f t="shared" si="207"/>
        <v>Quantity. Type</v>
      </c>
      <c r="Q1117" s="10" t="s">
        <v>22</v>
      </c>
      <c r="R1117" s="10" t="s">
        <v>22</v>
      </c>
      <c r="S1117" s="10" t="s">
        <v>30</v>
      </c>
      <c r="T1117" s="10" t="s">
        <v>2075</v>
      </c>
      <c r="U1117" s="10" t="s">
        <v>62</v>
      </c>
      <c r="V1117" s="10" t="s">
        <v>22</v>
      </c>
    </row>
    <row r="1118" spans="1:22" ht="14.1" customHeight="1" x14ac:dyDescent="0.2">
      <c r="A1118" s="7" t="str">
        <f t="shared" si="204"/>
        <v>CustomsImportClassifiedIndicator</v>
      </c>
      <c r="B1118" s="8" t="s">
        <v>22</v>
      </c>
      <c r="C1118" s="9" t="s">
        <v>34</v>
      </c>
      <c r="D1118" s="10" t="s">
        <v>2076</v>
      </c>
      <c r="E1118" s="10" t="s">
        <v>22</v>
      </c>
      <c r="F1118" s="10" t="s">
        <v>22</v>
      </c>
      <c r="G1118" s="10" t="str">
        <f t="shared" si="205"/>
        <v>Goods Item. Customs Import_ Classified Indicator. Indicator</v>
      </c>
      <c r="H1118" s="10" t="s">
        <v>22</v>
      </c>
      <c r="I1118" s="10" t="s">
        <v>845</v>
      </c>
      <c r="J1118" s="10" t="s">
        <v>2077</v>
      </c>
      <c r="K1118" s="10" t="s">
        <v>2078</v>
      </c>
      <c r="L1118" s="10" t="s">
        <v>170</v>
      </c>
      <c r="M1118" s="7" t="str">
        <f t="shared" si="206"/>
        <v>Classified Indicator</v>
      </c>
      <c r="N1118" s="10" t="s">
        <v>170</v>
      </c>
      <c r="O1118" s="10" t="s">
        <v>22</v>
      </c>
      <c r="P1118" s="10" t="str">
        <f t="shared" si="207"/>
        <v>Indicator. Type</v>
      </c>
      <c r="Q1118" s="10" t="s">
        <v>22</v>
      </c>
      <c r="R1118" s="10" t="s">
        <v>22</v>
      </c>
      <c r="S1118" s="10" t="s">
        <v>30</v>
      </c>
      <c r="T1118" s="10" t="s">
        <v>22</v>
      </c>
      <c r="U1118" s="10" t="s">
        <v>62</v>
      </c>
      <c r="V1118" s="10" t="s">
        <v>22</v>
      </c>
    </row>
    <row r="1119" spans="1:22" ht="14.1" customHeight="1" x14ac:dyDescent="0.2">
      <c r="A1119" s="7" t="str">
        <f t="shared" si="204"/>
        <v>ChargeableQuantity</v>
      </c>
      <c r="B1119" s="8" t="s">
        <v>22</v>
      </c>
      <c r="C1119" s="9" t="s">
        <v>34</v>
      </c>
      <c r="D1119" s="10" t="s">
        <v>2079</v>
      </c>
      <c r="E1119" s="10" t="s">
        <v>22</v>
      </c>
      <c r="F1119" s="10" t="s">
        <v>22</v>
      </c>
      <c r="G1119" s="10" t="str">
        <f t="shared" si="205"/>
        <v>Goods Item. Chargeable_ Quantity. Quantity</v>
      </c>
      <c r="H1119" s="10" t="s">
        <v>22</v>
      </c>
      <c r="I1119" s="10" t="s">
        <v>845</v>
      </c>
      <c r="J1119" s="10" t="s">
        <v>792</v>
      </c>
      <c r="K1119" s="10" t="s">
        <v>22</v>
      </c>
      <c r="L1119" s="10" t="s">
        <v>297</v>
      </c>
      <c r="M1119" s="7" t="str">
        <f t="shared" si="206"/>
        <v>Quantity</v>
      </c>
      <c r="N1119" s="10" t="s">
        <v>297</v>
      </c>
      <c r="O1119" s="10" t="s">
        <v>22</v>
      </c>
      <c r="P1119" s="10" t="str">
        <f t="shared" si="207"/>
        <v>Quantity. Type</v>
      </c>
      <c r="Q1119" s="10" t="s">
        <v>22</v>
      </c>
      <c r="R1119" s="10" t="s">
        <v>22</v>
      </c>
      <c r="S1119" s="10" t="s">
        <v>30</v>
      </c>
      <c r="T1119" s="10" t="s">
        <v>22</v>
      </c>
      <c r="U1119" s="10" t="s">
        <v>26</v>
      </c>
      <c r="V1119" s="10" t="s">
        <v>22</v>
      </c>
    </row>
    <row r="1120" spans="1:22" ht="14.1" customHeight="1" x14ac:dyDescent="0.2">
      <c r="A1120" s="7" t="str">
        <f t="shared" si="204"/>
        <v>ReturnableQuantity</v>
      </c>
      <c r="B1120" s="8" t="s">
        <v>22</v>
      </c>
      <c r="C1120" s="9" t="s">
        <v>34</v>
      </c>
      <c r="D1120" s="10" t="s">
        <v>2080</v>
      </c>
      <c r="E1120" s="10" t="s">
        <v>22</v>
      </c>
      <c r="F1120" s="10" t="s">
        <v>22</v>
      </c>
      <c r="G1120" s="10" t="str">
        <f t="shared" si="205"/>
        <v>Goods Item. Returnable_ Quantity. Quantity</v>
      </c>
      <c r="H1120" s="10" t="s">
        <v>22</v>
      </c>
      <c r="I1120" s="10" t="s">
        <v>845</v>
      </c>
      <c r="J1120" s="10" t="s">
        <v>2081</v>
      </c>
      <c r="K1120" s="10" t="s">
        <v>22</v>
      </c>
      <c r="L1120" s="10" t="s">
        <v>297</v>
      </c>
      <c r="M1120" s="7" t="str">
        <f t="shared" si="206"/>
        <v>Quantity</v>
      </c>
      <c r="N1120" s="10" t="s">
        <v>297</v>
      </c>
      <c r="O1120" s="10" t="s">
        <v>22</v>
      </c>
      <c r="P1120" s="10" t="str">
        <f t="shared" si="207"/>
        <v>Quantity. Type</v>
      </c>
      <c r="Q1120" s="10" t="s">
        <v>22</v>
      </c>
      <c r="R1120" s="10" t="s">
        <v>22</v>
      </c>
      <c r="S1120" s="10" t="s">
        <v>30</v>
      </c>
      <c r="T1120" s="10" t="s">
        <v>22</v>
      </c>
      <c r="U1120" s="10" t="s">
        <v>26</v>
      </c>
      <c r="V1120" s="10" t="s">
        <v>22</v>
      </c>
    </row>
    <row r="1121" spans="1:22" ht="14.1" customHeight="1" x14ac:dyDescent="0.2">
      <c r="A1121" s="7" t="str">
        <f t="shared" si="204"/>
        <v>TraceID</v>
      </c>
      <c r="B1121" s="8" t="s">
        <v>22</v>
      </c>
      <c r="C1121" s="9" t="s">
        <v>34</v>
      </c>
      <c r="D1121" s="10" t="s">
        <v>2082</v>
      </c>
      <c r="E1121" s="10" t="s">
        <v>22</v>
      </c>
      <c r="F1121" s="10" t="s">
        <v>22</v>
      </c>
      <c r="G1121" s="10" t="str">
        <f t="shared" si="205"/>
        <v>Goods Item. Trace_ Identifier. Identifier</v>
      </c>
      <c r="H1121" s="10" t="s">
        <v>22</v>
      </c>
      <c r="I1121" s="10" t="s">
        <v>845</v>
      </c>
      <c r="J1121" s="10" t="s">
        <v>2083</v>
      </c>
      <c r="K1121" s="10" t="s">
        <v>22</v>
      </c>
      <c r="L1121" s="10" t="s">
        <v>29</v>
      </c>
      <c r="M1121" s="7" t="str">
        <f t="shared" si="206"/>
        <v>Identifier</v>
      </c>
      <c r="N1121" s="10" t="s">
        <v>29</v>
      </c>
      <c r="O1121" s="10" t="s">
        <v>22</v>
      </c>
      <c r="P1121" s="10" t="str">
        <f t="shared" si="207"/>
        <v>Identifier. Type</v>
      </c>
      <c r="Q1121" s="10" t="s">
        <v>22</v>
      </c>
      <c r="R1121" s="10" t="s">
        <v>22</v>
      </c>
      <c r="S1121" s="10" t="s">
        <v>30</v>
      </c>
      <c r="T1121" s="10" t="s">
        <v>22</v>
      </c>
      <c r="U1121" s="10" t="s">
        <v>26</v>
      </c>
      <c r="V1121" s="10" t="s">
        <v>22</v>
      </c>
    </row>
    <row r="1122" spans="1:22" ht="14.1" customHeight="1" x14ac:dyDescent="0.2">
      <c r="A1122" s="11" t="str">
        <f t="shared" ref="A1122:A1141" si="208">SUBSTITUTE(SUBSTITUTE(CONCATENATE(J1122,IF(M1122="Identifier","ID",M1122))," ",""),"_","")</f>
        <v>Item</v>
      </c>
      <c r="B1122" s="8" t="s">
        <v>22</v>
      </c>
      <c r="C1122" s="12" t="s">
        <v>98</v>
      </c>
      <c r="D1122" s="11" t="s">
        <v>2084</v>
      </c>
      <c r="E1122" s="11" t="s">
        <v>22</v>
      </c>
      <c r="F1122" s="11" t="s">
        <v>22</v>
      </c>
      <c r="G1122" s="11" t="str">
        <f t="shared" ref="G1122:G1141" si="209">CONCATENATE( IF(H1122="","",CONCATENATE(H1122,"_ ")),I1122,". ",IF(J1122="","",CONCATENATE(J1122,"_ ")),M1122,IF(J1122="","",CONCATENATE(". ",N1122)))</f>
        <v>Goods Item. Item</v>
      </c>
      <c r="H1122" s="11" t="s">
        <v>22</v>
      </c>
      <c r="I1122" s="11" t="s">
        <v>845</v>
      </c>
      <c r="J1122" s="11" t="s">
        <v>22</v>
      </c>
      <c r="K1122" s="11" t="s">
        <v>22</v>
      </c>
      <c r="L1122" s="11" t="s">
        <v>22</v>
      </c>
      <c r="M1122" s="11" t="str">
        <f t="shared" ref="M1122:M1141" si="210">CONCATENATE(IF(Q1122="","",CONCATENATE(Q1122,"_ ")),R1122)</f>
        <v>Item</v>
      </c>
      <c r="N1122" s="11" t="str">
        <f t="shared" ref="N1122:N1141" si="211">M1122</f>
        <v>Item</v>
      </c>
      <c r="O1122" s="11" t="s">
        <v>22</v>
      </c>
      <c r="P1122" s="11" t="s">
        <v>22</v>
      </c>
      <c r="Q1122" s="11" t="s">
        <v>22</v>
      </c>
      <c r="R1122" s="11" t="s">
        <v>504</v>
      </c>
      <c r="S1122" s="11" t="s">
        <v>38</v>
      </c>
      <c r="T1122" s="11" t="s">
        <v>22</v>
      </c>
      <c r="U1122" s="11" t="s">
        <v>62</v>
      </c>
      <c r="V1122" s="11" t="s">
        <v>22</v>
      </c>
    </row>
    <row r="1123" spans="1:22" ht="14.1" customHeight="1" x14ac:dyDescent="0.2">
      <c r="A1123" s="11" t="str">
        <f t="shared" si="208"/>
        <v>GoodsItemContainer</v>
      </c>
      <c r="B1123" s="8" t="s">
        <v>22</v>
      </c>
      <c r="C1123" s="12" t="s">
        <v>98</v>
      </c>
      <c r="D1123" s="11" t="s">
        <v>2085</v>
      </c>
      <c r="E1123" s="11" t="s">
        <v>22</v>
      </c>
      <c r="F1123" s="11" t="s">
        <v>22</v>
      </c>
      <c r="G1123" s="11" t="str">
        <f t="shared" si="209"/>
        <v>Goods Item. Goods Item Container</v>
      </c>
      <c r="H1123" s="11" t="s">
        <v>22</v>
      </c>
      <c r="I1123" s="11" t="s">
        <v>845</v>
      </c>
      <c r="J1123" s="11" t="s">
        <v>22</v>
      </c>
      <c r="K1123" s="11" t="s">
        <v>22</v>
      </c>
      <c r="L1123" s="11" t="s">
        <v>22</v>
      </c>
      <c r="M1123" s="11" t="str">
        <f t="shared" si="210"/>
        <v>Goods Item Container</v>
      </c>
      <c r="N1123" s="11" t="str">
        <f t="shared" si="211"/>
        <v>Goods Item Container</v>
      </c>
      <c r="O1123" s="11" t="s">
        <v>22</v>
      </c>
      <c r="P1123" s="11" t="s">
        <v>22</v>
      </c>
      <c r="Q1123" s="11" t="s">
        <v>22</v>
      </c>
      <c r="R1123" s="11" t="s">
        <v>2086</v>
      </c>
      <c r="S1123" s="11" t="s">
        <v>38</v>
      </c>
      <c r="T1123" s="11" t="s">
        <v>22</v>
      </c>
      <c r="U1123" s="11" t="s">
        <v>62</v>
      </c>
      <c r="V1123" s="11" t="s">
        <v>22</v>
      </c>
    </row>
    <row r="1124" spans="1:22" ht="14.1" customHeight="1" x14ac:dyDescent="0.2">
      <c r="A1124" s="11" t="str">
        <f t="shared" si="208"/>
        <v>FreightAllowanceCharge</v>
      </c>
      <c r="B1124" s="8" t="s">
        <v>22</v>
      </c>
      <c r="C1124" s="12" t="s">
        <v>98</v>
      </c>
      <c r="D1124" s="11" t="s">
        <v>2087</v>
      </c>
      <c r="E1124" s="11" t="s">
        <v>964</v>
      </c>
      <c r="F1124" s="11" t="s">
        <v>22</v>
      </c>
      <c r="G1124" s="11" t="str">
        <f t="shared" si="209"/>
        <v>Goods Item. Freight_ Allowance Charge. Allowance Charge</v>
      </c>
      <c r="H1124" s="11" t="s">
        <v>22</v>
      </c>
      <c r="I1124" s="11" t="s">
        <v>845</v>
      </c>
      <c r="J1124" s="11" t="s">
        <v>965</v>
      </c>
      <c r="K1124" s="11" t="s">
        <v>22</v>
      </c>
      <c r="L1124" s="11" t="s">
        <v>22</v>
      </c>
      <c r="M1124" s="11" t="str">
        <f t="shared" si="210"/>
        <v>Allowance Charge</v>
      </c>
      <c r="N1124" s="11" t="str">
        <f t="shared" si="211"/>
        <v>Allowance Charge</v>
      </c>
      <c r="O1124" s="11" t="s">
        <v>22</v>
      </c>
      <c r="P1124" s="11" t="s">
        <v>22</v>
      </c>
      <c r="Q1124" s="11" t="s">
        <v>22</v>
      </c>
      <c r="R1124" s="11" t="s">
        <v>166</v>
      </c>
      <c r="S1124" s="11" t="s">
        <v>38</v>
      </c>
      <c r="T1124" s="11" t="s">
        <v>966</v>
      </c>
      <c r="U1124" s="11" t="s">
        <v>62</v>
      </c>
      <c r="V1124" s="11" t="s">
        <v>22</v>
      </c>
    </row>
    <row r="1125" spans="1:22" ht="14.1" customHeight="1" x14ac:dyDescent="0.2">
      <c r="A1125" s="11" t="str">
        <f t="shared" si="208"/>
        <v>InvoiceLine</v>
      </c>
      <c r="B1125" s="8" t="s">
        <v>22</v>
      </c>
      <c r="C1125" s="12" t="s">
        <v>98</v>
      </c>
      <c r="D1125" s="11" t="s">
        <v>2088</v>
      </c>
      <c r="E1125" s="11" t="s">
        <v>22</v>
      </c>
      <c r="F1125" s="11" t="s">
        <v>22</v>
      </c>
      <c r="G1125" s="11" t="str">
        <f t="shared" si="209"/>
        <v>Goods Item. Invoice Line</v>
      </c>
      <c r="H1125" s="11" t="s">
        <v>22</v>
      </c>
      <c r="I1125" s="11" t="s">
        <v>845</v>
      </c>
      <c r="J1125" s="11" t="s">
        <v>22</v>
      </c>
      <c r="K1125" s="11" t="s">
        <v>22</v>
      </c>
      <c r="L1125" s="11" t="s">
        <v>22</v>
      </c>
      <c r="M1125" s="11" t="str">
        <f t="shared" si="210"/>
        <v>Invoice Line</v>
      </c>
      <c r="N1125" s="11" t="str">
        <f t="shared" si="211"/>
        <v>Invoice Line</v>
      </c>
      <c r="O1125" s="11" t="s">
        <v>22</v>
      </c>
      <c r="P1125" s="11" t="s">
        <v>22</v>
      </c>
      <c r="Q1125" s="11" t="s">
        <v>22</v>
      </c>
      <c r="R1125" s="11" t="s">
        <v>2089</v>
      </c>
      <c r="S1125" s="11" t="s">
        <v>38</v>
      </c>
      <c r="T1125" s="11" t="s">
        <v>22</v>
      </c>
      <c r="U1125" s="11" t="s">
        <v>62</v>
      </c>
      <c r="V1125" s="11" t="s">
        <v>22</v>
      </c>
    </row>
    <row r="1126" spans="1:22" ht="14.1" customHeight="1" x14ac:dyDescent="0.2">
      <c r="A1126" s="11" t="str">
        <f t="shared" si="208"/>
        <v>OrderLineReference</v>
      </c>
      <c r="B1126" s="8" t="s">
        <v>22</v>
      </c>
      <c r="C1126" s="12" t="s">
        <v>98</v>
      </c>
      <c r="D1126" s="11" t="s">
        <v>2090</v>
      </c>
      <c r="E1126" s="11" t="s">
        <v>22</v>
      </c>
      <c r="F1126" s="11" t="s">
        <v>22</v>
      </c>
      <c r="G1126" s="11" t="str">
        <f t="shared" si="209"/>
        <v>Goods Item. Order Line Reference</v>
      </c>
      <c r="H1126" s="11" t="s">
        <v>22</v>
      </c>
      <c r="I1126" s="11" t="s">
        <v>845</v>
      </c>
      <c r="J1126" s="11" t="s">
        <v>22</v>
      </c>
      <c r="K1126" s="11" t="s">
        <v>22</v>
      </c>
      <c r="L1126" s="11" t="s">
        <v>22</v>
      </c>
      <c r="M1126" s="11" t="str">
        <f t="shared" si="210"/>
        <v>Order Line Reference</v>
      </c>
      <c r="N1126" s="11" t="str">
        <f t="shared" si="211"/>
        <v>Order Line Reference</v>
      </c>
      <c r="O1126" s="11" t="s">
        <v>22</v>
      </c>
      <c r="P1126" s="11" t="s">
        <v>22</v>
      </c>
      <c r="Q1126" s="11" t="s">
        <v>22</v>
      </c>
      <c r="R1126" s="11" t="s">
        <v>1298</v>
      </c>
      <c r="S1126" s="11" t="s">
        <v>38</v>
      </c>
      <c r="T1126" s="11" t="s">
        <v>22</v>
      </c>
      <c r="U1126" s="11" t="s">
        <v>101</v>
      </c>
      <c r="V1126" s="11" t="s">
        <v>22</v>
      </c>
    </row>
    <row r="1127" spans="1:22" ht="14.1" customHeight="1" x14ac:dyDescent="0.2">
      <c r="A1127" s="11" t="str">
        <f t="shared" si="208"/>
        <v>DespatchLineReference</v>
      </c>
      <c r="B1127" s="8" t="s">
        <v>22</v>
      </c>
      <c r="C1127" s="12" t="s">
        <v>34</v>
      </c>
      <c r="D1127" s="11" t="s">
        <v>2091</v>
      </c>
      <c r="E1127" s="11" t="s">
        <v>22</v>
      </c>
      <c r="F1127" s="11" t="s">
        <v>22</v>
      </c>
      <c r="G1127" s="11" t="str">
        <f t="shared" si="209"/>
        <v>Goods Item. Despatch_ Line Reference. Line Reference</v>
      </c>
      <c r="H1127" s="11" t="s">
        <v>22</v>
      </c>
      <c r="I1127" s="11" t="s">
        <v>845</v>
      </c>
      <c r="J1127" s="11" t="s">
        <v>1304</v>
      </c>
      <c r="K1127" s="11" t="s">
        <v>22</v>
      </c>
      <c r="L1127" s="11" t="s">
        <v>22</v>
      </c>
      <c r="M1127" s="11" t="str">
        <f t="shared" si="210"/>
        <v>Line Reference</v>
      </c>
      <c r="N1127" s="11" t="str">
        <f t="shared" si="211"/>
        <v>Line Reference</v>
      </c>
      <c r="O1127" s="11" t="s">
        <v>22</v>
      </c>
      <c r="P1127" s="11" t="s">
        <v>22</v>
      </c>
      <c r="Q1127" s="11" t="s">
        <v>22</v>
      </c>
      <c r="R1127" s="11" t="s">
        <v>573</v>
      </c>
      <c r="S1127" s="11" t="s">
        <v>38</v>
      </c>
      <c r="T1127" s="11" t="s">
        <v>22</v>
      </c>
      <c r="U1127" s="11" t="s">
        <v>192</v>
      </c>
      <c r="V1127" s="11" t="s">
        <v>2092</v>
      </c>
    </row>
    <row r="1128" spans="1:22" ht="14.1" customHeight="1" x14ac:dyDescent="0.2">
      <c r="A1128" s="11" t="str">
        <f t="shared" si="208"/>
        <v>ReceiptLineReference</v>
      </c>
      <c r="B1128" s="8" t="s">
        <v>22</v>
      </c>
      <c r="C1128" s="12" t="s">
        <v>34</v>
      </c>
      <c r="D1128" s="11" t="s">
        <v>2093</v>
      </c>
      <c r="E1128" s="11" t="s">
        <v>22</v>
      </c>
      <c r="F1128" s="11" t="s">
        <v>22</v>
      </c>
      <c r="G1128" s="11" t="str">
        <f t="shared" si="209"/>
        <v>Goods Item. Receipt_ Line Reference. Line Reference</v>
      </c>
      <c r="H1128" s="11" t="s">
        <v>22</v>
      </c>
      <c r="I1128" s="11" t="s">
        <v>845</v>
      </c>
      <c r="J1128" s="11" t="s">
        <v>1307</v>
      </c>
      <c r="K1128" s="11" t="s">
        <v>22</v>
      </c>
      <c r="L1128" s="11" t="s">
        <v>22</v>
      </c>
      <c r="M1128" s="11" t="str">
        <f t="shared" si="210"/>
        <v>Line Reference</v>
      </c>
      <c r="N1128" s="11" t="str">
        <f t="shared" si="211"/>
        <v>Line Reference</v>
      </c>
      <c r="O1128" s="11" t="s">
        <v>22</v>
      </c>
      <c r="P1128" s="11" t="s">
        <v>22</v>
      </c>
      <c r="Q1128" s="11" t="s">
        <v>22</v>
      </c>
      <c r="R1128" s="11" t="s">
        <v>573</v>
      </c>
      <c r="S1128" s="11" t="s">
        <v>38</v>
      </c>
      <c r="T1128" s="11" t="s">
        <v>22</v>
      </c>
      <c r="U1128" s="11" t="s">
        <v>192</v>
      </c>
      <c r="V1128" s="11" t="s">
        <v>2092</v>
      </c>
    </row>
    <row r="1129" spans="1:22" ht="14.1" customHeight="1" x14ac:dyDescent="0.2">
      <c r="A1129" s="11" t="str">
        <f t="shared" si="208"/>
        <v>Temperature</v>
      </c>
      <c r="B1129" s="8" t="s">
        <v>22</v>
      </c>
      <c r="C1129" s="12" t="s">
        <v>98</v>
      </c>
      <c r="D1129" s="11" t="s">
        <v>2094</v>
      </c>
      <c r="E1129" s="11" t="s">
        <v>22</v>
      </c>
      <c r="F1129" s="11" t="s">
        <v>2095</v>
      </c>
      <c r="G1129" s="11" t="str">
        <f t="shared" si="209"/>
        <v>Goods Item. Temperature</v>
      </c>
      <c r="H1129" s="11" t="s">
        <v>22</v>
      </c>
      <c r="I1129" s="11" t="s">
        <v>845</v>
      </c>
      <c r="J1129" s="11" t="s">
        <v>22</v>
      </c>
      <c r="K1129" s="11" t="s">
        <v>22</v>
      </c>
      <c r="L1129" s="11" t="s">
        <v>22</v>
      </c>
      <c r="M1129" s="11" t="str">
        <f t="shared" si="210"/>
        <v>Temperature</v>
      </c>
      <c r="N1129" s="11" t="str">
        <f t="shared" si="211"/>
        <v>Temperature</v>
      </c>
      <c r="O1129" s="11" t="s">
        <v>22</v>
      </c>
      <c r="P1129" s="11" t="s">
        <v>22</v>
      </c>
      <c r="Q1129" s="11" t="s">
        <v>22</v>
      </c>
      <c r="R1129" s="11" t="s">
        <v>401</v>
      </c>
      <c r="S1129" s="11" t="s">
        <v>38</v>
      </c>
      <c r="T1129" s="11" t="s">
        <v>22</v>
      </c>
      <c r="U1129" s="11" t="s">
        <v>62</v>
      </c>
      <c r="V1129" s="11" t="s">
        <v>22</v>
      </c>
    </row>
    <row r="1130" spans="1:22" ht="14.1" customHeight="1" x14ac:dyDescent="0.2">
      <c r="A1130" s="11" t="str">
        <f t="shared" si="208"/>
        <v>ContainedGoodsItem</v>
      </c>
      <c r="B1130" s="8" t="s">
        <v>22</v>
      </c>
      <c r="C1130" s="12" t="s">
        <v>98</v>
      </c>
      <c r="D1130" s="11" t="s">
        <v>2096</v>
      </c>
      <c r="E1130" s="11" t="s">
        <v>22</v>
      </c>
      <c r="F1130" s="11" t="s">
        <v>22</v>
      </c>
      <c r="G1130" s="11" t="str">
        <f t="shared" si="209"/>
        <v>Goods Item. Contained_ Goods Item. Goods Item</v>
      </c>
      <c r="H1130" s="11" t="s">
        <v>22</v>
      </c>
      <c r="I1130" s="11" t="s">
        <v>845</v>
      </c>
      <c r="J1130" s="11" t="s">
        <v>2097</v>
      </c>
      <c r="K1130" s="11" t="s">
        <v>22</v>
      </c>
      <c r="L1130" s="11" t="s">
        <v>22</v>
      </c>
      <c r="M1130" s="11" t="str">
        <f t="shared" si="210"/>
        <v>Goods Item</v>
      </c>
      <c r="N1130" s="11" t="str">
        <f t="shared" si="211"/>
        <v>Goods Item</v>
      </c>
      <c r="O1130" s="11" t="s">
        <v>22</v>
      </c>
      <c r="P1130" s="11" t="s">
        <v>22</v>
      </c>
      <c r="Q1130" s="11" t="s">
        <v>22</v>
      </c>
      <c r="R1130" s="11" t="s">
        <v>845</v>
      </c>
      <c r="S1130" s="11" t="s">
        <v>38</v>
      </c>
      <c r="T1130" s="11" t="s">
        <v>22</v>
      </c>
      <c r="U1130" s="11" t="s">
        <v>62</v>
      </c>
      <c r="V1130" s="11" t="s">
        <v>22</v>
      </c>
    </row>
    <row r="1131" spans="1:22" ht="14.1" customHeight="1" x14ac:dyDescent="0.2">
      <c r="A1131" s="11" t="str">
        <f t="shared" si="208"/>
        <v>OriginAddress</v>
      </c>
      <c r="B1131" s="8" t="s">
        <v>22</v>
      </c>
      <c r="C1131" s="12" t="s">
        <v>34</v>
      </c>
      <c r="D1131" s="11" t="s">
        <v>2098</v>
      </c>
      <c r="E1131" s="11" t="s">
        <v>2099</v>
      </c>
      <c r="F1131" s="11" t="s">
        <v>22</v>
      </c>
      <c r="G1131" s="11" t="str">
        <f t="shared" si="209"/>
        <v>Goods Item. Origin_ Address. Address</v>
      </c>
      <c r="H1131" s="11" t="s">
        <v>22</v>
      </c>
      <c r="I1131" s="11" t="s">
        <v>845</v>
      </c>
      <c r="J1131" s="11" t="s">
        <v>2100</v>
      </c>
      <c r="K1131" s="11" t="s">
        <v>22</v>
      </c>
      <c r="L1131" s="11" t="s">
        <v>22</v>
      </c>
      <c r="M1131" s="11" t="str">
        <f t="shared" si="210"/>
        <v>Address</v>
      </c>
      <c r="N1131" s="11" t="str">
        <f t="shared" si="211"/>
        <v>Address</v>
      </c>
      <c r="O1131" s="11" t="s">
        <v>22</v>
      </c>
      <c r="P1131" s="11" t="s">
        <v>22</v>
      </c>
      <c r="Q1131" s="11" t="s">
        <v>22</v>
      </c>
      <c r="R1131" s="11" t="s">
        <v>61</v>
      </c>
      <c r="S1131" s="11" t="s">
        <v>38</v>
      </c>
      <c r="T1131" s="11" t="s">
        <v>2101</v>
      </c>
      <c r="U1131" s="11" t="s">
        <v>62</v>
      </c>
      <c r="V1131" s="11" t="s">
        <v>22</v>
      </c>
    </row>
    <row r="1132" spans="1:22" ht="14.1" customHeight="1" x14ac:dyDescent="0.2">
      <c r="A1132" s="11" t="str">
        <f t="shared" si="208"/>
        <v>Delivery</v>
      </c>
      <c r="B1132" s="8" t="s">
        <v>22</v>
      </c>
      <c r="C1132" s="12" t="s">
        <v>34</v>
      </c>
      <c r="D1132" s="11" t="s">
        <v>2102</v>
      </c>
      <c r="E1132" s="11" t="s">
        <v>22</v>
      </c>
      <c r="F1132" s="11" t="s">
        <v>22</v>
      </c>
      <c r="G1132" s="11" t="str">
        <f t="shared" si="209"/>
        <v>Goods Item. Delivery</v>
      </c>
      <c r="H1132" s="11" t="s">
        <v>22</v>
      </c>
      <c r="I1132" s="11" t="s">
        <v>845</v>
      </c>
      <c r="J1132" s="11" t="s">
        <v>22</v>
      </c>
      <c r="K1132" s="11" t="s">
        <v>22</v>
      </c>
      <c r="L1132" s="11" t="s">
        <v>22</v>
      </c>
      <c r="M1132" s="11" t="str">
        <f t="shared" si="210"/>
        <v>Delivery</v>
      </c>
      <c r="N1132" s="11" t="str">
        <f t="shared" si="211"/>
        <v>Delivery</v>
      </c>
      <c r="O1132" s="11" t="s">
        <v>22</v>
      </c>
      <c r="P1132" s="11" t="s">
        <v>22</v>
      </c>
      <c r="Q1132" s="11" t="s">
        <v>22</v>
      </c>
      <c r="R1132" s="11" t="s">
        <v>865</v>
      </c>
      <c r="S1132" s="11" t="s">
        <v>38</v>
      </c>
      <c r="T1132" s="11" t="s">
        <v>22</v>
      </c>
      <c r="U1132" s="11" t="s">
        <v>26</v>
      </c>
      <c r="V1132" s="11" t="s">
        <v>22</v>
      </c>
    </row>
    <row r="1133" spans="1:22" ht="14.1" customHeight="1" x14ac:dyDescent="0.2">
      <c r="A1133" s="11" t="str">
        <f t="shared" si="208"/>
        <v>Pickup</v>
      </c>
      <c r="B1133" s="8" t="s">
        <v>22</v>
      </c>
      <c r="C1133" s="12" t="s">
        <v>34</v>
      </c>
      <c r="D1133" s="11" t="s">
        <v>2103</v>
      </c>
      <c r="E1133" s="11" t="s">
        <v>22</v>
      </c>
      <c r="F1133" s="11" t="s">
        <v>22</v>
      </c>
      <c r="G1133" s="11" t="str">
        <f t="shared" si="209"/>
        <v>Goods Item. Pickup</v>
      </c>
      <c r="H1133" s="11" t="s">
        <v>22</v>
      </c>
      <c r="I1133" s="11" t="s">
        <v>845</v>
      </c>
      <c r="J1133" s="11" t="s">
        <v>22</v>
      </c>
      <c r="K1133" s="11" t="s">
        <v>22</v>
      </c>
      <c r="L1133" s="11" t="s">
        <v>22</v>
      </c>
      <c r="M1133" s="11" t="str">
        <f t="shared" si="210"/>
        <v>Pickup</v>
      </c>
      <c r="N1133" s="11" t="str">
        <f t="shared" si="211"/>
        <v>Pickup</v>
      </c>
      <c r="O1133" s="11" t="s">
        <v>22</v>
      </c>
      <c r="P1133" s="11" t="s">
        <v>22</v>
      </c>
      <c r="Q1133" s="11" t="s">
        <v>22</v>
      </c>
      <c r="R1133" s="11" t="s">
        <v>2104</v>
      </c>
      <c r="S1133" s="11" t="s">
        <v>38</v>
      </c>
      <c r="T1133" s="11" t="s">
        <v>22</v>
      </c>
      <c r="U1133" s="11" t="s">
        <v>26</v>
      </c>
      <c r="V1133" s="11" t="s">
        <v>22</v>
      </c>
    </row>
    <row r="1134" spans="1:22" ht="14.1" customHeight="1" x14ac:dyDescent="0.2">
      <c r="A1134" s="11" t="str">
        <f t="shared" si="208"/>
        <v>Despatch</v>
      </c>
      <c r="B1134" s="8" t="s">
        <v>22</v>
      </c>
      <c r="C1134" s="12" t="s">
        <v>34</v>
      </c>
      <c r="D1134" s="11" t="s">
        <v>2105</v>
      </c>
      <c r="E1134" s="11" t="s">
        <v>22</v>
      </c>
      <c r="F1134" s="11" t="s">
        <v>22</v>
      </c>
      <c r="G1134" s="11" t="str">
        <f t="shared" si="209"/>
        <v>Goods Item. Despatch</v>
      </c>
      <c r="H1134" s="11" t="s">
        <v>22</v>
      </c>
      <c r="I1134" s="11" t="s">
        <v>845</v>
      </c>
      <c r="J1134" s="11" t="s">
        <v>22</v>
      </c>
      <c r="K1134" s="11" t="s">
        <v>22</v>
      </c>
      <c r="L1134" s="11" t="s">
        <v>22</v>
      </c>
      <c r="M1134" s="11" t="str">
        <f t="shared" si="210"/>
        <v>Despatch</v>
      </c>
      <c r="N1134" s="11" t="str">
        <f t="shared" si="211"/>
        <v>Despatch</v>
      </c>
      <c r="O1134" s="11" t="s">
        <v>22</v>
      </c>
      <c r="P1134" s="11" t="s">
        <v>22</v>
      </c>
      <c r="Q1134" s="11" t="s">
        <v>22</v>
      </c>
      <c r="R1134" s="11" t="s">
        <v>1304</v>
      </c>
      <c r="S1134" s="11" t="s">
        <v>38</v>
      </c>
      <c r="T1134" s="11" t="s">
        <v>22</v>
      </c>
      <c r="U1134" s="11" t="s">
        <v>26</v>
      </c>
      <c r="V1134" s="11" t="s">
        <v>22</v>
      </c>
    </row>
    <row r="1135" spans="1:22" ht="14.1" customHeight="1" x14ac:dyDescent="0.2">
      <c r="A1135" s="11" t="str">
        <f t="shared" si="208"/>
        <v>BondedWarehouseLocation</v>
      </c>
      <c r="B1135" s="8" t="s">
        <v>22</v>
      </c>
      <c r="C1135" s="12" t="s">
        <v>34</v>
      </c>
      <c r="D1135" s="11" t="s">
        <v>2106</v>
      </c>
      <c r="E1135" s="11" t="s">
        <v>22</v>
      </c>
      <c r="F1135" s="11" t="s">
        <v>22</v>
      </c>
      <c r="G1135" s="11" t="str">
        <f t="shared" si="209"/>
        <v>Goods Item. Bonded Warehouse_ Location. Location</v>
      </c>
      <c r="H1135" s="11" t="s">
        <v>22</v>
      </c>
      <c r="I1135" s="11" t="s">
        <v>845</v>
      </c>
      <c r="J1135" s="11" t="s">
        <v>2107</v>
      </c>
      <c r="K1135" s="11" t="s">
        <v>22</v>
      </c>
      <c r="L1135" s="11" t="s">
        <v>22</v>
      </c>
      <c r="M1135" s="11" t="str">
        <f t="shared" si="210"/>
        <v>Location</v>
      </c>
      <c r="N1135" s="11" t="str">
        <f t="shared" si="211"/>
        <v>Location</v>
      </c>
      <c r="O1135" s="11" t="s">
        <v>22</v>
      </c>
      <c r="P1135" s="11" t="s">
        <v>22</v>
      </c>
      <c r="Q1135" s="11" t="s">
        <v>22</v>
      </c>
      <c r="R1135" s="11" t="s">
        <v>47</v>
      </c>
      <c r="S1135" s="11" t="s">
        <v>38</v>
      </c>
      <c r="T1135" s="11" t="s">
        <v>22</v>
      </c>
      <c r="U1135" s="11" t="s">
        <v>192</v>
      </c>
      <c r="V1135" s="11" t="s">
        <v>2108</v>
      </c>
    </row>
    <row r="1136" spans="1:22" ht="14.1" customHeight="1" x14ac:dyDescent="0.2">
      <c r="A1136" s="11" t="str">
        <f t="shared" si="208"/>
        <v>MeasurementDimension</v>
      </c>
      <c r="B1136" s="8" t="s">
        <v>22</v>
      </c>
      <c r="C1136" s="12" t="s">
        <v>98</v>
      </c>
      <c r="D1136" s="11" t="s">
        <v>2109</v>
      </c>
      <c r="E1136" s="11" t="s">
        <v>22</v>
      </c>
      <c r="F1136" s="11" t="s">
        <v>22</v>
      </c>
      <c r="G1136" s="11" t="str">
        <f t="shared" si="209"/>
        <v>Goods Item. Measurement_ Dimension. Dimension</v>
      </c>
      <c r="H1136" s="11" t="s">
        <v>22</v>
      </c>
      <c r="I1136" s="11" t="s">
        <v>845</v>
      </c>
      <c r="J1136" s="11" t="s">
        <v>2110</v>
      </c>
      <c r="K1136" s="11" t="s">
        <v>22</v>
      </c>
      <c r="L1136" s="11" t="s">
        <v>22</v>
      </c>
      <c r="M1136" s="11" t="str">
        <f t="shared" si="210"/>
        <v>Dimension</v>
      </c>
      <c r="N1136" s="11" t="str">
        <f t="shared" si="211"/>
        <v>Dimension</v>
      </c>
      <c r="O1136" s="11" t="s">
        <v>22</v>
      </c>
      <c r="P1136" s="11" t="s">
        <v>22</v>
      </c>
      <c r="Q1136" s="11" t="s">
        <v>22</v>
      </c>
      <c r="R1136" s="11" t="s">
        <v>1576</v>
      </c>
      <c r="S1136" s="11" t="s">
        <v>38</v>
      </c>
      <c r="T1136" s="11" t="s">
        <v>22</v>
      </c>
      <c r="U1136" s="11" t="s">
        <v>26</v>
      </c>
      <c r="V1136" s="11" t="s">
        <v>22</v>
      </c>
    </row>
    <row r="1137" spans="1:22" ht="14.1" customHeight="1" x14ac:dyDescent="0.2">
      <c r="A1137" s="11" t="str">
        <f t="shared" si="208"/>
        <v>ContainingPackage</v>
      </c>
      <c r="B1137" s="8" t="s">
        <v>22</v>
      </c>
      <c r="C1137" s="12" t="s">
        <v>98</v>
      </c>
      <c r="D1137" s="11" t="s">
        <v>2111</v>
      </c>
      <c r="E1137" s="11" t="s">
        <v>22</v>
      </c>
      <c r="F1137" s="11" t="s">
        <v>22</v>
      </c>
      <c r="G1137" s="11" t="str">
        <f t="shared" si="209"/>
        <v>Goods Item. Containing_ Package. Package</v>
      </c>
      <c r="H1137" s="11" t="s">
        <v>22</v>
      </c>
      <c r="I1137" s="11" t="s">
        <v>845</v>
      </c>
      <c r="J1137" s="11" t="s">
        <v>2112</v>
      </c>
      <c r="K1137" s="11" t="s">
        <v>22</v>
      </c>
      <c r="L1137" s="11" t="s">
        <v>22</v>
      </c>
      <c r="M1137" s="11" t="str">
        <f t="shared" si="210"/>
        <v>Package</v>
      </c>
      <c r="N1137" s="11" t="str">
        <f t="shared" si="211"/>
        <v>Package</v>
      </c>
      <c r="O1137" s="11" t="s">
        <v>22</v>
      </c>
      <c r="P1137" s="11" t="s">
        <v>22</v>
      </c>
      <c r="Q1137" s="11" t="s">
        <v>22</v>
      </c>
      <c r="R1137" s="11" t="s">
        <v>2113</v>
      </c>
      <c r="S1137" s="11" t="s">
        <v>38</v>
      </c>
      <c r="T1137" s="11" t="s">
        <v>22</v>
      </c>
      <c r="U1137" s="11" t="s">
        <v>26</v>
      </c>
      <c r="V1137" s="11" t="s">
        <v>22</v>
      </c>
    </row>
    <row r="1138" spans="1:22" ht="14.1" customHeight="1" x14ac:dyDescent="0.2">
      <c r="A1138" s="11" t="str">
        <f t="shared" si="208"/>
        <v>ShipmentDocumentReference</v>
      </c>
      <c r="B1138" s="8" t="s">
        <v>22</v>
      </c>
      <c r="C1138" s="12" t="s">
        <v>34</v>
      </c>
      <c r="D1138" s="11" t="s">
        <v>2114</v>
      </c>
      <c r="E1138" s="11" t="s">
        <v>22</v>
      </c>
      <c r="F1138" s="11" t="s">
        <v>22</v>
      </c>
      <c r="G1138" s="11" t="str">
        <f t="shared" si="209"/>
        <v>Goods Item. Shipment_ Document Reference. Document Reference</v>
      </c>
      <c r="H1138" s="11" t="s">
        <v>22</v>
      </c>
      <c r="I1138" s="11" t="s">
        <v>845</v>
      </c>
      <c r="J1138" s="11" t="s">
        <v>638</v>
      </c>
      <c r="K1138" s="11" t="s">
        <v>22</v>
      </c>
      <c r="L1138" s="11" t="s">
        <v>22</v>
      </c>
      <c r="M1138" s="11" t="str">
        <f t="shared" si="210"/>
        <v>Document Reference</v>
      </c>
      <c r="N1138" s="11" t="str">
        <f t="shared" si="211"/>
        <v>Document Reference</v>
      </c>
      <c r="O1138" s="11" t="s">
        <v>22</v>
      </c>
      <c r="P1138" s="11" t="s">
        <v>22</v>
      </c>
      <c r="Q1138" s="11" t="s">
        <v>22</v>
      </c>
      <c r="R1138" s="11" t="s">
        <v>406</v>
      </c>
      <c r="S1138" s="11" t="s">
        <v>38</v>
      </c>
      <c r="T1138" s="11" t="s">
        <v>22</v>
      </c>
      <c r="U1138" s="11" t="s">
        <v>26</v>
      </c>
      <c r="V1138" s="11" t="s">
        <v>22</v>
      </c>
    </row>
    <row r="1139" spans="1:22" ht="14.1" customHeight="1" x14ac:dyDescent="0.2">
      <c r="A1139" s="11" t="str">
        <f t="shared" si="208"/>
        <v>AdditionalDocumentReference</v>
      </c>
      <c r="B1139" s="8" t="s">
        <v>22</v>
      </c>
      <c r="C1139" s="12" t="s">
        <v>98</v>
      </c>
      <c r="D1139" s="11" t="s">
        <v>2115</v>
      </c>
      <c r="E1139" s="11" t="s">
        <v>22</v>
      </c>
      <c r="F1139" s="11" t="s">
        <v>22</v>
      </c>
      <c r="G1139" s="11" t="str">
        <f t="shared" si="209"/>
        <v>Goods Item. Additional_ Document Reference. Document Reference</v>
      </c>
      <c r="H1139" s="11" t="s">
        <v>22</v>
      </c>
      <c r="I1139" s="11" t="s">
        <v>845</v>
      </c>
      <c r="J1139" s="11" t="s">
        <v>86</v>
      </c>
      <c r="K1139" s="11" t="s">
        <v>22</v>
      </c>
      <c r="L1139" s="11" t="s">
        <v>22</v>
      </c>
      <c r="M1139" s="11" t="str">
        <f t="shared" si="210"/>
        <v>Document Reference</v>
      </c>
      <c r="N1139" s="11" t="str">
        <f t="shared" si="211"/>
        <v>Document Reference</v>
      </c>
      <c r="O1139" s="11" t="s">
        <v>22</v>
      </c>
      <c r="P1139" s="11" t="s">
        <v>22</v>
      </c>
      <c r="Q1139" s="11" t="s">
        <v>22</v>
      </c>
      <c r="R1139" s="11" t="s">
        <v>406</v>
      </c>
      <c r="S1139" s="11" t="s">
        <v>38</v>
      </c>
      <c r="T1139" s="11" t="s">
        <v>22</v>
      </c>
      <c r="U1139" s="11" t="s">
        <v>192</v>
      </c>
      <c r="V1139" s="11" t="s">
        <v>2116</v>
      </c>
    </row>
    <row r="1140" spans="1:22" ht="14.1" customHeight="1" x14ac:dyDescent="0.2">
      <c r="A1140" s="11" t="str">
        <f t="shared" si="208"/>
        <v>MinimumTemperature</v>
      </c>
      <c r="B1140" s="8" t="s">
        <v>22</v>
      </c>
      <c r="C1140" s="12" t="s">
        <v>34</v>
      </c>
      <c r="D1140" s="11" t="s">
        <v>2117</v>
      </c>
      <c r="E1140" s="11" t="s">
        <v>22</v>
      </c>
      <c r="F1140" s="11" t="s">
        <v>22</v>
      </c>
      <c r="G1140" s="11" t="str">
        <f t="shared" si="209"/>
        <v>Goods Item. Minimum_ Temperature. Temperature</v>
      </c>
      <c r="H1140" s="11" t="s">
        <v>22</v>
      </c>
      <c r="I1140" s="11" t="s">
        <v>845</v>
      </c>
      <c r="J1140" s="11" t="s">
        <v>296</v>
      </c>
      <c r="K1140" s="11" t="s">
        <v>22</v>
      </c>
      <c r="L1140" s="11" t="s">
        <v>22</v>
      </c>
      <c r="M1140" s="11" t="str">
        <f t="shared" si="210"/>
        <v>Temperature</v>
      </c>
      <c r="N1140" s="11" t="str">
        <f t="shared" si="211"/>
        <v>Temperature</v>
      </c>
      <c r="O1140" s="11" t="s">
        <v>22</v>
      </c>
      <c r="P1140" s="11" t="s">
        <v>22</v>
      </c>
      <c r="Q1140" s="11" t="s">
        <v>22</v>
      </c>
      <c r="R1140" s="11" t="s">
        <v>401</v>
      </c>
      <c r="S1140" s="11" t="s">
        <v>38</v>
      </c>
      <c r="T1140" s="11" t="s">
        <v>22</v>
      </c>
      <c r="U1140" s="11" t="s">
        <v>26</v>
      </c>
      <c r="V1140" s="11" t="s">
        <v>22</v>
      </c>
    </row>
    <row r="1141" spans="1:22" ht="14.1" customHeight="1" x14ac:dyDescent="0.2">
      <c r="A1141" s="11" t="str">
        <f t="shared" si="208"/>
        <v>MaximumTemperature</v>
      </c>
      <c r="B1141" s="8" t="s">
        <v>22</v>
      </c>
      <c r="C1141" s="12" t="s">
        <v>34</v>
      </c>
      <c r="D1141" s="11" t="s">
        <v>2118</v>
      </c>
      <c r="E1141" s="11" t="s">
        <v>22</v>
      </c>
      <c r="F1141" s="11" t="s">
        <v>22</v>
      </c>
      <c r="G1141" s="11" t="str">
        <f t="shared" si="209"/>
        <v>Goods Item. Maximum_ Temperature. Temperature</v>
      </c>
      <c r="H1141" s="11" t="s">
        <v>22</v>
      </c>
      <c r="I1141" s="11" t="s">
        <v>845</v>
      </c>
      <c r="J1141" s="11" t="s">
        <v>299</v>
      </c>
      <c r="K1141" s="11" t="s">
        <v>22</v>
      </c>
      <c r="L1141" s="11" t="s">
        <v>22</v>
      </c>
      <c r="M1141" s="11" t="str">
        <f t="shared" si="210"/>
        <v>Temperature</v>
      </c>
      <c r="N1141" s="11" t="str">
        <f t="shared" si="211"/>
        <v>Temperature</v>
      </c>
      <c r="O1141" s="11" t="s">
        <v>22</v>
      </c>
      <c r="P1141" s="11" t="s">
        <v>22</v>
      </c>
      <c r="Q1141" s="11" t="s">
        <v>22</v>
      </c>
      <c r="R1141" s="11" t="s">
        <v>401</v>
      </c>
      <c r="S1141" s="11" t="s">
        <v>38</v>
      </c>
      <c r="T1141" s="11" t="s">
        <v>22</v>
      </c>
      <c r="U1141" s="11" t="s">
        <v>26</v>
      </c>
      <c r="V1141" s="11" t="s">
        <v>22</v>
      </c>
    </row>
    <row r="1142" spans="1:22" ht="14.1" customHeight="1" x14ac:dyDescent="0.2">
      <c r="A1142" s="5" t="str">
        <f>SUBSTITUTE(CONCATENATE(H1142,I1142)," ","")</f>
        <v>GoodsItemContainer</v>
      </c>
      <c r="B1142" s="6" t="s">
        <v>22</v>
      </c>
      <c r="C1142" s="6" t="s">
        <v>22</v>
      </c>
      <c r="D1142" s="6" t="s">
        <v>2119</v>
      </c>
      <c r="E1142" s="6" t="s">
        <v>22</v>
      </c>
      <c r="F1142" s="6" t="s">
        <v>22</v>
      </c>
      <c r="G1142" s="5" t="str">
        <f>CONCATENATE(IF(H1142="","",CONCATENATE(H1142,"_ ")),I1142,". Details")</f>
        <v>Goods Item Container. Details</v>
      </c>
      <c r="H1142" s="6" t="s">
        <v>22</v>
      </c>
      <c r="I1142" s="6" t="s">
        <v>2086</v>
      </c>
      <c r="J1142" s="6" t="s">
        <v>22</v>
      </c>
      <c r="K1142" s="6" t="s">
        <v>22</v>
      </c>
      <c r="L1142" s="6" t="s">
        <v>22</v>
      </c>
      <c r="M1142" s="6" t="s">
        <v>22</v>
      </c>
      <c r="N1142" s="6" t="s">
        <v>22</v>
      </c>
      <c r="O1142" s="6" t="s">
        <v>22</v>
      </c>
      <c r="P1142" s="6" t="s">
        <v>22</v>
      </c>
      <c r="Q1142" s="6" t="s">
        <v>22</v>
      </c>
      <c r="R1142" s="6" t="s">
        <v>22</v>
      </c>
      <c r="S1142" s="6" t="s">
        <v>25</v>
      </c>
      <c r="T1142" s="6" t="s">
        <v>22</v>
      </c>
      <c r="U1142" s="6" t="s">
        <v>62</v>
      </c>
      <c r="V1142" s="6" t="s">
        <v>22</v>
      </c>
    </row>
    <row r="1143" spans="1:22" ht="14.1" customHeight="1" x14ac:dyDescent="0.2">
      <c r="A1143" s="7" t="str">
        <f>SUBSTITUTE(CONCATENATE(J1143,K1143,IF(L1143="Identifier","ID",IF(AND(L1143="Text",OR(J1143&lt;&gt;"",K1143&lt;&gt;"")),"",L1143)),IF(AND(N1143&lt;&gt;"Text",L1143&lt;&gt;N1143,NOT(AND(L1143="URI",N1143="Identifier")),NOT(AND(L1143="UUID",N1143="Identifier")),NOT(AND(L1143="OID",N1143="Identifier"))),IF(N1143="Identifier","ID",N1143),""))," ","")</f>
        <v>ID</v>
      </c>
      <c r="B1143" s="8" t="s">
        <v>22</v>
      </c>
      <c r="C1143" s="9" t="s">
        <v>27</v>
      </c>
      <c r="D1143" s="10" t="s">
        <v>2120</v>
      </c>
      <c r="E1143" s="10" t="s">
        <v>22</v>
      </c>
      <c r="F1143" s="10" t="s">
        <v>22</v>
      </c>
      <c r="G1143" s="10" t="str">
        <f>CONCATENATE( IF(H1143="","",CONCATENATE(H1143,"_ ")),I1143,". ",IF(J1143="","",CONCATENATE(J1143,"_ ")),M1143,IF(OR(J1143&lt;&gt;"",M1143&lt;&gt;N1143),CONCATENATE(". ",N1143),""))</f>
        <v>Goods Item Container. Identifier</v>
      </c>
      <c r="H1143" s="10" t="s">
        <v>22</v>
      </c>
      <c r="I1143" s="10" t="s">
        <v>2086</v>
      </c>
      <c r="J1143" s="10" t="s">
        <v>22</v>
      </c>
      <c r="K1143" s="10" t="s">
        <v>22</v>
      </c>
      <c r="L1143" s="10" t="s">
        <v>29</v>
      </c>
      <c r="M1143" s="7" t="str">
        <f>IF(K1143&lt;&gt;"",CONCATENATE(K1143," ",L1143),L1143)</f>
        <v>Identifier</v>
      </c>
      <c r="N1143" s="10" t="s">
        <v>29</v>
      </c>
      <c r="O1143" s="10" t="s">
        <v>22</v>
      </c>
      <c r="P1143" s="10" t="str">
        <f>IF(O1143&lt;&gt;"",CONCATENATE(O1143,"_ ",N1143,". Type"),CONCATENATE(N1143,". Type"))</f>
        <v>Identifier. Type</v>
      </c>
      <c r="Q1143" s="10" t="s">
        <v>22</v>
      </c>
      <c r="R1143" s="10" t="s">
        <v>22</v>
      </c>
      <c r="S1143" s="10" t="s">
        <v>30</v>
      </c>
      <c r="T1143" s="10" t="s">
        <v>2121</v>
      </c>
      <c r="U1143" s="10" t="s">
        <v>62</v>
      </c>
      <c r="V1143" s="10" t="s">
        <v>22</v>
      </c>
    </row>
    <row r="1144" spans="1:22" ht="14.1" customHeight="1" x14ac:dyDescent="0.2">
      <c r="A1144" s="7" t="str">
        <f>SUBSTITUTE(CONCATENATE(J1144,K1144,IF(L1144="Identifier","ID",IF(AND(L1144="Text",OR(J1144&lt;&gt;"",K1144&lt;&gt;"")),"",L1144)),IF(AND(N1144&lt;&gt;"Text",L1144&lt;&gt;N1144,NOT(AND(L1144="URI",N1144="Identifier")),NOT(AND(L1144="UUID",N1144="Identifier")),NOT(AND(L1144="OID",N1144="Identifier"))),IF(N1144="Identifier","ID",N1144),""))," ","")</f>
        <v>Quantity</v>
      </c>
      <c r="B1144" s="8" t="s">
        <v>22</v>
      </c>
      <c r="C1144" s="9" t="s">
        <v>34</v>
      </c>
      <c r="D1144" s="10" t="s">
        <v>2122</v>
      </c>
      <c r="E1144" s="10" t="s">
        <v>2123</v>
      </c>
      <c r="F1144" s="10" t="s">
        <v>22</v>
      </c>
      <c r="G1144" s="10" t="str">
        <f>CONCATENATE( IF(H1144="","",CONCATENATE(H1144,"_ ")),I1144,". ",IF(J1144="","",CONCATENATE(J1144,"_ ")),M1144,IF(OR(J1144&lt;&gt;"",M1144&lt;&gt;N1144),CONCATENATE(". ",N1144),""))</f>
        <v>Goods Item Container. Quantity</v>
      </c>
      <c r="H1144" s="10" t="s">
        <v>22</v>
      </c>
      <c r="I1144" s="10" t="s">
        <v>2086</v>
      </c>
      <c r="J1144" s="10" t="s">
        <v>22</v>
      </c>
      <c r="K1144" s="10" t="s">
        <v>22</v>
      </c>
      <c r="L1144" s="10" t="s">
        <v>297</v>
      </c>
      <c r="M1144" s="7" t="str">
        <f>IF(K1144&lt;&gt;"",CONCATENATE(K1144," ",L1144),L1144)</f>
        <v>Quantity</v>
      </c>
      <c r="N1144" s="10" t="s">
        <v>297</v>
      </c>
      <c r="O1144" s="10" t="s">
        <v>22</v>
      </c>
      <c r="P1144" s="10" t="str">
        <f>IF(O1144&lt;&gt;"",CONCATENATE(O1144,"_ ",N1144,". Type"),CONCATENATE(N1144,". Type"))</f>
        <v>Quantity. Type</v>
      </c>
      <c r="Q1144" s="10" t="s">
        <v>22</v>
      </c>
      <c r="R1144" s="10" t="s">
        <v>22</v>
      </c>
      <c r="S1144" s="10" t="s">
        <v>30</v>
      </c>
      <c r="T1144" s="10" t="s">
        <v>2124</v>
      </c>
      <c r="U1144" s="10" t="s">
        <v>62</v>
      </c>
      <c r="V1144" s="10" t="s">
        <v>22</v>
      </c>
    </row>
    <row r="1145" spans="1:22" ht="14.1" customHeight="1" x14ac:dyDescent="0.2">
      <c r="A1145" s="11" t="str">
        <f>SUBSTITUTE(SUBSTITUTE(CONCATENATE(J1145,IF(M1145="Identifier","ID",M1145))," ",""),"_","")</f>
        <v>TransportEquipment</v>
      </c>
      <c r="B1145" s="8" t="s">
        <v>22</v>
      </c>
      <c r="C1145" s="12" t="s">
        <v>98</v>
      </c>
      <c r="D1145" s="11" t="s">
        <v>2125</v>
      </c>
      <c r="E1145" s="11" t="s">
        <v>22</v>
      </c>
      <c r="F1145" s="11" t="s">
        <v>22</v>
      </c>
      <c r="G1145" s="11" t="str">
        <f>CONCATENATE( IF(H1145="","",CONCATENATE(H1145,"_ ")),I1145,". ",IF(J1145="","",CONCATENATE(J1145,"_ ")),M1145,IF(J1145="","",CONCATENATE(". ",N1145)))</f>
        <v>Goods Item Container. Transport Equipment</v>
      </c>
      <c r="H1145" s="11" t="s">
        <v>22</v>
      </c>
      <c r="I1145" s="11" t="s">
        <v>2086</v>
      </c>
      <c r="J1145" s="11" t="s">
        <v>22</v>
      </c>
      <c r="K1145" s="11" t="s">
        <v>22</v>
      </c>
      <c r="L1145" s="11" t="s">
        <v>22</v>
      </c>
      <c r="M1145" s="11" t="str">
        <f>CONCATENATE(IF(Q1145="","",CONCATENATE(Q1145,"_ ")),R1145)</f>
        <v>Transport Equipment</v>
      </c>
      <c r="N1145" s="11" t="str">
        <f>M1145</f>
        <v>Transport Equipment</v>
      </c>
      <c r="O1145" s="11" t="s">
        <v>22</v>
      </c>
      <c r="P1145" s="11" t="s">
        <v>22</v>
      </c>
      <c r="Q1145" s="11" t="s">
        <v>22</v>
      </c>
      <c r="R1145" s="11" t="s">
        <v>2126</v>
      </c>
      <c r="S1145" s="11" t="s">
        <v>38</v>
      </c>
      <c r="T1145" s="11" t="s">
        <v>22</v>
      </c>
      <c r="U1145" s="11" t="s">
        <v>62</v>
      </c>
      <c r="V1145" s="11" t="s">
        <v>22</v>
      </c>
    </row>
    <row r="1146" spans="1:22" ht="14.1" customHeight="1" x14ac:dyDescent="0.2">
      <c r="A1146" s="5" t="str">
        <f>SUBSTITUTE(CONCATENATE(H1146,I1146)," ","")</f>
        <v>GoodsItemPassportCounterfoil</v>
      </c>
      <c r="B1146" s="6" t="s">
        <v>22</v>
      </c>
      <c r="C1146" s="6" t="s">
        <v>22</v>
      </c>
      <c r="D1146" s="6" t="s">
        <v>2127</v>
      </c>
      <c r="E1146" s="6" t="s">
        <v>2128</v>
      </c>
      <c r="F1146" s="6" t="s">
        <v>22</v>
      </c>
      <c r="G1146" s="5" t="str">
        <f>CONCATENATE(IF(H1146="","",CONCATENATE(H1146,"_ ")),I1146,". Details")</f>
        <v>Goods Item Passport Counterfoil. Details</v>
      </c>
      <c r="H1146" s="6" t="s">
        <v>22</v>
      </c>
      <c r="I1146" s="6" t="s">
        <v>2129</v>
      </c>
      <c r="J1146" s="6" t="s">
        <v>22</v>
      </c>
      <c r="K1146" s="6" t="s">
        <v>22</v>
      </c>
      <c r="L1146" s="6" t="s">
        <v>22</v>
      </c>
      <c r="M1146" s="6" t="s">
        <v>22</v>
      </c>
      <c r="N1146" s="6" t="s">
        <v>22</v>
      </c>
      <c r="O1146" s="6" t="s">
        <v>22</v>
      </c>
      <c r="P1146" s="6" t="s">
        <v>22</v>
      </c>
      <c r="Q1146" s="6" t="s">
        <v>22</v>
      </c>
      <c r="R1146" s="6" t="s">
        <v>22</v>
      </c>
      <c r="S1146" s="6" t="s">
        <v>25</v>
      </c>
      <c r="T1146" s="6" t="s">
        <v>22</v>
      </c>
      <c r="U1146" s="6" t="s">
        <v>101</v>
      </c>
      <c r="V1146" s="6" t="s">
        <v>22</v>
      </c>
    </row>
    <row r="1147" spans="1:22" ht="14.1" customHeight="1" x14ac:dyDescent="0.2">
      <c r="A1147" s="7" t="str">
        <f>SUBSTITUTE(CONCATENATE(J1147,K1147,IF(L1147="Identifier","ID",IF(AND(L1147="Text",OR(J1147&lt;&gt;"",K1147&lt;&gt;"")),"",L1147)),IF(AND(N1147&lt;&gt;"Text",L1147&lt;&gt;N1147,NOT(AND(L1147="URI",N1147="Identifier")),NOT(AND(L1147="UUID",N1147="Identifier")),NOT(AND(L1147="OID",N1147="Identifier"))),IF(N1147="Identifier","ID",N1147),""))," ","")</f>
        <v>ID</v>
      </c>
      <c r="B1147" s="8" t="s">
        <v>22</v>
      </c>
      <c r="C1147" s="9" t="s">
        <v>27</v>
      </c>
      <c r="D1147" s="10" t="s">
        <v>2130</v>
      </c>
      <c r="E1147" s="10" t="s">
        <v>22</v>
      </c>
      <c r="F1147" s="10" t="s">
        <v>22</v>
      </c>
      <c r="G1147" s="10" t="str">
        <f>CONCATENATE( IF(H1147="","",CONCATENATE(H1147,"_ ")),I1147,". ",IF(J1147="","",CONCATENATE(J1147,"_ ")),M1147,IF(OR(J1147&lt;&gt;"",M1147&lt;&gt;N1147),CONCATENATE(". ",N1147),""))</f>
        <v>Goods Item Passport Counterfoil. Identifier</v>
      </c>
      <c r="H1147" s="10" t="s">
        <v>22</v>
      </c>
      <c r="I1147" s="10" t="s">
        <v>2129</v>
      </c>
      <c r="J1147" s="10" t="s">
        <v>22</v>
      </c>
      <c r="K1147" s="10" t="s">
        <v>22</v>
      </c>
      <c r="L1147" s="10" t="s">
        <v>29</v>
      </c>
      <c r="M1147" s="7" t="str">
        <f>IF(K1147&lt;&gt;"",CONCATENATE(K1147," ",L1147),L1147)</f>
        <v>Identifier</v>
      </c>
      <c r="N1147" s="10" t="s">
        <v>29</v>
      </c>
      <c r="O1147" s="10" t="s">
        <v>22</v>
      </c>
      <c r="P1147" s="10" t="str">
        <f>IF(O1147&lt;&gt;"",CONCATENATE(O1147,"_ ",N1147,". Type"),CONCATENATE(N1147,". Type"))</f>
        <v>Identifier. Type</v>
      </c>
      <c r="Q1147" s="10" t="s">
        <v>22</v>
      </c>
      <c r="R1147" s="10" t="s">
        <v>22</v>
      </c>
      <c r="S1147" s="10" t="s">
        <v>30</v>
      </c>
      <c r="T1147" s="10" t="s">
        <v>22</v>
      </c>
      <c r="U1147" s="10" t="s">
        <v>101</v>
      </c>
      <c r="V1147" s="10" t="s">
        <v>22</v>
      </c>
    </row>
    <row r="1148" spans="1:22" ht="14.1" customHeight="1" x14ac:dyDescent="0.2">
      <c r="A1148" s="7" t="str">
        <f>SUBSTITUTE(CONCATENATE(J1148,K1148,IF(L1148="Identifier","ID",IF(AND(L1148="Text",OR(J1148&lt;&gt;"",K1148&lt;&gt;"")),"",L1148)),IF(AND(N1148&lt;&gt;"Text",L1148&lt;&gt;N1148,NOT(AND(L1148="URI",N1148="Identifier")),NOT(AND(L1148="UUID",N1148="Identifier")),NOT(AND(L1148="OID",N1148="Identifier"))),IF(N1148="Identifier","ID",N1148),""))," ","")</f>
        <v>GoodsItemPassportID</v>
      </c>
      <c r="B1148" s="8" t="s">
        <v>22</v>
      </c>
      <c r="C1148" s="9" t="s">
        <v>34</v>
      </c>
      <c r="D1148" s="10" t="s">
        <v>2131</v>
      </c>
      <c r="E1148" s="10" t="s">
        <v>2132</v>
      </c>
      <c r="F1148" s="10" t="s">
        <v>22</v>
      </c>
      <c r="G1148" s="10" t="str">
        <f>CONCATENATE( IF(H1148="","",CONCATENATE(H1148,"_ ")),I1148,". ",IF(J1148="","",CONCATENATE(J1148,"_ ")),M1148,IF(OR(J1148&lt;&gt;"",M1148&lt;&gt;N1148),CONCATENATE(". ",N1148),""))</f>
        <v>Goods Item Passport Counterfoil. Goods Item Passport Identifier. Identifier</v>
      </c>
      <c r="H1148" s="10" t="s">
        <v>22</v>
      </c>
      <c r="I1148" s="10" t="s">
        <v>2129</v>
      </c>
      <c r="J1148" s="10" t="s">
        <v>22</v>
      </c>
      <c r="K1148" s="10" t="s">
        <v>2133</v>
      </c>
      <c r="L1148" s="10" t="s">
        <v>29</v>
      </c>
      <c r="M1148" s="7" t="str">
        <f>IF(K1148&lt;&gt;"",CONCATENATE(K1148," ",L1148),L1148)</f>
        <v>Goods Item Passport Identifier</v>
      </c>
      <c r="N1148" s="10" t="s">
        <v>29</v>
      </c>
      <c r="O1148" s="10" t="s">
        <v>22</v>
      </c>
      <c r="P1148" s="10" t="str">
        <f>IF(O1148&lt;&gt;"",CONCATENATE(O1148,"_ ",N1148,". Type"),CONCATENATE(N1148,". Type"))</f>
        <v>Identifier. Type</v>
      </c>
      <c r="Q1148" s="10" t="s">
        <v>22</v>
      </c>
      <c r="R1148" s="10" t="s">
        <v>22</v>
      </c>
      <c r="S1148" s="10" t="s">
        <v>30</v>
      </c>
      <c r="T1148" s="10" t="s">
        <v>22</v>
      </c>
      <c r="U1148" s="10" t="s">
        <v>101</v>
      </c>
      <c r="V1148" s="10" t="s">
        <v>22</v>
      </c>
    </row>
    <row r="1149" spans="1:22" ht="14.1" customHeight="1" x14ac:dyDescent="0.2">
      <c r="A1149" s="7" t="str">
        <f>SUBSTITUTE(CONCATENATE(J1149,K1149,IF(L1149="Identifier","ID",IF(AND(L1149="Text",OR(J1149&lt;&gt;"",K1149&lt;&gt;"")),"",L1149)),IF(AND(N1149&lt;&gt;"Text",L1149&lt;&gt;N1149,NOT(AND(L1149="URI",N1149="Identifier")),NOT(AND(L1149="UUID",N1149="Identifier")),NOT(AND(L1149="OID",N1149="Identifier"))),IF(N1149="Identifier","ID",N1149),""))," ","")</f>
        <v>FinalReexportationDate</v>
      </c>
      <c r="B1149" s="8" t="s">
        <v>22</v>
      </c>
      <c r="C1149" s="9" t="s">
        <v>34</v>
      </c>
      <c r="D1149" s="10" t="s">
        <v>2134</v>
      </c>
      <c r="E1149" s="10" t="s">
        <v>22</v>
      </c>
      <c r="F1149" s="10" t="s">
        <v>22</v>
      </c>
      <c r="G1149" s="10" t="str">
        <f>CONCATENATE( IF(H1149="","",CONCATENATE(H1149,"_ ")),I1149,". ",IF(J1149="","",CONCATENATE(J1149,"_ ")),M1149,IF(OR(J1149&lt;&gt;"",M1149&lt;&gt;N1149),CONCATENATE(". ",N1149),""))</f>
        <v>Goods Item Passport Counterfoil. Final_ Reexportation Date. Date</v>
      </c>
      <c r="H1149" s="10" t="s">
        <v>22</v>
      </c>
      <c r="I1149" s="10" t="s">
        <v>2129</v>
      </c>
      <c r="J1149" s="10" t="s">
        <v>2135</v>
      </c>
      <c r="K1149" s="10" t="s">
        <v>2136</v>
      </c>
      <c r="L1149" s="10" t="s">
        <v>397</v>
      </c>
      <c r="M1149" s="7" t="str">
        <f>IF(K1149&lt;&gt;"",CONCATENATE(K1149," ",L1149),L1149)</f>
        <v>Reexportation Date</v>
      </c>
      <c r="N1149" s="10" t="s">
        <v>397</v>
      </c>
      <c r="O1149" s="10" t="s">
        <v>22</v>
      </c>
      <c r="P1149" s="10" t="str">
        <f>IF(O1149&lt;&gt;"",CONCATENATE(O1149,"_ ",N1149,". Type"),CONCATENATE(N1149,". Type"))</f>
        <v>Date. Type</v>
      </c>
      <c r="Q1149" s="10" t="s">
        <v>22</v>
      </c>
      <c r="R1149" s="10" t="s">
        <v>22</v>
      </c>
      <c r="S1149" s="10" t="s">
        <v>30</v>
      </c>
      <c r="T1149" s="10" t="s">
        <v>22</v>
      </c>
      <c r="U1149" s="10" t="s">
        <v>101</v>
      </c>
      <c r="V1149" s="10" t="s">
        <v>22</v>
      </c>
    </row>
    <row r="1150" spans="1:22" ht="14.1" customHeight="1" x14ac:dyDescent="0.2">
      <c r="A1150" s="7" t="str">
        <f>SUBSTITUTE(CONCATENATE(J1150,K1150,IF(L1150="Identifier","ID",IF(AND(L1150="Text",OR(J1150&lt;&gt;"",K1150&lt;&gt;"")),"",L1150)),IF(AND(N1150&lt;&gt;"Text",L1150&lt;&gt;N1150,NOT(AND(L1150="URI",N1150="Identifier")),NOT(AND(L1150="UUID",N1150="Identifier")),NOT(AND(L1150="OID",N1150="Identifier"))),IF(N1150="Identifier","ID",N1150),""))," ","")</f>
        <v>Note</v>
      </c>
      <c r="B1150" s="8" t="s">
        <v>22</v>
      </c>
      <c r="C1150" s="9" t="s">
        <v>98</v>
      </c>
      <c r="D1150" s="10" t="s">
        <v>236</v>
      </c>
      <c r="E1150" s="10" t="s">
        <v>22</v>
      </c>
      <c r="F1150" s="10" t="s">
        <v>22</v>
      </c>
      <c r="G1150" s="10" t="str">
        <f>CONCATENATE( IF(H1150="","",CONCATENATE(H1150,"_ ")),I1150,". ",IF(J1150="","",CONCATENATE(J1150,"_ ")),M1150,IF(OR(J1150&lt;&gt;"",M1150&lt;&gt;N1150),CONCATENATE(". ",N1150),""))</f>
        <v>Goods Item Passport Counterfoil. Note. Text</v>
      </c>
      <c r="H1150" s="10" t="s">
        <v>22</v>
      </c>
      <c r="I1150" s="10" t="s">
        <v>2129</v>
      </c>
      <c r="J1150" s="10" t="s">
        <v>22</v>
      </c>
      <c r="K1150" s="10" t="s">
        <v>22</v>
      </c>
      <c r="L1150" s="10" t="s">
        <v>237</v>
      </c>
      <c r="M1150" s="7" t="str">
        <f>IF(K1150&lt;&gt;"",CONCATENATE(K1150," ",L1150),L1150)</f>
        <v>Note</v>
      </c>
      <c r="N1150" s="10" t="s">
        <v>59</v>
      </c>
      <c r="O1150" s="10" t="s">
        <v>22</v>
      </c>
      <c r="P1150" s="10" t="str">
        <f>IF(O1150&lt;&gt;"",CONCATENATE(O1150,"_ ",N1150,". Type"),CONCATENATE(N1150,". Type"))</f>
        <v>Text. Type</v>
      </c>
      <c r="Q1150" s="10" t="s">
        <v>22</v>
      </c>
      <c r="R1150" s="10" t="s">
        <v>22</v>
      </c>
      <c r="S1150" s="10" t="s">
        <v>30</v>
      </c>
      <c r="T1150" s="10" t="s">
        <v>22</v>
      </c>
      <c r="U1150" s="10" t="s">
        <v>101</v>
      </c>
      <c r="V1150" s="10" t="s">
        <v>22</v>
      </c>
    </row>
    <row r="1151" spans="1:22" ht="14.1" customHeight="1" x14ac:dyDescent="0.2">
      <c r="A1151" s="11" t="str">
        <f t="shared" ref="A1151:A1157" si="212">SUBSTITUTE(SUBSTITUTE(CONCATENATE(J1151,IF(M1151="Identifier","ID",M1151))," ",""),"_","")</f>
        <v>CustomsOfficeLocation</v>
      </c>
      <c r="B1151" s="8" t="s">
        <v>22</v>
      </c>
      <c r="C1151" s="12" t="s">
        <v>34</v>
      </c>
      <c r="D1151" s="11" t="s">
        <v>2137</v>
      </c>
      <c r="E1151" s="11" t="s">
        <v>22</v>
      </c>
      <c r="F1151" s="11" t="s">
        <v>22</v>
      </c>
      <c r="G1151" s="11" t="str">
        <f t="shared" ref="G1151:G1157" si="213">CONCATENATE( IF(H1151="","",CONCATENATE(H1151,"_ ")),I1151,". ",IF(J1151="","",CONCATENATE(J1151,"_ ")),M1151,IF(J1151="","",CONCATENATE(". ",N1151)))</f>
        <v>Goods Item Passport Counterfoil. Customs Office_ Location. Location</v>
      </c>
      <c r="H1151" s="11" t="s">
        <v>22</v>
      </c>
      <c r="I1151" s="11" t="s">
        <v>2129</v>
      </c>
      <c r="J1151" s="11" t="s">
        <v>2138</v>
      </c>
      <c r="K1151" s="11" t="s">
        <v>22</v>
      </c>
      <c r="L1151" s="11" t="s">
        <v>22</v>
      </c>
      <c r="M1151" s="11" t="str">
        <f t="shared" ref="M1151:M1157" si="214">CONCATENATE(IF(Q1151="","",CONCATENATE(Q1151,"_ ")),R1151)</f>
        <v>Location</v>
      </c>
      <c r="N1151" s="11" t="str">
        <f t="shared" ref="N1151:N1157" si="215">M1151</f>
        <v>Location</v>
      </c>
      <c r="O1151" s="11" t="s">
        <v>22</v>
      </c>
      <c r="P1151" s="11" t="s">
        <v>22</v>
      </c>
      <c r="Q1151" s="11" t="s">
        <v>22</v>
      </c>
      <c r="R1151" s="11" t="s">
        <v>47</v>
      </c>
      <c r="S1151" s="11" t="s">
        <v>38</v>
      </c>
      <c r="T1151" s="11" t="s">
        <v>22</v>
      </c>
      <c r="U1151" s="11" t="s">
        <v>101</v>
      </c>
      <c r="V1151" s="11" t="s">
        <v>22</v>
      </c>
    </row>
    <row r="1152" spans="1:22" ht="14.1" customHeight="1" x14ac:dyDescent="0.2">
      <c r="A1152" s="11" t="str">
        <f t="shared" si="212"/>
        <v>GoodsItem</v>
      </c>
      <c r="B1152" s="8" t="s">
        <v>22</v>
      </c>
      <c r="C1152" s="12" t="s">
        <v>34</v>
      </c>
      <c r="D1152" s="11" t="s">
        <v>2139</v>
      </c>
      <c r="E1152" s="11" t="s">
        <v>22</v>
      </c>
      <c r="F1152" s="11" t="s">
        <v>22</v>
      </c>
      <c r="G1152" s="11" t="str">
        <f t="shared" si="213"/>
        <v>Goods Item Passport Counterfoil. Goods Item</v>
      </c>
      <c r="H1152" s="11" t="s">
        <v>22</v>
      </c>
      <c r="I1152" s="11" t="s">
        <v>2129</v>
      </c>
      <c r="J1152" s="11" t="s">
        <v>22</v>
      </c>
      <c r="K1152" s="11" t="s">
        <v>22</v>
      </c>
      <c r="L1152" s="11" t="s">
        <v>22</v>
      </c>
      <c r="M1152" s="11" t="str">
        <f t="shared" si="214"/>
        <v>Goods Item</v>
      </c>
      <c r="N1152" s="11" t="str">
        <f t="shared" si="215"/>
        <v>Goods Item</v>
      </c>
      <c r="O1152" s="11" t="s">
        <v>22</v>
      </c>
      <c r="P1152" s="11" t="s">
        <v>22</v>
      </c>
      <c r="Q1152" s="11" t="s">
        <v>22</v>
      </c>
      <c r="R1152" s="11" t="s">
        <v>845</v>
      </c>
      <c r="S1152" s="11" t="s">
        <v>38</v>
      </c>
      <c r="T1152" s="11" t="s">
        <v>22</v>
      </c>
      <c r="U1152" s="11" t="s">
        <v>101</v>
      </c>
      <c r="V1152" s="11" t="s">
        <v>22</v>
      </c>
    </row>
    <row r="1153" spans="1:22" ht="14.1" customHeight="1" x14ac:dyDescent="0.2">
      <c r="A1153" s="11" t="str">
        <f t="shared" si="212"/>
        <v>ExportationDocumentReference</v>
      </c>
      <c r="B1153" s="8" t="s">
        <v>22</v>
      </c>
      <c r="C1153" s="12" t="s">
        <v>98</v>
      </c>
      <c r="D1153" s="11" t="s">
        <v>2140</v>
      </c>
      <c r="E1153" s="11" t="s">
        <v>22</v>
      </c>
      <c r="F1153" s="11" t="s">
        <v>22</v>
      </c>
      <c r="G1153" s="11" t="str">
        <f t="shared" si="213"/>
        <v>Goods Item Passport Counterfoil. Exportation_ Document Reference. Document Reference</v>
      </c>
      <c r="H1153" s="11" t="s">
        <v>22</v>
      </c>
      <c r="I1153" s="11" t="s">
        <v>2129</v>
      </c>
      <c r="J1153" s="11" t="s">
        <v>2141</v>
      </c>
      <c r="K1153" s="11" t="s">
        <v>22</v>
      </c>
      <c r="L1153" s="11" t="s">
        <v>22</v>
      </c>
      <c r="M1153" s="11" t="str">
        <f t="shared" si="214"/>
        <v>Document Reference</v>
      </c>
      <c r="N1153" s="11" t="str">
        <f t="shared" si="215"/>
        <v>Document Reference</v>
      </c>
      <c r="O1153" s="11" t="s">
        <v>22</v>
      </c>
      <c r="P1153" s="11" t="s">
        <v>22</v>
      </c>
      <c r="Q1153" s="11" t="s">
        <v>22</v>
      </c>
      <c r="R1153" s="11" t="s">
        <v>406</v>
      </c>
      <c r="S1153" s="11" t="s">
        <v>38</v>
      </c>
      <c r="T1153" s="11" t="s">
        <v>22</v>
      </c>
      <c r="U1153" s="11" t="s">
        <v>101</v>
      </c>
      <c r="V1153" s="11" t="s">
        <v>22</v>
      </c>
    </row>
    <row r="1154" spans="1:22" ht="14.1" customHeight="1" x14ac:dyDescent="0.2">
      <c r="A1154" s="11" t="str">
        <f t="shared" si="212"/>
        <v>ImportationDocumentReference</v>
      </c>
      <c r="B1154" s="8" t="s">
        <v>22</v>
      </c>
      <c r="C1154" s="12" t="s">
        <v>98</v>
      </c>
      <c r="D1154" s="11" t="s">
        <v>2142</v>
      </c>
      <c r="E1154" s="11" t="s">
        <v>22</v>
      </c>
      <c r="F1154" s="11" t="s">
        <v>22</v>
      </c>
      <c r="G1154" s="11" t="str">
        <f t="shared" si="213"/>
        <v>Goods Item Passport Counterfoil. Importation_ Document Reference. Document Reference</v>
      </c>
      <c r="H1154" s="11" t="s">
        <v>22</v>
      </c>
      <c r="I1154" s="11" t="s">
        <v>2129</v>
      </c>
      <c r="J1154" s="11" t="s">
        <v>2143</v>
      </c>
      <c r="K1154" s="11" t="s">
        <v>22</v>
      </c>
      <c r="L1154" s="11" t="s">
        <v>22</v>
      </c>
      <c r="M1154" s="11" t="str">
        <f t="shared" si="214"/>
        <v>Document Reference</v>
      </c>
      <c r="N1154" s="11" t="str">
        <f t="shared" si="215"/>
        <v>Document Reference</v>
      </c>
      <c r="O1154" s="11" t="s">
        <v>22</v>
      </c>
      <c r="P1154" s="11" t="s">
        <v>22</v>
      </c>
      <c r="Q1154" s="11" t="s">
        <v>22</v>
      </c>
      <c r="R1154" s="11" t="s">
        <v>406</v>
      </c>
      <c r="S1154" s="11" t="s">
        <v>38</v>
      </c>
      <c r="T1154" s="11" t="s">
        <v>22</v>
      </c>
      <c r="U1154" s="11" t="s">
        <v>101</v>
      </c>
      <c r="V1154" s="11" t="s">
        <v>22</v>
      </c>
    </row>
    <row r="1155" spans="1:22" ht="14.1" customHeight="1" x14ac:dyDescent="0.2">
      <c r="A1155" s="11" t="str">
        <f t="shared" si="212"/>
        <v>ReexportationDocumentReference</v>
      </c>
      <c r="B1155" s="8" t="s">
        <v>22</v>
      </c>
      <c r="C1155" s="12" t="s">
        <v>98</v>
      </c>
      <c r="D1155" s="11" t="s">
        <v>2144</v>
      </c>
      <c r="E1155" s="11" t="s">
        <v>22</v>
      </c>
      <c r="F1155" s="11" t="s">
        <v>22</v>
      </c>
      <c r="G1155" s="11" t="str">
        <f t="shared" si="213"/>
        <v>Goods Item Passport Counterfoil. Reexportation_ Document Reference. Document Reference</v>
      </c>
      <c r="H1155" s="11" t="s">
        <v>22</v>
      </c>
      <c r="I1155" s="11" t="s">
        <v>2129</v>
      </c>
      <c r="J1155" s="11" t="s">
        <v>2136</v>
      </c>
      <c r="K1155" s="11" t="s">
        <v>22</v>
      </c>
      <c r="L1155" s="11" t="s">
        <v>22</v>
      </c>
      <c r="M1155" s="11" t="str">
        <f t="shared" si="214"/>
        <v>Document Reference</v>
      </c>
      <c r="N1155" s="11" t="str">
        <f t="shared" si="215"/>
        <v>Document Reference</v>
      </c>
      <c r="O1155" s="11" t="s">
        <v>22</v>
      </c>
      <c r="P1155" s="11" t="s">
        <v>22</v>
      </c>
      <c r="Q1155" s="11" t="s">
        <v>22</v>
      </c>
      <c r="R1155" s="11" t="s">
        <v>406</v>
      </c>
      <c r="S1155" s="11" t="s">
        <v>38</v>
      </c>
      <c r="T1155" s="11" t="s">
        <v>22</v>
      </c>
      <c r="U1155" s="11" t="s">
        <v>101</v>
      </c>
      <c r="V1155" s="11" t="s">
        <v>22</v>
      </c>
    </row>
    <row r="1156" spans="1:22" ht="14.1" customHeight="1" x14ac:dyDescent="0.2">
      <c r="A1156" s="11" t="str">
        <f t="shared" si="212"/>
        <v>ReimportationDocumentReference</v>
      </c>
      <c r="B1156" s="8" t="s">
        <v>22</v>
      </c>
      <c r="C1156" s="12" t="s">
        <v>98</v>
      </c>
      <c r="D1156" s="11" t="s">
        <v>2145</v>
      </c>
      <c r="E1156" s="11" t="s">
        <v>22</v>
      </c>
      <c r="F1156" s="11" t="s">
        <v>22</v>
      </c>
      <c r="G1156" s="11" t="str">
        <f t="shared" si="213"/>
        <v>Goods Item Passport Counterfoil. Reimportation_ Document Reference. Document Reference</v>
      </c>
      <c r="H1156" s="11" t="s">
        <v>22</v>
      </c>
      <c r="I1156" s="11" t="s">
        <v>2129</v>
      </c>
      <c r="J1156" s="11" t="s">
        <v>2146</v>
      </c>
      <c r="K1156" s="11" t="s">
        <v>22</v>
      </c>
      <c r="L1156" s="11" t="s">
        <v>22</v>
      </c>
      <c r="M1156" s="11" t="str">
        <f t="shared" si="214"/>
        <v>Document Reference</v>
      </c>
      <c r="N1156" s="11" t="str">
        <f t="shared" si="215"/>
        <v>Document Reference</v>
      </c>
      <c r="O1156" s="11" t="s">
        <v>22</v>
      </c>
      <c r="P1156" s="11" t="s">
        <v>22</v>
      </c>
      <c r="Q1156" s="11" t="s">
        <v>22</v>
      </c>
      <c r="R1156" s="11" t="s">
        <v>406</v>
      </c>
      <c r="S1156" s="11" t="s">
        <v>38</v>
      </c>
      <c r="T1156" s="11" t="s">
        <v>22</v>
      </c>
      <c r="U1156" s="11" t="s">
        <v>101</v>
      </c>
      <c r="V1156" s="11" t="s">
        <v>22</v>
      </c>
    </row>
    <row r="1157" spans="1:22" ht="14.1" customHeight="1" x14ac:dyDescent="0.2">
      <c r="A1157" s="11" t="str">
        <f t="shared" si="212"/>
        <v>VoucherDocumentReference</v>
      </c>
      <c r="B1157" s="8" t="s">
        <v>22</v>
      </c>
      <c r="C1157" s="12" t="s">
        <v>98</v>
      </c>
      <c r="D1157" s="11" t="s">
        <v>2147</v>
      </c>
      <c r="E1157" s="11" t="s">
        <v>22</v>
      </c>
      <c r="F1157" s="11" t="s">
        <v>22</v>
      </c>
      <c r="G1157" s="11" t="str">
        <f t="shared" si="213"/>
        <v>Goods Item Passport Counterfoil. Voucher_ Document Reference. Document Reference</v>
      </c>
      <c r="H1157" s="11" t="s">
        <v>22</v>
      </c>
      <c r="I1157" s="11" t="s">
        <v>2129</v>
      </c>
      <c r="J1157" s="11" t="s">
        <v>2148</v>
      </c>
      <c r="K1157" s="11" t="s">
        <v>22</v>
      </c>
      <c r="L1157" s="11" t="s">
        <v>22</v>
      </c>
      <c r="M1157" s="11" t="str">
        <f t="shared" si="214"/>
        <v>Document Reference</v>
      </c>
      <c r="N1157" s="11" t="str">
        <f t="shared" si="215"/>
        <v>Document Reference</v>
      </c>
      <c r="O1157" s="11" t="s">
        <v>22</v>
      </c>
      <c r="P1157" s="11" t="s">
        <v>22</v>
      </c>
      <c r="Q1157" s="11" t="s">
        <v>22</v>
      </c>
      <c r="R1157" s="11" t="s">
        <v>406</v>
      </c>
      <c r="S1157" s="11" t="s">
        <v>38</v>
      </c>
      <c r="T1157" s="11" t="s">
        <v>22</v>
      </c>
      <c r="U1157" s="11" t="s">
        <v>101</v>
      </c>
      <c r="V1157" s="11" t="s">
        <v>22</v>
      </c>
    </row>
    <row r="1158" spans="1:22" ht="14.1" customHeight="1" x14ac:dyDescent="0.2">
      <c r="A1158" s="5" t="str">
        <f>SUBSTITUTE(CONCATENATE(H1158,I1158)," ","")</f>
        <v>GoodsProcessing</v>
      </c>
      <c r="B1158" s="6" t="s">
        <v>22</v>
      </c>
      <c r="C1158" s="6" t="s">
        <v>22</v>
      </c>
      <c r="D1158" s="6" t="s">
        <v>2149</v>
      </c>
      <c r="E1158" s="6" t="s">
        <v>22</v>
      </c>
      <c r="F1158" s="6" t="s">
        <v>22</v>
      </c>
      <c r="G1158" s="5" t="str">
        <f>CONCATENATE(IF(H1158="","",CONCATENATE(H1158,"_ ")),I1158,". Details")</f>
        <v>Goods Processing. Details</v>
      </c>
      <c r="H1158" s="6" t="s">
        <v>22</v>
      </c>
      <c r="I1158" s="6" t="s">
        <v>2150</v>
      </c>
      <c r="J1158" s="6" t="s">
        <v>22</v>
      </c>
      <c r="K1158" s="6" t="s">
        <v>22</v>
      </c>
      <c r="L1158" s="6" t="s">
        <v>22</v>
      </c>
      <c r="M1158" s="6" t="s">
        <v>22</v>
      </c>
      <c r="N1158" s="6" t="s">
        <v>22</v>
      </c>
      <c r="O1158" s="6" t="s">
        <v>22</v>
      </c>
      <c r="P1158" s="6" t="s">
        <v>22</v>
      </c>
      <c r="Q1158" s="6" t="s">
        <v>22</v>
      </c>
      <c r="R1158" s="6" t="s">
        <v>22</v>
      </c>
      <c r="S1158" s="6" t="s">
        <v>25</v>
      </c>
      <c r="T1158" s="6" t="s">
        <v>22</v>
      </c>
      <c r="U1158" s="6" t="s">
        <v>101</v>
      </c>
      <c r="V1158" s="6" t="s">
        <v>22</v>
      </c>
    </row>
    <row r="1159" spans="1:22" ht="14.1" customHeight="1" x14ac:dyDescent="0.2">
      <c r="A1159" s="7" t="str">
        <f>SUBSTITUTE(CONCATENATE(J1159,K1159,IF(L1159="Identifier","ID",IF(AND(L1159="Text",OR(J1159&lt;&gt;"",K1159&lt;&gt;"")),"",L1159)),IF(AND(N1159&lt;&gt;"Text",L1159&lt;&gt;N1159,NOT(AND(L1159="URI",N1159="Identifier")),NOT(AND(L1159="UUID",N1159="Identifier")),NOT(AND(L1159="OID",N1159="Identifier"))),IF(N1159="Identifier","ID",N1159),""))," ","")</f>
        <v>ID</v>
      </c>
      <c r="B1159" s="8" t="s">
        <v>22</v>
      </c>
      <c r="C1159" s="9" t="s">
        <v>34</v>
      </c>
      <c r="D1159" s="10" t="s">
        <v>2151</v>
      </c>
      <c r="E1159" s="10" t="s">
        <v>22</v>
      </c>
      <c r="F1159" s="10" t="s">
        <v>22</v>
      </c>
      <c r="G1159" s="10" t="str">
        <f>CONCATENATE( IF(H1159="","",CONCATENATE(H1159,"_ ")),I1159,". ",IF(J1159="","",CONCATENATE(J1159,"_ ")),M1159,IF(OR(J1159&lt;&gt;"",M1159&lt;&gt;N1159),CONCATENATE(". ",N1159),""))</f>
        <v>Goods Processing. Identifier</v>
      </c>
      <c r="H1159" s="10" t="s">
        <v>22</v>
      </c>
      <c r="I1159" s="10" t="s">
        <v>2150</v>
      </c>
      <c r="J1159" s="10" t="s">
        <v>22</v>
      </c>
      <c r="K1159" s="10" t="s">
        <v>22</v>
      </c>
      <c r="L1159" s="10" t="s">
        <v>29</v>
      </c>
      <c r="M1159" s="7" t="str">
        <f>IF(K1159&lt;&gt;"",CONCATENATE(K1159," ",L1159),L1159)</f>
        <v>Identifier</v>
      </c>
      <c r="N1159" s="10" t="s">
        <v>29</v>
      </c>
      <c r="O1159" s="10" t="s">
        <v>22</v>
      </c>
      <c r="P1159" s="10" t="str">
        <f>IF(O1159&lt;&gt;"",CONCATENATE(O1159,"_ ",N1159,". Type"),CONCATENATE(N1159,". Type"))</f>
        <v>Identifier. Type</v>
      </c>
      <c r="Q1159" s="10" t="s">
        <v>22</v>
      </c>
      <c r="R1159" s="10" t="s">
        <v>22</v>
      </c>
      <c r="S1159" s="10" t="s">
        <v>30</v>
      </c>
      <c r="T1159" s="10" t="s">
        <v>22</v>
      </c>
      <c r="U1159" s="10" t="s">
        <v>101</v>
      </c>
      <c r="V1159" s="10" t="s">
        <v>22</v>
      </c>
    </row>
    <row r="1160" spans="1:22" ht="14.1" customHeight="1" x14ac:dyDescent="0.2">
      <c r="A1160" s="7" t="str">
        <f>SUBSTITUTE(CONCATENATE(J1160,K1160,IF(L1160="Identifier","ID",IF(AND(L1160="Text",OR(J1160&lt;&gt;"",K1160&lt;&gt;"")),"",L1160)),IF(AND(N1160&lt;&gt;"Text",L1160&lt;&gt;N1160,NOT(AND(L1160="URI",N1160="Identifier")),NOT(AND(L1160="UUID",N1160="Identifier")),NOT(AND(L1160="OID",N1160="Identifier"))),IF(N1160="Identifier","ID",N1160),""))," ","")</f>
        <v>TypeCode</v>
      </c>
      <c r="B1160" s="8" t="s">
        <v>22</v>
      </c>
      <c r="C1160" s="9" t="s">
        <v>34</v>
      </c>
      <c r="D1160" s="10" t="s">
        <v>2152</v>
      </c>
      <c r="E1160" s="10" t="s">
        <v>22</v>
      </c>
      <c r="F1160" s="10" t="s">
        <v>22</v>
      </c>
      <c r="G1160" s="10" t="str">
        <f>CONCATENATE( IF(H1160="","",CONCATENATE(H1160,"_ ")),I1160,". ",IF(J1160="","",CONCATENATE(J1160,"_ ")),M1160,IF(OR(J1160&lt;&gt;"",M1160&lt;&gt;N1160),CONCATENATE(". ",N1160),""))</f>
        <v>Goods Processing. Type. Code</v>
      </c>
      <c r="H1160" s="10" t="s">
        <v>22</v>
      </c>
      <c r="I1160" s="10" t="s">
        <v>2150</v>
      </c>
      <c r="J1160" s="10" t="s">
        <v>22</v>
      </c>
      <c r="K1160" s="10" t="s">
        <v>22</v>
      </c>
      <c r="L1160" s="10" t="s">
        <v>249</v>
      </c>
      <c r="M1160" s="7" t="str">
        <f>IF(K1160&lt;&gt;"",CONCATENATE(K1160," ",L1160),L1160)</f>
        <v>Type</v>
      </c>
      <c r="N1160" s="10" t="s">
        <v>33</v>
      </c>
      <c r="O1160" s="10" t="s">
        <v>22</v>
      </c>
      <c r="P1160" s="10" t="str">
        <f>IF(O1160&lt;&gt;"",CONCATENATE(O1160,"_ ",N1160,". Type"),CONCATENATE(N1160,". Type"))</f>
        <v>Code. Type</v>
      </c>
      <c r="Q1160" s="10" t="s">
        <v>22</v>
      </c>
      <c r="R1160" s="10" t="s">
        <v>22</v>
      </c>
      <c r="S1160" s="10" t="s">
        <v>30</v>
      </c>
      <c r="T1160" s="10" t="s">
        <v>22</v>
      </c>
      <c r="U1160" s="10" t="s">
        <v>101</v>
      </c>
      <c r="V1160" s="10" t="s">
        <v>22</v>
      </c>
    </row>
    <row r="1161" spans="1:22" ht="14.1" customHeight="1" x14ac:dyDescent="0.2">
      <c r="A1161" s="7" t="str">
        <f>SUBSTITUTE(CONCATENATE(J1161,K1161,IF(L1161="Identifier","ID",IF(AND(L1161="Text",OR(J1161&lt;&gt;"",K1161&lt;&gt;"")),"",L1161)),IF(AND(N1161&lt;&gt;"Text",L1161&lt;&gt;N1161,NOT(AND(L1161="URI",N1161="Identifier")),NOT(AND(L1161="UUID",N1161="Identifier")),NOT(AND(L1161="OID",N1161="Identifier"))),IF(N1161="Identifier","ID",N1161),""))," ","")</f>
        <v>Description</v>
      </c>
      <c r="B1161" s="8" t="s">
        <v>22</v>
      </c>
      <c r="C1161" s="9" t="s">
        <v>98</v>
      </c>
      <c r="D1161" s="10" t="s">
        <v>2153</v>
      </c>
      <c r="E1161" s="10" t="s">
        <v>22</v>
      </c>
      <c r="F1161" s="10" t="s">
        <v>22</v>
      </c>
      <c r="G1161" s="10" t="str">
        <f>CONCATENATE( IF(H1161="","",CONCATENATE(H1161,"_ ")),I1161,". ",IF(J1161="","",CONCATENATE(J1161,"_ ")),M1161,IF(OR(J1161&lt;&gt;"",M1161&lt;&gt;N1161),CONCATENATE(". ",N1161),""))</f>
        <v>Goods Processing. Description. Text</v>
      </c>
      <c r="H1161" s="10" t="s">
        <v>22</v>
      </c>
      <c r="I1161" s="10" t="s">
        <v>2150</v>
      </c>
      <c r="J1161" s="10" t="s">
        <v>22</v>
      </c>
      <c r="K1161" s="10" t="s">
        <v>22</v>
      </c>
      <c r="L1161" s="10" t="s">
        <v>100</v>
      </c>
      <c r="M1161" s="7" t="str">
        <f>IF(K1161&lt;&gt;"",CONCATENATE(K1161," ",L1161),L1161)</f>
        <v>Description</v>
      </c>
      <c r="N1161" s="10" t="s">
        <v>59</v>
      </c>
      <c r="O1161" s="10" t="s">
        <v>22</v>
      </c>
      <c r="P1161" s="10" t="str">
        <f>IF(O1161&lt;&gt;"",CONCATENATE(O1161,"_ ",N1161,". Type"),CONCATENATE(N1161,". Type"))</f>
        <v>Text. Type</v>
      </c>
      <c r="Q1161" s="10" t="s">
        <v>22</v>
      </c>
      <c r="R1161" s="10" t="s">
        <v>22</v>
      </c>
      <c r="S1161" s="10" t="s">
        <v>30</v>
      </c>
      <c r="T1161" s="10" t="s">
        <v>22</v>
      </c>
      <c r="U1161" s="10" t="s">
        <v>101</v>
      </c>
      <c r="V1161" s="10" t="s">
        <v>22</v>
      </c>
    </row>
    <row r="1162" spans="1:22" ht="14.1" customHeight="1" x14ac:dyDescent="0.2">
      <c r="A1162" s="7" t="str">
        <f>SUBSTITUTE(CONCATENATE(J1162,K1162,IF(L1162="Identifier","ID",IF(AND(L1162="Text",OR(J1162&lt;&gt;"",K1162&lt;&gt;"")),"",L1162)),IF(AND(N1162&lt;&gt;"Text",L1162&lt;&gt;N1162,NOT(AND(L1162="URI",N1162="Identifier")),NOT(AND(L1162="UUID",N1162="Identifier")),NOT(AND(L1162="OID",N1162="Identifier"))),IF(N1162="Identifier","ID",N1162),""))," ","")</f>
        <v>Note</v>
      </c>
      <c r="B1162" s="8" t="s">
        <v>22</v>
      </c>
      <c r="C1162" s="9" t="s">
        <v>98</v>
      </c>
      <c r="D1162" s="10" t="s">
        <v>236</v>
      </c>
      <c r="E1162" s="10" t="s">
        <v>22</v>
      </c>
      <c r="F1162" s="10" t="s">
        <v>22</v>
      </c>
      <c r="G1162" s="10" t="str">
        <f>CONCATENATE( IF(H1162="","",CONCATENATE(H1162,"_ ")),I1162,". ",IF(J1162="","",CONCATENATE(J1162,"_ ")),M1162,IF(OR(J1162&lt;&gt;"",M1162&lt;&gt;N1162),CONCATENATE(". ",N1162),""))</f>
        <v>Goods Processing. Note. Text</v>
      </c>
      <c r="H1162" s="10" t="s">
        <v>22</v>
      </c>
      <c r="I1162" s="10" t="s">
        <v>2150</v>
      </c>
      <c r="J1162" s="10" t="s">
        <v>22</v>
      </c>
      <c r="K1162" s="10" t="s">
        <v>22</v>
      </c>
      <c r="L1162" s="10" t="s">
        <v>237</v>
      </c>
      <c r="M1162" s="7" t="str">
        <f>IF(K1162&lt;&gt;"",CONCATENATE(K1162," ",L1162),L1162)</f>
        <v>Note</v>
      </c>
      <c r="N1162" s="10" t="s">
        <v>59</v>
      </c>
      <c r="O1162" s="10" t="s">
        <v>22</v>
      </c>
      <c r="P1162" s="10" t="str">
        <f>IF(O1162&lt;&gt;"",CONCATENATE(O1162,"_ ",N1162,". Type"),CONCATENATE(N1162,". Type"))</f>
        <v>Text. Type</v>
      </c>
      <c r="Q1162" s="10" t="s">
        <v>22</v>
      </c>
      <c r="R1162" s="10" t="s">
        <v>22</v>
      </c>
      <c r="S1162" s="10" t="s">
        <v>30</v>
      </c>
      <c r="T1162" s="10" t="s">
        <v>22</v>
      </c>
      <c r="U1162" s="10" t="s">
        <v>101</v>
      </c>
      <c r="V1162" s="10" t="s">
        <v>22</v>
      </c>
    </row>
    <row r="1163" spans="1:22" ht="14.1" customHeight="1" x14ac:dyDescent="0.2">
      <c r="A1163" s="11" t="str">
        <f>SUBSTITUTE(SUBSTITUTE(CONCATENATE(J1163,IF(M1163="Identifier","ID",M1163))," ",""),"_","")</f>
        <v>Period</v>
      </c>
      <c r="B1163" s="8" t="s">
        <v>22</v>
      </c>
      <c r="C1163" s="12" t="s">
        <v>34</v>
      </c>
      <c r="D1163" s="11" t="s">
        <v>2154</v>
      </c>
      <c r="E1163" s="11" t="s">
        <v>22</v>
      </c>
      <c r="F1163" s="11" t="s">
        <v>22</v>
      </c>
      <c r="G1163" s="11" t="str">
        <f>CONCATENATE( IF(H1163="","",CONCATENATE(H1163,"_ ")),I1163,". ",IF(J1163="","",CONCATENATE(J1163,"_ ")),M1163,IF(J1163="","",CONCATENATE(". ",N1163)))</f>
        <v>Goods Processing. Period</v>
      </c>
      <c r="H1163" s="11" t="s">
        <v>22</v>
      </c>
      <c r="I1163" s="11" t="s">
        <v>2150</v>
      </c>
      <c r="J1163" s="11" t="s">
        <v>22</v>
      </c>
      <c r="K1163" s="11" t="s">
        <v>22</v>
      </c>
      <c r="L1163" s="11" t="s">
        <v>22</v>
      </c>
      <c r="M1163" s="11" t="str">
        <f>CONCATENATE(IF(Q1163="","",CONCATENATE(Q1163,"_ ")),R1163)</f>
        <v>Period</v>
      </c>
      <c r="N1163" s="11" t="str">
        <f>M1163</f>
        <v>Period</v>
      </c>
      <c r="O1163" s="11" t="s">
        <v>22</v>
      </c>
      <c r="P1163" s="11" t="s">
        <v>22</v>
      </c>
      <c r="Q1163" s="11" t="s">
        <v>22</v>
      </c>
      <c r="R1163" s="11" t="s">
        <v>44</v>
      </c>
      <c r="S1163" s="11" t="s">
        <v>38</v>
      </c>
      <c r="T1163" s="11" t="s">
        <v>22</v>
      </c>
      <c r="U1163" s="11" t="s">
        <v>101</v>
      </c>
      <c r="V1163" s="11" t="s">
        <v>22</v>
      </c>
    </row>
    <row r="1164" spans="1:22" ht="14.1" customHeight="1" x14ac:dyDescent="0.2">
      <c r="A1164" s="11" t="str">
        <f>SUBSTITUTE(SUBSTITUTE(CONCATENATE(J1164,IF(M1164="Identifier","ID",M1164))," ",""),"_","")</f>
        <v>ProcessingParty</v>
      </c>
      <c r="B1164" s="8" t="s">
        <v>22</v>
      </c>
      <c r="C1164" s="12" t="s">
        <v>34</v>
      </c>
      <c r="D1164" s="11" t="s">
        <v>2155</v>
      </c>
      <c r="E1164" s="11" t="s">
        <v>22</v>
      </c>
      <c r="F1164" s="11" t="s">
        <v>22</v>
      </c>
      <c r="G1164" s="11" t="str">
        <f>CONCATENATE( IF(H1164="","",CONCATENATE(H1164,"_ ")),I1164,". ",IF(J1164="","",CONCATENATE(J1164,"_ ")),M1164,IF(J1164="","",CONCATENATE(". ",N1164)))</f>
        <v>Goods Processing. Processing_ Party. Party</v>
      </c>
      <c r="H1164" s="11" t="s">
        <v>22</v>
      </c>
      <c r="I1164" s="11" t="s">
        <v>2150</v>
      </c>
      <c r="J1164" s="11" t="s">
        <v>2156</v>
      </c>
      <c r="K1164" s="11" t="s">
        <v>22</v>
      </c>
      <c r="L1164" s="11" t="s">
        <v>22</v>
      </c>
      <c r="M1164" s="11" t="str">
        <f>CONCATENATE(IF(Q1164="","",CONCATENATE(Q1164,"_ ")),R1164)</f>
        <v>Party</v>
      </c>
      <c r="N1164" s="11" t="str">
        <f>M1164</f>
        <v>Party</v>
      </c>
      <c r="O1164" s="11" t="s">
        <v>22</v>
      </c>
      <c r="P1164" s="11" t="s">
        <v>22</v>
      </c>
      <c r="Q1164" s="11" t="s">
        <v>22</v>
      </c>
      <c r="R1164" s="11" t="s">
        <v>216</v>
      </c>
      <c r="S1164" s="11" t="s">
        <v>38</v>
      </c>
      <c r="T1164" s="11" t="s">
        <v>22</v>
      </c>
      <c r="U1164" s="11" t="s">
        <v>101</v>
      </c>
      <c r="V1164" s="11" t="s">
        <v>22</v>
      </c>
    </row>
    <row r="1165" spans="1:22" ht="14.1" customHeight="1" x14ac:dyDescent="0.2">
      <c r="A1165" s="11" t="str">
        <f>SUBSTITUTE(SUBSTITUTE(CONCATENATE(J1165,IF(M1165="Identifier","ID",M1165))," ",""),"_","")</f>
        <v>CriterionItem</v>
      </c>
      <c r="B1165" s="8" t="s">
        <v>22</v>
      </c>
      <c r="C1165" s="12" t="s">
        <v>98</v>
      </c>
      <c r="D1165" s="11" t="s">
        <v>2157</v>
      </c>
      <c r="E1165" s="11" t="s">
        <v>22</v>
      </c>
      <c r="F1165" s="11" t="s">
        <v>22</v>
      </c>
      <c r="G1165" s="11" t="str">
        <f>CONCATENATE( IF(H1165="","",CONCATENATE(H1165,"_ ")),I1165,". ",IF(J1165="","",CONCATENATE(J1165,"_ ")),M1165,IF(J1165="","",CONCATENATE(". ",N1165)))</f>
        <v>Goods Processing. Criterion Item</v>
      </c>
      <c r="H1165" s="11" t="s">
        <v>22</v>
      </c>
      <c r="I1165" s="11" t="s">
        <v>2150</v>
      </c>
      <c r="J1165" s="11" t="s">
        <v>22</v>
      </c>
      <c r="K1165" s="11" t="s">
        <v>22</v>
      </c>
      <c r="L1165" s="11" t="s">
        <v>22</v>
      </c>
      <c r="M1165" s="11" t="str">
        <f>CONCATENATE(IF(Q1165="","",CONCATENATE(Q1165,"_ ")),R1165)</f>
        <v>Criterion Item</v>
      </c>
      <c r="N1165" s="11" t="str">
        <f>M1165</f>
        <v>Criterion Item</v>
      </c>
      <c r="O1165" s="11" t="s">
        <v>22</v>
      </c>
      <c r="P1165" s="11" t="s">
        <v>22</v>
      </c>
      <c r="Q1165" s="11" t="s">
        <v>22</v>
      </c>
      <c r="R1165" s="11" t="s">
        <v>252</v>
      </c>
      <c r="S1165" s="11" t="s">
        <v>38</v>
      </c>
      <c r="T1165" s="11" t="s">
        <v>22</v>
      </c>
      <c r="U1165" s="11" t="s">
        <v>101</v>
      </c>
      <c r="V1165" s="11" t="s">
        <v>22</v>
      </c>
    </row>
    <row r="1166" spans="1:22" ht="14.1" customHeight="1" x14ac:dyDescent="0.2">
      <c r="A1166" s="11" t="str">
        <f>SUBSTITUTE(SUBSTITUTE(CONCATENATE(J1166,IF(M1166="Identifier","ID",M1166))," ",""),"_","")</f>
        <v>SubGoodsProcessing</v>
      </c>
      <c r="B1166" s="8" t="s">
        <v>22</v>
      </c>
      <c r="C1166" s="12" t="s">
        <v>98</v>
      </c>
      <c r="D1166" s="11" t="s">
        <v>2158</v>
      </c>
      <c r="E1166" s="11" t="s">
        <v>22</v>
      </c>
      <c r="F1166" s="11" t="s">
        <v>22</v>
      </c>
      <c r="G1166" s="11" t="str">
        <f>CONCATENATE( IF(H1166="","",CONCATENATE(H1166,"_ ")),I1166,". ",IF(J1166="","",CONCATENATE(J1166,"_ ")),M1166,IF(J1166="","",CONCATENATE(". ",N1166)))</f>
        <v>Goods Processing. Sub_ Goods Processing. Goods Processing</v>
      </c>
      <c r="H1166" s="11" t="s">
        <v>22</v>
      </c>
      <c r="I1166" s="11" t="s">
        <v>2150</v>
      </c>
      <c r="J1166" s="11" t="s">
        <v>254</v>
      </c>
      <c r="K1166" s="11" t="s">
        <v>22</v>
      </c>
      <c r="L1166" s="11" t="s">
        <v>22</v>
      </c>
      <c r="M1166" s="11" t="str">
        <f>CONCATENATE(IF(Q1166="","",CONCATENATE(Q1166,"_ ")),R1166)</f>
        <v>Goods Processing</v>
      </c>
      <c r="N1166" s="11" t="str">
        <f>M1166</f>
        <v>Goods Processing</v>
      </c>
      <c r="O1166" s="11" t="s">
        <v>22</v>
      </c>
      <c r="P1166" s="11" t="s">
        <v>22</v>
      </c>
      <c r="Q1166" s="11" t="s">
        <v>22</v>
      </c>
      <c r="R1166" s="11" t="s">
        <v>2150</v>
      </c>
      <c r="S1166" s="11" t="s">
        <v>38</v>
      </c>
      <c r="T1166" s="11" t="s">
        <v>22</v>
      </c>
      <c r="U1166" s="11" t="s">
        <v>101</v>
      </c>
      <c r="V1166" s="11" t="s">
        <v>22</v>
      </c>
    </row>
    <row r="1167" spans="1:22" ht="14.1" customHeight="1" x14ac:dyDescent="0.2">
      <c r="A1167" s="5" t="str">
        <f>SUBSTITUTE(CONCATENATE(H1167,I1167)," ","")</f>
        <v>HazardousGoodsTransit</v>
      </c>
      <c r="B1167" s="6" t="s">
        <v>22</v>
      </c>
      <c r="C1167" s="6" t="s">
        <v>22</v>
      </c>
      <c r="D1167" s="6" t="s">
        <v>2159</v>
      </c>
      <c r="E1167" s="6" t="s">
        <v>22</v>
      </c>
      <c r="F1167" s="6" t="s">
        <v>22</v>
      </c>
      <c r="G1167" s="5" t="str">
        <f>CONCATENATE(IF(H1167="","",CONCATENATE(H1167,"_ ")),I1167,". Details")</f>
        <v>Hazardous Goods Transit. Details</v>
      </c>
      <c r="H1167" s="6" t="s">
        <v>22</v>
      </c>
      <c r="I1167" s="6" t="s">
        <v>2160</v>
      </c>
      <c r="J1167" s="6" t="s">
        <v>22</v>
      </c>
      <c r="K1167" s="6" t="s">
        <v>22</v>
      </c>
      <c r="L1167" s="6" t="s">
        <v>22</v>
      </c>
      <c r="M1167" s="6" t="s">
        <v>22</v>
      </c>
      <c r="N1167" s="6" t="s">
        <v>22</v>
      </c>
      <c r="O1167" s="6" t="s">
        <v>22</v>
      </c>
      <c r="P1167" s="6" t="s">
        <v>22</v>
      </c>
      <c r="Q1167" s="6" t="s">
        <v>22</v>
      </c>
      <c r="R1167" s="6" t="s">
        <v>22</v>
      </c>
      <c r="S1167" s="6" t="s">
        <v>25</v>
      </c>
      <c r="T1167" s="6" t="s">
        <v>22</v>
      </c>
      <c r="U1167" s="6" t="s">
        <v>62</v>
      </c>
      <c r="V1167" s="6" t="s">
        <v>22</v>
      </c>
    </row>
    <row r="1168" spans="1:22" ht="14.1" customHeight="1" x14ac:dyDescent="0.2">
      <c r="A1168" s="7" t="str">
        <f t="shared" ref="A1168:A1173" si="216">SUBSTITUTE(CONCATENATE(J1168,K1168,IF(L1168="Identifier","ID",IF(AND(L1168="Text",OR(J1168&lt;&gt;"",K1168&lt;&gt;"")),"",L1168)),IF(AND(N1168&lt;&gt;"Text",L1168&lt;&gt;N1168,NOT(AND(L1168="URI",N1168="Identifier")),NOT(AND(L1168="UUID",N1168="Identifier")),NOT(AND(L1168="OID",N1168="Identifier"))),IF(N1168="Identifier","ID",N1168),""))," ","")</f>
        <v>TransportEmergencyCardCode</v>
      </c>
      <c r="B1168" s="8" t="s">
        <v>22</v>
      </c>
      <c r="C1168" s="9" t="s">
        <v>34</v>
      </c>
      <c r="D1168" s="10" t="s">
        <v>2161</v>
      </c>
      <c r="E1168" s="10" t="s">
        <v>2162</v>
      </c>
      <c r="F1168" s="10" t="s">
        <v>22</v>
      </c>
      <c r="G1168" s="10" t="str">
        <f t="shared" ref="G1168:G1173" si="217">CONCATENATE( IF(H1168="","",CONCATENATE(H1168,"_ ")),I1168,". ",IF(J1168="","",CONCATENATE(J1168,"_ ")),M1168,IF(OR(J1168&lt;&gt;"",M1168&lt;&gt;N1168),CONCATENATE(". ",N1168),""))</f>
        <v>Hazardous Goods Transit. Transport Emergency Card Code. Code</v>
      </c>
      <c r="H1168" s="10" t="s">
        <v>22</v>
      </c>
      <c r="I1168" s="10" t="s">
        <v>2160</v>
      </c>
      <c r="J1168" s="10" t="s">
        <v>22</v>
      </c>
      <c r="K1168" s="10" t="s">
        <v>2163</v>
      </c>
      <c r="L1168" s="10" t="s">
        <v>33</v>
      </c>
      <c r="M1168" s="7" t="str">
        <f t="shared" ref="M1168:M1173" si="218">IF(K1168&lt;&gt;"",CONCATENATE(K1168," ",L1168),L1168)</f>
        <v>Transport Emergency Card Code</v>
      </c>
      <c r="N1168" s="10" t="s">
        <v>33</v>
      </c>
      <c r="O1168" s="10" t="s">
        <v>22</v>
      </c>
      <c r="P1168" s="10" t="str">
        <f t="shared" ref="P1168:P1173" si="219">IF(O1168&lt;&gt;"",CONCATENATE(O1168,"_ ",N1168,". Type"),CONCATENATE(N1168,". Type"))</f>
        <v>Code. Type</v>
      </c>
      <c r="Q1168" s="10" t="s">
        <v>22</v>
      </c>
      <c r="R1168" s="10" t="s">
        <v>22</v>
      </c>
      <c r="S1168" s="10" t="s">
        <v>30</v>
      </c>
      <c r="T1168" s="10" t="s">
        <v>2164</v>
      </c>
      <c r="U1168" s="10" t="s">
        <v>62</v>
      </c>
      <c r="V1168" s="10" t="s">
        <v>22</v>
      </c>
    </row>
    <row r="1169" spans="1:22" ht="14.1" customHeight="1" x14ac:dyDescent="0.2">
      <c r="A1169" s="7" t="str">
        <f t="shared" si="216"/>
        <v>PackingCriteriaCode</v>
      </c>
      <c r="B1169" s="8" t="s">
        <v>22</v>
      </c>
      <c r="C1169" s="9" t="s">
        <v>34</v>
      </c>
      <c r="D1169" s="10" t="s">
        <v>2165</v>
      </c>
      <c r="E1169" s="10" t="s">
        <v>2166</v>
      </c>
      <c r="F1169" s="10" t="s">
        <v>22</v>
      </c>
      <c r="G1169" s="10" t="str">
        <f t="shared" si="217"/>
        <v>Hazardous Goods Transit. Packing Criteria Code. Code</v>
      </c>
      <c r="H1169" s="10" t="s">
        <v>22</v>
      </c>
      <c r="I1169" s="10" t="s">
        <v>2160</v>
      </c>
      <c r="J1169" s="10" t="s">
        <v>22</v>
      </c>
      <c r="K1169" s="10" t="s">
        <v>2167</v>
      </c>
      <c r="L1169" s="10" t="s">
        <v>33</v>
      </c>
      <c r="M1169" s="7" t="str">
        <f t="shared" si="218"/>
        <v>Packing Criteria Code</v>
      </c>
      <c r="N1169" s="10" t="s">
        <v>33</v>
      </c>
      <c r="O1169" s="10" t="s">
        <v>22</v>
      </c>
      <c r="P1169" s="10" t="str">
        <f t="shared" si="219"/>
        <v>Code. Type</v>
      </c>
      <c r="Q1169" s="10" t="s">
        <v>22</v>
      </c>
      <c r="R1169" s="10" t="s">
        <v>22</v>
      </c>
      <c r="S1169" s="10" t="s">
        <v>30</v>
      </c>
      <c r="T1169" s="10" t="s">
        <v>22</v>
      </c>
      <c r="U1169" s="10" t="s">
        <v>62</v>
      </c>
      <c r="V1169" s="10" t="s">
        <v>22</v>
      </c>
    </row>
    <row r="1170" spans="1:22" ht="14.1" customHeight="1" x14ac:dyDescent="0.2">
      <c r="A1170" s="7" t="str">
        <f t="shared" si="216"/>
        <v>HazardousRegulationCode</v>
      </c>
      <c r="B1170" s="8" t="s">
        <v>22</v>
      </c>
      <c r="C1170" s="9" t="s">
        <v>34</v>
      </c>
      <c r="D1170" s="10" t="s">
        <v>2168</v>
      </c>
      <c r="E1170" s="10" t="s">
        <v>22</v>
      </c>
      <c r="F1170" s="10" t="s">
        <v>22</v>
      </c>
      <c r="G1170" s="10" t="str">
        <f t="shared" si="217"/>
        <v>Hazardous Goods Transit. Hazardous Regulation Code. Code</v>
      </c>
      <c r="H1170" s="10" t="s">
        <v>22</v>
      </c>
      <c r="I1170" s="10" t="s">
        <v>2160</v>
      </c>
      <c r="J1170" s="10" t="s">
        <v>22</v>
      </c>
      <c r="K1170" s="10" t="s">
        <v>2169</v>
      </c>
      <c r="L1170" s="10" t="s">
        <v>33</v>
      </c>
      <c r="M1170" s="7" t="str">
        <f t="shared" si="218"/>
        <v>Hazardous Regulation Code</v>
      </c>
      <c r="N1170" s="10" t="s">
        <v>33</v>
      </c>
      <c r="O1170" s="10" t="s">
        <v>22</v>
      </c>
      <c r="P1170" s="10" t="str">
        <f t="shared" si="219"/>
        <v>Code. Type</v>
      </c>
      <c r="Q1170" s="10" t="s">
        <v>22</v>
      </c>
      <c r="R1170" s="10" t="s">
        <v>22</v>
      </c>
      <c r="S1170" s="10" t="s">
        <v>30</v>
      </c>
      <c r="T1170" s="10" t="s">
        <v>22</v>
      </c>
      <c r="U1170" s="10" t="s">
        <v>62</v>
      </c>
      <c r="V1170" s="10" t="s">
        <v>22</v>
      </c>
    </row>
    <row r="1171" spans="1:22" ht="14.1" customHeight="1" x14ac:dyDescent="0.2">
      <c r="A1171" s="7" t="str">
        <f t="shared" si="216"/>
        <v>InhalationToxicityZoneCode</v>
      </c>
      <c r="B1171" s="8" t="s">
        <v>22</v>
      </c>
      <c r="C1171" s="9" t="s">
        <v>34</v>
      </c>
      <c r="D1171" s="10" t="s">
        <v>2170</v>
      </c>
      <c r="E1171" s="10" t="s">
        <v>22</v>
      </c>
      <c r="F1171" s="10" t="s">
        <v>22</v>
      </c>
      <c r="G1171" s="10" t="str">
        <f t="shared" si="217"/>
        <v>Hazardous Goods Transit. Inhalation Toxicity Zone Code. Code</v>
      </c>
      <c r="H1171" s="10" t="s">
        <v>22</v>
      </c>
      <c r="I1171" s="10" t="s">
        <v>2160</v>
      </c>
      <c r="J1171" s="10" t="s">
        <v>22</v>
      </c>
      <c r="K1171" s="10" t="s">
        <v>2171</v>
      </c>
      <c r="L1171" s="10" t="s">
        <v>33</v>
      </c>
      <c r="M1171" s="7" t="str">
        <f t="shared" si="218"/>
        <v>Inhalation Toxicity Zone Code</v>
      </c>
      <c r="N1171" s="10" t="s">
        <v>33</v>
      </c>
      <c r="O1171" s="10" t="s">
        <v>22</v>
      </c>
      <c r="P1171" s="10" t="str">
        <f t="shared" si="219"/>
        <v>Code. Type</v>
      </c>
      <c r="Q1171" s="10" t="s">
        <v>22</v>
      </c>
      <c r="R1171" s="10" t="s">
        <v>22</v>
      </c>
      <c r="S1171" s="10" t="s">
        <v>30</v>
      </c>
      <c r="T1171" s="10" t="s">
        <v>22</v>
      </c>
      <c r="U1171" s="10" t="s">
        <v>62</v>
      </c>
      <c r="V1171" s="10" t="s">
        <v>22</v>
      </c>
    </row>
    <row r="1172" spans="1:22" ht="14.1" customHeight="1" x14ac:dyDescent="0.2">
      <c r="A1172" s="7" t="str">
        <f t="shared" si="216"/>
        <v>TransportAuthorizationCode</v>
      </c>
      <c r="B1172" s="8" t="s">
        <v>22</v>
      </c>
      <c r="C1172" s="9" t="s">
        <v>34</v>
      </c>
      <c r="D1172" s="10" t="s">
        <v>2172</v>
      </c>
      <c r="E1172" s="10" t="s">
        <v>2173</v>
      </c>
      <c r="F1172" s="10" t="s">
        <v>22</v>
      </c>
      <c r="G1172" s="10" t="str">
        <f t="shared" si="217"/>
        <v>Hazardous Goods Transit. Transport Authorization Code. Code</v>
      </c>
      <c r="H1172" s="10" t="s">
        <v>22</v>
      </c>
      <c r="I1172" s="10" t="s">
        <v>2160</v>
      </c>
      <c r="J1172" s="10" t="s">
        <v>22</v>
      </c>
      <c r="K1172" s="10" t="s">
        <v>2174</v>
      </c>
      <c r="L1172" s="10" t="s">
        <v>33</v>
      </c>
      <c r="M1172" s="7" t="str">
        <f t="shared" si="218"/>
        <v>Transport Authorization Code</v>
      </c>
      <c r="N1172" s="10" t="s">
        <v>33</v>
      </c>
      <c r="O1172" s="10" t="s">
        <v>22</v>
      </c>
      <c r="P1172" s="10" t="str">
        <f t="shared" si="219"/>
        <v>Code. Type</v>
      </c>
      <c r="Q1172" s="10" t="s">
        <v>22</v>
      </c>
      <c r="R1172" s="10" t="s">
        <v>22</v>
      </c>
      <c r="S1172" s="10" t="s">
        <v>30</v>
      </c>
      <c r="T1172" s="10" t="s">
        <v>2175</v>
      </c>
      <c r="U1172" s="10" t="s">
        <v>62</v>
      </c>
      <c r="V1172" s="10" t="s">
        <v>22</v>
      </c>
    </row>
    <row r="1173" spans="1:22" ht="14.1" customHeight="1" x14ac:dyDescent="0.2">
      <c r="A1173" s="7" t="str">
        <f t="shared" si="216"/>
        <v>TransitDescription</v>
      </c>
      <c r="B1173" s="8" t="s">
        <v>22</v>
      </c>
      <c r="C1173" s="9" t="s">
        <v>98</v>
      </c>
      <c r="D1173" s="10" t="s">
        <v>2176</v>
      </c>
      <c r="E1173" s="10" t="s">
        <v>22</v>
      </c>
      <c r="F1173" s="10" t="s">
        <v>2177</v>
      </c>
      <c r="G1173" s="10" t="str">
        <f t="shared" si="217"/>
        <v>Hazardous Goods Transit. Transit Description. Text</v>
      </c>
      <c r="H1173" s="10" t="s">
        <v>22</v>
      </c>
      <c r="I1173" s="10" t="s">
        <v>2160</v>
      </c>
      <c r="J1173" s="10" t="s">
        <v>22</v>
      </c>
      <c r="K1173" s="10" t="s">
        <v>944</v>
      </c>
      <c r="L1173" s="10" t="s">
        <v>100</v>
      </c>
      <c r="M1173" s="7" t="str">
        <f t="shared" si="218"/>
        <v>Transit Description</v>
      </c>
      <c r="N1173" s="10" t="s">
        <v>59</v>
      </c>
      <c r="O1173" s="10" t="s">
        <v>22</v>
      </c>
      <c r="P1173" s="10" t="str">
        <f t="shared" si="219"/>
        <v>Text. Type</v>
      </c>
      <c r="Q1173" s="10" t="s">
        <v>22</v>
      </c>
      <c r="R1173" s="10" t="s">
        <v>22</v>
      </c>
      <c r="S1173" s="10" t="s">
        <v>30</v>
      </c>
      <c r="T1173" s="10" t="s">
        <v>22</v>
      </c>
      <c r="U1173" s="10" t="s">
        <v>101</v>
      </c>
      <c r="V1173" s="10" t="s">
        <v>22</v>
      </c>
    </row>
    <row r="1174" spans="1:22" ht="14.1" customHeight="1" x14ac:dyDescent="0.2">
      <c r="A1174" s="11" t="str">
        <f>SUBSTITUTE(SUBSTITUTE(CONCATENATE(J1174,IF(M1174="Identifier","ID",M1174))," ",""),"_","")</f>
        <v>MaximumTemperature</v>
      </c>
      <c r="B1174" s="8" t="s">
        <v>22</v>
      </c>
      <c r="C1174" s="12" t="s">
        <v>34</v>
      </c>
      <c r="D1174" s="11" t="s">
        <v>2178</v>
      </c>
      <c r="E1174" s="11" t="s">
        <v>22</v>
      </c>
      <c r="F1174" s="11" t="s">
        <v>22</v>
      </c>
      <c r="G1174" s="11" t="str">
        <f>CONCATENATE( IF(H1174="","",CONCATENATE(H1174,"_ ")),I1174,". ",IF(J1174="","",CONCATENATE(J1174,"_ ")),M1174,IF(J1174="","",CONCATENATE(". ",N1174)))</f>
        <v>Hazardous Goods Transit. Maximum_ Temperature. Temperature</v>
      </c>
      <c r="H1174" s="11" t="s">
        <v>22</v>
      </c>
      <c r="I1174" s="11" t="s">
        <v>2160</v>
      </c>
      <c r="J1174" s="11" t="s">
        <v>299</v>
      </c>
      <c r="K1174" s="11" t="s">
        <v>22</v>
      </c>
      <c r="L1174" s="11" t="s">
        <v>22</v>
      </c>
      <c r="M1174" s="11" t="str">
        <f>CONCATENATE(IF(Q1174="","",CONCATENATE(Q1174,"_ ")),R1174)</f>
        <v>Temperature</v>
      </c>
      <c r="N1174" s="11" t="str">
        <f>M1174</f>
        <v>Temperature</v>
      </c>
      <c r="O1174" s="11" t="s">
        <v>22</v>
      </c>
      <c r="P1174" s="11" t="s">
        <v>22</v>
      </c>
      <c r="Q1174" s="11" t="s">
        <v>22</v>
      </c>
      <c r="R1174" s="11" t="s">
        <v>401</v>
      </c>
      <c r="S1174" s="11" t="s">
        <v>38</v>
      </c>
      <c r="T1174" s="11" t="s">
        <v>22</v>
      </c>
      <c r="U1174" s="11" t="s">
        <v>62</v>
      </c>
      <c r="V1174" s="11" t="s">
        <v>22</v>
      </c>
    </row>
    <row r="1175" spans="1:22" ht="14.1" customHeight="1" x14ac:dyDescent="0.2">
      <c r="A1175" s="11" t="str">
        <f>SUBSTITUTE(SUBSTITUTE(CONCATENATE(J1175,IF(M1175="Identifier","ID",M1175))," ",""),"_","")</f>
        <v>MinimumTemperature</v>
      </c>
      <c r="B1175" s="8" t="s">
        <v>22</v>
      </c>
      <c r="C1175" s="12" t="s">
        <v>34</v>
      </c>
      <c r="D1175" s="11" t="s">
        <v>2179</v>
      </c>
      <c r="E1175" s="11" t="s">
        <v>22</v>
      </c>
      <c r="F1175" s="11" t="s">
        <v>22</v>
      </c>
      <c r="G1175" s="11" t="str">
        <f>CONCATENATE( IF(H1175="","",CONCATENATE(H1175,"_ ")),I1175,". ",IF(J1175="","",CONCATENATE(J1175,"_ ")),M1175,IF(J1175="","",CONCATENATE(". ",N1175)))</f>
        <v>Hazardous Goods Transit. Minimum_ Temperature. Temperature</v>
      </c>
      <c r="H1175" s="11" t="s">
        <v>22</v>
      </c>
      <c r="I1175" s="11" t="s">
        <v>2160</v>
      </c>
      <c r="J1175" s="11" t="s">
        <v>296</v>
      </c>
      <c r="K1175" s="11" t="s">
        <v>22</v>
      </c>
      <c r="L1175" s="11" t="s">
        <v>22</v>
      </c>
      <c r="M1175" s="11" t="str">
        <f>CONCATENATE(IF(Q1175="","",CONCATENATE(Q1175,"_ ")),R1175)</f>
        <v>Temperature</v>
      </c>
      <c r="N1175" s="11" t="str">
        <f>M1175</f>
        <v>Temperature</v>
      </c>
      <c r="O1175" s="11" t="s">
        <v>22</v>
      </c>
      <c r="P1175" s="11" t="s">
        <v>22</v>
      </c>
      <c r="Q1175" s="11" t="s">
        <v>22</v>
      </c>
      <c r="R1175" s="11" t="s">
        <v>401</v>
      </c>
      <c r="S1175" s="11" t="s">
        <v>38</v>
      </c>
      <c r="T1175" s="11" t="s">
        <v>22</v>
      </c>
      <c r="U1175" s="11" t="s">
        <v>62</v>
      </c>
      <c r="V1175" s="11" t="s">
        <v>22</v>
      </c>
    </row>
    <row r="1176" spans="1:22" ht="14.1" customHeight="1" x14ac:dyDescent="0.2">
      <c r="A1176" s="5" t="str">
        <f>SUBSTITUTE(CONCATENATE(H1176,I1176)," ","")</f>
        <v>HazardousItem</v>
      </c>
      <c r="B1176" s="6" t="s">
        <v>22</v>
      </c>
      <c r="C1176" s="6" t="s">
        <v>22</v>
      </c>
      <c r="D1176" s="6" t="s">
        <v>2180</v>
      </c>
      <c r="E1176" s="6" t="s">
        <v>22</v>
      </c>
      <c r="F1176" s="6" t="s">
        <v>22</v>
      </c>
      <c r="G1176" s="5" t="str">
        <f>CONCATENATE(IF(H1176="","",CONCATENATE(H1176,"_ ")),I1176,". Details")</f>
        <v>Hazardous Item. Details</v>
      </c>
      <c r="H1176" s="6" t="s">
        <v>22</v>
      </c>
      <c r="I1176" s="6" t="s">
        <v>2181</v>
      </c>
      <c r="J1176" s="6" t="s">
        <v>22</v>
      </c>
      <c r="K1176" s="6" t="s">
        <v>22</v>
      </c>
      <c r="L1176" s="6" t="s">
        <v>22</v>
      </c>
      <c r="M1176" s="6" t="s">
        <v>22</v>
      </c>
      <c r="N1176" s="6" t="s">
        <v>22</v>
      </c>
      <c r="O1176" s="6" t="s">
        <v>22</v>
      </c>
      <c r="P1176" s="6" t="s">
        <v>22</v>
      </c>
      <c r="Q1176" s="6" t="s">
        <v>22</v>
      </c>
      <c r="R1176" s="6" t="s">
        <v>22</v>
      </c>
      <c r="S1176" s="6" t="s">
        <v>25</v>
      </c>
      <c r="T1176" s="6" t="s">
        <v>22</v>
      </c>
      <c r="U1176" s="6" t="s">
        <v>62</v>
      </c>
      <c r="V1176" s="6" t="s">
        <v>22</v>
      </c>
    </row>
    <row r="1177" spans="1:22" ht="14.1" customHeight="1" x14ac:dyDescent="0.2">
      <c r="A1177" s="7" t="str">
        <f t="shared" ref="A1177:A1197" si="220">SUBSTITUTE(CONCATENATE(J1177,K1177,IF(L1177="Identifier","ID",IF(AND(L1177="Text",OR(J1177&lt;&gt;"",K1177&lt;&gt;"")),"",L1177)),IF(AND(N1177&lt;&gt;"Text",L1177&lt;&gt;N1177,NOT(AND(L1177="URI",N1177="Identifier")),NOT(AND(L1177="UUID",N1177="Identifier")),NOT(AND(L1177="OID",N1177="Identifier"))),IF(N1177="Identifier","ID",N1177),""))," ","")</f>
        <v>ID</v>
      </c>
      <c r="B1177" s="8" t="s">
        <v>22</v>
      </c>
      <c r="C1177" s="9" t="s">
        <v>34</v>
      </c>
      <c r="D1177" s="10" t="s">
        <v>2182</v>
      </c>
      <c r="E1177" s="10" t="s">
        <v>22</v>
      </c>
      <c r="F1177" s="10" t="s">
        <v>2183</v>
      </c>
      <c r="G1177" s="10" t="str">
        <f t="shared" ref="G1177:G1197" si="221">CONCATENATE( IF(H1177="","",CONCATENATE(H1177,"_ ")),I1177,". ",IF(J1177="","",CONCATENATE(J1177,"_ ")),M1177,IF(OR(J1177&lt;&gt;"",M1177&lt;&gt;N1177),CONCATENATE(". ",N1177),""))</f>
        <v>Hazardous Item. Identifier</v>
      </c>
      <c r="H1177" s="10" t="s">
        <v>22</v>
      </c>
      <c r="I1177" s="10" t="s">
        <v>2181</v>
      </c>
      <c r="J1177" s="10" t="s">
        <v>22</v>
      </c>
      <c r="K1177" s="10" t="s">
        <v>22</v>
      </c>
      <c r="L1177" s="10" t="s">
        <v>29</v>
      </c>
      <c r="M1177" s="7" t="str">
        <f t="shared" ref="M1177:M1197" si="222">IF(K1177&lt;&gt;"",CONCATENATE(K1177," ",L1177),L1177)</f>
        <v>Identifier</v>
      </c>
      <c r="N1177" s="10" t="s">
        <v>29</v>
      </c>
      <c r="O1177" s="10" t="s">
        <v>22</v>
      </c>
      <c r="P1177" s="10" t="str">
        <f t="shared" ref="P1177:P1197" si="223">IF(O1177&lt;&gt;"",CONCATENATE(O1177,"_ ",N1177,". Type"),CONCATENATE(N1177,". Type"))</f>
        <v>Identifier. Type</v>
      </c>
      <c r="Q1177" s="10" t="s">
        <v>22</v>
      </c>
      <c r="R1177" s="10" t="s">
        <v>22</v>
      </c>
      <c r="S1177" s="10" t="s">
        <v>30</v>
      </c>
      <c r="T1177" s="10" t="s">
        <v>22</v>
      </c>
      <c r="U1177" s="10" t="s">
        <v>62</v>
      </c>
      <c r="V1177" s="10" t="s">
        <v>22</v>
      </c>
    </row>
    <row r="1178" spans="1:22" ht="14.1" customHeight="1" x14ac:dyDescent="0.2">
      <c r="A1178" s="7" t="str">
        <f t="shared" si="220"/>
        <v>PlacardNotation</v>
      </c>
      <c r="B1178" s="8" t="s">
        <v>22</v>
      </c>
      <c r="C1178" s="9" t="s">
        <v>34</v>
      </c>
      <c r="D1178" s="10" t="s">
        <v>2184</v>
      </c>
      <c r="E1178" s="10" t="s">
        <v>22</v>
      </c>
      <c r="F1178" s="10" t="s">
        <v>2185</v>
      </c>
      <c r="G1178" s="10" t="str">
        <f t="shared" si="221"/>
        <v>Hazardous Item. Placard Notation. Text</v>
      </c>
      <c r="H1178" s="10" t="s">
        <v>22</v>
      </c>
      <c r="I1178" s="10" t="s">
        <v>2181</v>
      </c>
      <c r="J1178" s="10" t="s">
        <v>22</v>
      </c>
      <c r="K1178" s="10" t="s">
        <v>2186</v>
      </c>
      <c r="L1178" s="10" t="s">
        <v>2187</v>
      </c>
      <c r="M1178" s="7" t="str">
        <f t="shared" si="222"/>
        <v>Placard Notation</v>
      </c>
      <c r="N1178" s="10" t="s">
        <v>59</v>
      </c>
      <c r="O1178" s="10" t="s">
        <v>22</v>
      </c>
      <c r="P1178" s="10" t="str">
        <f t="shared" si="223"/>
        <v>Text. Type</v>
      </c>
      <c r="Q1178" s="10" t="s">
        <v>22</v>
      </c>
      <c r="R1178" s="10" t="s">
        <v>22</v>
      </c>
      <c r="S1178" s="10" t="s">
        <v>30</v>
      </c>
      <c r="T1178" s="10" t="s">
        <v>22</v>
      </c>
      <c r="U1178" s="10" t="s">
        <v>62</v>
      </c>
      <c r="V1178" s="10" t="s">
        <v>22</v>
      </c>
    </row>
    <row r="1179" spans="1:22" ht="14.1" customHeight="1" x14ac:dyDescent="0.2">
      <c r="A1179" s="7" t="str">
        <f t="shared" si="220"/>
        <v>PlacardEndorsement</v>
      </c>
      <c r="B1179" s="8" t="s">
        <v>22</v>
      </c>
      <c r="C1179" s="9" t="s">
        <v>34</v>
      </c>
      <c r="D1179" s="10" t="s">
        <v>2188</v>
      </c>
      <c r="E1179" s="10" t="s">
        <v>22</v>
      </c>
      <c r="F1179" s="10" t="s">
        <v>2189</v>
      </c>
      <c r="G1179" s="10" t="str">
        <f t="shared" si="221"/>
        <v>Hazardous Item. Placard Endorsement. Text</v>
      </c>
      <c r="H1179" s="10" t="s">
        <v>22</v>
      </c>
      <c r="I1179" s="10" t="s">
        <v>2181</v>
      </c>
      <c r="J1179" s="10" t="s">
        <v>22</v>
      </c>
      <c r="K1179" s="10" t="s">
        <v>2186</v>
      </c>
      <c r="L1179" s="10" t="s">
        <v>1708</v>
      </c>
      <c r="M1179" s="7" t="str">
        <f t="shared" si="222"/>
        <v>Placard Endorsement</v>
      </c>
      <c r="N1179" s="10" t="s">
        <v>59</v>
      </c>
      <c r="O1179" s="10" t="s">
        <v>22</v>
      </c>
      <c r="P1179" s="10" t="str">
        <f t="shared" si="223"/>
        <v>Text. Type</v>
      </c>
      <c r="Q1179" s="10" t="s">
        <v>22</v>
      </c>
      <c r="R1179" s="10" t="s">
        <v>22</v>
      </c>
      <c r="S1179" s="10" t="s">
        <v>30</v>
      </c>
      <c r="T1179" s="10" t="s">
        <v>22</v>
      </c>
      <c r="U1179" s="10" t="s">
        <v>62</v>
      </c>
      <c r="V1179" s="10" t="s">
        <v>22</v>
      </c>
    </row>
    <row r="1180" spans="1:22" ht="14.1" customHeight="1" x14ac:dyDescent="0.2">
      <c r="A1180" s="7" t="str">
        <f t="shared" si="220"/>
        <v>AdditionalInformation</v>
      </c>
      <c r="B1180" s="8" t="s">
        <v>22</v>
      </c>
      <c r="C1180" s="9" t="s">
        <v>98</v>
      </c>
      <c r="D1180" s="10" t="s">
        <v>2190</v>
      </c>
      <c r="E1180" s="10" t="s">
        <v>22</v>
      </c>
      <c r="F1180" s="10" t="s">
        <v>2191</v>
      </c>
      <c r="G1180" s="10" t="str">
        <f t="shared" si="221"/>
        <v>Hazardous Item. Additional_ Information. Text</v>
      </c>
      <c r="H1180" s="10" t="s">
        <v>22</v>
      </c>
      <c r="I1180" s="10" t="s">
        <v>2181</v>
      </c>
      <c r="J1180" s="10" t="s">
        <v>86</v>
      </c>
      <c r="K1180" s="10" t="s">
        <v>22</v>
      </c>
      <c r="L1180" s="10" t="s">
        <v>537</v>
      </c>
      <c r="M1180" s="7" t="str">
        <f t="shared" si="222"/>
        <v>Information</v>
      </c>
      <c r="N1180" s="10" t="s">
        <v>59</v>
      </c>
      <c r="O1180" s="10" t="s">
        <v>22</v>
      </c>
      <c r="P1180" s="10" t="str">
        <f t="shared" si="223"/>
        <v>Text. Type</v>
      </c>
      <c r="Q1180" s="10" t="s">
        <v>22</v>
      </c>
      <c r="R1180" s="10" t="s">
        <v>22</v>
      </c>
      <c r="S1180" s="10" t="s">
        <v>30</v>
      </c>
      <c r="T1180" s="10" t="s">
        <v>22</v>
      </c>
      <c r="U1180" s="10" t="s">
        <v>62</v>
      </c>
      <c r="V1180" s="10" t="s">
        <v>22</v>
      </c>
    </row>
    <row r="1181" spans="1:22" ht="14.1" customHeight="1" x14ac:dyDescent="0.2">
      <c r="A1181" s="7" t="str">
        <f t="shared" si="220"/>
        <v>UNDGCode</v>
      </c>
      <c r="B1181" s="8" t="s">
        <v>22</v>
      </c>
      <c r="C1181" s="9" t="s">
        <v>34</v>
      </c>
      <c r="D1181" s="10" t="s">
        <v>2192</v>
      </c>
      <c r="E1181" s="10" t="s">
        <v>2193</v>
      </c>
      <c r="F1181" s="10" t="s">
        <v>22</v>
      </c>
      <c r="G1181" s="10" t="str">
        <f t="shared" si="221"/>
        <v>Hazardous Item. UNDG Code. Code</v>
      </c>
      <c r="H1181" s="10" t="s">
        <v>22</v>
      </c>
      <c r="I1181" s="10" t="s">
        <v>2181</v>
      </c>
      <c r="J1181" s="10" t="s">
        <v>22</v>
      </c>
      <c r="K1181" s="10" t="s">
        <v>2194</v>
      </c>
      <c r="L1181" s="10" t="s">
        <v>33</v>
      </c>
      <c r="M1181" s="7" t="str">
        <f t="shared" si="222"/>
        <v>UNDG Code</v>
      </c>
      <c r="N1181" s="10" t="s">
        <v>33</v>
      </c>
      <c r="O1181" s="10" t="s">
        <v>22</v>
      </c>
      <c r="P1181" s="10" t="str">
        <f t="shared" si="223"/>
        <v>Code. Type</v>
      </c>
      <c r="Q1181" s="10" t="s">
        <v>22</v>
      </c>
      <c r="R1181" s="10" t="s">
        <v>22</v>
      </c>
      <c r="S1181" s="10" t="s">
        <v>30</v>
      </c>
      <c r="T1181" s="10" t="s">
        <v>22</v>
      </c>
      <c r="U1181" s="10" t="s">
        <v>62</v>
      </c>
      <c r="V1181" s="10" t="s">
        <v>22</v>
      </c>
    </row>
    <row r="1182" spans="1:22" ht="14.1" customHeight="1" x14ac:dyDescent="0.2">
      <c r="A1182" s="7" t="str">
        <f t="shared" si="220"/>
        <v>UNPackingGroupCode</v>
      </c>
      <c r="B1182" s="8" t="s">
        <v>22</v>
      </c>
      <c r="C1182" s="9" t="s">
        <v>34</v>
      </c>
      <c r="D1182" s="10" t="s">
        <v>2195</v>
      </c>
      <c r="E1182" s="10" t="s">
        <v>22</v>
      </c>
      <c r="F1182" s="10" t="s">
        <v>22</v>
      </c>
      <c r="G1182" s="10" t="str">
        <f t="shared" si="221"/>
        <v>Hazardous Item. UN Packing Group Code. Code</v>
      </c>
      <c r="H1182" s="10" t="s">
        <v>22</v>
      </c>
      <c r="I1182" s="10" t="s">
        <v>2181</v>
      </c>
      <c r="J1182" s="10" t="s">
        <v>22</v>
      </c>
      <c r="K1182" s="10" t="s">
        <v>2196</v>
      </c>
      <c r="L1182" s="10" t="s">
        <v>33</v>
      </c>
      <c r="M1182" s="7" t="str">
        <f t="shared" si="222"/>
        <v>UN Packing Group Code</v>
      </c>
      <c r="N1182" s="10" t="s">
        <v>33</v>
      </c>
      <c r="O1182" s="10" t="s">
        <v>22</v>
      </c>
      <c r="P1182" s="10" t="str">
        <f t="shared" si="223"/>
        <v>Code. Type</v>
      </c>
      <c r="Q1182" s="10" t="s">
        <v>22</v>
      </c>
      <c r="R1182" s="10" t="s">
        <v>22</v>
      </c>
      <c r="S1182" s="10" t="s">
        <v>30</v>
      </c>
      <c r="T1182" s="10" t="s">
        <v>22</v>
      </c>
      <c r="U1182" s="10" t="s">
        <v>101</v>
      </c>
      <c r="V1182" s="10" t="s">
        <v>22</v>
      </c>
    </row>
    <row r="1183" spans="1:22" ht="14.1" customHeight="1" x14ac:dyDescent="0.2">
      <c r="A1183" s="7" t="str">
        <f t="shared" si="220"/>
        <v>UNPackingGroup</v>
      </c>
      <c r="B1183" s="8" t="s">
        <v>22</v>
      </c>
      <c r="C1183" s="9" t="s">
        <v>98</v>
      </c>
      <c r="D1183" s="10" t="s">
        <v>2197</v>
      </c>
      <c r="E1183" s="10" t="s">
        <v>22</v>
      </c>
      <c r="F1183" s="10" t="s">
        <v>22</v>
      </c>
      <c r="G1183" s="10" t="str">
        <f t="shared" si="221"/>
        <v>Hazardous Item. UN Packing Group. Text</v>
      </c>
      <c r="H1183" s="10" t="s">
        <v>22</v>
      </c>
      <c r="I1183" s="10" t="s">
        <v>2181</v>
      </c>
      <c r="J1183" s="10" t="s">
        <v>22</v>
      </c>
      <c r="K1183" s="10" t="s">
        <v>2198</v>
      </c>
      <c r="L1183" s="10" t="s">
        <v>2199</v>
      </c>
      <c r="M1183" s="7" t="str">
        <f t="shared" si="222"/>
        <v>UN Packing Group</v>
      </c>
      <c r="N1183" s="10" t="s">
        <v>59</v>
      </c>
      <c r="O1183" s="10" t="s">
        <v>22</v>
      </c>
      <c r="P1183" s="10" t="str">
        <f t="shared" si="223"/>
        <v>Text. Type</v>
      </c>
      <c r="Q1183" s="10" t="s">
        <v>22</v>
      </c>
      <c r="R1183" s="10" t="s">
        <v>22</v>
      </c>
      <c r="S1183" s="10" t="s">
        <v>30</v>
      </c>
      <c r="T1183" s="10" t="s">
        <v>22</v>
      </c>
      <c r="U1183" s="10" t="s">
        <v>101</v>
      </c>
      <c r="V1183" s="10" t="s">
        <v>22</v>
      </c>
    </row>
    <row r="1184" spans="1:22" ht="14.1" customHeight="1" x14ac:dyDescent="0.2">
      <c r="A1184" s="7" t="str">
        <f t="shared" si="220"/>
        <v>EmergencyProceduresCode</v>
      </c>
      <c r="B1184" s="8" t="s">
        <v>22</v>
      </c>
      <c r="C1184" s="9" t="s">
        <v>34</v>
      </c>
      <c r="D1184" s="10" t="s">
        <v>2200</v>
      </c>
      <c r="E1184" s="10" t="s">
        <v>2201</v>
      </c>
      <c r="F1184" s="10" t="s">
        <v>22</v>
      </c>
      <c r="G1184" s="10" t="str">
        <f t="shared" si="221"/>
        <v>Hazardous Item. Emergency Procedures Code. Code</v>
      </c>
      <c r="H1184" s="10" t="s">
        <v>22</v>
      </c>
      <c r="I1184" s="10" t="s">
        <v>2181</v>
      </c>
      <c r="J1184" s="10" t="s">
        <v>22</v>
      </c>
      <c r="K1184" s="10" t="s">
        <v>2202</v>
      </c>
      <c r="L1184" s="10" t="s">
        <v>33</v>
      </c>
      <c r="M1184" s="7" t="str">
        <f t="shared" si="222"/>
        <v>Emergency Procedures Code</v>
      </c>
      <c r="N1184" s="10" t="s">
        <v>33</v>
      </c>
      <c r="O1184" s="10" t="s">
        <v>22</v>
      </c>
      <c r="P1184" s="10" t="str">
        <f t="shared" si="223"/>
        <v>Code. Type</v>
      </c>
      <c r="Q1184" s="10" t="s">
        <v>22</v>
      </c>
      <c r="R1184" s="10" t="s">
        <v>22</v>
      </c>
      <c r="S1184" s="10" t="s">
        <v>30</v>
      </c>
      <c r="T1184" s="10" t="s">
        <v>22</v>
      </c>
      <c r="U1184" s="10" t="s">
        <v>62</v>
      </c>
      <c r="V1184" s="10" t="s">
        <v>22</v>
      </c>
    </row>
    <row r="1185" spans="1:22" ht="14.1" customHeight="1" x14ac:dyDescent="0.2">
      <c r="A1185" s="7" t="str">
        <f t="shared" si="220"/>
        <v>MedicalFirstAidGuideCode</v>
      </c>
      <c r="B1185" s="8" t="s">
        <v>22</v>
      </c>
      <c r="C1185" s="9" t="s">
        <v>34</v>
      </c>
      <c r="D1185" s="10" t="s">
        <v>2203</v>
      </c>
      <c r="E1185" s="10" t="s">
        <v>2204</v>
      </c>
      <c r="F1185" s="10" t="s">
        <v>22</v>
      </c>
      <c r="G1185" s="10" t="str">
        <f t="shared" si="221"/>
        <v>Hazardous Item. Medical First Aid Guide Code. Code</v>
      </c>
      <c r="H1185" s="10" t="s">
        <v>22</v>
      </c>
      <c r="I1185" s="10" t="s">
        <v>2181</v>
      </c>
      <c r="J1185" s="10" t="s">
        <v>22</v>
      </c>
      <c r="K1185" s="10" t="s">
        <v>2205</v>
      </c>
      <c r="L1185" s="10" t="s">
        <v>33</v>
      </c>
      <c r="M1185" s="7" t="str">
        <f t="shared" si="222"/>
        <v>Medical First Aid Guide Code</v>
      </c>
      <c r="N1185" s="10" t="s">
        <v>33</v>
      </c>
      <c r="O1185" s="10" t="s">
        <v>22</v>
      </c>
      <c r="P1185" s="10" t="str">
        <f t="shared" si="223"/>
        <v>Code. Type</v>
      </c>
      <c r="Q1185" s="10" t="s">
        <v>22</v>
      </c>
      <c r="R1185" s="10" t="s">
        <v>22</v>
      </c>
      <c r="S1185" s="10" t="s">
        <v>30</v>
      </c>
      <c r="T1185" s="10" t="s">
        <v>22</v>
      </c>
      <c r="U1185" s="10" t="s">
        <v>62</v>
      </c>
      <c r="V1185" s="10" t="s">
        <v>2206</v>
      </c>
    </row>
    <row r="1186" spans="1:22" ht="14.1" customHeight="1" x14ac:dyDescent="0.2">
      <c r="A1186" s="7" t="str">
        <f t="shared" si="220"/>
        <v>TunnelRestrictionCode</v>
      </c>
      <c r="B1186" s="8" t="s">
        <v>22</v>
      </c>
      <c r="C1186" s="9" t="s">
        <v>34</v>
      </c>
      <c r="D1186" s="10" t="s">
        <v>2207</v>
      </c>
      <c r="E1186" s="10" t="s">
        <v>22</v>
      </c>
      <c r="F1186" s="10" t="s">
        <v>2208</v>
      </c>
      <c r="G1186" s="10" t="str">
        <f t="shared" si="221"/>
        <v>Hazardous Item. Tunnel Restriction Code. Code</v>
      </c>
      <c r="H1186" s="10" t="s">
        <v>22</v>
      </c>
      <c r="I1186" s="10" t="s">
        <v>2181</v>
      </c>
      <c r="J1186" s="10" t="s">
        <v>22</v>
      </c>
      <c r="K1186" s="10" t="s">
        <v>2209</v>
      </c>
      <c r="L1186" s="10" t="s">
        <v>33</v>
      </c>
      <c r="M1186" s="7" t="str">
        <f t="shared" si="222"/>
        <v>Tunnel Restriction Code</v>
      </c>
      <c r="N1186" s="10" t="s">
        <v>33</v>
      </c>
      <c r="O1186" s="10" t="s">
        <v>22</v>
      </c>
      <c r="P1186" s="10" t="str">
        <f t="shared" si="223"/>
        <v>Code. Type</v>
      </c>
      <c r="Q1186" s="10" t="s">
        <v>22</v>
      </c>
      <c r="R1186" s="10" t="s">
        <v>22</v>
      </c>
      <c r="S1186" s="10" t="s">
        <v>30</v>
      </c>
      <c r="T1186" s="10" t="s">
        <v>22</v>
      </c>
      <c r="U1186" s="10" t="s">
        <v>101</v>
      </c>
      <c r="V1186" s="10" t="s">
        <v>22</v>
      </c>
    </row>
    <row r="1187" spans="1:22" ht="14.1" customHeight="1" x14ac:dyDescent="0.2">
      <c r="A1187" s="7" t="str">
        <f t="shared" si="220"/>
        <v>MaritimePollutantCode</v>
      </c>
      <c r="B1187" s="8" t="s">
        <v>22</v>
      </c>
      <c r="C1187" s="9" t="s">
        <v>34</v>
      </c>
      <c r="D1187" s="10" t="s">
        <v>2210</v>
      </c>
      <c r="E1187" s="10" t="s">
        <v>2211</v>
      </c>
      <c r="F1187" s="10" t="s">
        <v>2212</v>
      </c>
      <c r="G1187" s="10" t="str">
        <f t="shared" si="221"/>
        <v>Hazardous Item. Maritime_ Pollutant Code. Code</v>
      </c>
      <c r="H1187" s="10" t="s">
        <v>22</v>
      </c>
      <c r="I1187" s="10" t="s">
        <v>2181</v>
      </c>
      <c r="J1187" s="10" t="s">
        <v>2213</v>
      </c>
      <c r="K1187" s="10" t="s">
        <v>2214</v>
      </c>
      <c r="L1187" s="10" t="s">
        <v>33</v>
      </c>
      <c r="M1187" s="7" t="str">
        <f t="shared" si="222"/>
        <v>Pollutant Code</v>
      </c>
      <c r="N1187" s="10" t="s">
        <v>33</v>
      </c>
      <c r="O1187" s="10" t="s">
        <v>22</v>
      </c>
      <c r="P1187" s="10" t="str">
        <f t="shared" si="223"/>
        <v>Code. Type</v>
      </c>
      <c r="Q1187" s="10" t="s">
        <v>22</v>
      </c>
      <c r="R1187" s="10" t="s">
        <v>22</v>
      </c>
      <c r="S1187" s="10" t="s">
        <v>30</v>
      </c>
      <c r="T1187" s="10" t="s">
        <v>22</v>
      </c>
      <c r="U1187" s="10" t="s">
        <v>101</v>
      </c>
      <c r="V1187" s="10" t="s">
        <v>22</v>
      </c>
    </row>
    <row r="1188" spans="1:22" ht="14.1" customHeight="1" x14ac:dyDescent="0.2">
      <c r="A1188" s="7" t="str">
        <f t="shared" si="220"/>
        <v>TechnicalName</v>
      </c>
      <c r="B1188" s="8" t="s">
        <v>22</v>
      </c>
      <c r="C1188" s="9" t="s">
        <v>34</v>
      </c>
      <c r="D1188" s="10" t="s">
        <v>2215</v>
      </c>
      <c r="E1188" s="10" t="s">
        <v>22</v>
      </c>
      <c r="F1188" s="10" t="s">
        <v>2216</v>
      </c>
      <c r="G1188" s="10" t="str">
        <f t="shared" si="221"/>
        <v>Hazardous Item. Technical_ Name. Name</v>
      </c>
      <c r="H1188" s="10" t="s">
        <v>22</v>
      </c>
      <c r="I1188" s="10" t="s">
        <v>2181</v>
      </c>
      <c r="J1188" s="10" t="s">
        <v>2217</v>
      </c>
      <c r="K1188" s="10" t="s">
        <v>22</v>
      </c>
      <c r="L1188" s="10" t="s">
        <v>56</v>
      </c>
      <c r="M1188" s="7" t="str">
        <f t="shared" si="222"/>
        <v>Name</v>
      </c>
      <c r="N1188" s="10" t="s">
        <v>56</v>
      </c>
      <c r="O1188" s="10" t="s">
        <v>22</v>
      </c>
      <c r="P1188" s="10" t="str">
        <f t="shared" si="223"/>
        <v>Name. Type</v>
      </c>
      <c r="Q1188" s="10" t="s">
        <v>22</v>
      </c>
      <c r="R1188" s="10" t="s">
        <v>22</v>
      </c>
      <c r="S1188" s="10" t="s">
        <v>30</v>
      </c>
      <c r="T1188" s="10" t="s">
        <v>22</v>
      </c>
      <c r="U1188" s="10" t="s">
        <v>62</v>
      </c>
      <c r="V1188" s="10" t="s">
        <v>22</v>
      </c>
    </row>
    <row r="1189" spans="1:22" ht="14.1" customHeight="1" x14ac:dyDescent="0.2">
      <c r="A1189" s="7" t="str">
        <f t="shared" si="220"/>
        <v>CategoryName</v>
      </c>
      <c r="B1189" s="8" t="s">
        <v>22</v>
      </c>
      <c r="C1189" s="9" t="s">
        <v>34</v>
      </c>
      <c r="D1189" s="10" t="s">
        <v>2218</v>
      </c>
      <c r="E1189" s="10" t="s">
        <v>22</v>
      </c>
      <c r="F1189" s="10" t="s">
        <v>22</v>
      </c>
      <c r="G1189" s="10" t="str">
        <f t="shared" si="221"/>
        <v>Hazardous Item. Category. Name</v>
      </c>
      <c r="H1189" s="10" t="s">
        <v>22</v>
      </c>
      <c r="I1189" s="10" t="s">
        <v>2181</v>
      </c>
      <c r="J1189" s="10" t="s">
        <v>22</v>
      </c>
      <c r="K1189" s="10" t="s">
        <v>22</v>
      </c>
      <c r="L1189" s="10" t="s">
        <v>2219</v>
      </c>
      <c r="M1189" s="7" t="str">
        <f t="shared" si="222"/>
        <v>Category</v>
      </c>
      <c r="N1189" s="10" t="s">
        <v>56</v>
      </c>
      <c r="O1189" s="10" t="s">
        <v>22</v>
      </c>
      <c r="P1189" s="10" t="str">
        <f t="shared" si="223"/>
        <v>Name. Type</v>
      </c>
      <c r="Q1189" s="10" t="s">
        <v>22</v>
      </c>
      <c r="R1189" s="10" t="s">
        <v>22</v>
      </c>
      <c r="S1189" s="10" t="s">
        <v>30</v>
      </c>
      <c r="T1189" s="10" t="s">
        <v>2220</v>
      </c>
      <c r="U1189" s="10" t="s">
        <v>62</v>
      </c>
      <c r="V1189" s="10" t="s">
        <v>22</v>
      </c>
    </row>
    <row r="1190" spans="1:22" ht="14.1" customHeight="1" x14ac:dyDescent="0.2">
      <c r="A1190" s="7" t="str">
        <f t="shared" si="220"/>
        <v>HazardousCategoryCode</v>
      </c>
      <c r="B1190" s="8" t="s">
        <v>22</v>
      </c>
      <c r="C1190" s="9" t="s">
        <v>34</v>
      </c>
      <c r="D1190" s="10" t="s">
        <v>2221</v>
      </c>
      <c r="E1190" s="10" t="s">
        <v>2222</v>
      </c>
      <c r="F1190" s="10" t="s">
        <v>22</v>
      </c>
      <c r="G1190" s="10" t="str">
        <f t="shared" si="221"/>
        <v>Hazardous Item. Hazardous Category Code. Code</v>
      </c>
      <c r="H1190" s="10" t="s">
        <v>22</v>
      </c>
      <c r="I1190" s="10" t="s">
        <v>2181</v>
      </c>
      <c r="J1190" s="10" t="s">
        <v>22</v>
      </c>
      <c r="K1190" s="10" t="s">
        <v>2223</v>
      </c>
      <c r="L1190" s="10" t="s">
        <v>33</v>
      </c>
      <c r="M1190" s="7" t="str">
        <f t="shared" si="222"/>
        <v>Hazardous Category Code</v>
      </c>
      <c r="N1190" s="10" t="s">
        <v>33</v>
      </c>
      <c r="O1190" s="10" t="s">
        <v>22</v>
      </c>
      <c r="P1190" s="10" t="str">
        <f t="shared" si="223"/>
        <v>Code. Type</v>
      </c>
      <c r="Q1190" s="10" t="s">
        <v>22</v>
      </c>
      <c r="R1190" s="10" t="s">
        <v>22</v>
      </c>
      <c r="S1190" s="10" t="s">
        <v>30</v>
      </c>
      <c r="T1190" s="10" t="s">
        <v>2224</v>
      </c>
      <c r="U1190" s="10" t="s">
        <v>62</v>
      </c>
      <c r="V1190" s="10" t="s">
        <v>22</v>
      </c>
    </row>
    <row r="1191" spans="1:22" ht="14.1" customHeight="1" x14ac:dyDescent="0.2">
      <c r="A1191" s="7" t="str">
        <f t="shared" si="220"/>
        <v>UpperOrangeHazardPlacardID</v>
      </c>
      <c r="B1191" s="8" t="s">
        <v>22</v>
      </c>
      <c r="C1191" s="9" t="s">
        <v>34</v>
      </c>
      <c r="D1191" s="10" t="s">
        <v>2225</v>
      </c>
      <c r="E1191" s="10" t="s">
        <v>2226</v>
      </c>
      <c r="F1191" s="10" t="s">
        <v>22</v>
      </c>
      <c r="G1191" s="10" t="str">
        <f t="shared" si="221"/>
        <v>Hazardous Item. Upper_ Orange Hazard Placard Identifier. Identifier</v>
      </c>
      <c r="H1191" s="10" t="s">
        <v>22</v>
      </c>
      <c r="I1191" s="10" t="s">
        <v>2181</v>
      </c>
      <c r="J1191" s="10" t="s">
        <v>2227</v>
      </c>
      <c r="K1191" s="10" t="s">
        <v>2228</v>
      </c>
      <c r="L1191" s="10" t="s">
        <v>29</v>
      </c>
      <c r="M1191" s="7" t="str">
        <f t="shared" si="222"/>
        <v>Orange Hazard Placard Identifier</v>
      </c>
      <c r="N1191" s="10" t="s">
        <v>29</v>
      </c>
      <c r="O1191" s="10" t="s">
        <v>22</v>
      </c>
      <c r="P1191" s="10" t="str">
        <f t="shared" si="223"/>
        <v>Identifier. Type</v>
      </c>
      <c r="Q1191" s="10" t="s">
        <v>22</v>
      </c>
      <c r="R1191" s="10" t="s">
        <v>22</v>
      </c>
      <c r="S1191" s="10" t="s">
        <v>30</v>
      </c>
      <c r="T1191" s="10" t="s">
        <v>2229</v>
      </c>
      <c r="U1191" s="10" t="s">
        <v>62</v>
      </c>
      <c r="V1191" s="10" t="s">
        <v>22</v>
      </c>
    </row>
    <row r="1192" spans="1:22" ht="14.1" customHeight="1" x14ac:dyDescent="0.2">
      <c r="A1192" s="7" t="str">
        <f t="shared" si="220"/>
        <v>LowerOrangeHazardPlacardID</v>
      </c>
      <c r="B1192" s="8" t="s">
        <v>22</v>
      </c>
      <c r="C1192" s="9" t="s">
        <v>34</v>
      </c>
      <c r="D1192" s="10" t="s">
        <v>2230</v>
      </c>
      <c r="E1192" s="10" t="s">
        <v>2231</v>
      </c>
      <c r="F1192" s="10" t="s">
        <v>22</v>
      </c>
      <c r="G1192" s="10" t="str">
        <f t="shared" si="221"/>
        <v>Hazardous Item. Lower_ Orange Hazard Placard Identifier. Identifier</v>
      </c>
      <c r="H1192" s="10" t="s">
        <v>22</v>
      </c>
      <c r="I1192" s="10" t="s">
        <v>2181</v>
      </c>
      <c r="J1192" s="10" t="s">
        <v>2232</v>
      </c>
      <c r="K1192" s="10" t="s">
        <v>2228</v>
      </c>
      <c r="L1192" s="10" t="s">
        <v>29</v>
      </c>
      <c r="M1192" s="7" t="str">
        <f t="shared" si="222"/>
        <v>Orange Hazard Placard Identifier</v>
      </c>
      <c r="N1192" s="10" t="s">
        <v>29</v>
      </c>
      <c r="O1192" s="10" t="s">
        <v>22</v>
      </c>
      <c r="P1192" s="10" t="str">
        <f t="shared" si="223"/>
        <v>Identifier. Type</v>
      </c>
      <c r="Q1192" s="10" t="s">
        <v>22</v>
      </c>
      <c r="R1192" s="10" t="s">
        <v>22</v>
      </c>
      <c r="S1192" s="10" t="s">
        <v>30</v>
      </c>
      <c r="T1192" s="10" t="s">
        <v>2233</v>
      </c>
      <c r="U1192" s="10" t="s">
        <v>62</v>
      </c>
      <c r="V1192" s="10" t="s">
        <v>22</v>
      </c>
    </row>
    <row r="1193" spans="1:22" ht="14.1" customHeight="1" x14ac:dyDescent="0.2">
      <c r="A1193" s="7" t="str">
        <f t="shared" si="220"/>
        <v>MarkingID</v>
      </c>
      <c r="B1193" s="8" t="s">
        <v>22</v>
      </c>
      <c r="C1193" s="9" t="s">
        <v>34</v>
      </c>
      <c r="D1193" s="10" t="s">
        <v>2234</v>
      </c>
      <c r="E1193" s="10" t="s">
        <v>2235</v>
      </c>
      <c r="F1193" s="10" t="s">
        <v>22</v>
      </c>
      <c r="G1193" s="10" t="str">
        <f t="shared" si="221"/>
        <v>Hazardous Item. Marking Identifier. Identifier</v>
      </c>
      <c r="H1193" s="10" t="s">
        <v>22</v>
      </c>
      <c r="I1193" s="10" t="s">
        <v>2181</v>
      </c>
      <c r="J1193" s="10" t="s">
        <v>22</v>
      </c>
      <c r="K1193" s="10" t="s">
        <v>2236</v>
      </c>
      <c r="L1193" s="10" t="s">
        <v>29</v>
      </c>
      <c r="M1193" s="7" t="str">
        <f t="shared" si="222"/>
        <v>Marking Identifier</v>
      </c>
      <c r="N1193" s="10" t="s">
        <v>29</v>
      </c>
      <c r="O1193" s="10" t="s">
        <v>22</v>
      </c>
      <c r="P1193" s="10" t="str">
        <f t="shared" si="223"/>
        <v>Identifier. Type</v>
      </c>
      <c r="Q1193" s="10" t="s">
        <v>22</v>
      </c>
      <c r="R1193" s="10" t="s">
        <v>22</v>
      </c>
      <c r="S1193" s="10" t="s">
        <v>30</v>
      </c>
      <c r="T1193" s="10" t="s">
        <v>2237</v>
      </c>
      <c r="U1193" s="10" t="s">
        <v>62</v>
      </c>
      <c r="V1193" s="10" t="s">
        <v>22</v>
      </c>
    </row>
    <row r="1194" spans="1:22" ht="14.1" customHeight="1" x14ac:dyDescent="0.2">
      <c r="A1194" s="7" t="str">
        <f t="shared" si="220"/>
        <v>HazardClassID</v>
      </c>
      <c r="B1194" s="8" t="s">
        <v>22</v>
      </c>
      <c r="C1194" s="9" t="s">
        <v>34</v>
      </c>
      <c r="D1194" s="10" t="s">
        <v>2238</v>
      </c>
      <c r="E1194" s="10" t="s">
        <v>2239</v>
      </c>
      <c r="F1194" s="10" t="s">
        <v>22</v>
      </c>
      <c r="G1194" s="10" t="str">
        <f t="shared" si="221"/>
        <v>Hazardous Item. Hazard Class Identifier. Identifier</v>
      </c>
      <c r="H1194" s="10" t="s">
        <v>22</v>
      </c>
      <c r="I1194" s="10" t="s">
        <v>2181</v>
      </c>
      <c r="J1194" s="10" t="s">
        <v>22</v>
      </c>
      <c r="K1194" s="10" t="s">
        <v>2240</v>
      </c>
      <c r="L1194" s="10" t="s">
        <v>29</v>
      </c>
      <c r="M1194" s="7" t="str">
        <f t="shared" si="222"/>
        <v>Hazard Class Identifier</v>
      </c>
      <c r="N1194" s="10" t="s">
        <v>29</v>
      </c>
      <c r="O1194" s="10" t="s">
        <v>22</v>
      </c>
      <c r="P1194" s="10" t="str">
        <f t="shared" si="223"/>
        <v>Identifier. Type</v>
      </c>
      <c r="Q1194" s="10" t="s">
        <v>22</v>
      </c>
      <c r="R1194" s="10" t="s">
        <v>22</v>
      </c>
      <c r="S1194" s="10" t="s">
        <v>30</v>
      </c>
      <c r="T1194" s="10" t="s">
        <v>2241</v>
      </c>
      <c r="U1194" s="10" t="s">
        <v>62</v>
      </c>
      <c r="V1194" s="10" t="s">
        <v>22</v>
      </c>
    </row>
    <row r="1195" spans="1:22" ht="14.1" customHeight="1" x14ac:dyDescent="0.2">
      <c r="A1195" s="7" t="str">
        <f t="shared" si="220"/>
        <v>NetWeightMeasure</v>
      </c>
      <c r="B1195" s="8" t="s">
        <v>22</v>
      </c>
      <c r="C1195" s="9" t="s">
        <v>34</v>
      </c>
      <c r="D1195" s="10" t="s">
        <v>2242</v>
      </c>
      <c r="E1195" s="10" t="s">
        <v>22</v>
      </c>
      <c r="F1195" s="10" t="s">
        <v>22</v>
      </c>
      <c r="G1195" s="10" t="str">
        <f t="shared" si="221"/>
        <v>Hazardous Item. Net_ Weight. Measure</v>
      </c>
      <c r="H1195" s="10" t="s">
        <v>22</v>
      </c>
      <c r="I1195" s="10" t="s">
        <v>2181</v>
      </c>
      <c r="J1195" s="10" t="s">
        <v>785</v>
      </c>
      <c r="K1195" s="10" t="s">
        <v>22</v>
      </c>
      <c r="L1195" s="10" t="s">
        <v>288</v>
      </c>
      <c r="M1195" s="7" t="str">
        <f t="shared" si="222"/>
        <v>Weight</v>
      </c>
      <c r="N1195" s="10" t="s">
        <v>361</v>
      </c>
      <c r="O1195" s="10" t="s">
        <v>22</v>
      </c>
      <c r="P1195" s="10" t="str">
        <f t="shared" si="223"/>
        <v>Measure. Type</v>
      </c>
      <c r="Q1195" s="10" t="s">
        <v>22</v>
      </c>
      <c r="R1195" s="10" t="s">
        <v>22</v>
      </c>
      <c r="S1195" s="10" t="s">
        <v>30</v>
      </c>
      <c r="T1195" s="10" t="s">
        <v>22</v>
      </c>
      <c r="U1195" s="10" t="s">
        <v>62</v>
      </c>
      <c r="V1195" s="10" t="s">
        <v>2243</v>
      </c>
    </row>
    <row r="1196" spans="1:22" ht="14.1" customHeight="1" x14ac:dyDescent="0.2">
      <c r="A1196" s="7" t="str">
        <f t="shared" si="220"/>
        <v>NetVolumeMeasure</v>
      </c>
      <c r="B1196" s="8" t="s">
        <v>22</v>
      </c>
      <c r="C1196" s="9" t="s">
        <v>34</v>
      </c>
      <c r="D1196" s="10" t="s">
        <v>2244</v>
      </c>
      <c r="E1196" s="10" t="s">
        <v>22</v>
      </c>
      <c r="F1196" s="10" t="s">
        <v>22</v>
      </c>
      <c r="G1196" s="10" t="str">
        <f t="shared" si="221"/>
        <v>Hazardous Item. Net_ Volume. Measure</v>
      </c>
      <c r="H1196" s="10" t="s">
        <v>22</v>
      </c>
      <c r="I1196" s="10" t="s">
        <v>2181</v>
      </c>
      <c r="J1196" s="10" t="s">
        <v>785</v>
      </c>
      <c r="K1196" s="10" t="s">
        <v>22</v>
      </c>
      <c r="L1196" s="10" t="s">
        <v>390</v>
      </c>
      <c r="M1196" s="7" t="str">
        <f t="shared" si="222"/>
        <v>Volume</v>
      </c>
      <c r="N1196" s="10" t="s">
        <v>361</v>
      </c>
      <c r="O1196" s="10" t="s">
        <v>22</v>
      </c>
      <c r="P1196" s="10" t="str">
        <f t="shared" si="223"/>
        <v>Measure. Type</v>
      </c>
      <c r="Q1196" s="10" t="s">
        <v>22</v>
      </c>
      <c r="R1196" s="10" t="s">
        <v>22</v>
      </c>
      <c r="S1196" s="10" t="s">
        <v>30</v>
      </c>
      <c r="T1196" s="10" t="s">
        <v>22</v>
      </c>
      <c r="U1196" s="10" t="s">
        <v>62</v>
      </c>
      <c r="V1196" s="10" t="s">
        <v>2245</v>
      </c>
    </row>
    <row r="1197" spans="1:22" ht="14.1" customHeight="1" x14ac:dyDescent="0.2">
      <c r="A1197" s="7" t="str">
        <f t="shared" si="220"/>
        <v>Quantity</v>
      </c>
      <c r="B1197" s="8" t="s">
        <v>22</v>
      </c>
      <c r="C1197" s="9" t="s">
        <v>34</v>
      </c>
      <c r="D1197" s="10" t="s">
        <v>2246</v>
      </c>
      <c r="E1197" s="10" t="s">
        <v>22</v>
      </c>
      <c r="F1197" s="10" t="s">
        <v>22</v>
      </c>
      <c r="G1197" s="10" t="str">
        <f t="shared" si="221"/>
        <v>Hazardous Item. Quantity</v>
      </c>
      <c r="H1197" s="10" t="s">
        <v>22</v>
      </c>
      <c r="I1197" s="10" t="s">
        <v>2181</v>
      </c>
      <c r="J1197" s="10" t="s">
        <v>22</v>
      </c>
      <c r="K1197" s="10" t="s">
        <v>22</v>
      </c>
      <c r="L1197" s="10" t="s">
        <v>297</v>
      </c>
      <c r="M1197" s="7" t="str">
        <f t="shared" si="222"/>
        <v>Quantity</v>
      </c>
      <c r="N1197" s="10" t="s">
        <v>297</v>
      </c>
      <c r="O1197" s="10" t="s">
        <v>22</v>
      </c>
      <c r="P1197" s="10" t="str">
        <f t="shared" si="223"/>
        <v>Quantity. Type</v>
      </c>
      <c r="Q1197" s="10" t="s">
        <v>22</v>
      </c>
      <c r="R1197" s="10" t="s">
        <v>22</v>
      </c>
      <c r="S1197" s="10" t="s">
        <v>30</v>
      </c>
      <c r="T1197" s="10" t="s">
        <v>2247</v>
      </c>
      <c r="U1197" s="10" t="s">
        <v>62</v>
      </c>
      <c r="V1197" s="10" t="s">
        <v>22</v>
      </c>
    </row>
    <row r="1198" spans="1:22" ht="14.1" customHeight="1" x14ac:dyDescent="0.2">
      <c r="A1198" s="11" t="str">
        <f t="shared" ref="A1198:A1204" si="224">SUBSTITUTE(SUBSTITUTE(CONCATENATE(J1198,IF(M1198="Identifier","ID",M1198))," ",""),"_","")</f>
        <v>ContactParty</v>
      </c>
      <c r="B1198" s="8" t="s">
        <v>22</v>
      </c>
      <c r="C1198" s="12" t="s">
        <v>34</v>
      </c>
      <c r="D1198" s="11" t="s">
        <v>2248</v>
      </c>
      <c r="E1198" s="11" t="s">
        <v>22</v>
      </c>
      <c r="F1198" s="11" t="s">
        <v>22</v>
      </c>
      <c r="G1198" s="11" t="str">
        <f t="shared" ref="G1198:G1204" si="225">CONCATENATE( IF(H1198="","",CONCATENATE(H1198,"_ ")),I1198,". ",IF(J1198="","",CONCATENATE(J1198,"_ ")),M1198,IF(J1198="","",CONCATENATE(". ",N1198)))</f>
        <v>Hazardous Item. Contact_ Party. Party</v>
      </c>
      <c r="H1198" s="11" t="s">
        <v>22</v>
      </c>
      <c r="I1198" s="11" t="s">
        <v>2181</v>
      </c>
      <c r="J1198" s="11" t="s">
        <v>1168</v>
      </c>
      <c r="K1198" s="11" t="s">
        <v>22</v>
      </c>
      <c r="L1198" s="11" t="s">
        <v>22</v>
      </c>
      <c r="M1198" s="11" t="str">
        <f t="shared" ref="M1198:M1204" si="226">CONCATENATE(IF(Q1198="","",CONCATENATE(Q1198,"_ ")),R1198)</f>
        <v>Party</v>
      </c>
      <c r="N1198" s="11" t="str">
        <f t="shared" ref="N1198:N1204" si="227">M1198</f>
        <v>Party</v>
      </c>
      <c r="O1198" s="11" t="s">
        <v>22</v>
      </c>
      <c r="P1198" s="11" t="s">
        <v>22</v>
      </c>
      <c r="Q1198" s="11" t="s">
        <v>22</v>
      </c>
      <c r="R1198" s="11" t="s">
        <v>216</v>
      </c>
      <c r="S1198" s="11" t="s">
        <v>38</v>
      </c>
      <c r="T1198" s="11" t="s">
        <v>22</v>
      </c>
      <c r="U1198" s="11" t="s">
        <v>62</v>
      </c>
      <c r="V1198" s="11" t="s">
        <v>22</v>
      </c>
    </row>
    <row r="1199" spans="1:22" ht="14.1" customHeight="1" x14ac:dyDescent="0.2">
      <c r="A1199" s="11" t="str">
        <f t="shared" si="224"/>
        <v>SecondaryHazard</v>
      </c>
      <c r="B1199" s="8" t="s">
        <v>22</v>
      </c>
      <c r="C1199" s="12" t="s">
        <v>98</v>
      </c>
      <c r="D1199" s="11" t="s">
        <v>2249</v>
      </c>
      <c r="E1199" s="11" t="s">
        <v>22</v>
      </c>
      <c r="F1199" s="11" t="s">
        <v>22</v>
      </c>
      <c r="G1199" s="11" t="str">
        <f t="shared" si="225"/>
        <v>Hazardous Item. Secondary Hazard</v>
      </c>
      <c r="H1199" s="11" t="s">
        <v>22</v>
      </c>
      <c r="I1199" s="11" t="s">
        <v>2181</v>
      </c>
      <c r="J1199" s="11" t="s">
        <v>22</v>
      </c>
      <c r="K1199" s="11" t="s">
        <v>22</v>
      </c>
      <c r="L1199" s="11" t="s">
        <v>22</v>
      </c>
      <c r="M1199" s="11" t="str">
        <f t="shared" si="226"/>
        <v>Secondary Hazard</v>
      </c>
      <c r="N1199" s="11" t="str">
        <f t="shared" si="227"/>
        <v>Secondary Hazard</v>
      </c>
      <c r="O1199" s="11" t="s">
        <v>22</v>
      </c>
      <c r="P1199" s="11" t="s">
        <v>22</v>
      </c>
      <c r="Q1199" s="11" t="s">
        <v>22</v>
      </c>
      <c r="R1199" s="11" t="s">
        <v>2250</v>
      </c>
      <c r="S1199" s="11" t="s">
        <v>38</v>
      </c>
      <c r="T1199" s="11" t="s">
        <v>22</v>
      </c>
      <c r="U1199" s="11" t="s">
        <v>62</v>
      </c>
      <c r="V1199" s="11" t="s">
        <v>22</v>
      </c>
    </row>
    <row r="1200" spans="1:22" ht="14.1" customHeight="1" x14ac:dyDescent="0.2">
      <c r="A1200" s="11" t="str">
        <f t="shared" si="224"/>
        <v>HazardousGoodsTransit</v>
      </c>
      <c r="B1200" s="8" t="s">
        <v>22</v>
      </c>
      <c r="C1200" s="12" t="s">
        <v>98</v>
      </c>
      <c r="D1200" s="11" t="s">
        <v>2251</v>
      </c>
      <c r="E1200" s="11" t="s">
        <v>22</v>
      </c>
      <c r="F1200" s="11" t="s">
        <v>22</v>
      </c>
      <c r="G1200" s="11" t="str">
        <f t="shared" si="225"/>
        <v>Hazardous Item. Hazardous Goods Transit</v>
      </c>
      <c r="H1200" s="11" t="s">
        <v>22</v>
      </c>
      <c r="I1200" s="11" t="s">
        <v>2181</v>
      </c>
      <c r="J1200" s="11" t="s">
        <v>22</v>
      </c>
      <c r="K1200" s="11" t="s">
        <v>22</v>
      </c>
      <c r="L1200" s="11" t="s">
        <v>22</v>
      </c>
      <c r="M1200" s="11" t="str">
        <f t="shared" si="226"/>
        <v>Hazardous Goods Transit</v>
      </c>
      <c r="N1200" s="11" t="str">
        <f t="shared" si="227"/>
        <v>Hazardous Goods Transit</v>
      </c>
      <c r="O1200" s="11" t="s">
        <v>22</v>
      </c>
      <c r="P1200" s="11" t="s">
        <v>22</v>
      </c>
      <c r="Q1200" s="11" t="s">
        <v>22</v>
      </c>
      <c r="R1200" s="11" t="s">
        <v>2160</v>
      </c>
      <c r="S1200" s="11" t="s">
        <v>38</v>
      </c>
      <c r="T1200" s="11" t="s">
        <v>22</v>
      </c>
      <c r="U1200" s="11" t="s">
        <v>62</v>
      </c>
      <c r="V1200" s="11" t="s">
        <v>22</v>
      </c>
    </row>
    <row r="1201" spans="1:22" ht="14.1" customHeight="1" x14ac:dyDescent="0.2">
      <c r="A1201" s="11" t="str">
        <f t="shared" si="224"/>
        <v>EmergencyTemperature</v>
      </c>
      <c r="B1201" s="8" t="s">
        <v>22</v>
      </c>
      <c r="C1201" s="12" t="s">
        <v>34</v>
      </c>
      <c r="D1201" s="11" t="s">
        <v>2252</v>
      </c>
      <c r="E1201" s="11" t="s">
        <v>22</v>
      </c>
      <c r="F1201" s="11" t="s">
        <v>22</v>
      </c>
      <c r="G1201" s="11" t="str">
        <f t="shared" si="225"/>
        <v>Hazardous Item. Emergency_ Temperature. Temperature</v>
      </c>
      <c r="H1201" s="11" t="s">
        <v>22</v>
      </c>
      <c r="I1201" s="11" t="s">
        <v>2181</v>
      </c>
      <c r="J1201" s="11" t="s">
        <v>2253</v>
      </c>
      <c r="K1201" s="11" t="s">
        <v>22</v>
      </c>
      <c r="L1201" s="11" t="s">
        <v>22</v>
      </c>
      <c r="M1201" s="11" t="str">
        <f t="shared" si="226"/>
        <v>Temperature</v>
      </c>
      <c r="N1201" s="11" t="str">
        <f t="shared" si="227"/>
        <v>Temperature</v>
      </c>
      <c r="O1201" s="11" t="s">
        <v>22</v>
      </c>
      <c r="P1201" s="11" t="s">
        <v>22</v>
      </c>
      <c r="Q1201" s="11" t="s">
        <v>22</v>
      </c>
      <c r="R1201" s="11" t="s">
        <v>401</v>
      </c>
      <c r="S1201" s="11" t="s">
        <v>38</v>
      </c>
      <c r="T1201" s="11" t="s">
        <v>22</v>
      </c>
      <c r="U1201" s="11" t="s">
        <v>62</v>
      </c>
      <c r="V1201" s="11" t="s">
        <v>22</v>
      </c>
    </row>
    <row r="1202" spans="1:22" ht="14.1" customHeight="1" x14ac:dyDescent="0.2">
      <c r="A1202" s="11" t="str">
        <f t="shared" si="224"/>
        <v>FlashpointTemperature</v>
      </c>
      <c r="B1202" s="8" t="s">
        <v>22</v>
      </c>
      <c r="C1202" s="12" t="s">
        <v>34</v>
      </c>
      <c r="D1202" s="11" t="s">
        <v>2254</v>
      </c>
      <c r="E1202" s="11" t="s">
        <v>22</v>
      </c>
      <c r="F1202" s="11" t="s">
        <v>22</v>
      </c>
      <c r="G1202" s="11" t="str">
        <f t="shared" si="225"/>
        <v>Hazardous Item. Flashpoint_ Temperature. Temperature</v>
      </c>
      <c r="H1202" s="11" t="s">
        <v>22</v>
      </c>
      <c r="I1202" s="11" t="s">
        <v>2181</v>
      </c>
      <c r="J1202" s="11" t="s">
        <v>2255</v>
      </c>
      <c r="K1202" s="11" t="s">
        <v>22</v>
      </c>
      <c r="L1202" s="11" t="s">
        <v>22</v>
      </c>
      <c r="M1202" s="11" t="str">
        <f t="shared" si="226"/>
        <v>Temperature</v>
      </c>
      <c r="N1202" s="11" t="str">
        <f t="shared" si="227"/>
        <v>Temperature</v>
      </c>
      <c r="O1202" s="11" t="s">
        <v>22</v>
      </c>
      <c r="P1202" s="11" t="s">
        <v>22</v>
      </c>
      <c r="Q1202" s="11" t="s">
        <v>22</v>
      </c>
      <c r="R1202" s="11" t="s">
        <v>401</v>
      </c>
      <c r="S1202" s="11" t="s">
        <v>38</v>
      </c>
      <c r="T1202" s="11" t="s">
        <v>22</v>
      </c>
      <c r="U1202" s="11" t="s">
        <v>62</v>
      </c>
      <c r="V1202" s="11" t="s">
        <v>22</v>
      </c>
    </row>
    <row r="1203" spans="1:22" ht="14.1" customHeight="1" x14ac:dyDescent="0.2">
      <c r="A1203" s="11" t="str">
        <f t="shared" si="224"/>
        <v>AdditionalTemperature</v>
      </c>
      <c r="B1203" s="8" t="s">
        <v>22</v>
      </c>
      <c r="C1203" s="12" t="s">
        <v>98</v>
      </c>
      <c r="D1203" s="11" t="s">
        <v>2256</v>
      </c>
      <c r="E1203" s="11" t="s">
        <v>22</v>
      </c>
      <c r="F1203" s="11" t="s">
        <v>22</v>
      </c>
      <c r="G1203" s="11" t="str">
        <f t="shared" si="225"/>
        <v>Hazardous Item. Additional_ Temperature. Temperature</v>
      </c>
      <c r="H1203" s="11" t="s">
        <v>22</v>
      </c>
      <c r="I1203" s="11" t="s">
        <v>2181</v>
      </c>
      <c r="J1203" s="11" t="s">
        <v>86</v>
      </c>
      <c r="K1203" s="11" t="s">
        <v>22</v>
      </c>
      <c r="L1203" s="11" t="s">
        <v>22</v>
      </c>
      <c r="M1203" s="11" t="str">
        <f t="shared" si="226"/>
        <v>Temperature</v>
      </c>
      <c r="N1203" s="11" t="str">
        <f t="shared" si="227"/>
        <v>Temperature</v>
      </c>
      <c r="O1203" s="11" t="s">
        <v>22</v>
      </c>
      <c r="P1203" s="11" t="s">
        <v>22</v>
      </c>
      <c r="Q1203" s="11" t="s">
        <v>22</v>
      </c>
      <c r="R1203" s="11" t="s">
        <v>401</v>
      </c>
      <c r="S1203" s="11" t="s">
        <v>38</v>
      </c>
      <c r="T1203" s="11" t="s">
        <v>22</v>
      </c>
      <c r="U1203" s="11" t="s">
        <v>62</v>
      </c>
      <c r="V1203" s="11" t="s">
        <v>22</v>
      </c>
    </row>
    <row r="1204" spans="1:22" ht="14.1" customHeight="1" x14ac:dyDescent="0.2">
      <c r="A1204" s="11" t="str">
        <f t="shared" si="224"/>
        <v>PositionOnBoardStowage</v>
      </c>
      <c r="B1204" s="8" t="s">
        <v>22</v>
      </c>
      <c r="C1204" s="12" t="s">
        <v>34</v>
      </c>
      <c r="D1204" s="11" t="s">
        <v>2257</v>
      </c>
      <c r="E1204" s="11" t="s">
        <v>22</v>
      </c>
      <c r="F1204" s="11" t="s">
        <v>22</v>
      </c>
      <c r="G1204" s="11" t="str">
        <f t="shared" si="225"/>
        <v>Hazardous Item. Position On Board_ Stowage. Stowage</v>
      </c>
      <c r="H1204" s="11" t="s">
        <v>22</v>
      </c>
      <c r="I1204" s="11" t="s">
        <v>2181</v>
      </c>
      <c r="J1204" s="11" t="s">
        <v>2258</v>
      </c>
      <c r="K1204" s="11" t="s">
        <v>22</v>
      </c>
      <c r="L1204" s="11" t="s">
        <v>22</v>
      </c>
      <c r="M1204" s="11" t="str">
        <f t="shared" si="226"/>
        <v>Stowage</v>
      </c>
      <c r="N1204" s="11" t="str">
        <f t="shared" si="227"/>
        <v>Stowage</v>
      </c>
      <c r="O1204" s="11" t="s">
        <v>22</v>
      </c>
      <c r="P1204" s="11" t="s">
        <v>22</v>
      </c>
      <c r="Q1204" s="11" t="s">
        <v>22</v>
      </c>
      <c r="R1204" s="11" t="s">
        <v>2259</v>
      </c>
      <c r="S1204" s="11" t="s">
        <v>38</v>
      </c>
      <c r="T1204" s="11" t="s">
        <v>22</v>
      </c>
      <c r="U1204" s="11" t="s">
        <v>101</v>
      </c>
      <c r="V1204" s="11" t="s">
        <v>22</v>
      </c>
    </row>
    <row r="1205" spans="1:22" ht="14.1" customHeight="1" x14ac:dyDescent="0.2">
      <c r="A1205" s="5" t="str">
        <f>SUBSTITUTE(CONCATENATE(H1205,I1205)," ","")</f>
        <v>ISPSRequirements</v>
      </c>
      <c r="B1205" s="6" t="s">
        <v>22</v>
      </c>
      <c r="C1205" s="6" t="s">
        <v>22</v>
      </c>
      <c r="D1205" s="6" t="s">
        <v>2260</v>
      </c>
      <c r="E1205" s="6" t="s">
        <v>22</v>
      </c>
      <c r="F1205" s="6" t="s">
        <v>22</v>
      </c>
      <c r="G1205" s="5" t="str">
        <f>CONCATENATE(IF(H1205="","",CONCATENATE(H1205,"_ ")),I1205,". Details")</f>
        <v>ISPS Requirements. Details</v>
      </c>
      <c r="H1205" s="6" t="s">
        <v>22</v>
      </c>
      <c r="I1205" s="6" t="s">
        <v>2261</v>
      </c>
      <c r="J1205" s="6" t="s">
        <v>22</v>
      </c>
      <c r="K1205" s="6" t="s">
        <v>22</v>
      </c>
      <c r="L1205" s="6" t="s">
        <v>22</v>
      </c>
      <c r="M1205" s="6" t="s">
        <v>22</v>
      </c>
      <c r="N1205" s="6" t="s">
        <v>22</v>
      </c>
      <c r="O1205" s="6" t="s">
        <v>22</v>
      </c>
      <c r="P1205" s="6" t="s">
        <v>22</v>
      </c>
      <c r="Q1205" s="6" t="s">
        <v>22</v>
      </c>
      <c r="R1205" s="6" t="s">
        <v>22</v>
      </c>
      <c r="S1205" s="6" t="s">
        <v>25</v>
      </c>
      <c r="T1205" s="6" t="s">
        <v>22</v>
      </c>
      <c r="U1205" s="6" t="s">
        <v>101</v>
      </c>
      <c r="V1205" s="6" t="s">
        <v>22</v>
      </c>
    </row>
    <row r="1206" spans="1:22" ht="14.1" customHeight="1" x14ac:dyDescent="0.2">
      <c r="A1206" s="7" t="str">
        <f t="shared" ref="A1206:A1213" si="228">SUBSTITUTE(CONCATENATE(J1206,K1206,IF(L1206="Identifier","ID",IF(AND(L1206="Text",OR(J1206&lt;&gt;"",K1206&lt;&gt;"")),"",L1206)),IF(AND(N1206&lt;&gt;"Text",L1206&lt;&gt;N1206,NOT(AND(L1206="URI",N1206="Identifier")),NOT(AND(L1206="UUID",N1206="Identifier")),NOT(AND(L1206="OID",N1206="Identifier"))),IF(N1206="Identifier","ID",N1206),""))," ","")</f>
        <v>ID</v>
      </c>
      <c r="B1206" s="8" t="s">
        <v>22</v>
      </c>
      <c r="C1206" s="9" t="s">
        <v>27</v>
      </c>
      <c r="D1206" s="10" t="s">
        <v>2262</v>
      </c>
      <c r="E1206" s="10" t="s">
        <v>22</v>
      </c>
      <c r="F1206" s="10" t="s">
        <v>22</v>
      </c>
      <c r="G1206" s="10" t="str">
        <f t="shared" ref="G1206:G1213" si="229">CONCATENATE( IF(H1206="","",CONCATENATE(H1206,"_ ")),I1206,". ",IF(J1206="","",CONCATENATE(J1206,"_ ")),M1206,IF(OR(J1206&lt;&gt;"",M1206&lt;&gt;N1206),CONCATENATE(". ",N1206),""))</f>
        <v>ISPS Requirements. Identifier</v>
      </c>
      <c r="H1206" s="10" t="s">
        <v>22</v>
      </c>
      <c r="I1206" s="10" t="s">
        <v>2261</v>
      </c>
      <c r="J1206" s="10" t="s">
        <v>22</v>
      </c>
      <c r="K1206" s="10" t="s">
        <v>22</v>
      </c>
      <c r="L1206" s="10" t="s">
        <v>29</v>
      </c>
      <c r="M1206" s="7" t="str">
        <f t="shared" ref="M1206:M1213" si="230">IF(K1206&lt;&gt;"",CONCATENATE(K1206," ",L1206),L1206)</f>
        <v>Identifier</v>
      </c>
      <c r="N1206" s="10" t="s">
        <v>29</v>
      </c>
      <c r="O1206" s="10" t="s">
        <v>22</v>
      </c>
      <c r="P1206" s="10" t="str">
        <f t="shared" ref="P1206:P1213" si="231">IF(O1206&lt;&gt;"",CONCATENATE(O1206,"_ ",N1206,". Type"),CONCATENATE(N1206,". Type"))</f>
        <v>Identifier. Type</v>
      </c>
      <c r="Q1206" s="10" t="s">
        <v>22</v>
      </c>
      <c r="R1206" s="10" t="s">
        <v>22</v>
      </c>
      <c r="S1206" s="10" t="s">
        <v>30</v>
      </c>
      <c r="T1206" s="10" t="s">
        <v>22</v>
      </c>
      <c r="U1206" s="10" t="s">
        <v>101</v>
      </c>
      <c r="V1206" s="10" t="s">
        <v>22</v>
      </c>
    </row>
    <row r="1207" spans="1:22" ht="14.1" customHeight="1" x14ac:dyDescent="0.2">
      <c r="A1207" s="7" t="str">
        <f t="shared" si="228"/>
        <v>ValidISSCIndicator</v>
      </c>
      <c r="B1207" s="8" t="s">
        <v>22</v>
      </c>
      <c r="C1207" s="9" t="s">
        <v>34</v>
      </c>
      <c r="D1207" s="10" t="s">
        <v>2263</v>
      </c>
      <c r="E1207" s="10" t="s">
        <v>22</v>
      </c>
      <c r="F1207" s="10" t="s">
        <v>22</v>
      </c>
      <c r="G1207" s="10" t="str">
        <f t="shared" si="229"/>
        <v>ISPS Requirements. Valid_ ISSC Indicator. Indicator</v>
      </c>
      <c r="H1207" s="10" t="s">
        <v>22</v>
      </c>
      <c r="I1207" s="10" t="s">
        <v>2261</v>
      </c>
      <c r="J1207" s="10" t="s">
        <v>2264</v>
      </c>
      <c r="K1207" s="10" t="s">
        <v>2265</v>
      </c>
      <c r="L1207" s="10" t="s">
        <v>170</v>
      </c>
      <c r="M1207" s="7" t="str">
        <f t="shared" si="230"/>
        <v>ISSC Indicator</v>
      </c>
      <c r="N1207" s="10" t="s">
        <v>170</v>
      </c>
      <c r="O1207" s="10" t="s">
        <v>22</v>
      </c>
      <c r="P1207" s="10" t="str">
        <f t="shared" si="231"/>
        <v>Indicator. Type</v>
      </c>
      <c r="Q1207" s="10" t="s">
        <v>22</v>
      </c>
      <c r="R1207" s="10" t="s">
        <v>22</v>
      </c>
      <c r="S1207" s="10" t="s">
        <v>30</v>
      </c>
      <c r="T1207" s="10" t="s">
        <v>22</v>
      </c>
      <c r="U1207" s="10" t="s">
        <v>101</v>
      </c>
      <c r="V1207" s="10" t="s">
        <v>22</v>
      </c>
    </row>
    <row r="1208" spans="1:22" ht="14.1" customHeight="1" x14ac:dyDescent="0.2">
      <c r="A1208" s="7" t="str">
        <f t="shared" si="228"/>
        <v>ISSCAbsenceReason</v>
      </c>
      <c r="B1208" s="8" t="s">
        <v>22</v>
      </c>
      <c r="C1208" s="9" t="s">
        <v>98</v>
      </c>
      <c r="D1208" s="10" t="s">
        <v>2266</v>
      </c>
      <c r="E1208" s="10" t="s">
        <v>22</v>
      </c>
      <c r="F1208" s="10" t="s">
        <v>22</v>
      </c>
      <c r="G1208" s="10" t="str">
        <f t="shared" si="229"/>
        <v>ISPS Requirements. ISSC Absence_ Reason. Text</v>
      </c>
      <c r="H1208" s="10" t="s">
        <v>22</v>
      </c>
      <c r="I1208" s="10" t="s">
        <v>2261</v>
      </c>
      <c r="J1208" s="10" t="s">
        <v>2267</v>
      </c>
      <c r="K1208" s="10" t="s">
        <v>22</v>
      </c>
      <c r="L1208" s="10" t="s">
        <v>175</v>
      </c>
      <c r="M1208" s="7" t="str">
        <f t="shared" si="230"/>
        <v>Reason</v>
      </c>
      <c r="N1208" s="10" t="s">
        <v>59</v>
      </c>
      <c r="O1208" s="10" t="s">
        <v>22</v>
      </c>
      <c r="P1208" s="10" t="str">
        <f t="shared" si="231"/>
        <v>Text. Type</v>
      </c>
      <c r="Q1208" s="10" t="s">
        <v>22</v>
      </c>
      <c r="R1208" s="10" t="s">
        <v>22</v>
      </c>
      <c r="S1208" s="10" t="s">
        <v>30</v>
      </c>
      <c r="T1208" s="10" t="s">
        <v>22</v>
      </c>
      <c r="U1208" s="10" t="s">
        <v>101</v>
      </c>
      <c r="V1208" s="10" t="s">
        <v>22</v>
      </c>
    </row>
    <row r="1209" spans="1:22" ht="14.1" customHeight="1" x14ac:dyDescent="0.2">
      <c r="A1209" s="7" t="str">
        <f t="shared" si="228"/>
        <v>ISSCExpiryDate</v>
      </c>
      <c r="B1209" s="8" t="s">
        <v>22</v>
      </c>
      <c r="C1209" s="9" t="s">
        <v>34</v>
      </c>
      <c r="D1209" s="10" t="s">
        <v>2268</v>
      </c>
      <c r="E1209" s="10" t="s">
        <v>22</v>
      </c>
      <c r="F1209" s="10" t="s">
        <v>22</v>
      </c>
      <c r="G1209" s="10" t="str">
        <f t="shared" si="229"/>
        <v>ISPS Requirements. ISSC Expiry_ Date. Date</v>
      </c>
      <c r="H1209" s="10" t="s">
        <v>22</v>
      </c>
      <c r="I1209" s="10" t="s">
        <v>2261</v>
      </c>
      <c r="J1209" s="10" t="s">
        <v>2269</v>
      </c>
      <c r="K1209" s="10" t="s">
        <v>22</v>
      </c>
      <c r="L1209" s="10" t="s">
        <v>397</v>
      </c>
      <c r="M1209" s="7" t="str">
        <f t="shared" si="230"/>
        <v>Date</v>
      </c>
      <c r="N1209" s="10" t="s">
        <v>397</v>
      </c>
      <c r="O1209" s="10" t="s">
        <v>22</v>
      </c>
      <c r="P1209" s="10" t="str">
        <f t="shared" si="231"/>
        <v>Date. Type</v>
      </c>
      <c r="Q1209" s="10" t="s">
        <v>22</v>
      </c>
      <c r="R1209" s="10" t="s">
        <v>22</v>
      </c>
      <c r="S1209" s="10" t="s">
        <v>30</v>
      </c>
      <c r="T1209" s="10" t="s">
        <v>22</v>
      </c>
      <c r="U1209" s="10" t="s">
        <v>101</v>
      </c>
      <c r="V1209" s="10" t="s">
        <v>22</v>
      </c>
    </row>
    <row r="1210" spans="1:22" ht="14.1" customHeight="1" x14ac:dyDescent="0.2">
      <c r="A1210" s="7" t="str">
        <f t="shared" si="228"/>
        <v>SSPOnBoardIndicator</v>
      </c>
      <c r="B1210" s="8" t="s">
        <v>22</v>
      </c>
      <c r="C1210" s="9" t="s">
        <v>34</v>
      </c>
      <c r="D1210" s="10" t="s">
        <v>2270</v>
      </c>
      <c r="E1210" s="10" t="s">
        <v>22</v>
      </c>
      <c r="F1210" s="10" t="s">
        <v>22</v>
      </c>
      <c r="G1210" s="10" t="str">
        <f t="shared" si="229"/>
        <v>ISPS Requirements. SSP On Board_ Indicator. Indicator</v>
      </c>
      <c r="H1210" s="10" t="s">
        <v>22</v>
      </c>
      <c r="I1210" s="10" t="s">
        <v>2261</v>
      </c>
      <c r="J1210" s="10" t="s">
        <v>2271</v>
      </c>
      <c r="K1210" s="10" t="s">
        <v>22</v>
      </c>
      <c r="L1210" s="10" t="s">
        <v>170</v>
      </c>
      <c r="M1210" s="7" t="str">
        <f t="shared" si="230"/>
        <v>Indicator</v>
      </c>
      <c r="N1210" s="10" t="s">
        <v>170</v>
      </c>
      <c r="O1210" s="10" t="s">
        <v>22</v>
      </c>
      <c r="P1210" s="10" t="str">
        <f t="shared" si="231"/>
        <v>Indicator. Type</v>
      </c>
      <c r="Q1210" s="10" t="s">
        <v>22</v>
      </c>
      <c r="R1210" s="10" t="s">
        <v>22</v>
      </c>
      <c r="S1210" s="10" t="s">
        <v>30</v>
      </c>
      <c r="T1210" s="10" t="s">
        <v>22</v>
      </c>
      <c r="U1210" s="10" t="s">
        <v>101</v>
      </c>
      <c r="V1210" s="10" t="s">
        <v>22</v>
      </c>
    </row>
    <row r="1211" spans="1:22" ht="14.1" customHeight="1" x14ac:dyDescent="0.2">
      <c r="A1211" s="7" t="str">
        <f t="shared" si="228"/>
        <v>SSPSecurityMeasuresAppliedIndicator</v>
      </c>
      <c r="B1211" s="8" t="s">
        <v>22</v>
      </c>
      <c r="C1211" s="9" t="s">
        <v>34</v>
      </c>
      <c r="D1211" s="10" t="s">
        <v>2272</v>
      </c>
      <c r="E1211" s="10" t="s">
        <v>22</v>
      </c>
      <c r="F1211" s="10" t="s">
        <v>22</v>
      </c>
      <c r="G1211" s="10" t="str">
        <f t="shared" si="229"/>
        <v>ISPS Requirements. SSP Security Measures Applied_ Indicator. Indicator</v>
      </c>
      <c r="H1211" s="10" t="s">
        <v>22</v>
      </c>
      <c r="I1211" s="10" t="s">
        <v>2261</v>
      </c>
      <c r="J1211" s="10" t="s">
        <v>2273</v>
      </c>
      <c r="K1211" s="10" t="s">
        <v>22</v>
      </c>
      <c r="L1211" s="10" t="s">
        <v>170</v>
      </c>
      <c r="M1211" s="7" t="str">
        <f t="shared" si="230"/>
        <v>Indicator</v>
      </c>
      <c r="N1211" s="10" t="s">
        <v>170</v>
      </c>
      <c r="O1211" s="10" t="s">
        <v>22</v>
      </c>
      <c r="P1211" s="10" t="str">
        <f t="shared" si="231"/>
        <v>Indicator. Type</v>
      </c>
      <c r="Q1211" s="10" t="s">
        <v>22</v>
      </c>
      <c r="R1211" s="10" t="s">
        <v>22</v>
      </c>
      <c r="S1211" s="10" t="s">
        <v>30</v>
      </c>
      <c r="T1211" s="10" t="s">
        <v>22</v>
      </c>
      <c r="U1211" s="10" t="s">
        <v>101</v>
      </c>
      <c r="V1211" s="10" t="s">
        <v>22</v>
      </c>
    </row>
    <row r="1212" spans="1:22" ht="14.1" customHeight="1" x14ac:dyDescent="0.2">
      <c r="A1212" s="7" t="str">
        <f t="shared" si="228"/>
        <v>CurrentOperatingSecurityLevelCode</v>
      </c>
      <c r="B1212" s="8" t="s">
        <v>22</v>
      </c>
      <c r="C1212" s="9" t="s">
        <v>34</v>
      </c>
      <c r="D1212" s="10" t="s">
        <v>2274</v>
      </c>
      <c r="E1212" s="10" t="s">
        <v>22</v>
      </c>
      <c r="F1212" s="10" t="s">
        <v>22</v>
      </c>
      <c r="G1212" s="10" t="str">
        <f t="shared" si="229"/>
        <v>ISPS Requirements. Current Operating_ Security Level Code. Code</v>
      </c>
      <c r="H1212" s="10" t="s">
        <v>22</v>
      </c>
      <c r="I1212" s="10" t="s">
        <v>2261</v>
      </c>
      <c r="J1212" s="10" t="s">
        <v>2275</v>
      </c>
      <c r="K1212" s="10" t="s">
        <v>2276</v>
      </c>
      <c r="L1212" s="10" t="s">
        <v>33</v>
      </c>
      <c r="M1212" s="7" t="str">
        <f t="shared" si="230"/>
        <v>Security Level Code</v>
      </c>
      <c r="N1212" s="10" t="s">
        <v>33</v>
      </c>
      <c r="O1212" s="10" t="s">
        <v>22</v>
      </c>
      <c r="P1212" s="10" t="str">
        <f t="shared" si="231"/>
        <v>Code. Type</v>
      </c>
      <c r="Q1212" s="10" t="s">
        <v>22</v>
      </c>
      <c r="R1212" s="10" t="s">
        <v>22</v>
      </c>
      <c r="S1212" s="10" t="s">
        <v>30</v>
      </c>
      <c r="T1212" s="10" t="s">
        <v>22</v>
      </c>
      <c r="U1212" s="10" t="s">
        <v>101</v>
      </c>
      <c r="V1212" s="10" t="s">
        <v>22</v>
      </c>
    </row>
    <row r="1213" spans="1:22" ht="14.1" customHeight="1" x14ac:dyDescent="0.2">
      <c r="A1213" s="7" t="str">
        <f t="shared" si="228"/>
        <v>AdditionalMattersDescription</v>
      </c>
      <c r="B1213" s="8" t="s">
        <v>22</v>
      </c>
      <c r="C1213" s="9" t="s">
        <v>98</v>
      </c>
      <c r="D1213" s="10" t="s">
        <v>2277</v>
      </c>
      <c r="E1213" s="10" t="s">
        <v>22</v>
      </c>
      <c r="F1213" s="10" t="s">
        <v>22</v>
      </c>
      <c r="G1213" s="10" t="str">
        <f t="shared" si="229"/>
        <v>ISPS Requirements. Additional_ Matters Description. Text</v>
      </c>
      <c r="H1213" s="10" t="s">
        <v>22</v>
      </c>
      <c r="I1213" s="10" t="s">
        <v>2261</v>
      </c>
      <c r="J1213" s="10" t="s">
        <v>86</v>
      </c>
      <c r="K1213" s="10" t="s">
        <v>2278</v>
      </c>
      <c r="L1213" s="10" t="s">
        <v>100</v>
      </c>
      <c r="M1213" s="7" t="str">
        <f t="shared" si="230"/>
        <v>Matters Description</v>
      </c>
      <c r="N1213" s="10" t="s">
        <v>59</v>
      </c>
      <c r="O1213" s="10" t="s">
        <v>22</v>
      </c>
      <c r="P1213" s="10" t="str">
        <f t="shared" si="231"/>
        <v>Text. Type</v>
      </c>
      <c r="Q1213" s="10" t="s">
        <v>22</v>
      </c>
      <c r="R1213" s="10" t="s">
        <v>22</v>
      </c>
      <c r="S1213" s="10" t="s">
        <v>30</v>
      </c>
      <c r="T1213" s="10" t="s">
        <v>22</v>
      </c>
      <c r="U1213" s="10" t="s">
        <v>101</v>
      </c>
      <c r="V1213" s="10" t="s">
        <v>22</v>
      </c>
    </row>
    <row r="1214" spans="1:22" ht="14.1" customHeight="1" x14ac:dyDescent="0.2">
      <c r="A1214" s="11" t="str">
        <f t="shared" ref="A1214:A1219" si="232">SUBSTITUTE(SUBSTITUTE(CONCATENATE(J1214,IF(M1214="Identifier","ID",M1214))," ",""),"_","")</f>
        <v>AdditionalSecurityMeasure</v>
      </c>
      <c r="B1214" s="8" t="s">
        <v>22</v>
      </c>
      <c r="C1214" s="12" t="s">
        <v>98</v>
      </c>
      <c r="D1214" s="11" t="s">
        <v>2279</v>
      </c>
      <c r="E1214" s="11" t="s">
        <v>22</v>
      </c>
      <c r="F1214" s="11" t="s">
        <v>22</v>
      </c>
      <c r="G1214" s="11" t="str">
        <f t="shared" ref="G1214:G1219" si="233">CONCATENATE( IF(H1214="","",CONCATENATE(H1214,"_ ")),I1214,". ",IF(J1214="","",CONCATENATE(J1214,"_ ")),M1214,IF(J1214="","",CONCATENATE(". ",N1214)))</f>
        <v>ISPS Requirements. Additional_ Security Measure. Security Measure</v>
      </c>
      <c r="H1214" s="11" t="s">
        <v>22</v>
      </c>
      <c r="I1214" s="11" t="s">
        <v>2261</v>
      </c>
      <c r="J1214" s="11" t="s">
        <v>86</v>
      </c>
      <c r="K1214" s="11" t="s">
        <v>22</v>
      </c>
      <c r="L1214" s="11" t="s">
        <v>22</v>
      </c>
      <c r="M1214" s="11" t="str">
        <f t="shared" ref="M1214:M1219" si="234">CONCATENATE(IF(Q1214="","",CONCATENATE(Q1214,"_ ")),R1214)</f>
        <v>Security Measure</v>
      </c>
      <c r="N1214" s="11" t="str">
        <f t="shared" ref="N1214:N1219" si="235">M1214</f>
        <v>Security Measure</v>
      </c>
      <c r="O1214" s="11" t="s">
        <v>22</v>
      </c>
      <c r="P1214" s="11" t="s">
        <v>22</v>
      </c>
      <c r="Q1214" s="11" t="s">
        <v>22</v>
      </c>
      <c r="R1214" s="11" t="s">
        <v>2280</v>
      </c>
      <c r="S1214" s="11" t="s">
        <v>38</v>
      </c>
      <c r="T1214" s="11" t="s">
        <v>22</v>
      </c>
      <c r="U1214" s="11" t="s">
        <v>101</v>
      </c>
      <c r="V1214" s="11" t="s">
        <v>22</v>
      </c>
    </row>
    <row r="1215" spans="1:22" ht="14.1" customHeight="1" x14ac:dyDescent="0.2">
      <c r="A1215" s="11" t="str">
        <f t="shared" si="232"/>
        <v>PortCallRecord</v>
      </c>
      <c r="B1215" s="8" t="s">
        <v>22</v>
      </c>
      <c r="C1215" s="12" t="s">
        <v>98</v>
      </c>
      <c r="D1215" s="11" t="s">
        <v>2281</v>
      </c>
      <c r="E1215" s="11" t="s">
        <v>22</v>
      </c>
      <c r="F1215" s="11" t="s">
        <v>22</v>
      </c>
      <c r="G1215" s="11" t="str">
        <f t="shared" si="233"/>
        <v>ISPS Requirements. Port Call Record</v>
      </c>
      <c r="H1215" s="11" t="s">
        <v>22</v>
      </c>
      <c r="I1215" s="11" t="s">
        <v>2261</v>
      </c>
      <c r="J1215" s="11" t="s">
        <v>22</v>
      </c>
      <c r="K1215" s="11" t="s">
        <v>22</v>
      </c>
      <c r="L1215" s="11" t="s">
        <v>22</v>
      </c>
      <c r="M1215" s="11" t="str">
        <f t="shared" si="234"/>
        <v>Port Call Record</v>
      </c>
      <c r="N1215" s="11" t="str">
        <f t="shared" si="235"/>
        <v>Port Call Record</v>
      </c>
      <c r="O1215" s="11" t="s">
        <v>22</v>
      </c>
      <c r="P1215" s="11" t="s">
        <v>22</v>
      </c>
      <c r="Q1215" s="11" t="s">
        <v>22</v>
      </c>
      <c r="R1215" s="11" t="s">
        <v>2282</v>
      </c>
      <c r="S1215" s="11" t="s">
        <v>38</v>
      </c>
      <c r="T1215" s="11" t="s">
        <v>22</v>
      </c>
      <c r="U1215" s="11" t="s">
        <v>101</v>
      </c>
      <c r="V1215" s="11" t="s">
        <v>22</v>
      </c>
    </row>
    <row r="1216" spans="1:22" ht="14.1" customHeight="1" x14ac:dyDescent="0.2">
      <c r="A1216" s="11" t="str">
        <f t="shared" si="232"/>
        <v>ShipToShipActivityRecord</v>
      </c>
      <c r="B1216" s="8" t="s">
        <v>22</v>
      </c>
      <c r="C1216" s="12" t="s">
        <v>98</v>
      </c>
      <c r="D1216" s="11" t="s">
        <v>2283</v>
      </c>
      <c r="E1216" s="11" t="s">
        <v>22</v>
      </c>
      <c r="F1216" s="11" t="s">
        <v>22</v>
      </c>
      <c r="G1216" s="11" t="str">
        <f t="shared" si="233"/>
        <v>ISPS Requirements. Ship To Ship Activity Record</v>
      </c>
      <c r="H1216" s="11" t="s">
        <v>22</v>
      </c>
      <c r="I1216" s="11" t="s">
        <v>2261</v>
      </c>
      <c r="J1216" s="11" t="s">
        <v>22</v>
      </c>
      <c r="K1216" s="11" t="s">
        <v>22</v>
      </c>
      <c r="L1216" s="11" t="s">
        <v>22</v>
      </c>
      <c r="M1216" s="11" t="str">
        <f t="shared" si="234"/>
        <v>Ship To Ship Activity Record</v>
      </c>
      <c r="N1216" s="11" t="str">
        <f t="shared" si="235"/>
        <v>Ship To Ship Activity Record</v>
      </c>
      <c r="O1216" s="11" t="s">
        <v>22</v>
      </c>
      <c r="P1216" s="11" t="s">
        <v>22</v>
      </c>
      <c r="Q1216" s="11" t="s">
        <v>22</v>
      </c>
      <c r="R1216" s="11" t="s">
        <v>2284</v>
      </c>
      <c r="S1216" s="11" t="s">
        <v>38</v>
      </c>
      <c r="T1216" s="11" t="s">
        <v>22</v>
      </c>
      <c r="U1216" s="11" t="s">
        <v>101</v>
      </c>
      <c r="V1216" s="11" t="s">
        <v>22</v>
      </c>
    </row>
    <row r="1217" spans="1:22" ht="14.1" customHeight="1" x14ac:dyDescent="0.2">
      <c r="A1217" s="11" t="str">
        <f t="shared" si="232"/>
        <v>ReportLocation</v>
      </c>
      <c r="B1217" s="8" t="s">
        <v>22</v>
      </c>
      <c r="C1217" s="12" t="s">
        <v>34</v>
      </c>
      <c r="D1217" s="11" t="s">
        <v>2285</v>
      </c>
      <c r="E1217" s="11" t="s">
        <v>22</v>
      </c>
      <c r="F1217" s="11" t="s">
        <v>22</v>
      </c>
      <c r="G1217" s="11" t="str">
        <f t="shared" si="233"/>
        <v>ISPS Requirements. Report_ Location. Location</v>
      </c>
      <c r="H1217" s="11" t="s">
        <v>22</v>
      </c>
      <c r="I1217" s="11" t="s">
        <v>2261</v>
      </c>
      <c r="J1217" s="11" t="s">
        <v>1162</v>
      </c>
      <c r="K1217" s="11" t="s">
        <v>22</v>
      </c>
      <c r="L1217" s="11" t="s">
        <v>22</v>
      </c>
      <c r="M1217" s="11" t="str">
        <f t="shared" si="234"/>
        <v>Location</v>
      </c>
      <c r="N1217" s="11" t="str">
        <f t="shared" si="235"/>
        <v>Location</v>
      </c>
      <c r="O1217" s="11" t="s">
        <v>22</v>
      </c>
      <c r="P1217" s="11" t="s">
        <v>22</v>
      </c>
      <c r="Q1217" s="11" t="s">
        <v>22</v>
      </c>
      <c r="R1217" s="11" t="s">
        <v>47</v>
      </c>
      <c r="S1217" s="11" t="s">
        <v>38</v>
      </c>
      <c r="T1217" s="11" t="s">
        <v>22</v>
      </c>
      <c r="U1217" s="11" t="s">
        <v>101</v>
      </c>
      <c r="V1217" s="11" t="s">
        <v>22</v>
      </c>
    </row>
    <row r="1218" spans="1:22" ht="14.1" customHeight="1" x14ac:dyDescent="0.2">
      <c r="A1218" s="11" t="str">
        <f t="shared" si="232"/>
        <v>ISSCIssuerParty</v>
      </c>
      <c r="B1218" s="8" t="s">
        <v>22</v>
      </c>
      <c r="C1218" s="12" t="s">
        <v>34</v>
      </c>
      <c r="D1218" s="11" t="s">
        <v>2286</v>
      </c>
      <c r="E1218" s="11" t="s">
        <v>22</v>
      </c>
      <c r="F1218" s="11" t="s">
        <v>22</v>
      </c>
      <c r="G1218" s="11" t="str">
        <f t="shared" si="233"/>
        <v>ISPS Requirements. ISSC Issuer_ Party. Party</v>
      </c>
      <c r="H1218" s="11" t="s">
        <v>22</v>
      </c>
      <c r="I1218" s="11" t="s">
        <v>2261</v>
      </c>
      <c r="J1218" s="11" t="s">
        <v>2287</v>
      </c>
      <c r="K1218" s="11" t="s">
        <v>22</v>
      </c>
      <c r="L1218" s="11" t="s">
        <v>22</v>
      </c>
      <c r="M1218" s="11" t="str">
        <f t="shared" si="234"/>
        <v>Party</v>
      </c>
      <c r="N1218" s="11" t="str">
        <f t="shared" si="235"/>
        <v>Party</v>
      </c>
      <c r="O1218" s="11" t="s">
        <v>22</v>
      </c>
      <c r="P1218" s="11" t="s">
        <v>22</v>
      </c>
      <c r="Q1218" s="11" t="s">
        <v>22</v>
      </c>
      <c r="R1218" s="11" t="s">
        <v>216</v>
      </c>
      <c r="S1218" s="11" t="s">
        <v>38</v>
      </c>
      <c r="T1218" s="11" t="s">
        <v>22</v>
      </c>
      <c r="U1218" s="11" t="s">
        <v>101</v>
      </c>
      <c r="V1218" s="11" t="s">
        <v>22</v>
      </c>
    </row>
    <row r="1219" spans="1:22" ht="14.1" customHeight="1" x14ac:dyDescent="0.2">
      <c r="A1219" s="11" t="str">
        <f t="shared" si="232"/>
        <v>SecurityOfficerPerson</v>
      </c>
      <c r="B1219" s="8" t="s">
        <v>22</v>
      </c>
      <c r="C1219" s="12" t="s">
        <v>34</v>
      </c>
      <c r="D1219" s="11" t="s">
        <v>2288</v>
      </c>
      <c r="E1219" s="11" t="s">
        <v>2289</v>
      </c>
      <c r="F1219" s="11" t="s">
        <v>22</v>
      </c>
      <c r="G1219" s="11" t="str">
        <f t="shared" si="233"/>
        <v>ISPS Requirements. Security Officer_ Person. Person</v>
      </c>
      <c r="H1219" s="11" t="s">
        <v>22</v>
      </c>
      <c r="I1219" s="11" t="s">
        <v>2261</v>
      </c>
      <c r="J1219" s="11" t="s">
        <v>2290</v>
      </c>
      <c r="K1219" s="11" t="s">
        <v>22</v>
      </c>
      <c r="L1219" s="11" t="s">
        <v>22</v>
      </c>
      <c r="M1219" s="11" t="str">
        <f t="shared" si="234"/>
        <v>Person</v>
      </c>
      <c r="N1219" s="11" t="str">
        <f t="shared" si="235"/>
        <v>Person</v>
      </c>
      <c r="O1219" s="11" t="s">
        <v>22</v>
      </c>
      <c r="P1219" s="11" t="s">
        <v>22</v>
      </c>
      <c r="Q1219" s="11" t="s">
        <v>22</v>
      </c>
      <c r="R1219" s="11" t="s">
        <v>338</v>
      </c>
      <c r="S1219" s="11" t="s">
        <v>38</v>
      </c>
      <c r="T1219" s="11" t="s">
        <v>22</v>
      </c>
      <c r="U1219" s="11" t="s">
        <v>101</v>
      </c>
      <c r="V1219" s="11" t="s">
        <v>22</v>
      </c>
    </row>
    <row r="1220" spans="1:22" ht="14.1" customHeight="1" x14ac:dyDescent="0.2">
      <c r="A1220" s="5" t="str">
        <f>SUBSTITUTE(CONCATENATE(H1220,I1220)," ","")</f>
        <v>ImmobilizedSecurity</v>
      </c>
      <c r="B1220" s="6" t="s">
        <v>22</v>
      </c>
      <c r="C1220" s="6" t="s">
        <v>22</v>
      </c>
      <c r="D1220" s="6" t="s">
        <v>2291</v>
      </c>
      <c r="E1220" s="6" t="s">
        <v>22</v>
      </c>
      <c r="F1220" s="6" t="s">
        <v>22</v>
      </c>
      <c r="G1220" s="5" t="str">
        <f>CONCATENATE(IF(H1220="","",CONCATENATE(H1220,"_ ")),I1220,". Details")</f>
        <v>Immobilized Security. Details</v>
      </c>
      <c r="H1220" s="6" t="s">
        <v>22</v>
      </c>
      <c r="I1220" s="6" t="s">
        <v>2292</v>
      </c>
      <c r="J1220" s="6" t="s">
        <v>22</v>
      </c>
      <c r="K1220" s="6" t="s">
        <v>22</v>
      </c>
      <c r="L1220" s="6" t="s">
        <v>22</v>
      </c>
      <c r="M1220" s="6" t="s">
        <v>22</v>
      </c>
      <c r="N1220" s="6" t="s">
        <v>22</v>
      </c>
      <c r="O1220" s="6" t="s">
        <v>22</v>
      </c>
      <c r="P1220" s="6" t="s">
        <v>22</v>
      </c>
      <c r="Q1220" s="6" t="s">
        <v>22</v>
      </c>
      <c r="R1220" s="6" t="s">
        <v>22</v>
      </c>
      <c r="S1220" s="6" t="s">
        <v>25</v>
      </c>
      <c r="T1220" s="6" t="s">
        <v>22</v>
      </c>
      <c r="U1220" s="6" t="s">
        <v>26</v>
      </c>
      <c r="V1220" s="6" t="s">
        <v>22</v>
      </c>
    </row>
    <row r="1221" spans="1:22" ht="14.1" customHeight="1" x14ac:dyDescent="0.2">
      <c r="A1221" s="7" t="str">
        <f t="shared" ref="A1221:A1226" si="236">SUBSTITUTE(CONCATENATE(J1221,K1221,IF(L1221="Identifier","ID",IF(AND(L1221="Text",OR(J1221&lt;&gt;"",K1221&lt;&gt;"")),"",L1221)),IF(AND(N1221&lt;&gt;"Text",L1221&lt;&gt;N1221,NOT(AND(L1221="URI",N1221="Identifier")),NOT(AND(L1221="UUID",N1221="Identifier")),NOT(AND(L1221="OID",N1221="Identifier"))),IF(N1221="Identifier","ID",N1221),""))," ","")</f>
        <v>ImmobilizationCertificateID</v>
      </c>
      <c r="B1221" s="8" t="s">
        <v>22</v>
      </c>
      <c r="C1221" s="9" t="s">
        <v>34</v>
      </c>
      <c r="D1221" s="10" t="s">
        <v>2293</v>
      </c>
      <c r="E1221" s="10" t="s">
        <v>22</v>
      </c>
      <c r="F1221" s="10" t="s">
        <v>22</v>
      </c>
      <c r="G1221" s="10" t="str">
        <f t="shared" ref="G1221:G1226" si="237">CONCATENATE( IF(H1221="","",CONCATENATE(H1221,"_ ")),I1221,". ",IF(J1221="","",CONCATENATE(J1221,"_ ")),M1221,IF(OR(J1221&lt;&gt;"",M1221&lt;&gt;N1221),CONCATENATE(". ",N1221),""))</f>
        <v>Immobilized Security. Immobilization Certificate Identifier. Identifier</v>
      </c>
      <c r="H1221" s="10" t="s">
        <v>22</v>
      </c>
      <c r="I1221" s="10" t="s">
        <v>2292</v>
      </c>
      <c r="J1221" s="10" t="s">
        <v>22</v>
      </c>
      <c r="K1221" s="10" t="s">
        <v>2294</v>
      </c>
      <c r="L1221" s="10" t="s">
        <v>29</v>
      </c>
      <c r="M1221" s="7" t="str">
        <f t="shared" ref="M1221:M1226" si="238">IF(K1221&lt;&gt;"",CONCATENATE(K1221," ",L1221),L1221)</f>
        <v>Immobilization Certificate Identifier</v>
      </c>
      <c r="N1221" s="10" t="s">
        <v>29</v>
      </c>
      <c r="O1221" s="10" t="s">
        <v>22</v>
      </c>
      <c r="P1221" s="10" t="str">
        <f t="shared" ref="P1221:P1226" si="239">IF(O1221&lt;&gt;"",CONCATENATE(O1221,"_ ",N1221,". Type"),CONCATENATE(N1221,". Type"))</f>
        <v>Identifier. Type</v>
      </c>
      <c r="Q1221" s="10" t="s">
        <v>22</v>
      </c>
      <c r="R1221" s="10" t="s">
        <v>22</v>
      </c>
      <c r="S1221" s="10" t="s">
        <v>30</v>
      </c>
      <c r="T1221" s="10" t="s">
        <v>22</v>
      </c>
      <c r="U1221" s="10" t="s">
        <v>26</v>
      </c>
      <c r="V1221" s="10" t="s">
        <v>22</v>
      </c>
    </row>
    <row r="1222" spans="1:22" ht="14.1" customHeight="1" x14ac:dyDescent="0.2">
      <c r="A1222" s="7" t="str">
        <f t="shared" si="236"/>
        <v>SecurityID</v>
      </c>
      <c r="B1222" s="8" t="s">
        <v>22</v>
      </c>
      <c r="C1222" s="9" t="s">
        <v>34</v>
      </c>
      <c r="D1222" s="10" t="s">
        <v>2295</v>
      </c>
      <c r="E1222" s="10" t="s">
        <v>22</v>
      </c>
      <c r="F1222" s="10" t="s">
        <v>22</v>
      </c>
      <c r="G1222" s="10" t="str">
        <f t="shared" si="237"/>
        <v>Immobilized Security. Security Identifier. Identifier</v>
      </c>
      <c r="H1222" s="10" t="s">
        <v>22</v>
      </c>
      <c r="I1222" s="10" t="s">
        <v>2292</v>
      </c>
      <c r="J1222" s="10" t="s">
        <v>22</v>
      </c>
      <c r="K1222" s="10" t="s">
        <v>824</v>
      </c>
      <c r="L1222" s="10" t="s">
        <v>29</v>
      </c>
      <c r="M1222" s="7" t="str">
        <f t="shared" si="238"/>
        <v>Security Identifier</v>
      </c>
      <c r="N1222" s="10" t="s">
        <v>29</v>
      </c>
      <c r="O1222" s="10" t="s">
        <v>22</v>
      </c>
      <c r="P1222" s="10" t="str">
        <f t="shared" si="239"/>
        <v>Identifier. Type</v>
      </c>
      <c r="Q1222" s="10" t="s">
        <v>22</v>
      </c>
      <c r="R1222" s="10" t="s">
        <v>22</v>
      </c>
      <c r="S1222" s="10" t="s">
        <v>30</v>
      </c>
      <c r="T1222" s="10" t="s">
        <v>22</v>
      </c>
      <c r="U1222" s="10" t="s">
        <v>26</v>
      </c>
      <c r="V1222" s="10" t="s">
        <v>22</v>
      </c>
    </row>
    <row r="1223" spans="1:22" ht="14.1" customHeight="1" x14ac:dyDescent="0.2">
      <c r="A1223" s="7" t="str">
        <f t="shared" si="236"/>
        <v>IssueDate</v>
      </c>
      <c r="B1223" s="8" t="s">
        <v>22</v>
      </c>
      <c r="C1223" s="9" t="s">
        <v>34</v>
      </c>
      <c r="D1223" s="10" t="s">
        <v>2296</v>
      </c>
      <c r="E1223" s="10" t="s">
        <v>22</v>
      </c>
      <c r="F1223" s="10" t="s">
        <v>22</v>
      </c>
      <c r="G1223" s="10" t="str">
        <f t="shared" si="237"/>
        <v>Immobilized Security. Issue Date. Date</v>
      </c>
      <c r="H1223" s="10" t="s">
        <v>22</v>
      </c>
      <c r="I1223" s="10" t="s">
        <v>2292</v>
      </c>
      <c r="J1223" s="10" t="s">
        <v>22</v>
      </c>
      <c r="K1223" s="10" t="s">
        <v>477</v>
      </c>
      <c r="L1223" s="10" t="s">
        <v>397</v>
      </c>
      <c r="M1223" s="7" t="str">
        <f t="shared" si="238"/>
        <v>Issue Date</v>
      </c>
      <c r="N1223" s="10" t="s">
        <v>397</v>
      </c>
      <c r="O1223" s="10" t="s">
        <v>22</v>
      </c>
      <c r="P1223" s="10" t="str">
        <f t="shared" si="239"/>
        <v>Date. Type</v>
      </c>
      <c r="Q1223" s="10" t="s">
        <v>22</v>
      </c>
      <c r="R1223" s="10" t="s">
        <v>22</v>
      </c>
      <c r="S1223" s="10" t="s">
        <v>30</v>
      </c>
      <c r="T1223" s="10" t="s">
        <v>22</v>
      </c>
      <c r="U1223" s="10" t="s">
        <v>26</v>
      </c>
      <c r="V1223" s="10" t="s">
        <v>22</v>
      </c>
    </row>
    <row r="1224" spans="1:22" ht="14.1" customHeight="1" x14ac:dyDescent="0.2">
      <c r="A1224" s="7" t="str">
        <f t="shared" si="236"/>
        <v>FaceValueAmount</v>
      </c>
      <c r="B1224" s="8" t="s">
        <v>22</v>
      </c>
      <c r="C1224" s="9" t="s">
        <v>34</v>
      </c>
      <c r="D1224" s="10" t="s">
        <v>2297</v>
      </c>
      <c r="E1224" s="10" t="s">
        <v>22</v>
      </c>
      <c r="F1224" s="10" t="s">
        <v>22</v>
      </c>
      <c r="G1224" s="10" t="str">
        <f t="shared" si="237"/>
        <v>Immobilized Security. Face Value. Amount</v>
      </c>
      <c r="H1224" s="10" t="s">
        <v>22</v>
      </c>
      <c r="I1224" s="10" t="s">
        <v>2292</v>
      </c>
      <c r="J1224" s="10" t="s">
        <v>22</v>
      </c>
      <c r="K1224" s="10" t="s">
        <v>2298</v>
      </c>
      <c r="L1224" s="10" t="s">
        <v>58</v>
      </c>
      <c r="M1224" s="7" t="str">
        <f t="shared" si="238"/>
        <v>Face Value</v>
      </c>
      <c r="N1224" s="10" t="s">
        <v>189</v>
      </c>
      <c r="O1224" s="10" t="s">
        <v>22</v>
      </c>
      <c r="P1224" s="10" t="str">
        <f t="shared" si="239"/>
        <v>Amount. Type</v>
      </c>
      <c r="Q1224" s="10" t="s">
        <v>22</v>
      </c>
      <c r="R1224" s="10" t="s">
        <v>22</v>
      </c>
      <c r="S1224" s="10" t="s">
        <v>30</v>
      </c>
      <c r="T1224" s="10" t="s">
        <v>22</v>
      </c>
      <c r="U1224" s="10" t="s">
        <v>26</v>
      </c>
      <c r="V1224" s="10" t="s">
        <v>22</v>
      </c>
    </row>
    <row r="1225" spans="1:22" ht="14.1" customHeight="1" x14ac:dyDescent="0.2">
      <c r="A1225" s="7" t="str">
        <f t="shared" si="236"/>
        <v>MarketValueAmount</v>
      </c>
      <c r="B1225" s="8" t="s">
        <v>22</v>
      </c>
      <c r="C1225" s="9" t="s">
        <v>34</v>
      </c>
      <c r="D1225" s="10" t="s">
        <v>2299</v>
      </c>
      <c r="E1225" s="10" t="s">
        <v>22</v>
      </c>
      <c r="F1225" s="10" t="s">
        <v>22</v>
      </c>
      <c r="G1225" s="10" t="str">
        <f t="shared" si="237"/>
        <v>Immobilized Security. Market Value. Amount</v>
      </c>
      <c r="H1225" s="10" t="s">
        <v>22</v>
      </c>
      <c r="I1225" s="10" t="s">
        <v>2292</v>
      </c>
      <c r="J1225" s="10" t="s">
        <v>22</v>
      </c>
      <c r="K1225" s="10" t="s">
        <v>2300</v>
      </c>
      <c r="L1225" s="10" t="s">
        <v>58</v>
      </c>
      <c r="M1225" s="7" t="str">
        <f t="shared" si="238"/>
        <v>Market Value</v>
      </c>
      <c r="N1225" s="10" t="s">
        <v>189</v>
      </c>
      <c r="O1225" s="10" t="s">
        <v>22</v>
      </c>
      <c r="P1225" s="10" t="str">
        <f t="shared" si="239"/>
        <v>Amount. Type</v>
      </c>
      <c r="Q1225" s="10" t="s">
        <v>22</v>
      </c>
      <c r="R1225" s="10" t="s">
        <v>22</v>
      </c>
      <c r="S1225" s="10" t="s">
        <v>30</v>
      </c>
      <c r="T1225" s="10" t="s">
        <v>22</v>
      </c>
      <c r="U1225" s="10" t="s">
        <v>26</v>
      </c>
      <c r="V1225" s="10" t="s">
        <v>1830</v>
      </c>
    </row>
    <row r="1226" spans="1:22" ht="14.1" customHeight="1" x14ac:dyDescent="0.2">
      <c r="A1226" s="7" t="str">
        <f t="shared" si="236"/>
        <v>SharesNumberQuantity</v>
      </c>
      <c r="B1226" s="8" t="s">
        <v>22</v>
      </c>
      <c r="C1226" s="9" t="s">
        <v>34</v>
      </c>
      <c r="D1226" s="10" t="s">
        <v>2301</v>
      </c>
      <c r="E1226" s="10" t="s">
        <v>22</v>
      </c>
      <c r="F1226" s="10" t="s">
        <v>22</v>
      </c>
      <c r="G1226" s="10" t="str">
        <f t="shared" si="237"/>
        <v>Immobilized Security. Shares Number. Quantity</v>
      </c>
      <c r="H1226" s="10" t="s">
        <v>22</v>
      </c>
      <c r="I1226" s="10" t="s">
        <v>2292</v>
      </c>
      <c r="J1226" s="10" t="s">
        <v>22</v>
      </c>
      <c r="K1226" s="10" t="s">
        <v>2302</v>
      </c>
      <c r="L1226" s="10" t="s">
        <v>97</v>
      </c>
      <c r="M1226" s="7" t="str">
        <f t="shared" si="238"/>
        <v>Shares Number</v>
      </c>
      <c r="N1226" s="10" t="s">
        <v>297</v>
      </c>
      <c r="O1226" s="10" t="s">
        <v>22</v>
      </c>
      <c r="P1226" s="10" t="str">
        <f t="shared" si="239"/>
        <v>Quantity. Type</v>
      </c>
      <c r="Q1226" s="10" t="s">
        <v>22</v>
      </c>
      <c r="R1226" s="10" t="s">
        <v>22</v>
      </c>
      <c r="S1226" s="10" t="s">
        <v>30</v>
      </c>
      <c r="T1226" s="10" t="s">
        <v>22</v>
      </c>
      <c r="U1226" s="10" t="s">
        <v>26</v>
      </c>
      <c r="V1226" s="10" t="s">
        <v>22</v>
      </c>
    </row>
    <row r="1227" spans="1:22" ht="14.1" customHeight="1" x14ac:dyDescent="0.2">
      <c r="A1227" s="11" t="str">
        <f>SUBSTITUTE(SUBSTITUTE(CONCATENATE(J1227,IF(M1227="Identifier","ID",M1227))," ",""),"_","")</f>
        <v>IssuerParty</v>
      </c>
      <c r="B1227" s="8" t="s">
        <v>22</v>
      </c>
      <c r="C1227" s="12" t="s">
        <v>34</v>
      </c>
      <c r="D1227" s="11" t="s">
        <v>2303</v>
      </c>
      <c r="E1227" s="11" t="s">
        <v>22</v>
      </c>
      <c r="F1227" s="11" t="s">
        <v>22</v>
      </c>
      <c r="G1227" s="11" t="str">
        <f>CONCATENATE( IF(H1227="","",CONCATENATE(H1227,"_ ")),I1227,". ",IF(J1227="","",CONCATENATE(J1227,"_ ")),M1227,IF(J1227="","",CONCATENATE(". ",N1227)))</f>
        <v>Immobilized Security. Issuer_ Party. Party</v>
      </c>
      <c r="H1227" s="11" t="s">
        <v>22</v>
      </c>
      <c r="I1227" s="11" t="s">
        <v>2292</v>
      </c>
      <c r="J1227" s="11" t="s">
        <v>243</v>
      </c>
      <c r="K1227" s="11" t="s">
        <v>22</v>
      </c>
      <c r="L1227" s="11" t="s">
        <v>22</v>
      </c>
      <c r="M1227" s="11" t="str">
        <f>CONCATENATE(IF(Q1227="","",CONCATENATE(Q1227,"_ ")),R1227)</f>
        <v>Party</v>
      </c>
      <c r="N1227" s="11" t="str">
        <f>M1227</f>
        <v>Party</v>
      </c>
      <c r="O1227" s="11" t="s">
        <v>22</v>
      </c>
      <c r="P1227" s="11" t="s">
        <v>22</v>
      </c>
      <c r="Q1227" s="11" t="s">
        <v>22</v>
      </c>
      <c r="R1227" s="11" t="s">
        <v>216</v>
      </c>
      <c r="S1227" s="11" t="s">
        <v>38</v>
      </c>
      <c r="T1227" s="11" t="s">
        <v>22</v>
      </c>
      <c r="U1227" s="11" t="s">
        <v>26</v>
      </c>
      <c r="V1227" s="11" t="s">
        <v>22</v>
      </c>
    </row>
    <row r="1228" spans="1:22" ht="14.1" customHeight="1" x14ac:dyDescent="0.2">
      <c r="A1228" s="5" t="str">
        <f>SUBSTITUTE(CONCATENATE(H1228,I1228)," ","")</f>
        <v>InstructionForReturnsLine</v>
      </c>
      <c r="B1228" s="6" t="s">
        <v>22</v>
      </c>
      <c r="C1228" s="6" t="s">
        <v>22</v>
      </c>
      <c r="D1228" s="6" t="s">
        <v>2304</v>
      </c>
      <c r="E1228" s="6" t="s">
        <v>22</v>
      </c>
      <c r="F1228" s="6" t="s">
        <v>22</v>
      </c>
      <c r="G1228" s="5" t="str">
        <f>CONCATENATE(IF(H1228="","",CONCATENATE(H1228,"_ ")),I1228,". Details")</f>
        <v>Instruction For Returns Line. Details</v>
      </c>
      <c r="H1228" s="6" t="s">
        <v>22</v>
      </c>
      <c r="I1228" s="6" t="s">
        <v>2305</v>
      </c>
      <c r="J1228" s="6" t="s">
        <v>22</v>
      </c>
      <c r="K1228" s="6" t="s">
        <v>22</v>
      </c>
      <c r="L1228" s="6" t="s">
        <v>22</v>
      </c>
      <c r="M1228" s="6" t="s">
        <v>22</v>
      </c>
      <c r="N1228" s="6" t="s">
        <v>22</v>
      </c>
      <c r="O1228" s="6" t="s">
        <v>22</v>
      </c>
      <c r="P1228" s="6" t="s">
        <v>22</v>
      </c>
      <c r="Q1228" s="6" t="s">
        <v>22</v>
      </c>
      <c r="R1228" s="6" t="s">
        <v>22</v>
      </c>
      <c r="S1228" s="6" t="s">
        <v>25</v>
      </c>
      <c r="T1228" s="6" t="s">
        <v>22</v>
      </c>
      <c r="U1228" s="6" t="s">
        <v>26</v>
      </c>
      <c r="V1228" s="6" t="s">
        <v>22</v>
      </c>
    </row>
    <row r="1229" spans="1:22" ht="14.1" customHeight="1" x14ac:dyDescent="0.2">
      <c r="A1229" s="7" t="str">
        <f>SUBSTITUTE(CONCATENATE(J1229,K1229,IF(L1229="Identifier","ID",IF(AND(L1229="Text",OR(J1229&lt;&gt;"",K1229&lt;&gt;"")),"",L1229)),IF(AND(N1229&lt;&gt;"Text",L1229&lt;&gt;N1229,NOT(AND(L1229="URI",N1229="Identifier")),NOT(AND(L1229="UUID",N1229="Identifier")),NOT(AND(L1229="OID",N1229="Identifier"))),IF(N1229="Identifier","ID",N1229),""))," ","")</f>
        <v>ID</v>
      </c>
      <c r="B1229" s="8" t="s">
        <v>22</v>
      </c>
      <c r="C1229" s="9" t="s">
        <v>27</v>
      </c>
      <c r="D1229" s="10" t="s">
        <v>2306</v>
      </c>
      <c r="E1229" s="10" t="s">
        <v>22</v>
      </c>
      <c r="F1229" s="10" t="s">
        <v>22</v>
      </c>
      <c r="G1229" s="10" t="str">
        <f>CONCATENATE( IF(H1229="","",CONCATENATE(H1229,"_ ")),I1229,". ",IF(J1229="","",CONCATENATE(J1229,"_ ")),M1229,IF(OR(J1229&lt;&gt;"",M1229&lt;&gt;N1229),CONCATENATE(". ",N1229),""))</f>
        <v>Instruction For Returns Line. Identifier</v>
      </c>
      <c r="H1229" s="10" t="s">
        <v>22</v>
      </c>
      <c r="I1229" s="10" t="s">
        <v>2305</v>
      </c>
      <c r="J1229" s="10" t="s">
        <v>22</v>
      </c>
      <c r="K1229" s="10" t="s">
        <v>22</v>
      </c>
      <c r="L1229" s="10" t="s">
        <v>29</v>
      </c>
      <c r="M1229" s="7" t="str">
        <f>IF(K1229&lt;&gt;"",CONCATENATE(K1229," ",L1229),L1229)</f>
        <v>Identifier</v>
      </c>
      <c r="N1229" s="10" t="s">
        <v>29</v>
      </c>
      <c r="O1229" s="10" t="s">
        <v>22</v>
      </c>
      <c r="P1229" s="10" t="str">
        <f>IF(O1229&lt;&gt;"",CONCATENATE(O1229,"_ ",N1229,". Type"),CONCATENATE(N1229,". Type"))</f>
        <v>Identifier. Type</v>
      </c>
      <c r="Q1229" s="10" t="s">
        <v>22</v>
      </c>
      <c r="R1229" s="10" t="s">
        <v>22</v>
      </c>
      <c r="S1229" s="10" t="s">
        <v>30</v>
      </c>
      <c r="T1229" s="10" t="s">
        <v>22</v>
      </c>
      <c r="U1229" s="10" t="s">
        <v>26</v>
      </c>
      <c r="V1229" s="10" t="s">
        <v>22</v>
      </c>
    </row>
    <row r="1230" spans="1:22" ht="14.1" customHeight="1" x14ac:dyDescent="0.2">
      <c r="A1230" s="7" t="str">
        <f>SUBSTITUTE(CONCATENATE(J1230,K1230,IF(L1230="Identifier","ID",IF(AND(L1230="Text",OR(J1230&lt;&gt;"",K1230&lt;&gt;"")),"",L1230)),IF(AND(N1230&lt;&gt;"Text",L1230&lt;&gt;N1230,NOT(AND(L1230="URI",N1230="Identifier")),NOT(AND(L1230="UUID",N1230="Identifier")),NOT(AND(L1230="OID",N1230="Identifier"))),IF(N1230="Identifier","ID",N1230),""))," ","")</f>
        <v>Note</v>
      </c>
      <c r="B1230" s="8" t="s">
        <v>22</v>
      </c>
      <c r="C1230" s="9" t="s">
        <v>98</v>
      </c>
      <c r="D1230" s="10" t="s">
        <v>236</v>
      </c>
      <c r="E1230" s="10" t="s">
        <v>22</v>
      </c>
      <c r="F1230" s="10" t="s">
        <v>22</v>
      </c>
      <c r="G1230" s="10" t="str">
        <f>CONCATENATE( IF(H1230="","",CONCATENATE(H1230,"_ ")),I1230,". ",IF(J1230="","",CONCATENATE(J1230,"_ ")),M1230,IF(OR(J1230&lt;&gt;"",M1230&lt;&gt;N1230),CONCATENATE(". ",N1230),""))</f>
        <v>Instruction For Returns Line. Note. Text</v>
      </c>
      <c r="H1230" s="10" t="s">
        <v>22</v>
      </c>
      <c r="I1230" s="10" t="s">
        <v>2305</v>
      </c>
      <c r="J1230" s="10" t="s">
        <v>22</v>
      </c>
      <c r="K1230" s="10" t="s">
        <v>22</v>
      </c>
      <c r="L1230" s="10" t="s">
        <v>237</v>
      </c>
      <c r="M1230" s="7" t="str">
        <f>IF(K1230&lt;&gt;"",CONCATENATE(K1230," ",L1230),L1230)</f>
        <v>Note</v>
      </c>
      <c r="N1230" s="10" t="s">
        <v>59</v>
      </c>
      <c r="O1230" s="10" t="s">
        <v>22</v>
      </c>
      <c r="P1230" s="10" t="str">
        <f>IF(O1230&lt;&gt;"",CONCATENATE(O1230,"_ ",N1230,". Type"),CONCATENATE(N1230,". Type"))</f>
        <v>Text. Type</v>
      </c>
      <c r="Q1230" s="10" t="s">
        <v>22</v>
      </c>
      <c r="R1230" s="10" t="s">
        <v>22</v>
      </c>
      <c r="S1230" s="10" t="s">
        <v>30</v>
      </c>
      <c r="T1230" s="10" t="s">
        <v>22</v>
      </c>
      <c r="U1230" s="10" t="s">
        <v>26</v>
      </c>
      <c r="V1230" s="10" t="s">
        <v>1830</v>
      </c>
    </row>
    <row r="1231" spans="1:22" ht="14.1" customHeight="1" x14ac:dyDescent="0.2">
      <c r="A1231" s="7" t="str">
        <f>SUBSTITUTE(CONCATENATE(J1231,K1231,IF(L1231="Identifier","ID",IF(AND(L1231="Text",OR(J1231&lt;&gt;"",K1231&lt;&gt;"")),"",L1231)),IF(AND(N1231&lt;&gt;"Text",L1231&lt;&gt;N1231,NOT(AND(L1231="URI",N1231="Identifier")),NOT(AND(L1231="UUID",N1231="Identifier")),NOT(AND(L1231="OID",N1231="Identifier"))),IF(N1231="Identifier","ID",N1231),""))," ","")</f>
        <v>Quantity</v>
      </c>
      <c r="B1231" s="8" t="s">
        <v>22</v>
      </c>
      <c r="C1231" s="9" t="s">
        <v>27</v>
      </c>
      <c r="D1231" s="10" t="s">
        <v>2307</v>
      </c>
      <c r="E1231" s="10" t="s">
        <v>22</v>
      </c>
      <c r="F1231" s="10" t="s">
        <v>22</v>
      </c>
      <c r="G1231" s="10" t="str">
        <f>CONCATENATE( IF(H1231="","",CONCATENATE(H1231,"_ ")),I1231,". ",IF(J1231="","",CONCATENATE(J1231,"_ ")),M1231,IF(OR(J1231&lt;&gt;"",M1231&lt;&gt;N1231),CONCATENATE(". ",N1231),""))</f>
        <v>Instruction For Returns Line. Quantity</v>
      </c>
      <c r="H1231" s="10" t="s">
        <v>22</v>
      </c>
      <c r="I1231" s="10" t="s">
        <v>2305</v>
      </c>
      <c r="J1231" s="10" t="s">
        <v>22</v>
      </c>
      <c r="K1231" s="10" t="s">
        <v>22</v>
      </c>
      <c r="L1231" s="10" t="s">
        <v>297</v>
      </c>
      <c r="M1231" s="7" t="str">
        <f>IF(K1231&lt;&gt;"",CONCATENATE(K1231," ",L1231),L1231)</f>
        <v>Quantity</v>
      </c>
      <c r="N1231" s="10" t="s">
        <v>297</v>
      </c>
      <c r="O1231" s="10" t="s">
        <v>22</v>
      </c>
      <c r="P1231" s="10" t="str">
        <f>IF(O1231&lt;&gt;"",CONCATENATE(O1231,"_ ",N1231,". Type"),CONCATENATE(N1231,". Type"))</f>
        <v>Quantity. Type</v>
      </c>
      <c r="Q1231" s="10" t="s">
        <v>22</v>
      </c>
      <c r="R1231" s="10" t="s">
        <v>22</v>
      </c>
      <c r="S1231" s="10" t="s">
        <v>30</v>
      </c>
      <c r="T1231" s="10" t="s">
        <v>22</v>
      </c>
      <c r="U1231" s="10" t="s">
        <v>26</v>
      </c>
      <c r="V1231" s="10" t="s">
        <v>22</v>
      </c>
    </row>
    <row r="1232" spans="1:22" ht="14.1" customHeight="1" x14ac:dyDescent="0.2">
      <c r="A1232" s="11" t="str">
        <f>SUBSTITUTE(SUBSTITUTE(CONCATENATE(J1232,IF(M1232="Identifier","ID",M1232))," ",""),"_","")</f>
        <v>ManufacturerParty</v>
      </c>
      <c r="B1232" s="8" t="s">
        <v>22</v>
      </c>
      <c r="C1232" s="12" t="s">
        <v>34</v>
      </c>
      <c r="D1232" s="11" t="s">
        <v>2308</v>
      </c>
      <c r="E1232" s="11" t="s">
        <v>22</v>
      </c>
      <c r="F1232" s="11" t="s">
        <v>22</v>
      </c>
      <c r="G1232" s="11" t="str">
        <f>CONCATENATE( IF(H1232="","",CONCATENATE(H1232,"_ ")),I1232,". ",IF(J1232="","",CONCATENATE(J1232,"_ ")),M1232,IF(J1232="","",CONCATENATE(". ",N1232)))</f>
        <v>Instruction For Returns Line. Manufacturer_ Party. Party</v>
      </c>
      <c r="H1232" s="11" t="s">
        <v>22</v>
      </c>
      <c r="I1232" s="11" t="s">
        <v>2305</v>
      </c>
      <c r="J1232" s="11" t="s">
        <v>2309</v>
      </c>
      <c r="K1232" s="11" t="s">
        <v>22</v>
      </c>
      <c r="L1232" s="11" t="s">
        <v>22</v>
      </c>
      <c r="M1232" s="11" t="str">
        <f>CONCATENATE(IF(Q1232="","",CONCATENATE(Q1232,"_ ")),R1232)</f>
        <v>Party</v>
      </c>
      <c r="N1232" s="11" t="str">
        <f>M1232</f>
        <v>Party</v>
      </c>
      <c r="O1232" s="11" t="s">
        <v>22</v>
      </c>
      <c r="P1232" s="11" t="s">
        <v>22</v>
      </c>
      <c r="Q1232" s="11" t="s">
        <v>22</v>
      </c>
      <c r="R1232" s="11" t="s">
        <v>216</v>
      </c>
      <c r="S1232" s="11" t="s">
        <v>38</v>
      </c>
      <c r="T1232" s="11" t="s">
        <v>22</v>
      </c>
      <c r="U1232" s="11" t="s">
        <v>26</v>
      </c>
      <c r="V1232" s="11" t="s">
        <v>22</v>
      </c>
    </row>
    <row r="1233" spans="1:22" ht="14.1" customHeight="1" x14ac:dyDescent="0.2">
      <c r="A1233" s="11" t="str">
        <f>SUBSTITUTE(SUBSTITUTE(CONCATENATE(J1233,IF(M1233="Identifier","ID",M1233))," ",""),"_","")</f>
        <v>Item</v>
      </c>
      <c r="B1233" s="8" t="s">
        <v>22</v>
      </c>
      <c r="C1233" s="12" t="s">
        <v>27</v>
      </c>
      <c r="D1233" s="11" t="s">
        <v>2310</v>
      </c>
      <c r="E1233" s="11" t="s">
        <v>22</v>
      </c>
      <c r="F1233" s="11" t="s">
        <v>22</v>
      </c>
      <c r="G1233" s="11" t="str">
        <f>CONCATENATE( IF(H1233="","",CONCATENATE(H1233,"_ ")),I1233,". ",IF(J1233="","",CONCATENATE(J1233,"_ ")),M1233,IF(J1233="","",CONCATENATE(". ",N1233)))</f>
        <v>Instruction For Returns Line. Item</v>
      </c>
      <c r="H1233" s="11" t="s">
        <v>22</v>
      </c>
      <c r="I1233" s="11" t="s">
        <v>2305</v>
      </c>
      <c r="J1233" s="11" t="s">
        <v>22</v>
      </c>
      <c r="K1233" s="11" t="s">
        <v>22</v>
      </c>
      <c r="L1233" s="11" t="s">
        <v>22</v>
      </c>
      <c r="M1233" s="11" t="str">
        <f>CONCATENATE(IF(Q1233="","",CONCATENATE(Q1233,"_ ")),R1233)</f>
        <v>Item</v>
      </c>
      <c r="N1233" s="11" t="str">
        <f>M1233</f>
        <v>Item</v>
      </c>
      <c r="O1233" s="11" t="s">
        <v>22</v>
      </c>
      <c r="P1233" s="11" t="s">
        <v>22</v>
      </c>
      <c r="Q1233" s="11" t="s">
        <v>22</v>
      </c>
      <c r="R1233" s="11" t="s">
        <v>504</v>
      </c>
      <c r="S1233" s="11" t="s">
        <v>38</v>
      </c>
      <c r="T1233" s="11" t="s">
        <v>22</v>
      </c>
      <c r="U1233" s="11" t="s">
        <v>26</v>
      </c>
      <c r="V1233" s="11" t="s">
        <v>22</v>
      </c>
    </row>
    <row r="1234" spans="1:22" ht="14.1" customHeight="1" x14ac:dyDescent="0.2">
      <c r="A1234" s="5" t="str">
        <f>SUBSTITUTE(CONCATENATE(H1234,I1234)," ","")</f>
        <v>InventoryReportLine</v>
      </c>
      <c r="B1234" s="6" t="s">
        <v>22</v>
      </c>
      <c r="C1234" s="6" t="s">
        <v>22</v>
      </c>
      <c r="D1234" s="6" t="s">
        <v>2311</v>
      </c>
      <c r="E1234" s="6" t="s">
        <v>22</v>
      </c>
      <c r="F1234" s="6" t="s">
        <v>22</v>
      </c>
      <c r="G1234" s="5" t="str">
        <f>CONCATENATE(IF(H1234="","",CONCATENATE(H1234,"_ ")),I1234,". Details")</f>
        <v>Inventory Report Line. Details</v>
      </c>
      <c r="H1234" s="6" t="s">
        <v>22</v>
      </c>
      <c r="I1234" s="6" t="s">
        <v>2312</v>
      </c>
      <c r="J1234" s="6" t="s">
        <v>22</v>
      </c>
      <c r="K1234" s="6" t="s">
        <v>22</v>
      </c>
      <c r="L1234" s="6" t="s">
        <v>22</v>
      </c>
      <c r="M1234" s="6" t="s">
        <v>22</v>
      </c>
      <c r="N1234" s="6" t="s">
        <v>22</v>
      </c>
      <c r="O1234" s="6" t="s">
        <v>22</v>
      </c>
      <c r="P1234" s="6" t="s">
        <v>22</v>
      </c>
      <c r="Q1234" s="6" t="s">
        <v>22</v>
      </c>
      <c r="R1234" s="6" t="s">
        <v>22</v>
      </c>
      <c r="S1234" s="6" t="s">
        <v>25</v>
      </c>
      <c r="T1234" s="6" t="s">
        <v>22</v>
      </c>
      <c r="U1234" s="6" t="s">
        <v>26</v>
      </c>
      <c r="V1234" s="6" t="s">
        <v>22</v>
      </c>
    </row>
    <row r="1235" spans="1:22" ht="14.1" customHeight="1" x14ac:dyDescent="0.2">
      <c r="A1235" s="7" t="str">
        <f t="shared" ref="A1235:A1240" si="240">SUBSTITUTE(CONCATENATE(J1235,K1235,IF(L1235="Identifier","ID",IF(AND(L1235="Text",OR(J1235&lt;&gt;"",K1235&lt;&gt;"")),"",L1235)),IF(AND(N1235&lt;&gt;"Text",L1235&lt;&gt;N1235,NOT(AND(L1235="URI",N1235="Identifier")),NOT(AND(L1235="UUID",N1235="Identifier")),NOT(AND(L1235="OID",N1235="Identifier"))),IF(N1235="Identifier","ID",N1235),""))," ","")</f>
        <v>ID</v>
      </c>
      <c r="B1235" s="8" t="s">
        <v>22</v>
      </c>
      <c r="C1235" s="9" t="s">
        <v>27</v>
      </c>
      <c r="D1235" s="10" t="s">
        <v>2313</v>
      </c>
      <c r="E1235" s="10" t="s">
        <v>22</v>
      </c>
      <c r="F1235" s="10" t="s">
        <v>22</v>
      </c>
      <c r="G1235" s="10" t="str">
        <f t="shared" ref="G1235:G1240" si="241">CONCATENATE( IF(H1235="","",CONCATENATE(H1235,"_ ")),I1235,". ",IF(J1235="","",CONCATENATE(J1235,"_ ")),M1235,IF(OR(J1235&lt;&gt;"",M1235&lt;&gt;N1235),CONCATENATE(". ",N1235),""))</f>
        <v>Inventory Report Line. Identifier</v>
      </c>
      <c r="H1235" s="10" t="s">
        <v>22</v>
      </c>
      <c r="I1235" s="10" t="s">
        <v>2312</v>
      </c>
      <c r="J1235" s="10" t="s">
        <v>22</v>
      </c>
      <c r="K1235" s="10" t="s">
        <v>22</v>
      </c>
      <c r="L1235" s="10" t="s">
        <v>29</v>
      </c>
      <c r="M1235" s="7" t="str">
        <f t="shared" ref="M1235:M1240" si="242">IF(K1235&lt;&gt;"",CONCATENATE(K1235," ",L1235),L1235)</f>
        <v>Identifier</v>
      </c>
      <c r="N1235" s="10" t="s">
        <v>29</v>
      </c>
      <c r="O1235" s="10" t="s">
        <v>22</v>
      </c>
      <c r="P1235" s="10" t="str">
        <f t="shared" ref="P1235:P1240" si="243">IF(O1235&lt;&gt;"",CONCATENATE(O1235,"_ ",N1235,". Type"),CONCATENATE(N1235,". Type"))</f>
        <v>Identifier. Type</v>
      </c>
      <c r="Q1235" s="10" t="s">
        <v>22</v>
      </c>
      <c r="R1235" s="10" t="s">
        <v>22</v>
      </c>
      <c r="S1235" s="10" t="s">
        <v>30</v>
      </c>
      <c r="T1235" s="10" t="s">
        <v>22</v>
      </c>
      <c r="U1235" s="10" t="s">
        <v>26</v>
      </c>
      <c r="V1235" s="10" t="s">
        <v>22</v>
      </c>
    </row>
    <row r="1236" spans="1:22" ht="14.1" customHeight="1" x14ac:dyDescent="0.2">
      <c r="A1236" s="7" t="str">
        <f t="shared" si="240"/>
        <v>Note</v>
      </c>
      <c r="B1236" s="8" t="s">
        <v>22</v>
      </c>
      <c r="C1236" s="9" t="s">
        <v>98</v>
      </c>
      <c r="D1236" s="10" t="s">
        <v>236</v>
      </c>
      <c r="E1236" s="10" t="s">
        <v>22</v>
      </c>
      <c r="F1236" s="10" t="s">
        <v>22</v>
      </c>
      <c r="G1236" s="10" t="str">
        <f t="shared" si="241"/>
        <v>Inventory Report Line. Note. Text</v>
      </c>
      <c r="H1236" s="10" t="s">
        <v>22</v>
      </c>
      <c r="I1236" s="10" t="s">
        <v>2312</v>
      </c>
      <c r="J1236" s="10" t="s">
        <v>22</v>
      </c>
      <c r="K1236" s="10" t="s">
        <v>22</v>
      </c>
      <c r="L1236" s="10" t="s">
        <v>237</v>
      </c>
      <c r="M1236" s="7" t="str">
        <f t="shared" si="242"/>
        <v>Note</v>
      </c>
      <c r="N1236" s="10" t="s">
        <v>59</v>
      </c>
      <c r="O1236" s="10" t="s">
        <v>22</v>
      </c>
      <c r="P1236" s="10" t="str">
        <f t="shared" si="243"/>
        <v>Text. Type</v>
      </c>
      <c r="Q1236" s="10" t="s">
        <v>22</v>
      </c>
      <c r="R1236" s="10" t="s">
        <v>22</v>
      </c>
      <c r="S1236" s="10" t="s">
        <v>30</v>
      </c>
      <c r="T1236" s="10" t="s">
        <v>22</v>
      </c>
      <c r="U1236" s="10" t="s">
        <v>26</v>
      </c>
      <c r="V1236" s="10" t="s">
        <v>1830</v>
      </c>
    </row>
    <row r="1237" spans="1:22" ht="14.1" customHeight="1" x14ac:dyDescent="0.2">
      <c r="A1237" s="7" t="str">
        <f t="shared" si="240"/>
        <v>Quantity</v>
      </c>
      <c r="B1237" s="8" t="s">
        <v>22</v>
      </c>
      <c r="C1237" s="9" t="s">
        <v>27</v>
      </c>
      <c r="D1237" s="10" t="s">
        <v>2314</v>
      </c>
      <c r="E1237" s="10" t="s">
        <v>22</v>
      </c>
      <c r="F1237" s="10" t="s">
        <v>22</v>
      </c>
      <c r="G1237" s="10" t="str">
        <f t="shared" si="241"/>
        <v>Inventory Report Line. Quantity</v>
      </c>
      <c r="H1237" s="10" t="s">
        <v>22</v>
      </c>
      <c r="I1237" s="10" t="s">
        <v>2312</v>
      </c>
      <c r="J1237" s="10" t="s">
        <v>22</v>
      </c>
      <c r="K1237" s="10" t="s">
        <v>22</v>
      </c>
      <c r="L1237" s="10" t="s">
        <v>297</v>
      </c>
      <c r="M1237" s="7" t="str">
        <f t="shared" si="242"/>
        <v>Quantity</v>
      </c>
      <c r="N1237" s="10" t="s">
        <v>297</v>
      </c>
      <c r="O1237" s="10" t="s">
        <v>22</v>
      </c>
      <c r="P1237" s="10" t="str">
        <f t="shared" si="243"/>
        <v>Quantity. Type</v>
      </c>
      <c r="Q1237" s="10" t="s">
        <v>22</v>
      </c>
      <c r="R1237" s="10" t="s">
        <v>22</v>
      </c>
      <c r="S1237" s="10" t="s">
        <v>30</v>
      </c>
      <c r="T1237" s="10" t="s">
        <v>22</v>
      </c>
      <c r="U1237" s="10" t="s">
        <v>26</v>
      </c>
      <c r="V1237" s="10" t="s">
        <v>22</v>
      </c>
    </row>
    <row r="1238" spans="1:22" ht="14.1" customHeight="1" x14ac:dyDescent="0.2">
      <c r="A1238" s="7" t="str">
        <f t="shared" si="240"/>
        <v>InventoryValueAmount</v>
      </c>
      <c r="B1238" s="8" t="s">
        <v>22</v>
      </c>
      <c r="C1238" s="9" t="s">
        <v>34</v>
      </c>
      <c r="D1238" s="10" t="s">
        <v>2315</v>
      </c>
      <c r="E1238" s="10" t="s">
        <v>22</v>
      </c>
      <c r="F1238" s="10" t="s">
        <v>22</v>
      </c>
      <c r="G1238" s="10" t="str">
        <f t="shared" si="241"/>
        <v>Inventory Report Line. Inventory_ Value. Amount</v>
      </c>
      <c r="H1238" s="10" t="s">
        <v>22</v>
      </c>
      <c r="I1238" s="10" t="s">
        <v>2312</v>
      </c>
      <c r="J1238" s="10" t="s">
        <v>2316</v>
      </c>
      <c r="K1238" s="10" t="s">
        <v>22</v>
      </c>
      <c r="L1238" s="10" t="s">
        <v>58</v>
      </c>
      <c r="M1238" s="7" t="str">
        <f t="shared" si="242"/>
        <v>Value</v>
      </c>
      <c r="N1238" s="10" t="s">
        <v>189</v>
      </c>
      <c r="O1238" s="10" t="s">
        <v>22</v>
      </c>
      <c r="P1238" s="10" t="str">
        <f t="shared" si="243"/>
        <v>Amount. Type</v>
      </c>
      <c r="Q1238" s="10" t="s">
        <v>22</v>
      </c>
      <c r="R1238" s="10" t="s">
        <v>22</v>
      </c>
      <c r="S1238" s="10" t="s">
        <v>30</v>
      </c>
      <c r="T1238" s="10" t="s">
        <v>22</v>
      </c>
      <c r="U1238" s="10" t="s">
        <v>26</v>
      </c>
      <c r="V1238" s="10" t="s">
        <v>22</v>
      </c>
    </row>
    <row r="1239" spans="1:22" ht="14.1" customHeight="1" x14ac:dyDescent="0.2">
      <c r="A1239" s="7" t="str">
        <f t="shared" si="240"/>
        <v>AvailabilityDate</v>
      </c>
      <c r="B1239" s="8" t="s">
        <v>22</v>
      </c>
      <c r="C1239" s="9" t="s">
        <v>34</v>
      </c>
      <c r="D1239" s="10" t="s">
        <v>2317</v>
      </c>
      <c r="E1239" s="10" t="s">
        <v>22</v>
      </c>
      <c r="F1239" s="10" t="s">
        <v>22</v>
      </c>
      <c r="G1239" s="10" t="str">
        <f t="shared" si="241"/>
        <v>Inventory Report Line. Availability Date. Date</v>
      </c>
      <c r="H1239" s="10" t="s">
        <v>22</v>
      </c>
      <c r="I1239" s="10" t="s">
        <v>2312</v>
      </c>
      <c r="J1239" s="10" t="s">
        <v>22</v>
      </c>
      <c r="K1239" s="10" t="s">
        <v>2318</v>
      </c>
      <c r="L1239" s="10" t="s">
        <v>397</v>
      </c>
      <c r="M1239" s="7" t="str">
        <f t="shared" si="242"/>
        <v>Availability Date</v>
      </c>
      <c r="N1239" s="10" t="s">
        <v>397</v>
      </c>
      <c r="O1239" s="10" t="s">
        <v>22</v>
      </c>
      <c r="P1239" s="10" t="str">
        <f t="shared" si="243"/>
        <v>Date. Type</v>
      </c>
      <c r="Q1239" s="10" t="s">
        <v>22</v>
      </c>
      <c r="R1239" s="10" t="s">
        <v>22</v>
      </c>
      <c r="S1239" s="10" t="s">
        <v>30</v>
      </c>
      <c r="T1239" s="10" t="s">
        <v>22</v>
      </c>
      <c r="U1239" s="10" t="s">
        <v>26</v>
      </c>
      <c r="V1239" s="10" t="s">
        <v>22</v>
      </c>
    </row>
    <row r="1240" spans="1:22" ht="14.1" customHeight="1" x14ac:dyDescent="0.2">
      <c r="A1240" s="7" t="str">
        <f t="shared" si="240"/>
        <v>AvailabilityStatusCode</v>
      </c>
      <c r="B1240" s="8" t="s">
        <v>22</v>
      </c>
      <c r="C1240" s="9" t="s">
        <v>34</v>
      </c>
      <c r="D1240" s="10" t="s">
        <v>2319</v>
      </c>
      <c r="E1240" s="10" t="s">
        <v>22</v>
      </c>
      <c r="F1240" s="10" t="s">
        <v>22</v>
      </c>
      <c r="G1240" s="10" t="str">
        <f t="shared" si="241"/>
        <v>Inventory Report Line. Availability Status Code. Code</v>
      </c>
      <c r="H1240" s="10" t="s">
        <v>22</v>
      </c>
      <c r="I1240" s="10" t="s">
        <v>2312</v>
      </c>
      <c r="J1240" s="10" t="s">
        <v>22</v>
      </c>
      <c r="K1240" s="10" t="s">
        <v>2320</v>
      </c>
      <c r="L1240" s="10" t="s">
        <v>33</v>
      </c>
      <c r="M1240" s="7" t="str">
        <f t="shared" si="242"/>
        <v>Availability Status Code</v>
      </c>
      <c r="N1240" s="10" t="s">
        <v>33</v>
      </c>
      <c r="O1240" s="10" t="s">
        <v>22</v>
      </c>
      <c r="P1240" s="10" t="str">
        <f t="shared" si="243"/>
        <v>Code. Type</v>
      </c>
      <c r="Q1240" s="10" t="s">
        <v>22</v>
      </c>
      <c r="R1240" s="10" t="s">
        <v>22</v>
      </c>
      <c r="S1240" s="10" t="s">
        <v>30</v>
      </c>
      <c r="T1240" s="10" t="s">
        <v>22</v>
      </c>
      <c r="U1240" s="10" t="s">
        <v>26</v>
      </c>
      <c r="V1240" s="10" t="s">
        <v>22</v>
      </c>
    </row>
    <row r="1241" spans="1:22" ht="14.1" customHeight="1" x14ac:dyDescent="0.2">
      <c r="A1241" s="11" t="str">
        <f>SUBSTITUTE(SUBSTITUTE(CONCATENATE(J1241,IF(M1241="Identifier","ID",M1241))," ",""),"_","")</f>
        <v>Item</v>
      </c>
      <c r="B1241" s="8" t="s">
        <v>22</v>
      </c>
      <c r="C1241" s="12" t="s">
        <v>27</v>
      </c>
      <c r="D1241" s="11" t="s">
        <v>2321</v>
      </c>
      <c r="E1241" s="11" t="s">
        <v>22</v>
      </c>
      <c r="F1241" s="11" t="s">
        <v>22</v>
      </c>
      <c r="G1241" s="11" t="str">
        <f>CONCATENATE( IF(H1241="","",CONCATENATE(H1241,"_ ")),I1241,". ",IF(J1241="","",CONCATENATE(J1241,"_ ")),M1241,IF(J1241="","",CONCATENATE(". ",N1241)))</f>
        <v>Inventory Report Line. Item</v>
      </c>
      <c r="H1241" s="11" t="s">
        <v>22</v>
      </c>
      <c r="I1241" s="11" t="s">
        <v>2312</v>
      </c>
      <c r="J1241" s="11" t="s">
        <v>22</v>
      </c>
      <c r="K1241" s="11" t="s">
        <v>22</v>
      </c>
      <c r="L1241" s="11" t="s">
        <v>22</v>
      </c>
      <c r="M1241" s="11" t="str">
        <f>CONCATENATE(IF(Q1241="","",CONCATENATE(Q1241,"_ ")),R1241)</f>
        <v>Item</v>
      </c>
      <c r="N1241" s="11" t="str">
        <f>M1241</f>
        <v>Item</v>
      </c>
      <c r="O1241" s="11" t="s">
        <v>22</v>
      </c>
      <c r="P1241" s="11" t="s">
        <v>22</v>
      </c>
      <c r="Q1241" s="11" t="s">
        <v>22</v>
      </c>
      <c r="R1241" s="11" t="s">
        <v>504</v>
      </c>
      <c r="S1241" s="11" t="s">
        <v>38</v>
      </c>
      <c r="T1241" s="11" t="s">
        <v>22</v>
      </c>
      <c r="U1241" s="11" t="s">
        <v>26</v>
      </c>
      <c r="V1241" s="11" t="s">
        <v>22</v>
      </c>
    </row>
    <row r="1242" spans="1:22" ht="14.1" customHeight="1" x14ac:dyDescent="0.2">
      <c r="A1242" s="11" t="str">
        <f>SUBSTITUTE(SUBSTITUTE(CONCATENATE(J1242,IF(M1242="Identifier","ID",M1242))," ",""),"_","")</f>
        <v>InventoryLocation</v>
      </c>
      <c r="B1242" s="8" t="s">
        <v>22</v>
      </c>
      <c r="C1242" s="12" t="s">
        <v>34</v>
      </c>
      <c r="D1242" s="11" t="s">
        <v>2322</v>
      </c>
      <c r="E1242" s="11" t="s">
        <v>22</v>
      </c>
      <c r="F1242" s="11" t="s">
        <v>22</v>
      </c>
      <c r="G1242" s="11" t="str">
        <f>CONCATENATE( IF(H1242="","",CONCATENATE(H1242,"_ ")),I1242,". ",IF(J1242="","",CONCATENATE(J1242,"_ ")),M1242,IF(J1242="","",CONCATENATE(". ",N1242)))</f>
        <v>Inventory Report Line. Inventory_ Location. Location</v>
      </c>
      <c r="H1242" s="11" t="s">
        <v>22</v>
      </c>
      <c r="I1242" s="11" t="s">
        <v>2312</v>
      </c>
      <c r="J1242" s="11" t="s">
        <v>2316</v>
      </c>
      <c r="K1242" s="11" t="s">
        <v>22</v>
      </c>
      <c r="L1242" s="11" t="s">
        <v>22</v>
      </c>
      <c r="M1242" s="11" t="str">
        <f>CONCATENATE(IF(Q1242="","",CONCATENATE(Q1242,"_ ")),R1242)</f>
        <v>Location</v>
      </c>
      <c r="N1242" s="11" t="str">
        <f>M1242</f>
        <v>Location</v>
      </c>
      <c r="O1242" s="11" t="s">
        <v>22</v>
      </c>
      <c r="P1242" s="11" t="s">
        <v>22</v>
      </c>
      <c r="Q1242" s="11" t="s">
        <v>22</v>
      </c>
      <c r="R1242" s="11" t="s">
        <v>47</v>
      </c>
      <c r="S1242" s="11" t="s">
        <v>38</v>
      </c>
      <c r="T1242" s="11" t="s">
        <v>22</v>
      </c>
      <c r="U1242" s="11" t="s">
        <v>26</v>
      </c>
      <c r="V1242" s="11" t="s">
        <v>22</v>
      </c>
    </row>
    <row r="1243" spans="1:22" ht="14.1" customHeight="1" x14ac:dyDescent="0.2">
      <c r="A1243" s="5" t="str">
        <f>SUBSTITUTE(CONCATENATE(H1243,I1243)," ","")</f>
        <v>InvoiceLine</v>
      </c>
      <c r="B1243" s="6" t="s">
        <v>22</v>
      </c>
      <c r="C1243" s="6" t="s">
        <v>22</v>
      </c>
      <c r="D1243" s="6" t="s">
        <v>2323</v>
      </c>
      <c r="E1243" s="6" t="s">
        <v>22</v>
      </c>
      <c r="F1243" s="6" t="s">
        <v>22</v>
      </c>
      <c r="G1243" s="5" t="str">
        <f>CONCATENATE(IF(H1243="","",CONCATENATE(H1243,"_ ")),I1243,". Details")</f>
        <v>Invoice Line. Details</v>
      </c>
      <c r="H1243" s="6" t="s">
        <v>22</v>
      </c>
      <c r="I1243" s="6" t="s">
        <v>2089</v>
      </c>
      <c r="J1243" s="6" t="s">
        <v>22</v>
      </c>
      <c r="K1243" s="6" t="s">
        <v>22</v>
      </c>
      <c r="L1243" s="6" t="s">
        <v>22</v>
      </c>
      <c r="M1243" s="6" t="s">
        <v>22</v>
      </c>
      <c r="N1243" s="6" t="s">
        <v>22</v>
      </c>
      <c r="O1243" s="6" t="s">
        <v>22</v>
      </c>
      <c r="P1243" s="6" t="s">
        <v>22</v>
      </c>
      <c r="Q1243" s="6" t="s">
        <v>22</v>
      </c>
      <c r="R1243" s="6" t="s">
        <v>22</v>
      </c>
      <c r="S1243" s="6" t="s">
        <v>25</v>
      </c>
      <c r="T1243" s="6" t="s">
        <v>22</v>
      </c>
      <c r="U1243" s="6" t="s">
        <v>62</v>
      </c>
      <c r="V1243" s="6" t="s">
        <v>22</v>
      </c>
    </row>
    <row r="1244" spans="1:22" ht="14.1" customHeight="1" x14ac:dyDescent="0.2">
      <c r="A1244" s="7" t="str">
        <f t="shared" ref="A1244:A1254" si="244">SUBSTITUTE(CONCATENATE(J1244,K1244,IF(L1244="Identifier","ID",IF(AND(L1244="Text",OR(J1244&lt;&gt;"",K1244&lt;&gt;"")),"",L1244)),IF(AND(N1244&lt;&gt;"Text",L1244&lt;&gt;N1244,NOT(AND(L1244="URI",N1244="Identifier")),NOT(AND(L1244="UUID",N1244="Identifier")),NOT(AND(L1244="OID",N1244="Identifier"))),IF(N1244="Identifier","ID",N1244),""))," ","")</f>
        <v>ID</v>
      </c>
      <c r="B1244" s="8" t="s">
        <v>22</v>
      </c>
      <c r="C1244" s="9" t="s">
        <v>27</v>
      </c>
      <c r="D1244" s="10" t="s">
        <v>2324</v>
      </c>
      <c r="E1244" s="10" t="s">
        <v>22</v>
      </c>
      <c r="F1244" s="10" t="s">
        <v>22</v>
      </c>
      <c r="G1244" s="10" t="str">
        <f t="shared" ref="G1244:G1254" si="245">CONCATENATE( IF(H1244="","",CONCATENATE(H1244,"_ ")),I1244,". ",IF(J1244="","",CONCATENATE(J1244,"_ ")),M1244,IF(OR(J1244&lt;&gt;"",M1244&lt;&gt;N1244),CONCATENATE(". ",N1244),""))</f>
        <v>Invoice Line. Identifier</v>
      </c>
      <c r="H1244" s="10" t="s">
        <v>22</v>
      </c>
      <c r="I1244" s="10" t="s">
        <v>2089</v>
      </c>
      <c r="J1244" s="10" t="s">
        <v>22</v>
      </c>
      <c r="K1244" s="10" t="s">
        <v>22</v>
      </c>
      <c r="L1244" s="10" t="s">
        <v>29</v>
      </c>
      <c r="M1244" s="7" t="str">
        <f t="shared" ref="M1244:M1254" si="246">IF(K1244&lt;&gt;"",CONCATENATE(K1244," ",L1244),L1244)</f>
        <v>Identifier</v>
      </c>
      <c r="N1244" s="10" t="s">
        <v>29</v>
      </c>
      <c r="O1244" s="10" t="s">
        <v>22</v>
      </c>
      <c r="P1244" s="10" t="str">
        <f t="shared" ref="P1244:P1254" si="247">IF(O1244&lt;&gt;"",CONCATENATE(O1244,"_ ",N1244,". Type"),CONCATENATE(N1244,". Type"))</f>
        <v>Identifier. Type</v>
      </c>
      <c r="Q1244" s="10" t="s">
        <v>22</v>
      </c>
      <c r="R1244" s="10" t="s">
        <v>22</v>
      </c>
      <c r="S1244" s="10" t="s">
        <v>30</v>
      </c>
      <c r="T1244" s="10" t="s">
        <v>22</v>
      </c>
      <c r="U1244" s="10" t="s">
        <v>62</v>
      </c>
      <c r="V1244" s="10" t="s">
        <v>22</v>
      </c>
    </row>
    <row r="1245" spans="1:22" ht="14.1" customHeight="1" x14ac:dyDescent="0.2">
      <c r="A1245" s="7" t="str">
        <f t="shared" si="244"/>
        <v>UUID</v>
      </c>
      <c r="B1245" s="8" t="s">
        <v>22</v>
      </c>
      <c r="C1245" s="9" t="s">
        <v>34</v>
      </c>
      <c r="D1245" s="10" t="s">
        <v>2325</v>
      </c>
      <c r="E1245" s="10" t="s">
        <v>22</v>
      </c>
      <c r="F1245" s="10" t="s">
        <v>22</v>
      </c>
      <c r="G1245" s="10" t="str">
        <f t="shared" si="245"/>
        <v>Invoice Line. UUID. Identifier</v>
      </c>
      <c r="H1245" s="10" t="s">
        <v>22</v>
      </c>
      <c r="I1245" s="10" t="s">
        <v>2089</v>
      </c>
      <c r="J1245" s="10" t="s">
        <v>22</v>
      </c>
      <c r="K1245" s="10" t="s">
        <v>22</v>
      </c>
      <c r="L1245" s="10" t="s">
        <v>590</v>
      </c>
      <c r="M1245" s="7" t="str">
        <f t="shared" si="246"/>
        <v>UUID</v>
      </c>
      <c r="N1245" s="10" t="s">
        <v>29</v>
      </c>
      <c r="O1245" s="10" t="s">
        <v>22</v>
      </c>
      <c r="P1245" s="10" t="str">
        <f t="shared" si="247"/>
        <v>Identifier. Type</v>
      </c>
      <c r="Q1245" s="10" t="s">
        <v>22</v>
      </c>
      <c r="R1245" s="10" t="s">
        <v>22</v>
      </c>
      <c r="S1245" s="10" t="s">
        <v>30</v>
      </c>
      <c r="T1245" s="10" t="s">
        <v>22</v>
      </c>
      <c r="U1245" s="10" t="s">
        <v>62</v>
      </c>
      <c r="V1245" s="10" t="s">
        <v>591</v>
      </c>
    </row>
    <row r="1246" spans="1:22" ht="14.1" customHeight="1" x14ac:dyDescent="0.2">
      <c r="A1246" s="7" t="str">
        <f t="shared" si="244"/>
        <v>Note</v>
      </c>
      <c r="B1246" s="8" t="s">
        <v>22</v>
      </c>
      <c r="C1246" s="9" t="s">
        <v>98</v>
      </c>
      <c r="D1246" s="10" t="s">
        <v>236</v>
      </c>
      <c r="E1246" s="10" t="s">
        <v>22</v>
      </c>
      <c r="F1246" s="10" t="s">
        <v>22</v>
      </c>
      <c r="G1246" s="10" t="str">
        <f t="shared" si="245"/>
        <v>Invoice Line. Note. Text</v>
      </c>
      <c r="H1246" s="10" t="s">
        <v>22</v>
      </c>
      <c r="I1246" s="10" t="s">
        <v>2089</v>
      </c>
      <c r="J1246" s="10" t="s">
        <v>22</v>
      </c>
      <c r="K1246" s="10" t="s">
        <v>22</v>
      </c>
      <c r="L1246" s="10" t="s">
        <v>237</v>
      </c>
      <c r="M1246" s="7" t="str">
        <f t="shared" si="246"/>
        <v>Note</v>
      </c>
      <c r="N1246" s="10" t="s">
        <v>59</v>
      </c>
      <c r="O1246" s="10" t="s">
        <v>22</v>
      </c>
      <c r="P1246" s="10" t="str">
        <f t="shared" si="247"/>
        <v>Text. Type</v>
      </c>
      <c r="Q1246" s="10" t="s">
        <v>22</v>
      </c>
      <c r="R1246" s="10" t="s">
        <v>22</v>
      </c>
      <c r="S1246" s="10" t="s">
        <v>30</v>
      </c>
      <c r="T1246" s="10" t="s">
        <v>22</v>
      </c>
      <c r="U1246" s="10" t="s">
        <v>62</v>
      </c>
      <c r="V1246" s="10" t="s">
        <v>22</v>
      </c>
    </row>
    <row r="1247" spans="1:22" ht="14.1" customHeight="1" x14ac:dyDescent="0.2">
      <c r="A1247" s="7" t="str">
        <f t="shared" si="244"/>
        <v>InvoicedQuantity</v>
      </c>
      <c r="B1247" s="8" t="s">
        <v>22</v>
      </c>
      <c r="C1247" s="9" t="s">
        <v>34</v>
      </c>
      <c r="D1247" s="10" t="s">
        <v>2326</v>
      </c>
      <c r="E1247" s="10" t="s">
        <v>22</v>
      </c>
      <c r="F1247" s="10" t="s">
        <v>22</v>
      </c>
      <c r="G1247" s="10" t="str">
        <f t="shared" si="245"/>
        <v>Invoice Line. Invoiced_ Quantity. Quantity</v>
      </c>
      <c r="H1247" s="10" t="s">
        <v>22</v>
      </c>
      <c r="I1247" s="10" t="s">
        <v>2089</v>
      </c>
      <c r="J1247" s="10" t="s">
        <v>1081</v>
      </c>
      <c r="K1247" s="10" t="s">
        <v>22</v>
      </c>
      <c r="L1247" s="10" t="s">
        <v>297</v>
      </c>
      <c r="M1247" s="7" t="str">
        <f t="shared" si="246"/>
        <v>Quantity</v>
      </c>
      <c r="N1247" s="10" t="s">
        <v>297</v>
      </c>
      <c r="O1247" s="10" t="s">
        <v>22</v>
      </c>
      <c r="P1247" s="10" t="str">
        <f t="shared" si="247"/>
        <v>Quantity. Type</v>
      </c>
      <c r="Q1247" s="10" t="s">
        <v>22</v>
      </c>
      <c r="R1247" s="10" t="s">
        <v>22</v>
      </c>
      <c r="S1247" s="10" t="s">
        <v>30</v>
      </c>
      <c r="T1247" s="10" t="s">
        <v>22</v>
      </c>
      <c r="U1247" s="10" t="s">
        <v>62</v>
      </c>
      <c r="V1247" s="10" t="s">
        <v>22</v>
      </c>
    </row>
    <row r="1248" spans="1:22" ht="14.1" customHeight="1" x14ac:dyDescent="0.2">
      <c r="A1248" s="7" t="str">
        <f t="shared" si="244"/>
        <v>LineExtensionAmount</v>
      </c>
      <c r="B1248" s="8" t="s">
        <v>22</v>
      </c>
      <c r="C1248" s="9" t="s">
        <v>27</v>
      </c>
      <c r="D1248" s="10" t="s">
        <v>2327</v>
      </c>
      <c r="E1248" s="10" t="s">
        <v>22</v>
      </c>
      <c r="F1248" s="10" t="s">
        <v>22</v>
      </c>
      <c r="G1248" s="10" t="str">
        <f t="shared" si="245"/>
        <v>Invoice Line. Line Extension Amount. Amount</v>
      </c>
      <c r="H1248" s="10" t="s">
        <v>22</v>
      </c>
      <c r="I1248" s="10" t="s">
        <v>2089</v>
      </c>
      <c r="J1248" s="10" t="s">
        <v>22</v>
      </c>
      <c r="K1248" s="10" t="s">
        <v>1083</v>
      </c>
      <c r="L1248" s="10" t="s">
        <v>189</v>
      </c>
      <c r="M1248" s="7" t="str">
        <f t="shared" si="246"/>
        <v>Line Extension Amount</v>
      </c>
      <c r="N1248" s="10" t="s">
        <v>189</v>
      </c>
      <c r="O1248" s="10" t="s">
        <v>22</v>
      </c>
      <c r="P1248" s="10" t="str">
        <f t="shared" si="247"/>
        <v>Amount. Type</v>
      </c>
      <c r="Q1248" s="10" t="s">
        <v>22</v>
      </c>
      <c r="R1248" s="10" t="s">
        <v>22</v>
      </c>
      <c r="S1248" s="10" t="s">
        <v>30</v>
      </c>
      <c r="T1248" s="10" t="s">
        <v>22</v>
      </c>
      <c r="U1248" s="10" t="s">
        <v>62</v>
      </c>
      <c r="V1248" s="10" t="s">
        <v>22</v>
      </c>
    </row>
    <row r="1249" spans="1:22" ht="14.1" customHeight="1" x14ac:dyDescent="0.2">
      <c r="A1249" s="7" t="str">
        <f t="shared" si="244"/>
        <v>TaxInclusiveLineExtensionAmount</v>
      </c>
      <c r="B1249" s="8" t="s">
        <v>22</v>
      </c>
      <c r="C1249" s="9" t="s">
        <v>34</v>
      </c>
      <c r="D1249" s="10" t="s">
        <v>2328</v>
      </c>
      <c r="E1249" s="10" t="s">
        <v>22</v>
      </c>
      <c r="F1249" s="10" t="s">
        <v>22</v>
      </c>
      <c r="G1249" s="10" t="str">
        <f t="shared" si="245"/>
        <v>Invoice Line. Tax Inclusive_ Line Extension Amount. Amount</v>
      </c>
      <c r="H1249" s="10" t="s">
        <v>22</v>
      </c>
      <c r="I1249" s="10" t="s">
        <v>2089</v>
      </c>
      <c r="J1249" s="10" t="s">
        <v>191</v>
      </c>
      <c r="K1249" s="10" t="s">
        <v>1083</v>
      </c>
      <c r="L1249" s="10" t="s">
        <v>189</v>
      </c>
      <c r="M1249" s="7" t="str">
        <f t="shared" si="246"/>
        <v>Line Extension Amount</v>
      </c>
      <c r="N1249" s="10" t="s">
        <v>189</v>
      </c>
      <c r="O1249" s="10" t="s">
        <v>22</v>
      </c>
      <c r="P1249" s="10" t="str">
        <f t="shared" si="247"/>
        <v>Amount. Type</v>
      </c>
      <c r="Q1249" s="10" t="s">
        <v>22</v>
      </c>
      <c r="R1249" s="10" t="s">
        <v>22</v>
      </c>
      <c r="S1249" s="10" t="s">
        <v>30</v>
      </c>
      <c r="T1249" s="10" t="s">
        <v>22</v>
      </c>
      <c r="U1249" s="10" t="s">
        <v>101</v>
      </c>
      <c r="V1249" s="10" t="s">
        <v>1085</v>
      </c>
    </row>
    <row r="1250" spans="1:22" ht="14.1" customHeight="1" x14ac:dyDescent="0.2">
      <c r="A1250" s="7" t="str">
        <f t="shared" si="244"/>
        <v>TaxPointDate</v>
      </c>
      <c r="B1250" s="8" t="s">
        <v>22</v>
      </c>
      <c r="C1250" s="9" t="s">
        <v>34</v>
      </c>
      <c r="D1250" s="10" t="s">
        <v>2329</v>
      </c>
      <c r="E1250" s="10" t="s">
        <v>22</v>
      </c>
      <c r="F1250" s="10" t="s">
        <v>22</v>
      </c>
      <c r="G1250" s="10" t="str">
        <f t="shared" si="245"/>
        <v>Invoice Line. Tax Point Date. Date</v>
      </c>
      <c r="H1250" s="10" t="s">
        <v>22</v>
      </c>
      <c r="I1250" s="10" t="s">
        <v>2089</v>
      </c>
      <c r="J1250" s="10" t="s">
        <v>22</v>
      </c>
      <c r="K1250" s="10" t="s">
        <v>1288</v>
      </c>
      <c r="L1250" s="10" t="s">
        <v>397</v>
      </c>
      <c r="M1250" s="7" t="str">
        <f t="shared" si="246"/>
        <v>Tax Point Date</v>
      </c>
      <c r="N1250" s="10" t="s">
        <v>397</v>
      </c>
      <c r="O1250" s="10" t="s">
        <v>22</v>
      </c>
      <c r="P1250" s="10" t="str">
        <f t="shared" si="247"/>
        <v>Date. Type</v>
      </c>
      <c r="Q1250" s="10" t="s">
        <v>22</v>
      </c>
      <c r="R1250" s="10" t="s">
        <v>22</v>
      </c>
      <c r="S1250" s="10" t="s">
        <v>30</v>
      </c>
      <c r="T1250" s="10" t="s">
        <v>22</v>
      </c>
      <c r="U1250" s="10" t="s">
        <v>62</v>
      </c>
      <c r="V1250" s="10" t="s">
        <v>22</v>
      </c>
    </row>
    <row r="1251" spans="1:22" ht="14.1" customHeight="1" x14ac:dyDescent="0.2">
      <c r="A1251" s="7" t="str">
        <f t="shared" si="244"/>
        <v>AccountingCostCode</v>
      </c>
      <c r="B1251" s="8" t="s">
        <v>22</v>
      </c>
      <c r="C1251" s="9" t="s">
        <v>34</v>
      </c>
      <c r="D1251" s="10" t="s">
        <v>2330</v>
      </c>
      <c r="E1251" s="10" t="s">
        <v>22</v>
      </c>
      <c r="F1251" s="10" t="s">
        <v>22</v>
      </c>
      <c r="G1251" s="10" t="str">
        <f t="shared" si="245"/>
        <v>Invoice Line. Accounting Cost Code. Code</v>
      </c>
      <c r="H1251" s="10" t="s">
        <v>22</v>
      </c>
      <c r="I1251" s="10" t="s">
        <v>2089</v>
      </c>
      <c r="J1251" s="10" t="s">
        <v>22</v>
      </c>
      <c r="K1251" s="10" t="s">
        <v>196</v>
      </c>
      <c r="L1251" s="10" t="s">
        <v>33</v>
      </c>
      <c r="M1251" s="7" t="str">
        <f t="shared" si="246"/>
        <v>Accounting Cost Code</v>
      </c>
      <c r="N1251" s="10" t="s">
        <v>33</v>
      </c>
      <c r="O1251" s="10" t="s">
        <v>22</v>
      </c>
      <c r="P1251" s="10" t="str">
        <f t="shared" si="247"/>
        <v>Code. Type</v>
      </c>
      <c r="Q1251" s="10" t="s">
        <v>22</v>
      </c>
      <c r="R1251" s="10" t="s">
        <v>22</v>
      </c>
      <c r="S1251" s="10" t="s">
        <v>30</v>
      </c>
      <c r="T1251" s="10" t="s">
        <v>22</v>
      </c>
      <c r="U1251" s="10" t="s">
        <v>62</v>
      </c>
      <c r="V1251" s="10" t="s">
        <v>22</v>
      </c>
    </row>
    <row r="1252" spans="1:22" ht="14.1" customHeight="1" x14ac:dyDescent="0.2">
      <c r="A1252" s="7" t="str">
        <f t="shared" si="244"/>
        <v>AccountingCost</v>
      </c>
      <c r="B1252" s="8" t="s">
        <v>22</v>
      </c>
      <c r="C1252" s="9" t="s">
        <v>34</v>
      </c>
      <c r="D1252" s="10" t="s">
        <v>2331</v>
      </c>
      <c r="E1252" s="10" t="s">
        <v>22</v>
      </c>
      <c r="F1252" s="10" t="s">
        <v>22</v>
      </c>
      <c r="G1252" s="10" t="str">
        <f t="shared" si="245"/>
        <v>Invoice Line. Accounting Cost. Text</v>
      </c>
      <c r="H1252" s="10" t="s">
        <v>22</v>
      </c>
      <c r="I1252" s="10" t="s">
        <v>2089</v>
      </c>
      <c r="J1252" s="10" t="s">
        <v>22</v>
      </c>
      <c r="K1252" s="10" t="s">
        <v>198</v>
      </c>
      <c r="L1252" s="10" t="s">
        <v>199</v>
      </c>
      <c r="M1252" s="7" t="str">
        <f t="shared" si="246"/>
        <v>Accounting Cost</v>
      </c>
      <c r="N1252" s="10" t="s">
        <v>59</v>
      </c>
      <c r="O1252" s="10" t="s">
        <v>22</v>
      </c>
      <c r="P1252" s="10" t="str">
        <f t="shared" si="247"/>
        <v>Text. Type</v>
      </c>
      <c r="Q1252" s="10" t="s">
        <v>22</v>
      </c>
      <c r="R1252" s="10" t="s">
        <v>22</v>
      </c>
      <c r="S1252" s="10" t="s">
        <v>30</v>
      </c>
      <c r="T1252" s="10" t="s">
        <v>22</v>
      </c>
      <c r="U1252" s="10" t="s">
        <v>62</v>
      </c>
      <c r="V1252" s="10" t="s">
        <v>2332</v>
      </c>
    </row>
    <row r="1253" spans="1:22" ht="14.1" customHeight="1" x14ac:dyDescent="0.2">
      <c r="A1253" s="7" t="str">
        <f t="shared" si="244"/>
        <v>PaymentPurposeCode</v>
      </c>
      <c r="B1253" s="8" t="s">
        <v>22</v>
      </c>
      <c r="C1253" s="9" t="s">
        <v>34</v>
      </c>
      <c r="D1253" s="10" t="s">
        <v>1292</v>
      </c>
      <c r="E1253" s="10" t="s">
        <v>22</v>
      </c>
      <c r="F1253" s="10" t="s">
        <v>22</v>
      </c>
      <c r="G1253" s="10" t="str">
        <f t="shared" si="245"/>
        <v>Invoice Line. Payment Purpose Code. Code</v>
      </c>
      <c r="H1253" s="10" t="s">
        <v>22</v>
      </c>
      <c r="I1253" s="10" t="s">
        <v>2089</v>
      </c>
      <c r="J1253" s="10" t="s">
        <v>22</v>
      </c>
      <c r="K1253" s="10" t="s">
        <v>1293</v>
      </c>
      <c r="L1253" s="10" t="s">
        <v>33</v>
      </c>
      <c r="M1253" s="7" t="str">
        <f t="shared" si="246"/>
        <v>Payment Purpose Code</v>
      </c>
      <c r="N1253" s="10" t="s">
        <v>33</v>
      </c>
      <c r="O1253" s="10" t="s">
        <v>22</v>
      </c>
      <c r="P1253" s="10" t="str">
        <f t="shared" si="247"/>
        <v>Code. Type</v>
      </c>
      <c r="Q1253" s="10" t="s">
        <v>22</v>
      </c>
      <c r="R1253" s="10" t="s">
        <v>22</v>
      </c>
      <c r="S1253" s="10" t="s">
        <v>30</v>
      </c>
      <c r="T1253" s="10" t="s">
        <v>22</v>
      </c>
      <c r="U1253" s="10" t="s">
        <v>26</v>
      </c>
      <c r="V1253" s="10" t="s">
        <v>22</v>
      </c>
    </row>
    <row r="1254" spans="1:22" ht="14.1" customHeight="1" x14ac:dyDescent="0.2">
      <c r="A1254" s="7" t="str">
        <f t="shared" si="244"/>
        <v>FreeOfChargeIndicator</v>
      </c>
      <c r="B1254" s="8" t="s">
        <v>22</v>
      </c>
      <c r="C1254" s="9" t="s">
        <v>34</v>
      </c>
      <c r="D1254" s="10" t="s">
        <v>2333</v>
      </c>
      <c r="E1254" s="10" t="s">
        <v>22</v>
      </c>
      <c r="F1254" s="10" t="s">
        <v>22</v>
      </c>
      <c r="G1254" s="10" t="str">
        <f t="shared" si="245"/>
        <v>Invoice Line. Free Of Charge_ Indicator. Indicator</v>
      </c>
      <c r="H1254" s="10" t="s">
        <v>22</v>
      </c>
      <c r="I1254" s="10" t="s">
        <v>2089</v>
      </c>
      <c r="J1254" s="10" t="s">
        <v>1295</v>
      </c>
      <c r="K1254" s="10" t="s">
        <v>22</v>
      </c>
      <c r="L1254" s="10" t="s">
        <v>170</v>
      </c>
      <c r="M1254" s="7" t="str">
        <f t="shared" si="246"/>
        <v>Indicator</v>
      </c>
      <c r="N1254" s="10" t="s">
        <v>170</v>
      </c>
      <c r="O1254" s="10" t="s">
        <v>22</v>
      </c>
      <c r="P1254" s="10" t="str">
        <f t="shared" si="247"/>
        <v>Indicator. Type</v>
      </c>
      <c r="Q1254" s="10" t="s">
        <v>22</v>
      </c>
      <c r="R1254" s="10" t="s">
        <v>22</v>
      </c>
      <c r="S1254" s="10" t="s">
        <v>30</v>
      </c>
      <c r="T1254" s="10" t="s">
        <v>22</v>
      </c>
      <c r="U1254" s="10" t="s">
        <v>62</v>
      </c>
      <c r="V1254" s="10" t="s">
        <v>22</v>
      </c>
    </row>
    <row r="1255" spans="1:22" ht="14.1" customHeight="1" x14ac:dyDescent="0.2">
      <c r="A1255" s="11" t="str">
        <f t="shared" ref="A1255:A1272" si="248">SUBSTITUTE(SUBSTITUTE(CONCATENATE(J1255,IF(M1255="Identifier","ID",M1255))," ",""),"_","")</f>
        <v>InvoicePeriod</v>
      </c>
      <c r="B1255" s="8" t="s">
        <v>22</v>
      </c>
      <c r="C1255" s="12" t="s">
        <v>98</v>
      </c>
      <c r="D1255" s="11" t="s">
        <v>2334</v>
      </c>
      <c r="E1255" s="11" t="s">
        <v>22</v>
      </c>
      <c r="F1255" s="11" t="s">
        <v>22</v>
      </c>
      <c r="G1255" s="11" t="str">
        <f t="shared" ref="G1255:G1272" si="249">CONCATENATE( IF(H1255="","",CONCATENATE(H1255,"_ ")),I1255,". ",IF(J1255="","",CONCATENATE(J1255,"_ ")),M1255,IF(J1255="","",CONCATENATE(". ",N1255)))</f>
        <v>Invoice Line. Invoice_ Period. Period</v>
      </c>
      <c r="H1255" s="11" t="s">
        <v>22</v>
      </c>
      <c r="I1255" s="11" t="s">
        <v>2089</v>
      </c>
      <c r="J1255" s="11" t="s">
        <v>405</v>
      </c>
      <c r="K1255" s="11" t="s">
        <v>22</v>
      </c>
      <c r="L1255" s="11" t="s">
        <v>22</v>
      </c>
      <c r="M1255" s="11" t="str">
        <f t="shared" ref="M1255:M1272" si="250">CONCATENATE(IF(Q1255="","",CONCATENATE(Q1255,"_ ")),R1255)</f>
        <v>Period</v>
      </c>
      <c r="N1255" s="11" t="str">
        <f t="shared" ref="N1255:N1272" si="251">M1255</f>
        <v>Period</v>
      </c>
      <c r="O1255" s="11" t="s">
        <v>22</v>
      </c>
      <c r="P1255" s="11" t="s">
        <v>22</v>
      </c>
      <c r="Q1255" s="11" t="s">
        <v>22</v>
      </c>
      <c r="R1255" s="11" t="s">
        <v>44</v>
      </c>
      <c r="S1255" s="11" t="s">
        <v>38</v>
      </c>
      <c r="T1255" s="11" t="s">
        <v>22</v>
      </c>
      <c r="U1255" s="11" t="s">
        <v>26</v>
      </c>
      <c r="V1255" s="11" t="s">
        <v>1830</v>
      </c>
    </row>
    <row r="1256" spans="1:22" ht="14.1" customHeight="1" x14ac:dyDescent="0.2">
      <c r="A1256" s="11" t="str">
        <f t="shared" si="248"/>
        <v>OrderLineReference</v>
      </c>
      <c r="B1256" s="8" t="s">
        <v>22</v>
      </c>
      <c r="C1256" s="12" t="s">
        <v>98</v>
      </c>
      <c r="D1256" s="11" t="s">
        <v>2335</v>
      </c>
      <c r="E1256" s="11" t="s">
        <v>22</v>
      </c>
      <c r="F1256" s="11" t="s">
        <v>22</v>
      </c>
      <c r="G1256" s="11" t="str">
        <f t="shared" si="249"/>
        <v>Invoice Line. Order Line Reference</v>
      </c>
      <c r="H1256" s="11" t="s">
        <v>22</v>
      </c>
      <c r="I1256" s="11" t="s">
        <v>2089</v>
      </c>
      <c r="J1256" s="11" t="s">
        <v>22</v>
      </c>
      <c r="K1256" s="11" t="s">
        <v>22</v>
      </c>
      <c r="L1256" s="11" t="s">
        <v>22</v>
      </c>
      <c r="M1256" s="11" t="str">
        <f t="shared" si="250"/>
        <v>Order Line Reference</v>
      </c>
      <c r="N1256" s="11" t="str">
        <f t="shared" si="251"/>
        <v>Order Line Reference</v>
      </c>
      <c r="O1256" s="11" t="s">
        <v>22</v>
      </c>
      <c r="P1256" s="11" t="s">
        <v>22</v>
      </c>
      <c r="Q1256" s="11" t="s">
        <v>22</v>
      </c>
      <c r="R1256" s="11" t="s">
        <v>1298</v>
      </c>
      <c r="S1256" s="11" t="s">
        <v>38</v>
      </c>
      <c r="T1256" s="11" t="s">
        <v>22</v>
      </c>
      <c r="U1256" s="11" t="s">
        <v>62</v>
      </c>
      <c r="V1256" s="11" t="s">
        <v>22</v>
      </c>
    </row>
    <row r="1257" spans="1:22" ht="14.1" customHeight="1" x14ac:dyDescent="0.2">
      <c r="A1257" s="11" t="str">
        <f t="shared" si="248"/>
        <v>DespatchLineReference</v>
      </c>
      <c r="B1257" s="8" t="s">
        <v>22</v>
      </c>
      <c r="C1257" s="12" t="s">
        <v>98</v>
      </c>
      <c r="D1257" s="11" t="s">
        <v>2336</v>
      </c>
      <c r="E1257" s="11" t="s">
        <v>22</v>
      </c>
      <c r="F1257" s="11" t="s">
        <v>22</v>
      </c>
      <c r="G1257" s="11" t="str">
        <f t="shared" si="249"/>
        <v>Invoice Line. Despatch_ Line Reference. Line Reference</v>
      </c>
      <c r="H1257" s="11" t="s">
        <v>22</v>
      </c>
      <c r="I1257" s="11" t="s">
        <v>2089</v>
      </c>
      <c r="J1257" s="11" t="s">
        <v>1304</v>
      </c>
      <c r="K1257" s="11" t="s">
        <v>22</v>
      </c>
      <c r="L1257" s="11" t="s">
        <v>22</v>
      </c>
      <c r="M1257" s="11" t="str">
        <f t="shared" si="250"/>
        <v>Line Reference</v>
      </c>
      <c r="N1257" s="11" t="str">
        <f t="shared" si="251"/>
        <v>Line Reference</v>
      </c>
      <c r="O1257" s="11" t="s">
        <v>22</v>
      </c>
      <c r="P1257" s="11" t="s">
        <v>22</v>
      </c>
      <c r="Q1257" s="11" t="s">
        <v>22</v>
      </c>
      <c r="R1257" s="11" t="s">
        <v>573</v>
      </c>
      <c r="S1257" s="11" t="s">
        <v>38</v>
      </c>
      <c r="T1257" s="11" t="s">
        <v>22</v>
      </c>
      <c r="U1257" s="11" t="s">
        <v>62</v>
      </c>
      <c r="V1257" s="11" t="s">
        <v>22</v>
      </c>
    </row>
    <row r="1258" spans="1:22" ht="14.1" customHeight="1" x14ac:dyDescent="0.2">
      <c r="A1258" s="11" t="str">
        <f t="shared" si="248"/>
        <v>ReceiptLineReference</v>
      </c>
      <c r="B1258" s="8" t="s">
        <v>22</v>
      </c>
      <c r="C1258" s="12" t="s">
        <v>98</v>
      </c>
      <c r="D1258" s="11" t="s">
        <v>2337</v>
      </c>
      <c r="E1258" s="11" t="s">
        <v>22</v>
      </c>
      <c r="F1258" s="11" t="s">
        <v>22</v>
      </c>
      <c r="G1258" s="11" t="str">
        <f t="shared" si="249"/>
        <v>Invoice Line. Receipt_ Line Reference. Line Reference</v>
      </c>
      <c r="H1258" s="11" t="s">
        <v>22</v>
      </c>
      <c r="I1258" s="11" t="s">
        <v>2089</v>
      </c>
      <c r="J1258" s="11" t="s">
        <v>1307</v>
      </c>
      <c r="K1258" s="11" t="s">
        <v>22</v>
      </c>
      <c r="L1258" s="11" t="s">
        <v>22</v>
      </c>
      <c r="M1258" s="11" t="str">
        <f t="shared" si="250"/>
        <v>Line Reference</v>
      </c>
      <c r="N1258" s="11" t="str">
        <f t="shared" si="251"/>
        <v>Line Reference</v>
      </c>
      <c r="O1258" s="11" t="s">
        <v>22</v>
      </c>
      <c r="P1258" s="11" t="s">
        <v>22</v>
      </c>
      <c r="Q1258" s="11" t="s">
        <v>22</v>
      </c>
      <c r="R1258" s="11" t="s">
        <v>573</v>
      </c>
      <c r="S1258" s="11" t="s">
        <v>38</v>
      </c>
      <c r="T1258" s="11" t="s">
        <v>22</v>
      </c>
      <c r="U1258" s="11" t="s">
        <v>62</v>
      </c>
      <c r="V1258" s="11" t="s">
        <v>22</v>
      </c>
    </row>
    <row r="1259" spans="1:22" ht="14.1" customHeight="1" x14ac:dyDescent="0.2">
      <c r="A1259" s="11" t="str">
        <f t="shared" si="248"/>
        <v>BillingReference</v>
      </c>
      <c r="B1259" s="8" t="s">
        <v>22</v>
      </c>
      <c r="C1259" s="12" t="s">
        <v>98</v>
      </c>
      <c r="D1259" s="11" t="s">
        <v>2338</v>
      </c>
      <c r="E1259" s="11" t="s">
        <v>22</v>
      </c>
      <c r="F1259" s="11" t="s">
        <v>22</v>
      </c>
      <c r="G1259" s="11" t="str">
        <f t="shared" si="249"/>
        <v>Invoice Line. Billing Reference</v>
      </c>
      <c r="H1259" s="11" t="s">
        <v>22</v>
      </c>
      <c r="I1259" s="11" t="s">
        <v>2089</v>
      </c>
      <c r="J1259" s="11" t="s">
        <v>22</v>
      </c>
      <c r="K1259" s="11" t="s">
        <v>22</v>
      </c>
      <c r="L1259" s="11" t="s">
        <v>22</v>
      </c>
      <c r="M1259" s="11" t="str">
        <f t="shared" si="250"/>
        <v>Billing Reference</v>
      </c>
      <c r="N1259" s="11" t="str">
        <f t="shared" si="251"/>
        <v>Billing Reference</v>
      </c>
      <c r="O1259" s="11" t="s">
        <v>22</v>
      </c>
      <c r="P1259" s="11" t="s">
        <v>22</v>
      </c>
      <c r="Q1259" s="11" t="s">
        <v>22</v>
      </c>
      <c r="R1259" s="11" t="s">
        <v>403</v>
      </c>
      <c r="S1259" s="11" t="s">
        <v>38</v>
      </c>
      <c r="T1259" s="11" t="s">
        <v>22</v>
      </c>
      <c r="U1259" s="11" t="s">
        <v>62</v>
      </c>
      <c r="V1259" s="11" t="s">
        <v>22</v>
      </c>
    </row>
    <row r="1260" spans="1:22" ht="14.1" customHeight="1" x14ac:dyDescent="0.2">
      <c r="A1260" s="11" t="str">
        <f t="shared" si="248"/>
        <v>DocumentReference</v>
      </c>
      <c r="B1260" s="8" t="s">
        <v>22</v>
      </c>
      <c r="C1260" s="12" t="s">
        <v>98</v>
      </c>
      <c r="D1260" s="11" t="s">
        <v>2339</v>
      </c>
      <c r="E1260" s="11" t="s">
        <v>22</v>
      </c>
      <c r="F1260" s="11" t="s">
        <v>22</v>
      </c>
      <c r="G1260" s="11" t="str">
        <f t="shared" si="249"/>
        <v>Invoice Line. Document Reference</v>
      </c>
      <c r="H1260" s="11" t="s">
        <v>22</v>
      </c>
      <c r="I1260" s="11" t="s">
        <v>2089</v>
      </c>
      <c r="J1260" s="11" t="s">
        <v>22</v>
      </c>
      <c r="K1260" s="11" t="s">
        <v>22</v>
      </c>
      <c r="L1260" s="11" t="s">
        <v>22</v>
      </c>
      <c r="M1260" s="11" t="str">
        <f t="shared" si="250"/>
        <v>Document Reference</v>
      </c>
      <c r="N1260" s="11" t="str">
        <f t="shared" si="251"/>
        <v>Document Reference</v>
      </c>
      <c r="O1260" s="11" t="s">
        <v>22</v>
      </c>
      <c r="P1260" s="11" t="s">
        <v>22</v>
      </c>
      <c r="Q1260" s="11" t="s">
        <v>22</v>
      </c>
      <c r="R1260" s="11" t="s">
        <v>406</v>
      </c>
      <c r="S1260" s="11" t="s">
        <v>38</v>
      </c>
      <c r="T1260" s="11" t="s">
        <v>22</v>
      </c>
      <c r="U1260" s="11" t="s">
        <v>62</v>
      </c>
      <c r="V1260" s="11" t="s">
        <v>22</v>
      </c>
    </row>
    <row r="1261" spans="1:22" ht="14.1" customHeight="1" x14ac:dyDescent="0.2">
      <c r="A1261" s="11" t="str">
        <f t="shared" si="248"/>
        <v>PricingReference</v>
      </c>
      <c r="B1261" s="8" t="s">
        <v>22</v>
      </c>
      <c r="C1261" s="12" t="s">
        <v>34</v>
      </c>
      <c r="D1261" s="11" t="s">
        <v>2340</v>
      </c>
      <c r="E1261" s="11" t="s">
        <v>22</v>
      </c>
      <c r="F1261" s="11" t="s">
        <v>22</v>
      </c>
      <c r="G1261" s="11" t="str">
        <f t="shared" si="249"/>
        <v>Invoice Line. Pricing Reference</v>
      </c>
      <c r="H1261" s="11" t="s">
        <v>22</v>
      </c>
      <c r="I1261" s="11" t="s">
        <v>2089</v>
      </c>
      <c r="J1261" s="11" t="s">
        <v>22</v>
      </c>
      <c r="K1261" s="11" t="s">
        <v>22</v>
      </c>
      <c r="L1261" s="11" t="s">
        <v>22</v>
      </c>
      <c r="M1261" s="11" t="str">
        <f t="shared" si="250"/>
        <v>Pricing Reference</v>
      </c>
      <c r="N1261" s="11" t="str">
        <f t="shared" si="251"/>
        <v>Pricing Reference</v>
      </c>
      <c r="O1261" s="11" t="s">
        <v>22</v>
      </c>
      <c r="P1261" s="11" t="s">
        <v>22</v>
      </c>
      <c r="Q1261" s="11" t="s">
        <v>22</v>
      </c>
      <c r="R1261" s="11" t="s">
        <v>1312</v>
      </c>
      <c r="S1261" s="11" t="s">
        <v>38</v>
      </c>
      <c r="T1261" s="11" t="s">
        <v>22</v>
      </c>
      <c r="U1261" s="11" t="s">
        <v>62</v>
      </c>
      <c r="V1261" s="11" t="s">
        <v>22</v>
      </c>
    </row>
    <row r="1262" spans="1:22" ht="14.1" customHeight="1" x14ac:dyDescent="0.2">
      <c r="A1262" s="11" t="str">
        <f t="shared" si="248"/>
        <v>OriginatorParty</v>
      </c>
      <c r="B1262" s="8" t="s">
        <v>22</v>
      </c>
      <c r="C1262" s="12" t="s">
        <v>34</v>
      </c>
      <c r="D1262" s="11" t="s">
        <v>2341</v>
      </c>
      <c r="E1262" s="11" t="s">
        <v>22</v>
      </c>
      <c r="F1262" s="11" t="s">
        <v>22</v>
      </c>
      <c r="G1262" s="11" t="str">
        <f t="shared" si="249"/>
        <v>Invoice Line. Originator_ Party. Party</v>
      </c>
      <c r="H1262" s="11" t="s">
        <v>22</v>
      </c>
      <c r="I1262" s="11" t="s">
        <v>2089</v>
      </c>
      <c r="J1262" s="11" t="s">
        <v>1314</v>
      </c>
      <c r="K1262" s="11" t="s">
        <v>22</v>
      </c>
      <c r="L1262" s="11" t="s">
        <v>22</v>
      </c>
      <c r="M1262" s="11" t="str">
        <f t="shared" si="250"/>
        <v>Party</v>
      </c>
      <c r="N1262" s="11" t="str">
        <f t="shared" si="251"/>
        <v>Party</v>
      </c>
      <c r="O1262" s="11" t="s">
        <v>22</v>
      </c>
      <c r="P1262" s="11" t="s">
        <v>22</v>
      </c>
      <c r="Q1262" s="11" t="s">
        <v>22</v>
      </c>
      <c r="R1262" s="11" t="s">
        <v>216</v>
      </c>
      <c r="S1262" s="11" t="s">
        <v>38</v>
      </c>
      <c r="T1262" s="11" t="s">
        <v>22</v>
      </c>
      <c r="U1262" s="11" t="s">
        <v>62</v>
      </c>
      <c r="V1262" s="11" t="s">
        <v>22</v>
      </c>
    </row>
    <row r="1263" spans="1:22" ht="14.1" customHeight="1" x14ac:dyDescent="0.2">
      <c r="A1263" s="11" t="str">
        <f t="shared" si="248"/>
        <v>Delivery</v>
      </c>
      <c r="B1263" s="8" t="s">
        <v>22</v>
      </c>
      <c r="C1263" s="12" t="s">
        <v>98</v>
      </c>
      <c r="D1263" s="11" t="s">
        <v>2342</v>
      </c>
      <c r="E1263" s="11" t="s">
        <v>22</v>
      </c>
      <c r="F1263" s="11" t="s">
        <v>22</v>
      </c>
      <c r="G1263" s="11" t="str">
        <f t="shared" si="249"/>
        <v>Invoice Line. Delivery</v>
      </c>
      <c r="H1263" s="11" t="s">
        <v>22</v>
      </c>
      <c r="I1263" s="11" t="s">
        <v>2089</v>
      </c>
      <c r="J1263" s="11" t="s">
        <v>22</v>
      </c>
      <c r="K1263" s="11" t="s">
        <v>22</v>
      </c>
      <c r="L1263" s="11" t="s">
        <v>22</v>
      </c>
      <c r="M1263" s="11" t="str">
        <f t="shared" si="250"/>
        <v>Delivery</v>
      </c>
      <c r="N1263" s="11" t="str">
        <f t="shared" si="251"/>
        <v>Delivery</v>
      </c>
      <c r="O1263" s="11" t="s">
        <v>22</v>
      </c>
      <c r="P1263" s="11" t="s">
        <v>22</v>
      </c>
      <c r="Q1263" s="11" t="s">
        <v>22</v>
      </c>
      <c r="R1263" s="11" t="s">
        <v>865</v>
      </c>
      <c r="S1263" s="11" t="s">
        <v>38</v>
      </c>
      <c r="T1263" s="11" t="s">
        <v>22</v>
      </c>
      <c r="U1263" s="11" t="s">
        <v>62</v>
      </c>
      <c r="V1263" s="11" t="s">
        <v>22</v>
      </c>
    </row>
    <row r="1264" spans="1:22" ht="14.1" customHeight="1" x14ac:dyDescent="0.2">
      <c r="A1264" s="11" t="str">
        <f t="shared" si="248"/>
        <v>PaymentTerms</v>
      </c>
      <c r="B1264" s="8" t="s">
        <v>22</v>
      </c>
      <c r="C1264" s="12" t="s">
        <v>98</v>
      </c>
      <c r="D1264" s="11" t="s">
        <v>2343</v>
      </c>
      <c r="E1264" s="11" t="s">
        <v>22</v>
      </c>
      <c r="F1264" s="11" t="s">
        <v>22</v>
      </c>
      <c r="G1264" s="11" t="str">
        <f t="shared" si="249"/>
        <v>Invoice Line. Payment Terms</v>
      </c>
      <c r="H1264" s="11" t="s">
        <v>22</v>
      </c>
      <c r="I1264" s="11" t="s">
        <v>2089</v>
      </c>
      <c r="J1264" s="11" t="s">
        <v>22</v>
      </c>
      <c r="K1264" s="11" t="s">
        <v>22</v>
      </c>
      <c r="L1264" s="11" t="s">
        <v>22</v>
      </c>
      <c r="M1264" s="11" t="str">
        <f t="shared" si="250"/>
        <v>Payment Terms</v>
      </c>
      <c r="N1264" s="11" t="str">
        <f t="shared" si="251"/>
        <v>Payment Terms</v>
      </c>
      <c r="O1264" s="11" t="s">
        <v>22</v>
      </c>
      <c r="P1264" s="11" t="s">
        <v>22</v>
      </c>
      <c r="Q1264" s="11" t="s">
        <v>22</v>
      </c>
      <c r="R1264" s="11" t="s">
        <v>957</v>
      </c>
      <c r="S1264" s="11" t="s">
        <v>38</v>
      </c>
      <c r="T1264" s="11" t="s">
        <v>22</v>
      </c>
      <c r="U1264" s="11" t="s">
        <v>62</v>
      </c>
      <c r="V1264" s="11" t="s">
        <v>22</v>
      </c>
    </row>
    <row r="1265" spans="1:22" ht="14.1" customHeight="1" x14ac:dyDescent="0.2">
      <c r="A1265" s="11" t="str">
        <f t="shared" si="248"/>
        <v>AllowanceCharge</v>
      </c>
      <c r="B1265" s="8" t="s">
        <v>22</v>
      </c>
      <c r="C1265" s="12" t="s">
        <v>98</v>
      </c>
      <c r="D1265" s="11" t="s">
        <v>2344</v>
      </c>
      <c r="E1265" s="11" t="s">
        <v>22</v>
      </c>
      <c r="F1265" s="11" t="s">
        <v>22</v>
      </c>
      <c r="G1265" s="11" t="str">
        <f t="shared" si="249"/>
        <v>Invoice Line. Allowance Charge</v>
      </c>
      <c r="H1265" s="11" t="s">
        <v>22</v>
      </c>
      <c r="I1265" s="11" t="s">
        <v>2089</v>
      </c>
      <c r="J1265" s="11" t="s">
        <v>22</v>
      </c>
      <c r="K1265" s="11" t="s">
        <v>22</v>
      </c>
      <c r="L1265" s="11" t="s">
        <v>22</v>
      </c>
      <c r="M1265" s="11" t="str">
        <f t="shared" si="250"/>
        <v>Allowance Charge</v>
      </c>
      <c r="N1265" s="11" t="str">
        <f t="shared" si="251"/>
        <v>Allowance Charge</v>
      </c>
      <c r="O1265" s="11" t="s">
        <v>22</v>
      </c>
      <c r="P1265" s="11" t="s">
        <v>22</v>
      </c>
      <c r="Q1265" s="11" t="s">
        <v>22</v>
      </c>
      <c r="R1265" s="11" t="s">
        <v>166</v>
      </c>
      <c r="S1265" s="11" t="s">
        <v>38</v>
      </c>
      <c r="T1265" s="11" t="s">
        <v>22</v>
      </c>
      <c r="U1265" s="11" t="s">
        <v>62</v>
      </c>
      <c r="V1265" s="11" t="s">
        <v>22</v>
      </c>
    </row>
    <row r="1266" spans="1:22" ht="14.1" customHeight="1" x14ac:dyDescent="0.2">
      <c r="A1266" s="11" t="str">
        <f t="shared" si="248"/>
        <v>TaxTotal</v>
      </c>
      <c r="B1266" s="8" t="s">
        <v>22</v>
      </c>
      <c r="C1266" s="12" t="s">
        <v>98</v>
      </c>
      <c r="D1266" s="11" t="s">
        <v>2345</v>
      </c>
      <c r="E1266" s="11" t="s">
        <v>22</v>
      </c>
      <c r="F1266" s="11" t="s">
        <v>22</v>
      </c>
      <c r="G1266" s="11" t="str">
        <f t="shared" si="249"/>
        <v>Invoice Line. Tax Total</v>
      </c>
      <c r="H1266" s="11" t="s">
        <v>22</v>
      </c>
      <c r="I1266" s="11" t="s">
        <v>2089</v>
      </c>
      <c r="J1266" s="11" t="s">
        <v>22</v>
      </c>
      <c r="K1266" s="11" t="s">
        <v>22</v>
      </c>
      <c r="L1266" s="11" t="s">
        <v>22</v>
      </c>
      <c r="M1266" s="11" t="str">
        <f t="shared" si="250"/>
        <v>Tax Total</v>
      </c>
      <c r="N1266" s="11" t="str">
        <f t="shared" si="251"/>
        <v>Tax Total</v>
      </c>
      <c r="O1266" s="11" t="s">
        <v>22</v>
      </c>
      <c r="P1266" s="11" t="s">
        <v>22</v>
      </c>
      <c r="Q1266" s="11" t="s">
        <v>22</v>
      </c>
      <c r="R1266" s="11" t="s">
        <v>206</v>
      </c>
      <c r="S1266" s="11" t="s">
        <v>38</v>
      </c>
      <c r="T1266" s="11" t="s">
        <v>22</v>
      </c>
      <c r="U1266" s="11" t="s">
        <v>62</v>
      </c>
      <c r="V1266" s="11" t="s">
        <v>22</v>
      </c>
    </row>
    <row r="1267" spans="1:22" ht="14.1" customHeight="1" x14ac:dyDescent="0.2">
      <c r="A1267" s="11" t="str">
        <f t="shared" si="248"/>
        <v>WithholdingTaxTotal</v>
      </c>
      <c r="B1267" s="8" t="s">
        <v>22</v>
      </c>
      <c r="C1267" s="12" t="s">
        <v>98</v>
      </c>
      <c r="D1267" s="11" t="s">
        <v>1318</v>
      </c>
      <c r="E1267" s="11" t="s">
        <v>22</v>
      </c>
      <c r="F1267" s="11" t="s">
        <v>22</v>
      </c>
      <c r="G1267" s="11" t="str">
        <f t="shared" si="249"/>
        <v>Invoice Line. Withholding_ Tax Total. Tax Total</v>
      </c>
      <c r="H1267" s="11" t="s">
        <v>22</v>
      </c>
      <c r="I1267" s="11" t="s">
        <v>2089</v>
      </c>
      <c r="J1267" s="11" t="s">
        <v>1319</v>
      </c>
      <c r="K1267" s="11" t="s">
        <v>22</v>
      </c>
      <c r="L1267" s="11" t="s">
        <v>22</v>
      </c>
      <c r="M1267" s="11" t="str">
        <f t="shared" si="250"/>
        <v>Tax Total</v>
      </c>
      <c r="N1267" s="11" t="str">
        <f t="shared" si="251"/>
        <v>Tax Total</v>
      </c>
      <c r="O1267" s="11" t="s">
        <v>22</v>
      </c>
      <c r="P1267" s="11" t="s">
        <v>22</v>
      </c>
      <c r="Q1267" s="11" t="s">
        <v>22</v>
      </c>
      <c r="R1267" s="11" t="s">
        <v>206</v>
      </c>
      <c r="S1267" s="11" t="s">
        <v>38</v>
      </c>
      <c r="T1267" s="11" t="s">
        <v>22</v>
      </c>
      <c r="U1267" s="11" t="s">
        <v>26</v>
      </c>
      <c r="V1267" s="11" t="s">
        <v>22</v>
      </c>
    </row>
    <row r="1268" spans="1:22" ht="14.1" customHeight="1" x14ac:dyDescent="0.2">
      <c r="A1268" s="11" t="str">
        <f t="shared" si="248"/>
        <v>Item</v>
      </c>
      <c r="B1268" s="8" t="s">
        <v>22</v>
      </c>
      <c r="C1268" s="12" t="s">
        <v>27</v>
      </c>
      <c r="D1268" s="11" t="s">
        <v>2346</v>
      </c>
      <c r="E1268" s="11" t="s">
        <v>22</v>
      </c>
      <c r="F1268" s="11" t="s">
        <v>22</v>
      </c>
      <c r="G1268" s="11" t="str">
        <f t="shared" si="249"/>
        <v>Invoice Line. Item</v>
      </c>
      <c r="H1268" s="11" t="s">
        <v>22</v>
      </c>
      <c r="I1268" s="11" t="s">
        <v>2089</v>
      </c>
      <c r="J1268" s="11" t="s">
        <v>22</v>
      </c>
      <c r="K1268" s="11" t="s">
        <v>22</v>
      </c>
      <c r="L1268" s="11" t="s">
        <v>22</v>
      </c>
      <c r="M1268" s="11" t="str">
        <f t="shared" si="250"/>
        <v>Item</v>
      </c>
      <c r="N1268" s="11" t="str">
        <f t="shared" si="251"/>
        <v>Item</v>
      </c>
      <c r="O1268" s="11" t="s">
        <v>22</v>
      </c>
      <c r="P1268" s="11" t="s">
        <v>22</v>
      </c>
      <c r="Q1268" s="11" t="s">
        <v>22</v>
      </c>
      <c r="R1268" s="11" t="s">
        <v>504</v>
      </c>
      <c r="S1268" s="11" t="s">
        <v>38</v>
      </c>
      <c r="T1268" s="11" t="s">
        <v>22</v>
      </c>
      <c r="U1268" s="11" t="s">
        <v>62</v>
      </c>
      <c r="V1268" s="11" t="s">
        <v>22</v>
      </c>
    </row>
    <row r="1269" spans="1:22" ht="14.1" customHeight="1" x14ac:dyDescent="0.2">
      <c r="A1269" s="11" t="str">
        <f t="shared" si="248"/>
        <v>Price</v>
      </c>
      <c r="B1269" s="8" t="s">
        <v>22</v>
      </c>
      <c r="C1269" s="12" t="s">
        <v>34</v>
      </c>
      <c r="D1269" s="11" t="s">
        <v>2347</v>
      </c>
      <c r="E1269" s="11" t="s">
        <v>1324</v>
      </c>
      <c r="F1269" s="11" t="s">
        <v>22</v>
      </c>
      <c r="G1269" s="11" t="str">
        <f t="shared" si="249"/>
        <v>Invoice Line. Price</v>
      </c>
      <c r="H1269" s="11" t="s">
        <v>22</v>
      </c>
      <c r="I1269" s="11" t="s">
        <v>2089</v>
      </c>
      <c r="J1269" s="11" t="s">
        <v>22</v>
      </c>
      <c r="K1269" s="11" t="s">
        <v>22</v>
      </c>
      <c r="L1269" s="11" t="s">
        <v>22</v>
      </c>
      <c r="M1269" s="11" t="str">
        <f t="shared" si="250"/>
        <v>Price</v>
      </c>
      <c r="N1269" s="11" t="str">
        <f t="shared" si="251"/>
        <v>Price</v>
      </c>
      <c r="O1269" s="11" t="s">
        <v>22</v>
      </c>
      <c r="P1269" s="11" t="s">
        <v>22</v>
      </c>
      <c r="Q1269" s="11" t="s">
        <v>22</v>
      </c>
      <c r="R1269" s="11" t="s">
        <v>1093</v>
      </c>
      <c r="S1269" s="11" t="s">
        <v>38</v>
      </c>
      <c r="T1269" s="11" t="s">
        <v>22</v>
      </c>
      <c r="U1269" s="11" t="s">
        <v>62</v>
      </c>
      <c r="V1269" s="11" t="s">
        <v>1325</v>
      </c>
    </row>
    <row r="1270" spans="1:22" ht="14.1" customHeight="1" x14ac:dyDescent="0.2">
      <c r="A1270" s="11" t="str">
        <f t="shared" si="248"/>
        <v>DeliveryTerms</v>
      </c>
      <c r="B1270" s="8" t="s">
        <v>22</v>
      </c>
      <c r="C1270" s="12" t="s">
        <v>34</v>
      </c>
      <c r="D1270" s="11" t="s">
        <v>2348</v>
      </c>
      <c r="E1270" s="11" t="s">
        <v>22</v>
      </c>
      <c r="F1270" s="11" t="s">
        <v>22</v>
      </c>
      <c r="G1270" s="11" t="str">
        <f t="shared" si="249"/>
        <v>Invoice Line. Delivery Terms</v>
      </c>
      <c r="H1270" s="11" t="s">
        <v>22</v>
      </c>
      <c r="I1270" s="11" t="s">
        <v>2089</v>
      </c>
      <c r="J1270" s="11" t="s">
        <v>22</v>
      </c>
      <c r="K1270" s="11" t="s">
        <v>22</v>
      </c>
      <c r="L1270" s="11" t="s">
        <v>22</v>
      </c>
      <c r="M1270" s="11" t="str">
        <f t="shared" si="250"/>
        <v>Delivery Terms</v>
      </c>
      <c r="N1270" s="11" t="str">
        <f t="shared" si="251"/>
        <v>Delivery Terms</v>
      </c>
      <c r="O1270" s="11" t="s">
        <v>22</v>
      </c>
      <c r="P1270" s="11" t="s">
        <v>22</v>
      </c>
      <c r="Q1270" s="11" t="s">
        <v>22</v>
      </c>
      <c r="R1270" s="11" t="s">
        <v>955</v>
      </c>
      <c r="S1270" s="11" t="s">
        <v>38</v>
      </c>
      <c r="T1270" s="11" t="s">
        <v>22</v>
      </c>
      <c r="U1270" s="11" t="s">
        <v>62</v>
      </c>
      <c r="V1270" s="11" t="s">
        <v>22</v>
      </c>
    </row>
    <row r="1271" spans="1:22" ht="14.1" customHeight="1" x14ac:dyDescent="0.2">
      <c r="A1271" s="11" t="str">
        <f t="shared" si="248"/>
        <v>SubInvoiceLine</v>
      </c>
      <c r="B1271" s="8" t="s">
        <v>22</v>
      </c>
      <c r="C1271" s="12" t="s">
        <v>98</v>
      </c>
      <c r="D1271" s="11" t="s">
        <v>2349</v>
      </c>
      <c r="E1271" s="11" t="s">
        <v>22</v>
      </c>
      <c r="F1271" s="11" t="s">
        <v>22</v>
      </c>
      <c r="G1271" s="11" t="str">
        <f t="shared" si="249"/>
        <v>Invoice Line. Sub_ Invoice Line. Invoice Line</v>
      </c>
      <c r="H1271" s="11" t="s">
        <v>22</v>
      </c>
      <c r="I1271" s="11" t="s">
        <v>2089</v>
      </c>
      <c r="J1271" s="11" t="s">
        <v>254</v>
      </c>
      <c r="K1271" s="11" t="s">
        <v>22</v>
      </c>
      <c r="L1271" s="11" t="s">
        <v>22</v>
      </c>
      <c r="M1271" s="11" t="str">
        <f t="shared" si="250"/>
        <v>Invoice Line</v>
      </c>
      <c r="N1271" s="11" t="str">
        <f t="shared" si="251"/>
        <v>Invoice Line</v>
      </c>
      <c r="O1271" s="11" t="s">
        <v>22</v>
      </c>
      <c r="P1271" s="11" t="s">
        <v>22</v>
      </c>
      <c r="Q1271" s="11" t="s">
        <v>22</v>
      </c>
      <c r="R1271" s="11" t="s">
        <v>2089</v>
      </c>
      <c r="S1271" s="11" t="s">
        <v>38</v>
      </c>
      <c r="T1271" s="11" t="s">
        <v>22</v>
      </c>
      <c r="U1271" s="11" t="s">
        <v>26</v>
      </c>
      <c r="V1271" s="11" t="s">
        <v>1830</v>
      </c>
    </row>
    <row r="1272" spans="1:22" ht="14.1" customHeight="1" x14ac:dyDescent="0.2">
      <c r="A1272" s="11" t="str">
        <f t="shared" si="248"/>
        <v>ItemPriceExtension</v>
      </c>
      <c r="B1272" s="8" t="s">
        <v>22</v>
      </c>
      <c r="C1272" s="12" t="s">
        <v>34</v>
      </c>
      <c r="D1272" s="11" t="s">
        <v>2350</v>
      </c>
      <c r="E1272" s="11" t="s">
        <v>22</v>
      </c>
      <c r="F1272" s="11" t="s">
        <v>22</v>
      </c>
      <c r="G1272" s="11" t="str">
        <f t="shared" si="249"/>
        <v>Invoice Line. Item_ Price Extension. Price Extension</v>
      </c>
      <c r="H1272" s="11" t="s">
        <v>22</v>
      </c>
      <c r="I1272" s="11" t="s">
        <v>2089</v>
      </c>
      <c r="J1272" s="11" t="s">
        <v>504</v>
      </c>
      <c r="K1272" s="11" t="s">
        <v>22</v>
      </c>
      <c r="L1272" s="11" t="s">
        <v>22</v>
      </c>
      <c r="M1272" s="11" t="str">
        <f t="shared" si="250"/>
        <v>Price Extension</v>
      </c>
      <c r="N1272" s="11" t="str">
        <f t="shared" si="251"/>
        <v>Price Extension</v>
      </c>
      <c r="O1272" s="11" t="s">
        <v>22</v>
      </c>
      <c r="P1272" s="11" t="s">
        <v>22</v>
      </c>
      <c r="Q1272" s="11" t="s">
        <v>22</v>
      </c>
      <c r="R1272" s="11" t="s">
        <v>1329</v>
      </c>
      <c r="S1272" s="11" t="s">
        <v>38</v>
      </c>
      <c r="T1272" s="11" t="s">
        <v>22</v>
      </c>
      <c r="U1272" s="11" t="s">
        <v>26</v>
      </c>
      <c r="V1272" s="11" t="s">
        <v>22</v>
      </c>
    </row>
    <row r="1273" spans="1:22" ht="14.1" customHeight="1" x14ac:dyDescent="0.2">
      <c r="A1273" s="5" t="str">
        <f>SUBSTITUTE(CONCATENATE(H1273,I1273)," ","")</f>
        <v>Item</v>
      </c>
      <c r="B1273" s="6" t="s">
        <v>22</v>
      </c>
      <c r="C1273" s="6" t="s">
        <v>22</v>
      </c>
      <c r="D1273" s="6" t="s">
        <v>2351</v>
      </c>
      <c r="E1273" s="6" t="s">
        <v>2352</v>
      </c>
      <c r="F1273" s="6" t="s">
        <v>22</v>
      </c>
      <c r="G1273" s="5" t="str">
        <f>CONCATENATE(IF(H1273="","",CONCATENATE(H1273,"_ ")),I1273,". Details")</f>
        <v>Item. Details</v>
      </c>
      <c r="H1273" s="6" t="s">
        <v>22</v>
      </c>
      <c r="I1273" s="6" t="s">
        <v>504</v>
      </c>
      <c r="J1273" s="6" t="s">
        <v>22</v>
      </c>
      <c r="K1273" s="6" t="s">
        <v>22</v>
      </c>
      <c r="L1273" s="6" t="s">
        <v>22</v>
      </c>
      <c r="M1273" s="6" t="s">
        <v>22</v>
      </c>
      <c r="N1273" s="6" t="s">
        <v>22</v>
      </c>
      <c r="O1273" s="6" t="s">
        <v>22</v>
      </c>
      <c r="P1273" s="6" t="s">
        <v>22</v>
      </c>
      <c r="Q1273" s="6" t="s">
        <v>22</v>
      </c>
      <c r="R1273" s="6" t="s">
        <v>22</v>
      </c>
      <c r="S1273" s="6" t="s">
        <v>25</v>
      </c>
      <c r="T1273" s="6" t="s">
        <v>22</v>
      </c>
      <c r="U1273" s="6" t="s">
        <v>62</v>
      </c>
      <c r="V1273" s="6" t="s">
        <v>22</v>
      </c>
    </row>
    <row r="1274" spans="1:22" ht="14.1" customHeight="1" x14ac:dyDescent="0.2">
      <c r="A1274" s="7" t="str">
        <f t="shared" ref="A1274:A1285" si="252">SUBSTITUTE(CONCATENATE(J1274,K1274,IF(L1274="Identifier","ID",IF(AND(L1274="Text",OR(J1274&lt;&gt;"",K1274&lt;&gt;"")),"",L1274)),IF(AND(N1274&lt;&gt;"Text",L1274&lt;&gt;N1274,NOT(AND(L1274="URI",N1274="Identifier")),NOT(AND(L1274="UUID",N1274="Identifier")),NOT(AND(L1274="OID",N1274="Identifier"))),IF(N1274="Identifier","ID",N1274),""))," ","")</f>
        <v>Description</v>
      </c>
      <c r="B1274" s="8" t="s">
        <v>22</v>
      </c>
      <c r="C1274" s="9" t="s">
        <v>98</v>
      </c>
      <c r="D1274" s="10" t="s">
        <v>2353</v>
      </c>
      <c r="E1274" s="10" t="s">
        <v>22</v>
      </c>
      <c r="F1274" s="10" t="s">
        <v>22</v>
      </c>
      <c r="G1274" s="10" t="str">
        <f t="shared" ref="G1274:G1285" si="253">CONCATENATE( IF(H1274="","",CONCATENATE(H1274,"_ ")),I1274,". ",IF(J1274="","",CONCATENATE(J1274,"_ ")),M1274,IF(OR(J1274&lt;&gt;"",M1274&lt;&gt;N1274),CONCATENATE(". ",N1274),""))</f>
        <v>Item. Description. Text</v>
      </c>
      <c r="H1274" s="10" t="s">
        <v>22</v>
      </c>
      <c r="I1274" s="10" t="s">
        <v>504</v>
      </c>
      <c r="J1274" s="10" t="s">
        <v>22</v>
      </c>
      <c r="K1274" s="10" t="s">
        <v>22</v>
      </c>
      <c r="L1274" s="10" t="s">
        <v>100</v>
      </c>
      <c r="M1274" s="7" t="str">
        <f t="shared" ref="M1274:M1285" si="254">IF(K1274&lt;&gt;"",CONCATENATE(K1274," ",L1274),L1274)</f>
        <v>Description</v>
      </c>
      <c r="N1274" s="10" t="s">
        <v>59</v>
      </c>
      <c r="O1274" s="10" t="s">
        <v>22</v>
      </c>
      <c r="P1274" s="10" t="str">
        <f t="shared" ref="P1274:P1285" si="255">IF(O1274&lt;&gt;"",CONCATENATE(O1274,"_ ",N1274,". Type"),CONCATENATE(N1274,". Type"))</f>
        <v>Text. Type</v>
      </c>
      <c r="Q1274" s="10" t="s">
        <v>22</v>
      </c>
      <c r="R1274" s="10" t="s">
        <v>22</v>
      </c>
      <c r="S1274" s="10" t="s">
        <v>30</v>
      </c>
      <c r="T1274" s="10" t="s">
        <v>22</v>
      </c>
      <c r="U1274" s="10" t="s">
        <v>62</v>
      </c>
      <c r="V1274" s="10" t="s">
        <v>22</v>
      </c>
    </row>
    <row r="1275" spans="1:22" ht="14.1" customHeight="1" x14ac:dyDescent="0.2">
      <c r="A1275" s="7" t="str">
        <f t="shared" si="252"/>
        <v>PackQuantity</v>
      </c>
      <c r="B1275" s="8" t="s">
        <v>22</v>
      </c>
      <c r="C1275" s="9" t="s">
        <v>34</v>
      </c>
      <c r="D1275" s="10" t="s">
        <v>2354</v>
      </c>
      <c r="E1275" s="10" t="s">
        <v>22</v>
      </c>
      <c r="F1275" s="10" t="s">
        <v>22</v>
      </c>
      <c r="G1275" s="10" t="str">
        <f t="shared" si="253"/>
        <v>Item. Pack Quantity. Quantity</v>
      </c>
      <c r="H1275" s="10" t="s">
        <v>22</v>
      </c>
      <c r="I1275" s="10" t="s">
        <v>504</v>
      </c>
      <c r="J1275" s="10" t="s">
        <v>22</v>
      </c>
      <c r="K1275" s="10" t="s">
        <v>2355</v>
      </c>
      <c r="L1275" s="10" t="s">
        <v>297</v>
      </c>
      <c r="M1275" s="7" t="str">
        <f t="shared" si="254"/>
        <v>Pack Quantity</v>
      </c>
      <c r="N1275" s="10" t="s">
        <v>297</v>
      </c>
      <c r="O1275" s="10" t="s">
        <v>22</v>
      </c>
      <c r="P1275" s="10" t="str">
        <f t="shared" si="255"/>
        <v>Quantity. Type</v>
      </c>
      <c r="Q1275" s="10" t="s">
        <v>22</v>
      </c>
      <c r="R1275" s="10" t="s">
        <v>22</v>
      </c>
      <c r="S1275" s="10" t="s">
        <v>30</v>
      </c>
      <c r="T1275" s="10" t="s">
        <v>22</v>
      </c>
      <c r="U1275" s="10" t="s">
        <v>62</v>
      </c>
      <c r="V1275" s="10" t="s">
        <v>22</v>
      </c>
    </row>
    <row r="1276" spans="1:22" ht="14.1" customHeight="1" x14ac:dyDescent="0.2">
      <c r="A1276" s="7" t="str">
        <f t="shared" si="252"/>
        <v>PackSizeNumeric</v>
      </c>
      <c r="B1276" s="8" t="s">
        <v>22</v>
      </c>
      <c r="C1276" s="9" t="s">
        <v>34</v>
      </c>
      <c r="D1276" s="10" t="s">
        <v>2356</v>
      </c>
      <c r="E1276" s="10" t="s">
        <v>22</v>
      </c>
      <c r="F1276" s="10" t="s">
        <v>22</v>
      </c>
      <c r="G1276" s="10" t="str">
        <f t="shared" si="253"/>
        <v>Item. Pack Size. Numeric</v>
      </c>
      <c r="H1276" s="10" t="s">
        <v>22</v>
      </c>
      <c r="I1276" s="10" t="s">
        <v>504</v>
      </c>
      <c r="J1276" s="10" t="s">
        <v>22</v>
      </c>
      <c r="K1276" s="10" t="s">
        <v>2355</v>
      </c>
      <c r="L1276" s="10" t="s">
        <v>2357</v>
      </c>
      <c r="M1276" s="7" t="str">
        <f t="shared" si="254"/>
        <v>Pack Size</v>
      </c>
      <c r="N1276" s="10" t="s">
        <v>181</v>
      </c>
      <c r="O1276" s="10" t="s">
        <v>22</v>
      </c>
      <c r="P1276" s="10" t="str">
        <f t="shared" si="255"/>
        <v>Numeric. Type</v>
      </c>
      <c r="Q1276" s="10" t="s">
        <v>22</v>
      </c>
      <c r="R1276" s="10" t="s">
        <v>22</v>
      </c>
      <c r="S1276" s="10" t="s">
        <v>30</v>
      </c>
      <c r="T1276" s="10" t="s">
        <v>22</v>
      </c>
      <c r="U1276" s="10" t="s">
        <v>62</v>
      </c>
      <c r="V1276" s="10" t="s">
        <v>22</v>
      </c>
    </row>
    <row r="1277" spans="1:22" ht="14.1" customHeight="1" x14ac:dyDescent="0.2">
      <c r="A1277" s="7" t="str">
        <f t="shared" si="252"/>
        <v>CatalogueIndicator</v>
      </c>
      <c r="B1277" s="8" t="s">
        <v>22</v>
      </c>
      <c r="C1277" s="9" t="s">
        <v>34</v>
      </c>
      <c r="D1277" s="10" t="s">
        <v>2358</v>
      </c>
      <c r="E1277" s="10" t="s">
        <v>22</v>
      </c>
      <c r="F1277" s="10" t="s">
        <v>22</v>
      </c>
      <c r="G1277" s="10" t="str">
        <f t="shared" si="253"/>
        <v>Item. Catalogue_ Indicator. Indicator</v>
      </c>
      <c r="H1277" s="10" t="s">
        <v>22</v>
      </c>
      <c r="I1277" s="10" t="s">
        <v>504</v>
      </c>
      <c r="J1277" s="10" t="s">
        <v>2359</v>
      </c>
      <c r="K1277" s="10" t="s">
        <v>22</v>
      </c>
      <c r="L1277" s="10" t="s">
        <v>170</v>
      </c>
      <c r="M1277" s="7" t="str">
        <f t="shared" si="254"/>
        <v>Indicator</v>
      </c>
      <c r="N1277" s="10" t="s">
        <v>170</v>
      </c>
      <c r="O1277" s="10" t="s">
        <v>22</v>
      </c>
      <c r="P1277" s="10" t="str">
        <f t="shared" si="255"/>
        <v>Indicator. Type</v>
      </c>
      <c r="Q1277" s="10" t="s">
        <v>22</v>
      </c>
      <c r="R1277" s="10" t="s">
        <v>22</v>
      </c>
      <c r="S1277" s="10" t="s">
        <v>30</v>
      </c>
      <c r="T1277" s="10" t="s">
        <v>22</v>
      </c>
      <c r="U1277" s="10" t="s">
        <v>62</v>
      </c>
      <c r="V1277" s="10" t="s">
        <v>22</v>
      </c>
    </row>
    <row r="1278" spans="1:22" ht="14.1" customHeight="1" x14ac:dyDescent="0.2">
      <c r="A1278" s="7" t="str">
        <f t="shared" si="252"/>
        <v>Name</v>
      </c>
      <c r="B1278" s="8" t="s">
        <v>22</v>
      </c>
      <c r="C1278" s="9" t="s">
        <v>34</v>
      </c>
      <c r="D1278" s="10" t="s">
        <v>2360</v>
      </c>
      <c r="E1278" s="10" t="s">
        <v>22</v>
      </c>
      <c r="F1278" s="10" t="s">
        <v>22</v>
      </c>
      <c r="G1278" s="10" t="str">
        <f t="shared" si="253"/>
        <v>Item. Name</v>
      </c>
      <c r="H1278" s="10" t="s">
        <v>22</v>
      </c>
      <c r="I1278" s="10" t="s">
        <v>504</v>
      </c>
      <c r="J1278" s="10" t="s">
        <v>22</v>
      </c>
      <c r="K1278" s="10" t="s">
        <v>22</v>
      </c>
      <c r="L1278" s="10" t="s">
        <v>56</v>
      </c>
      <c r="M1278" s="7" t="str">
        <f t="shared" si="254"/>
        <v>Name</v>
      </c>
      <c r="N1278" s="10" t="s">
        <v>56</v>
      </c>
      <c r="O1278" s="10" t="s">
        <v>22</v>
      </c>
      <c r="P1278" s="10" t="str">
        <f t="shared" si="255"/>
        <v>Name. Type</v>
      </c>
      <c r="Q1278" s="10" t="s">
        <v>22</v>
      </c>
      <c r="R1278" s="10" t="s">
        <v>22</v>
      </c>
      <c r="S1278" s="10" t="s">
        <v>30</v>
      </c>
      <c r="T1278" s="10" t="s">
        <v>22</v>
      </c>
      <c r="U1278" s="10" t="s">
        <v>62</v>
      </c>
      <c r="V1278" s="10" t="s">
        <v>22</v>
      </c>
    </row>
    <row r="1279" spans="1:22" ht="14.1" customHeight="1" x14ac:dyDescent="0.2">
      <c r="A1279" s="7" t="str">
        <f t="shared" si="252"/>
        <v>ItemTypeCode</v>
      </c>
      <c r="B1279" s="8" t="s">
        <v>22</v>
      </c>
      <c r="C1279" s="9" t="s">
        <v>34</v>
      </c>
      <c r="D1279" s="10" t="s">
        <v>2361</v>
      </c>
      <c r="E1279" s="10" t="s">
        <v>22</v>
      </c>
      <c r="F1279" s="10" t="s">
        <v>22</v>
      </c>
      <c r="G1279" s="10" t="str">
        <f t="shared" si="253"/>
        <v>Item. Item Type_ Code. Code</v>
      </c>
      <c r="H1279" s="10" t="s">
        <v>22</v>
      </c>
      <c r="I1279" s="10" t="s">
        <v>504</v>
      </c>
      <c r="J1279" s="10" t="s">
        <v>2362</v>
      </c>
      <c r="K1279" s="10" t="s">
        <v>22</v>
      </c>
      <c r="L1279" s="10" t="s">
        <v>33</v>
      </c>
      <c r="M1279" s="7" t="str">
        <f t="shared" si="254"/>
        <v>Code</v>
      </c>
      <c r="N1279" s="10" t="s">
        <v>33</v>
      </c>
      <c r="O1279" s="10" t="s">
        <v>22</v>
      </c>
      <c r="P1279" s="10" t="str">
        <f t="shared" si="255"/>
        <v>Code. Type</v>
      </c>
      <c r="Q1279" s="10" t="s">
        <v>22</v>
      </c>
      <c r="R1279" s="10" t="s">
        <v>22</v>
      </c>
      <c r="S1279" s="10" t="s">
        <v>30</v>
      </c>
      <c r="T1279" s="10" t="s">
        <v>22</v>
      </c>
      <c r="U1279" s="10" t="s">
        <v>192</v>
      </c>
      <c r="V1279" s="10" t="s">
        <v>2363</v>
      </c>
    </row>
    <row r="1280" spans="1:22" ht="14.1" customHeight="1" x14ac:dyDescent="0.2">
      <c r="A1280" s="7" t="str">
        <f t="shared" si="252"/>
        <v>HazardousRiskIndicator</v>
      </c>
      <c r="B1280" s="8" t="s">
        <v>22</v>
      </c>
      <c r="C1280" s="9" t="s">
        <v>34</v>
      </c>
      <c r="D1280" s="10" t="s">
        <v>2364</v>
      </c>
      <c r="E1280" s="10" t="s">
        <v>22</v>
      </c>
      <c r="F1280" s="10" t="s">
        <v>1476</v>
      </c>
      <c r="G1280" s="10" t="str">
        <f t="shared" si="253"/>
        <v>Item. Hazardous Risk_ Indicator. Indicator</v>
      </c>
      <c r="H1280" s="10" t="s">
        <v>22</v>
      </c>
      <c r="I1280" s="10" t="s">
        <v>504</v>
      </c>
      <c r="J1280" s="10" t="s">
        <v>807</v>
      </c>
      <c r="K1280" s="10" t="s">
        <v>22</v>
      </c>
      <c r="L1280" s="10" t="s">
        <v>170</v>
      </c>
      <c r="M1280" s="7" t="str">
        <f t="shared" si="254"/>
        <v>Indicator</v>
      </c>
      <c r="N1280" s="10" t="s">
        <v>170</v>
      </c>
      <c r="O1280" s="10" t="s">
        <v>22</v>
      </c>
      <c r="P1280" s="10" t="str">
        <f t="shared" si="255"/>
        <v>Indicator. Type</v>
      </c>
      <c r="Q1280" s="10" t="s">
        <v>22</v>
      </c>
      <c r="R1280" s="10" t="s">
        <v>22</v>
      </c>
      <c r="S1280" s="10" t="s">
        <v>30</v>
      </c>
      <c r="T1280" s="10" t="s">
        <v>22</v>
      </c>
      <c r="U1280" s="10" t="s">
        <v>62</v>
      </c>
      <c r="V1280" s="10" t="s">
        <v>22</v>
      </c>
    </row>
    <row r="1281" spans="1:22" ht="14.1" customHeight="1" x14ac:dyDescent="0.2">
      <c r="A1281" s="7" t="str">
        <f t="shared" si="252"/>
        <v>AdditionalInformation</v>
      </c>
      <c r="B1281" s="8" t="s">
        <v>22</v>
      </c>
      <c r="C1281" s="9" t="s">
        <v>98</v>
      </c>
      <c r="D1281" s="10" t="s">
        <v>2365</v>
      </c>
      <c r="E1281" s="10" t="s">
        <v>22</v>
      </c>
      <c r="F1281" s="10" t="s">
        <v>22</v>
      </c>
      <c r="G1281" s="10" t="str">
        <f t="shared" si="253"/>
        <v>Item. Additional_ Information. Text</v>
      </c>
      <c r="H1281" s="10" t="s">
        <v>22</v>
      </c>
      <c r="I1281" s="10" t="s">
        <v>504</v>
      </c>
      <c r="J1281" s="10" t="s">
        <v>86</v>
      </c>
      <c r="K1281" s="10" t="s">
        <v>22</v>
      </c>
      <c r="L1281" s="10" t="s">
        <v>537</v>
      </c>
      <c r="M1281" s="7" t="str">
        <f t="shared" si="254"/>
        <v>Information</v>
      </c>
      <c r="N1281" s="10" t="s">
        <v>59</v>
      </c>
      <c r="O1281" s="10" t="s">
        <v>22</v>
      </c>
      <c r="P1281" s="10" t="str">
        <f t="shared" si="255"/>
        <v>Text. Type</v>
      </c>
      <c r="Q1281" s="10" t="s">
        <v>22</v>
      </c>
      <c r="R1281" s="10" t="s">
        <v>22</v>
      </c>
      <c r="S1281" s="10" t="s">
        <v>30</v>
      </c>
      <c r="T1281" s="10" t="s">
        <v>22</v>
      </c>
      <c r="U1281" s="10" t="s">
        <v>62</v>
      </c>
      <c r="V1281" s="10" t="s">
        <v>22</v>
      </c>
    </row>
    <row r="1282" spans="1:22" ht="14.1" customHeight="1" x14ac:dyDescent="0.2">
      <c r="A1282" s="7" t="str">
        <f t="shared" si="252"/>
        <v>Keyword</v>
      </c>
      <c r="B1282" s="8" t="s">
        <v>22</v>
      </c>
      <c r="C1282" s="9" t="s">
        <v>98</v>
      </c>
      <c r="D1282" s="10" t="s">
        <v>2366</v>
      </c>
      <c r="E1282" s="10" t="s">
        <v>22</v>
      </c>
      <c r="F1282" s="10" t="s">
        <v>22</v>
      </c>
      <c r="G1282" s="10" t="str">
        <f t="shared" si="253"/>
        <v>Item. Keyword. Text</v>
      </c>
      <c r="H1282" s="10" t="s">
        <v>22</v>
      </c>
      <c r="I1282" s="10" t="s">
        <v>504</v>
      </c>
      <c r="J1282" s="10" t="s">
        <v>22</v>
      </c>
      <c r="K1282" s="10" t="s">
        <v>22</v>
      </c>
      <c r="L1282" s="10" t="s">
        <v>569</v>
      </c>
      <c r="M1282" s="7" t="str">
        <f t="shared" si="254"/>
        <v>Keyword</v>
      </c>
      <c r="N1282" s="10" t="s">
        <v>59</v>
      </c>
      <c r="O1282" s="10" t="s">
        <v>22</v>
      </c>
      <c r="P1282" s="10" t="str">
        <f t="shared" si="255"/>
        <v>Text. Type</v>
      </c>
      <c r="Q1282" s="10" t="s">
        <v>22</v>
      </c>
      <c r="R1282" s="10" t="s">
        <v>22</v>
      </c>
      <c r="S1282" s="10" t="s">
        <v>30</v>
      </c>
      <c r="T1282" s="10" t="s">
        <v>22</v>
      </c>
      <c r="U1282" s="10" t="s">
        <v>62</v>
      </c>
      <c r="V1282" s="10" t="s">
        <v>22</v>
      </c>
    </row>
    <row r="1283" spans="1:22" ht="14.1" customHeight="1" x14ac:dyDescent="0.2">
      <c r="A1283" s="7" t="str">
        <f t="shared" si="252"/>
        <v>BrandName</v>
      </c>
      <c r="B1283" s="8" t="s">
        <v>22</v>
      </c>
      <c r="C1283" s="9" t="s">
        <v>98</v>
      </c>
      <c r="D1283" s="10" t="s">
        <v>2367</v>
      </c>
      <c r="E1283" s="10" t="s">
        <v>22</v>
      </c>
      <c r="F1283" s="10" t="s">
        <v>2368</v>
      </c>
      <c r="G1283" s="10" t="str">
        <f t="shared" si="253"/>
        <v>Item. Brand Name. Name</v>
      </c>
      <c r="H1283" s="10" t="s">
        <v>22</v>
      </c>
      <c r="I1283" s="10" t="s">
        <v>504</v>
      </c>
      <c r="J1283" s="10" t="s">
        <v>22</v>
      </c>
      <c r="K1283" s="10" t="s">
        <v>2369</v>
      </c>
      <c r="L1283" s="10" t="s">
        <v>56</v>
      </c>
      <c r="M1283" s="7" t="str">
        <f t="shared" si="254"/>
        <v>Brand Name</v>
      </c>
      <c r="N1283" s="10" t="s">
        <v>56</v>
      </c>
      <c r="O1283" s="10" t="s">
        <v>22</v>
      </c>
      <c r="P1283" s="10" t="str">
        <f t="shared" si="255"/>
        <v>Name. Type</v>
      </c>
      <c r="Q1283" s="10" t="s">
        <v>22</v>
      </c>
      <c r="R1283" s="10" t="s">
        <v>22</v>
      </c>
      <c r="S1283" s="10" t="s">
        <v>30</v>
      </c>
      <c r="T1283" s="10" t="s">
        <v>22</v>
      </c>
      <c r="U1283" s="10" t="s">
        <v>62</v>
      </c>
      <c r="V1283" s="10" t="s">
        <v>22</v>
      </c>
    </row>
    <row r="1284" spans="1:22" ht="14.1" customHeight="1" x14ac:dyDescent="0.2">
      <c r="A1284" s="7" t="str">
        <f t="shared" si="252"/>
        <v>ModelName</v>
      </c>
      <c r="B1284" s="8" t="s">
        <v>22</v>
      </c>
      <c r="C1284" s="9" t="s">
        <v>98</v>
      </c>
      <c r="D1284" s="10" t="s">
        <v>2370</v>
      </c>
      <c r="E1284" s="10" t="s">
        <v>22</v>
      </c>
      <c r="F1284" s="10" t="s">
        <v>2371</v>
      </c>
      <c r="G1284" s="10" t="str">
        <f t="shared" si="253"/>
        <v>Item. Model Name. Name</v>
      </c>
      <c r="H1284" s="10" t="s">
        <v>22</v>
      </c>
      <c r="I1284" s="10" t="s">
        <v>504</v>
      </c>
      <c r="J1284" s="10" t="s">
        <v>22</v>
      </c>
      <c r="K1284" s="10" t="s">
        <v>2372</v>
      </c>
      <c r="L1284" s="10" t="s">
        <v>56</v>
      </c>
      <c r="M1284" s="7" t="str">
        <f t="shared" si="254"/>
        <v>Model Name</v>
      </c>
      <c r="N1284" s="10" t="s">
        <v>56</v>
      </c>
      <c r="O1284" s="10" t="s">
        <v>22</v>
      </c>
      <c r="P1284" s="10" t="str">
        <f t="shared" si="255"/>
        <v>Name. Type</v>
      </c>
      <c r="Q1284" s="10" t="s">
        <v>22</v>
      </c>
      <c r="R1284" s="10" t="s">
        <v>22</v>
      </c>
      <c r="S1284" s="10" t="s">
        <v>30</v>
      </c>
      <c r="T1284" s="10" t="s">
        <v>22</v>
      </c>
      <c r="U1284" s="10" t="s">
        <v>62</v>
      </c>
      <c r="V1284" s="10" t="s">
        <v>22</v>
      </c>
    </row>
    <row r="1285" spans="1:22" ht="14.1" customHeight="1" x14ac:dyDescent="0.2">
      <c r="A1285" s="7" t="str">
        <f t="shared" si="252"/>
        <v>WarrantyInformation</v>
      </c>
      <c r="B1285" s="8" t="s">
        <v>22</v>
      </c>
      <c r="C1285" s="9" t="s">
        <v>98</v>
      </c>
      <c r="D1285" s="10" t="s">
        <v>2373</v>
      </c>
      <c r="E1285" s="10" t="s">
        <v>22</v>
      </c>
      <c r="F1285" s="10" t="s">
        <v>22</v>
      </c>
      <c r="G1285" s="10" t="str">
        <f t="shared" si="253"/>
        <v>Item. Warranty_ Information. Text</v>
      </c>
      <c r="H1285" s="10" t="s">
        <v>22</v>
      </c>
      <c r="I1285" s="10" t="s">
        <v>504</v>
      </c>
      <c r="J1285" s="10" t="s">
        <v>536</v>
      </c>
      <c r="K1285" s="10" t="s">
        <v>22</v>
      </c>
      <c r="L1285" s="10" t="s">
        <v>537</v>
      </c>
      <c r="M1285" s="7" t="str">
        <f t="shared" si="254"/>
        <v>Information</v>
      </c>
      <c r="N1285" s="10" t="s">
        <v>59</v>
      </c>
      <c r="O1285" s="10" t="s">
        <v>22</v>
      </c>
      <c r="P1285" s="10" t="str">
        <f t="shared" si="255"/>
        <v>Text. Type</v>
      </c>
      <c r="Q1285" s="10" t="s">
        <v>22</v>
      </c>
      <c r="R1285" s="10" t="s">
        <v>22</v>
      </c>
      <c r="S1285" s="10" t="s">
        <v>30</v>
      </c>
      <c r="T1285" s="10" t="s">
        <v>22</v>
      </c>
      <c r="U1285" s="10" t="s">
        <v>192</v>
      </c>
      <c r="V1285" s="10" t="s">
        <v>492</v>
      </c>
    </row>
    <row r="1286" spans="1:22" ht="14.1" customHeight="1" x14ac:dyDescent="0.2">
      <c r="A1286" s="11" t="str">
        <f t="shared" ref="A1286:A1306" si="256">SUBSTITUTE(SUBSTITUTE(CONCATENATE(J1286,IF(M1286="Identifier","ID",M1286))," ",""),"_","")</f>
        <v>BuyersItemIdentification</v>
      </c>
      <c r="B1286" s="8" t="s">
        <v>22</v>
      </c>
      <c r="C1286" s="12" t="s">
        <v>34</v>
      </c>
      <c r="D1286" s="11" t="s">
        <v>2374</v>
      </c>
      <c r="E1286" s="11" t="s">
        <v>22</v>
      </c>
      <c r="F1286" s="11" t="s">
        <v>22</v>
      </c>
      <c r="G1286" s="11" t="str">
        <f t="shared" ref="G1286:G1306" si="257">CONCATENATE( IF(H1286="","",CONCATENATE(H1286,"_ ")),I1286,". ",IF(J1286="","",CONCATENATE(J1286,"_ ")),M1286,IF(J1286="","",CONCATENATE(". ",N1286)))</f>
        <v>Item. Buyers_ Item Identification. Item Identification</v>
      </c>
      <c r="H1286" s="11" t="s">
        <v>22</v>
      </c>
      <c r="I1286" s="11" t="s">
        <v>504</v>
      </c>
      <c r="J1286" s="11" t="s">
        <v>2375</v>
      </c>
      <c r="K1286" s="11" t="s">
        <v>22</v>
      </c>
      <c r="L1286" s="11" t="s">
        <v>22</v>
      </c>
      <c r="M1286" s="11" t="str">
        <f t="shared" ref="M1286:M1306" si="258">CONCATENATE(IF(Q1286="","",CONCATENATE(Q1286,"_ ")),R1286)</f>
        <v>Item Identification</v>
      </c>
      <c r="N1286" s="11" t="str">
        <f t="shared" ref="N1286:N1306" si="259">M1286</f>
        <v>Item Identification</v>
      </c>
      <c r="O1286" s="11" t="s">
        <v>22</v>
      </c>
      <c r="P1286" s="11" t="s">
        <v>22</v>
      </c>
      <c r="Q1286" s="11" t="s">
        <v>22</v>
      </c>
      <c r="R1286" s="11" t="s">
        <v>2376</v>
      </c>
      <c r="S1286" s="11" t="s">
        <v>38</v>
      </c>
      <c r="T1286" s="11" t="s">
        <v>22</v>
      </c>
      <c r="U1286" s="11" t="s">
        <v>62</v>
      </c>
      <c r="V1286" s="11" t="s">
        <v>22</v>
      </c>
    </row>
    <row r="1287" spans="1:22" ht="14.1" customHeight="1" x14ac:dyDescent="0.2">
      <c r="A1287" s="11" t="str">
        <f t="shared" si="256"/>
        <v>SellersItemIdentification</v>
      </c>
      <c r="B1287" s="8" t="s">
        <v>22</v>
      </c>
      <c r="C1287" s="12" t="s">
        <v>34</v>
      </c>
      <c r="D1287" s="11" t="s">
        <v>2377</v>
      </c>
      <c r="E1287" s="11" t="s">
        <v>22</v>
      </c>
      <c r="F1287" s="11" t="s">
        <v>22</v>
      </c>
      <c r="G1287" s="11" t="str">
        <f t="shared" si="257"/>
        <v>Item. Sellers_ Item Identification. Item Identification</v>
      </c>
      <c r="H1287" s="11" t="s">
        <v>22</v>
      </c>
      <c r="I1287" s="11" t="s">
        <v>504</v>
      </c>
      <c r="J1287" s="11" t="s">
        <v>2378</v>
      </c>
      <c r="K1287" s="11" t="s">
        <v>22</v>
      </c>
      <c r="L1287" s="11" t="s">
        <v>22</v>
      </c>
      <c r="M1287" s="11" t="str">
        <f t="shared" si="258"/>
        <v>Item Identification</v>
      </c>
      <c r="N1287" s="11" t="str">
        <f t="shared" si="259"/>
        <v>Item Identification</v>
      </c>
      <c r="O1287" s="11" t="s">
        <v>22</v>
      </c>
      <c r="P1287" s="11" t="s">
        <v>22</v>
      </c>
      <c r="Q1287" s="11" t="s">
        <v>22</v>
      </c>
      <c r="R1287" s="11" t="s">
        <v>2376</v>
      </c>
      <c r="S1287" s="11" t="s">
        <v>38</v>
      </c>
      <c r="T1287" s="11" t="s">
        <v>22</v>
      </c>
      <c r="U1287" s="11" t="s">
        <v>62</v>
      </c>
      <c r="V1287" s="11" t="s">
        <v>22</v>
      </c>
    </row>
    <row r="1288" spans="1:22" ht="14.1" customHeight="1" x14ac:dyDescent="0.2">
      <c r="A1288" s="11" t="str">
        <f t="shared" si="256"/>
        <v>ManufacturersItemIdentification</v>
      </c>
      <c r="B1288" s="8" t="s">
        <v>22</v>
      </c>
      <c r="C1288" s="12" t="s">
        <v>98</v>
      </c>
      <c r="D1288" s="11" t="s">
        <v>2379</v>
      </c>
      <c r="E1288" s="11" t="s">
        <v>22</v>
      </c>
      <c r="F1288" s="11" t="s">
        <v>22</v>
      </c>
      <c r="G1288" s="11" t="str">
        <f t="shared" si="257"/>
        <v>Item. Manufacturers_ Item Identification. Item Identification</v>
      </c>
      <c r="H1288" s="11" t="s">
        <v>22</v>
      </c>
      <c r="I1288" s="11" t="s">
        <v>504</v>
      </c>
      <c r="J1288" s="11" t="s">
        <v>2380</v>
      </c>
      <c r="K1288" s="11" t="s">
        <v>22</v>
      </c>
      <c r="L1288" s="11" t="s">
        <v>22</v>
      </c>
      <c r="M1288" s="11" t="str">
        <f t="shared" si="258"/>
        <v>Item Identification</v>
      </c>
      <c r="N1288" s="11" t="str">
        <f t="shared" si="259"/>
        <v>Item Identification</v>
      </c>
      <c r="O1288" s="11" t="s">
        <v>22</v>
      </c>
      <c r="P1288" s="11" t="s">
        <v>22</v>
      </c>
      <c r="Q1288" s="11" t="s">
        <v>22</v>
      </c>
      <c r="R1288" s="11" t="s">
        <v>2376</v>
      </c>
      <c r="S1288" s="11" t="s">
        <v>38</v>
      </c>
      <c r="T1288" s="11" t="s">
        <v>22</v>
      </c>
      <c r="U1288" s="11" t="s">
        <v>62</v>
      </c>
      <c r="V1288" s="11" t="s">
        <v>22</v>
      </c>
    </row>
    <row r="1289" spans="1:22" ht="14.1" customHeight="1" x14ac:dyDescent="0.2">
      <c r="A1289" s="11" t="str">
        <f t="shared" si="256"/>
        <v>StandardItemIdentification</v>
      </c>
      <c r="B1289" s="8" t="s">
        <v>22</v>
      </c>
      <c r="C1289" s="12" t="s">
        <v>34</v>
      </c>
      <c r="D1289" s="11" t="s">
        <v>2381</v>
      </c>
      <c r="E1289" s="11" t="s">
        <v>22</v>
      </c>
      <c r="F1289" s="11" t="s">
        <v>22</v>
      </c>
      <c r="G1289" s="11" t="str">
        <f t="shared" si="257"/>
        <v>Item. Standard_ Item Identification. Item Identification</v>
      </c>
      <c r="H1289" s="11" t="s">
        <v>22</v>
      </c>
      <c r="I1289" s="11" t="s">
        <v>504</v>
      </c>
      <c r="J1289" s="11" t="s">
        <v>2382</v>
      </c>
      <c r="K1289" s="11" t="s">
        <v>22</v>
      </c>
      <c r="L1289" s="11" t="s">
        <v>22</v>
      </c>
      <c r="M1289" s="11" t="str">
        <f t="shared" si="258"/>
        <v>Item Identification</v>
      </c>
      <c r="N1289" s="11" t="str">
        <f t="shared" si="259"/>
        <v>Item Identification</v>
      </c>
      <c r="O1289" s="11" t="s">
        <v>22</v>
      </c>
      <c r="P1289" s="11" t="s">
        <v>22</v>
      </c>
      <c r="Q1289" s="11" t="s">
        <v>22</v>
      </c>
      <c r="R1289" s="11" t="s">
        <v>2376</v>
      </c>
      <c r="S1289" s="11" t="s">
        <v>38</v>
      </c>
      <c r="T1289" s="11" t="s">
        <v>22</v>
      </c>
      <c r="U1289" s="11" t="s">
        <v>62</v>
      </c>
      <c r="V1289" s="11" t="s">
        <v>22</v>
      </c>
    </row>
    <row r="1290" spans="1:22" ht="14.1" customHeight="1" x14ac:dyDescent="0.2">
      <c r="A1290" s="11" t="str">
        <f t="shared" si="256"/>
        <v>CatalogueItemIdentification</v>
      </c>
      <c r="B1290" s="8" t="s">
        <v>22</v>
      </c>
      <c r="C1290" s="12" t="s">
        <v>34</v>
      </c>
      <c r="D1290" s="11" t="s">
        <v>2383</v>
      </c>
      <c r="E1290" s="11" t="s">
        <v>22</v>
      </c>
      <c r="F1290" s="11" t="s">
        <v>22</v>
      </c>
      <c r="G1290" s="11" t="str">
        <f t="shared" si="257"/>
        <v>Item. Catalogue_ Item Identification. Item Identification</v>
      </c>
      <c r="H1290" s="11" t="s">
        <v>22</v>
      </c>
      <c r="I1290" s="11" t="s">
        <v>504</v>
      </c>
      <c r="J1290" s="11" t="s">
        <v>2359</v>
      </c>
      <c r="K1290" s="11" t="s">
        <v>22</v>
      </c>
      <c r="L1290" s="11" t="s">
        <v>22</v>
      </c>
      <c r="M1290" s="11" t="str">
        <f t="shared" si="258"/>
        <v>Item Identification</v>
      </c>
      <c r="N1290" s="11" t="str">
        <f t="shared" si="259"/>
        <v>Item Identification</v>
      </c>
      <c r="O1290" s="11" t="s">
        <v>22</v>
      </c>
      <c r="P1290" s="11" t="s">
        <v>22</v>
      </c>
      <c r="Q1290" s="11" t="s">
        <v>22</v>
      </c>
      <c r="R1290" s="11" t="s">
        <v>2376</v>
      </c>
      <c r="S1290" s="11" t="s">
        <v>38</v>
      </c>
      <c r="T1290" s="11" t="s">
        <v>22</v>
      </c>
      <c r="U1290" s="11" t="s">
        <v>62</v>
      </c>
      <c r="V1290" s="11" t="s">
        <v>22</v>
      </c>
    </row>
    <row r="1291" spans="1:22" ht="14.1" customHeight="1" x14ac:dyDescent="0.2">
      <c r="A1291" s="11" t="str">
        <f t="shared" si="256"/>
        <v>AdditionalItemIdentification</v>
      </c>
      <c r="B1291" s="8" t="s">
        <v>22</v>
      </c>
      <c r="C1291" s="12" t="s">
        <v>98</v>
      </c>
      <c r="D1291" s="11" t="s">
        <v>2384</v>
      </c>
      <c r="E1291" s="11" t="s">
        <v>22</v>
      </c>
      <c r="F1291" s="11" t="s">
        <v>22</v>
      </c>
      <c r="G1291" s="11" t="str">
        <f t="shared" si="257"/>
        <v>Item. Additional_ Item Identification. Item Identification</v>
      </c>
      <c r="H1291" s="11" t="s">
        <v>22</v>
      </c>
      <c r="I1291" s="11" t="s">
        <v>504</v>
      </c>
      <c r="J1291" s="11" t="s">
        <v>86</v>
      </c>
      <c r="K1291" s="11" t="s">
        <v>22</v>
      </c>
      <c r="L1291" s="11" t="s">
        <v>22</v>
      </c>
      <c r="M1291" s="11" t="str">
        <f t="shared" si="258"/>
        <v>Item Identification</v>
      </c>
      <c r="N1291" s="11" t="str">
        <f t="shared" si="259"/>
        <v>Item Identification</v>
      </c>
      <c r="O1291" s="11" t="s">
        <v>22</v>
      </c>
      <c r="P1291" s="11" t="s">
        <v>22</v>
      </c>
      <c r="Q1291" s="11" t="s">
        <v>22</v>
      </c>
      <c r="R1291" s="11" t="s">
        <v>2376</v>
      </c>
      <c r="S1291" s="11" t="s">
        <v>38</v>
      </c>
      <c r="T1291" s="11" t="s">
        <v>22</v>
      </c>
      <c r="U1291" s="11" t="s">
        <v>62</v>
      </c>
      <c r="V1291" s="11" t="s">
        <v>22</v>
      </c>
    </row>
    <row r="1292" spans="1:22" ht="14.1" customHeight="1" x14ac:dyDescent="0.2">
      <c r="A1292" s="11" t="str">
        <f t="shared" si="256"/>
        <v>CatalogueDocumentReference</v>
      </c>
      <c r="B1292" s="8" t="s">
        <v>22</v>
      </c>
      <c r="C1292" s="12" t="s">
        <v>34</v>
      </c>
      <c r="D1292" s="11" t="s">
        <v>2385</v>
      </c>
      <c r="E1292" s="11" t="s">
        <v>22</v>
      </c>
      <c r="F1292" s="11" t="s">
        <v>22</v>
      </c>
      <c r="G1292" s="11" t="str">
        <f t="shared" si="257"/>
        <v>Item. Catalogue_ Document Reference. Document Reference</v>
      </c>
      <c r="H1292" s="11" t="s">
        <v>22</v>
      </c>
      <c r="I1292" s="11" t="s">
        <v>504</v>
      </c>
      <c r="J1292" s="11" t="s">
        <v>2359</v>
      </c>
      <c r="K1292" s="11" t="s">
        <v>22</v>
      </c>
      <c r="L1292" s="11" t="s">
        <v>22</v>
      </c>
      <c r="M1292" s="11" t="str">
        <f t="shared" si="258"/>
        <v>Document Reference</v>
      </c>
      <c r="N1292" s="11" t="str">
        <f t="shared" si="259"/>
        <v>Document Reference</v>
      </c>
      <c r="O1292" s="11" t="s">
        <v>22</v>
      </c>
      <c r="P1292" s="11" t="s">
        <v>22</v>
      </c>
      <c r="Q1292" s="11" t="s">
        <v>22</v>
      </c>
      <c r="R1292" s="11" t="s">
        <v>406</v>
      </c>
      <c r="S1292" s="11" t="s">
        <v>38</v>
      </c>
      <c r="T1292" s="11" t="s">
        <v>22</v>
      </c>
      <c r="U1292" s="11" t="s">
        <v>62</v>
      </c>
      <c r="V1292" s="11" t="s">
        <v>22</v>
      </c>
    </row>
    <row r="1293" spans="1:22" ht="14.1" customHeight="1" x14ac:dyDescent="0.2">
      <c r="A1293" s="11" t="str">
        <f t="shared" si="256"/>
        <v>ItemSpecificationDocumentReference</v>
      </c>
      <c r="B1293" s="8" t="s">
        <v>22</v>
      </c>
      <c r="C1293" s="12" t="s">
        <v>98</v>
      </c>
      <c r="D1293" s="11" t="s">
        <v>2386</v>
      </c>
      <c r="E1293" s="11" t="s">
        <v>22</v>
      </c>
      <c r="F1293" s="11" t="s">
        <v>22</v>
      </c>
      <c r="G1293" s="11" t="str">
        <f t="shared" si="257"/>
        <v>Item. Item Specification_ Document Reference. Document Reference</v>
      </c>
      <c r="H1293" s="11" t="s">
        <v>22</v>
      </c>
      <c r="I1293" s="11" t="s">
        <v>504</v>
      </c>
      <c r="J1293" s="11" t="s">
        <v>2387</v>
      </c>
      <c r="K1293" s="11" t="s">
        <v>22</v>
      </c>
      <c r="L1293" s="11" t="s">
        <v>22</v>
      </c>
      <c r="M1293" s="11" t="str">
        <f t="shared" si="258"/>
        <v>Document Reference</v>
      </c>
      <c r="N1293" s="11" t="str">
        <f t="shared" si="259"/>
        <v>Document Reference</v>
      </c>
      <c r="O1293" s="11" t="s">
        <v>22</v>
      </c>
      <c r="P1293" s="11" t="s">
        <v>22</v>
      </c>
      <c r="Q1293" s="11" t="s">
        <v>22</v>
      </c>
      <c r="R1293" s="11" t="s">
        <v>406</v>
      </c>
      <c r="S1293" s="11" t="s">
        <v>38</v>
      </c>
      <c r="T1293" s="11" t="s">
        <v>22</v>
      </c>
      <c r="U1293" s="11" t="s">
        <v>62</v>
      </c>
      <c r="V1293" s="11" t="s">
        <v>22</v>
      </c>
    </row>
    <row r="1294" spans="1:22" ht="14.1" customHeight="1" x14ac:dyDescent="0.2">
      <c r="A1294" s="11" t="str">
        <f t="shared" si="256"/>
        <v>OriginCountry</v>
      </c>
      <c r="B1294" s="8" t="s">
        <v>22</v>
      </c>
      <c r="C1294" s="12" t="s">
        <v>34</v>
      </c>
      <c r="D1294" s="11" t="s">
        <v>2388</v>
      </c>
      <c r="E1294" s="11" t="s">
        <v>22</v>
      </c>
      <c r="F1294" s="11" t="s">
        <v>22</v>
      </c>
      <c r="G1294" s="11" t="str">
        <f t="shared" si="257"/>
        <v>Item. Origin_ Country. Country</v>
      </c>
      <c r="H1294" s="11" t="s">
        <v>22</v>
      </c>
      <c r="I1294" s="11" t="s">
        <v>504</v>
      </c>
      <c r="J1294" s="11" t="s">
        <v>2100</v>
      </c>
      <c r="K1294" s="11" t="s">
        <v>22</v>
      </c>
      <c r="L1294" s="11" t="s">
        <v>22</v>
      </c>
      <c r="M1294" s="11" t="str">
        <f t="shared" si="258"/>
        <v>Country</v>
      </c>
      <c r="N1294" s="11" t="str">
        <f t="shared" si="259"/>
        <v>Country</v>
      </c>
      <c r="O1294" s="11" t="s">
        <v>22</v>
      </c>
      <c r="P1294" s="11" t="s">
        <v>22</v>
      </c>
      <c r="Q1294" s="11" t="s">
        <v>22</v>
      </c>
      <c r="R1294" s="11" t="s">
        <v>132</v>
      </c>
      <c r="S1294" s="11" t="s">
        <v>38</v>
      </c>
      <c r="T1294" s="11" t="s">
        <v>22</v>
      </c>
      <c r="U1294" s="11" t="s">
        <v>62</v>
      </c>
      <c r="V1294" s="11" t="s">
        <v>22</v>
      </c>
    </row>
    <row r="1295" spans="1:22" ht="14.1" customHeight="1" x14ac:dyDescent="0.2">
      <c r="A1295" s="11" t="str">
        <f t="shared" si="256"/>
        <v>CommodityClassification</v>
      </c>
      <c r="B1295" s="8" t="s">
        <v>22</v>
      </c>
      <c r="C1295" s="12" t="s">
        <v>98</v>
      </c>
      <c r="D1295" s="11" t="s">
        <v>2389</v>
      </c>
      <c r="E1295" s="11" t="s">
        <v>22</v>
      </c>
      <c r="F1295" s="11" t="s">
        <v>22</v>
      </c>
      <c r="G1295" s="11" t="str">
        <f t="shared" si="257"/>
        <v>Item. Commodity Classification</v>
      </c>
      <c r="H1295" s="11" t="s">
        <v>22</v>
      </c>
      <c r="I1295" s="11" t="s">
        <v>504</v>
      </c>
      <c r="J1295" s="11" t="s">
        <v>22</v>
      </c>
      <c r="K1295" s="11" t="s">
        <v>22</v>
      </c>
      <c r="L1295" s="11" t="s">
        <v>22</v>
      </c>
      <c r="M1295" s="11" t="str">
        <f t="shared" si="258"/>
        <v>Commodity Classification</v>
      </c>
      <c r="N1295" s="11" t="str">
        <f t="shared" si="259"/>
        <v>Commodity Classification</v>
      </c>
      <c r="O1295" s="11" t="s">
        <v>22</v>
      </c>
      <c r="P1295" s="11" t="s">
        <v>22</v>
      </c>
      <c r="Q1295" s="11" t="s">
        <v>22</v>
      </c>
      <c r="R1295" s="11" t="s">
        <v>697</v>
      </c>
      <c r="S1295" s="11" t="s">
        <v>38</v>
      </c>
      <c r="T1295" s="11" t="s">
        <v>22</v>
      </c>
      <c r="U1295" s="11" t="s">
        <v>62</v>
      </c>
      <c r="V1295" s="11" t="s">
        <v>22</v>
      </c>
    </row>
    <row r="1296" spans="1:22" ht="14.1" customHeight="1" x14ac:dyDescent="0.2">
      <c r="A1296" s="11" t="str">
        <f t="shared" si="256"/>
        <v>TransactionConditions</v>
      </c>
      <c r="B1296" s="8" t="s">
        <v>22</v>
      </c>
      <c r="C1296" s="12" t="s">
        <v>98</v>
      </c>
      <c r="D1296" s="11" t="s">
        <v>2390</v>
      </c>
      <c r="E1296" s="11" t="s">
        <v>22</v>
      </c>
      <c r="F1296" s="11" t="s">
        <v>22</v>
      </c>
      <c r="G1296" s="11" t="str">
        <f t="shared" si="257"/>
        <v>Item. Transaction Conditions</v>
      </c>
      <c r="H1296" s="11" t="s">
        <v>22</v>
      </c>
      <c r="I1296" s="11" t="s">
        <v>504</v>
      </c>
      <c r="J1296" s="11" t="s">
        <v>22</v>
      </c>
      <c r="K1296" s="11" t="s">
        <v>22</v>
      </c>
      <c r="L1296" s="11" t="s">
        <v>22</v>
      </c>
      <c r="M1296" s="11" t="str">
        <f t="shared" si="258"/>
        <v>Transaction Conditions</v>
      </c>
      <c r="N1296" s="11" t="str">
        <f t="shared" si="259"/>
        <v>Transaction Conditions</v>
      </c>
      <c r="O1296" s="11" t="s">
        <v>22</v>
      </c>
      <c r="P1296" s="11" t="s">
        <v>22</v>
      </c>
      <c r="Q1296" s="11" t="s">
        <v>22</v>
      </c>
      <c r="R1296" s="11" t="s">
        <v>2391</v>
      </c>
      <c r="S1296" s="11" t="s">
        <v>38</v>
      </c>
      <c r="T1296" s="11" t="s">
        <v>22</v>
      </c>
      <c r="U1296" s="11" t="s">
        <v>62</v>
      </c>
      <c r="V1296" s="11" t="s">
        <v>22</v>
      </c>
    </row>
    <row r="1297" spans="1:22" ht="14.1" customHeight="1" x14ac:dyDescent="0.2">
      <c r="A1297" s="11" t="str">
        <f t="shared" si="256"/>
        <v>HazardousItem</v>
      </c>
      <c r="B1297" s="8" t="s">
        <v>22</v>
      </c>
      <c r="C1297" s="12" t="s">
        <v>98</v>
      </c>
      <c r="D1297" s="11" t="s">
        <v>2392</v>
      </c>
      <c r="E1297" s="11" t="s">
        <v>22</v>
      </c>
      <c r="F1297" s="11" t="s">
        <v>22</v>
      </c>
      <c r="G1297" s="11" t="str">
        <f t="shared" si="257"/>
        <v>Item. Hazardous Item</v>
      </c>
      <c r="H1297" s="11" t="s">
        <v>22</v>
      </c>
      <c r="I1297" s="11" t="s">
        <v>504</v>
      </c>
      <c r="J1297" s="11" t="s">
        <v>22</v>
      </c>
      <c r="K1297" s="11" t="s">
        <v>22</v>
      </c>
      <c r="L1297" s="11" t="s">
        <v>22</v>
      </c>
      <c r="M1297" s="11" t="str">
        <f t="shared" si="258"/>
        <v>Hazardous Item</v>
      </c>
      <c r="N1297" s="11" t="str">
        <f t="shared" si="259"/>
        <v>Hazardous Item</v>
      </c>
      <c r="O1297" s="11" t="s">
        <v>22</v>
      </c>
      <c r="P1297" s="11" t="s">
        <v>22</v>
      </c>
      <c r="Q1297" s="11" t="s">
        <v>22</v>
      </c>
      <c r="R1297" s="11" t="s">
        <v>2181</v>
      </c>
      <c r="S1297" s="11" t="s">
        <v>38</v>
      </c>
      <c r="T1297" s="11" t="s">
        <v>22</v>
      </c>
      <c r="U1297" s="11" t="s">
        <v>62</v>
      </c>
      <c r="V1297" s="11" t="s">
        <v>22</v>
      </c>
    </row>
    <row r="1298" spans="1:22" ht="14.1" customHeight="1" x14ac:dyDescent="0.2">
      <c r="A1298" s="11" t="str">
        <f t="shared" si="256"/>
        <v>ClassifiedTaxCategory</v>
      </c>
      <c r="B1298" s="8" t="s">
        <v>22</v>
      </c>
      <c r="C1298" s="12" t="s">
        <v>98</v>
      </c>
      <c r="D1298" s="11" t="s">
        <v>2393</v>
      </c>
      <c r="E1298" s="11" t="s">
        <v>22</v>
      </c>
      <c r="F1298" s="11" t="s">
        <v>22</v>
      </c>
      <c r="G1298" s="11" t="str">
        <f t="shared" si="257"/>
        <v>Item. Classified_ Tax Category. Tax Category</v>
      </c>
      <c r="H1298" s="11" t="s">
        <v>22</v>
      </c>
      <c r="I1298" s="11" t="s">
        <v>504</v>
      </c>
      <c r="J1298" s="11" t="s">
        <v>2078</v>
      </c>
      <c r="K1298" s="11" t="s">
        <v>22</v>
      </c>
      <c r="L1298" s="11" t="s">
        <v>22</v>
      </c>
      <c r="M1298" s="11" t="str">
        <f t="shared" si="258"/>
        <v>Tax Category</v>
      </c>
      <c r="N1298" s="11" t="str">
        <f t="shared" si="259"/>
        <v>Tax Category</v>
      </c>
      <c r="O1298" s="11" t="s">
        <v>22</v>
      </c>
      <c r="P1298" s="11" t="s">
        <v>22</v>
      </c>
      <c r="Q1298" s="11" t="s">
        <v>22</v>
      </c>
      <c r="R1298" s="11" t="s">
        <v>204</v>
      </c>
      <c r="S1298" s="11" t="s">
        <v>38</v>
      </c>
      <c r="T1298" s="11" t="s">
        <v>22</v>
      </c>
      <c r="U1298" s="11" t="s">
        <v>62</v>
      </c>
      <c r="V1298" s="11" t="s">
        <v>22</v>
      </c>
    </row>
    <row r="1299" spans="1:22" ht="14.1" customHeight="1" x14ac:dyDescent="0.2">
      <c r="A1299" s="11" t="str">
        <f t="shared" si="256"/>
        <v>AdditionalItemProperty</v>
      </c>
      <c r="B1299" s="8" t="s">
        <v>22</v>
      </c>
      <c r="C1299" s="12" t="s">
        <v>98</v>
      </c>
      <c r="D1299" s="11" t="s">
        <v>2394</v>
      </c>
      <c r="E1299" s="11" t="s">
        <v>22</v>
      </c>
      <c r="F1299" s="11" t="s">
        <v>22</v>
      </c>
      <c r="G1299" s="11" t="str">
        <f t="shared" si="257"/>
        <v>Item. Additional_ Item Property. Item Property</v>
      </c>
      <c r="H1299" s="11" t="s">
        <v>22</v>
      </c>
      <c r="I1299" s="11" t="s">
        <v>504</v>
      </c>
      <c r="J1299" s="11" t="s">
        <v>86</v>
      </c>
      <c r="K1299" s="11" t="s">
        <v>22</v>
      </c>
      <c r="L1299" s="11" t="s">
        <v>22</v>
      </c>
      <c r="M1299" s="11" t="str">
        <f t="shared" si="258"/>
        <v>Item Property</v>
      </c>
      <c r="N1299" s="11" t="str">
        <f t="shared" si="259"/>
        <v>Item Property</v>
      </c>
      <c r="O1299" s="11" t="s">
        <v>22</v>
      </c>
      <c r="P1299" s="11" t="s">
        <v>22</v>
      </c>
      <c r="Q1299" s="11" t="s">
        <v>22</v>
      </c>
      <c r="R1299" s="11" t="s">
        <v>570</v>
      </c>
      <c r="S1299" s="11" t="s">
        <v>38</v>
      </c>
      <c r="T1299" s="11" t="s">
        <v>22</v>
      </c>
      <c r="U1299" s="11" t="s">
        <v>62</v>
      </c>
      <c r="V1299" s="11" t="s">
        <v>22</v>
      </c>
    </row>
    <row r="1300" spans="1:22" ht="14.1" customHeight="1" x14ac:dyDescent="0.2">
      <c r="A1300" s="11" t="str">
        <f t="shared" si="256"/>
        <v>ManufacturerParty</v>
      </c>
      <c r="B1300" s="8" t="s">
        <v>22</v>
      </c>
      <c r="C1300" s="12" t="s">
        <v>98</v>
      </c>
      <c r="D1300" s="11" t="s">
        <v>2395</v>
      </c>
      <c r="E1300" s="11" t="s">
        <v>22</v>
      </c>
      <c r="F1300" s="11" t="s">
        <v>22</v>
      </c>
      <c r="G1300" s="11" t="str">
        <f t="shared" si="257"/>
        <v>Item. Manufacturer_ Party. Party</v>
      </c>
      <c r="H1300" s="11" t="s">
        <v>22</v>
      </c>
      <c r="I1300" s="11" t="s">
        <v>504</v>
      </c>
      <c r="J1300" s="11" t="s">
        <v>2309</v>
      </c>
      <c r="K1300" s="11" t="s">
        <v>22</v>
      </c>
      <c r="L1300" s="11" t="s">
        <v>22</v>
      </c>
      <c r="M1300" s="11" t="str">
        <f t="shared" si="258"/>
        <v>Party</v>
      </c>
      <c r="N1300" s="11" t="str">
        <f t="shared" si="259"/>
        <v>Party</v>
      </c>
      <c r="O1300" s="11" t="s">
        <v>22</v>
      </c>
      <c r="P1300" s="11" t="s">
        <v>22</v>
      </c>
      <c r="Q1300" s="11" t="s">
        <v>22</v>
      </c>
      <c r="R1300" s="11" t="s">
        <v>216</v>
      </c>
      <c r="S1300" s="11" t="s">
        <v>38</v>
      </c>
      <c r="T1300" s="11" t="s">
        <v>22</v>
      </c>
      <c r="U1300" s="11" t="s">
        <v>62</v>
      </c>
      <c r="V1300" s="11" t="s">
        <v>22</v>
      </c>
    </row>
    <row r="1301" spans="1:22" ht="14.1" customHeight="1" x14ac:dyDescent="0.2">
      <c r="A1301" s="11" t="str">
        <f t="shared" si="256"/>
        <v>InformationContentProviderParty</v>
      </c>
      <c r="B1301" s="8" t="s">
        <v>22</v>
      </c>
      <c r="C1301" s="12" t="s">
        <v>34</v>
      </c>
      <c r="D1301" s="11" t="s">
        <v>2396</v>
      </c>
      <c r="E1301" s="11" t="s">
        <v>22</v>
      </c>
      <c r="F1301" s="11" t="s">
        <v>22</v>
      </c>
      <c r="G1301" s="11" t="str">
        <f t="shared" si="257"/>
        <v>Item. Information Content Provider_ Party. Party</v>
      </c>
      <c r="H1301" s="11" t="s">
        <v>22</v>
      </c>
      <c r="I1301" s="11" t="s">
        <v>504</v>
      </c>
      <c r="J1301" s="11" t="s">
        <v>2397</v>
      </c>
      <c r="K1301" s="11" t="s">
        <v>22</v>
      </c>
      <c r="L1301" s="11" t="s">
        <v>22</v>
      </c>
      <c r="M1301" s="11" t="str">
        <f t="shared" si="258"/>
        <v>Party</v>
      </c>
      <c r="N1301" s="11" t="str">
        <f t="shared" si="259"/>
        <v>Party</v>
      </c>
      <c r="O1301" s="11" t="s">
        <v>22</v>
      </c>
      <c r="P1301" s="11" t="s">
        <v>22</v>
      </c>
      <c r="Q1301" s="11" t="s">
        <v>22</v>
      </c>
      <c r="R1301" s="11" t="s">
        <v>216</v>
      </c>
      <c r="S1301" s="11" t="s">
        <v>38</v>
      </c>
      <c r="T1301" s="11" t="s">
        <v>22</v>
      </c>
      <c r="U1301" s="11" t="s">
        <v>62</v>
      </c>
      <c r="V1301" s="11" t="s">
        <v>22</v>
      </c>
    </row>
    <row r="1302" spans="1:22" ht="14.1" customHeight="1" x14ac:dyDescent="0.2">
      <c r="A1302" s="11" t="str">
        <f t="shared" si="256"/>
        <v>OriginAddress</v>
      </c>
      <c r="B1302" s="8" t="s">
        <v>22</v>
      </c>
      <c r="C1302" s="12" t="s">
        <v>98</v>
      </c>
      <c r="D1302" s="11" t="s">
        <v>2398</v>
      </c>
      <c r="E1302" s="11" t="s">
        <v>22</v>
      </c>
      <c r="F1302" s="11" t="s">
        <v>22</v>
      </c>
      <c r="G1302" s="11" t="str">
        <f t="shared" si="257"/>
        <v>Item. Origin_ Address. Address</v>
      </c>
      <c r="H1302" s="11" t="s">
        <v>22</v>
      </c>
      <c r="I1302" s="11" t="s">
        <v>504</v>
      </c>
      <c r="J1302" s="11" t="s">
        <v>2100</v>
      </c>
      <c r="K1302" s="11" t="s">
        <v>22</v>
      </c>
      <c r="L1302" s="11" t="s">
        <v>22</v>
      </c>
      <c r="M1302" s="11" t="str">
        <f t="shared" si="258"/>
        <v>Address</v>
      </c>
      <c r="N1302" s="11" t="str">
        <f t="shared" si="259"/>
        <v>Address</v>
      </c>
      <c r="O1302" s="11" t="s">
        <v>22</v>
      </c>
      <c r="P1302" s="11" t="s">
        <v>22</v>
      </c>
      <c r="Q1302" s="11" t="s">
        <v>22</v>
      </c>
      <c r="R1302" s="11" t="s">
        <v>61</v>
      </c>
      <c r="S1302" s="11" t="s">
        <v>38</v>
      </c>
      <c r="T1302" s="11" t="s">
        <v>22</v>
      </c>
      <c r="U1302" s="11" t="s">
        <v>62</v>
      </c>
      <c r="V1302" s="11" t="s">
        <v>22</v>
      </c>
    </row>
    <row r="1303" spans="1:22" ht="14.1" customHeight="1" x14ac:dyDescent="0.2">
      <c r="A1303" s="11" t="str">
        <f t="shared" si="256"/>
        <v>ItemInstance</v>
      </c>
      <c r="B1303" s="8" t="s">
        <v>22</v>
      </c>
      <c r="C1303" s="12" t="s">
        <v>98</v>
      </c>
      <c r="D1303" s="11" t="s">
        <v>2399</v>
      </c>
      <c r="E1303" s="11" t="s">
        <v>22</v>
      </c>
      <c r="F1303" s="11" t="s">
        <v>22</v>
      </c>
      <c r="G1303" s="11" t="str">
        <f t="shared" si="257"/>
        <v>Item. Item Instance</v>
      </c>
      <c r="H1303" s="11" t="s">
        <v>22</v>
      </c>
      <c r="I1303" s="11" t="s">
        <v>504</v>
      </c>
      <c r="J1303" s="11" t="s">
        <v>22</v>
      </c>
      <c r="K1303" s="11" t="s">
        <v>22</v>
      </c>
      <c r="L1303" s="11" t="s">
        <v>22</v>
      </c>
      <c r="M1303" s="11" t="str">
        <f t="shared" si="258"/>
        <v>Item Instance</v>
      </c>
      <c r="N1303" s="11" t="str">
        <f t="shared" si="259"/>
        <v>Item Instance</v>
      </c>
      <c r="O1303" s="11" t="s">
        <v>22</v>
      </c>
      <c r="P1303" s="11" t="s">
        <v>22</v>
      </c>
      <c r="Q1303" s="11" t="s">
        <v>22</v>
      </c>
      <c r="R1303" s="11" t="s">
        <v>2400</v>
      </c>
      <c r="S1303" s="11" t="s">
        <v>38</v>
      </c>
      <c r="T1303" s="11" t="s">
        <v>22</v>
      </c>
      <c r="U1303" s="11" t="s">
        <v>62</v>
      </c>
      <c r="V1303" s="11" t="s">
        <v>22</v>
      </c>
    </row>
    <row r="1304" spans="1:22" ht="14.1" customHeight="1" x14ac:dyDescent="0.2">
      <c r="A1304" s="11" t="str">
        <f t="shared" si="256"/>
        <v>Certificate</v>
      </c>
      <c r="B1304" s="8" t="s">
        <v>22</v>
      </c>
      <c r="C1304" s="12" t="s">
        <v>98</v>
      </c>
      <c r="D1304" s="11" t="s">
        <v>2401</v>
      </c>
      <c r="E1304" s="11" t="s">
        <v>22</v>
      </c>
      <c r="F1304" s="11" t="s">
        <v>22</v>
      </c>
      <c r="G1304" s="11" t="str">
        <f t="shared" si="257"/>
        <v>Item. Certificate</v>
      </c>
      <c r="H1304" s="11" t="s">
        <v>22</v>
      </c>
      <c r="I1304" s="11" t="s">
        <v>504</v>
      </c>
      <c r="J1304" s="11" t="s">
        <v>22</v>
      </c>
      <c r="K1304" s="11" t="s">
        <v>22</v>
      </c>
      <c r="L1304" s="11" t="s">
        <v>22</v>
      </c>
      <c r="M1304" s="11" t="str">
        <f t="shared" si="258"/>
        <v>Certificate</v>
      </c>
      <c r="N1304" s="11" t="str">
        <f t="shared" si="259"/>
        <v>Certificate</v>
      </c>
      <c r="O1304" s="11" t="s">
        <v>22</v>
      </c>
      <c r="P1304" s="11" t="s">
        <v>22</v>
      </c>
      <c r="Q1304" s="11" t="s">
        <v>22</v>
      </c>
      <c r="R1304" s="11" t="s">
        <v>278</v>
      </c>
      <c r="S1304" s="11" t="s">
        <v>38</v>
      </c>
      <c r="T1304" s="11" t="s">
        <v>22</v>
      </c>
      <c r="U1304" s="11" t="s">
        <v>26</v>
      </c>
      <c r="V1304" s="11" t="s">
        <v>22</v>
      </c>
    </row>
    <row r="1305" spans="1:22" ht="14.1" customHeight="1" x14ac:dyDescent="0.2">
      <c r="A1305" s="11" t="str">
        <f t="shared" si="256"/>
        <v>Dimension</v>
      </c>
      <c r="B1305" s="8" t="s">
        <v>22</v>
      </c>
      <c r="C1305" s="12" t="s">
        <v>98</v>
      </c>
      <c r="D1305" s="11" t="s">
        <v>2402</v>
      </c>
      <c r="E1305" s="11" t="s">
        <v>22</v>
      </c>
      <c r="F1305" s="11" t="s">
        <v>22</v>
      </c>
      <c r="G1305" s="11" t="str">
        <f t="shared" si="257"/>
        <v>Item. Dimension</v>
      </c>
      <c r="H1305" s="11" t="s">
        <v>22</v>
      </c>
      <c r="I1305" s="11" t="s">
        <v>504</v>
      </c>
      <c r="J1305" s="11" t="s">
        <v>22</v>
      </c>
      <c r="K1305" s="11" t="s">
        <v>22</v>
      </c>
      <c r="L1305" s="11" t="s">
        <v>22</v>
      </c>
      <c r="M1305" s="11" t="str">
        <f t="shared" si="258"/>
        <v>Dimension</v>
      </c>
      <c r="N1305" s="11" t="str">
        <f t="shared" si="259"/>
        <v>Dimension</v>
      </c>
      <c r="O1305" s="11" t="s">
        <v>22</v>
      </c>
      <c r="P1305" s="11" t="s">
        <v>22</v>
      </c>
      <c r="Q1305" s="11" t="s">
        <v>22</v>
      </c>
      <c r="R1305" s="11" t="s">
        <v>1576</v>
      </c>
      <c r="S1305" s="11" t="s">
        <v>38</v>
      </c>
      <c r="T1305" s="11" t="s">
        <v>22</v>
      </c>
      <c r="U1305" s="11" t="s">
        <v>26</v>
      </c>
      <c r="V1305" s="11" t="s">
        <v>22</v>
      </c>
    </row>
    <row r="1306" spans="1:22" ht="14.1" customHeight="1" x14ac:dyDescent="0.2">
      <c r="A1306" s="11" t="str">
        <f t="shared" si="256"/>
        <v>EnvironmentalEmission</v>
      </c>
      <c r="B1306" s="8" t="s">
        <v>22</v>
      </c>
      <c r="C1306" s="12" t="s">
        <v>98</v>
      </c>
      <c r="D1306" s="11" t="s">
        <v>2403</v>
      </c>
      <c r="E1306" s="11" t="s">
        <v>22</v>
      </c>
      <c r="F1306" s="11" t="s">
        <v>22</v>
      </c>
      <c r="G1306" s="11" t="str">
        <f t="shared" si="257"/>
        <v>Item. Environmental Emission</v>
      </c>
      <c r="H1306" s="11" t="s">
        <v>22</v>
      </c>
      <c r="I1306" s="11" t="s">
        <v>504</v>
      </c>
      <c r="J1306" s="11" t="s">
        <v>22</v>
      </c>
      <c r="K1306" s="11" t="s">
        <v>22</v>
      </c>
      <c r="L1306" s="11" t="s">
        <v>22</v>
      </c>
      <c r="M1306" s="11" t="str">
        <f t="shared" si="258"/>
        <v>Environmental Emission</v>
      </c>
      <c r="N1306" s="11" t="str">
        <f t="shared" si="259"/>
        <v>Environmental Emission</v>
      </c>
      <c r="O1306" s="11" t="s">
        <v>22</v>
      </c>
      <c r="P1306" s="11" t="s">
        <v>22</v>
      </c>
      <c r="Q1306" s="11" t="s">
        <v>22</v>
      </c>
      <c r="R1306" s="11" t="s">
        <v>997</v>
      </c>
      <c r="S1306" s="11" t="s">
        <v>38</v>
      </c>
      <c r="T1306" s="11" t="s">
        <v>22</v>
      </c>
      <c r="U1306" s="11" t="s">
        <v>192</v>
      </c>
      <c r="V1306" s="11" t="s">
        <v>998</v>
      </c>
    </row>
    <row r="1307" spans="1:22" ht="14.1" customHeight="1" x14ac:dyDescent="0.2">
      <c r="A1307" s="5" t="str">
        <f>SUBSTITUTE(CONCATENATE(H1307,I1307)," ","")</f>
        <v>ItemComparison</v>
      </c>
      <c r="B1307" s="6" t="s">
        <v>22</v>
      </c>
      <c r="C1307" s="6" t="s">
        <v>22</v>
      </c>
      <c r="D1307" s="6" t="s">
        <v>2404</v>
      </c>
      <c r="E1307" s="6" t="s">
        <v>22</v>
      </c>
      <c r="F1307" s="6" t="s">
        <v>22</v>
      </c>
      <c r="G1307" s="5" t="str">
        <f>CONCATENATE(IF(H1307="","",CONCATENATE(H1307,"_ ")),I1307,". Details")</f>
        <v>Item Comparison. Details</v>
      </c>
      <c r="H1307" s="6" t="s">
        <v>22</v>
      </c>
      <c r="I1307" s="6" t="s">
        <v>551</v>
      </c>
      <c r="J1307" s="6" t="s">
        <v>22</v>
      </c>
      <c r="K1307" s="6" t="s">
        <v>22</v>
      </c>
      <c r="L1307" s="6" t="s">
        <v>22</v>
      </c>
      <c r="M1307" s="6" t="s">
        <v>22</v>
      </c>
      <c r="N1307" s="6" t="s">
        <v>22</v>
      </c>
      <c r="O1307" s="6" t="s">
        <v>22</v>
      </c>
      <c r="P1307" s="6" t="s">
        <v>22</v>
      </c>
      <c r="Q1307" s="6" t="s">
        <v>22</v>
      </c>
      <c r="R1307" s="6" t="s">
        <v>22</v>
      </c>
      <c r="S1307" s="6" t="s">
        <v>25</v>
      </c>
      <c r="T1307" s="6" t="s">
        <v>22</v>
      </c>
      <c r="U1307" s="6" t="s">
        <v>62</v>
      </c>
      <c r="V1307" s="6" t="s">
        <v>22</v>
      </c>
    </row>
    <row r="1308" spans="1:22" ht="14.1" customHeight="1" x14ac:dyDescent="0.2">
      <c r="A1308" s="7" t="str">
        <f>SUBSTITUTE(CONCATENATE(J1308,K1308,IF(L1308="Identifier","ID",IF(AND(L1308="Text",OR(J1308&lt;&gt;"",K1308&lt;&gt;"")),"",L1308)),IF(AND(N1308&lt;&gt;"Text",L1308&lt;&gt;N1308,NOT(AND(L1308="URI",N1308="Identifier")),NOT(AND(L1308="UUID",N1308="Identifier")),NOT(AND(L1308="OID",N1308="Identifier"))),IF(N1308="Identifier","ID",N1308),""))," ","")</f>
        <v>PriceAmount</v>
      </c>
      <c r="B1308" s="8" t="s">
        <v>22</v>
      </c>
      <c r="C1308" s="9" t="s">
        <v>34</v>
      </c>
      <c r="D1308" s="10" t="s">
        <v>2405</v>
      </c>
      <c r="E1308" s="10" t="s">
        <v>22</v>
      </c>
      <c r="F1308" s="10" t="s">
        <v>22</v>
      </c>
      <c r="G1308" s="10" t="str">
        <f>CONCATENATE( IF(H1308="","",CONCATENATE(H1308,"_ ")),I1308,". ",IF(J1308="","",CONCATENATE(J1308,"_ ")),M1308,IF(OR(J1308&lt;&gt;"",M1308&lt;&gt;N1308),CONCATENATE(". ",N1308),""))</f>
        <v>Item Comparison. Price Amount. Amount</v>
      </c>
      <c r="H1308" s="10" t="s">
        <v>22</v>
      </c>
      <c r="I1308" s="10" t="s">
        <v>551</v>
      </c>
      <c r="J1308" s="10" t="s">
        <v>22</v>
      </c>
      <c r="K1308" s="10" t="s">
        <v>1093</v>
      </c>
      <c r="L1308" s="10" t="s">
        <v>189</v>
      </c>
      <c r="M1308" s="7" t="str">
        <f>IF(K1308&lt;&gt;"",CONCATENATE(K1308," ",L1308),L1308)</f>
        <v>Price Amount</v>
      </c>
      <c r="N1308" s="10" t="s">
        <v>189</v>
      </c>
      <c r="O1308" s="10" t="s">
        <v>22</v>
      </c>
      <c r="P1308" s="10" t="str">
        <f>IF(O1308&lt;&gt;"",CONCATENATE(O1308,"_ ",N1308,". Type"),CONCATENATE(N1308,". Type"))</f>
        <v>Amount. Type</v>
      </c>
      <c r="Q1308" s="10" t="s">
        <v>22</v>
      </c>
      <c r="R1308" s="10" t="s">
        <v>22</v>
      </c>
      <c r="S1308" s="10" t="s">
        <v>30</v>
      </c>
      <c r="T1308" s="10" t="s">
        <v>22</v>
      </c>
      <c r="U1308" s="10" t="s">
        <v>62</v>
      </c>
      <c r="V1308" s="10" t="s">
        <v>22</v>
      </c>
    </row>
    <row r="1309" spans="1:22" ht="14.1" customHeight="1" x14ac:dyDescent="0.2">
      <c r="A1309" s="7" t="str">
        <f>SUBSTITUTE(CONCATENATE(J1309,K1309,IF(L1309="Identifier","ID",IF(AND(L1309="Text",OR(J1309&lt;&gt;"",K1309&lt;&gt;"")),"",L1309)),IF(AND(N1309&lt;&gt;"Text",L1309&lt;&gt;N1309,NOT(AND(L1309="URI",N1309="Identifier")),NOT(AND(L1309="UUID",N1309="Identifier")),NOT(AND(L1309="OID",N1309="Identifier"))),IF(N1309="Identifier","ID",N1309),""))," ","")</f>
        <v>Quantity</v>
      </c>
      <c r="B1309" s="8" t="s">
        <v>22</v>
      </c>
      <c r="C1309" s="9" t="s">
        <v>34</v>
      </c>
      <c r="D1309" s="10" t="s">
        <v>2406</v>
      </c>
      <c r="E1309" s="10" t="s">
        <v>22</v>
      </c>
      <c r="F1309" s="10" t="s">
        <v>2407</v>
      </c>
      <c r="G1309" s="10" t="str">
        <f>CONCATENATE( IF(H1309="","",CONCATENATE(H1309,"_ ")),I1309,". ",IF(J1309="","",CONCATENATE(J1309,"_ ")),M1309,IF(OR(J1309&lt;&gt;"",M1309&lt;&gt;N1309),CONCATENATE(". ",N1309),""))</f>
        <v>Item Comparison. Quantity</v>
      </c>
      <c r="H1309" s="10" t="s">
        <v>22</v>
      </c>
      <c r="I1309" s="10" t="s">
        <v>551</v>
      </c>
      <c r="J1309" s="10" t="s">
        <v>22</v>
      </c>
      <c r="K1309" s="10" t="s">
        <v>22</v>
      </c>
      <c r="L1309" s="10" t="s">
        <v>297</v>
      </c>
      <c r="M1309" s="7" t="str">
        <f>IF(K1309&lt;&gt;"",CONCATENATE(K1309," ",L1309),L1309)</f>
        <v>Quantity</v>
      </c>
      <c r="N1309" s="10" t="s">
        <v>297</v>
      </c>
      <c r="O1309" s="10" t="s">
        <v>22</v>
      </c>
      <c r="P1309" s="10" t="str">
        <f>IF(O1309&lt;&gt;"",CONCATENATE(O1309,"_ ",N1309,". Type"),CONCATENATE(N1309,". Type"))</f>
        <v>Quantity. Type</v>
      </c>
      <c r="Q1309" s="10" t="s">
        <v>22</v>
      </c>
      <c r="R1309" s="10" t="s">
        <v>22</v>
      </c>
      <c r="S1309" s="10" t="s">
        <v>30</v>
      </c>
      <c r="T1309" s="10" t="s">
        <v>22</v>
      </c>
      <c r="U1309" s="10" t="s">
        <v>62</v>
      </c>
      <c r="V1309" s="10" t="s">
        <v>22</v>
      </c>
    </row>
    <row r="1310" spans="1:22" ht="14.1" customHeight="1" x14ac:dyDescent="0.2">
      <c r="A1310" s="5" t="str">
        <f>SUBSTITUTE(CONCATENATE(H1310,I1310)," ","")</f>
        <v>ItemIdentification</v>
      </c>
      <c r="B1310" s="6" t="s">
        <v>22</v>
      </c>
      <c r="C1310" s="6" t="s">
        <v>22</v>
      </c>
      <c r="D1310" s="6" t="s">
        <v>2408</v>
      </c>
      <c r="E1310" s="6" t="s">
        <v>22</v>
      </c>
      <c r="F1310" s="6" t="s">
        <v>22</v>
      </c>
      <c r="G1310" s="5" t="str">
        <f>CONCATENATE(IF(H1310="","",CONCATENATE(H1310,"_ ")),I1310,". Details")</f>
        <v>Item Identification. Details</v>
      </c>
      <c r="H1310" s="6" t="s">
        <v>22</v>
      </c>
      <c r="I1310" s="6" t="s">
        <v>2376</v>
      </c>
      <c r="J1310" s="6" t="s">
        <v>22</v>
      </c>
      <c r="K1310" s="6" t="s">
        <v>22</v>
      </c>
      <c r="L1310" s="6" t="s">
        <v>22</v>
      </c>
      <c r="M1310" s="6" t="s">
        <v>22</v>
      </c>
      <c r="N1310" s="6" t="s">
        <v>22</v>
      </c>
      <c r="O1310" s="6" t="s">
        <v>22</v>
      </c>
      <c r="P1310" s="6" t="s">
        <v>22</v>
      </c>
      <c r="Q1310" s="6" t="s">
        <v>22</v>
      </c>
      <c r="R1310" s="6" t="s">
        <v>22</v>
      </c>
      <c r="S1310" s="6" t="s">
        <v>25</v>
      </c>
      <c r="T1310" s="6" t="s">
        <v>22</v>
      </c>
      <c r="U1310" s="6" t="s">
        <v>62</v>
      </c>
      <c r="V1310" s="6" t="s">
        <v>22</v>
      </c>
    </row>
    <row r="1311" spans="1:22" ht="14.1" customHeight="1" x14ac:dyDescent="0.2">
      <c r="A1311" s="7" t="str">
        <f>SUBSTITUTE(CONCATENATE(J1311,K1311,IF(L1311="Identifier","ID",IF(AND(L1311="Text",OR(J1311&lt;&gt;"",K1311&lt;&gt;"")),"",L1311)),IF(AND(N1311&lt;&gt;"Text",L1311&lt;&gt;N1311,NOT(AND(L1311="URI",N1311="Identifier")),NOT(AND(L1311="UUID",N1311="Identifier")),NOT(AND(L1311="OID",N1311="Identifier"))),IF(N1311="Identifier","ID",N1311),""))," ","")</f>
        <v>ID</v>
      </c>
      <c r="B1311" s="8" t="s">
        <v>22</v>
      </c>
      <c r="C1311" s="9" t="s">
        <v>27</v>
      </c>
      <c r="D1311" s="10" t="s">
        <v>2409</v>
      </c>
      <c r="E1311" s="10" t="s">
        <v>22</v>
      </c>
      <c r="F1311" s="10" t="s">
        <v>1355</v>
      </c>
      <c r="G1311" s="10" t="str">
        <f>CONCATENATE( IF(H1311="","",CONCATENATE(H1311,"_ ")),I1311,". ",IF(J1311="","",CONCATENATE(J1311,"_ ")),M1311,IF(OR(J1311&lt;&gt;"",M1311&lt;&gt;N1311),CONCATENATE(". ",N1311),""))</f>
        <v>Item Identification. Identifier</v>
      </c>
      <c r="H1311" s="10" t="s">
        <v>22</v>
      </c>
      <c r="I1311" s="10" t="s">
        <v>2376</v>
      </c>
      <c r="J1311" s="10" t="s">
        <v>22</v>
      </c>
      <c r="K1311" s="10" t="s">
        <v>22</v>
      </c>
      <c r="L1311" s="10" t="s">
        <v>29</v>
      </c>
      <c r="M1311" s="7" t="str">
        <f>IF(K1311&lt;&gt;"",CONCATENATE(K1311," ",L1311),L1311)</f>
        <v>Identifier</v>
      </c>
      <c r="N1311" s="10" t="s">
        <v>29</v>
      </c>
      <c r="O1311" s="10" t="s">
        <v>22</v>
      </c>
      <c r="P1311" s="10" t="str">
        <f>IF(O1311&lt;&gt;"",CONCATENATE(O1311,"_ ",N1311,". Type"),CONCATENATE(N1311,". Type"))</f>
        <v>Identifier. Type</v>
      </c>
      <c r="Q1311" s="10" t="s">
        <v>22</v>
      </c>
      <c r="R1311" s="10" t="s">
        <v>22</v>
      </c>
      <c r="S1311" s="10" t="s">
        <v>30</v>
      </c>
      <c r="T1311" s="10" t="s">
        <v>22</v>
      </c>
      <c r="U1311" s="10" t="s">
        <v>62</v>
      </c>
      <c r="V1311" s="10" t="s">
        <v>22</v>
      </c>
    </row>
    <row r="1312" spans="1:22" ht="14.1" customHeight="1" x14ac:dyDescent="0.2">
      <c r="A1312" s="7" t="str">
        <f>SUBSTITUTE(CONCATENATE(J1312,K1312,IF(L1312="Identifier","ID",IF(AND(L1312="Text",OR(J1312&lt;&gt;"",K1312&lt;&gt;"")),"",L1312)),IF(AND(N1312&lt;&gt;"Text",L1312&lt;&gt;N1312,NOT(AND(L1312="URI",N1312="Identifier")),NOT(AND(L1312="UUID",N1312="Identifier")),NOT(AND(L1312="OID",N1312="Identifier"))),IF(N1312="Identifier","ID",N1312),""))," ","")</f>
        <v>ExtendedID</v>
      </c>
      <c r="B1312" s="8" t="s">
        <v>22</v>
      </c>
      <c r="C1312" s="9" t="s">
        <v>34</v>
      </c>
      <c r="D1312" s="10" t="s">
        <v>2410</v>
      </c>
      <c r="E1312" s="10" t="s">
        <v>22</v>
      </c>
      <c r="F1312" s="10" t="s">
        <v>22</v>
      </c>
      <c r="G1312" s="10" t="str">
        <f>CONCATENATE( IF(H1312="","",CONCATENATE(H1312,"_ ")),I1312,". ",IF(J1312="","",CONCATENATE(J1312,"_ ")),M1312,IF(OR(J1312&lt;&gt;"",M1312&lt;&gt;N1312),CONCATENATE(". ",N1312),""))</f>
        <v>Item Identification. Extended_ Identifier. Identifier</v>
      </c>
      <c r="H1312" s="10" t="s">
        <v>22</v>
      </c>
      <c r="I1312" s="10" t="s">
        <v>2376</v>
      </c>
      <c r="J1312" s="10" t="s">
        <v>2411</v>
      </c>
      <c r="K1312" s="10" t="s">
        <v>22</v>
      </c>
      <c r="L1312" s="10" t="s">
        <v>29</v>
      </c>
      <c r="M1312" s="7" t="str">
        <f>IF(K1312&lt;&gt;"",CONCATENATE(K1312," ",L1312),L1312)</f>
        <v>Identifier</v>
      </c>
      <c r="N1312" s="10" t="s">
        <v>29</v>
      </c>
      <c r="O1312" s="10" t="s">
        <v>22</v>
      </c>
      <c r="P1312" s="10" t="str">
        <f>IF(O1312&lt;&gt;"",CONCATENATE(O1312,"_ ",N1312,". Type"),CONCATENATE(N1312,". Type"))</f>
        <v>Identifier. Type</v>
      </c>
      <c r="Q1312" s="10" t="s">
        <v>22</v>
      </c>
      <c r="R1312" s="10" t="s">
        <v>22</v>
      </c>
      <c r="S1312" s="10" t="s">
        <v>30</v>
      </c>
      <c r="T1312" s="10" t="s">
        <v>22</v>
      </c>
      <c r="U1312" s="10" t="s">
        <v>62</v>
      </c>
      <c r="V1312" s="10" t="s">
        <v>22</v>
      </c>
    </row>
    <row r="1313" spans="1:22" ht="14.1" customHeight="1" x14ac:dyDescent="0.2">
      <c r="A1313" s="7" t="str">
        <f>SUBSTITUTE(CONCATENATE(J1313,K1313,IF(L1313="Identifier","ID",IF(AND(L1313="Text",OR(J1313&lt;&gt;"",K1313&lt;&gt;"")),"",L1313)),IF(AND(N1313&lt;&gt;"Text",L1313&lt;&gt;N1313,NOT(AND(L1313="URI",N1313="Identifier")),NOT(AND(L1313="UUID",N1313="Identifier")),NOT(AND(L1313="OID",N1313="Identifier"))),IF(N1313="Identifier","ID",N1313),""))," ","")</f>
        <v>BarcodeSymbologyID</v>
      </c>
      <c r="B1313" s="8" t="s">
        <v>22</v>
      </c>
      <c r="C1313" s="9" t="s">
        <v>34</v>
      </c>
      <c r="D1313" s="10" t="s">
        <v>2412</v>
      </c>
      <c r="E1313" s="10" t="s">
        <v>22</v>
      </c>
      <c r="F1313" s="10" t="s">
        <v>22</v>
      </c>
      <c r="G1313" s="10" t="str">
        <f>CONCATENATE( IF(H1313="","",CONCATENATE(H1313,"_ ")),I1313,". ",IF(J1313="","",CONCATENATE(J1313,"_ ")),M1313,IF(OR(J1313&lt;&gt;"",M1313&lt;&gt;N1313),CONCATENATE(". ",N1313),""))</f>
        <v>Item Identification. Barcode_ Symbology Identifier. Identifier</v>
      </c>
      <c r="H1313" s="10" t="s">
        <v>22</v>
      </c>
      <c r="I1313" s="10" t="s">
        <v>2376</v>
      </c>
      <c r="J1313" s="10" t="s">
        <v>2413</v>
      </c>
      <c r="K1313" s="10" t="s">
        <v>2414</v>
      </c>
      <c r="L1313" s="10" t="s">
        <v>29</v>
      </c>
      <c r="M1313" s="7" t="str">
        <f>IF(K1313&lt;&gt;"",CONCATENATE(K1313," ",L1313),L1313)</f>
        <v>Symbology Identifier</v>
      </c>
      <c r="N1313" s="10" t="s">
        <v>29</v>
      </c>
      <c r="O1313" s="10" t="s">
        <v>22</v>
      </c>
      <c r="P1313" s="10" t="str">
        <f>IF(O1313&lt;&gt;"",CONCATENATE(O1313,"_ ",N1313,". Type"),CONCATENATE(N1313,". Type"))</f>
        <v>Identifier. Type</v>
      </c>
      <c r="Q1313" s="10" t="s">
        <v>22</v>
      </c>
      <c r="R1313" s="10" t="s">
        <v>22</v>
      </c>
      <c r="S1313" s="10" t="s">
        <v>30</v>
      </c>
      <c r="T1313" s="10" t="s">
        <v>22</v>
      </c>
      <c r="U1313" s="10" t="s">
        <v>26</v>
      </c>
      <c r="V1313" s="10" t="s">
        <v>22</v>
      </c>
    </row>
    <row r="1314" spans="1:22" ht="14.1" customHeight="1" x14ac:dyDescent="0.2">
      <c r="A1314" s="7" t="str">
        <f>SUBSTITUTE(CONCATENATE(J1314,K1314,IF(L1314="Identifier","ID",IF(AND(L1314="Text",OR(J1314&lt;&gt;"",K1314&lt;&gt;"")),"",L1314)),IF(AND(N1314&lt;&gt;"Text",L1314&lt;&gt;N1314,NOT(AND(L1314="URI",N1314="Identifier")),NOT(AND(L1314="UUID",N1314="Identifier")),NOT(AND(L1314="OID",N1314="Identifier"))),IF(N1314="Identifier","ID",N1314),""))," ","")</f>
        <v>IssuerScopeID</v>
      </c>
      <c r="B1314" s="8" t="s">
        <v>22</v>
      </c>
      <c r="C1314" s="9" t="s">
        <v>34</v>
      </c>
      <c r="D1314" s="10" t="s">
        <v>2415</v>
      </c>
      <c r="E1314" s="10" t="s">
        <v>22</v>
      </c>
      <c r="F1314" s="10" t="s">
        <v>22</v>
      </c>
      <c r="G1314" s="10" t="str">
        <f>CONCATENATE( IF(H1314="","",CONCATENATE(H1314,"_ ")),I1314,". ",IF(J1314="","",CONCATENATE(J1314,"_ ")),M1314,IF(OR(J1314&lt;&gt;"",M1314&lt;&gt;N1314),CONCATENATE(". ",N1314),""))</f>
        <v>Item Identification. Issuer_ Scope Identifier. Identifier</v>
      </c>
      <c r="H1314" s="10" t="s">
        <v>22</v>
      </c>
      <c r="I1314" s="10" t="s">
        <v>2376</v>
      </c>
      <c r="J1314" s="10" t="s">
        <v>243</v>
      </c>
      <c r="K1314" s="10" t="s">
        <v>2416</v>
      </c>
      <c r="L1314" s="10" t="s">
        <v>29</v>
      </c>
      <c r="M1314" s="7" t="str">
        <f>IF(K1314&lt;&gt;"",CONCATENATE(K1314," ",L1314),L1314)</f>
        <v>Scope Identifier</v>
      </c>
      <c r="N1314" s="10" t="s">
        <v>29</v>
      </c>
      <c r="O1314" s="10" t="s">
        <v>22</v>
      </c>
      <c r="P1314" s="10" t="str">
        <f>IF(O1314&lt;&gt;"",CONCATENATE(O1314,"_ ",N1314,". Type"),CONCATENATE(N1314,". Type"))</f>
        <v>Identifier. Type</v>
      </c>
      <c r="Q1314" s="10" t="s">
        <v>22</v>
      </c>
      <c r="R1314" s="10" t="s">
        <v>22</v>
      </c>
      <c r="S1314" s="10" t="s">
        <v>30</v>
      </c>
      <c r="T1314" s="10" t="s">
        <v>22</v>
      </c>
      <c r="U1314" s="10" t="s">
        <v>101</v>
      </c>
      <c r="V1314" s="10" t="s">
        <v>2417</v>
      </c>
    </row>
    <row r="1315" spans="1:22" ht="14.1" customHeight="1" x14ac:dyDescent="0.2">
      <c r="A1315" s="11" t="str">
        <f>SUBSTITUTE(SUBSTITUTE(CONCATENATE(J1315,IF(M1315="Identifier","ID",M1315))," ",""),"_","")</f>
        <v>PhysicalAttribute</v>
      </c>
      <c r="B1315" s="8" t="s">
        <v>22</v>
      </c>
      <c r="C1315" s="12" t="s">
        <v>98</v>
      </c>
      <c r="D1315" s="11" t="s">
        <v>2418</v>
      </c>
      <c r="E1315" s="11" t="s">
        <v>22</v>
      </c>
      <c r="F1315" s="11" t="s">
        <v>22</v>
      </c>
      <c r="G1315" s="11" t="str">
        <f>CONCATENATE( IF(H1315="","",CONCATENATE(H1315,"_ ")),I1315,". ",IF(J1315="","",CONCATENATE(J1315,"_ ")),M1315,IF(J1315="","",CONCATENATE(". ",N1315)))</f>
        <v>Item Identification. Physical Attribute</v>
      </c>
      <c r="H1315" s="11" t="s">
        <v>22</v>
      </c>
      <c r="I1315" s="11" t="s">
        <v>2376</v>
      </c>
      <c r="J1315" s="11" t="s">
        <v>22</v>
      </c>
      <c r="K1315" s="11" t="s">
        <v>22</v>
      </c>
      <c r="L1315" s="11" t="s">
        <v>22</v>
      </c>
      <c r="M1315" s="11" t="str">
        <f>CONCATENATE(IF(Q1315="","",CONCATENATE(Q1315,"_ ")),R1315)</f>
        <v>Physical Attribute</v>
      </c>
      <c r="N1315" s="11" t="str">
        <f>M1315</f>
        <v>Physical Attribute</v>
      </c>
      <c r="O1315" s="11" t="s">
        <v>22</v>
      </c>
      <c r="P1315" s="11" t="s">
        <v>22</v>
      </c>
      <c r="Q1315" s="11" t="s">
        <v>22</v>
      </c>
      <c r="R1315" s="11" t="s">
        <v>2419</v>
      </c>
      <c r="S1315" s="11" t="s">
        <v>38</v>
      </c>
      <c r="T1315" s="11" t="s">
        <v>22</v>
      </c>
      <c r="U1315" s="11" t="s">
        <v>62</v>
      </c>
      <c r="V1315" s="11" t="s">
        <v>22</v>
      </c>
    </row>
    <row r="1316" spans="1:22" ht="14.1" customHeight="1" x14ac:dyDescent="0.2">
      <c r="A1316" s="11" t="str">
        <f>SUBSTITUTE(SUBSTITUTE(CONCATENATE(J1316,IF(M1316="Identifier","ID",M1316))," ",""),"_","")</f>
        <v>MeasurementDimension</v>
      </c>
      <c r="B1316" s="8" t="s">
        <v>22</v>
      </c>
      <c r="C1316" s="12" t="s">
        <v>98</v>
      </c>
      <c r="D1316" s="11" t="s">
        <v>2420</v>
      </c>
      <c r="E1316" s="11" t="s">
        <v>22</v>
      </c>
      <c r="F1316" s="11" t="s">
        <v>22</v>
      </c>
      <c r="G1316" s="11" t="str">
        <f>CONCATENATE( IF(H1316="","",CONCATENATE(H1316,"_ ")),I1316,". ",IF(J1316="","",CONCATENATE(J1316,"_ ")),M1316,IF(J1316="","",CONCATENATE(". ",N1316)))</f>
        <v>Item Identification. Measurement_ Dimension. Dimension</v>
      </c>
      <c r="H1316" s="11" t="s">
        <v>22</v>
      </c>
      <c r="I1316" s="11" t="s">
        <v>2376</v>
      </c>
      <c r="J1316" s="11" t="s">
        <v>2110</v>
      </c>
      <c r="K1316" s="11" t="s">
        <v>22</v>
      </c>
      <c r="L1316" s="11" t="s">
        <v>22</v>
      </c>
      <c r="M1316" s="11" t="str">
        <f>CONCATENATE(IF(Q1316="","",CONCATENATE(Q1316,"_ ")),R1316)</f>
        <v>Dimension</v>
      </c>
      <c r="N1316" s="11" t="str">
        <f>M1316</f>
        <v>Dimension</v>
      </c>
      <c r="O1316" s="11" t="s">
        <v>22</v>
      </c>
      <c r="P1316" s="11" t="s">
        <v>22</v>
      </c>
      <c r="Q1316" s="11" t="s">
        <v>22</v>
      </c>
      <c r="R1316" s="11" t="s">
        <v>1576</v>
      </c>
      <c r="S1316" s="11" t="s">
        <v>38</v>
      </c>
      <c r="T1316" s="11" t="s">
        <v>22</v>
      </c>
      <c r="U1316" s="11" t="s">
        <v>62</v>
      </c>
      <c r="V1316" s="11" t="s">
        <v>22</v>
      </c>
    </row>
    <row r="1317" spans="1:22" ht="14.1" customHeight="1" x14ac:dyDescent="0.2">
      <c r="A1317" s="11" t="str">
        <f>SUBSTITUTE(SUBSTITUTE(CONCATENATE(J1317,IF(M1317="Identifier","ID",M1317))," ",""),"_","")</f>
        <v>IssuerParty</v>
      </c>
      <c r="B1317" s="8" t="s">
        <v>22</v>
      </c>
      <c r="C1317" s="12" t="s">
        <v>34</v>
      </c>
      <c r="D1317" s="11" t="s">
        <v>2421</v>
      </c>
      <c r="E1317" s="11" t="s">
        <v>22</v>
      </c>
      <c r="F1317" s="11" t="s">
        <v>22</v>
      </c>
      <c r="G1317" s="11" t="str">
        <f>CONCATENATE( IF(H1317="","",CONCATENATE(H1317,"_ ")),I1317,". ",IF(J1317="","",CONCATENATE(J1317,"_ ")),M1317,IF(J1317="","",CONCATENATE(". ",N1317)))</f>
        <v>Item Identification. Issuer_ Party. Party</v>
      </c>
      <c r="H1317" s="11" t="s">
        <v>22</v>
      </c>
      <c r="I1317" s="11" t="s">
        <v>2376</v>
      </c>
      <c r="J1317" s="11" t="s">
        <v>243</v>
      </c>
      <c r="K1317" s="11" t="s">
        <v>22</v>
      </c>
      <c r="L1317" s="11" t="s">
        <v>22</v>
      </c>
      <c r="M1317" s="11" t="str">
        <f>CONCATENATE(IF(Q1317="","",CONCATENATE(Q1317,"_ ")),R1317)</f>
        <v>Party</v>
      </c>
      <c r="N1317" s="11" t="str">
        <f>M1317</f>
        <v>Party</v>
      </c>
      <c r="O1317" s="11" t="s">
        <v>22</v>
      </c>
      <c r="P1317" s="11" t="s">
        <v>22</v>
      </c>
      <c r="Q1317" s="11" t="s">
        <v>22</v>
      </c>
      <c r="R1317" s="11" t="s">
        <v>216</v>
      </c>
      <c r="S1317" s="11" t="s">
        <v>38</v>
      </c>
      <c r="T1317" s="11" t="s">
        <v>22</v>
      </c>
      <c r="U1317" s="11" t="s">
        <v>62</v>
      </c>
      <c r="V1317" s="11" t="s">
        <v>22</v>
      </c>
    </row>
    <row r="1318" spans="1:22" ht="14.1" customHeight="1" x14ac:dyDescent="0.2">
      <c r="A1318" s="5" t="str">
        <f>SUBSTITUTE(CONCATENATE(H1318,I1318)," ","")</f>
        <v>ItemInformationRequestLine</v>
      </c>
      <c r="B1318" s="6" t="s">
        <v>22</v>
      </c>
      <c r="C1318" s="6" t="s">
        <v>22</v>
      </c>
      <c r="D1318" s="6" t="s">
        <v>2422</v>
      </c>
      <c r="E1318" s="6" t="s">
        <v>22</v>
      </c>
      <c r="F1318" s="6" t="s">
        <v>22</v>
      </c>
      <c r="G1318" s="5" t="str">
        <f>CONCATENATE(IF(H1318="","",CONCATENATE(H1318,"_ ")),I1318,". Details")</f>
        <v>Item Information Request Line. Details</v>
      </c>
      <c r="H1318" s="6" t="s">
        <v>22</v>
      </c>
      <c r="I1318" s="6" t="s">
        <v>2423</v>
      </c>
      <c r="J1318" s="6" t="s">
        <v>22</v>
      </c>
      <c r="K1318" s="6" t="s">
        <v>22</v>
      </c>
      <c r="L1318" s="6" t="s">
        <v>22</v>
      </c>
      <c r="M1318" s="6" t="s">
        <v>22</v>
      </c>
      <c r="N1318" s="6" t="s">
        <v>22</v>
      </c>
      <c r="O1318" s="6" t="s">
        <v>22</v>
      </c>
      <c r="P1318" s="6" t="s">
        <v>22</v>
      </c>
      <c r="Q1318" s="6" t="s">
        <v>22</v>
      </c>
      <c r="R1318" s="6" t="s">
        <v>22</v>
      </c>
      <c r="S1318" s="6" t="s">
        <v>25</v>
      </c>
      <c r="T1318" s="6" t="s">
        <v>22</v>
      </c>
      <c r="U1318" s="6" t="s">
        <v>26</v>
      </c>
      <c r="V1318" s="6" t="s">
        <v>22</v>
      </c>
    </row>
    <row r="1319" spans="1:22" ht="14.1" customHeight="1" x14ac:dyDescent="0.2">
      <c r="A1319" s="7" t="str">
        <f>SUBSTITUTE(CONCATENATE(J1319,K1319,IF(L1319="Identifier","ID",IF(AND(L1319="Text",OR(J1319&lt;&gt;"",K1319&lt;&gt;"")),"",L1319)),IF(AND(N1319&lt;&gt;"Text",L1319&lt;&gt;N1319,NOT(AND(L1319="URI",N1319="Identifier")),NOT(AND(L1319="UUID",N1319="Identifier")),NOT(AND(L1319="OID",N1319="Identifier"))),IF(N1319="Identifier","ID",N1319),""))," ","")</f>
        <v>TimeFrequencyCode</v>
      </c>
      <c r="B1319" s="8" t="s">
        <v>22</v>
      </c>
      <c r="C1319" s="9" t="s">
        <v>34</v>
      </c>
      <c r="D1319" s="10" t="s">
        <v>2424</v>
      </c>
      <c r="E1319" s="10" t="s">
        <v>22</v>
      </c>
      <c r="F1319" s="10" t="s">
        <v>22</v>
      </c>
      <c r="G1319" s="10" t="str">
        <f>CONCATENATE( IF(H1319="","",CONCATENATE(H1319,"_ ")),I1319,". ",IF(J1319="","",CONCATENATE(J1319,"_ ")),M1319,IF(OR(J1319&lt;&gt;"",M1319&lt;&gt;N1319),CONCATENATE(". ",N1319),""))</f>
        <v>Item Information Request Line. Time Frequency Code. Code</v>
      </c>
      <c r="H1319" s="10" t="s">
        <v>22</v>
      </c>
      <c r="I1319" s="10" t="s">
        <v>2423</v>
      </c>
      <c r="J1319" s="10" t="s">
        <v>22</v>
      </c>
      <c r="K1319" s="10" t="s">
        <v>2425</v>
      </c>
      <c r="L1319" s="10" t="s">
        <v>33</v>
      </c>
      <c r="M1319" s="7" t="str">
        <f>IF(K1319&lt;&gt;"",CONCATENATE(K1319," ",L1319),L1319)</f>
        <v>Time Frequency Code</v>
      </c>
      <c r="N1319" s="10" t="s">
        <v>33</v>
      </c>
      <c r="O1319" s="10" t="s">
        <v>22</v>
      </c>
      <c r="P1319" s="10" t="str">
        <f>IF(O1319&lt;&gt;"",CONCATENATE(O1319,"_ ",N1319,". Type"),CONCATENATE(N1319,". Type"))</f>
        <v>Code. Type</v>
      </c>
      <c r="Q1319" s="10" t="s">
        <v>22</v>
      </c>
      <c r="R1319" s="10" t="s">
        <v>22</v>
      </c>
      <c r="S1319" s="10" t="s">
        <v>30</v>
      </c>
      <c r="T1319" s="10" t="s">
        <v>22</v>
      </c>
      <c r="U1319" s="10" t="s">
        <v>26</v>
      </c>
      <c r="V1319" s="10" t="s">
        <v>22</v>
      </c>
    </row>
    <row r="1320" spans="1:22" ht="14.1" customHeight="1" x14ac:dyDescent="0.2">
      <c r="A1320" s="7" t="str">
        <f>SUBSTITUTE(CONCATENATE(J1320,K1320,IF(L1320="Identifier","ID",IF(AND(L1320="Text",OR(J1320&lt;&gt;"",K1320&lt;&gt;"")),"",L1320)),IF(AND(N1320&lt;&gt;"Text",L1320&lt;&gt;N1320,NOT(AND(L1320="URI",N1320="Identifier")),NOT(AND(L1320="UUID",N1320="Identifier")),NOT(AND(L1320="OID",N1320="Identifier"))),IF(N1320="Identifier","ID",N1320),""))," ","")</f>
        <v>SupplyChainActivityTypeCode</v>
      </c>
      <c r="B1320" s="8" t="s">
        <v>22</v>
      </c>
      <c r="C1320" s="9" t="s">
        <v>34</v>
      </c>
      <c r="D1320" s="10" t="s">
        <v>2426</v>
      </c>
      <c r="E1320" s="10" t="s">
        <v>22</v>
      </c>
      <c r="F1320" s="10" t="s">
        <v>22</v>
      </c>
      <c r="G1320" s="10" t="str">
        <f>CONCATENATE( IF(H1320="","",CONCATENATE(H1320,"_ ")),I1320,". ",IF(J1320="","",CONCATENATE(J1320,"_ ")),M1320,IF(OR(J1320&lt;&gt;"",M1320&lt;&gt;N1320),CONCATENATE(". ",N1320),""))</f>
        <v>Item Information Request Line. Supply Chain Activity Type Code. Code</v>
      </c>
      <c r="H1320" s="10" t="s">
        <v>22</v>
      </c>
      <c r="I1320" s="10" t="s">
        <v>2423</v>
      </c>
      <c r="J1320" s="10" t="s">
        <v>22</v>
      </c>
      <c r="K1320" s="10" t="s">
        <v>32</v>
      </c>
      <c r="L1320" s="10" t="s">
        <v>33</v>
      </c>
      <c r="M1320" s="7" t="str">
        <f>IF(K1320&lt;&gt;"",CONCATENATE(K1320," ",L1320),L1320)</f>
        <v>Supply Chain Activity Type Code</v>
      </c>
      <c r="N1320" s="10" t="s">
        <v>33</v>
      </c>
      <c r="O1320" s="10" t="s">
        <v>22</v>
      </c>
      <c r="P1320" s="10" t="str">
        <f>IF(O1320&lt;&gt;"",CONCATENATE(O1320,"_ ",N1320,". Type"),CONCATENATE(N1320,". Type"))</f>
        <v>Code. Type</v>
      </c>
      <c r="Q1320" s="10" t="s">
        <v>22</v>
      </c>
      <c r="R1320" s="10" t="s">
        <v>22</v>
      </c>
      <c r="S1320" s="10" t="s">
        <v>30</v>
      </c>
      <c r="T1320" s="10" t="s">
        <v>22</v>
      </c>
      <c r="U1320" s="10" t="s">
        <v>26</v>
      </c>
      <c r="V1320" s="10" t="s">
        <v>22</v>
      </c>
    </row>
    <row r="1321" spans="1:22" ht="14.1" customHeight="1" x14ac:dyDescent="0.2">
      <c r="A1321" s="7" t="str">
        <f>SUBSTITUTE(CONCATENATE(J1321,K1321,IF(L1321="Identifier","ID",IF(AND(L1321="Text",OR(J1321&lt;&gt;"",K1321&lt;&gt;"")),"",L1321)),IF(AND(N1321&lt;&gt;"Text",L1321&lt;&gt;N1321,NOT(AND(L1321="URI",N1321="Identifier")),NOT(AND(L1321="UUID",N1321="Identifier")),NOT(AND(L1321="OID",N1321="Identifier"))),IF(N1321="Identifier","ID",N1321),""))," ","")</f>
        <v>ForecastTypeCode</v>
      </c>
      <c r="B1321" s="8" t="s">
        <v>22</v>
      </c>
      <c r="C1321" s="9" t="s">
        <v>34</v>
      </c>
      <c r="D1321" s="10" t="s">
        <v>2427</v>
      </c>
      <c r="E1321" s="10" t="s">
        <v>22</v>
      </c>
      <c r="F1321" s="10" t="s">
        <v>22</v>
      </c>
      <c r="G1321" s="10" t="str">
        <f>CONCATENATE( IF(H1321="","",CONCATENATE(H1321,"_ ")),I1321,". ",IF(J1321="","",CONCATENATE(J1321,"_ ")),M1321,IF(OR(J1321&lt;&gt;"",M1321&lt;&gt;N1321),CONCATENATE(". ",N1321),""))</f>
        <v>Item Information Request Line. Forecast Type Code. Code</v>
      </c>
      <c r="H1321" s="10" t="s">
        <v>22</v>
      </c>
      <c r="I1321" s="10" t="s">
        <v>2423</v>
      </c>
      <c r="J1321" s="10" t="s">
        <v>22</v>
      </c>
      <c r="K1321" s="10" t="s">
        <v>1949</v>
      </c>
      <c r="L1321" s="10" t="s">
        <v>33</v>
      </c>
      <c r="M1321" s="7" t="str">
        <f>IF(K1321&lt;&gt;"",CONCATENATE(K1321," ",L1321),L1321)</f>
        <v>Forecast Type Code</v>
      </c>
      <c r="N1321" s="10" t="s">
        <v>33</v>
      </c>
      <c r="O1321" s="10" t="s">
        <v>22</v>
      </c>
      <c r="P1321" s="10" t="str">
        <f>IF(O1321&lt;&gt;"",CONCATENATE(O1321,"_ ",N1321,". Type"),CONCATENATE(N1321,". Type"))</f>
        <v>Code. Type</v>
      </c>
      <c r="Q1321" s="10" t="s">
        <v>22</v>
      </c>
      <c r="R1321" s="10" t="s">
        <v>22</v>
      </c>
      <c r="S1321" s="10" t="s">
        <v>30</v>
      </c>
      <c r="T1321" s="10" t="s">
        <v>22</v>
      </c>
      <c r="U1321" s="10" t="s">
        <v>26</v>
      </c>
      <c r="V1321" s="10" t="s">
        <v>22</v>
      </c>
    </row>
    <row r="1322" spans="1:22" ht="14.1" customHeight="1" x14ac:dyDescent="0.2">
      <c r="A1322" s="7" t="str">
        <f>SUBSTITUTE(CONCATENATE(J1322,K1322,IF(L1322="Identifier","ID",IF(AND(L1322="Text",OR(J1322&lt;&gt;"",K1322&lt;&gt;"")),"",L1322)),IF(AND(N1322&lt;&gt;"Text",L1322&lt;&gt;N1322,NOT(AND(L1322="URI",N1322="Identifier")),NOT(AND(L1322="UUID",N1322="Identifier")),NOT(AND(L1322="OID",N1322="Identifier"))),IF(N1322="Identifier","ID",N1322),""))," ","")</f>
        <v>PerformanceMetricTypeCode</v>
      </c>
      <c r="B1322" s="8" t="s">
        <v>22</v>
      </c>
      <c r="C1322" s="9" t="s">
        <v>34</v>
      </c>
      <c r="D1322" s="10" t="s">
        <v>1844</v>
      </c>
      <c r="E1322" s="10" t="s">
        <v>22</v>
      </c>
      <c r="F1322" s="10" t="s">
        <v>22</v>
      </c>
      <c r="G1322" s="10" t="str">
        <f>CONCATENATE( IF(H1322="","",CONCATENATE(H1322,"_ ")),I1322,". ",IF(J1322="","",CONCATENATE(J1322,"_ ")),M1322,IF(OR(J1322&lt;&gt;"",M1322&lt;&gt;N1322),CONCATENATE(". ",N1322),""))</f>
        <v>Item Information Request Line. Performance Metric Type Code. Code</v>
      </c>
      <c r="H1322" s="10" t="s">
        <v>22</v>
      </c>
      <c r="I1322" s="10" t="s">
        <v>2423</v>
      </c>
      <c r="J1322" s="10" t="s">
        <v>22</v>
      </c>
      <c r="K1322" s="10" t="s">
        <v>1845</v>
      </c>
      <c r="L1322" s="10" t="s">
        <v>33</v>
      </c>
      <c r="M1322" s="7" t="str">
        <f>IF(K1322&lt;&gt;"",CONCATENATE(K1322," ",L1322),L1322)</f>
        <v>Performance Metric Type Code</v>
      </c>
      <c r="N1322" s="10" t="s">
        <v>33</v>
      </c>
      <c r="O1322" s="10" t="s">
        <v>22</v>
      </c>
      <c r="P1322" s="10" t="str">
        <f>IF(O1322&lt;&gt;"",CONCATENATE(O1322,"_ ",N1322,". Type"),CONCATENATE(N1322,". Type"))</f>
        <v>Code. Type</v>
      </c>
      <c r="Q1322" s="10" t="s">
        <v>22</v>
      </c>
      <c r="R1322" s="10" t="s">
        <v>22</v>
      </c>
      <c r="S1322" s="10" t="s">
        <v>30</v>
      </c>
      <c r="T1322" s="10" t="s">
        <v>22</v>
      </c>
      <c r="U1322" s="10" t="s">
        <v>26</v>
      </c>
      <c r="V1322" s="10" t="s">
        <v>22</v>
      </c>
    </row>
    <row r="1323" spans="1:22" ht="14.1" customHeight="1" x14ac:dyDescent="0.2">
      <c r="A1323" s="11" t="str">
        <f>SUBSTITUTE(SUBSTITUTE(CONCATENATE(J1323,IF(M1323="Identifier","ID",M1323))," ",""),"_","")</f>
        <v>Period</v>
      </c>
      <c r="B1323" s="8" t="s">
        <v>22</v>
      </c>
      <c r="C1323" s="12" t="s">
        <v>50</v>
      </c>
      <c r="D1323" s="11" t="s">
        <v>2428</v>
      </c>
      <c r="E1323" s="11" t="s">
        <v>22</v>
      </c>
      <c r="F1323" s="11" t="s">
        <v>22</v>
      </c>
      <c r="G1323" s="11" t="str">
        <f>CONCATENATE( IF(H1323="","",CONCATENATE(H1323,"_ ")),I1323,". ",IF(J1323="","",CONCATENATE(J1323,"_ ")),M1323,IF(J1323="","",CONCATENATE(". ",N1323)))</f>
        <v>Item Information Request Line. Period</v>
      </c>
      <c r="H1323" s="11" t="s">
        <v>22</v>
      </c>
      <c r="I1323" s="11" t="s">
        <v>2423</v>
      </c>
      <c r="J1323" s="11" t="s">
        <v>22</v>
      </c>
      <c r="K1323" s="11" t="s">
        <v>22</v>
      </c>
      <c r="L1323" s="11" t="s">
        <v>22</v>
      </c>
      <c r="M1323" s="11" t="str">
        <f>CONCATENATE(IF(Q1323="","",CONCATENATE(Q1323,"_ ")),R1323)</f>
        <v>Period</v>
      </c>
      <c r="N1323" s="11" t="str">
        <f>M1323</f>
        <v>Period</v>
      </c>
      <c r="O1323" s="11" t="s">
        <v>22</v>
      </c>
      <c r="P1323" s="11" t="s">
        <v>22</v>
      </c>
      <c r="Q1323" s="11" t="s">
        <v>22</v>
      </c>
      <c r="R1323" s="11" t="s">
        <v>44</v>
      </c>
      <c r="S1323" s="11" t="s">
        <v>38</v>
      </c>
      <c r="T1323" s="11" t="s">
        <v>22</v>
      </c>
      <c r="U1323" s="11" t="s">
        <v>26</v>
      </c>
      <c r="V1323" s="11" t="s">
        <v>22</v>
      </c>
    </row>
    <row r="1324" spans="1:22" ht="14.1" customHeight="1" x14ac:dyDescent="0.2">
      <c r="A1324" s="11" t="str">
        <f>SUBSTITUTE(SUBSTITUTE(CONCATENATE(J1324,IF(M1324="Identifier","ID",M1324))," ",""),"_","")</f>
        <v>SalesItem</v>
      </c>
      <c r="B1324" s="8" t="s">
        <v>22</v>
      </c>
      <c r="C1324" s="12" t="s">
        <v>50</v>
      </c>
      <c r="D1324" s="11" t="s">
        <v>1975</v>
      </c>
      <c r="E1324" s="11" t="s">
        <v>22</v>
      </c>
      <c r="F1324" s="11" t="s">
        <v>22</v>
      </c>
      <c r="G1324" s="11" t="str">
        <f>CONCATENATE( IF(H1324="","",CONCATENATE(H1324,"_ ")),I1324,". ",IF(J1324="","",CONCATENATE(J1324,"_ ")),M1324,IF(J1324="","",CONCATENATE(". ",N1324)))</f>
        <v>Item Information Request Line. Sales Item</v>
      </c>
      <c r="H1324" s="11" t="s">
        <v>22</v>
      </c>
      <c r="I1324" s="11" t="s">
        <v>2423</v>
      </c>
      <c r="J1324" s="11" t="s">
        <v>22</v>
      </c>
      <c r="K1324" s="11" t="s">
        <v>22</v>
      </c>
      <c r="L1324" s="11" t="s">
        <v>22</v>
      </c>
      <c r="M1324" s="11" t="str">
        <f>CONCATENATE(IF(Q1324="","",CONCATENATE(Q1324,"_ ")),R1324)</f>
        <v>Sales Item</v>
      </c>
      <c r="N1324" s="11" t="str">
        <f>M1324</f>
        <v>Sales Item</v>
      </c>
      <c r="O1324" s="11" t="s">
        <v>22</v>
      </c>
      <c r="P1324" s="11" t="s">
        <v>22</v>
      </c>
      <c r="Q1324" s="11" t="s">
        <v>22</v>
      </c>
      <c r="R1324" s="11" t="s">
        <v>52</v>
      </c>
      <c r="S1324" s="11" t="s">
        <v>38</v>
      </c>
      <c r="T1324" s="11" t="s">
        <v>22</v>
      </c>
      <c r="U1324" s="11" t="s">
        <v>26</v>
      </c>
      <c r="V1324" s="11" t="s">
        <v>22</v>
      </c>
    </row>
    <row r="1325" spans="1:22" ht="14.1" customHeight="1" x14ac:dyDescent="0.2">
      <c r="A1325" s="5" t="str">
        <f>SUBSTITUTE(CONCATENATE(H1325,I1325)," ","")</f>
        <v>ItemInstance</v>
      </c>
      <c r="B1325" s="6" t="s">
        <v>22</v>
      </c>
      <c r="C1325" s="6" t="s">
        <v>22</v>
      </c>
      <c r="D1325" s="6" t="s">
        <v>2429</v>
      </c>
      <c r="E1325" s="6" t="s">
        <v>22</v>
      </c>
      <c r="F1325" s="6" t="s">
        <v>22</v>
      </c>
      <c r="G1325" s="5" t="str">
        <f>CONCATENATE(IF(H1325="","",CONCATENATE(H1325,"_ ")),I1325,". Details")</f>
        <v>Item Instance. Details</v>
      </c>
      <c r="H1325" s="6" t="s">
        <v>22</v>
      </c>
      <c r="I1325" s="6" t="s">
        <v>2400</v>
      </c>
      <c r="J1325" s="6" t="s">
        <v>22</v>
      </c>
      <c r="K1325" s="6" t="s">
        <v>22</v>
      </c>
      <c r="L1325" s="6" t="s">
        <v>22</v>
      </c>
      <c r="M1325" s="6" t="s">
        <v>22</v>
      </c>
      <c r="N1325" s="6" t="s">
        <v>22</v>
      </c>
      <c r="O1325" s="6" t="s">
        <v>22</v>
      </c>
      <c r="P1325" s="6" t="s">
        <v>22</v>
      </c>
      <c r="Q1325" s="6" t="s">
        <v>22</v>
      </c>
      <c r="R1325" s="6" t="s">
        <v>22</v>
      </c>
      <c r="S1325" s="6" t="s">
        <v>25</v>
      </c>
      <c r="T1325" s="6" t="s">
        <v>22</v>
      </c>
      <c r="U1325" s="6" t="s">
        <v>62</v>
      </c>
      <c r="V1325" s="6" t="s">
        <v>22</v>
      </c>
    </row>
    <row r="1326" spans="1:22" ht="14.1" customHeight="1" x14ac:dyDescent="0.2">
      <c r="A1326" s="7" t="str">
        <f t="shared" ref="A1326:A1331" si="260">SUBSTITUTE(CONCATENATE(J1326,K1326,IF(L1326="Identifier","ID",IF(AND(L1326="Text",OR(J1326&lt;&gt;"",K1326&lt;&gt;"")),"",L1326)),IF(AND(N1326&lt;&gt;"Text",L1326&lt;&gt;N1326,NOT(AND(L1326="URI",N1326="Identifier")),NOT(AND(L1326="UUID",N1326="Identifier")),NOT(AND(L1326="OID",N1326="Identifier"))),IF(N1326="Identifier","ID",N1326),""))," ","")</f>
        <v>ProductTraceID</v>
      </c>
      <c r="B1326" s="8" t="s">
        <v>22</v>
      </c>
      <c r="C1326" s="9" t="s">
        <v>34</v>
      </c>
      <c r="D1326" s="10" t="s">
        <v>2430</v>
      </c>
      <c r="E1326" s="10" t="s">
        <v>22</v>
      </c>
      <c r="F1326" s="10" t="s">
        <v>22</v>
      </c>
      <c r="G1326" s="10" t="str">
        <f t="shared" ref="G1326:G1331" si="261">CONCATENATE( IF(H1326="","",CONCATENATE(H1326,"_ ")),I1326,". ",IF(J1326="","",CONCATENATE(J1326,"_ ")),M1326,IF(OR(J1326&lt;&gt;"",M1326&lt;&gt;N1326),CONCATENATE(". ",N1326),""))</f>
        <v>Item Instance. Product Trace_ Identifier. Identifier</v>
      </c>
      <c r="H1326" s="10" t="s">
        <v>22</v>
      </c>
      <c r="I1326" s="10" t="s">
        <v>2400</v>
      </c>
      <c r="J1326" s="10" t="s">
        <v>2431</v>
      </c>
      <c r="K1326" s="10" t="s">
        <v>22</v>
      </c>
      <c r="L1326" s="10" t="s">
        <v>29</v>
      </c>
      <c r="M1326" s="7" t="str">
        <f t="shared" ref="M1326:M1331" si="262">IF(K1326&lt;&gt;"",CONCATENATE(K1326," ",L1326),L1326)</f>
        <v>Identifier</v>
      </c>
      <c r="N1326" s="10" t="s">
        <v>29</v>
      </c>
      <c r="O1326" s="10" t="s">
        <v>22</v>
      </c>
      <c r="P1326" s="10" t="str">
        <f t="shared" ref="P1326:P1331" si="263">IF(O1326&lt;&gt;"",CONCATENATE(O1326,"_ ",N1326,". Type"),CONCATENATE(N1326,". Type"))</f>
        <v>Identifier. Type</v>
      </c>
      <c r="Q1326" s="10" t="s">
        <v>22</v>
      </c>
      <c r="R1326" s="10" t="s">
        <v>22</v>
      </c>
      <c r="S1326" s="10" t="s">
        <v>30</v>
      </c>
      <c r="T1326" s="10" t="s">
        <v>22</v>
      </c>
      <c r="U1326" s="10" t="s">
        <v>62</v>
      </c>
      <c r="V1326" s="10" t="s">
        <v>22</v>
      </c>
    </row>
    <row r="1327" spans="1:22" ht="14.1" customHeight="1" x14ac:dyDescent="0.2">
      <c r="A1327" s="7" t="str">
        <f t="shared" si="260"/>
        <v>ManufactureDate</v>
      </c>
      <c r="B1327" s="8" t="s">
        <v>22</v>
      </c>
      <c r="C1327" s="9" t="s">
        <v>34</v>
      </c>
      <c r="D1327" s="10" t="s">
        <v>2432</v>
      </c>
      <c r="E1327" s="10" t="s">
        <v>22</v>
      </c>
      <c r="F1327" s="10" t="s">
        <v>22</v>
      </c>
      <c r="G1327" s="10" t="str">
        <f t="shared" si="261"/>
        <v>Item Instance. Manufacture Date. Date</v>
      </c>
      <c r="H1327" s="10" t="s">
        <v>22</v>
      </c>
      <c r="I1327" s="10" t="s">
        <v>2400</v>
      </c>
      <c r="J1327" s="10" t="s">
        <v>22</v>
      </c>
      <c r="K1327" s="10" t="s">
        <v>2433</v>
      </c>
      <c r="L1327" s="10" t="s">
        <v>397</v>
      </c>
      <c r="M1327" s="7" t="str">
        <f t="shared" si="262"/>
        <v>Manufacture Date</v>
      </c>
      <c r="N1327" s="10" t="s">
        <v>397</v>
      </c>
      <c r="O1327" s="10" t="s">
        <v>22</v>
      </c>
      <c r="P1327" s="10" t="str">
        <f t="shared" si="263"/>
        <v>Date. Type</v>
      </c>
      <c r="Q1327" s="10" t="s">
        <v>22</v>
      </c>
      <c r="R1327" s="10" t="s">
        <v>22</v>
      </c>
      <c r="S1327" s="10" t="s">
        <v>30</v>
      </c>
      <c r="T1327" s="10" t="s">
        <v>22</v>
      </c>
      <c r="U1327" s="10" t="s">
        <v>62</v>
      </c>
      <c r="V1327" s="10" t="s">
        <v>22</v>
      </c>
    </row>
    <row r="1328" spans="1:22" ht="14.1" customHeight="1" x14ac:dyDescent="0.2">
      <c r="A1328" s="7" t="str">
        <f t="shared" si="260"/>
        <v>ManufactureTime</v>
      </c>
      <c r="B1328" s="8" t="s">
        <v>22</v>
      </c>
      <c r="C1328" s="9" t="s">
        <v>34</v>
      </c>
      <c r="D1328" s="10" t="s">
        <v>2434</v>
      </c>
      <c r="E1328" s="10" t="s">
        <v>22</v>
      </c>
      <c r="F1328" s="10" t="s">
        <v>22</v>
      </c>
      <c r="G1328" s="10" t="str">
        <f t="shared" si="261"/>
        <v>Item Instance. Manufacture Time. Time</v>
      </c>
      <c r="H1328" s="10" t="s">
        <v>22</v>
      </c>
      <c r="I1328" s="10" t="s">
        <v>2400</v>
      </c>
      <c r="J1328" s="10" t="s">
        <v>22</v>
      </c>
      <c r="K1328" s="10" t="s">
        <v>2433</v>
      </c>
      <c r="L1328" s="10" t="s">
        <v>594</v>
      </c>
      <c r="M1328" s="7" t="str">
        <f t="shared" si="262"/>
        <v>Manufacture Time</v>
      </c>
      <c r="N1328" s="10" t="s">
        <v>594</v>
      </c>
      <c r="O1328" s="10" t="s">
        <v>22</v>
      </c>
      <c r="P1328" s="10" t="str">
        <f t="shared" si="263"/>
        <v>Time. Type</v>
      </c>
      <c r="Q1328" s="10" t="s">
        <v>22</v>
      </c>
      <c r="R1328" s="10" t="s">
        <v>22</v>
      </c>
      <c r="S1328" s="10" t="s">
        <v>30</v>
      </c>
      <c r="T1328" s="10" t="s">
        <v>22</v>
      </c>
      <c r="U1328" s="10" t="s">
        <v>62</v>
      </c>
      <c r="V1328" s="10" t="s">
        <v>22</v>
      </c>
    </row>
    <row r="1329" spans="1:22" ht="14.1" customHeight="1" x14ac:dyDescent="0.2">
      <c r="A1329" s="7" t="str">
        <f t="shared" si="260"/>
        <v>BestBeforeDate</v>
      </c>
      <c r="B1329" s="8" t="s">
        <v>22</v>
      </c>
      <c r="C1329" s="9" t="s">
        <v>34</v>
      </c>
      <c r="D1329" s="10" t="s">
        <v>2435</v>
      </c>
      <c r="E1329" s="10" t="s">
        <v>22</v>
      </c>
      <c r="F1329" s="10" t="s">
        <v>22</v>
      </c>
      <c r="G1329" s="10" t="str">
        <f t="shared" si="261"/>
        <v>Item Instance. Best Before Date. Date</v>
      </c>
      <c r="H1329" s="10" t="s">
        <v>22</v>
      </c>
      <c r="I1329" s="10" t="s">
        <v>2400</v>
      </c>
      <c r="J1329" s="10" t="s">
        <v>22</v>
      </c>
      <c r="K1329" s="10" t="s">
        <v>2436</v>
      </c>
      <c r="L1329" s="10" t="s">
        <v>397</v>
      </c>
      <c r="M1329" s="7" t="str">
        <f t="shared" si="262"/>
        <v>Best Before Date</v>
      </c>
      <c r="N1329" s="10" t="s">
        <v>397</v>
      </c>
      <c r="O1329" s="10" t="s">
        <v>22</v>
      </c>
      <c r="P1329" s="10" t="str">
        <f t="shared" si="263"/>
        <v>Date. Type</v>
      </c>
      <c r="Q1329" s="10" t="s">
        <v>22</v>
      </c>
      <c r="R1329" s="10" t="s">
        <v>22</v>
      </c>
      <c r="S1329" s="10" t="s">
        <v>30</v>
      </c>
      <c r="T1329" s="10" t="s">
        <v>22</v>
      </c>
      <c r="U1329" s="10" t="s">
        <v>26</v>
      </c>
      <c r="V1329" s="10" t="s">
        <v>22</v>
      </c>
    </row>
    <row r="1330" spans="1:22" ht="14.1" customHeight="1" x14ac:dyDescent="0.2">
      <c r="A1330" s="7" t="str">
        <f t="shared" si="260"/>
        <v>RegistrationID</v>
      </c>
      <c r="B1330" s="8" t="s">
        <v>22</v>
      </c>
      <c r="C1330" s="9" t="s">
        <v>34</v>
      </c>
      <c r="D1330" s="10" t="s">
        <v>2437</v>
      </c>
      <c r="E1330" s="10" t="s">
        <v>22</v>
      </c>
      <c r="F1330" s="10" t="s">
        <v>2438</v>
      </c>
      <c r="G1330" s="10" t="str">
        <f t="shared" si="261"/>
        <v>Item Instance. Registration Identifier. Identifier</v>
      </c>
      <c r="H1330" s="10" t="s">
        <v>22</v>
      </c>
      <c r="I1330" s="10" t="s">
        <v>2400</v>
      </c>
      <c r="J1330" s="10" t="s">
        <v>22</v>
      </c>
      <c r="K1330" s="10" t="s">
        <v>2439</v>
      </c>
      <c r="L1330" s="10" t="s">
        <v>29</v>
      </c>
      <c r="M1330" s="7" t="str">
        <f t="shared" si="262"/>
        <v>Registration Identifier</v>
      </c>
      <c r="N1330" s="10" t="s">
        <v>29</v>
      </c>
      <c r="O1330" s="10" t="s">
        <v>22</v>
      </c>
      <c r="P1330" s="10" t="str">
        <f t="shared" si="263"/>
        <v>Identifier. Type</v>
      </c>
      <c r="Q1330" s="10" t="s">
        <v>22</v>
      </c>
      <c r="R1330" s="10" t="s">
        <v>22</v>
      </c>
      <c r="S1330" s="10" t="s">
        <v>30</v>
      </c>
      <c r="T1330" s="10" t="s">
        <v>22</v>
      </c>
      <c r="U1330" s="10" t="s">
        <v>62</v>
      </c>
      <c r="V1330" s="10" t="s">
        <v>22</v>
      </c>
    </row>
    <row r="1331" spans="1:22" ht="14.1" customHeight="1" x14ac:dyDescent="0.2">
      <c r="A1331" s="7" t="str">
        <f t="shared" si="260"/>
        <v>SerialID</v>
      </c>
      <c r="B1331" s="8" t="s">
        <v>22</v>
      </c>
      <c r="C1331" s="9" t="s">
        <v>34</v>
      </c>
      <c r="D1331" s="10" t="s">
        <v>2440</v>
      </c>
      <c r="E1331" s="10" t="s">
        <v>22</v>
      </c>
      <c r="F1331" s="10" t="s">
        <v>2441</v>
      </c>
      <c r="G1331" s="10" t="str">
        <f t="shared" si="261"/>
        <v>Item Instance. Serial Identifier. Identifier</v>
      </c>
      <c r="H1331" s="10" t="s">
        <v>22</v>
      </c>
      <c r="I1331" s="10" t="s">
        <v>2400</v>
      </c>
      <c r="J1331" s="10" t="s">
        <v>22</v>
      </c>
      <c r="K1331" s="10" t="s">
        <v>2442</v>
      </c>
      <c r="L1331" s="10" t="s">
        <v>29</v>
      </c>
      <c r="M1331" s="7" t="str">
        <f t="shared" si="262"/>
        <v>Serial Identifier</v>
      </c>
      <c r="N1331" s="10" t="s">
        <v>29</v>
      </c>
      <c r="O1331" s="10" t="s">
        <v>22</v>
      </c>
      <c r="P1331" s="10" t="str">
        <f t="shared" si="263"/>
        <v>Identifier. Type</v>
      </c>
      <c r="Q1331" s="10" t="s">
        <v>22</v>
      </c>
      <c r="R1331" s="10" t="s">
        <v>22</v>
      </c>
      <c r="S1331" s="10" t="s">
        <v>30</v>
      </c>
      <c r="T1331" s="10" t="s">
        <v>22</v>
      </c>
      <c r="U1331" s="10" t="s">
        <v>62</v>
      </c>
      <c r="V1331" s="10" t="s">
        <v>22</v>
      </c>
    </row>
    <row r="1332" spans="1:22" ht="14.1" customHeight="1" x14ac:dyDescent="0.2">
      <c r="A1332" s="11" t="str">
        <f>SUBSTITUTE(SUBSTITUTE(CONCATENATE(J1332,IF(M1332="Identifier","ID",M1332))," ",""),"_","")</f>
        <v>AdditionalItemProperty</v>
      </c>
      <c r="B1332" s="8" t="s">
        <v>22</v>
      </c>
      <c r="C1332" s="12" t="s">
        <v>98</v>
      </c>
      <c r="D1332" s="11" t="s">
        <v>2443</v>
      </c>
      <c r="E1332" s="11" t="s">
        <v>22</v>
      </c>
      <c r="F1332" s="11" t="s">
        <v>22</v>
      </c>
      <c r="G1332" s="11" t="str">
        <f>CONCATENATE( IF(H1332="","",CONCATENATE(H1332,"_ ")),I1332,". ",IF(J1332="","",CONCATENATE(J1332,"_ ")),M1332,IF(J1332="","",CONCATENATE(". ",N1332)))</f>
        <v>Item Instance. Additional_ Item Property. Item Property</v>
      </c>
      <c r="H1332" s="11" t="s">
        <v>22</v>
      </c>
      <c r="I1332" s="11" t="s">
        <v>2400</v>
      </c>
      <c r="J1332" s="11" t="s">
        <v>86</v>
      </c>
      <c r="K1332" s="11" t="s">
        <v>22</v>
      </c>
      <c r="L1332" s="11" t="s">
        <v>22</v>
      </c>
      <c r="M1332" s="11" t="str">
        <f>CONCATENATE(IF(Q1332="","",CONCATENATE(Q1332,"_ ")),R1332)</f>
        <v>Item Property</v>
      </c>
      <c r="N1332" s="11" t="str">
        <f>M1332</f>
        <v>Item Property</v>
      </c>
      <c r="O1332" s="11" t="s">
        <v>22</v>
      </c>
      <c r="P1332" s="11" t="s">
        <v>22</v>
      </c>
      <c r="Q1332" s="11" t="s">
        <v>22</v>
      </c>
      <c r="R1332" s="11" t="s">
        <v>570</v>
      </c>
      <c r="S1332" s="11" t="s">
        <v>38</v>
      </c>
      <c r="T1332" s="11" t="s">
        <v>22</v>
      </c>
      <c r="U1332" s="11" t="s">
        <v>62</v>
      </c>
      <c r="V1332" s="11" t="s">
        <v>22</v>
      </c>
    </row>
    <row r="1333" spans="1:22" ht="14.1" customHeight="1" x14ac:dyDescent="0.2">
      <c r="A1333" s="11" t="str">
        <f>SUBSTITUTE(SUBSTITUTE(CONCATENATE(J1333,IF(M1333="Identifier","ID",M1333))," ",""),"_","")</f>
        <v>LotIdentification</v>
      </c>
      <c r="B1333" s="8" t="s">
        <v>22</v>
      </c>
      <c r="C1333" s="12" t="s">
        <v>34</v>
      </c>
      <c r="D1333" s="11" t="s">
        <v>2444</v>
      </c>
      <c r="E1333" s="11" t="s">
        <v>22</v>
      </c>
      <c r="F1333" s="11" t="s">
        <v>22</v>
      </c>
      <c r="G1333" s="11" t="str">
        <f>CONCATENATE( IF(H1333="","",CONCATENATE(H1333,"_ ")),I1333,". ",IF(J1333="","",CONCATENATE(J1333,"_ ")),M1333,IF(J1333="","",CONCATENATE(". ",N1333)))</f>
        <v>Item Instance. Lot Identification</v>
      </c>
      <c r="H1333" s="11" t="s">
        <v>22</v>
      </c>
      <c r="I1333" s="11" t="s">
        <v>2400</v>
      </c>
      <c r="J1333" s="11" t="s">
        <v>22</v>
      </c>
      <c r="K1333" s="11" t="s">
        <v>22</v>
      </c>
      <c r="L1333" s="11" t="s">
        <v>22</v>
      </c>
      <c r="M1333" s="11" t="str">
        <f>CONCATENATE(IF(Q1333="","",CONCATENATE(Q1333,"_ ")),R1333)</f>
        <v>Lot Identification</v>
      </c>
      <c r="N1333" s="11" t="str">
        <f>M1333</f>
        <v>Lot Identification</v>
      </c>
      <c r="O1333" s="11" t="s">
        <v>22</v>
      </c>
      <c r="P1333" s="11" t="s">
        <v>22</v>
      </c>
      <c r="Q1333" s="11" t="s">
        <v>22</v>
      </c>
      <c r="R1333" s="11" t="s">
        <v>2445</v>
      </c>
      <c r="S1333" s="11" t="s">
        <v>38</v>
      </c>
      <c r="T1333" s="11" t="s">
        <v>22</v>
      </c>
      <c r="U1333" s="11" t="s">
        <v>62</v>
      </c>
      <c r="V1333" s="11" t="s">
        <v>22</v>
      </c>
    </row>
    <row r="1334" spans="1:22" ht="14.1" customHeight="1" x14ac:dyDescent="0.2">
      <c r="A1334" s="5" t="str">
        <f>SUBSTITUTE(CONCATENATE(H1334,I1334)," ","")</f>
        <v>ItemLocationQuantity</v>
      </c>
      <c r="B1334" s="6" t="s">
        <v>22</v>
      </c>
      <c r="C1334" s="6" t="s">
        <v>22</v>
      </c>
      <c r="D1334" s="6" t="s">
        <v>2446</v>
      </c>
      <c r="E1334" s="6" t="s">
        <v>22</v>
      </c>
      <c r="F1334" s="6" t="s">
        <v>22</v>
      </c>
      <c r="G1334" s="5" t="str">
        <f>CONCATENATE(IF(H1334="","",CONCATENATE(H1334,"_ ")),I1334,". Details")</f>
        <v>Item Location Quantity. Details</v>
      </c>
      <c r="H1334" s="6" t="s">
        <v>22</v>
      </c>
      <c r="I1334" s="6" t="s">
        <v>565</v>
      </c>
      <c r="J1334" s="6" t="s">
        <v>22</v>
      </c>
      <c r="K1334" s="6" t="s">
        <v>22</v>
      </c>
      <c r="L1334" s="6" t="s">
        <v>22</v>
      </c>
      <c r="M1334" s="6" t="s">
        <v>22</v>
      </c>
      <c r="N1334" s="6" t="s">
        <v>22</v>
      </c>
      <c r="O1334" s="6" t="s">
        <v>22</v>
      </c>
      <c r="P1334" s="6" t="s">
        <v>22</v>
      </c>
      <c r="Q1334" s="6" t="s">
        <v>22</v>
      </c>
      <c r="R1334" s="6" t="s">
        <v>22</v>
      </c>
      <c r="S1334" s="6" t="s">
        <v>25</v>
      </c>
      <c r="T1334" s="6" t="s">
        <v>22</v>
      </c>
      <c r="U1334" s="6" t="s">
        <v>62</v>
      </c>
      <c r="V1334" s="6" t="s">
        <v>2447</v>
      </c>
    </row>
    <row r="1335" spans="1:22" ht="14.1" customHeight="1" x14ac:dyDescent="0.2">
      <c r="A1335" s="7" t="str">
        <f>SUBSTITUTE(CONCATENATE(J1335,K1335,IF(L1335="Identifier","ID",IF(AND(L1335="Text",OR(J1335&lt;&gt;"",K1335&lt;&gt;"")),"",L1335)),IF(AND(N1335&lt;&gt;"Text",L1335&lt;&gt;N1335,NOT(AND(L1335="URI",N1335="Identifier")),NOT(AND(L1335="UUID",N1335="Identifier")),NOT(AND(L1335="OID",N1335="Identifier"))),IF(N1335="Identifier","ID",N1335),""))," ","")</f>
        <v>LeadTimeMeasure</v>
      </c>
      <c r="B1335" s="8" t="s">
        <v>22</v>
      </c>
      <c r="C1335" s="9" t="s">
        <v>34</v>
      </c>
      <c r="D1335" s="10" t="s">
        <v>2448</v>
      </c>
      <c r="E1335" s="10" t="s">
        <v>22</v>
      </c>
      <c r="F1335" s="10" t="s">
        <v>2449</v>
      </c>
      <c r="G1335" s="10" t="str">
        <f>CONCATENATE( IF(H1335="","",CONCATENATE(H1335,"_ ")),I1335,". ",IF(J1335="","",CONCATENATE(J1335,"_ ")),M1335,IF(OR(J1335&lt;&gt;"",M1335&lt;&gt;N1335),CONCATENATE(". ",N1335),""))</f>
        <v>Item Location Quantity. Lead Time. Measure</v>
      </c>
      <c r="H1335" s="10" t="s">
        <v>22</v>
      </c>
      <c r="I1335" s="10" t="s">
        <v>565</v>
      </c>
      <c r="J1335" s="10" t="s">
        <v>22</v>
      </c>
      <c r="K1335" s="10" t="s">
        <v>2450</v>
      </c>
      <c r="L1335" s="10" t="s">
        <v>594</v>
      </c>
      <c r="M1335" s="7" t="str">
        <f>IF(K1335&lt;&gt;"",CONCATENATE(K1335," ",L1335),L1335)</f>
        <v>Lead Time</v>
      </c>
      <c r="N1335" s="10" t="s">
        <v>361</v>
      </c>
      <c r="O1335" s="10" t="s">
        <v>22</v>
      </c>
      <c r="P1335" s="10" t="str">
        <f>IF(O1335&lt;&gt;"",CONCATENATE(O1335,"_ ",N1335,". Type"),CONCATENATE(N1335,". Type"))</f>
        <v>Measure. Type</v>
      </c>
      <c r="Q1335" s="10" t="s">
        <v>22</v>
      </c>
      <c r="R1335" s="10" t="s">
        <v>22</v>
      </c>
      <c r="S1335" s="10" t="s">
        <v>30</v>
      </c>
      <c r="T1335" s="10" t="s">
        <v>22</v>
      </c>
      <c r="U1335" s="10" t="s">
        <v>62</v>
      </c>
      <c r="V1335" s="10" t="s">
        <v>22</v>
      </c>
    </row>
    <row r="1336" spans="1:22" ht="14.1" customHeight="1" x14ac:dyDescent="0.2">
      <c r="A1336" s="7" t="str">
        <f>SUBSTITUTE(CONCATENATE(J1336,K1336,IF(L1336="Identifier","ID",IF(AND(L1336="Text",OR(J1336&lt;&gt;"",K1336&lt;&gt;"")),"",L1336)),IF(AND(N1336&lt;&gt;"Text",L1336&lt;&gt;N1336,NOT(AND(L1336="URI",N1336="Identifier")),NOT(AND(L1336="UUID",N1336="Identifier")),NOT(AND(L1336="OID",N1336="Identifier"))),IF(N1336="Identifier","ID",N1336),""))," ","")</f>
        <v>MinimumQuantity</v>
      </c>
      <c r="B1336" s="8" t="s">
        <v>22</v>
      </c>
      <c r="C1336" s="9" t="s">
        <v>34</v>
      </c>
      <c r="D1336" s="10" t="s">
        <v>2451</v>
      </c>
      <c r="E1336" s="10" t="s">
        <v>22</v>
      </c>
      <c r="F1336" s="10" t="s">
        <v>2452</v>
      </c>
      <c r="G1336" s="10" t="str">
        <f>CONCATENATE( IF(H1336="","",CONCATENATE(H1336,"_ ")),I1336,". ",IF(J1336="","",CONCATENATE(J1336,"_ ")),M1336,IF(OR(J1336&lt;&gt;"",M1336&lt;&gt;N1336),CONCATENATE(". ",N1336),""))</f>
        <v>Item Location Quantity. Minimum_ Quantity. Quantity</v>
      </c>
      <c r="H1336" s="10" t="s">
        <v>22</v>
      </c>
      <c r="I1336" s="10" t="s">
        <v>565</v>
      </c>
      <c r="J1336" s="10" t="s">
        <v>296</v>
      </c>
      <c r="K1336" s="10" t="s">
        <v>22</v>
      </c>
      <c r="L1336" s="10" t="s">
        <v>297</v>
      </c>
      <c r="M1336" s="7" t="str">
        <f>IF(K1336&lt;&gt;"",CONCATENATE(K1336," ",L1336),L1336)</f>
        <v>Quantity</v>
      </c>
      <c r="N1336" s="10" t="s">
        <v>297</v>
      </c>
      <c r="O1336" s="10" t="s">
        <v>22</v>
      </c>
      <c r="P1336" s="10" t="str">
        <f>IF(O1336&lt;&gt;"",CONCATENATE(O1336,"_ ",N1336,". Type"),CONCATENATE(N1336,". Type"))</f>
        <v>Quantity. Type</v>
      </c>
      <c r="Q1336" s="10" t="s">
        <v>22</v>
      </c>
      <c r="R1336" s="10" t="s">
        <v>22</v>
      </c>
      <c r="S1336" s="10" t="s">
        <v>30</v>
      </c>
      <c r="T1336" s="10" t="s">
        <v>22</v>
      </c>
      <c r="U1336" s="10" t="s">
        <v>62</v>
      </c>
      <c r="V1336" s="10" t="s">
        <v>22</v>
      </c>
    </row>
    <row r="1337" spans="1:22" ht="14.1" customHeight="1" x14ac:dyDescent="0.2">
      <c r="A1337" s="7" t="str">
        <f>SUBSTITUTE(CONCATENATE(J1337,K1337,IF(L1337="Identifier","ID",IF(AND(L1337="Text",OR(J1337&lt;&gt;"",K1337&lt;&gt;"")),"",L1337)),IF(AND(N1337&lt;&gt;"Text",L1337&lt;&gt;N1337,NOT(AND(L1337="URI",N1337="Identifier")),NOT(AND(L1337="UUID",N1337="Identifier")),NOT(AND(L1337="OID",N1337="Identifier"))),IF(N1337="Identifier","ID",N1337),""))," ","")</f>
        <v>MaximumQuantity</v>
      </c>
      <c r="B1337" s="8" t="s">
        <v>22</v>
      </c>
      <c r="C1337" s="9" t="s">
        <v>34</v>
      </c>
      <c r="D1337" s="10" t="s">
        <v>2453</v>
      </c>
      <c r="E1337" s="10" t="s">
        <v>22</v>
      </c>
      <c r="F1337" s="10" t="s">
        <v>2452</v>
      </c>
      <c r="G1337" s="10" t="str">
        <f>CONCATENATE( IF(H1337="","",CONCATENATE(H1337,"_ ")),I1337,". ",IF(J1337="","",CONCATENATE(J1337,"_ ")),M1337,IF(OR(J1337&lt;&gt;"",M1337&lt;&gt;N1337),CONCATENATE(". ",N1337),""))</f>
        <v>Item Location Quantity. Maximum_ Quantity. Quantity</v>
      </c>
      <c r="H1337" s="10" t="s">
        <v>22</v>
      </c>
      <c r="I1337" s="10" t="s">
        <v>565</v>
      </c>
      <c r="J1337" s="10" t="s">
        <v>299</v>
      </c>
      <c r="K1337" s="10" t="s">
        <v>22</v>
      </c>
      <c r="L1337" s="10" t="s">
        <v>297</v>
      </c>
      <c r="M1337" s="7" t="str">
        <f>IF(K1337&lt;&gt;"",CONCATENATE(K1337," ",L1337),L1337)</f>
        <v>Quantity</v>
      </c>
      <c r="N1337" s="10" t="s">
        <v>297</v>
      </c>
      <c r="O1337" s="10" t="s">
        <v>22</v>
      </c>
      <c r="P1337" s="10" t="str">
        <f>IF(O1337&lt;&gt;"",CONCATENATE(O1337,"_ ",N1337,". Type"),CONCATENATE(N1337,". Type"))</f>
        <v>Quantity. Type</v>
      </c>
      <c r="Q1337" s="10" t="s">
        <v>22</v>
      </c>
      <c r="R1337" s="10" t="s">
        <v>22</v>
      </c>
      <c r="S1337" s="10" t="s">
        <v>30</v>
      </c>
      <c r="T1337" s="10" t="s">
        <v>22</v>
      </c>
      <c r="U1337" s="10" t="s">
        <v>62</v>
      </c>
      <c r="V1337" s="10" t="s">
        <v>22</v>
      </c>
    </row>
    <row r="1338" spans="1:22" ht="14.1" customHeight="1" x14ac:dyDescent="0.2">
      <c r="A1338" s="7" t="str">
        <f>SUBSTITUTE(CONCATENATE(J1338,K1338,IF(L1338="Identifier","ID",IF(AND(L1338="Text",OR(J1338&lt;&gt;"",K1338&lt;&gt;"")),"",L1338)),IF(AND(N1338&lt;&gt;"Text",L1338&lt;&gt;N1338,NOT(AND(L1338="URI",N1338="Identifier")),NOT(AND(L1338="UUID",N1338="Identifier")),NOT(AND(L1338="OID",N1338="Identifier"))),IF(N1338="Identifier","ID",N1338),""))," ","")</f>
        <v>HazardousRiskIndicator</v>
      </c>
      <c r="B1338" s="8" t="s">
        <v>22</v>
      </c>
      <c r="C1338" s="9" t="s">
        <v>34</v>
      </c>
      <c r="D1338" s="10" t="s">
        <v>2454</v>
      </c>
      <c r="E1338" s="10" t="s">
        <v>22</v>
      </c>
      <c r="F1338" s="10" t="s">
        <v>1476</v>
      </c>
      <c r="G1338" s="10" t="str">
        <f>CONCATENATE( IF(H1338="","",CONCATENATE(H1338,"_ ")),I1338,". ",IF(J1338="","",CONCATENATE(J1338,"_ ")),M1338,IF(OR(J1338&lt;&gt;"",M1338&lt;&gt;N1338),CONCATENATE(". ",N1338),""))</f>
        <v>Item Location Quantity. Hazardous Risk_ Indicator. Indicator</v>
      </c>
      <c r="H1338" s="10" t="s">
        <v>22</v>
      </c>
      <c r="I1338" s="10" t="s">
        <v>565</v>
      </c>
      <c r="J1338" s="10" t="s">
        <v>807</v>
      </c>
      <c r="K1338" s="10" t="s">
        <v>22</v>
      </c>
      <c r="L1338" s="10" t="s">
        <v>170</v>
      </c>
      <c r="M1338" s="7" t="str">
        <f>IF(K1338&lt;&gt;"",CONCATENATE(K1338," ",L1338),L1338)</f>
        <v>Indicator</v>
      </c>
      <c r="N1338" s="10" t="s">
        <v>170</v>
      </c>
      <c r="O1338" s="10" t="s">
        <v>22</v>
      </c>
      <c r="P1338" s="10" t="str">
        <f>IF(O1338&lt;&gt;"",CONCATENATE(O1338,"_ ",N1338,". Type"),CONCATENATE(N1338,". Type"))</f>
        <v>Indicator. Type</v>
      </c>
      <c r="Q1338" s="10" t="s">
        <v>22</v>
      </c>
      <c r="R1338" s="10" t="s">
        <v>22</v>
      </c>
      <c r="S1338" s="10" t="s">
        <v>30</v>
      </c>
      <c r="T1338" s="10" t="s">
        <v>22</v>
      </c>
      <c r="U1338" s="10" t="s">
        <v>62</v>
      </c>
      <c r="V1338" s="10" t="s">
        <v>22</v>
      </c>
    </row>
    <row r="1339" spans="1:22" ht="14.1" customHeight="1" x14ac:dyDescent="0.2">
      <c r="A1339" s="7" t="str">
        <f>SUBSTITUTE(CONCATENATE(J1339,K1339,IF(L1339="Identifier","ID",IF(AND(L1339="Text",OR(J1339&lt;&gt;"",K1339&lt;&gt;"")),"",L1339)),IF(AND(N1339&lt;&gt;"Text",L1339&lt;&gt;N1339,NOT(AND(L1339="URI",N1339="Identifier")),NOT(AND(L1339="UUID",N1339="Identifier")),NOT(AND(L1339="OID",N1339="Identifier"))),IF(N1339="Identifier","ID",N1339),""))," ","")</f>
        <v>TradingRestrictions</v>
      </c>
      <c r="B1339" s="8" t="s">
        <v>22</v>
      </c>
      <c r="C1339" s="9" t="s">
        <v>98</v>
      </c>
      <c r="D1339" s="10" t="s">
        <v>2455</v>
      </c>
      <c r="E1339" s="10" t="s">
        <v>22</v>
      </c>
      <c r="F1339" s="10" t="s">
        <v>2456</v>
      </c>
      <c r="G1339" s="10" t="str">
        <f>CONCATENATE( IF(H1339="","",CONCATENATE(H1339,"_ ")),I1339,". ",IF(J1339="","",CONCATENATE(J1339,"_ ")),M1339,IF(OR(J1339&lt;&gt;"",M1339&lt;&gt;N1339),CONCATENATE(". ",N1339),""))</f>
        <v>Item Location Quantity. Trading Restrictions. Text</v>
      </c>
      <c r="H1339" s="10" t="s">
        <v>22</v>
      </c>
      <c r="I1339" s="10" t="s">
        <v>565</v>
      </c>
      <c r="J1339" s="10" t="s">
        <v>22</v>
      </c>
      <c r="K1339" s="10" t="s">
        <v>2457</v>
      </c>
      <c r="L1339" s="10" t="s">
        <v>2458</v>
      </c>
      <c r="M1339" s="7" t="str">
        <f>IF(K1339&lt;&gt;"",CONCATENATE(K1339," ",L1339),L1339)</f>
        <v>Trading Restrictions</v>
      </c>
      <c r="N1339" s="10" t="s">
        <v>59</v>
      </c>
      <c r="O1339" s="10" t="s">
        <v>22</v>
      </c>
      <c r="P1339" s="10" t="str">
        <f>IF(O1339&lt;&gt;"",CONCATENATE(O1339,"_ ",N1339,". Type"),CONCATENATE(N1339,". Type"))</f>
        <v>Text. Type</v>
      </c>
      <c r="Q1339" s="10" t="s">
        <v>22</v>
      </c>
      <c r="R1339" s="10" t="s">
        <v>22</v>
      </c>
      <c r="S1339" s="10" t="s">
        <v>30</v>
      </c>
      <c r="T1339" s="10" t="s">
        <v>22</v>
      </c>
      <c r="U1339" s="10" t="s">
        <v>62</v>
      </c>
      <c r="V1339" s="10" t="s">
        <v>22</v>
      </c>
    </row>
    <row r="1340" spans="1:22" ht="14.1" customHeight="1" x14ac:dyDescent="0.2">
      <c r="A1340" s="11" t="str">
        <f t="shared" ref="A1340:A1347" si="264">SUBSTITUTE(SUBSTITUTE(CONCATENATE(J1340,IF(M1340="Identifier","ID",M1340))," ",""),"_","")</f>
        <v>ApplicableTerritoryAddress</v>
      </c>
      <c r="B1340" s="8" t="s">
        <v>22</v>
      </c>
      <c r="C1340" s="12" t="s">
        <v>98</v>
      </c>
      <c r="D1340" s="11" t="s">
        <v>2459</v>
      </c>
      <c r="E1340" s="11" t="s">
        <v>22</v>
      </c>
      <c r="F1340" s="11" t="s">
        <v>22</v>
      </c>
      <c r="G1340" s="11" t="str">
        <f t="shared" ref="G1340:G1347" si="265">CONCATENATE( IF(H1340="","",CONCATENATE(H1340,"_ ")),I1340,". ",IF(J1340="","",CONCATENATE(J1340,"_ ")),M1340,IF(J1340="","",CONCATENATE(". ",N1340)))</f>
        <v>Item Location Quantity. Applicable Territory_ Address. Address</v>
      </c>
      <c r="H1340" s="11" t="s">
        <v>22</v>
      </c>
      <c r="I1340" s="11" t="s">
        <v>565</v>
      </c>
      <c r="J1340" s="11" t="s">
        <v>1361</v>
      </c>
      <c r="K1340" s="11" t="s">
        <v>22</v>
      </c>
      <c r="L1340" s="11" t="s">
        <v>22</v>
      </c>
      <c r="M1340" s="11" t="str">
        <f t="shared" ref="M1340:M1347" si="266">CONCATENATE(IF(Q1340="","",CONCATENATE(Q1340,"_ ")),R1340)</f>
        <v>Address</v>
      </c>
      <c r="N1340" s="11" t="str">
        <f t="shared" ref="N1340:N1347" si="267">M1340</f>
        <v>Address</v>
      </c>
      <c r="O1340" s="11" t="s">
        <v>22</v>
      </c>
      <c r="P1340" s="11" t="s">
        <v>22</v>
      </c>
      <c r="Q1340" s="11" t="s">
        <v>22</v>
      </c>
      <c r="R1340" s="11" t="s">
        <v>61</v>
      </c>
      <c r="S1340" s="11" t="s">
        <v>38</v>
      </c>
      <c r="T1340" s="11" t="s">
        <v>22</v>
      </c>
      <c r="U1340" s="11" t="s">
        <v>62</v>
      </c>
      <c r="V1340" s="11" t="s">
        <v>22</v>
      </c>
    </row>
    <row r="1341" spans="1:22" ht="14.1" customHeight="1" x14ac:dyDescent="0.2">
      <c r="A1341" s="11" t="str">
        <f t="shared" si="264"/>
        <v>Price</v>
      </c>
      <c r="B1341" s="8" t="s">
        <v>22</v>
      </c>
      <c r="C1341" s="12" t="s">
        <v>34</v>
      </c>
      <c r="D1341" s="11" t="s">
        <v>2460</v>
      </c>
      <c r="E1341" s="11" t="s">
        <v>22</v>
      </c>
      <c r="F1341" s="11" t="s">
        <v>22</v>
      </c>
      <c r="G1341" s="11" t="str">
        <f t="shared" si="265"/>
        <v>Item Location Quantity. Price</v>
      </c>
      <c r="H1341" s="11" t="s">
        <v>22</v>
      </c>
      <c r="I1341" s="11" t="s">
        <v>565</v>
      </c>
      <c r="J1341" s="11" t="s">
        <v>22</v>
      </c>
      <c r="K1341" s="11" t="s">
        <v>22</v>
      </c>
      <c r="L1341" s="11" t="s">
        <v>22</v>
      </c>
      <c r="M1341" s="11" t="str">
        <f t="shared" si="266"/>
        <v>Price</v>
      </c>
      <c r="N1341" s="11" t="str">
        <f t="shared" si="267"/>
        <v>Price</v>
      </c>
      <c r="O1341" s="11" t="s">
        <v>22</v>
      </c>
      <c r="P1341" s="11" t="s">
        <v>22</v>
      </c>
      <c r="Q1341" s="11" t="s">
        <v>22</v>
      </c>
      <c r="R1341" s="11" t="s">
        <v>1093</v>
      </c>
      <c r="S1341" s="11" t="s">
        <v>38</v>
      </c>
      <c r="T1341" s="11" t="s">
        <v>22</v>
      </c>
      <c r="U1341" s="11" t="s">
        <v>62</v>
      </c>
      <c r="V1341" s="11" t="s">
        <v>2447</v>
      </c>
    </row>
    <row r="1342" spans="1:22" ht="14.1" customHeight="1" x14ac:dyDescent="0.2">
      <c r="A1342" s="11" t="str">
        <f t="shared" si="264"/>
        <v>DeliveryUnit</v>
      </c>
      <c r="B1342" s="8" t="s">
        <v>22</v>
      </c>
      <c r="C1342" s="12" t="s">
        <v>98</v>
      </c>
      <c r="D1342" s="11" t="s">
        <v>2461</v>
      </c>
      <c r="E1342" s="11" t="s">
        <v>22</v>
      </c>
      <c r="F1342" s="11" t="s">
        <v>22</v>
      </c>
      <c r="G1342" s="11" t="str">
        <f t="shared" si="265"/>
        <v>Item Location Quantity. Delivery Unit</v>
      </c>
      <c r="H1342" s="11" t="s">
        <v>22</v>
      </c>
      <c r="I1342" s="11" t="s">
        <v>565</v>
      </c>
      <c r="J1342" s="11" t="s">
        <v>22</v>
      </c>
      <c r="K1342" s="11" t="s">
        <v>22</v>
      </c>
      <c r="L1342" s="11" t="s">
        <v>22</v>
      </c>
      <c r="M1342" s="11" t="str">
        <f t="shared" si="266"/>
        <v>Delivery Unit</v>
      </c>
      <c r="N1342" s="11" t="str">
        <f t="shared" si="267"/>
        <v>Delivery Unit</v>
      </c>
      <c r="O1342" s="11" t="s">
        <v>22</v>
      </c>
      <c r="P1342" s="11" t="s">
        <v>22</v>
      </c>
      <c r="Q1342" s="11" t="s">
        <v>22</v>
      </c>
      <c r="R1342" s="11" t="s">
        <v>1437</v>
      </c>
      <c r="S1342" s="11" t="s">
        <v>38</v>
      </c>
      <c r="T1342" s="11" t="s">
        <v>22</v>
      </c>
      <c r="U1342" s="11" t="s">
        <v>62</v>
      </c>
      <c r="V1342" s="11" t="s">
        <v>22</v>
      </c>
    </row>
    <row r="1343" spans="1:22" ht="14.1" customHeight="1" x14ac:dyDescent="0.2">
      <c r="A1343" s="11" t="str">
        <f t="shared" si="264"/>
        <v>ApplicableTaxCategory</v>
      </c>
      <c r="B1343" s="8" t="s">
        <v>22</v>
      </c>
      <c r="C1343" s="12" t="s">
        <v>98</v>
      </c>
      <c r="D1343" s="11" t="s">
        <v>2462</v>
      </c>
      <c r="E1343" s="11" t="s">
        <v>22</v>
      </c>
      <c r="F1343" s="11" t="s">
        <v>22</v>
      </c>
      <c r="G1343" s="11" t="str">
        <f t="shared" si="265"/>
        <v>Item Location Quantity. Applicable_ Tax Category. Tax Category</v>
      </c>
      <c r="H1343" s="11" t="s">
        <v>22</v>
      </c>
      <c r="I1343" s="11" t="s">
        <v>565</v>
      </c>
      <c r="J1343" s="11" t="s">
        <v>2463</v>
      </c>
      <c r="K1343" s="11" t="s">
        <v>22</v>
      </c>
      <c r="L1343" s="11" t="s">
        <v>22</v>
      </c>
      <c r="M1343" s="11" t="str">
        <f t="shared" si="266"/>
        <v>Tax Category</v>
      </c>
      <c r="N1343" s="11" t="str">
        <f t="shared" si="267"/>
        <v>Tax Category</v>
      </c>
      <c r="O1343" s="11" t="s">
        <v>22</v>
      </c>
      <c r="P1343" s="11" t="s">
        <v>22</v>
      </c>
      <c r="Q1343" s="11" t="s">
        <v>22</v>
      </c>
      <c r="R1343" s="11" t="s">
        <v>204</v>
      </c>
      <c r="S1343" s="11" t="s">
        <v>38</v>
      </c>
      <c r="T1343" s="11" t="s">
        <v>22</v>
      </c>
      <c r="U1343" s="11" t="s">
        <v>62</v>
      </c>
      <c r="V1343" s="11" t="s">
        <v>22</v>
      </c>
    </row>
    <row r="1344" spans="1:22" ht="14.1" customHeight="1" x14ac:dyDescent="0.2">
      <c r="A1344" s="11" t="str">
        <f t="shared" si="264"/>
        <v>Package</v>
      </c>
      <c r="B1344" s="8" t="s">
        <v>22</v>
      </c>
      <c r="C1344" s="12" t="s">
        <v>34</v>
      </c>
      <c r="D1344" s="11" t="s">
        <v>2464</v>
      </c>
      <c r="E1344" s="11" t="s">
        <v>22</v>
      </c>
      <c r="F1344" s="11" t="s">
        <v>22</v>
      </c>
      <c r="G1344" s="11" t="str">
        <f t="shared" si="265"/>
        <v>Item Location Quantity. Package</v>
      </c>
      <c r="H1344" s="11" t="s">
        <v>22</v>
      </c>
      <c r="I1344" s="11" t="s">
        <v>565</v>
      </c>
      <c r="J1344" s="11" t="s">
        <v>22</v>
      </c>
      <c r="K1344" s="11" t="s">
        <v>22</v>
      </c>
      <c r="L1344" s="11" t="s">
        <v>22</v>
      </c>
      <c r="M1344" s="11" t="str">
        <f t="shared" si="266"/>
        <v>Package</v>
      </c>
      <c r="N1344" s="11" t="str">
        <f t="shared" si="267"/>
        <v>Package</v>
      </c>
      <c r="O1344" s="11" t="s">
        <v>22</v>
      </c>
      <c r="P1344" s="11" t="s">
        <v>22</v>
      </c>
      <c r="Q1344" s="11" t="s">
        <v>22</v>
      </c>
      <c r="R1344" s="11" t="s">
        <v>2113</v>
      </c>
      <c r="S1344" s="11" t="s">
        <v>38</v>
      </c>
      <c r="T1344" s="11" t="s">
        <v>22</v>
      </c>
      <c r="U1344" s="11" t="s">
        <v>26</v>
      </c>
      <c r="V1344" s="11" t="s">
        <v>22</v>
      </c>
    </row>
    <row r="1345" spans="1:22" ht="14.1" customHeight="1" x14ac:dyDescent="0.2">
      <c r="A1345" s="11" t="str">
        <f t="shared" si="264"/>
        <v>AllowanceCharge</v>
      </c>
      <c r="B1345" s="8" t="s">
        <v>22</v>
      </c>
      <c r="C1345" s="12" t="s">
        <v>98</v>
      </c>
      <c r="D1345" s="11" t="s">
        <v>2465</v>
      </c>
      <c r="E1345" s="11" t="s">
        <v>22</v>
      </c>
      <c r="F1345" s="11" t="s">
        <v>22</v>
      </c>
      <c r="G1345" s="11" t="str">
        <f t="shared" si="265"/>
        <v>Item Location Quantity. Allowance Charge</v>
      </c>
      <c r="H1345" s="11" t="s">
        <v>22</v>
      </c>
      <c r="I1345" s="11" t="s">
        <v>565</v>
      </c>
      <c r="J1345" s="11" t="s">
        <v>22</v>
      </c>
      <c r="K1345" s="11" t="s">
        <v>22</v>
      </c>
      <c r="L1345" s="11" t="s">
        <v>22</v>
      </c>
      <c r="M1345" s="11" t="str">
        <f t="shared" si="266"/>
        <v>Allowance Charge</v>
      </c>
      <c r="N1345" s="11" t="str">
        <f t="shared" si="267"/>
        <v>Allowance Charge</v>
      </c>
      <c r="O1345" s="11" t="s">
        <v>22</v>
      </c>
      <c r="P1345" s="11" t="s">
        <v>22</v>
      </c>
      <c r="Q1345" s="11" t="s">
        <v>22</v>
      </c>
      <c r="R1345" s="11" t="s">
        <v>166</v>
      </c>
      <c r="S1345" s="11" t="s">
        <v>38</v>
      </c>
      <c r="T1345" s="11" t="s">
        <v>22</v>
      </c>
      <c r="U1345" s="11" t="s">
        <v>26</v>
      </c>
      <c r="V1345" s="11" t="s">
        <v>22</v>
      </c>
    </row>
    <row r="1346" spans="1:22" ht="14.1" customHeight="1" x14ac:dyDescent="0.2">
      <c r="A1346" s="11" t="str">
        <f t="shared" si="264"/>
        <v>DependentPriceReference</v>
      </c>
      <c r="B1346" s="8" t="s">
        <v>22</v>
      </c>
      <c r="C1346" s="12" t="s">
        <v>34</v>
      </c>
      <c r="D1346" s="11" t="s">
        <v>2466</v>
      </c>
      <c r="E1346" s="11" t="s">
        <v>22</v>
      </c>
      <c r="F1346" s="11" t="s">
        <v>22</v>
      </c>
      <c r="G1346" s="11" t="str">
        <f t="shared" si="265"/>
        <v>Item Location Quantity. Dependent Price Reference</v>
      </c>
      <c r="H1346" s="11" t="s">
        <v>22</v>
      </c>
      <c r="I1346" s="11" t="s">
        <v>565</v>
      </c>
      <c r="J1346" s="11" t="s">
        <v>22</v>
      </c>
      <c r="K1346" s="11" t="s">
        <v>22</v>
      </c>
      <c r="L1346" s="11" t="s">
        <v>22</v>
      </c>
      <c r="M1346" s="11" t="str">
        <f t="shared" si="266"/>
        <v>Dependent Price Reference</v>
      </c>
      <c r="N1346" s="11" t="str">
        <f t="shared" si="267"/>
        <v>Dependent Price Reference</v>
      </c>
      <c r="O1346" s="11" t="s">
        <v>22</v>
      </c>
      <c r="P1346" s="11" t="s">
        <v>22</v>
      </c>
      <c r="Q1346" s="11" t="s">
        <v>22</v>
      </c>
      <c r="R1346" s="11" t="s">
        <v>1478</v>
      </c>
      <c r="S1346" s="11" t="s">
        <v>38</v>
      </c>
      <c r="T1346" s="11" t="s">
        <v>22</v>
      </c>
      <c r="U1346" s="11" t="s">
        <v>26</v>
      </c>
      <c r="V1346" s="11" t="s">
        <v>22</v>
      </c>
    </row>
    <row r="1347" spans="1:22" ht="14.1" customHeight="1" x14ac:dyDescent="0.2">
      <c r="A1347" s="11" t="str">
        <f t="shared" si="264"/>
        <v>ApplicableDeliveryPeriod</v>
      </c>
      <c r="B1347" s="8" t="s">
        <v>22</v>
      </c>
      <c r="C1347" s="12" t="s">
        <v>34</v>
      </c>
      <c r="D1347" s="11" t="s">
        <v>2467</v>
      </c>
      <c r="E1347" s="11" t="s">
        <v>22</v>
      </c>
      <c r="F1347" s="11" t="s">
        <v>22</v>
      </c>
      <c r="G1347" s="11" t="str">
        <f t="shared" si="265"/>
        <v>Item Location Quantity. Applicable Delivery_ Period. Period</v>
      </c>
      <c r="H1347" s="11" t="s">
        <v>22</v>
      </c>
      <c r="I1347" s="11" t="s">
        <v>565</v>
      </c>
      <c r="J1347" s="11" t="s">
        <v>2468</v>
      </c>
      <c r="K1347" s="11" t="s">
        <v>22</v>
      </c>
      <c r="L1347" s="11" t="s">
        <v>22</v>
      </c>
      <c r="M1347" s="11" t="str">
        <f t="shared" si="266"/>
        <v>Period</v>
      </c>
      <c r="N1347" s="11" t="str">
        <f t="shared" si="267"/>
        <v>Period</v>
      </c>
      <c r="O1347" s="11" t="s">
        <v>22</v>
      </c>
      <c r="P1347" s="11" t="s">
        <v>22</v>
      </c>
      <c r="Q1347" s="11" t="s">
        <v>22</v>
      </c>
      <c r="R1347" s="11" t="s">
        <v>44</v>
      </c>
      <c r="S1347" s="11" t="s">
        <v>38</v>
      </c>
      <c r="T1347" s="11" t="s">
        <v>22</v>
      </c>
      <c r="U1347" s="11" t="s">
        <v>192</v>
      </c>
      <c r="V1347" s="11" t="s">
        <v>2469</v>
      </c>
    </row>
    <row r="1348" spans="1:22" ht="14.1" customHeight="1" x14ac:dyDescent="0.2">
      <c r="A1348" s="5" t="str">
        <f>SUBSTITUTE(CONCATENATE(H1348,I1348)," ","")</f>
        <v>ItemManagementProfile</v>
      </c>
      <c r="B1348" s="6" t="s">
        <v>22</v>
      </c>
      <c r="C1348" s="6" t="s">
        <v>22</v>
      </c>
      <c r="D1348" s="6" t="s">
        <v>2470</v>
      </c>
      <c r="E1348" s="6" t="s">
        <v>22</v>
      </c>
      <c r="F1348" s="6" t="s">
        <v>22</v>
      </c>
      <c r="G1348" s="5" t="str">
        <f>CONCATENATE(IF(H1348="","",CONCATENATE(H1348,"_ ")),I1348,". Details")</f>
        <v>Item Management Profile. Details</v>
      </c>
      <c r="H1348" s="6" t="s">
        <v>22</v>
      </c>
      <c r="I1348" s="6" t="s">
        <v>2471</v>
      </c>
      <c r="J1348" s="6" t="s">
        <v>22</v>
      </c>
      <c r="K1348" s="6" t="s">
        <v>22</v>
      </c>
      <c r="L1348" s="6" t="s">
        <v>22</v>
      </c>
      <c r="M1348" s="6" t="s">
        <v>22</v>
      </c>
      <c r="N1348" s="6" t="s">
        <v>22</v>
      </c>
      <c r="O1348" s="6" t="s">
        <v>22</v>
      </c>
      <c r="P1348" s="6" t="s">
        <v>22</v>
      </c>
      <c r="Q1348" s="6" t="s">
        <v>22</v>
      </c>
      <c r="R1348" s="6" t="s">
        <v>22</v>
      </c>
      <c r="S1348" s="6" t="s">
        <v>25</v>
      </c>
      <c r="T1348" s="6" t="s">
        <v>22</v>
      </c>
      <c r="U1348" s="6" t="s">
        <v>26</v>
      </c>
      <c r="V1348" s="6" t="s">
        <v>22</v>
      </c>
    </row>
    <row r="1349" spans="1:22" ht="14.1" customHeight="1" x14ac:dyDescent="0.2">
      <c r="A1349" s="7" t="str">
        <f t="shared" ref="A1349:A1355" si="268">SUBSTITUTE(CONCATENATE(J1349,K1349,IF(L1349="Identifier","ID",IF(AND(L1349="Text",OR(J1349&lt;&gt;"",K1349&lt;&gt;"")),"",L1349)),IF(AND(N1349&lt;&gt;"Text",L1349&lt;&gt;N1349,NOT(AND(L1349="URI",N1349="Identifier")),NOT(AND(L1349="UUID",N1349="Identifier")),NOT(AND(L1349="OID",N1349="Identifier"))),IF(N1349="Identifier","ID",N1349),""))," ","")</f>
        <v>FrozenPeriodDaysNumeric</v>
      </c>
      <c r="B1349" s="8" t="s">
        <v>22</v>
      </c>
      <c r="C1349" s="9" t="s">
        <v>34</v>
      </c>
      <c r="D1349" s="10" t="s">
        <v>2472</v>
      </c>
      <c r="E1349" s="10" t="s">
        <v>22</v>
      </c>
      <c r="F1349" s="10" t="s">
        <v>22</v>
      </c>
      <c r="G1349" s="10" t="str">
        <f t="shared" ref="G1349:G1355" si="269">CONCATENATE( IF(H1349="","",CONCATENATE(H1349,"_ ")),I1349,". ",IF(J1349="","",CONCATENATE(J1349,"_ ")),M1349,IF(OR(J1349&lt;&gt;"",M1349&lt;&gt;N1349),CONCATENATE(". ",N1349),""))</f>
        <v>Item Management Profile. Frozen Period Days. Numeric</v>
      </c>
      <c r="H1349" s="10" t="s">
        <v>22</v>
      </c>
      <c r="I1349" s="10" t="s">
        <v>2471</v>
      </c>
      <c r="J1349" s="10" t="s">
        <v>22</v>
      </c>
      <c r="K1349" s="10" t="s">
        <v>2473</v>
      </c>
      <c r="L1349" s="10" t="s">
        <v>2474</v>
      </c>
      <c r="M1349" s="7" t="str">
        <f t="shared" ref="M1349:M1355" si="270">IF(K1349&lt;&gt;"",CONCATENATE(K1349," ",L1349),L1349)</f>
        <v>Frozen Period Days</v>
      </c>
      <c r="N1349" s="10" t="s">
        <v>181</v>
      </c>
      <c r="O1349" s="10" t="s">
        <v>22</v>
      </c>
      <c r="P1349" s="10" t="str">
        <f t="shared" ref="P1349:P1355" si="271">IF(O1349&lt;&gt;"",CONCATENATE(O1349,"_ ",N1349,". Type"),CONCATENATE(N1349,". Type"))</f>
        <v>Numeric. Type</v>
      </c>
      <c r="Q1349" s="10" t="s">
        <v>22</v>
      </c>
      <c r="R1349" s="10" t="s">
        <v>22</v>
      </c>
      <c r="S1349" s="10" t="s">
        <v>30</v>
      </c>
      <c r="T1349" s="10" t="s">
        <v>22</v>
      </c>
      <c r="U1349" s="10" t="s">
        <v>26</v>
      </c>
      <c r="V1349" s="10" t="s">
        <v>22</v>
      </c>
    </row>
    <row r="1350" spans="1:22" ht="14.1" customHeight="1" x14ac:dyDescent="0.2">
      <c r="A1350" s="7" t="str">
        <f t="shared" si="268"/>
        <v>MinimumInventoryQuantity</v>
      </c>
      <c r="B1350" s="8" t="s">
        <v>22</v>
      </c>
      <c r="C1350" s="9" t="s">
        <v>34</v>
      </c>
      <c r="D1350" s="10" t="s">
        <v>2475</v>
      </c>
      <c r="E1350" s="10" t="s">
        <v>22</v>
      </c>
      <c r="F1350" s="10" t="s">
        <v>22</v>
      </c>
      <c r="G1350" s="10" t="str">
        <f t="shared" si="269"/>
        <v>Item Management Profile. Minimum_ Inventory Quantity. Quantity</v>
      </c>
      <c r="H1350" s="10" t="s">
        <v>22</v>
      </c>
      <c r="I1350" s="10" t="s">
        <v>2471</v>
      </c>
      <c r="J1350" s="10" t="s">
        <v>296</v>
      </c>
      <c r="K1350" s="10" t="s">
        <v>2316</v>
      </c>
      <c r="L1350" s="10" t="s">
        <v>297</v>
      </c>
      <c r="M1350" s="7" t="str">
        <f t="shared" si="270"/>
        <v>Inventory Quantity</v>
      </c>
      <c r="N1350" s="10" t="s">
        <v>297</v>
      </c>
      <c r="O1350" s="10" t="s">
        <v>22</v>
      </c>
      <c r="P1350" s="10" t="str">
        <f t="shared" si="271"/>
        <v>Quantity. Type</v>
      </c>
      <c r="Q1350" s="10" t="s">
        <v>22</v>
      </c>
      <c r="R1350" s="10" t="s">
        <v>22</v>
      </c>
      <c r="S1350" s="10" t="s">
        <v>30</v>
      </c>
      <c r="T1350" s="10" t="s">
        <v>22</v>
      </c>
      <c r="U1350" s="10" t="s">
        <v>26</v>
      </c>
      <c r="V1350" s="10" t="s">
        <v>22</v>
      </c>
    </row>
    <row r="1351" spans="1:22" ht="14.1" customHeight="1" x14ac:dyDescent="0.2">
      <c r="A1351" s="7" t="str">
        <f t="shared" si="268"/>
        <v>MultipleOrderQuantity</v>
      </c>
      <c r="B1351" s="8" t="s">
        <v>22</v>
      </c>
      <c r="C1351" s="9" t="s">
        <v>34</v>
      </c>
      <c r="D1351" s="10" t="s">
        <v>2476</v>
      </c>
      <c r="E1351" s="10" t="s">
        <v>22</v>
      </c>
      <c r="F1351" s="10" t="s">
        <v>22</v>
      </c>
      <c r="G1351" s="10" t="str">
        <f t="shared" si="269"/>
        <v>Item Management Profile. Multiple_ Order Quantity. Quantity</v>
      </c>
      <c r="H1351" s="10" t="s">
        <v>22</v>
      </c>
      <c r="I1351" s="10" t="s">
        <v>2471</v>
      </c>
      <c r="J1351" s="10" t="s">
        <v>2477</v>
      </c>
      <c r="K1351" s="10" t="s">
        <v>531</v>
      </c>
      <c r="L1351" s="10" t="s">
        <v>297</v>
      </c>
      <c r="M1351" s="7" t="str">
        <f t="shared" si="270"/>
        <v>Order Quantity</v>
      </c>
      <c r="N1351" s="10" t="s">
        <v>297</v>
      </c>
      <c r="O1351" s="10" t="s">
        <v>22</v>
      </c>
      <c r="P1351" s="10" t="str">
        <f t="shared" si="271"/>
        <v>Quantity. Type</v>
      </c>
      <c r="Q1351" s="10" t="s">
        <v>22</v>
      </c>
      <c r="R1351" s="10" t="s">
        <v>22</v>
      </c>
      <c r="S1351" s="10" t="s">
        <v>30</v>
      </c>
      <c r="T1351" s="10" t="s">
        <v>22</v>
      </c>
      <c r="U1351" s="10" t="s">
        <v>26</v>
      </c>
      <c r="V1351" s="10" t="s">
        <v>22</v>
      </c>
    </row>
    <row r="1352" spans="1:22" ht="14.1" customHeight="1" x14ac:dyDescent="0.2">
      <c r="A1352" s="7" t="str">
        <f t="shared" si="268"/>
        <v>OrderIntervalDaysNumeric</v>
      </c>
      <c r="B1352" s="8" t="s">
        <v>22</v>
      </c>
      <c r="C1352" s="9" t="s">
        <v>34</v>
      </c>
      <c r="D1352" s="10" t="s">
        <v>2478</v>
      </c>
      <c r="E1352" s="10" t="s">
        <v>22</v>
      </c>
      <c r="F1352" s="10" t="s">
        <v>22</v>
      </c>
      <c r="G1352" s="10" t="str">
        <f t="shared" si="269"/>
        <v>Item Management Profile. Order Interval Days. Numeric</v>
      </c>
      <c r="H1352" s="10" t="s">
        <v>22</v>
      </c>
      <c r="I1352" s="10" t="s">
        <v>2471</v>
      </c>
      <c r="J1352" s="10" t="s">
        <v>22</v>
      </c>
      <c r="K1352" s="10" t="s">
        <v>2479</v>
      </c>
      <c r="L1352" s="10" t="s">
        <v>2474</v>
      </c>
      <c r="M1352" s="7" t="str">
        <f t="shared" si="270"/>
        <v>Order Interval Days</v>
      </c>
      <c r="N1352" s="10" t="s">
        <v>181</v>
      </c>
      <c r="O1352" s="10" t="s">
        <v>22</v>
      </c>
      <c r="P1352" s="10" t="str">
        <f t="shared" si="271"/>
        <v>Numeric. Type</v>
      </c>
      <c r="Q1352" s="10" t="s">
        <v>22</v>
      </c>
      <c r="R1352" s="10" t="s">
        <v>22</v>
      </c>
      <c r="S1352" s="10" t="s">
        <v>30</v>
      </c>
      <c r="T1352" s="10" t="s">
        <v>22</v>
      </c>
      <c r="U1352" s="10" t="s">
        <v>26</v>
      </c>
      <c r="V1352" s="10" t="s">
        <v>22</v>
      </c>
    </row>
    <row r="1353" spans="1:22" ht="14.1" customHeight="1" x14ac:dyDescent="0.2">
      <c r="A1353" s="7" t="str">
        <f t="shared" si="268"/>
        <v>ReplenishmentOwnerDescription</v>
      </c>
      <c r="B1353" s="8" t="s">
        <v>22</v>
      </c>
      <c r="C1353" s="9" t="s">
        <v>98</v>
      </c>
      <c r="D1353" s="10" t="s">
        <v>2480</v>
      </c>
      <c r="E1353" s="10" t="s">
        <v>22</v>
      </c>
      <c r="F1353" s="10" t="s">
        <v>22</v>
      </c>
      <c r="G1353" s="10" t="str">
        <f t="shared" si="269"/>
        <v>Item Management Profile. Replenishment Owner Description. Text</v>
      </c>
      <c r="H1353" s="10" t="s">
        <v>22</v>
      </c>
      <c r="I1353" s="10" t="s">
        <v>2471</v>
      </c>
      <c r="J1353" s="10" t="s">
        <v>22</v>
      </c>
      <c r="K1353" s="10" t="s">
        <v>2481</v>
      </c>
      <c r="L1353" s="10" t="s">
        <v>100</v>
      </c>
      <c r="M1353" s="7" t="str">
        <f t="shared" si="270"/>
        <v>Replenishment Owner Description</v>
      </c>
      <c r="N1353" s="10" t="s">
        <v>59</v>
      </c>
      <c r="O1353" s="10" t="s">
        <v>22</v>
      </c>
      <c r="P1353" s="10" t="str">
        <f t="shared" si="271"/>
        <v>Text. Type</v>
      </c>
      <c r="Q1353" s="10" t="s">
        <v>22</v>
      </c>
      <c r="R1353" s="10" t="s">
        <v>22</v>
      </c>
      <c r="S1353" s="10" t="s">
        <v>30</v>
      </c>
      <c r="T1353" s="10" t="s">
        <v>22</v>
      </c>
      <c r="U1353" s="10" t="s">
        <v>26</v>
      </c>
      <c r="V1353" s="10" t="s">
        <v>22</v>
      </c>
    </row>
    <row r="1354" spans="1:22" ht="14.1" customHeight="1" x14ac:dyDescent="0.2">
      <c r="A1354" s="7" t="str">
        <f t="shared" si="268"/>
        <v>TargetServicePercent</v>
      </c>
      <c r="B1354" s="8" t="s">
        <v>22</v>
      </c>
      <c r="C1354" s="9" t="s">
        <v>34</v>
      </c>
      <c r="D1354" s="10" t="s">
        <v>2482</v>
      </c>
      <c r="E1354" s="10" t="s">
        <v>22</v>
      </c>
      <c r="F1354" s="10" t="s">
        <v>22</v>
      </c>
      <c r="G1354" s="10" t="str">
        <f t="shared" si="269"/>
        <v>Item Management Profile. Target Service Percent. Percent</v>
      </c>
      <c r="H1354" s="10" t="s">
        <v>22</v>
      </c>
      <c r="I1354" s="10" t="s">
        <v>2471</v>
      </c>
      <c r="J1354" s="10" t="s">
        <v>22</v>
      </c>
      <c r="K1354" s="10" t="s">
        <v>2483</v>
      </c>
      <c r="L1354" s="10" t="s">
        <v>388</v>
      </c>
      <c r="M1354" s="7" t="str">
        <f t="shared" si="270"/>
        <v>Target Service Percent</v>
      </c>
      <c r="N1354" s="10" t="s">
        <v>388</v>
      </c>
      <c r="O1354" s="10" t="s">
        <v>22</v>
      </c>
      <c r="P1354" s="10" t="str">
        <f t="shared" si="271"/>
        <v>Percent. Type</v>
      </c>
      <c r="Q1354" s="10" t="s">
        <v>22</v>
      </c>
      <c r="R1354" s="10" t="s">
        <v>22</v>
      </c>
      <c r="S1354" s="10" t="s">
        <v>30</v>
      </c>
      <c r="T1354" s="10" t="s">
        <v>22</v>
      </c>
      <c r="U1354" s="10" t="s">
        <v>26</v>
      </c>
      <c r="V1354" s="10" t="s">
        <v>22</v>
      </c>
    </row>
    <row r="1355" spans="1:22" ht="14.1" customHeight="1" x14ac:dyDescent="0.2">
      <c r="A1355" s="7" t="str">
        <f t="shared" si="268"/>
        <v>TargetInventoryQuantity</v>
      </c>
      <c r="B1355" s="8" t="s">
        <v>22</v>
      </c>
      <c r="C1355" s="9" t="s">
        <v>34</v>
      </c>
      <c r="D1355" s="10" t="s">
        <v>2484</v>
      </c>
      <c r="E1355" s="10" t="s">
        <v>22</v>
      </c>
      <c r="F1355" s="10" t="s">
        <v>22</v>
      </c>
      <c r="G1355" s="10" t="str">
        <f t="shared" si="269"/>
        <v>Item Management Profile. Target_ Inventory Quantity. Quantity</v>
      </c>
      <c r="H1355" s="10" t="s">
        <v>22</v>
      </c>
      <c r="I1355" s="10" t="s">
        <v>2471</v>
      </c>
      <c r="J1355" s="10" t="s">
        <v>1878</v>
      </c>
      <c r="K1355" s="10" t="s">
        <v>2316</v>
      </c>
      <c r="L1355" s="10" t="s">
        <v>297</v>
      </c>
      <c r="M1355" s="7" t="str">
        <f t="shared" si="270"/>
        <v>Inventory Quantity</v>
      </c>
      <c r="N1355" s="10" t="s">
        <v>297</v>
      </c>
      <c r="O1355" s="10" t="s">
        <v>22</v>
      </c>
      <c r="P1355" s="10" t="str">
        <f t="shared" si="271"/>
        <v>Quantity. Type</v>
      </c>
      <c r="Q1355" s="10" t="s">
        <v>22</v>
      </c>
      <c r="R1355" s="10" t="s">
        <v>22</v>
      </c>
      <c r="S1355" s="10" t="s">
        <v>30</v>
      </c>
      <c r="T1355" s="10" t="s">
        <v>22</v>
      </c>
      <c r="U1355" s="10" t="s">
        <v>26</v>
      </c>
      <c r="V1355" s="10" t="s">
        <v>22</v>
      </c>
    </row>
    <row r="1356" spans="1:22" ht="14.1" customHeight="1" x14ac:dyDescent="0.2">
      <c r="A1356" s="11" t="str">
        <f>SUBSTITUTE(SUBSTITUTE(CONCATENATE(J1356,IF(M1356="Identifier","ID",M1356))," ",""),"_","")</f>
        <v>EffectivePeriod</v>
      </c>
      <c r="B1356" s="8" t="s">
        <v>22</v>
      </c>
      <c r="C1356" s="12" t="s">
        <v>27</v>
      </c>
      <c r="D1356" s="11" t="s">
        <v>2485</v>
      </c>
      <c r="E1356" s="11" t="s">
        <v>22</v>
      </c>
      <c r="F1356" s="11" t="s">
        <v>22</v>
      </c>
      <c r="G1356" s="11" t="str">
        <f>CONCATENATE( IF(H1356="","",CONCATENATE(H1356,"_ ")),I1356,". ",IF(J1356="","",CONCATENATE(J1356,"_ ")),M1356,IF(J1356="","",CONCATENATE(". ",N1356)))</f>
        <v>Item Management Profile. Effective_ Period. Period</v>
      </c>
      <c r="H1356" s="11" t="s">
        <v>22</v>
      </c>
      <c r="I1356" s="11" t="s">
        <v>2471</v>
      </c>
      <c r="J1356" s="11" t="s">
        <v>1847</v>
      </c>
      <c r="K1356" s="11" t="s">
        <v>22</v>
      </c>
      <c r="L1356" s="11" t="s">
        <v>22</v>
      </c>
      <c r="M1356" s="11" t="str">
        <f>CONCATENATE(IF(Q1356="","",CONCATENATE(Q1356,"_ ")),R1356)</f>
        <v>Period</v>
      </c>
      <c r="N1356" s="11" t="str">
        <f>M1356</f>
        <v>Period</v>
      </c>
      <c r="O1356" s="11" t="s">
        <v>22</v>
      </c>
      <c r="P1356" s="11" t="s">
        <v>22</v>
      </c>
      <c r="Q1356" s="11" t="s">
        <v>22</v>
      </c>
      <c r="R1356" s="11" t="s">
        <v>44</v>
      </c>
      <c r="S1356" s="11" t="s">
        <v>38</v>
      </c>
      <c r="T1356" s="11" t="s">
        <v>22</v>
      </c>
      <c r="U1356" s="11" t="s">
        <v>26</v>
      </c>
      <c r="V1356" s="11" t="s">
        <v>22</v>
      </c>
    </row>
    <row r="1357" spans="1:22" ht="14.1" customHeight="1" x14ac:dyDescent="0.2">
      <c r="A1357" s="11" t="str">
        <f>SUBSTITUTE(SUBSTITUTE(CONCATENATE(J1357,IF(M1357="Identifier","ID",M1357))," ",""),"_","")</f>
        <v>Item</v>
      </c>
      <c r="B1357" s="8" t="s">
        <v>22</v>
      </c>
      <c r="C1357" s="12" t="s">
        <v>27</v>
      </c>
      <c r="D1357" s="11" t="s">
        <v>2486</v>
      </c>
      <c r="E1357" s="11" t="s">
        <v>22</v>
      </c>
      <c r="F1357" s="11" t="s">
        <v>22</v>
      </c>
      <c r="G1357" s="11" t="str">
        <f>CONCATENATE( IF(H1357="","",CONCATENATE(H1357,"_ ")),I1357,". ",IF(J1357="","",CONCATENATE(J1357,"_ ")),M1357,IF(J1357="","",CONCATENATE(". ",N1357)))</f>
        <v>Item Management Profile. Item</v>
      </c>
      <c r="H1357" s="11" t="s">
        <v>22</v>
      </c>
      <c r="I1357" s="11" t="s">
        <v>2471</v>
      </c>
      <c r="J1357" s="11" t="s">
        <v>22</v>
      </c>
      <c r="K1357" s="11" t="s">
        <v>22</v>
      </c>
      <c r="L1357" s="11" t="s">
        <v>22</v>
      </c>
      <c r="M1357" s="11" t="str">
        <f>CONCATENATE(IF(Q1357="","",CONCATENATE(Q1357,"_ ")),R1357)</f>
        <v>Item</v>
      </c>
      <c r="N1357" s="11" t="str">
        <f>M1357</f>
        <v>Item</v>
      </c>
      <c r="O1357" s="11" t="s">
        <v>22</v>
      </c>
      <c r="P1357" s="11" t="s">
        <v>22</v>
      </c>
      <c r="Q1357" s="11" t="s">
        <v>22</v>
      </c>
      <c r="R1357" s="11" t="s">
        <v>504</v>
      </c>
      <c r="S1357" s="11" t="s">
        <v>38</v>
      </c>
      <c r="T1357" s="11" t="s">
        <v>22</v>
      </c>
      <c r="U1357" s="11" t="s">
        <v>26</v>
      </c>
      <c r="V1357" s="11" t="s">
        <v>22</v>
      </c>
    </row>
    <row r="1358" spans="1:22" ht="14.1" customHeight="1" x14ac:dyDescent="0.2">
      <c r="A1358" s="11" t="str">
        <f>SUBSTITUTE(SUBSTITUTE(CONCATENATE(J1358,IF(M1358="Identifier","ID",M1358))," ",""),"_","")</f>
        <v>ItemLocationQuantity</v>
      </c>
      <c r="B1358" s="8" t="s">
        <v>22</v>
      </c>
      <c r="C1358" s="12" t="s">
        <v>34</v>
      </c>
      <c r="D1358" s="11" t="s">
        <v>2487</v>
      </c>
      <c r="E1358" s="11" t="s">
        <v>22</v>
      </c>
      <c r="F1358" s="11" t="s">
        <v>22</v>
      </c>
      <c r="G1358" s="11" t="str">
        <f>CONCATENATE( IF(H1358="","",CONCATENATE(H1358,"_ ")),I1358,". ",IF(J1358="","",CONCATENATE(J1358,"_ ")),M1358,IF(J1358="","",CONCATENATE(". ",N1358)))</f>
        <v>Item Management Profile. Item Location Quantity</v>
      </c>
      <c r="H1358" s="11" t="s">
        <v>22</v>
      </c>
      <c r="I1358" s="11" t="s">
        <v>2471</v>
      </c>
      <c r="J1358" s="11" t="s">
        <v>22</v>
      </c>
      <c r="K1358" s="11" t="s">
        <v>22</v>
      </c>
      <c r="L1358" s="11" t="s">
        <v>22</v>
      </c>
      <c r="M1358" s="11" t="str">
        <f>CONCATENATE(IF(Q1358="","",CONCATENATE(Q1358,"_ ")),R1358)</f>
        <v>Item Location Quantity</v>
      </c>
      <c r="N1358" s="11" t="str">
        <f>M1358</f>
        <v>Item Location Quantity</v>
      </c>
      <c r="O1358" s="11" t="s">
        <v>22</v>
      </c>
      <c r="P1358" s="11" t="s">
        <v>22</v>
      </c>
      <c r="Q1358" s="11" t="s">
        <v>22</v>
      </c>
      <c r="R1358" s="11" t="s">
        <v>565</v>
      </c>
      <c r="S1358" s="11" t="s">
        <v>38</v>
      </c>
      <c r="T1358" s="11" t="s">
        <v>22</v>
      </c>
      <c r="U1358" s="11" t="s">
        <v>26</v>
      </c>
      <c r="V1358" s="11" t="s">
        <v>22</v>
      </c>
    </row>
    <row r="1359" spans="1:22" ht="14.1" customHeight="1" x14ac:dyDescent="0.2">
      <c r="A1359" s="5" t="str">
        <f>SUBSTITUTE(CONCATENATE(H1359,I1359)," ","")</f>
        <v>ItemProperty</v>
      </c>
      <c r="B1359" s="6" t="s">
        <v>22</v>
      </c>
      <c r="C1359" s="6" t="s">
        <v>22</v>
      </c>
      <c r="D1359" s="6" t="s">
        <v>2488</v>
      </c>
      <c r="E1359" s="6" t="s">
        <v>22</v>
      </c>
      <c r="F1359" s="6" t="s">
        <v>22</v>
      </c>
      <c r="G1359" s="5" t="str">
        <f>CONCATENATE(IF(H1359="","",CONCATENATE(H1359,"_ ")),I1359,". Details")</f>
        <v>Item Property. Details</v>
      </c>
      <c r="H1359" s="6" t="s">
        <v>22</v>
      </c>
      <c r="I1359" s="6" t="s">
        <v>570</v>
      </c>
      <c r="J1359" s="6" t="s">
        <v>22</v>
      </c>
      <c r="K1359" s="6" t="s">
        <v>22</v>
      </c>
      <c r="L1359" s="6" t="s">
        <v>22</v>
      </c>
      <c r="M1359" s="6" t="s">
        <v>22</v>
      </c>
      <c r="N1359" s="6" t="s">
        <v>22</v>
      </c>
      <c r="O1359" s="6" t="s">
        <v>22</v>
      </c>
      <c r="P1359" s="6" t="s">
        <v>22</v>
      </c>
      <c r="Q1359" s="6" t="s">
        <v>22</v>
      </c>
      <c r="R1359" s="6" t="s">
        <v>22</v>
      </c>
      <c r="S1359" s="6" t="s">
        <v>25</v>
      </c>
      <c r="T1359" s="6" t="s">
        <v>22</v>
      </c>
      <c r="U1359" s="6" t="s">
        <v>62</v>
      </c>
      <c r="V1359" s="6" t="s">
        <v>22</v>
      </c>
    </row>
    <row r="1360" spans="1:22" ht="14.1" customHeight="1" x14ac:dyDescent="0.2">
      <c r="A1360" s="7" t="str">
        <f t="shared" ref="A1360:A1368" si="272">SUBSTITUTE(CONCATENATE(J1360,K1360,IF(L1360="Identifier","ID",IF(AND(L1360="Text",OR(J1360&lt;&gt;"",K1360&lt;&gt;"")),"",L1360)),IF(AND(N1360&lt;&gt;"Text",L1360&lt;&gt;N1360,NOT(AND(L1360="URI",N1360="Identifier")),NOT(AND(L1360="UUID",N1360="Identifier")),NOT(AND(L1360="OID",N1360="Identifier"))),IF(N1360="Identifier","ID",N1360),""))," ","")</f>
        <v>ID</v>
      </c>
      <c r="B1360" s="8" t="s">
        <v>22</v>
      </c>
      <c r="C1360" s="9" t="s">
        <v>34</v>
      </c>
      <c r="D1360" s="10" t="s">
        <v>2489</v>
      </c>
      <c r="E1360" s="10" t="s">
        <v>22</v>
      </c>
      <c r="F1360" s="10" t="s">
        <v>22</v>
      </c>
      <c r="G1360" s="10" t="str">
        <f t="shared" ref="G1360:G1368" si="273">CONCATENATE( IF(H1360="","",CONCATENATE(H1360,"_ ")),I1360,". ",IF(J1360="","",CONCATENATE(J1360,"_ ")),M1360,IF(OR(J1360&lt;&gt;"",M1360&lt;&gt;N1360),CONCATENATE(". ",N1360),""))</f>
        <v>Item Property. Identifier</v>
      </c>
      <c r="H1360" s="10" t="s">
        <v>22</v>
      </c>
      <c r="I1360" s="10" t="s">
        <v>570</v>
      </c>
      <c r="J1360" s="10" t="s">
        <v>22</v>
      </c>
      <c r="K1360" s="10" t="s">
        <v>22</v>
      </c>
      <c r="L1360" s="10" t="s">
        <v>29</v>
      </c>
      <c r="M1360" s="7" t="str">
        <f t="shared" ref="M1360:M1368" si="274">IF(K1360&lt;&gt;"",CONCATENATE(K1360," ",L1360),L1360)</f>
        <v>Identifier</v>
      </c>
      <c r="N1360" s="10" t="s">
        <v>29</v>
      </c>
      <c r="O1360" s="10" t="s">
        <v>22</v>
      </c>
      <c r="P1360" s="10" t="str">
        <f t="shared" ref="P1360:P1368" si="275">IF(O1360&lt;&gt;"",CONCATENATE(O1360,"_ ",N1360,". Type"),CONCATENATE(N1360,". Type"))</f>
        <v>Identifier. Type</v>
      </c>
      <c r="Q1360" s="10" t="s">
        <v>22</v>
      </c>
      <c r="R1360" s="10" t="s">
        <v>22</v>
      </c>
      <c r="S1360" s="10" t="s">
        <v>30</v>
      </c>
      <c r="T1360" s="10" t="s">
        <v>22</v>
      </c>
      <c r="U1360" s="10" t="s">
        <v>26</v>
      </c>
      <c r="V1360" s="10" t="s">
        <v>22</v>
      </c>
    </row>
    <row r="1361" spans="1:22" ht="14.1" customHeight="1" x14ac:dyDescent="0.2">
      <c r="A1361" s="7" t="str">
        <f t="shared" si="272"/>
        <v>Name</v>
      </c>
      <c r="B1361" s="8" t="s">
        <v>22</v>
      </c>
      <c r="C1361" s="9" t="s">
        <v>27</v>
      </c>
      <c r="D1361" s="10" t="s">
        <v>2490</v>
      </c>
      <c r="E1361" s="10" t="s">
        <v>22</v>
      </c>
      <c r="F1361" s="10" t="s">
        <v>2491</v>
      </c>
      <c r="G1361" s="10" t="str">
        <f t="shared" si="273"/>
        <v>Item Property. Name</v>
      </c>
      <c r="H1361" s="10" t="s">
        <v>22</v>
      </c>
      <c r="I1361" s="10" t="s">
        <v>570</v>
      </c>
      <c r="J1361" s="10" t="s">
        <v>22</v>
      </c>
      <c r="K1361" s="10" t="s">
        <v>22</v>
      </c>
      <c r="L1361" s="10" t="s">
        <v>56</v>
      </c>
      <c r="M1361" s="7" t="str">
        <f t="shared" si="274"/>
        <v>Name</v>
      </c>
      <c r="N1361" s="10" t="s">
        <v>56</v>
      </c>
      <c r="O1361" s="10" t="s">
        <v>22</v>
      </c>
      <c r="P1361" s="10" t="str">
        <f t="shared" si="275"/>
        <v>Name. Type</v>
      </c>
      <c r="Q1361" s="10" t="s">
        <v>22</v>
      </c>
      <c r="R1361" s="10" t="s">
        <v>22</v>
      </c>
      <c r="S1361" s="10" t="s">
        <v>30</v>
      </c>
      <c r="T1361" s="10" t="s">
        <v>22</v>
      </c>
      <c r="U1361" s="10" t="s">
        <v>62</v>
      </c>
      <c r="V1361" s="10" t="s">
        <v>22</v>
      </c>
    </row>
    <row r="1362" spans="1:22" ht="14.1" customHeight="1" x14ac:dyDescent="0.2">
      <c r="A1362" s="7" t="str">
        <f t="shared" si="272"/>
        <v>NameCode</v>
      </c>
      <c r="B1362" s="8" t="s">
        <v>22</v>
      </c>
      <c r="C1362" s="9" t="s">
        <v>34</v>
      </c>
      <c r="D1362" s="10" t="s">
        <v>2492</v>
      </c>
      <c r="E1362" s="10" t="s">
        <v>22</v>
      </c>
      <c r="F1362" s="10" t="s">
        <v>22</v>
      </c>
      <c r="G1362" s="10" t="str">
        <f t="shared" si="273"/>
        <v>Item Property. Name Code. Code</v>
      </c>
      <c r="H1362" s="10" t="s">
        <v>22</v>
      </c>
      <c r="I1362" s="10" t="s">
        <v>570</v>
      </c>
      <c r="J1362" s="10" t="s">
        <v>22</v>
      </c>
      <c r="K1362" s="10" t="s">
        <v>56</v>
      </c>
      <c r="L1362" s="10" t="s">
        <v>33</v>
      </c>
      <c r="M1362" s="7" t="str">
        <f t="shared" si="274"/>
        <v>Name Code</v>
      </c>
      <c r="N1362" s="10" t="s">
        <v>33</v>
      </c>
      <c r="O1362" s="10" t="s">
        <v>22</v>
      </c>
      <c r="P1362" s="10" t="str">
        <f t="shared" si="275"/>
        <v>Code. Type</v>
      </c>
      <c r="Q1362" s="10" t="s">
        <v>22</v>
      </c>
      <c r="R1362" s="10" t="s">
        <v>22</v>
      </c>
      <c r="S1362" s="10" t="s">
        <v>30</v>
      </c>
      <c r="T1362" s="10" t="s">
        <v>22</v>
      </c>
      <c r="U1362" s="10" t="s">
        <v>26</v>
      </c>
      <c r="V1362" s="10" t="s">
        <v>22</v>
      </c>
    </row>
    <row r="1363" spans="1:22" ht="14.1" customHeight="1" x14ac:dyDescent="0.2">
      <c r="A1363" s="7" t="str">
        <f t="shared" si="272"/>
        <v>TestMethod</v>
      </c>
      <c r="B1363" s="8" t="s">
        <v>22</v>
      </c>
      <c r="C1363" s="9" t="s">
        <v>34</v>
      </c>
      <c r="D1363" s="10" t="s">
        <v>2493</v>
      </c>
      <c r="E1363" s="10" t="s">
        <v>22</v>
      </c>
      <c r="F1363" s="10" t="s">
        <v>2494</v>
      </c>
      <c r="G1363" s="10" t="str">
        <f t="shared" si="273"/>
        <v>Item Property. Test Method. Text</v>
      </c>
      <c r="H1363" s="10" t="s">
        <v>22</v>
      </c>
      <c r="I1363" s="10" t="s">
        <v>570</v>
      </c>
      <c r="J1363" s="10" t="s">
        <v>22</v>
      </c>
      <c r="K1363" s="10" t="s">
        <v>1450</v>
      </c>
      <c r="L1363" s="10" t="s">
        <v>385</v>
      </c>
      <c r="M1363" s="7" t="str">
        <f t="shared" si="274"/>
        <v>Test Method</v>
      </c>
      <c r="N1363" s="10" t="s">
        <v>59</v>
      </c>
      <c r="O1363" s="10" t="s">
        <v>22</v>
      </c>
      <c r="P1363" s="10" t="str">
        <f t="shared" si="275"/>
        <v>Text. Type</v>
      </c>
      <c r="Q1363" s="10" t="s">
        <v>22</v>
      </c>
      <c r="R1363" s="10" t="s">
        <v>22</v>
      </c>
      <c r="S1363" s="10" t="s">
        <v>30</v>
      </c>
      <c r="T1363" s="10" t="s">
        <v>22</v>
      </c>
      <c r="U1363" s="10" t="s">
        <v>26</v>
      </c>
      <c r="V1363" s="10" t="s">
        <v>22</v>
      </c>
    </row>
    <row r="1364" spans="1:22" ht="14.1" customHeight="1" x14ac:dyDescent="0.2">
      <c r="A1364" s="7" t="str">
        <f t="shared" si="272"/>
        <v>Value</v>
      </c>
      <c r="B1364" s="8" t="s">
        <v>22</v>
      </c>
      <c r="C1364" s="9" t="s">
        <v>34</v>
      </c>
      <c r="D1364" s="10" t="s">
        <v>2495</v>
      </c>
      <c r="E1364" s="10" t="s">
        <v>22</v>
      </c>
      <c r="F1364" s="10" t="s">
        <v>2494</v>
      </c>
      <c r="G1364" s="10" t="str">
        <f t="shared" si="273"/>
        <v>Item Property. Value. Text</v>
      </c>
      <c r="H1364" s="10" t="s">
        <v>22</v>
      </c>
      <c r="I1364" s="10" t="s">
        <v>570</v>
      </c>
      <c r="J1364" s="10" t="s">
        <v>22</v>
      </c>
      <c r="K1364" s="10" t="s">
        <v>22</v>
      </c>
      <c r="L1364" s="10" t="s">
        <v>58</v>
      </c>
      <c r="M1364" s="7" t="str">
        <f t="shared" si="274"/>
        <v>Value</v>
      </c>
      <c r="N1364" s="10" t="s">
        <v>59</v>
      </c>
      <c r="O1364" s="10" t="s">
        <v>22</v>
      </c>
      <c r="P1364" s="10" t="str">
        <f t="shared" si="275"/>
        <v>Text. Type</v>
      </c>
      <c r="Q1364" s="10" t="s">
        <v>22</v>
      </c>
      <c r="R1364" s="10" t="s">
        <v>22</v>
      </c>
      <c r="S1364" s="10" t="s">
        <v>30</v>
      </c>
      <c r="T1364" s="10" t="s">
        <v>22</v>
      </c>
      <c r="U1364" s="10" t="s">
        <v>62</v>
      </c>
      <c r="V1364" s="10" t="s">
        <v>22</v>
      </c>
    </row>
    <row r="1365" spans="1:22" ht="14.1" customHeight="1" x14ac:dyDescent="0.2">
      <c r="A1365" s="7" t="str">
        <f t="shared" si="272"/>
        <v>ValueQuantity</v>
      </c>
      <c r="B1365" s="8" t="s">
        <v>22</v>
      </c>
      <c r="C1365" s="9" t="s">
        <v>34</v>
      </c>
      <c r="D1365" s="10" t="s">
        <v>2496</v>
      </c>
      <c r="E1365" s="10" t="s">
        <v>22</v>
      </c>
      <c r="F1365" s="10" t="s">
        <v>22</v>
      </c>
      <c r="G1365" s="10" t="str">
        <f t="shared" si="273"/>
        <v>Item Property. Value_ Quantity. Quantity</v>
      </c>
      <c r="H1365" s="10" t="s">
        <v>22</v>
      </c>
      <c r="I1365" s="10" t="s">
        <v>570</v>
      </c>
      <c r="J1365" s="10" t="s">
        <v>58</v>
      </c>
      <c r="K1365" s="10" t="s">
        <v>22</v>
      </c>
      <c r="L1365" s="10" t="s">
        <v>297</v>
      </c>
      <c r="M1365" s="7" t="str">
        <f t="shared" si="274"/>
        <v>Quantity</v>
      </c>
      <c r="N1365" s="10" t="s">
        <v>297</v>
      </c>
      <c r="O1365" s="10" t="s">
        <v>22</v>
      </c>
      <c r="P1365" s="10" t="str">
        <f t="shared" si="275"/>
        <v>Quantity. Type</v>
      </c>
      <c r="Q1365" s="10" t="s">
        <v>22</v>
      </c>
      <c r="R1365" s="10" t="s">
        <v>22</v>
      </c>
      <c r="S1365" s="10" t="s">
        <v>30</v>
      </c>
      <c r="T1365" s="10" t="s">
        <v>22</v>
      </c>
      <c r="U1365" s="10" t="s">
        <v>62</v>
      </c>
      <c r="V1365" s="10" t="s">
        <v>22</v>
      </c>
    </row>
    <row r="1366" spans="1:22" ht="14.1" customHeight="1" x14ac:dyDescent="0.2">
      <c r="A1366" s="7" t="str">
        <f t="shared" si="272"/>
        <v>ValueQualifier</v>
      </c>
      <c r="B1366" s="8" t="s">
        <v>22</v>
      </c>
      <c r="C1366" s="9" t="s">
        <v>98</v>
      </c>
      <c r="D1366" s="10" t="s">
        <v>2497</v>
      </c>
      <c r="E1366" s="10" t="s">
        <v>22</v>
      </c>
      <c r="F1366" s="10" t="s">
        <v>22</v>
      </c>
      <c r="G1366" s="10" t="str">
        <f t="shared" si="273"/>
        <v>Item Property. Value Qualifier. Text</v>
      </c>
      <c r="H1366" s="10" t="s">
        <v>22</v>
      </c>
      <c r="I1366" s="10" t="s">
        <v>570</v>
      </c>
      <c r="J1366" s="10" t="s">
        <v>22</v>
      </c>
      <c r="K1366" s="10" t="s">
        <v>58</v>
      </c>
      <c r="L1366" s="10" t="s">
        <v>1593</v>
      </c>
      <c r="M1366" s="7" t="str">
        <f t="shared" si="274"/>
        <v>Value Qualifier</v>
      </c>
      <c r="N1366" s="10" t="s">
        <v>59</v>
      </c>
      <c r="O1366" s="10" t="s">
        <v>22</v>
      </c>
      <c r="P1366" s="10" t="str">
        <f t="shared" si="275"/>
        <v>Text. Type</v>
      </c>
      <c r="Q1366" s="10" t="s">
        <v>22</v>
      </c>
      <c r="R1366" s="10" t="s">
        <v>22</v>
      </c>
      <c r="S1366" s="10" t="s">
        <v>30</v>
      </c>
      <c r="T1366" s="10" t="s">
        <v>22</v>
      </c>
      <c r="U1366" s="10" t="s">
        <v>26</v>
      </c>
      <c r="V1366" s="10" t="s">
        <v>22</v>
      </c>
    </row>
    <row r="1367" spans="1:22" ht="14.1" customHeight="1" x14ac:dyDescent="0.2">
      <c r="A1367" s="7" t="str">
        <f t="shared" si="272"/>
        <v>ImportanceCode</v>
      </c>
      <c r="B1367" s="8" t="s">
        <v>22</v>
      </c>
      <c r="C1367" s="9" t="s">
        <v>34</v>
      </c>
      <c r="D1367" s="10" t="s">
        <v>2498</v>
      </c>
      <c r="E1367" s="10" t="s">
        <v>22</v>
      </c>
      <c r="F1367" s="10" t="s">
        <v>22</v>
      </c>
      <c r="G1367" s="10" t="str">
        <f t="shared" si="273"/>
        <v>Item Property. Importance Code. Code</v>
      </c>
      <c r="H1367" s="10" t="s">
        <v>22</v>
      </c>
      <c r="I1367" s="10" t="s">
        <v>570</v>
      </c>
      <c r="J1367" s="10" t="s">
        <v>22</v>
      </c>
      <c r="K1367" s="10" t="s">
        <v>2499</v>
      </c>
      <c r="L1367" s="10" t="s">
        <v>33</v>
      </c>
      <c r="M1367" s="7" t="str">
        <f t="shared" si="274"/>
        <v>Importance Code</v>
      </c>
      <c r="N1367" s="10" t="s">
        <v>33</v>
      </c>
      <c r="O1367" s="10" t="s">
        <v>22</v>
      </c>
      <c r="P1367" s="10" t="str">
        <f t="shared" si="275"/>
        <v>Code. Type</v>
      </c>
      <c r="Q1367" s="10" t="s">
        <v>22</v>
      </c>
      <c r="R1367" s="10" t="s">
        <v>22</v>
      </c>
      <c r="S1367" s="10" t="s">
        <v>30</v>
      </c>
      <c r="T1367" s="10" t="s">
        <v>22</v>
      </c>
      <c r="U1367" s="10" t="s">
        <v>26</v>
      </c>
      <c r="V1367" s="10" t="s">
        <v>22</v>
      </c>
    </row>
    <row r="1368" spans="1:22" ht="14.1" customHeight="1" x14ac:dyDescent="0.2">
      <c r="A1368" s="7" t="str">
        <f t="shared" si="272"/>
        <v>ListValue</v>
      </c>
      <c r="B1368" s="8" t="s">
        <v>22</v>
      </c>
      <c r="C1368" s="9" t="s">
        <v>98</v>
      </c>
      <c r="D1368" s="10" t="s">
        <v>2500</v>
      </c>
      <c r="E1368" s="10" t="s">
        <v>22</v>
      </c>
      <c r="F1368" s="10" t="s">
        <v>22</v>
      </c>
      <c r="G1368" s="10" t="str">
        <f t="shared" si="273"/>
        <v>Item Property. List Value. Text</v>
      </c>
      <c r="H1368" s="10" t="s">
        <v>22</v>
      </c>
      <c r="I1368" s="10" t="s">
        <v>570</v>
      </c>
      <c r="J1368" s="10" t="s">
        <v>22</v>
      </c>
      <c r="K1368" s="10" t="s">
        <v>2501</v>
      </c>
      <c r="L1368" s="10" t="s">
        <v>58</v>
      </c>
      <c r="M1368" s="7" t="str">
        <f t="shared" si="274"/>
        <v>List Value</v>
      </c>
      <c r="N1368" s="10" t="s">
        <v>59</v>
      </c>
      <c r="O1368" s="10" t="s">
        <v>22</v>
      </c>
      <c r="P1368" s="10" t="str">
        <f t="shared" si="275"/>
        <v>Text. Type</v>
      </c>
      <c r="Q1368" s="10" t="s">
        <v>22</v>
      </c>
      <c r="R1368" s="10" t="s">
        <v>22</v>
      </c>
      <c r="S1368" s="10" t="s">
        <v>30</v>
      </c>
      <c r="T1368" s="10" t="s">
        <v>22</v>
      </c>
      <c r="U1368" s="10" t="s">
        <v>26</v>
      </c>
      <c r="V1368" s="10" t="s">
        <v>22</v>
      </c>
    </row>
    <row r="1369" spans="1:22" ht="14.1" customHeight="1" x14ac:dyDescent="0.2">
      <c r="A1369" s="11" t="str">
        <f t="shared" ref="A1369:A1374" si="276">SUBSTITUTE(SUBSTITUTE(CONCATENATE(J1369,IF(M1369="Identifier","ID",M1369))," ",""),"_","")</f>
        <v>UsabilityPeriod</v>
      </c>
      <c r="B1369" s="8" t="s">
        <v>22</v>
      </c>
      <c r="C1369" s="12" t="s">
        <v>34</v>
      </c>
      <c r="D1369" s="11" t="s">
        <v>2502</v>
      </c>
      <c r="E1369" s="11" t="s">
        <v>22</v>
      </c>
      <c r="F1369" s="11" t="s">
        <v>22</v>
      </c>
      <c r="G1369" s="11" t="str">
        <f t="shared" ref="G1369:G1374" si="277">CONCATENATE( IF(H1369="","",CONCATENATE(H1369,"_ ")),I1369,". ",IF(J1369="","",CONCATENATE(J1369,"_ ")),M1369,IF(J1369="","",CONCATENATE(". ",N1369)))</f>
        <v>Item Property. Usability_ Period. Period</v>
      </c>
      <c r="H1369" s="11" t="s">
        <v>22</v>
      </c>
      <c r="I1369" s="11" t="s">
        <v>570</v>
      </c>
      <c r="J1369" s="11" t="s">
        <v>2503</v>
      </c>
      <c r="K1369" s="11" t="s">
        <v>22</v>
      </c>
      <c r="L1369" s="11" t="s">
        <v>22</v>
      </c>
      <c r="M1369" s="11" t="str">
        <f t="shared" ref="M1369:M1374" si="278">CONCATENATE(IF(Q1369="","",CONCATENATE(Q1369,"_ ")),R1369)</f>
        <v>Period</v>
      </c>
      <c r="N1369" s="11" t="str">
        <f t="shared" ref="N1369:N1374" si="279">M1369</f>
        <v>Period</v>
      </c>
      <c r="O1369" s="11" t="s">
        <v>22</v>
      </c>
      <c r="P1369" s="11" t="s">
        <v>22</v>
      </c>
      <c r="Q1369" s="11" t="s">
        <v>22</v>
      </c>
      <c r="R1369" s="11" t="s">
        <v>44</v>
      </c>
      <c r="S1369" s="11" t="s">
        <v>38</v>
      </c>
      <c r="T1369" s="11" t="s">
        <v>22</v>
      </c>
      <c r="U1369" s="11" t="s">
        <v>62</v>
      </c>
      <c r="V1369" s="11" t="s">
        <v>22</v>
      </c>
    </row>
    <row r="1370" spans="1:22" ht="14.1" customHeight="1" x14ac:dyDescent="0.2">
      <c r="A1370" s="11" t="str">
        <f t="shared" si="276"/>
        <v>ItemPropertyGroup</v>
      </c>
      <c r="B1370" s="8" t="s">
        <v>22</v>
      </c>
      <c r="C1370" s="12" t="s">
        <v>98</v>
      </c>
      <c r="D1370" s="11" t="s">
        <v>2504</v>
      </c>
      <c r="E1370" s="11" t="s">
        <v>22</v>
      </c>
      <c r="F1370" s="11" t="s">
        <v>22</v>
      </c>
      <c r="G1370" s="11" t="str">
        <f t="shared" si="277"/>
        <v>Item Property. Item Property Group</v>
      </c>
      <c r="H1370" s="11" t="s">
        <v>22</v>
      </c>
      <c r="I1370" s="11" t="s">
        <v>570</v>
      </c>
      <c r="J1370" s="11" t="s">
        <v>22</v>
      </c>
      <c r="K1370" s="11" t="s">
        <v>22</v>
      </c>
      <c r="L1370" s="11" t="s">
        <v>22</v>
      </c>
      <c r="M1370" s="11" t="str">
        <f t="shared" si="278"/>
        <v>Item Property Group</v>
      </c>
      <c r="N1370" s="11" t="str">
        <f t="shared" si="279"/>
        <v>Item Property Group</v>
      </c>
      <c r="O1370" s="11" t="s">
        <v>22</v>
      </c>
      <c r="P1370" s="11" t="s">
        <v>22</v>
      </c>
      <c r="Q1370" s="11" t="s">
        <v>22</v>
      </c>
      <c r="R1370" s="11" t="s">
        <v>2505</v>
      </c>
      <c r="S1370" s="11" t="s">
        <v>38</v>
      </c>
      <c r="T1370" s="11" t="s">
        <v>22</v>
      </c>
      <c r="U1370" s="11" t="s">
        <v>62</v>
      </c>
      <c r="V1370" s="11" t="s">
        <v>22</v>
      </c>
    </row>
    <row r="1371" spans="1:22" ht="14.1" customHeight="1" x14ac:dyDescent="0.2">
      <c r="A1371" s="11" t="str">
        <f t="shared" si="276"/>
        <v>RangeDimension</v>
      </c>
      <c r="B1371" s="8" t="s">
        <v>22</v>
      </c>
      <c r="C1371" s="12" t="s">
        <v>34</v>
      </c>
      <c r="D1371" s="11" t="s">
        <v>2506</v>
      </c>
      <c r="E1371" s="11" t="s">
        <v>22</v>
      </c>
      <c r="F1371" s="11" t="s">
        <v>22</v>
      </c>
      <c r="G1371" s="11" t="str">
        <f t="shared" si="277"/>
        <v>Item Property. Range_ Dimension. Dimension</v>
      </c>
      <c r="H1371" s="11" t="s">
        <v>22</v>
      </c>
      <c r="I1371" s="11" t="s">
        <v>570</v>
      </c>
      <c r="J1371" s="11" t="s">
        <v>2507</v>
      </c>
      <c r="K1371" s="11" t="s">
        <v>22</v>
      </c>
      <c r="L1371" s="11" t="s">
        <v>22</v>
      </c>
      <c r="M1371" s="11" t="str">
        <f t="shared" si="278"/>
        <v>Dimension</v>
      </c>
      <c r="N1371" s="11" t="str">
        <f t="shared" si="279"/>
        <v>Dimension</v>
      </c>
      <c r="O1371" s="11" t="s">
        <v>22</v>
      </c>
      <c r="P1371" s="11" t="s">
        <v>22</v>
      </c>
      <c r="Q1371" s="11" t="s">
        <v>22</v>
      </c>
      <c r="R1371" s="11" t="s">
        <v>1576</v>
      </c>
      <c r="S1371" s="11" t="s">
        <v>38</v>
      </c>
      <c r="T1371" s="11" t="s">
        <v>22</v>
      </c>
      <c r="U1371" s="11" t="s">
        <v>26</v>
      </c>
      <c r="V1371" s="11" t="s">
        <v>22</v>
      </c>
    </row>
    <row r="1372" spans="1:22" ht="14.1" customHeight="1" x14ac:dyDescent="0.2">
      <c r="A1372" s="11" t="str">
        <f t="shared" si="276"/>
        <v>ItemPropertyRange</v>
      </c>
      <c r="B1372" s="8" t="s">
        <v>22</v>
      </c>
      <c r="C1372" s="12" t="s">
        <v>34</v>
      </c>
      <c r="D1372" s="11" t="s">
        <v>2508</v>
      </c>
      <c r="E1372" s="11" t="s">
        <v>22</v>
      </c>
      <c r="F1372" s="11" t="s">
        <v>22</v>
      </c>
      <c r="G1372" s="11" t="str">
        <f t="shared" si="277"/>
        <v>Item Property. Item Property Range</v>
      </c>
      <c r="H1372" s="11" t="s">
        <v>22</v>
      </c>
      <c r="I1372" s="11" t="s">
        <v>570</v>
      </c>
      <c r="J1372" s="11" t="s">
        <v>22</v>
      </c>
      <c r="K1372" s="11" t="s">
        <v>22</v>
      </c>
      <c r="L1372" s="11" t="s">
        <v>22</v>
      </c>
      <c r="M1372" s="11" t="str">
        <f t="shared" si="278"/>
        <v>Item Property Range</v>
      </c>
      <c r="N1372" s="11" t="str">
        <f t="shared" si="279"/>
        <v>Item Property Range</v>
      </c>
      <c r="O1372" s="11" t="s">
        <v>22</v>
      </c>
      <c r="P1372" s="11" t="s">
        <v>22</v>
      </c>
      <c r="Q1372" s="11" t="s">
        <v>22</v>
      </c>
      <c r="R1372" s="11" t="s">
        <v>2509</v>
      </c>
      <c r="S1372" s="11" t="s">
        <v>38</v>
      </c>
      <c r="T1372" s="11" t="s">
        <v>22</v>
      </c>
      <c r="U1372" s="11" t="s">
        <v>26</v>
      </c>
      <c r="V1372" s="11" t="s">
        <v>22</v>
      </c>
    </row>
    <row r="1373" spans="1:22" ht="14.1" customHeight="1" x14ac:dyDescent="0.2">
      <c r="A1373" s="11" t="str">
        <f t="shared" si="276"/>
        <v>StandardPropertyIdentification</v>
      </c>
      <c r="B1373" s="8" t="s">
        <v>22</v>
      </c>
      <c r="C1373" s="12" t="s">
        <v>34</v>
      </c>
      <c r="D1373" s="11" t="s">
        <v>2510</v>
      </c>
      <c r="E1373" s="11" t="s">
        <v>22</v>
      </c>
      <c r="F1373" s="11" t="s">
        <v>22</v>
      </c>
      <c r="G1373" s="11" t="str">
        <f t="shared" si="277"/>
        <v>Item Property. Standard_ Property Identification. Property Identification</v>
      </c>
      <c r="H1373" s="11" t="s">
        <v>22</v>
      </c>
      <c r="I1373" s="11" t="s">
        <v>570</v>
      </c>
      <c r="J1373" s="11" t="s">
        <v>2382</v>
      </c>
      <c r="K1373" s="11" t="s">
        <v>22</v>
      </c>
      <c r="L1373" s="11" t="s">
        <v>22</v>
      </c>
      <c r="M1373" s="11" t="str">
        <f t="shared" si="278"/>
        <v>Property Identification</v>
      </c>
      <c r="N1373" s="11" t="str">
        <f t="shared" si="279"/>
        <v>Property Identification</v>
      </c>
      <c r="O1373" s="11" t="s">
        <v>22</v>
      </c>
      <c r="P1373" s="11" t="s">
        <v>22</v>
      </c>
      <c r="Q1373" s="11" t="s">
        <v>22</v>
      </c>
      <c r="R1373" s="11" t="s">
        <v>2511</v>
      </c>
      <c r="S1373" s="11" t="s">
        <v>38</v>
      </c>
      <c r="T1373" s="11" t="s">
        <v>22</v>
      </c>
      <c r="U1373" s="11" t="s">
        <v>101</v>
      </c>
      <c r="V1373" s="11" t="s">
        <v>2417</v>
      </c>
    </row>
    <row r="1374" spans="1:22" ht="14.1" customHeight="1" x14ac:dyDescent="0.2">
      <c r="A1374" s="11" t="str">
        <f t="shared" si="276"/>
        <v>SubItemProperty</v>
      </c>
      <c r="B1374" s="8" t="s">
        <v>22</v>
      </c>
      <c r="C1374" s="12" t="s">
        <v>98</v>
      </c>
      <c r="D1374" s="11" t="s">
        <v>2512</v>
      </c>
      <c r="E1374" s="11" t="s">
        <v>22</v>
      </c>
      <c r="F1374" s="11" t="s">
        <v>22</v>
      </c>
      <c r="G1374" s="11" t="str">
        <f t="shared" si="277"/>
        <v>Item Property. Sub_ Item Property. Item Property</v>
      </c>
      <c r="H1374" s="11" t="s">
        <v>22</v>
      </c>
      <c r="I1374" s="11" t="s">
        <v>570</v>
      </c>
      <c r="J1374" s="11" t="s">
        <v>254</v>
      </c>
      <c r="K1374" s="11" t="s">
        <v>22</v>
      </c>
      <c r="L1374" s="11" t="s">
        <v>22</v>
      </c>
      <c r="M1374" s="11" t="str">
        <f t="shared" si="278"/>
        <v>Item Property</v>
      </c>
      <c r="N1374" s="11" t="str">
        <f t="shared" si="279"/>
        <v>Item Property</v>
      </c>
      <c r="O1374" s="11" t="s">
        <v>22</v>
      </c>
      <c r="P1374" s="11" t="s">
        <v>22</v>
      </c>
      <c r="Q1374" s="11" t="s">
        <v>22</v>
      </c>
      <c r="R1374" s="11" t="s">
        <v>570</v>
      </c>
      <c r="S1374" s="11" t="s">
        <v>38</v>
      </c>
      <c r="T1374" s="11" t="s">
        <v>22</v>
      </c>
      <c r="U1374" s="11" t="s">
        <v>101</v>
      </c>
      <c r="V1374" s="11" t="s">
        <v>2417</v>
      </c>
    </row>
    <row r="1375" spans="1:22" ht="14.1" customHeight="1" x14ac:dyDescent="0.2">
      <c r="A1375" s="5" t="str">
        <f>SUBSTITUTE(CONCATENATE(H1375,I1375)," ","")</f>
        <v>ItemPropertyGroup</v>
      </c>
      <c r="B1375" s="6" t="s">
        <v>22</v>
      </c>
      <c r="C1375" s="6" t="s">
        <v>22</v>
      </c>
      <c r="D1375" s="6" t="s">
        <v>2513</v>
      </c>
      <c r="E1375" s="6" t="s">
        <v>22</v>
      </c>
      <c r="F1375" s="6" t="s">
        <v>22</v>
      </c>
      <c r="G1375" s="5" t="str">
        <f>CONCATENATE(IF(H1375="","",CONCATENATE(H1375,"_ ")),I1375,". Details")</f>
        <v>Item Property Group. Details</v>
      </c>
      <c r="H1375" s="6" t="s">
        <v>22</v>
      </c>
      <c r="I1375" s="6" t="s">
        <v>2505</v>
      </c>
      <c r="J1375" s="6" t="s">
        <v>22</v>
      </c>
      <c r="K1375" s="6" t="s">
        <v>22</v>
      </c>
      <c r="L1375" s="6" t="s">
        <v>22</v>
      </c>
      <c r="M1375" s="6" t="s">
        <v>22</v>
      </c>
      <c r="N1375" s="6" t="s">
        <v>22</v>
      </c>
      <c r="O1375" s="6" t="s">
        <v>22</v>
      </c>
      <c r="P1375" s="6" t="s">
        <v>22</v>
      </c>
      <c r="Q1375" s="6" t="s">
        <v>22</v>
      </c>
      <c r="R1375" s="6" t="s">
        <v>22</v>
      </c>
      <c r="S1375" s="6" t="s">
        <v>25</v>
      </c>
      <c r="T1375" s="6" t="s">
        <v>22</v>
      </c>
      <c r="U1375" s="6" t="s">
        <v>62</v>
      </c>
      <c r="V1375" s="6" t="s">
        <v>22</v>
      </c>
    </row>
    <row r="1376" spans="1:22" ht="14.1" customHeight="1" x14ac:dyDescent="0.2">
      <c r="A1376" s="7" t="str">
        <f>SUBSTITUTE(CONCATENATE(J1376,K1376,IF(L1376="Identifier","ID",IF(AND(L1376="Text",OR(J1376&lt;&gt;"",K1376&lt;&gt;"")),"",L1376)),IF(AND(N1376&lt;&gt;"Text",L1376&lt;&gt;N1376,NOT(AND(L1376="URI",N1376="Identifier")),NOT(AND(L1376="UUID",N1376="Identifier")),NOT(AND(L1376="OID",N1376="Identifier"))),IF(N1376="Identifier","ID",N1376),""))," ","")</f>
        <v>ID</v>
      </c>
      <c r="B1376" s="8" t="s">
        <v>22</v>
      </c>
      <c r="C1376" s="9" t="s">
        <v>27</v>
      </c>
      <c r="D1376" s="10" t="s">
        <v>2514</v>
      </c>
      <c r="E1376" s="10" t="s">
        <v>22</v>
      </c>
      <c r="F1376" s="10" t="s">
        <v>2515</v>
      </c>
      <c r="G1376" s="10" t="str">
        <f>CONCATENATE( IF(H1376="","",CONCATENATE(H1376,"_ ")),I1376,". ",IF(J1376="","",CONCATENATE(J1376,"_ ")),M1376,IF(OR(J1376&lt;&gt;"",M1376&lt;&gt;N1376),CONCATENATE(". ",N1376),""))</f>
        <v>Item Property Group. Identifier</v>
      </c>
      <c r="H1376" s="10" t="s">
        <v>22</v>
      </c>
      <c r="I1376" s="10" t="s">
        <v>2505</v>
      </c>
      <c r="J1376" s="10" t="s">
        <v>22</v>
      </c>
      <c r="K1376" s="10" t="s">
        <v>22</v>
      </c>
      <c r="L1376" s="10" t="s">
        <v>29</v>
      </c>
      <c r="M1376" s="7" t="str">
        <f>IF(K1376&lt;&gt;"",CONCATENATE(K1376," ",L1376),L1376)</f>
        <v>Identifier</v>
      </c>
      <c r="N1376" s="10" t="s">
        <v>29</v>
      </c>
      <c r="O1376" s="10" t="s">
        <v>22</v>
      </c>
      <c r="P1376" s="10" t="str">
        <f>IF(O1376&lt;&gt;"",CONCATENATE(O1376,"_ ",N1376,". Type"),CONCATENATE(N1376,". Type"))</f>
        <v>Identifier. Type</v>
      </c>
      <c r="Q1376" s="10" t="s">
        <v>22</v>
      </c>
      <c r="R1376" s="10" t="s">
        <v>22</v>
      </c>
      <c r="S1376" s="10" t="s">
        <v>30</v>
      </c>
      <c r="T1376" s="10" t="s">
        <v>22</v>
      </c>
      <c r="U1376" s="10" t="s">
        <v>62</v>
      </c>
      <c r="V1376" s="10" t="s">
        <v>22</v>
      </c>
    </row>
    <row r="1377" spans="1:22" ht="14.1" customHeight="1" x14ac:dyDescent="0.2">
      <c r="A1377" s="7" t="str">
        <f>SUBSTITUTE(CONCATENATE(J1377,K1377,IF(L1377="Identifier","ID",IF(AND(L1377="Text",OR(J1377&lt;&gt;"",K1377&lt;&gt;"")),"",L1377)),IF(AND(N1377&lt;&gt;"Text",L1377&lt;&gt;N1377,NOT(AND(L1377="URI",N1377="Identifier")),NOT(AND(L1377="UUID",N1377="Identifier")),NOT(AND(L1377="OID",N1377="Identifier"))),IF(N1377="Identifier","ID",N1377),""))," ","")</f>
        <v>Name</v>
      </c>
      <c r="B1377" s="8" t="s">
        <v>22</v>
      </c>
      <c r="C1377" s="9" t="s">
        <v>34</v>
      </c>
      <c r="D1377" s="10" t="s">
        <v>2516</v>
      </c>
      <c r="E1377" s="10" t="s">
        <v>22</v>
      </c>
      <c r="F1377" s="10" t="s">
        <v>2517</v>
      </c>
      <c r="G1377" s="10" t="str">
        <f>CONCATENATE( IF(H1377="","",CONCATENATE(H1377,"_ ")),I1377,". ",IF(J1377="","",CONCATENATE(J1377,"_ ")),M1377,IF(OR(J1377&lt;&gt;"",M1377&lt;&gt;N1377),CONCATENATE(". ",N1377),""))</f>
        <v>Item Property Group. Name</v>
      </c>
      <c r="H1377" s="10" t="s">
        <v>22</v>
      </c>
      <c r="I1377" s="10" t="s">
        <v>2505</v>
      </c>
      <c r="J1377" s="10" t="s">
        <v>22</v>
      </c>
      <c r="K1377" s="10" t="s">
        <v>22</v>
      </c>
      <c r="L1377" s="10" t="s">
        <v>56</v>
      </c>
      <c r="M1377" s="7" t="str">
        <f>IF(K1377&lt;&gt;"",CONCATENATE(K1377," ",L1377),L1377)</f>
        <v>Name</v>
      </c>
      <c r="N1377" s="10" t="s">
        <v>56</v>
      </c>
      <c r="O1377" s="10" t="s">
        <v>22</v>
      </c>
      <c r="P1377" s="10" t="str">
        <f>IF(O1377&lt;&gt;"",CONCATENATE(O1377,"_ ",N1377,". Type"),CONCATENATE(N1377,". Type"))</f>
        <v>Name. Type</v>
      </c>
      <c r="Q1377" s="10" t="s">
        <v>22</v>
      </c>
      <c r="R1377" s="10" t="s">
        <v>22</v>
      </c>
      <c r="S1377" s="10" t="s">
        <v>30</v>
      </c>
      <c r="T1377" s="10" t="s">
        <v>22</v>
      </c>
      <c r="U1377" s="10" t="s">
        <v>62</v>
      </c>
      <c r="V1377" s="10" t="s">
        <v>22</v>
      </c>
    </row>
    <row r="1378" spans="1:22" ht="14.1" customHeight="1" x14ac:dyDescent="0.2">
      <c r="A1378" s="7" t="str">
        <f>SUBSTITUTE(CONCATENATE(J1378,K1378,IF(L1378="Identifier","ID",IF(AND(L1378="Text",OR(J1378&lt;&gt;"",K1378&lt;&gt;"")),"",L1378)),IF(AND(N1378&lt;&gt;"Text",L1378&lt;&gt;N1378,NOT(AND(L1378="URI",N1378="Identifier")),NOT(AND(L1378="UUID",N1378="Identifier")),NOT(AND(L1378="OID",N1378="Identifier"))),IF(N1378="Identifier","ID",N1378),""))," ","")</f>
        <v>ImportanceCode</v>
      </c>
      <c r="B1378" s="8" t="s">
        <v>22</v>
      </c>
      <c r="C1378" s="9" t="s">
        <v>34</v>
      </c>
      <c r="D1378" s="10" t="s">
        <v>2518</v>
      </c>
      <c r="E1378" s="10" t="s">
        <v>22</v>
      </c>
      <c r="F1378" s="10" t="s">
        <v>22</v>
      </c>
      <c r="G1378" s="10" t="str">
        <f>CONCATENATE( IF(H1378="","",CONCATENATE(H1378,"_ ")),I1378,". ",IF(J1378="","",CONCATENATE(J1378,"_ ")),M1378,IF(OR(J1378&lt;&gt;"",M1378&lt;&gt;N1378),CONCATENATE(". ",N1378),""))</f>
        <v>Item Property Group. Importance Code. Code</v>
      </c>
      <c r="H1378" s="10" t="s">
        <v>22</v>
      </c>
      <c r="I1378" s="10" t="s">
        <v>2505</v>
      </c>
      <c r="J1378" s="10" t="s">
        <v>22</v>
      </c>
      <c r="K1378" s="10" t="s">
        <v>2499</v>
      </c>
      <c r="L1378" s="10" t="s">
        <v>33</v>
      </c>
      <c r="M1378" s="7" t="str">
        <f>IF(K1378&lt;&gt;"",CONCATENATE(K1378," ",L1378),L1378)</f>
        <v>Importance Code</v>
      </c>
      <c r="N1378" s="10" t="s">
        <v>33</v>
      </c>
      <c r="O1378" s="10" t="s">
        <v>22</v>
      </c>
      <c r="P1378" s="10" t="str">
        <f>IF(O1378&lt;&gt;"",CONCATENATE(O1378,"_ ",N1378,". Type"),CONCATENATE(N1378,". Type"))</f>
        <v>Code. Type</v>
      </c>
      <c r="Q1378" s="10" t="s">
        <v>22</v>
      </c>
      <c r="R1378" s="10" t="s">
        <v>22</v>
      </c>
      <c r="S1378" s="10" t="s">
        <v>30</v>
      </c>
      <c r="T1378" s="10" t="s">
        <v>22</v>
      </c>
      <c r="U1378" s="10" t="s">
        <v>26</v>
      </c>
      <c r="V1378" s="10" t="s">
        <v>22</v>
      </c>
    </row>
    <row r="1379" spans="1:22" ht="14.1" customHeight="1" x14ac:dyDescent="0.2">
      <c r="A1379" s="5" t="str">
        <f>SUBSTITUTE(CONCATENATE(H1379,I1379)," ","")</f>
        <v>ItemPropertyRange</v>
      </c>
      <c r="B1379" s="6" t="s">
        <v>22</v>
      </c>
      <c r="C1379" s="6" t="s">
        <v>22</v>
      </c>
      <c r="D1379" s="6" t="s">
        <v>2519</v>
      </c>
      <c r="E1379" s="6" t="s">
        <v>22</v>
      </c>
      <c r="F1379" s="6" t="s">
        <v>22</v>
      </c>
      <c r="G1379" s="5" t="str">
        <f>CONCATENATE(IF(H1379="","",CONCATENATE(H1379,"_ ")),I1379,". Details")</f>
        <v>Item Property Range. Details</v>
      </c>
      <c r="H1379" s="6" t="s">
        <v>22</v>
      </c>
      <c r="I1379" s="6" t="s">
        <v>2509</v>
      </c>
      <c r="J1379" s="6" t="s">
        <v>22</v>
      </c>
      <c r="K1379" s="6" t="s">
        <v>22</v>
      </c>
      <c r="L1379" s="6" t="s">
        <v>22</v>
      </c>
      <c r="M1379" s="6" t="s">
        <v>22</v>
      </c>
      <c r="N1379" s="6" t="s">
        <v>22</v>
      </c>
      <c r="O1379" s="6" t="s">
        <v>22</v>
      </c>
      <c r="P1379" s="6" t="s">
        <v>22</v>
      </c>
      <c r="Q1379" s="6" t="s">
        <v>22</v>
      </c>
      <c r="R1379" s="6" t="s">
        <v>22</v>
      </c>
      <c r="S1379" s="6" t="s">
        <v>25</v>
      </c>
      <c r="T1379" s="6" t="s">
        <v>22</v>
      </c>
      <c r="U1379" s="6" t="s">
        <v>26</v>
      </c>
      <c r="V1379" s="6" t="s">
        <v>1479</v>
      </c>
    </row>
    <row r="1380" spans="1:22" ht="14.1" customHeight="1" x14ac:dyDescent="0.2">
      <c r="A1380" s="7" t="str">
        <f>SUBSTITUTE(CONCATENATE(J1380,K1380,IF(L1380="Identifier","ID",IF(AND(L1380="Text",OR(J1380&lt;&gt;"",K1380&lt;&gt;"")),"",L1380)),IF(AND(N1380&lt;&gt;"Text",L1380&lt;&gt;N1380,NOT(AND(L1380="URI",N1380="Identifier")),NOT(AND(L1380="UUID",N1380="Identifier")),NOT(AND(L1380="OID",N1380="Identifier"))),IF(N1380="Identifier","ID",N1380),""))," ","")</f>
        <v>MinimumValue</v>
      </c>
      <c r="B1380" s="8" t="s">
        <v>22</v>
      </c>
      <c r="C1380" s="9" t="s">
        <v>34</v>
      </c>
      <c r="D1380" s="10" t="s">
        <v>2520</v>
      </c>
      <c r="E1380" s="10" t="s">
        <v>22</v>
      </c>
      <c r="F1380" s="10" t="s">
        <v>22</v>
      </c>
      <c r="G1380" s="10" t="str">
        <f>CONCATENATE( IF(H1380="","",CONCATENATE(H1380,"_ ")),I1380,". ",IF(J1380="","",CONCATENATE(J1380,"_ ")),M1380,IF(OR(J1380&lt;&gt;"",M1380&lt;&gt;N1380),CONCATENATE(". ",N1380),""))</f>
        <v>Item Property Range. Minimum_ Value. Text</v>
      </c>
      <c r="H1380" s="10" t="s">
        <v>22</v>
      </c>
      <c r="I1380" s="10" t="s">
        <v>2509</v>
      </c>
      <c r="J1380" s="10" t="s">
        <v>296</v>
      </c>
      <c r="K1380" s="10" t="s">
        <v>22</v>
      </c>
      <c r="L1380" s="10" t="s">
        <v>58</v>
      </c>
      <c r="M1380" s="7" t="str">
        <f>IF(K1380&lt;&gt;"",CONCATENATE(K1380," ",L1380),L1380)</f>
        <v>Value</v>
      </c>
      <c r="N1380" s="10" t="s">
        <v>59</v>
      </c>
      <c r="O1380" s="10" t="s">
        <v>22</v>
      </c>
      <c r="P1380" s="10" t="str">
        <f>IF(O1380&lt;&gt;"",CONCATENATE(O1380,"_ ",N1380,". Type"),CONCATENATE(N1380,". Type"))</f>
        <v>Text. Type</v>
      </c>
      <c r="Q1380" s="10" t="s">
        <v>22</v>
      </c>
      <c r="R1380" s="10" t="s">
        <v>22</v>
      </c>
      <c r="S1380" s="10" t="s">
        <v>30</v>
      </c>
      <c r="T1380" s="10" t="s">
        <v>22</v>
      </c>
      <c r="U1380" s="10" t="s">
        <v>26</v>
      </c>
      <c r="V1380" s="10" t="s">
        <v>22</v>
      </c>
    </row>
    <row r="1381" spans="1:22" ht="14.1" customHeight="1" x14ac:dyDescent="0.2">
      <c r="A1381" s="7" t="str">
        <f>SUBSTITUTE(CONCATENATE(J1381,K1381,IF(L1381="Identifier","ID",IF(AND(L1381="Text",OR(J1381&lt;&gt;"",K1381&lt;&gt;"")),"",L1381)),IF(AND(N1381&lt;&gt;"Text",L1381&lt;&gt;N1381,NOT(AND(L1381="URI",N1381="Identifier")),NOT(AND(L1381="UUID",N1381="Identifier")),NOT(AND(L1381="OID",N1381="Identifier"))),IF(N1381="Identifier","ID",N1381),""))," ","")</f>
        <v>MaximumValue</v>
      </c>
      <c r="B1381" s="8" t="s">
        <v>22</v>
      </c>
      <c r="C1381" s="9" t="s">
        <v>34</v>
      </c>
      <c r="D1381" s="10" t="s">
        <v>2521</v>
      </c>
      <c r="E1381" s="10" t="s">
        <v>22</v>
      </c>
      <c r="F1381" s="10" t="s">
        <v>22</v>
      </c>
      <c r="G1381" s="10" t="str">
        <f>CONCATENATE( IF(H1381="","",CONCATENATE(H1381,"_ ")),I1381,". ",IF(J1381="","",CONCATENATE(J1381,"_ ")),M1381,IF(OR(J1381&lt;&gt;"",M1381&lt;&gt;N1381),CONCATENATE(". ",N1381),""))</f>
        <v>Item Property Range. Maximum_ Value. Text</v>
      </c>
      <c r="H1381" s="10" t="s">
        <v>22</v>
      </c>
      <c r="I1381" s="10" t="s">
        <v>2509</v>
      </c>
      <c r="J1381" s="10" t="s">
        <v>299</v>
      </c>
      <c r="K1381" s="10" t="s">
        <v>22</v>
      </c>
      <c r="L1381" s="10" t="s">
        <v>58</v>
      </c>
      <c r="M1381" s="7" t="str">
        <f>IF(K1381&lt;&gt;"",CONCATENATE(K1381," ",L1381),L1381)</f>
        <v>Value</v>
      </c>
      <c r="N1381" s="10" t="s">
        <v>59</v>
      </c>
      <c r="O1381" s="10" t="s">
        <v>22</v>
      </c>
      <c r="P1381" s="10" t="str">
        <f>IF(O1381&lt;&gt;"",CONCATENATE(O1381,"_ ",N1381,". Type"),CONCATENATE(N1381,". Type"))</f>
        <v>Text. Type</v>
      </c>
      <c r="Q1381" s="10" t="s">
        <v>22</v>
      </c>
      <c r="R1381" s="10" t="s">
        <v>22</v>
      </c>
      <c r="S1381" s="10" t="s">
        <v>30</v>
      </c>
      <c r="T1381" s="10" t="s">
        <v>22</v>
      </c>
      <c r="U1381" s="10" t="s">
        <v>26</v>
      </c>
      <c r="V1381" s="10" t="s">
        <v>22</v>
      </c>
    </row>
    <row r="1382" spans="1:22" ht="14.1" customHeight="1" x14ac:dyDescent="0.2">
      <c r="A1382" s="5" t="str">
        <f>SUBSTITUTE(CONCATENATE(H1382,I1382)," ","")</f>
        <v>Language</v>
      </c>
      <c r="B1382" s="6" t="s">
        <v>22</v>
      </c>
      <c r="C1382" s="6" t="s">
        <v>22</v>
      </c>
      <c r="D1382" s="6" t="s">
        <v>2522</v>
      </c>
      <c r="E1382" s="6" t="s">
        <v>22</v>
      </c>
      <c r="F1382" s="6" t="s">
        <v>22</v>
      </c>
      <c r="G1382" s="5" t="str">
        <f>CONCATENATE(IF(H1382="","",CONCATENATE(H1382,"_ ")),I1382,". Details")</f>
        <v>Language. Details</v>
      </c>
      <c r="H1382" s="6" t="s">
        <v>22</v>
      </c>
      <c r="I1382" s="6" t="s">
        <v>690</v>
      </c>
      <c r="J1382" s="6" t="s">
        <v>22</v>
      </c>
      <c r="K1382" s="6" t="s">
        <v>22</v>
      </c>
      <c r="L1382" s="6" t="s">
        <v>22</v>
      </c>
      <c r="M1382" s="6" t="s">
        <v>22</v>
      </c>
      <c r="N1382" s="6" t="s">
        <v>22</v>
      </c>
      <c r="O1382" s="6" t="s">
        <v>22</v>
      </c>
      <c r="P1382" s="6" t="s">
        <v>22</v>
      </c>
      <c r="Q1382" s="6" t="s">
        <v>22</v>
      </c>
      <c r="R1382" s="6" t="s">
        <v>22</v>
      </c>
      <c r="S1382" s="6" t="s">
        <v>25</v>
      </c>
      <c r="T1382" s="6" t="s">
        <v>22</v>
      </c>
      <c r="U1382" s="6" t="s">
        <v>62</v>
      </c>
      <c r="V1382" s="6" t="s">
        <v>22</v>
      </c>
    </row>
    <row r="1383" spans="1:22" ht="14.1" customHeight="1" x14ac:dyDescent="0.2">
      <c r="A1383" s="7" t="str">
        <f>SUBSTITUTE(CONCATENATE(J1383,K1383,IF(L1383="Identifier","ID",IF(AND(L1383="Text",OR(J1383&lt;&gt;"",K1383&lt;&gt;"")),"",L1383)),IF(AND(N1383&lt;&gt;"Text",L1383&lt;&gt;N1383,NOT(AND(L1383="URI",N1383="Identifier")),NOT(AND(L1383="UUID",N1383="Identifier")),NOT(AND(L1383="OID",N1383="Identifier"))),IF(N1383="Identifier","ID",N1383),""))," ","")</f>
        <v>ID</v>
      </c>
      <c r="B1383" s="8" t="s">
        <v>22</v>
      </c>
      <c r="C1383" s="9" t="s">
        <v>34</v>
      </c>
      <c r="D1383" s="10" t="s">
        <v>2523</v>
      </c>
      <c r="E1383" s="10" t="s">
        <v>22</v>
      </c>
      <c r="F1383" s="10" t="s">
        <v>22</v>
      </c>
      <c r="G1383" s="10" t="str">
        <f>CONCATENATE( IF(H1383="","",CONCATENATE(H1383,"_ ")),I1383,". ",IF(J1383="","",CONCATENATE(J1383,"_ ")),M1383,IF(OR(J1383&lt;&gt;"",M1383&lt;&gt;N1383),CONCATENATE(". ",N1383),""))</f>
        <v>Language. Identifier</v>
      </c>
      <c r="H1383" s="10" t="s">
        <v>22</v>
      </c>
      <c r="I1383" s="10" t="s">
        <v>690</v>
      </c>
      <c r="J1383" s="10" t="s">
        <v>22</v>
      </c>
      <c r="K1383" s="10" t="s">
        <v>22</v>
      </c>
      <c r="L1383" s="10" t="s">
        <v>29</v>
      </c>
      <c r="M1383" s="7" t="str">
        <f>IF(K1383&lt;&gt;"",CONCATENATE(K1383," ",L1383),L1383)</f>
        <v>Identifier</v>
      </c>
      <c r="N1383" s="10" t="s">
        <v>29</v>
      </c>
      <c r="O1383" s="10" t="s">
        <v>22</v>
      </c>
      <c r="P1383" s="10" t="str">
        <f>IF(O1383&lt;&gt;"",CONCATENATE(O1383,"_ ",N1383,". Type"),CONCATENATE(N1383,". Type"))</f>
        <v>Identifier. Type</v>
      </c>
      <c r="Q1383" s="10" t="s">
        <v>22</v>
      </c>
      <c r="R1383" s="10" t="s">
        <v>22</v>
      </c>
      <c r="S1383" s="10" t="s">
        <v>30</v>
      </c>
      <c r="T1383" s="10" t="s">
        <v>22</v>
      </c>
      <c r="U1383" s="10" t="s">
        <v>62</v>
      </c>
      <c r="V1383" s="10" t="s">
        <v>22</v>
      </c>
    </row>
    <row r="1384" spans="1:22" ht="14.1" customHeight="1" x14ac:dyDescent="0.2">
      <c r="A1384" s="7" t="str">
        <f>SUBSTITUTE(CONCATENATE(J1384,K1384,IF(L1384="Identifier","ID",IF(AND(L1384="Text",OR(J1384&lt;&gt;"",K1384&lt;&gt;"")),"",L1384)),IF(AND(N1384&lt;&gt;"Text",L1384&lt;&gt;N1384,NOT(AND(L1384="URI",N1384="Identifier")),NOT(AND(L1384="UUID",N1384="Identifier")),NOT(AND(L1384="OID",N1384="Identifier"))),IF(N1384="Identifier","ID",N1384),""))," ","")</f>
        <v>Name</v>
      </c>
      <c r="B1384" s="8" t="s">
        <v>22</v>
      </c>
      <c r="C1384" s="9" t="s">
        <v>34</v>
      </c>
      <c r="D1384" s="10" t="s">
        <v>2524</v>
      </c>
      <c r="E1384" s="10" t="s">
        <v>22</v>
      </c>
      <c r="F1384" s="10" t="s">
        <v>22</v>
      </c>
      <c r="G1384" s="10" t="str">
        <f>CONCATENATE( IF(H1384="","",CONCATENATE(H1384,"_ ")),I1384,". ",IF(J1384="","",CONCATENATE(J1384,"_ ")),M1384,IF(OR(J1384&lt;&gt;"",M1384&lt;&gt;N1384),CONCATENATE(". ",N1384),""))</f>
        <v>Language. Name</v>
      </c>
      <c r="H1384" s="10" t="s">
        <v>22</v>
      </c>
      <c r="I1384" s="10" t="s">
        <v>690</v>
      </c>
      <c r="J1384" s="10" t="s">
        <v>22</v>
      </c>
      <c r="K1384" s="10" t="s">
        <v>22</v>
      </c>
      <c r="L1384" s="10" t="s">
        <v>56</v>
      </c>
      <c r="M1384" s="7" t="str">
        <f>IF(K1384&lt;&gt;"",CONCATENATE(K1384," ",L1384),L1384)</f>
        <v>Name</v>
      </c>
      <c r="N1384" s="10" t="s">
        <v>56</v>
      </c>
      <c r="O1384" s="10" t="s">
        <v>22</v>
      </c>
      <c r="P1384" s="10" t="str">
        <f>IF(O1384&lt;&gt;"",CONCATENATE(O1384,"_ ",N1384,". Type"),CONCATENATE(N1384,". Type"))</f>
        <v>Name. Type</v>
      </c>
      <c r="Q1384" s="10" t="s">
        <v>22</v>
      </c>
      <c r="R1384" s="10" t="s">
        <v>22</v>
      </c>
      <c r="S1384" s="10" t="s">
        <v>30</v>
      </c>
      <c r="T1384" s="10" t="s">
        <v>22</v>
      </c>
      <c r="U1384" s="10" t="s">
        <v>62</v>
      </c>
      <c r="V1384" s="10" t="s">
        <v>22</v>
      </c>
    </row>
    <row r="1385" spans="1:22" ht="14.1" customHeight="1" x14ac:dyDescent="0.2">
      <c r="A1385" s="7" t="str">
        <f>SUBSTITUTE(CONCATENATE(J1385,K1385,IF(L1385="Identifier","ID",IF(AND(L1385="Text",OR(J1385&lt;&gt;"",K1385&lt;&gt;"")),"",L1385)),IF(AND(N1385&lt;&gt;"Text",L1385&lt;&gt;N1385,NOT(AND(L1385="URI",N1385="Identifier")),NOT(AND(L1385="UUID",N1385="Identifier")),NOT(AND(L1385="OID",N1385="Identifier"))),IF(N1385="Identifier","ID",N1385),""))," ","")</f>
        <v>LocaleCode</v>
      </c>
      <c r="B1385" s="8" t="s">
        <v>22</v>
      </c>
      <c r="C1385" s="9" t="s">
        <v>34</v>
      </c>
      <c r="D1385" s="10" t="s">
        <v>2525</v>
      </c>
      <c r="E1385" s="10" t="s">
        <v>22</v>
      </c>
      <c r="F1385" s="10" t="s">
        <v>22</v>
      </c>
      <c r="G1385" s="10" t="str">
        <f>CONCATENATE( IF(H1385="","",CONCATENATE(H1385,"_ ")),I1385,". ",IF(J1385="","",CONCATENATE(J1385,"_ ")),M1385,IF(OR(J1385&lt;&gt;"",M1385&lt;&gt;N1385),CONCATENATE(". ",N1385),""))</f>
        <v>Language. Locale Code. Code</v>
      </c>
      <c r="H1385" s="10" t="s">
        <v>22</v>
      </c>
      <c r="I1385" s="10" t="s">
        <v>690</v>
      </c>
      <c r="J1385" s="10" t="s">
        <v>22</v>
      </c>
      <c r="K1385" s="10" t="s">
        <v>1630</v>
      </c>
      <c r="L1385" s="10" t="s">
        <v>33</v>
      </c>
      <c r="M1385" s="7" t="str">
        <f>IF(K1385&lt;&gt;"",CONCATENATE(K1385," ",L1385),L1385)</f>
        <v>Locale Code</v>
      </c>
      <c r="N1385" s="10" t="s">
        <v>33</v>
      </c>
      <c r="O1385" s="10" t="s">
        <v>690</v>
      </c>
      <c r="P1385" s="10" t="str">
        <f>IF(O1385&lt;&gt;"",CONCATENATE(O1385,"_ ",N1385,". Type"),CONCATENATE(N1385,". Type"))</f>
        <v>Language_ Code. Type</v>
      </c>
      <c r="Q1385" s="10" t="s">
        <v>22</v>
      </c>
      <c r="R1385" s="10" t="s">
        <v>22</v>
      </c>
      <c r="S1385" s="10" t="s">
        <v>30</v>
      </c>
      <c r="T1385" s="10" t="s">
        <v>22</v>
      </c>
      <c r="U1385" s="10" t="s">
        <v>62</v>
      </c>
      <c r="V1385" s="10" t="s">
        <v>22</v>
      </c>
    </row>
    <row r="1386" spans="1:22" ht="14.1" customHeight="1" x14ac:dyDescent="0.2">
      <c r="A1386" s="5" t="str">
        <f>SUBSTITUTE(CONCATENATE(H1386,I1386)," ","")</f>
        <v>Legislation</v>
      </c>
      <c r="B1386" s="6" t="s">
        <v>22</v>
      </c>
      <c r="C1386" s="6" t="s">
        <v>22</v>
      </c>
      <c r="D1386" s="6" t="s">
        <v>2526</v>
      </c>
      <c r="E1386" s="6" t="s">
        <v>22</v>
      </c>
      <c r="F1386" s="6" t="s">
        <v>22</v>
      </c>
      <c r="G1386" s="5" t="str">
        <f>CONCATENATE(IF(H1386="","",CONCATENATE(H1386,"_ ")),I1386,". Details")</f>
        <v>Legislation. Details</v>
      </c>
      <c r="H1386" s="6" t="s">
        <v>22</v>
      </c>
      <c r="I1386" s="6" t="s">
        <v>2527</v>
      </c>
      <c r="J1386" s="6" t="s">
        <v>22</v>
      </c>
      <c r="K1386" s="6" t="s">
        <v>22</v>
      </c>
      <c r="L1386" s="6" t="s">
        <v>22</v>
      </c>
      <c r="M1386" s="6" t="s">
        <v>22</v>
      </c>
      <c r="N1386" s="6" t="s">
        <v>22</v>
      </c>
      <c r="O1386" s="6" t="s">
        <v>22</v>
      </c>
      <c r="P1386" s="6" t="s">
        <v>22</v>
      </c>
      <c r="Q1386" s="6" t="s">
        <v>22</v>
      </c>
      <c r="R1386" s="6" t="s">
        <v>22</v>
      </c>
      <c r="S1386" s="6" t="s">
        <v>25</v>
      </c>
      <c r="T1386" s="6" t="s">
        <v>22</v>
      </c>
      <c r="U1386" s="6" t="s">
        <v>228</v>
      </c>
      <c r="V1386" s="6" t="s">
        <v>22</v>
      </c>
    </row>
    <row r="1387" spans="1:22" ht="14.1" customHeight="1" x14ac:dyDescent="0.2">
      <c r="A1387" s="7" t="str">
        <f t="shared" ref="A1387:A1392" si="280">SUBSTITUTE(CONCATENATE(J1387,K1387,IF(L1387="Identifier","ID",IF(AND(L1387="Text",OR(J1387&lt;&gt;"",K1387&lt;&gt;"")),"",L1387)),IF(AND(N1387&lt;&gt;"Text",L1387&lt;&gt;N1387,NOT(AND(L1387="URI",N1387="Identifier")),NOT(AND(L1387="UUID",N1387="Identifier")),NOT(AND(L1387="OID",N1387="Identifier"))),IF(N1387="Identifier","ID",N1387),""))," ","")</f>
        <v>ID</v>
      </c>
      <c r="B1387" s="8" t="s">
        <v>22</v>
      </c>
      <c r="C1387" s="9" t="s">
        <v>34</v>
      </c>
      <c r="D1387" s="10" t="s">
        <v>2528</v>
      </c>
      <c r="E1387" s="10" t="s">
        <v>22</v>
      </c>
      <c r="F1387" s="10" t="s">
        <v>22</v>
      </c>
      <c r="G1387" s="10" t="str">
        <f t="shared" ref="G1387:G1392" si="281">CONCATENATE( IF(H1387="","",CONCATENATE(H1387,"_ ")),I1387,". ",IF(J1387="","",CONCATENATE(J1387,"_ ")),M1387,IF(OR(J1387&lt;&gt;"",M1387&lt;&gt;N1387),CONCATENATE(". ",N1387),""))</f>
        <v>Legislation. Identifier</v>
      </c>
      <c r="H1387" s="10" t="s">
        <v>22</v>
      </c>
      <c r="I1387" s="10" t="s">
        <v>2527</v>
      </c>
      <c r="J1387" s="10" t="s">
        <v>22</v>
      </c>
      <c r="K1387" s="10" t="s">
        <v>22</v>
      </c>
      <c r="L1387" s="10" t="s">
        <v>29</v>
      </c>
      <c r="M1387" s="7" t="str">
        <f t="shared" ref="M1387:M1392" si="282">IF(K1387&lt;&gt;"",CONCATENATE(K1387," ",L1387),L1387)</f>
        <v>Identifier</v>
      </c>
      <c r="N1387" s="10" t="s">
        <v>29</v>
      </c>
      <c r="O1387" s="10" t="s">
        <v>22</v>
      </c>
      <c r="P1387" s="10" t="str">
        <f t="shared" ref="P1387:P1392" si="283">IF(O1387&lt;&gt;"",CONCATENATE(O1387,"_ ",N1387,". Type"),CONCATENATE(N1387,". Type"))</f>
        <v>Identifier. Type</v>
      </c>
      <c r="Q1387" s="10" t="s">
        <v>22</v>
      </c>
      <c r="R1387" s="10" t="s">
        <v>22</v>
      </c>
      <c r="S1387" s="10" t="s">
        <v>30</v>
      </c>
      <c r="T1387" s="10" t="s">
        <v>22</v>
      </c>
      <c r="U1387" s="10" t="s">
        <v>228</v>
      </c>
      <c r="V1387" s="10" t="s">
        <v>22</v>
      </c>
    </row>
    <row r="1388" spans="1:22" ht="14.1" customHeight="1" x14ac:dyDescent="0.2">
      <c r="A1388" s="7" t="str">
        <f t="shared" si="280"/>
        <v>Title</v>
      </c>
      <c r="B1388" s="8" t="s">
        <v>22</v>
      </c>
      <c r="C1388" s="9" t="s">
        <v>98</v>
      </c>
      <c r="D1388" s="10" t="s">
        <v>2529</v>
      </c>
      <c r="E1388" s="10" t="s">
        <v>22</v>
      </c>
      <c r="F1388" s="10" t="s">
        <v>22</v>
      </c>
      <c r="G1388" s="10" t="str">
        <f t="shared" si="281"/>
        <v>Legislation. Title. Text</v>
      </c>
      <c r="H1388" s="10" t="s">
        <v>22</v>
      </c>
      <c r="I1388" s="10" t="s">
        <v>2527</v>
      </c>
      <c r="J1388" s="10" t="s">
        <v>22</v>
      </c>
      <c r="K1388" s="10" t="s">
        <v>22</v>
      </c>
      <c r="L1388" s="10" t="s">
        <v>1174</v>
      </c>
      <c r="M1388" s="7" t="str">
        <f t="shared" si="282"/>
        <v>Title</v>
      </c>
      <c r="N1388" s="10" t="s">
        <v>59</v>
      </c>
      <c r="O1388" s="10" t="s">
        <v>22</v>
      </c>
      <c r="P1388" s="10" t="str">
        <f t="shared" si="283"/>
        <v>Text. Type</v>
      </c>
      <c r="Q1388" s="10" t="s">
        <v>22</v>
      </c>
      <c r="R1388" s="10" t="s">
        <v>22</v>
      </c>
      <c r="S1388" s="10" t="s">
        <v>30</v>
      </c>
      <c r="T1388" s="10" t="s">
        <v>22</v>
      </c>
      <c r="U1388" s="10" t="s">
        <v>228</v>
      </c>
      <c r="V1388" s="10" t="s">
        <v>22</v>
      </c>
    </row>
    <row r="1389" spans="1:22" ht="14.1" customHeight="1" x14ac:dyDescent="0.2">
      <c r="A1389" s="7" t="str">
        <f t="shared" si="280"/>
        <v>Description</v>
      </c>
      <c r="B1389" s="8" t="s">
        <v>22</v>
      </c>
      <c r="C1389" s="9" t="s">
        <v>98</v>
      </c>
      <c r="D1389" s="10" t="s">
        <v>2530</v>
      </c>
      <c r="E1389" s="10" t="s">
        <v>22</v>
      </c>
      <c r="F1389" s="10" t="s">
        <v>22</v>
      </c>
      <c r="G1389" s="10" t="str">
        <f t="shared" si="281"/>
        <v>Legislation. Description. Text</v>
      </c>
      <c r="H1389" s="10" t="s">
        <v>22</v>
      </c>
      <c r="I1389" s="10" t="s">
        <v>2527</v>
      </c>
      <c r="J1389" s="10" t="s">
        <v>22</v>
      </c>
      <c r="K1389" s="10" t="s">
        <v>22</v>
      </c>
      <c r="L1389" s="10" t="s">
        <v>100</v>
      </c>
      <c r="M1389" s="7" t="str">
        <f t="shared" si="282"/>
        <v>Description</v>
      </c>
      <c r="N1389" s="10" t="s">
        <v>59</v>
      </c>
      <c r="O1389" s="10" t="s">
        <v>22</v>
      </c>
      <c r="P1389" s="10" t="str">
        <f t="shared" si="283"/>
        <v>Text. Type</v>
      </c>
      <c r="Q1389" s="10" t="s">
        <v>22</v>
      </c>
      <c r="R1389" s="10" t="s">
        <v>22</v>
      </c>
      <c r="S1389" s="10" t="s">
        <v>30</v>
      </c>
      <c r="T1389" s="10" t="s">
        <v>22</v>
      </c>
      <c r="U1389" s="10" t="s">
        <v>228</v>
      </c>
      <c r="V1389" s="10" t="s">
        <v>22</v>
      </c>
    </row>
    <row r="1390" spans="1:22" ht="14.1" customHeight="1" x14ac:dyDescent="0.2">
      <c r="A1390" s="7" t="str">
        <f t="shared" si="280"/>
        <v>JurisdictionLevel</v>
      </c>
      <c r="B1390" s="8" t="s">
        <v>22</v>
      </c>
      <c r="C1390" s="9" t="s">
        <v>98</v>
      </c>
      <c r="D1390" s="10" t="s">
        <v>2531</v>
      </c>
      <c r="E1390" s="10" t="s">
        <v>22</v>
      </c>
      <c r="F1390" s="10" t="s">
        <v>22</v>
      </c>
      <c r="G1390" s="10" t="str">
        <f t="shared" si="281"/>
        <v>Legislation. Jurisdiction Level. Text</v>
      </c>
      <c r="H1390" s="10" t="s">
        <v>22</v>
      </c>
      <c r="I1390" s="10" t="s">
        <v>2527</v>
      </c>
      <c r="J1390" s="10" t="s">
        <v>22</v>
      </c>
      <c r="K1390" s="10" t="s">
        <v>22</v>
      </c>
      <c r="L1390" s="10" t="s">
        <v>2532</v>
      </c>
      <c r="M1390" s="7" t="str">
        <f t="shared" si="282"/>
        <v>Jurisdiction Level</v>
      </c>
      <c r="N1390" s="10" t="s">
        <v>59</v>
      </c>
      <c r="O1390" s="10" t="s">
        <v>22</v>
      </c>
      <c r="P1390" s="10" t="str">
        <f t="shared" si="283"/>
        <v>Text. Type</v>
      </c>
      <c r="Q1390" s="10" t="s">
        <v>22</v>
      </c>
      <c r="R1390" s="10" t="s">
        <v>22</v>
      </c>
      <c r="S1390" s="10" t="s">
        <v>30</v>
      </c>
      <c r="T1390" s="10" t="s">
        <v>22</v>
      </c>
      <c r="U1390" s="10" t="s">
        <v>228</v>
      </c>
      <c r="V1390" s="10" t="s">
        <v>22</v>
      </c>
    </row>
    <row r="1391" spans="1:22" ht="14.1" customHeight="1" x14ac:dyDescent="0.2">
      <c r="A1391" s="7" t="str">
        <f t="shared" si="280"/>
        <v>Article</v>
      </c>
      <c r="B1391" s="8" t="s">
        <v>22</v>
      </c>
      <c r="C1391" s="9" t="s">
        <v>98</v>
      </c>
      <c r="D1391" s="10" t="s">
        <v>2533</v>
      </c>
      <c r="E1391" s="10" t="s">
        <v>22</v>
      </c>
      <c r="F1391" s="10" t="s">
        <v>22</v>
      </c>
      <c r="G1391" s="10" t="str">
        <f t="shared" si="281"/>
        <v>Legislation. Article. Text</v>
      </c>
      <c r="H1391" s="10" t="s">
        <v>22</v>
      </c>
      <c r="I1391" s="10" t="s">
        <v>2527</v>
      </c>
      <c r="J1391" s="10" t="s">
        <v>22</v>
      </c>
      <c r="K1391" s="10" t="s">
        <v>22</v>
      </c>
      <c r="L1391" s="10" t="s">
        <v>2534</v>
      </c>
      <c r="M1391" s="7" t="str">
        <f t="shared" si="282"/>
        <v>Article</v>
      </c>
      <c r="N1391" s="10" t="s">
        <v>59</v>
      </c>
      <c r="O1391" s="10" t="s">
        <v>22</v>
      </c>
      <c r="P1391" s="10" t="str">
        <f t="shared" si="283"/>
        <v>Text. Type</v>
      </c>
      <c r="Q1391" s="10" t="s">
        <v>22</v>
      </c>
      <c r="R1391" s="10" t="s">
        <v>22</v>
      </c>
      <c r="S1391" s="10" t="s">
        <v>30</v>
      </c>
      <c r="T1391" s="10" t="s">
        <v>22</v>
      </c>
      <c r="U1391" s="10" t="s">
        <v>228</v>
      </c>
      <c r="V1391" s="10" t="s">
        <v>22</v>
      </c>
    </row>
    <row r="1392" spans="1:22" ht="14.1" customHeight="1" x14ac:dyDescent="0.2">
      <c r="A1392" s="7" t="str">
        <f t="shared" si="280"/>
        <v>URI</v>
      </c>
      <c r="B1392" s="8" t="s">
        <v>22</v>
      </c>
      <c r="C1392" s="9" t="s">
        <v>98</v>
      </c>
      <c r="D1392" s="10" t="s">
        <v>2535</v>
      </c>
      <c r="E1392" s="10" t="s">
        <v>22</v>
      </c>
      <c r="F1392" s="10" t="s">
        <v>22</v>
      </c>
      <c r="G1392" s="10" t="str">
        <f t="shared" si="281"/>
        <v>Legislation. URI. Identifier</v>
      </c>
      <c r="H1392" s="10" t="s">
        <v>22</v>
      </c>
      <c r="I1392" s="10" t="s">
        <v>2527</v>
      </c>
      <c r="J1392" s="10" t="s">
        <v>22</v>
      </c>
      <c r="K1392" s="10" t="s">
        <v>22</v>
      </c>
      <c r="L1392" s="10" t="s">
        <v>270</v>
      </c>
      <c r="M1392" s="7" t="str">
        <f t="shared" si="282"/>
        <v>URI</v>
      </c>
      <c r="N1392" s="10" t="s">
        <v>29</v>
      </c>
      <c r="O1392" s="10" t="s">
        <v>22</v>
      </c>
      <c r="P1392" s="10" t="str">
        <f t="shared" si="283"/>
        <v>Identifier. Type</v>
      </c>
      <c r="Q1392" s="10" t="s">
        <v>22</v>
      </c>
      <c r="R1392" s="10" t="s">
        <v>22</v>
      </c>
      <c r="S1392" s="10" t="s">
        <v>30</v>
      </c>
      <c r="T1392" s="10" t="s">
        <v>22</v>
      </c>
      <c r="U1392" s="10" t="s">
        <v>228</v>
      </c>
      <c r="V1392" s="10" t="s">
        <v>22</v>
      </c>
    </row>
    <row r="1393" spans="1:22" ht="14.1" customHeight="1" x14ac:dyDescent="0.2">
      <c r="A1393" s="11" t="str">
        <f>SUBSTITUTE(SUBSTITUTE(CONCATENATE(J1393,IF(M1393="Identifier","ID",M1393))," ",""),"_","")</f>
        <v>Language</v>
      </c>
      <c r="B1393" s="8" t="s">
        <v>22</v>
      </c>
      <c r="C1393" s="12" t="s">
        <v>98</v>
      </c>
      <c r="D1393" s="11" t="s">
        <v>2536</v>
      </c>
      <c r="E1393" s="11" t="s">
        <v>22</v>
      </c>
      <c r="F1393" s="11" t="s">
        <v>22</v>
      </c>
      <c r="G1393" s="11" t="str">
        <f>CONCATENATE( IF(H1393="","",CONCATENATE(H1393,"_ ")),I1393,". ",IF(J1393="","",CONCATENATE(J1393,"_ ")),M1393,IF(J1393="","",CONCATENATE(". ",N1393)))</f>
        <v>Legislation. Language</v>
      </c>
      <c r="H1393" s="11" t="s">
        <v>22</v>
      </c>
      <c r="I1393" s="11" t="s">
        <v>2527</v>
      </c>
      <c r="J1393" s="11" t="s">
        <v>22</v>
      </c>
      <c r="K1393" s="11" t="s">
        <v>22</v>
      </c>
      <c r="L1393" s="11" t="s">
        <v>22</v>
      </c>
      <c r="M1393" s="11" t="str">
        <f>CONCATENATE(IF(Q1393="","",CONCATENATE(Q1393,"_ ")),R1393)</f>
        <v>Language</v>
      </c>
      <c r="N1393" s="11" t="str">
        <f>M1393</f>
        <v>Language</v>
      </c>
      <c r="O1393" s="11" t="s">
        <v>22</v>
      </c>
      <c r="P1393" s="11" t="s">
        <v>22</v>
      </c>
      <c r="Q1393" s="11" t="s">
        <v>22</v>
      </c>
      <c r="R1393" s="11" t="s">
        <v>690</v>
      </c>
      <c r="S1393" s="11" t="s">
        <v>38</v>
      </c>
      <c r="T1393" s="11" t="s">
        <v>22</v>
      </c>
      <c r="U1393" s="11" t="s">
        <v>228</v>
      </c>
      <c r="V1393" s="11" t="s">
        <v>22</v>
      </c>
    </row>
    <row r="1394" spans="1:22" ht="14.1" customHeight="1" x14ac:dyDescent="0.2">
      <c r="A1394" s="11" t="str">
        <f>SUBSTITUTE(SUBSTITUTE(CONCATENATE(J1394,IF(M1394="Identifier","ID",M1394))," ",""),"_","")</f>
        <v>JurisdictionRegionAddress</v>
      </c>
      <c r="B1394" s="8" t="s">
        <v>22</v>
      </c>
      <c r="C1394" s="12" t="s">
        <v>98</v>
      </c>
      <c r="D1394" s="11" t="s">
        <v>2537</v>
      </c>
      <c r="E1394" s="11" t="s">
        <v>22</v>
      </c>
      <c r="F1394" s="11" t="s">
        <v>22</v>
      </c>
      <c r="G1394" s="11" t="str">
        <f>CONCATENATE( IF(H1394="","",CONCATENATE(H1394,"_ ")),I1394,". ",IF(J1394="","",CONCATENATE(J1394,"_ ")),M1394,IF(J1394="","",CONCATENATE(". ",N1394)))</f>
        <v>Legislation. Jurisdiction Region_ Address. Address</v>
      </c>
      <c r="H1394" s="11" t="s">
        <v>22</v>
      </c>
      <c r="I1394" s="11" t="s">
        <v>2527</v>
      </c>
      <c r="J1394" s="11" t="s">
        <v>1269</v>
      </c>
      <c r="K1394" s="11" t="s">
        <v>22</v>
      </c>
      <c r="L1394" s="11" t="s">
        <v>22</v>
      </c>
      <c r="M1394" s="11" t="str">
        <f>CONCATENATE(IF(Q1394="","",CONCATENATE(Q1394,"_ ")),R1394)</f>
        <v>Address</v>
      </c>
      <c r="N1394" s="11" t="str">
        <f>M1394</f>
        <v>Address</v>
      </c>
      <c r="O1394" s="11" t="s">
        <v>22</v>
      </c>
      <c r="P1394" s="11" t="s">
        <v>22</v>
      </c>
      <c r="Q1394" s="11" t="s">
        <v>22</v>
      </c>
      <c r="R1394" s="11" t="s">
        <v>61</v>
      </c>
      <c r="S1394" s="11" t="s">
        <v>38</v>
      </c>
      <c r="T1394" s="11" t="s">
        <v>22</v>
      </c>
      <c r="U1394" s="11" t="s">
        <v>228</v>
      </c>
      <c r="V1394" s="11" t="s">
        <v>22</v>
      </c>
    </row>
    <row r="1395" spans="1:22" ht="14.1" customHeight="1" x14ac:dyDescent="0.2">
      <c r="A1395" s="5" t="str">
        <f>SUBSTITUTE(CONCATENATE(H1395,I1395)," ","")</f>
        <v>LineItem</v>
      </c>
      <c r="B1395" s="6" t="s">
        <v>22</v>
      </c>
      <c r="C1395" s="6" t="s">
        <v>22</v>
      </c>
      <c r="D1395" s="6" t="s">
        <v>2538</v>
      </c>
      <c r="E1395" s="6" t="s">
        <v>22</v>
      </c>
      <c r="F1395" s="6" t="s">
        <v>22</v>
      </c>
      <c r="G1395" s="5" t="str">
        <f>CONCATENATE(IF(H1395="","",CONCATENATE(H1395,"_ ")),I1395,". Details")</f>
        <v>Line Item. Details</v>
      </c>
      <c r="H1395" s="6" t="s">
        <v>22</v>
      </c>
      <c r="I1395" s="6" t="s">
        <v>2539</v>
      </c>
      <c r="J1395" s="6" t="s">
        <v>22</v>
      </c>
      <c r="K1395" s="6" t="s">
        <v>22</v>
      </c>
      <c r="L1395" s="6" t="s">
        <v>22</v>
      </c>
      <c r="M1395" s="6" t="s">
        <v>22</v>
      </c>
      <c r="N1395" s="6" t="s">
        <v>22</v>
      </c>
      <c r="O1395" s="6" t="s">
        <v>22</v>
      </c>
      <c r="P1395" s="6" t="s">
        <v>22</v>
      </c>
      <c r="Q1395" s="6" t="s">
        <v>22</v>
      </c>
      <c r="R1395" s="6" t="s">
        <v>22</v>
      </c>
      <c r="S1395" s="6" t="s">
        <v>25</v>
      </c>
      <c r="T1395" s="6" t="s">
        <v>22</v>
      </c>
      <c r="U1395" s="6" t="s">
        <v>62</v>
      </c>
      <c r="V1395" s="6" t="s">
        <v>22</v>
      </c>
    </row>
    <row r="1396" spans="1:22" ht="14.1" customHeight="1" x14ac:dyDescent="0.2">
      <c r="A1396" s="7" t="str">
        <f t="shared" ref="A1396:A1414" si="284">SUBSTITUTE(CONCATENATE(J1396,K1396,IF(L1396="Identifier","ID",IF(AND(L1396="Text",OR(J1396&lt;&gt;"",K1396&lt;&gt;"")),"",L1396)),IF(AND(N1396&lt;&gt;"Text",L1396&lt;&gt;N1396,NOT(AND(L1396="URI",N1396="Identifier")),NOT(AND(L1396="UUID",N1396="Identifier")),NOT(AND(L1396="OID",N1396="Identifier"))),IF(N1396="Identifier","ID",N1396),""))," ","")</f>
        <v>ID</v>
      </c>
      <c r="B1396" s="8" t="s">
        <v>22</v>
      </c>
      <c r="C1396" s="9" t="s">
        <v>27</v>
      </c>
      <c r="D1396" s="10" t="s">
        <v>2540</v>
      </c>
      <c r="E1396" s="10" t="s">
        <v>22</v>
      </c>
      <c r="F1396" s="10" t="s">
        <v>22</v>
      </c>
      <c r="G1396" s="10" t="str">
        <f t="shared" ref="G1396:G1414" si="285">CONCATENATE( IF(H1396="","",CONCATENATE(H1396,"_ ")),I1396,". ",IF(J1396="","",CONCATENATE(J1396,"_ ")),M1396,IF(OR(J1396&lt;&gt;"",M1396&lt;&gt;N1396),CONCATENATE(". ",N1396),""))</f>
        <v>Line Item. Identifier</v>
      </c>
      <c r="H1396" s="10" t="s">
        <v>22</v>
      </c>
      <c r="I1396" s="10" t="s">
        <v>2539</v>
      </c>
      <c r="J1396" s="10" t="s">
        <v>22</v>
      </c>
      <c r="K1396" s="10" t="s">
        <v>22</v>
      </c>
      <c r="L1396" s="10" t="s">
        <v>29</v>
      </c>
      <c r="M1396" s="7" t="str">
        <f t="shared" ref="M1396:M1414" si="286">IF(K1396&lt;&gt;"",CONCATENATE(K1396," ",L1396),L1396)</f>
        <v>Identifier</v>
      </c>
      <c r="N1396" s="10" t="s">
        <v>29</v>
      </c>
      <c r="O1396" s="10" t="s">
        <v>22</v>
      </c>
      <c r="P1396" s="10" t="str">
        <f t="shared" ref="P1396:P1414" si="287">IF(O1396&lt;&gt;"",CONCATENATE(O1396,"_ ",N1396,". Type"),CONCATENATE(N1396,". Type"))</f>
        <v>Identifier. Type</v>
      </c>
      <c r="Q1396" s="10" t="s">
        <v>22</v>
      </c>
      <c r="R1396" s="10" t="s">
        <v>22</v>
      </c>
      <c r="S1396" s="10" t="s">
        <v>30</v>
      </c>
      <c r="T1396" s="10" t="s">
        <v>22</v>
      </c>
      <c r="U1396" s="10" t="s">
        <v>62</v>
      </c>
      <c r="V1396" s="10" t="s">
        <v>22</v>
      </c>
    </row>
    <row r="1397" spans="1:22" ht="14.1" customHeight="1" x14ac:dyDescent="0.2">
      <c r="A1397" s="7" t="str">
        <f t="shared" si="284"/>
        <v>SalesOrderID</v>
      </c>
      <c r="B1397" s="8" t="s">
        <v>22</v>
      </c>
      <c r="C1397" s="9" t="s">
        <v>34</v>
      </c>
      <c r="D1397" s="10" t="s">
        <v>2541</v>
      </c>
      <c r="E1397" s="10" t="s">
        <v>22</v>
      </c>
      <c r="F1397" s="10" t="s">
        <v>22</v>
      </c>
      <c r="G1397" s="10" t="str">
        <f t="shared" si="285"/>
        <v>Line Item. Sales_ Order Identifier. Identifier</v>
      </c>
      <c r="H1397" s="10" t="s">
        <v>22</v>
      </c>
      <c r="I1397" s="10" t="s">
        <v>2539</v>
      </c>
      <c r="J1397" s="10" t="s">
        <v>2542</v>
      </c>
      <c r="K1397" s="10" t="s">
        <v>531</v>
      </c>
      <c r="L1397" s="10" t="s">
        <v>29</v>
      </c>
      <c r="M1397" s="7" t="str">
        <f t="shared" si="286"/>
        <v>Order Identifier</v>
      </c>
      <c r="N1397" s="10" t="s">
        <v>29</v>
      </c>
      <c r="O1397" s="10" t="s">
        <v>22</v>
      </c>
      <c r="P1397" s="10" t="str">
        <f t="shared" si="287"/>
        <v>Identifier. Type</v>
      </c>
      <c r="Q1397" s="10" t="s">
        <v>22</v>
      </c>
      <c r="R1397" s="10" t="s">
        <v>22</v>
      </c>
      <c r="S1397" s="10" t="s">
        <v>30</v>
      </c>
      <c r="T1397" s="10" t="s">
        <v>22</v>
      </c>
      <c r="U1397" s="10" t="s">
        <v>62</v>
      </c>
      <c r="V1397" s="10" t="s">
        <v>22</v>
      </c>
    </row>
    <row r="1398" spans="1:22" ht="14.1" customHeight="1" x14ac:dyDescent="0.2">
      <c r="A1398" s="7" t="str">
        <f t="shared" si="284"/>
        <v>UUID</v>
      </c>
      <c r="B1398" s="8" t="s">
        <v>22</v>
      </c>
      <c r="C1398" s="9" t="s">
        <v>34</v>
      </c>
      <c r="D1398" s="10" t="s">
        <v>2543</v>
      </c>
      <c r="E1398" s="10" t="s">
        <v>22</v>
      </c>
      <c r="F1398" s="10" t="s">
        <v>22</v>
      </c>
      <c r="G1398" s="10" t="str">
        <f t="shared" si="285"/>
        <v>Line Item. UUID. Identifier</v>
      </c>
      <c r="H1398" s="10" t="s">
        <v>22</v>
      </c>
      <c r="I1398" s="10" t="s">
        <v>2539</v>
      </c>
      <c r="J1398" s="10" t="s">
        <v>22</v>
      </c>
      <c r="K1398" s="10" t="s">
        <v>22</v>
      </c>
      <c r="L1398" s="10" t="s">
        <v>590</v>
      </c>
      <c r="M1398" s="7" t="str">
        <f t="shared" si="286"/>
        <v>UUID</v>
      </c>
      <c r="N1398" s="10" t="s">
        <v>29</v>
      </c>
      <c r="O1398" s="10" t="s">
        <v>22</v>
      </c>
      <c r="P1398" s="10" t="str">
        <f t="shared" si="287"/>
        <v>Identifier. Type</v>
      </c>
      <c r="Q1398" s="10" t="s">
        <v>22</v>
      </c>
      <c r="R1398" s="10" t="s">
        <v>22</v>
      </c>
      <c r="S1398" s="10" t="s">
        <v>30</v>
      </c>
      <c r="T1398" s="10" t="s">
        <v>22</v>
      </c>
      <c r="U1398" s="10" t="s">
        <v>62</v>
      </c>
      <c r="V1398" s="10" t="s">
        <v>591</v>
      </c>
    </row>
    <row r="1399" spans="1:22" ht="14.1" customHeight="1" x14ac:dyDescent="0.2">
      <c r="A1399" s="7" t="str">
        <f t="shared" si="284"/>
        <v>Note</v>
      </c>
      <c r="B1399" s="8" t="s">
        <v>22</v>
      </c>
      <c r="C1399" s="9" t="s">
        <v>98</v>
      </c>
      <c r="D1399" s="10" t="s">
        <v>236</v>
      </c>
      <c r="E1399" s="10" t="s">
        <v>22</v>
      </c>
      <c r="F1399" s="10" t="s">
        <v>22</v>
      </c>
      <c r="G1399" s="10" t="str">
        <f t="shared" si="285"/>
        <v>Line Item. Note. Text</v>
      </c>
      <c r="H1399" s="10" t="s">
        <v>22</v>
      </c>
      <c r="I1399" s="10" t="s">
        <v>2539</v>
      </c>
      <c r="J1399" s="10" t="s">
        <v>22</v>
      </c>
      <c r="K1399" s="10" t="s">
        <v>22</v>
      </c>
      <c r="L1399" s="10" t="s">
        <v>237</v>
      </c>
      <c r="M1399" s="7" t="str">
        <f t="shared" si="286"/>
        <v>Note</v>
      </c>
      <c r="N1399" s="10" t="s">
        <v>59</v>
      </c>
      <c r="O1399" s="10" t="s">
        <v>22</v>
      </c>
      <c r="P1399" s="10" t="str">
        <f t="shared" si="287"/>
        <v>Text. Type</v>
      </c>
      <c r="Q1399" s="10" t="s">
        <v>22</v>
      </c>
      <c r="R1399" s="10" t="s">
        <v>22</v>
      </c>
      <c r="S1399" s="10" t="s">
        <v>30</v>
      </c>
      <c r="T1399" s="10" t="s">
        <v>22</v>
      </c>
      <c r="U1399" s="10" t="s">
        <v>62</v>
      </c>
      <c r="V1399" s="10" t="s">
        <v>22</v>
      </c>
    </row>
    <row r="1400" spans="1:22" ht="14.1" customHeight="1" x14ac:dyDescent="0.2">
      <c r="A1400" s="7" t="str">
        <f t="shared" si="284"/>
        <v>LineStatusCode</v>
      </c>
      <c r="B1400" s="8" t="s">
        <v>22</v>
      </c>
      <c r="C1400" s="9" t="s">
        <v>34</v>
      </c>
      <c r="D1400" s="10" t="s">
        <v>2544</v>
      </c>
      <c r="E1400" s="10" t="s">
        <v>22</v>
      </c>
      <c r="F1400" s="10" t="s">
        <v>22</v>
      </c>
      <c r="G1400" s="10" t="str">
        <f t="shared" si="285"/>
        <v>Line Item. Line Status Code. Code</v>
      </c>
      <c r="H1400" s="10" t="s">
        <v>22</v>
      </c>
      <c r="I1400" s="10" t="s">
        <v>2539</v>
      </c>
      <c r="J1400" s="10" t="s">
        <v>22</v>
      </c>
      <c r="K1400" s="10" t="s">
        <v>1517</v>
      </c>
      <c r="L1400" s="10" t="s">
        <v>33</v>
      </c>
      <c r="M1400" s="7" t="str">
        <f t="shared" si="286"/>
        <v>Line Status Code</v>
      </c>
      <c r="N1400" s="10" t="s">
        <v>33</v>
      </c>
      <c r="O1400" s="10" t="s">
        <v>1517</v>
      </c>
      <c r="P1400" s="10" t="str">
        <f t="shared" si="287"/>
        <v>Line Status_ Code. Type</v>
      </c>
      <c r="Q1400" s="10" t="s">
        <v>22</v>
      </c>
      <c r="R1400" s="10" t="s">
        <v>22</v>
      </c>
      <c r="S1400" s="10" t="s">
        <v>30</v>
      </c>
      <c r="T1400" s="10" t="s">
        <v>22</v>
      </c>
      <c r="U1400" s="10" t="s">
        <v>62</v>
      </c>
      <c r="V1400" s="10" t="s">
        <v>22</v>
      </c>
    </row>
    <row r="1401" spans="1:22" ht="14.1" customHeight="1" x14ac:dyDescent="0.2">
      <c r="A1401" s="7" t="str">
        <f t="shared" si="284"/>
        <v>Quantity</v>
      </c>
      <c r="B1401" s="8" t="s">
        <v>22</v>
      </c>
      <c r="C1401" s="9" t="s">
        <v>34</v>
      </c>
      <c r="D1401" s="10" t="s">
        <v>2545</v>
      </c>
      <c r="E1401" s="10" t="s">
        <v>22</v>
      </c>
      <c r="F1401" s="10" t="s">
        <v>22</v>
      </c>
      <c r="G1401" s="10" t="str">
        <f t="shared" si="285"/>
        <v>Line Item. Quantity</v>
      </c>
      <c r="H1401" s="10" t="s">
        <v>22</v>
      </c>
      <c r="I1401" s="10" t="s">
        <v>2539</v>
      </c>
      <c r="J1401" s="10" t="s">
        <v>22</v>
      </c>
      <c r="K1401" s="10" t="s">
        <v>22</v>
      </c>
      <c r="L1401" s="10" t="s">
        <v>297</v>
      </c>
      <c r="M1401" s="7" t="str">
        <f t="shared" si="286"/>
        <v>Quantity</v>
      </c>
      <c r="N1401" s="10" t="s">
        <v>297</v>
      </c>
      <c r="O1401" s="10" t="s">
        <v>22</v>
      </c>
      <c r="P1401" s="10" t="str">
        <f t="shared" si="287"/>
        <v>Quantity. Type</v>
      </c>
      <c r="Q1401" s="10" t="s">
        <v>22</v>
      </c>
      <c r="R1401" s="10" t="s">
        <v>22</v>
      </c>
      <c r="S1401" s="10" t="s">
        <v>30</v>
      </c>
      <c r="T1401" s="10" t="s">
        <v>22</v>
      </c>
      <c r="U1401" s="10" t="s">
        <v>62</v>
      </c>
      <c r="V1401" s="10" t="s">
        <v>22</v>
      </c>
    </row>
    <row r="1402" spans="1:22" ht="14.1" customHeight="1" x14ac:dyDescent="0.2">
      <c r="A1402" s="7" t="str">
        <f t="shared" si="284"/>
        <v>LineExtensionAmount</v>
      </c>
      <c r="B1402" s="8" t="s">
        <v>22</v>
      </c>
      <c r="C1402" s="9" t="s">
        <v>34</v>
      </c>
      <c r="D1402" s="10" t="s">
        <v>2546</v>
      </c>
      <c r="E1402" s="10" t="s">
        <v>22</v>
      </c>
      <c r="F1402" s="10" t="s">
        <v>22</v>
      </c>
      <c r="G1402" s="10" t="str">
        <f t="shared" si="285"/>
        <v>Line Item. Line Extension Amount. Amount</v>
      </c>
      <c r="H1402" s="10" t="s">
        <v>22</v>
      </c>
      <c r="I1402" s="10" t="s">
        <v>2539</v>
      </c>
      <c r="J1402" s="10" t="s">
        <v>22</v>
      </c>
      <c r="K1402" s="10" t="s">
        <v>1083</v>
      </c>
      <c r="L1402" s="10" t="s">
        <v>189</v>
      </c>
      <c r="M1402" s="7" t="str">
        <f t="shared" si="286"/>
        <v>Line Extension Amount</v>
      </c>
      <c r="N1402" s="10" t="s">
        <v>189</v>
      </c>
      <c r="O1402" s="10" t="s">
        <v>22</v>
      </c>
      <c r="P1402" s="10" t="str">
        <f t="shared" si="287"/>
        <v>Amount. Type</v>
      </c>
      <c r="Q1402" s="10" t="s">
        <v>22</v>
      </c>
      <c r="R1402" s="10" t="s">
        <v>22</v>
      </c>
      <c r="S1402" s="10" t="s">
        <v>30</v>
      </c>
      <c r="T1402" s="10" t="s">
        <v>22</v>
      </c>
      <c r="U1402" s="10" t="s">
        <v>62</v>
      </c>
      <c r="V1402" s="10" t="s">
        <v>22</v>
      </c>
    </row>
    <row r="1403" spans="1:22" ht="14.1" customHeight="1" x14ac:dyDescent="0.2">
      <c r="A1403" s="7" t="str">
        <f t="shared" si="284"/>
        <v>TaxInclusiveLineExtensionAmount</v>
      </c>
      <c r="B1403" s="8" t="s">
        <v>22</v>
      </c>
      <c r="C1403" s="9" t="s">
        <v>34</v>
      </c>
      <c r="D1403" s="10" t="s">
        <v>2547</v>
      </c>
      <c r="E1403" s="10" t="s">
        <v>22</v>
      </c>
      <c r="F1403" s="10" t="s">
        <v>22</v>
      </c>
      <c r="G1403" s="10" t="str">
        <f t="shared" si="285"/>
        <v>Line Item. Tax Inclusive_ Line Extension Amount. Amount</v>
      </c>
      <c r="H1403" s="10" t="s">
        <v>22</v>
      </c>
      <c r="I1403" s="10" t="s">
        <v>2539</v>
      </c>
      <c r="J1403" s="10" t="s">
        <v>191</v>
      </c>
      <c r="K1403" s="10" t="s">
        <v>1083</v>
      </c>
      <c r="L1403" s="10" t="s">
        <v>189</v>
      </c>
      <c r="M1403" s="7" t="str">
        <f t="shared" si="286"/>
        <v>Line Extension Amount</v>
      </c>
      <c r="N1403" s="10" t="s">
        <v>189</v>
      </c>
      <c r="O1403" s="10" t="s">
        <v>22</v>
      </c>
      <c r="P1403" s="10" t="str">
        <f t="shared" si="287"/>
        <v>Amount. Type</v>
      </c>
      <c r="Q1403" s="10" t="s">
        <v>22</v>
      </c>
      <c r="R1403" s="10" t="s">
        <v>22</v>
      </c>
      <c r="S1403" s="10" t="s">
        <v>30</v>
      </c>
      <c r="T1403" s="10" t="s">
        <v>22</v>
      </c>
      <c r="U1403" s="10" t="s">
        <v>101</v>
      </c>
      <c r="V1403" s="10" t="s">
        <v>1085</v>
      </c>
    </row>
    <row r="1404" spans="1:22" ht="14.1" customHeight="1" x14ac:dyDescent="0.2">
      <c r="A1404" s="7" t="str">
        <f t="shared" si="284"/>
        <v>TotalTaxAmount</v>
      </c>
      <c r="B1404" s="8" t="s">
        <v>22</v>
      </c>
      <c r="C1404" s="9" t="s">
        <v>34</v>
      </c>
      <c r="D1404" s="10" t="s">
        <v>2548</v>
      </c>
      <c r="E1404" s="10" t="s">
        <v>22</v>
      </c>
      <c r="F1404" s="10" t="s">
        <v>22</v>
      </c>
      <c r="G1404" s="10" t="str">
        <f t="shared" si="285"/>
        <v>Line Item. Total_ Tax Amount. Amount</v>
      </c>
      <c r="H1404" s="10" t="s">
        <v>22</v>
      </c>
      <c r="I1404" s="10" t="s">
        <v>2539</v>
      </c>
      <c r="J1404" s="10" t="s">
        <v>445</v>
      </c>
      <c r="K1404" s="10" t="s">
        <v>2549</v>
      </c>
      <c r="L1404" s="10" t="s">
        <v>189</v>
      </c>
      <c r="M1404" s="7" t="str">
        <f t="shared" si="286"/>
        <v>Tax Amount</v>
      </c>
      <c r="N1404" s="10" t="s">
        <v>189</v>
      </c>
      <c r="O1404" s="10" t="s">
        <v>22</v>
      </c>
      <c r="P1404" s="10" t="str">
        <f t="shared" si="287"/>
        <v>Amount. Type</v>
      </c>
      <c r="Q1404" s="10" t="s">
        <v>22</v>
      </c>
      <c r="R1404" s="10" t="s">
        <v>22</v>
      </c>
      <c r="S1404" s="10" t="s">
        <v>30</v>
      </c>
      <c r="T1404" s="10" t="s">
        <v>22</v>
      </c>
      <c r="U1404" s="10" t="s">
        <v>62</v>
      </c>
      <c r="V1404" s="10" t="s">
        <v>2550</v>
      </c>
    </row>
    <row r="1405" spans="1:22" ht="14.1" customHeight="1" x14ac:dyDescent="0.2">
      <c r="A1405" s="7" t="str">
        <f t="shared" si="284"/>
        <v>MinimumQuantity</v>
      </c>
      <c r="B1405" s="8" t="s">
        <v>22</v>
      </c>
      <c r="C1405" s="9" t="s">
        <v>34</v>
      </c>
      <c r="D1405" s="10" t="s">
        <v>2551</v>
      </c>
      <c r="E1405" s="10" t="s">
        <v>22</v>
      </c>
      <c r="F1405" s="10" t="s">
        <v>22</v>
      </c>
      <c r="G1405" s="10" t="str">
        <f t="shared" si="285"/>
        <v>Line Item. Minimum_ Quantity. Quantity</v>
      </c>
      <c r="H1405" s="10" t="s">
        <v>22</v>
      </c>
      <c r="I1405" s="10" t="s">
        <v>2539</v>
      </c>
      <c r="J1405" s="10" t="s">
        <v>296</v>
      </c>
      <c r="K1405" s="10" t="s">
        <v>22</v>
      </c>
      <c r="L1405" s="10" t="s">
        <v>297</v>
      </c>
      <c r="M1405" s="7" t="str">
        <f t="shared" si="286"/>
        <v>Quantity</v>
      </c>
      <c r="N1405" s="10" t="s">
        <v>297</v>
      </c>
      <c r="O1405" s="10" t="s">
        <v>22</v>
      </c>
      <c r="P1405" s="10" t="str">
        <f t="shared" si="287"/>
        <v>Quantity. Type</v>
      </c>
      <c r="Q1405" s="10" t="s">
        <v>22</v>
      </c>
      <c r="R1405" s="10" t="s">
        <v>22</v>
      </c>
      <c r="S1405" s="10" t="s">
        <v>30</v>
      </c>
      <c r="T1405" s="10" t="s">
        <v>22</v>
      </c>
      <c r="U1405" s="10" t="s">
        <v>62</v>
      </c>
      <c r="V1405" s="10" t="s">
        <v>22</v>
      </c>
    </row>
    <row r="1406" spans="1:22" ht="14.1" customHeight="1" x14ac:dyDescent="0.2">
      <c r="A1406" s="7" t="str">
        <f t="shared" si="284"/>
        <v>MaximumQuantity</v>
      </c>
      <c r="B1406" s="8" t="s">
        <v>22</v>
      </c>
      <c r="C1406" s="9" t="s">
        <v>34</v>
      </c>
      <c r="D1406" s="10" t="s">
        <v>2552</v>
      </c>
      <c r="E1406" s="10" t="s">
        <v>22</v>
      </c>
      <c r="F1406" s="10" t="s">
        <v>22</v>
      </c>
      <c r="G1406" s="10" t="str">
        <f t="shared" si="285"/>
        <v>Line Item. Maximum_ Quantity. Quantity</v>
      </c>
      <c r="H1406" s="10" t="s">
        <v>22</v>
      </c>
      <c r="I1406" s="10" t="s">
        <v>2539</v>
      </c>
      <c r="J1406" s="10" t="s">
        <v>299</v>
      </c>
      <c r="K1406" s="10" t="s">
        <v>22</v>
      </c>
      <c r="L1406" s="10" t="s">
        <v>297</v>
      </c>
      <c r="M1406" s="7" t="str">
        <f t="shared" si="286"/>
        <v>Quantity</v>
      </c>
      <c r="N1406" s="10" t="s">
        <v>297</v>
      </c>
      <c r="O1406" s="10" t="s">
        <v>22</v>
      </c>
      <c r="P1406" s="10" t="str">
        <f t="shared" si="287"/>
        <v>Quantity. Type</v>
      </c>
      <c r="Q1406" s="10" t="s">
        <v>22</v>
      </c>
      <c r="R1406" s="10" t="s">
        <v>22</v>
      </c>
      <c r="S1406" s="10" t="s">
        <v>30</v>
      </c>
      <c r="T1406" s="10" t="s">
        <v>22</v>
      </c>
      <c r="U1406" s="10" t="s">
        <v>62</v>
      </c>
      <c r="V1406" s="10" t="s">
        <v>22</v>
      </c>
    </row>
    <row r="1407" spans="1:22" ht="14.1" customHeight="1" x14ac:dyDescent="0.2">
      <c r="A1407" s="7" t="str">
        <f t="shared" si="284"/>
        <v>MinimumBackorderQuantity</v>
      </c>
      <c r="B1407" s="8" t="s">
        <v>22</v>
      </c>
      <c r="C1407" s="9" t="s">
        <v>34</v>
      </c>
      <c r="D1407" s="10" t="s">
        <v>2553</v>
      </c>
      <c r="E1407" s="10" t="s">
        <v>22</v>
      </c>
      <c r="F1407" s="10" t="s">
        <v>22</v>
      </c>
      <c r="G1407" s="10" t="str">
        <f t="shared" si="285"/>
        <v>Line Item. Minimum_ Backorder. Quantity</v>
      </c>
      <c r="H1407" s="10" t="s">
        <v>22</v>
      </c>
      <c r="I1407" s="10" t="s">
        <v>2539</v>
      </c>
      <c r="J1407" s="10" t="s">
        <v>296</v>
      </c>
      <c r="K1407" s="10" t="s">
        <v>22</v>
      </c>
      <c r="L1407" s="10" t="s">
        <v>1520</v>
      </c>
      <c r="M1407" s="7" t="str">
        <f t="shared" si="286"/>
        <v>Backorder</v>
      </c>
      <c r="N1407" s="10" t="s">
        <v>297</v>
      </c>
      <c r="O1407" s="10" t="s">
        <v>22</v>
      </c>
      <c r="P1407" s="10" t="str">
        <f t="shared" si="287"/>
        <v>Quantity. Type</v>
      </c>
      <c r="Q1407" s="10" t="s">
        <v>22</v>
      </c>
      <c r="R1407" s="10" t="s">
        <v>22</v>
      </c>
      <c r="S1407" s="10" t="s">
        <v>30</v>
      </c>
      <c r="T1407" s="10" t="s">
        <v>22</v>
      </c>
      <c r="U1407" s="10" t="s">
        <v>62</v>
      </c>
      <c r="V1407" s="10" t="s">
        <v>22</v>
      </c>
    </row>
    <row r="1408" spans="1:22" ht="14.1" customHeight="1" x14ac:dyDescent="0.2">
      <c r="A1408" s="7" t="str">
        <f t="shared" si="284"/>
        <v>MaximumBackorderQuantity</v>
      </c>
      <c r="B1408" s="8" t="s">
        <v>22</v>
      </c>
      <c r="C1408" s="9" t="s">
        <v>34</v>
      </c>
      <c r="D1408" s="10" t="s">
        <v>2554</v>
      </c>
      <c r="E1408" s="10" t="s">
        <v>22</v>
      </c>
      <c r="F1408" s="10" t="s">
        <v>22</v>
      </c>
      <c r="G1408" s="10" t="str">
        <f t="shared" si="285"/>
        <v>Line Item. Maximum_ Backorder. Quantity</v>
      </c>
      <c r="H1408" s="10" t="s">
        <v>22</v>
      </c>
      <c r="I1408" s="10" t="s">
        <v>2539</v>
      </c>
      <c r="J1408" s="10" t="s">
        <v>299</v>
      </c>
      <c r="K1408" s="10" t="s">
        <v>22</v>
      </c>
      <c r="L1408" s="10" t="s">
        <v>1520</v>
      </c>
      <c r="M1408" s="7" t="str">
        <f t="shared" si="286"/>
        <v>Backorder</v>
      </c>
      <c r="N1408" s="10" t="s">
        <v>297</v>
      </c>
      <c r="O1408" s="10" t="s">
        <v>22</v>
      </c>
      <c r="P1408" s="10" t="str">
        <f t="shared" si="287"/>
        <v>Quantity. Type</v>
      </c>
      <c r="Q1408" s="10" t="s">
        <v>22</v>
      </c>
      <c r="R1408" s="10" t="s">
        <v>22</v>
      </c>
      <c r="S1408" s="10" t="s">
        <v>30</v>
      </c>
      <c r="T1408" s="10" t="s">
        <v>22</v>
      </c>
      <c r="U1408" s="10" t="s">
        <v>62</v>
      </c>
      <c r="V1408" s="10" t="s">
        <v>22</v>
      </c>
    </row>
    <row r="1409" spans="1:22" ht="14.1" customHeight="1" x14ac:dyDescent="0.2">
      <c r="A1409" s="7" t="str">
        <f t="shared" si="284"/>
        <v>InspectionMethodCode</v>
      </c>
      <c r="B1409" s="8" t="s">
        <v>22</v>
      </c>
      <c r="C1409" s="9" t="s">
        <v>34</v>
      </c>
      <c r="D1409" s="10" t="s">
        <v>2555</v>
      </c>
      <c r="E1409" s="10" t="s">
        <v>22</v>
      </c>
      <c r="F1409" s="10" t="s">
        <v>22</v>
      </c>
      <c r="G1409" s="10" t="str">
        <f t="shared" si="285"/>
        <v>Line Item. Inspection Method Code. Code</v>
      </c>
      <c r="H1409" s="10" t="s">
        <v>22</v>
      </c>
      <c r="I1409" s="10" t="s">
        <v>2539</v>
      </c>
      <c r="J1409" s="10" t="s">
        <v>22</v>
      </c>
      <c r="K1409" s="10" t="s">
        <v>2556</v>
      </c>
      <c r="L1409" s="10" t="s">
        <v>33</v>
      </c>
      <c r="M1409" s="7" t="str">
        <f t="shared" si="286"/>
        <v>Inspection Method Code</v>
      </c>
      <c r="N1409" s="10" t="s">
        <v>33</v>
      </c>
      <c r="O1409" s="10" t="s">
        <v>22</v>
      </c>
      <c r="P1409" s="10" t="str">
        <f t="shared" si="287"/>
        <v>Code. Type</v>
      </c>
      <c r="Q1409" s="10" t="s">
        <v>22</v>
      </c>
      <c r="R1409" s="10" t="s">
        <v>22</v>
      </c>
      <c r="S1409" s="10" t="s">
        <v>30</v>
      </c>
      <c r="T1409" s="10" t="s">
        <v>22</v>
      </c>
      <c r="U1409" s="10" t="s">
        <v>62</v>
      </c>
      <c r="V1409" s="10" t="s">
        <v>22</v>
      </c>
    </row>
    <row r="1410" spans="1:22" ht="14.1" customHeight="1" x14ac:dyDescent="0.2">
      <c r="A1410" s="7" t="str">
        <f t="shared" si="284"/>
        <v>PartialDeliveryIndicator</v>
      </c>
      <c r="B1410" s="8" t="s">
        <v>22</v>
      </c>
      <c r="C1410" s="9" t="s">
        <v>34</v>
      </c>
      <c r="D1410" s="10" t="s">
        <v>2557</v>
      </c>
      <c r="E1410" s="10" t="s">
        <v>22</v>
      </c>
      <c r="F1410" s="10" t="s">
        <v>22</v>
      </c>
      <c r="G1410" s="10" t="str">
        <f t="shared" si="285"/>
        <v>Line Item. Partial Delivery Indicator. Indicator</v>
      </c>
      <c r="H1410" s="10" t="s">
        <v>22</v>
      </c>
      <c r="I1410" s="10" t="s">
        <v>2539</v>
      </c>
      <c r="J1410" s="10" t="s">
        <v>22</v>
      </c>
      <c r="K1410" s="10" t="s">
        <v>2558</v>
      </c>
      <c r="L1410" s="10" t="s">
        <v>170</v>
      </c>
      <c r="M1410" s="7" t="str">
        <f t="shared" si="286"/>
        <v>Partial Delivery Indicator</v>
      </c>
      <c r="N1410" s="10" t="s">
        <v>170</v>
      </c>
      <c r="O1410" s="10" t="s">
        <v>22</v>
      </c>
      <c r="P1410" s="10" t="str">
        <f t="shared" si="287"/>
        <v>Indicator. Type</v>
      </c>
      <c r="Q1410" s="10" t="s">
        <v>22</v>
      </c>
      <c r="R1410" s="10" t="s">
        <v>22</v>
      </c>
      <c r="S1410" s="10" t="s">
        <v>30</v>
      </c>
      <c r="T1410" s="10" t="s">
        <v>22</v>
      </c>
      <c r="U1410" s="10" t="s">
        <v>62</v>
      </c>
      <c r="V1410" s="10" t="s">
        <v>2559</v>
      </c>
    </row>
    <row r="1411" spans="1:22" ht="14.1" customHeight="1" x14ac:dyDescent="0.2">
      <c r="A1411" s="7" t="str">
        <f t="shared" si="284"/>
        <v>BackOrderAllowedIndicator</v>
      </c>
      <c r="B1411" s="8" t="s">
        <v>22</v>
      </c>
      <c r="C1411" s="9" t="s">
        <v>34</v>
      </c>
      <c r="D1411" s="10" t="s">
        <v>2560</v>
      </c>
      <c r="E1411" s="10" t="s">
        <v>22</v>
      </c>
      <c r="F1411" s="10" t="s">
        <v>22</v>
      </c>
      <c r="G1411" s="10" t="str">
        <f t="shared" si="285"/>
        <v>Line Item. Back Order Allowed Indicator. Indicator</v>
      </c>
      <c r="H1411" s="10" t="s">
        <v>22</v>
      </c>
      <c r="I1411" s="10" t="s">
        <v>2539</v>
      </c>
      <c r="J1411" s="10" t="s">
        <v>22</v>
      </c>
      <c r="K1411" s="10" t="s">
        <v>2561</v>
      </c>
      <c r="L1411" s="10" t="s">
        <v>170</v>
      </c>
      <c r="M1411" s="7" t="str">
        <f t="shared" si="286"/>
        <v>Back Order Allowed Indicator</v>
      </c>
      <c r="N1411" s="10" t="s">
        <v>170</v>
      </c>
      <c r="O1411" s="10" t="s">
        <v>22</v>
      </c>
      <c r="P1411" s="10" t="str">
        <f t="shared" si="287"/>
        <v>Indicator. Type</v>
      </c>
      <c r="Q1411" s="10" t="s">
        <v>22</v>
      </c>
      <c r="R1411" s="10" t="s">
        <v>22</v>
      </c>
      <c r="S1411" s="10" t="s">
        <v>30</v>
      </c>
      <c r="T1411" s="10" t="s">
        <v>22</v>
      </c>
      <c r="U1411" s="10" t="s">
        <v>62</v>
      </c>
      <c r="V1411" s="10" t="s">
        <v>22</v>
      </c>
    </row>
    <row r="1412" spans="1:22" ht="14.1" customHeight="1" x14ac:dyDescent="0.2">
      <c r="A1412" s="7" t="str">
        <f t="shared" si="284"/>
        <v>AccountingCostCode</v>
      </c>
      <c r="B1412" s="8" t="s">
        <v>22</v>
      </c>
      <c r="C1412" s="9" t="s">
        <v>34</v>
      </c>
      <c r="D1412" s="10" t="s">
        <v>2562</v>
      </c>
      <c r="E1412" s="10" t="s">
        <v>22</v>
      </c>
      <c r="F1412" s="10" t="s">
        <v>22</v>
      </c>
      <c r="G1412" s="10" t="str">
        <f t="shared" si="285"/>
        <v>Line Item. Accounting Cost Code. Code</v>
      </c>
      <c r="H1412" s="10" t="s">
        <v>22</v>
      </c>
      <c r="I1412" s="10" t="s">
        <v>2539</v>
      </c>
      <c r="J1412" s="10" t="s">
        <v>22</v>
      </c>
      <c r="K1412" s="10" t="s">
        <v>196</v>
      </c>
      <c r="L1412" s="10" t="s">
        <v>33</v>
      </c>
      <c r="M1412" s="7" t="str">
        <f t="shared" si="286"/>
        <v>Accounting Cost Code</v>
      </c>
      <c r="N1412" s="10" t="s">
        <v>33</v>
      </c>
      <c r="O1412" s="10" t="s">
        <v>22</v>
      </c>
      <c r="P1412" s="10" t="str">
        <f t="shared" si="287"/>
        <v>Code. Type</v>
      </c>
      <c r="Q1412" s="10" t="s">
        <v>22</v>
      </c>
      <c r="R1412" s="10" t="s">
        <v>22</v>
      </c>
      <c r="S1412" s="10" t="s">
        <v>30</v>
      </c>
      <c r="T1412" s="10" t="s">
        <v>22</v>
      </c>
      <c r="U1412" s="10" t="s">
        <v>62</v>
      </c>
      <c r="V1412" s="10" t="s">
        <v>22</v>
      </c>
    </row>
    <row r="1413" spans="1:22" ht="14.1" customHeight="1" x14ac:dyDescent="0.2">
      <c r="A1413" s="7" t="str">
        <f t="shared" si="284"/>
        <v>AccountingCost</v>
      </c>
      <c r="B1413" s="8" t="s">
        <v>22</v>
      </c>
      <c r="C1413" s="9" t="s">
        <v>34</v>
      </c>
      <c r="D1413" s="10" t="s">
        <v>2563</v>
      </c>
      <c r="E1413" s="10" t="s">
        <v>22</v>
      </c>
      <c r="F1413" s="10" t="s">
        <v>22</v>
      </c>
      <c r="G1413" s="10" t="str">
        <f t="shared" si="285"/>
        <v>Line Item. Accounting Cost. Text</v>
      </c>
      <c r="H1413" s="10" t="s">
        <v>22</v>
      </c>
      <c r="I1413" s="10" t="s">
        <v>2539</v>
      </c>
      <c r="J1413" s="10" t="s">
        <v>22</v>
      </c>
      <c r="K1413" s="10" t="s">
        <v>198</v>
      </c>
      <c r="L1413" s="10" t="s">
        <v>199</v>
      </c>
      <c r="M1413" s="7" t="str">
        <f t="shared" si="286"/>
        <v>Accounting Cost</v>
      </c>
      <c r="N1413" s="10" t="s">
        <v>59</v>
      </c>
      <c r="O1413" s="10" t="s">
        <v>22</v>
      </c>
      <c r="P1413" s="10" t="str">
        <f t="shared" si="287"/>
        <v>Text. Type</v>
      </c>
      <c r="Q1413" s="10" t="s">
        <v>22</v>
      </c>
      <c r="R1413" s="10" t="s">
        <v>22</v>
      </c>
      <c r="S1413" s="10" t="s">
        <v>30</v>
      </c>
      <c r="T1413" s="10" t="s">
        <v>22</v>
      </c>
      <c r="U1413" s="10" t="s">
        <v>62</v>
      </c>
      <c r="V1413" s="10" t="s">
        <v>2564</v>
      </c>
    </row>
    <row r="1414" spans="1:22" ht="14.1" customHeight="1" x14ac:dyDescent="0.2">
      <c r="A1414" s="7" t="str">
        <f t="shared" si="284"/>
        <v>WarrantyInformation</v>
      </c>
      <c r="B1414" s="8" t="s">
        <v>22</v>
      </c>
      <c r="C1414" s="9" t="s">
        <v>98</v>
      </c>
      <c r="D1414" s="10" t="s">
        <v>2565</v>
      </c>
      <c r="E1414" s="10" t="s">
        <v>22</v>
      </c>
      <c r="F1414" s="10" t="s">
        <v>535</v>
      </c>
      <c r="G1414" s="10" t="str">
        <f t="shared" si="285"/>
        <v>Line Item. Warranty_ Information. Text</v>
      </c>
      <c r="H1414" s="10" t="s">
        <v>22</v>
      </c>
      <c r="I1414" s="10" t="s">
        <v>2539</v>
      </c>
      <c r="J1414" s="10" t="s">
        <v>536</v>
      </c>
      <c r="K1414" s="10" t="s">
        <v>22</v>
      </c>
      <c r="L1414" s="10" t="s">
        <v>537</v>
      </c>
      <c r="M1414" s="7" t="str">
        <f t="shared" si="286"/>
        <v>Information</v>
      </c>
      <c r="N1414" s="10" t="s">
        <v>59</v>
      </c>
      <c r="O1414" s="10" t="s">
        <v>22</v>
      </c>
      <c r="P1414" s="10" t="str">
        <f t="shared" si="287"/>
        <v>Text. Type</v>
      </c>
      <c r="Q1414" s="10" t="s">
        <v>22</v>
      </c>
      <c r="R1414" s="10" t="s">
        <v>22</v>
      </c>
      <c r="S1414" s="10" t="s">
        <v>30</v>
      </c>
      <c r="T1414" s="10" t="s">
        <v>22</v>
      </c>
      <c r="U1414" s="10" t="s">
        <v>26</v>
      </c>
      <c r="V1414" s="10" t="s">
        <v>22</v>
      </c>
    </row>
    <row r="1415" spans="1:22" ht="14.1" customHeight="1" x14ac:dyDescent="0.2">
      <c r="A1415" s="11" t="str">
        <f t="shared" ref="A1415:A1428" si="288">SUBSTITUTE(SUBSTITUTE(CONCATENATE(J1415,IF(M1415="Identifier","ID",M1415))," ",""),"_","")</f>
        <v>Delivery</v>
      </c>
      <c r="B1415" s="8" t="s">
        <v>22</v>
      </c>
      <c r="C1415" s="12" t="s">
        <v>98</v>
      </c>
      <c r="D1415" s="11" t="s">
        <v>2566</v>
      </c>
      <c r="E1415" s="11" t="s">
        <v>22</v>
      </c>
      <c r="F1415" s="11" t="s">
        <v>22</v>
      </c>
      <c r="G1415" s="11" t="str">
        <f t="shared" ref="G1415:G1428" si="289">CONCATENATE( IF(H1415="","",CONCATENATE(H1415,"_ ")),I1415,". ",IF(J1415="","",CONCATENATE(J1415,"_ ")),M1415,IF(J1415="","",CONCATENATE(". ",N1415)))</f>
        <v>Line Item. Delivery</v>
      </c>
      <c r="H1415" s="11" t="s">
        <v>22</v>
      </c>
      <c r="I1415" s="11" t="s">
        <v>2539</v>
      </c>
      <c r="J1415" s="11" t="s">
        <v>22</v>
      </c>
      <c r="K1415" s="11" t="s">
        <v>22</v>
      </c>
      <c r="L1415" s="11" t="s">
        <v>22</v>
      </c>
      <c r="M1415" s="11" t="str">
        <f t="shared" ref="M1415:M1428" si="290">CONCATENATE(IF(Q1415="","",CONCATENATE(Q1415,"_ ")),R1415)</f>
        <v>Delivery</v>
      </c>
      <c r="N1415" s="11" t="str">
        <f t="shared" ref="N1415:N1428" si="291">M1415</f>
        <v>Delivery</v>
      </c>
      <c r="O1415" s="11" t="s">
        <v>22</v>
      </c>
      <c r="P1415" s="11" t="s">
        <v>22</v>
      </c>
      <c r="Q1415" s="11" t="s">
        <v>22</v>
      </c>
      <c r="R1415" s="11" t="s">
        <v>865</v>
      </c>
      <c r="S1415" s="11" t="s">
        <v>38</v>
      </c>
      <c r="T1415" s="11" t="s">
        <v>22</v>
      </c>
      <c r="U1415" s="11" t="s">
        <v>62</v>
      </c>
      <c r="V1415" s="11" t="s">
        <v>22</v>
      </c>
    </row>
    <row r="1416" spans="1:22" ht="14.1" customHeight="1" x14ac:dyDescent="0.2">
      <c r="A1416" s="11" t="str">
        <f t="shared" si="288"/>
        <v>DeliveryTerms</v>
      </c>
      <c r="B1416" s="8" t="s">
        <v>22</v>
      </c>
      <c r="C1416" s="12" t="s">
        <v>34</v>
      </c>
      <c r="D1416" s="11" t="s">
        <v>2567</v>
      </c>
      <c r="E1416" s="11" t="s">
        <v>22</v>
      </c>
      <c r="F1416" s="11" t="s">
        <v>22</v>
      </c>
      <c r="G1416" s="11" t="str">
        <f t="shared" si="289"/>
        <v>Line Item. Delivery Terms</v>
      </c>
      <c r="H1416" s="11" t="s">
        <v>22</v>
      </c>
      <c r="I1416" s="11" t="s">
        <v>2539</v>
      </c>
      <c r="J1416" s="11" t="s">
        <v>22</v>
      </c>
      <c r="K1416" s="11" t="s">
        <v>22</v>
      </c>
      <c r="L1416" s="11" t="s">
        <v>22</v>
      </c>
      <c r="M1416" s="11" t="str">
        <f t="shared" si="290"/>
        <v>Delivery Terms</v>
      </c>
      <c r="N1416" s="11" t="str">
        <f t="shared" si="291"/>
        <v>Delivery Terms</v>
      </c>
      <c r="O1416" s="11" t="s">
        <v>22</v>
      </c>
      <c r="P1416" s="11" t="s">
        <v>22</v>
      </c>
      <c r="Q1416" s="11" t="s">
        <v>22</v>
      </c>
      <c r="R1416" s="11" t="s">
        <v>955</v>
      </c>
      <c r="S1416" s="11" t="s">
        <v>38</v>
      </c>
      <c r="T1416" s="11" t="s">
        <v>22</v>
      </c>
      <c r="U1416" s="11" t="s">
        <v>62</v>
      </c>
      <c r="V1416" s="11" t="s">
        <v>22</v>
      </c>
    </row>
    <row r="1417" spans="1:22" ht="14.1" customHeight="1" x14ac:dyDescent="0.2">
      <c r="A1417" s="11" t="str">
        <f t="shared" si="288"/>
        <v>OriginatorParty</v>
      </c>
      <c r="B1417" s="8" t="s">
        <v>22</v>
      </c>
      <c r="C1417" s="12" t="s">
        <v>34</v>
      </c>
      <c r="D1417" s="11" t="s">
        <v>2568</v>
      </c>
      <c r="E1417" s="11" t="s">
        <v>22</v>
      </c>
      <c r="F1417" s="11" t="s">
        <v>22</v>
      </c>
      <c r="G1417" s="11" t="str">
        <f t="shared" si="289"/>
        <v>Line Item. Originator_ Party. Party</v>
      </c>
      <c r="H1417" s="11" t="s">
        <v>22</v>
      </c>
      <c r="I1417" s="11" t="s">
        <v>2539</v>
      </c>
      <c r="J1417" s="11" t="s">
        <v>1314</v>
      </c>
      <c r="K1417" s="11" t="s">
        <v>22</v>
      </c>
      <c r="L1417" s="11" t="s">
        <v>22</v>
      </c>
      <c r="M1417" s="11" t="str">
        <f t="shared" si="290"/>
        <v>Party</v>
      </c>
      <c r="N1417" s="11" t="str">
        <f t="shared" si="291"/>
        <v>Party</v>
      </c>
      <c r="O1417" s="11" t="s">
        <v>22</v>
      </c>
      <c r="P1417" s="11" t="s">
        <v>22</v>
      </c>
      <c r="Q1417" s="11" t="s">
        <v>22</v>
      </c>
      <c r="R1417" s="11" t="s">
        <v>216</v>
      </c>
      <c r="S1417" s="11" t="s">
        <v>38</v>
      </c>
      <c r="T1417" s="11" t="s">
        <v>22</v>
      </c>
      <c r="U1417" s="11" t="s">
        <v>62</v>
      </c>
      <c r="V1417" s="11" t="s">
        <v>22</v>
      </c>
    </row>
    <row r="1418" spans="1:22" ht="14.1" customHeight="1" x14ac:dyDescent="0.2">
      <c r="A1418" s="11" t="str">
        <f t="shared" si="288"/>
        <v>OrderedShipment</v>
      </c>
      <c r="B1418" s="8" t="s">
        <v>22</v>
      </c>
      <c r="C1418" s="12" t="s">
        <v>98</v>
      </c>
      <c r="D1418" s="11" t="s">
        <v>2569</v>
      </c>
      <c r="E1418" s="11" t="s">
        <v>22</v>
      </c>
      <c r="F1418" s="11" t="s">
        <v>22</v>
      </c>
      <c r="G1418" s="11" t="str">
        <f t="shared" si="289"/>
        <v>Line Item. Ordered Shipment</v>
      </c>
      <c r="H1418" s="11" t="s">
        <v>22</v>
      </c>
      <c r="I1418" s="11" t="s">
        <v>2539</v>
      </c>
      <c r="J1418" s="11" t="s">
        <v>22</v>
      </c>
      <c r="K1418" s="11" t="s">
        <v>22</v>
      </c>
      <c r="L1418" s="11" t="s">
        <v>22</v>
      </c>
      <c r="M1418" s="11" t="str">
        <f t="shared" si="290"/>
        <v>Ordered Shipment</v>
      </c>
      <c r="N1418" s="11" t="str">
        <f t="shared" si="291"/>
        <v>Ordered Shipment</v>
      </c>
      <c r="O1418" s="11" t="s">
        <v>22</v>
      </c>
      <c r="P1418" s="11" t="s">
        <v>22</v>
      </c>
      <c r="Q1418" s="11" t="s">
        <v>22</v>
      </c>
      <c r="R1418" s="11" t="s">
        <v>2570</v>
      </c>
      <c r="S1418" s="11" t="s">
        <v>38</v>
      </c>
      <c r="T1418" s="11" t="s">
        <v>22</v>
      </c>
      <c r="U1418" s="11" t="s">
        <v>62</v>
      </c>
      <c r="V1418" s="11" t="s">
        <v>22</v>
      </c>
    </row>
    <row r="1419" spans="1:22" ht="14.1" customHeight="1" x14ac:dyDescent="0.2">
      <c r="A1419" s="11" t="str">
        <f t="shared" si="288"/>
        <v>PricingReference</v>
      </c>
      <c r="B1419" s="8" t="s">
        <v>22</v>
      </c>
      <c r="C1419" s="12" t="s">
        <v>34</v>
      </c>
      <c r="D1419" s="11" t="s">
        <v>2571</v>
      </c>
      <c r="E1419" s="11" t="s">
        <v>22</v>
      </c>
      <c r="F1419" s="11" t="s">
        <v>22</v>
      </c>
      <c r="G1419" s="11" t="str">
        <f t="shared" si="289"/>
        <v>Line Item. Pricing Reference</v>
      </c>
      <c r="H1419" s="11" t="s">
        <v>22</v>
      </c>
      <c r="I1419" s="11" t="s">
        <v>2539</v>
      </c>
      <c r="J1419" s="11" t="s">
        <v>22</v>
      </c>
      <c r="K1419" s="11" t="s">
        <v>22</v>
      </c>
      <c r="L1419" s="11" t="s">
        <v>22</v>
      </c>
      <c r="M1419" s="11" t="str">
        <f t="shared" si="290"/>
        <v>Pricing Reference</v>
      </c>
      <c r="N1419" s="11" t="str">
        <f t="shared" si="291"/>
        <v>Pricing Reference</v>
      </c>
      <c r="O1419" s="11" t="s">
        <v>22</v>
      </c>
      <c r="P1419" s="11" t="s">
        <v>22</v>
      </c>
      <c r="Q1419" s="11" t="s">
        <v>22</v>
      </c>
      <c r="R1419" s="11" t="s">
        <v>1312</v>
      </c>
      <c r="S1419" s="11" t="s">
        <v>38</v>
      </c>
      <c r="T1419" s="11" t="s">
        <v>22</v>
      </c>
      <c r="U1419" s="11" t="s">
        <v>62</v>
      </c>
      <c r="V1419" s="11" t="s">
        <v>22</v>
      </c>
    </row>
    <row r="1420" spans="1:22" ht="14.1" customHeight="1" x14ac:dyDescent="0.2">
      <c r="A1420" s="11" t="str">
        <f t="shared" si="288"/>
        <v>AllowanceCharge</v>
      </c>
      <c r="B1420" s="8" t="s">
        <v>22</v>
      </c>
      <c r="C1420" s="12" t="s">
        <v>98</v>
      </c>
      <c r="D1420" s="11" t="s">
        <v>2572</v>
      </c>
      <c r="E1420" s="11" t="s">
        <v>22</v>
      </c>
      <c r="F1420" s="11" t="s">
        <v>22</v>
      </c>
      <c r="G1420" s="11" t="str">
        <f t="shared" si="289"/>
        <v>Line Item. Allowance Charge</v>
      </c>
      <c r="H1420" s="11" t="s">
        <v>22</v>
      </c>
      <c r="I1420" s="11" t="s">
        <v>2539</v>
      </c>
      <c r="J1420" s="11" t="s">
        <v>22</v>
      </c>
      <c r="K1420" s="11" t="s">
        <v>22</v>
      </c>
      <c r="L1420" s="11" t="s">
        <v>22</v>
      </c>
      <c r="M1420" s="11" t="str">
        <f t="shared" si="290"/>
        <v>Allowance Charge</v>
      </c>
      <c r="N1420" s="11" t="str">
        <f t="shared" si="291"/>
        <v>Allowance Charge</v>
      </c>
      <c r="O1420" s="11" t="s">
        <v>22</v>
      </c>
      <c r="P1420" s="11" t="s">
        <v>22</v>
      </c>
      <c r="Q1420" s="11" t="s">
        <v>22</v>
      </c>
      <c r="R1420" s="11" t="s">
        <v>166</v>
      </c>
      <c r="S1420" s="11" t="s">
        <v>38</v>
      </c>
      <c r="T1420" s="11" t="s">
        <v>22</v>
      </c>
      <c r="U1420" s="11" t="s">
        <v>62</v>
      </c>
      <c r="V1420" s="11" t="s">
        <v>22</v>
      </c>
    </row>
    <row r="1421" spans="1:22" ht="14.1" customHeight="1" x14ac:dyDescent="0.2">
      <c r="A1421" s="11" t="str">
        <f t="shared" si="288"/>
        <v>Price</v>
      </c>
      <c r="B1421" s="8" t="s">
        <v>22</v>
      </c>
      <c r="C1421" s="12" t="s">
        <v>34</v>
      </c>
      <c r="D1421" s="11" t="s">
        <v>2573</v>
      </c>
      <c r="E1421" s="11" t="s">
        <v>22</v>
      </c>
      <c r="F1421" s="11" t="s">
        <v>22</v>
      </c>
      <c r="G1421" s="11" t="str">
        <f t="shared" si="289"/>
        <v>Line Item. Price</v>
      </c>
      <c r="H1421" s="11" t="s">
        <v>22</v>
      </c>
      <c r="I1421" s="11" t="s">
        <v>2539</v>
      </c>
      <c r="J1421" s="11" t="s">
        <v>22</v>
      </c>
      <c r="K1421" s="11" t="s">
        <v>22</v>
      </c>
      <c r="L1421" s="11" t="s">
        <v>22</v>
      </c>
      <c r="M1421" s="11" t="str">
        <f t="shared" si="290"/>
        <v>Price</v>
      </c>
      <c r="N1421" s="11" t="str">
        <f t="shared" si="291"/>
        <v>Price</v>
      </c>
      <c r="O1421" s="11" t="s">
        <v>22</v>
      </c>
      <c r="P1421" s="11" t="s">
        <v>22</v>
      </c>
      <c r="Q1421" s="11" t="s">
        <v>22</v>
      </c>
      <c r="R1421" s="11" t="s">
        <v>1093</v>
      </c>
      <c r="S1421" s="11" t="s">
        <v>38</v>
      </c>
      <c r="T1421" s="11" t="s">
        <v>22</v>
      </c>
      <c r="U1421" s="11" t="s">
        <v>62</v>
      </c>
      <c r="V1421" s="11" t="s">
        <v>22</v>
      </c>
    </row>
    <row r="1422" spans="1:22" ht="14.1" customHeight="1" x14ac:dyDescent="0.2">
      <c r="A1422" s="11" t="str">
        <f t="shared" si="288"/>
        <v>Item</v>
      </c>
      <c r="B1422" s="8" t="s">
        <v>22</v>
      </c>
      <c r="C1422" s="12" t="s">
        <v>27</v>
      </c>
      <c r="D1422" s="11" t="s">
        <v>2574</v>
      </c>
      <c r="E1422" s="11" t="s">
        <v>22</v>
      </c>
      <c r="F1422" s="11" t="s">
        <v>22</v>
      </c>
      <c r="G1422" s="11" t="str">
        <f t="shared" si="289"/>
        <v>Line Item. Item</v>
      </c>
      <c r="H1422" s="11" t="s">
        <v>22</v>
      </c>
      <c r="I1422" s="11" t="s">
        <v>2539</v>
      </c>
      <c r="J1422" s="11" t="s">
        <v>22</v>
      </c>
      <c r="K1422" s="11" t="s">
        <v>22</v>
      </c>
      <c r="L1422" s="11" t="s">
        <v>22</v>
      </c>
      <c r="M1422" s="11" t="str">
        <f t="shared" si="290"/>
        <v>Item</v>
      </c>
      <c r="N1422" s="11" t="str">
        <f t="shared" si="291"/>
        <v>Item</v>
      </c>
      <c r="O1422" s="11" t="s">
        <v>22</v>
      </c>
      <c r="P1422" s="11" t="s">
        <v>22</v>
      </c>
      <c r="Q1422" s="11" t="s">
        <v>22</v>
      </c>
      <c r="R1422" s="11" t="s">
        <v>504</v>
      </c>
      <c r="S1422" s="11" t="s">
        <v>38</v>
      </c>
      <c r="T1422" s="11" t="s">
        <v>22</v>
      </c>
      <c r="U1422" s="11" t="s">
        <v>62</v>
      </c>
      <c r="V1422" s="11" t="s">
        <v>22</v>
      </c>
    </row>
    <row r="1423" spans="1:22" ht="14.1" customHeight="1" x14ac:dyDescent="0.2">
      <c r="A1423" s="11" t="str">
        <f t="shared" si="288"/>
        <v>SubLineItem</v>
      </c>
      <c r="B1423" s="8" t="s">
        <v>22</v>
      </c>
      <c r="C1423" s="12" t="s">
        <v>98</v>
      </c>
      <c r="D1423" s="11" t="s">
        <v>2575</v>
      </c>
      <c r="E1423" s="11" t="s">
        <v>22</v>
      </c>
      <c r="F1423" s="11" t="s">
        <v>22</v>
      </c>
      <c r="G1423" s="11" t="str">
        <f t="shared" si="289"/>
        <v>Line Item. Sub_ Line Item. Line Item</v>
      </c>
      <c r="H1423" s="11" t="s">
        <v>22</v>
      </c>
      <c r="I1423" s="11" t="s">
        <v>2539</v>
      </c>
      <c r="J1423" s="11" t="s">
        <v>254</v>
      </c>
      <c r="K1423" s="11" t="s">
        <v>22</v>
      </c>
      <c r="L1423" s="11" t="s">
        <v>22</v>
      </c>
      <c r="M1423" s="11" t="str">
        <f t="shared" si="290"/>
        <v>Line Item</v>
      </c>
      <c r="N1423" s="11" t="str">
        <f t="shared" si="291"/>
        <v>Line Item</v>
      </c>
      <c r="O1423" s="11" t="s">
        <v>22</v>
      </c>
      <c r="P1423" s="11" t="s">
        <v>22</v>
      </c>
      <c r="Q1423" s="11" t="s">
        <v>22</v>
      </c>
      <c r="R1423" s="11" t="s">
        <v>2539</v>
      </c>
      <c r="S1423" s="11" t="s">
        <v>38</v>
      </c>
      <c r="T1423" s="11" t="s">
        <v>22</v>
      </c>
      <c r="U1423" s="11" t="s">
        <v>26</v>
      </c>
      <c r="V1423" s="11" t="s">
        <v>22</v>
      </c>
    </row>
    <row r="1424" spans="1:22" ht="14.1" customHeight="1" x14ac:dyDescent="0.2">
      <c r="A1424" s="11" t="str">
        <f t="shared" si="288"/>
        <v>WarrantyValidityPeriod</v>
      </c>
      <c r="B1424" s="8" t="s">
        <v>22</v>
      </c>
      <c r="C1424" s="12" t="s">
        <v>34</v>
      </c>
      <c r="D1424" s="11" t="s">
        <v>2576</v>
      </c>
      <c r="E1424" s="11" t="s">
        <v>22</v>
      </c>
      <c r="F1424" s="11" t="s">
        <v>22</v>
      </c>
      <c r="G1424" s="11" t="str">
        <f t="shared" si="289"/>
        <v>Line Item. Warranty Validity_ Period. Period</v>
      </c>
      <c r="H1424" s="11" t="s">
        <v>22</v>
      </c>
      <c r="I1424" s="11" t="s">
        <v>2539</v>
      </c>
      <c r="J1424" s="11" t="s">
        <v>547</v>
      </c>
      <c r="K1424" s="11" t="s">
        <v>22</v>
      </c>
      <c r="L1424" s="11" t="s">
        <v>22</v>
      </c>
      <c r="M1424" s="11" t="str">
        <f t="shared" si="290"/>
        <v>Period</v>
      </c>
      <c r="N1424" s="11" t="str">
        <f t="shared" si="291"/>
        <v>Period</v>
      </c>
      <c r="O1424" s="11" t="s">
        <v>22</v>
      </c>
      <c r="P1424" s="11" t="s">
        <v>22</v>
      </c>
      <c r="Q1424" s="11" t="s">
        <v>22</v>
      </c>
      <c r="R1424" s="11" t="s">
        <v>44</v>
      </c>
      <c r="S1424" s="11" t="s">
        <v>38</v>
      </c>
      <c r="T1424" s="11" t="s">
        <v>22</v>
      </c>
      <c r="U1424" s="11" t="s">
        <v>26</v>
      </c>
      <c r="V1424" s="11" t="s">
        <v>22</v>
      </c>
    </row>
    <row r="1425" spans="1:22" ht="14.1" customHeight="1" x14ac:dyDescent="0.2">
      <c r="A1425" s="11" t="str">
        <f t="shared" si="288"/>
        <v>WarrantyParty</v>
      </c>
      <c r="B1425" s="8" t="s">
        <v>22</v>
      </c>
      <c r="C1425" s="12" t="s">
        <v>34</v>
      </c>
      <c r="D1425" s="11" t="s">
        <v>2577</v>
      </c>
      <c r="E1425" s="11" t="s">
        <v>22</v>
      </c>
      <c r="F1425" s="11" t="s">
        <v>22</v>
      </c>
      <c r="G1425" s="11" t="str">
        <f t="shared" si="289"/>
        <v>Line Item. Warranty_ Party. Party</v>
      </c>
      <c r="H1425" s="11" t="s">
        <v>22</v>
      </c>
      <c r="I1425" s="11" t="s">
        <v>2539</v>
      </c>
      <c r="J1425" s="11" t="s">
        <v>536</v>
      </c>
      <c r="K1425" s="11" t="s">
        <v>22</v>
      </c>
      <c r="L1425" s="11" t="s">
        <v>22</v>
      </c>
      <c r="M1425" s="11" t="str">
        <f t="shared" si="290"/>
        <v>Party</v>
      </c>
      <c r="N1425" s="11" t="str">
        <f t="shared" si="291"/>
        <v>Party</v>
      </c>
      <c r="O1425" s="11" t="s">
        <v>22</v>
      </c>
      <c r="P1425" s="11" t="s">
        <v>22</v>
      </c>
      <c r="Q1425" s="11" t="s">
        <v>22</v>
      </c>
      <c r="R1425" s="11" t="s">
        <v>216</v>
      </c>
      <c r="S1425" s="11" t="s">
        <v>38</v>
      </c>
      <c r="T1425" s="11" t="s">
        <v>22</v>
      </c>
      <c r="U1425" s="11" t="s">
        <v>26</v>
      </c>
      <c r="V1425" s="11" t="s">
        <v>22</v>
      </c>
    </row>
    <row r="1426" spans="1:22" ht="14.1" customHeight="1" x14ac:dyDescent="0.2">
      <c r="A1426" s="11" t="str">
        <f t="shared" si="288"/>
        <v>TaxTotal</v>
      </c>
      <c r="B1426" s="8" t="s">
        <v>22</v>
      </c>
      <c r="C1426" s="12" t="s">
        <v>98</v>
      </c>
      <c r="D1426" s="11" t="s">
        <v>2578</v>
      </c>
      <c r="E1426" s="11" t="s">
        <v>22</v>
      </c>
      <c r="F1426" s="11" t="s">
        <v>22</v>
      </c>
      <c r="G1426" s="11" t="str">
        <f t="shared" si="289"/>
        <v>Line Item. Tax Total</v>
      </c>
      <c r="H1426" s="11" t="s">
        <v>22</v>
      </c>
      <c r="I1426" s="11" t="s">
        <v>2539</v>
      </c>
      <c r="J1426" s="11" t="s">
        <v>22</v>
      </c>
      <c r="K1426" s="11" t="s">
        <v>22</v>
      </c>
      <c r="L1426" s="11" t="s">
        <v>22</v>
      </c>
      <c r="M1426" s="11" t="str">
        <f t="shared" si="290"/>
        <v>Tax Total</v>
      </c>
      <c r="N1426" s="11" t="str">
        <f t="shared" si="291"/>
        <v>Tax Total</v>
      </c>
      <c r="O1426" s="11" t="s">
        <v>22</v>
      </c>
      <c r="P1426" s="11" t="s">
        <v>22</v>
      </c>
      <c r="Q1426" s="11" t="s">
        <v>22</v>
      </c>
      <c r="R1426" s="11" t="s">
        <v>206</v>
      </c>
      <c r="S1426" s="11" t="s">
        <v>38</v>
      </c>
      <c r="T1426" s="11" t="s">
        <v>22</v>
      </c>
      <c r="U1426" s="11" t="s">
        <v>26</v>
      </c>
      <c r="V1426" s="11" t="s">
        <v>22</v>
      </c>
    </row>
    <row r="1427" spans="1:22" ht="14.1" customHeight="1" x14ac:dyDescent="0.2">
      <c r="A1427" s="11" t="str">
        <f t="shared" si="288"/>
        <v>ItemPriceExtension</v>
      </c>
      <c r="B1427" s="8" t="s">
        <v>22</v>
      </c>
      <c r="C1427" s="12" t="s">
        <v>34</v>
      </c>
      <c r="D1427" s="11" t="s">
        <v>2579</v>
      </c>
      <c r="E1427" s="11" t="s">
        <v>22</v>
      </c>
      <c r="F1427" s="11" t="s">
        <v>22</v>
      </c>
      <c r="G1427" s="11" t="str">
        <f t="shared" si="289"/>
        <v>Line Item. Item_ Price Extension. Price Extension</v>
      </c>
      <c r="H1427" s="11" t="s">
        <v>22</v>
      </c>
      <c r="I1427" s="11" t="s">
        <v>2539</v>
      </c>
      <c r="J1427" s="11" t="s">
        <v>504</v>
      </c>
      <c r="K1427" s="11" t="s">
        <v>22</v>
      </c>
      <c r="L1427" s="11" t="s">
        <v>22</v>
      </c>
      <c r="M1427" s="11" t="str">
        <f t="shared" si="290"/>
        <v>Price Extension</v>
      </c>
      <c r="N1427" s="11" t="str">
        <f t="shared" si="291"/>
        <v>Price Extension</v>
      </c>
      <c r="O1427" s="11" t="s">
        <v>22</v>
      </c>
      <c r="P1427" s="11" t="s">
        <v>22</v>
      </c>
      <c r="Q1427" s="11" t="s">
        <v>22</v>
      </c>
      <c r="R1427" s="11" t="s">
        <v>1329</v>
      </c>
      <c r="S1427" s="11" t="s">
        <v>38</v>
      </c>
      <c r="T1427" s="11" t="s">
        <v>22</v>
      </c>
      <c r="U1427" s="11" t="s">
        <v>26</v>
      </c>
      <c r="V1427" s="11" t="s">
        <v>22</v>
      </c>
    </row>
    <row r="1428" spans="1:22" ht="14.1" customHeight="1" x14ac:dyDescent="0.2">
      <c r="A1428" s="11" t="str">
        <f t="shared" si="288"/>
        <v>LineReference</v>
      </c>
      <c r="B1428" s="8" t="s">
        <v>22</v>
      </c>
      <c r="C1428" s="12" t="s">
        <v>98</v>
      </c>
      <c r="D1428" s="11" t="s">
        <v>2580</v>
      </c>
      <c r="E1428" s="11" t="s">
        <v>22</v>
      </c>
      <c r="F1428" s="11" t="s">
        <v>22</v>
      </c>
      <c r="G1428" s="11" t="str">
        <f t="shared" si="289"/>
        <v>Line Item. Line Reference</v>
      </c>
      <c r="H1428" s="11" t="s">
        <v>22</v>
      </c>
      <c r="I1428" s="11" t="s">
        <v>2539</v>
      </c>
      <c r="J1428" s="11" t="s">
        <v>22</v>
      </c>
      <c r="K1428" s="11" t="s">
        <v>22</v>
      </c>
      <c r="L1428" s="11" t="s">
        <v>22</v>
      </c>
      <c r="M1428" s="11" t="str">
        <f t="shared" si="290"/>
        <v>Line Reference</v>
      </c>
      <c r="N1428" s="11" t="str">
        <f t="shared" si="291"/>
        <v>Line Reference</v>
      </c>
      <c r="O1428" s="11" t="s">
        <v>22</v>
      </c>
      <c r="P1428" s="11" t="s">
        <v>22</v>
      </c>
      <c r="Q1428" s="11" t="s">
        <v>22</v>
      </c>
      <c r="R1428" s="11" t="s">
        <v>573</v>
      </c>
      <c r="S1428" s="11" t="s">
        <v>38</v>
      </c>
      <c r="T1428" s="11" t="s">
        <v>22</v>
      </c>
      <c r="U1428" s="11" t="s">
        <v>26</v>
      </c>
      <c r="V1428" s="11" t="s">
        <v>22</v>
      </c>
    </row>
    <row r="1429" spans="1:22" ht="14.1" customHeight="1" x14ac:dyDescent="0.2">
      <c r="A1429" s="5" t="str">
        <f>SUBSTITUTE(CONCATENATE(H1429,I1429)," ","")</f>
        <v>LineReference</v>
      </c>
      <c r="B1429" s="6" t="s">
        <v>22</v>
      </c>
      <c r="C1429" s="6" t="s">
        <v>22</v>
      </c>
      <c r="D1429" s="6" t="s">
        <v>2581</v>
      </c>
      <c r="E1429" s="6" t="s">
        <v>22</v>
      </c>
      <c r="F1429" s="6" t="s">
        <v>22</v>
      </c>
      <c r="G1429" s="5" t="str">
        <f>CONCATENATE(IF(H1429="","",CONCATENATE(H1429,"_ ")),I1429,". Details")</f>
        <v>Line Reference. Details</v>
      </c>
      <c r="H1429" s="6" t="s">
        <v>22</v>
      </c>
      <c r="I1429" s="6" t="s">
        <v>573</v>
      </c>
      <c r="J1429" s="6" t="s">
        <v>22</v>
      </c>
      <c r="K1429" s="6" t="s">
        <v>22</v>
      </c>
      <c r="L1429" s="6" t="s">
        <v>22</v>
      </c>
      <c r="M1429" s="6" t="s">
        <v>22</v>
      </c>
      <c r="N1429" s="6" t="s">
        <v>22</v>
      </c>
      <c r="O1429" s="6" t="s">
        <v>22</v>
      </c>
      <c r="P1429" s="6" t="s">
        <v>22</v>
      </c>
      <c r="Q1429" s="6" t="s">
        <v>22</v>
      </c>
      <c r="R1429" s="6" t="s">
        <v>22</v>
      </c>
      <c r="S1429" s="6" t="s">
        <v>25</v>
      </c>
      <c r="T1429" s="6" t="s">
        <v>22</v>
      </c>
      <c r="U1429" s="6" t="s">
        <v>62</v>
      </c>
      <c r="V1429" s="6" t="s">
        <v>22</v>
      </c>
    </row>
    <row r="1430" spans="1:22" ht="14.1" customHeight="1" x14ac:dyDescent="0.2">
      <c r="A1430" s="7" t="str">
        <f>SUBSTITUTE(CONCATENATE(J1430,K1430,IF(L1430="Identifier","ID",IF(AND(L1430="Text",OR(J1430&lt;&gt;"",K1430&lt;&gt;"")),"",L1430)),IF(AND(N1430&lt;&gt;"Text",L1430&lt;&gt;N1430,NOT(AND(L1430="URI",N1430="Identifier")),NOT(AND(L1430="UUID",N1430="Identifier")),NOT(AND(L1430="OID",N1430="Identifier"))),IF(N1430="Identifier","ID",N1430),""))," ","")</f>
        <v>LineID</v>
      </c>
      <c r="B1430" s="8" t="s">
        <v>22</v>
      </c>
      <c r="C1430" s="9" t="s">
        <v>27</v>
      </c>
      <c r="D1430" s="10" t="s">
        <v>2582</v>
      </c>
      <c r="E1430" s="10" t="s">
        <v>22</v>
      </c>
      <c r="F1430" s="10" t="s">
        <v>22</v>
      </c>
      <c r="G1430" s="10" t="str">
        <f>CONCATENATE( IF(H1430="","",CONCATENATE(H1430,"_ ")),I1430,". ",IF(J1430="","",CONCATENATE(J1430,"_ ")),M1430,IF(OR(J1430&lt;&gt;"",M1430&lt;&gt;N1430),CONCATENATE(". ",N1430),""))</f>
        <v>Line Reference. Line Identifier. Identifier</v>
      </c>
      <c r="H1430" s="10" t="s">
        <v>22</v>
      </c>
      <c r="I1430" s="10" t="s">
        <v>573</v>
      </c>
      <c r="J1430" s="10" t="s">
        <v>22</v>
      </c>
      <c r="K1430" s="10" t="s">
        <v>159</v>
      </c>
      <c r="L1430" s="10" t="s">
        <v>29</v>
      </c>
      <c r="M1430" s="7" t="str">
        <f>IF(K1430&lt;&gt;"",CONCATENATE(K1430," ",L1430),L1430)</f>
        <v>Line Identifier</v>
      </c>
      <c r="N1430" s="10" t="s">
        <v>29</v>
      </c>
      <c r="O1430" s="10" t="s">
        <v>22</v>
      </c>
      <c r="P1430" s="10" t="str">
        <f>IF(O1430&lt;&gt;"",CONCATENATE(O1430,"_ ",N1430,". Type"),CONCATENATE(N1430,". Type"))</f>
        <v>Identifier. Type</v>
      </c>
      <c r="Q1430" s="10" t="s">
        <v>22</v>
      </c>
      <c r="R1430" s="10" t="s">
        <v>22</v>
      </c>
      <c r="S1430" s="10" t="s">
        <v>30</v>
      </c>
      <c r="T1430" s="10" t="s">
        <v>22</v>
      </c>
      <c r="U1430" s="10" t="s">
        <v>62</v>
      </c>
      <c r="V1430" s="10" t="s">
        <v>22</v>
      </c>
    </row>
    <row r="1431" spans="1:22" ht="14.1" customHeight="1" x14ac:dyDescent="0.2">
      <c r="A1431" s="7" t="str">
        <f>SUBSTITUTE(CONCATENATE(J1431,K1431,IF(L1431="Identifier","ID",IF(AND(L1431="Text",OR(J1431&lt;&gt;"",K1431&lt;&gt;"")),"",L1431)),IF(AND(N1431&lt;&gt;"Text",L1431&lt;&gt;N1431,NOT(AND(L1431="URI",N1431="Identifier")),NOT(AND(L1431="UUID",N1431="Identifier")),NOT(AND(L1431="OID",N1431="Identifier"))),IF(N1431="Identifier","ID",N1431),""))," ","")</f>
        <v>UUID</v>
      </c>
      <c r="B1431" s="8" t="s">
        <v>22</v>
      </c>
      <c r="C1431" s="9" t="s">
        <v>34</v>
      </c>
      <c r="D1431" s="10" t="s">
        <v>2583</v>
      </c>
      <c r="E1431" s="10" t="s">
        <v>22</v>
      </c>
      <c r="F1431" s="10" t="s">
        <v>22</v>
      </c>
      <c r="G1431" s="10" t="str">
        <f>CONCATENATE( IF(H1431="","",CONCATENATE(H1431,"_ ")),I1431,". ",IF(J1431="","",CONCATENATE(J1431,"_ ")),M1431,IF(OR(J1431&lt;&gt;"",M1431&lt;&gt;N1431),CONCATENATE(". ",N1431),""))</f>
        <v>Line Reference. UUID. Identifier</v>
      </c>
      <c r="H1431" s="10" t="s">
        <v>22</v>
      </c>
      <c r="I1431" s="10" t="s">
        <v>573</v>
      </c>
      <c r="J1431" s="10" t="s">
        <v>22</v>
      </c>
      <c r="K1431" s="10" t="s">
        <v>22</v>
      </c>
      <c r="L1431" s="10" t="s">
        <v>590</v>
      </c>
      <c r="M1431" s="7" t="str">
        <f>IF(K1431&lt;&gt;"",CONCATENATE(K1431," ",L1431),L1431)</f>
        <v>UUID</v>
      </c>
      <c r="N1431" s="10" t="s">
        <v>29</v>
      </c>
      <c r="O1431" s="10" t="s">
        <v>22</v>
      </c>
      <c r="P1431" s="10" t="str">
        <f>IF(O1431&lt;&gt;"",CONCATENATE(O1431,"_ ",N1431,". Type"),CONCATENATE(N1431,". Type"))</f>
        <v>Identifier. Type</v>
      </c>
      <c r="Q1431" s="10" t="s">
        <v>22</v>
      </c>
      <c r="R1431" s="10" t="s">
        <v>22</v>
      </c>
      <c r="S1431" s="10" t="s">
        <v>30</v>
      </c>
      <c r="T1431" s="10" t="s">
        <v>22</v>
      </c>
      <c r="U1431" s="10" t="s">
        <v>62</v>
      </c>
      <c r="V1431" s="10" t="s">
        <v>591</v>
      </c>
    </row>
    <row r="1432" spans="1:22" ht="14.1" customHeight="1" x14ac:dyDescent="0.2">
      <c r="A1432" s="7" t="str">
        <f>SUBSTITUTE(CONCATENATE(J1432,K1432,IF(L1432="Identifier","ID",IF(AND(L1432="Text",OR(J1432&lt;&gt;"",K1432&lt;&gt;"")),"",L1432)),IF(AND(N1432&lt;&gt;"Text",L1432&lt;&gt;N1432,NOT(AND(L1432="URI",N1432="Identifier")),NOT(AND(L1432="UUID",N1432="Identifier")),NOT(AND(L1432="OID",N1432="Identifier"))),IF(N1432="Identifier","ID",N1432),""))," ","")</f>
        <v>LineStatusCode</v>
      </c>
      <c r="B1432" s="8" t="s">
        <v>22</v>
      </c>
      <c r="C1432" s="9" t="s">
        <v>34</v>
      </c>
      <c r="D1432" s="10" t="s">
        <v>2584</v>
      </c>
      <c r="E1432" s="10" t="s">
        <v>22</v>
      </c>
      <c r="F1432" s="10" t="s">
        <v>22</v>
      </c>
      <c r="G1432" s="10" t="str">
        <f>CONCATENATE( IF(H1432="","",CONCATENATE(H1432,"_ ")),I1432,". ",IF(J1432="","",CONCATENATE(J1432,"_ ")),M1432,IF(OR(J1432&lt;&gt;"",M1432&lt;&gt;N1432),CONCATENATE(". ",N1432),""))</f>
        <v>Line Reference. Line Status Code. Code</v>
      </c>
      <c r="H1432" s="10" t="s">
        <v>22</v>
      </c>
      <c r="I1432" s="10" t="s">
        <v>573</v>
      </c>
      <c r="J1432" s="10" t="s">
        <v>22</v>
      </c>
      <c r="K1432" s="10" t="s">
        <v>1517</v>
      </c>
      <c r="L1432" s="10" t="s">
        <v>33</v>
      </c>
      <c r="M1432" s="7" t="str">
        <f>IF(K1432&lt;&gt;"",CONCATENATE(K1432," ",L1432),L1432)</f>
        <v>Line Status Code</v>
      </c>
      <c r="N1432" s="10" t="s">
        <v>33</v>
      </c>
      <c r="O1432" s="10" t="s">
        <v>1517</v>
      </c>
      <c r="P1432" s="10" t="str">
        <f>IF(O1432&lt;&gt;"",CONCATENATE(O1432,"_ ",N1432,". Type"),CONCATENATE(N1432,". Type"))</f>
        <v>Line Status_ Code. Type</v>
      </c>
      <c r="Q1432" s="10" t="s">
        <v>22</v>
      </c>
      <c r="R1432" s="10" t="s">
        <v>22</v>
      </c>
      <c r="S1432" s="10" t="s">
        <v>30</v>
      </c>
      <c r="T1432" s="10" t="s">
        <v>22</v>
      </c>
      <c r="U1432" s="10" t="s">
        <v>62</v>
      </c>
      <c r="V1432" s="10" t="s">
        <v>22</v>
      </c>
    </row>
    <row r="1433" spans="1:22" ht="14.1" customHeight="1" x14ac:dyDescent="0.2">
      <c r="A1433" s="11" t="str">
        <f>SUBSTITUTE(SUBSTITUTE(CONCATENATE(J1433,IF(M1433="Identifier","ID",M1433))," ",""),"_","")</f>
        <v>DocumentReference</v>
      </c>
      <c r="B1433" s="8" t="s">
        <v>22</v>
      </c>
      <c r="C1433" s="12" t="s">
        <v>34</v>
      </c>
      <c r="D1433" s="11" t="s">
        <v>2585</v>
      </c>
      <c r="E1433" s="11" t="s">
        <v>22</v>
      </c>
      <c r="F1433" s="11" t="s">
        <v>22</v>
      </c>
      <c r="G1433" s="11" t="str">
        <f>CONCATENATE( IF(H1433="","",CONCATENATE(H1433,"_ ")),I1433,". ",IF(J1433="","",CONCATENATE(J1433,"_ ")),M1433,IF(J1433="","",CONCATENATE(". ",N1433)))</f>
        <v>Line Reference. Document Reference</v>
      </c>
      <c r="H1433" s="11" t="s">
        <v>22</v>
      </c>
      <c r="I1433" s="11" t="s">
        <v>573</v>
      </c>
      <c r="J1433" s="11" t="s">
        <v>22</v>
      </c>
      <c r="K1433" s="11" t="s">
        <v>22</v>
      </c>
      <c r="L1433" s="11" t="s">
        <v>22</v>
      </c>
      <c r="M1433" s="11" t="str">
        <f>CONCATENATE(IF(Q1433="","",CONCATENATE(Q1433,"_ ")),R1433)</f>
        <v>Document Reference</v>
      </c>
      <c r="N1433" s="11" t="str">
        <f>M1433</f>
        <v>Document Reference</v>
      </c>
      <c r="O1433" s="11" t="s">
        <v>22</v>
      </c>
      <c r="P1433" s="11" t="s">
        <v>22</v>
      </c>
      <c r="Q1433" s="11" t="s">
        <v>22</v>
      </c>
      <c r="R1433" s="11" t="s">
        <v>406</v>
      </c>
      <c r="S1433" s="11" t="s">
        <v>38</v>
      </c>
      <c r="T1433" s="11" t="s">
        <v>22</v>
      </c>
      <c r="U1433" s="11" t="s">
        <v>62</v>
      </c>
      <c r="V1433" s="11" t="s">
        <v>22</v>
      </c>
    </row>
    <row r="1434" spans="1:22" ht="14.1" customHeight="1" x14ac:dyDescent="0.2">
      <c r="A1434" s="5" t="str">
        <f>SUBSTITUTE(CONCATENATE(H1434,I1434)," ","")</f>
        <v>LineResponse</v>
      </c>
      <c r="B1434" s="6" t="s">
        <v>22</v>
      </c>
      <c r="C1434" s="6" t="s">
        <v>22</v>
      </c>
      <c r="D1434" s="6" t="s">
        <v>2586</v>
      </c>
      <c r="E1434" s="6" t="s">
        <v>22</v>
      </c>
      <c r="F1434" s="6" t="s">
        <v>22</v>
      </c>
      <c r="G1434" s="5" t="str">
        <f>CONCATENATE(IF(H1434="","",CONCATENATE(H1434,"_ ")),I1434,". Details")</f>
        <v>Line Response. Details</v>
      </c>
      <c r="H1434" s="6" t="s">
        <v>22</v>
      </c>
      <c r="I1434" s="6" t="s">
        <v>1649</v>
      </c>
      <c r="J1434" s="6" t="s">
        <v>22</v>
      </c>
      <c r="K1434" s="6" t="s">
        <v>22</v>
      </c>
      <c r="L1434" s="6" t="s">
        <v>22</v>
      </c>
      <c r="M1434" s="6" t="s">
        <v>22</v>
      </c>
      <c r="N1434" s="6" t="s">
        <v>22</v>
      </c>
      <c r="O1434" s="6" t="s">
        <v>22</v>
      </c>
      <c r="P1434" s="6" t="s">
        <v>22</v>
      </c>
      <c r="Q1434" s="6" t="s">
        <v>22</v>
      </c>
      <c r="R1434" s="6" t="s">
        <v>22</v>
      </c>
      <c r="S1434" s="6" t="s">
        <v>25</v>
      </c>
      <c r="T1434" s="6" t="s">
        <v>22</v>
      </c>
      <c r="U1434" s="6" t="s">
        <v>62</v>
      </c>
      <c r="V1434" s="6" t="s">
        <v>22</v>
      </c>
    </row>
    <row r="1435" spans="1:22" ht="14.1" customHeight="1" x14ac:dyDescent="0.2">
      <c r="A1435" s="11" t="str">
        <f>SUBSTITUTE(SUBSTITUTE(CONCATENATE(J1435,IF(M1435="Identifier","ID",M1435))," ",""),"_","")</f>
        <v>LineReference</v>
      </c>
      <c r="B1435" s="8" t="s">
        <v>22</v>
      </c>
      <c r="C1435" s="12" t="s">
        <v>27</v>
      </c>
      <c r="D1435" s="11" t="s">
        <v>2587</v>
      </c>
      <c r="E1435" s="11" t="s">
        <v>22</v>
      </c>
      <c r="F1435" s="11" t="s">
        <v>22</v>
      </c>
      <c r="G1435" s="11" t="str">
        <f>CONCATENATE( IF(H1435="","",CONCATENATE(H1435,"_ ")),I1435,". ",IF(J1435="","",CONCATENATE(J1435,"_ ")),M1435,IF(J1435="","",CONCATENATE(". ",N1435)))</f>
        <v>Line Response. Line Reference</v>
      </c>
      <c r="H1435" s="11" t="s">
        <v>22</v>
      </c>
      <c r="I1435" s="11" t="s">
        <v>1649</v>
      </c>
      <c r="J1435" s="11" t="s">
        <v>22</v>
      </c>
      <c r="K1435" s="11" t="s">
        <v>22</v>
      </c>
      <c r="L1435" s="11" t="s">
        <v>22</v>
      </c>
      <c r="M1435" s="11" t="str">
        <f>CONCATENATE(IF(Q1435="","",CONCATENATE(Q1435,"_ ")),R1435)</f>
        <v>Line Reference</v>
      </c>
      <c r="N1435" s="11" t="str">
        <f>M1435</f>
        <v>Line Reference</v>
      </c>
      <c r="O1435" s="11" t="s">
        <v>22</v>
      </c>
      <c r="P1435" s="11" t="s">
        <v>22</v>
      </c>
      <c r="Q1435" s="11" t="s">
        <v>22</v>
      </c>
      <c r="R1435" s="11" t="s">
        <v>573</v>
      </c>
      <c r="S1435" s="11" t="s">
        <v>38</v>
      </c>
      <c r="T1435" s="11" t="s">
        <v>22</v>
      </c>
      <c r="U1435" s="11" t="s">
        <v>62</v>
      </c>
      <c r="V1435" s="11" t="s">
        <v>22</v>
      </c>
    </row>
    <row r="1436" spans="1:22" ht="14.1" customHeight="1" x14ac:dyDescent="0.2">
      <c r="A1436" s="11" t="str">
        <f>SUBSTITUTE(SUBSTITUTE(CONCATENATE(J1436,IF(M1436="Identifier","ID",M1436))," ",""),"_","")</f>
        <v>Response</v>
      </c>
      <c r="B1436" s="8" t="s">
        <v>22</v>
      </c>
      <c r="C1436" s="12" t="s">
        <v>50</v>
      </c>
      <c r="D1436" s="11" t="s">
        <v>2588</v>
      </c>
      <c r="E1436" s="11" t="s">
        <v>22</v>
      </c>
      <c r="F1436" s="11" t="s">
        <v>22</v>
      </c>
      <c r="G1436" s="11" t="str">
        <f>CONCATENATE( IF(H1436="","",CONCATENATE(H1436,"_ ")),I1436,". ",IF(J1436="","",CONCATENATE(J1436,"_ ")),M1436,IF(J1436="","",CONCATENATE(". ",N1436)))</f>
        <v>Line Response. Response</v>
      </c>
      <c r="H1436" s="11" t="s">
        <v>22</v>
      </c>
      <c r="I1436" s="11" t="s">
        <v>1649</v>
      </c>
      <c r="J1436" s="11" t="s">
        <v>22</v>
      </c>
      <c r="K1436" s="11" t="s">
        <v>22</v>
      </c>
      <c r="L1436" s="11" t="s">
        <v>22</v>
      </c>
      <c r="M1436" s="11" t="str">
        <f>CONCATENATE(IF(Q1436="","",CONCATENATE(Q1436,"_ ")),R1436)</f>
        <v>Response</v>
      </c>
      <c r="N1436" s="11" t="str">
        <f>M1436</f>
        <v>Response</v>
      </c>
      <c r="O1436" s="11" t="s">
        <v>22</v>
      </c>
      <c r="P1436" s="11" t="s">
        <v>22</v>
      </c>
      <c r="Q1436" s="11" t="s">
        <v>22</v>
      </c>
      <c r="R1436" s="11" t="s">
        <v>1301</v>
      </c>
      <c r="S1436" s="11" t="s">
        <v>38</v>
      </c>
      <c r="T1436" s="11" t="s">
        <v>22</v>
      </c>
      <c r="U1436" s="11" t="s">
        <v>62</v>
      </c>
      <c r="V1436" s="11" t="s">
        <v>22</v>
      </c>
    </row>
    <row r="1437" spans="1:22" ht="14.1" customHeight="1" x14ac:dyDescent="0.2">
      <c r="A1437" s="5" t="str">
        <f>SUBSTITUTE(CONCATENATE(H1437,I1437)," ","")</f>
        <v>Location</v>
      </c>
      <c r="B1437" s="6" t="s">
        <v>22</v>
      </c>
      <c r="C1437" s="6" t="s">
        <v>22</v>
      </c>
      <c r="D1437" s="6" t="s">
        <v>2589</v>
      </c>
      <c r="E1437" s="6" t="s">
        <v>22</v>
      </c>
      <c r="F1437" s="6" t="s">
        <v>22</v>
      </c>
      <c r="G1437" s="5" t="str">
        <f>CONCATENATE(IF(H1437="","",CONCATENATE(H1437,"_ ")),I1437,". Details")</f>
        <v>Location. Details</v>
      </c>
      <c r="H1437" s="6" t="s">
        <v>22</v>
      </c>
      <c r="I1437" s="6" t="s">
        <v>47</v>
      </c>
      <c r="J1437" s="6" t="s">
        <v>22</v>
      </c>
      <c r="K1437" s="6" t="s">
        <v>22</v>
      </c>
      <c r="L1437" s="6" t="s">
        <v>22</v>
      </c>
      <c r="M1437" s="6" t="s">
        <v>22</v>
      </c>
      <c r="N1437" s="6" t="s">
        <v>22</v>
      </c>
      <c r="O1437" s="6" t="s">
        <v>22</v>
      </c>
      <c r="P1437" s="6" t="s">
        <v>22</v>
      </c>
      <c r="Q1437" s="6" t="s">
        <v>22</v>
      </c>
      <c r="R1437" s="6" t="s">
        <v>22</v>
      </c>
      <c r="S1437" s="6" t="s">
        <v>25</v>
      </c>
      <c r="T1437" s="6" t="s">
        <v>22</v>
      </c>
      <c r="U1437" s="6" t="s">
        <v>62</v>
      </c>
      <c r="V1437" s="6" t="s">
        <v>22</v>
      </c>
    </row>
    <row r="1438" spans="1:22" ht="14.1" customHeight="1" x14ac:dyDescent="0.2">
      <c r="A1438" s="7" t="str">
        <f t="shared" ref="A1438:A1445" si="292">SUBSTITUTE(CONCATENATE(J1438,K1438,IF(L1438="Identifier","ID",IF(AND(L1438="Text",OR(J1438&lt;&gt;"",K1438&lt;&gt;"")),"",L1438)),IF(AND(N1438&lt;&gt;"Text",L1438&lt;&gt;N1438,NOT(AND(L1438="URI",N1438="Identifier")),NOT(AND(L1438="UUID",N1438="Identifier")),NOT(AND(L1438="OID",N1438="Identifier"))),IF(N1438="Identifier","ID",N1438),""))," ","")</f>
        <v>ID</v>
      </c>
      <c r="B1438" s="8" t="s">
        <v>22</v>
      </c>
      <c r="C1438" s="9" t="s">
        <v>34</v>
      </c>
      <c r="D1438" s="10" t="s">
        <v>2590</v>
      </c>
      <c r="E1438" s="10" t="s">
        <v>22</v>
      </c>
      <c r="F1438" s="10" t="s">
        <v>1447</v>
      </c>
      <c r="G1438" s="10" t="str">
        <f t="shared" ref="G1438:G1445" si="293">CONCATENATE( IF(H1438="","",CONCATENATE(H1438,"_ ")),I1438,". ",IF(J1438="","",CONCATENATE(J1438,"_ ")),M1438,IF(OR(J1438&lt;&gt;"",M1438&lt;&gt;N1438),CONCATENATE(". ",N1438),""))</f>
        <v>Location. Identifier</v>
      </c>
      <c r="H1438" s="10" t="s">
        <v>22</v>
      </c>
      <c r="I1438" s="10" t="s">
        <v>47</v>
      </c>
      <c r="J1438" s="10" t="s">
        <v>22</v>
      </c>
      <c r="K1438" s="10" t="s">
        <v>22</v>
      </c>
      <c r="L1438" s="10" t="s">
        <v>29</v>
      </c>
      <c r="M1438" s="7" t="str">
        <f t="shared" ref="M1438:M1445" si="294">IF(K1438&lt;&gt;"",CONCATENATE(K1438," ",L1438),L1438)</f>
        <v>Identifier</v>
      </c>
      <c r="N1438" s="10" t="s">
        <v>29</v>
      </c>
      <c r="O1438" s="10" t="s">
        <v>22</v>
      </c>
      <c r="P1438" s="10" t="str">
        <f t="shared" ref="P1438:P1445" si="295">IF(O1438&lt;&gt;"",CONCATENATE(O1438,"_ ",N1438,". Type"),CONCATENATE(N1438,". Type"))</f>
        <v>Identifier. Type</v>
      </c>
      <c r="Q1438" s="10" t="s">
        <v>22</v>
      </c>
      <c r="R1438" s="10" t="s">
        <v>22</v>
      </c>
      <c r="S1438" s="10" t="s">
        <v>30</v>
      </c>
      <c r="T1438" s="10" t="s">
        <v>22</v>
      </c>
      <c r="U1438" s="10" t="s">
        <v>62</v>
      </c>
      <c r="V1438" s="10" t="s">
        <v>22</v>
      </c>
    </row>
    <row r="1439" spans="1:22" ht="14.1" customHeight="1" x14ac:dyDescent="0.2">
      <c r="A1439" s="7" t="str">
        <f t="shared" si="292"/>
        <v>Description</v>
      </c>
      <c r="B1439" s="8" t="s">
        <v>22</v>
      </c>
      <c r="C1439" s="9" t="s">
        <v>98</v>
      </c>
      <c r="D1439" s="10" t="s">
        <v>2591</v>
      </c>
      <c r="E1439" s="10" t="s">
        <v>22</v>
      </c>
      <c r="F1439" s="10" t="s">
        <v>22</v>
      </c>
      <c r="G1439" s="10" t="str">
        <f t="shared" si="293"/>
        <v>Location. Description. Text</v>
      </c>
      <c r="H1439" s="10" t="s">
        <v>22</v>
      </c>
      <c r="I1439" s="10" t="s">
        <v>47</v>
      </c>
      <c r="J1439" s="10" t="s">
        <v>22</v>
      </c>
      <c r="K1439" s="10" t="s">
        <v>22</v>
      </c>
      <c r="L1439" s="10" t="s">
        <v>100</v>
      </c>
      <c r="M1439" s="7" t="str">
        <f t="shared" si="294"/>
        <v>Description</v>
      </c>
      <c r="N1439" s="10" t="s">
        <v>59</v>
      </c>
      <c r="O1439" s="10" t="s">
        <v>22</v>
      </c>
      <c r="P1439" s="10" t="str">
        <f t="shared" si="295"/>
        <v>Text. Type</v>
      </c>
      <c r="Q1439" s="10" t="s">
        <v>22</v>
      </c>
      <c r="R1439" s="10" t="s">
        <v>22</v>
      </c>
      <c r="S1439" s="10" t="s">
        <v>30</v>
      </c>
      <c r="T1439" s="10" t="s">
        <v>22</v>
      </c>
      <c r="U1439" s="10" t="s">
        <v>62</v>
      </c>
      <c r="V1439" s="10" t="s">
        <v>22</v>
      </c>
    </row>
    <row r="1440" spans="1:22" ht="14.1" customHeight="1" x14ac:dyDescent="0.2">
      <c r="A1440" s="7" t="str">
        <f t="shared" si="292"/>
        <v>Conditions</v>
      </c>
      <c r="B1440" s="8" t="s">
        <v>22</v>
      </c>
      <c r="C1440" s="9" t="s">
        <v>98</v>
      </c>
      <c r="D1440" s="10" t="s">
        <v>2592</v>
      </c>
      <c r="E1440" s="10" t="s">
        <v>22</v>
      </c>
      <c r="F1440" s="10" t="s">
        <v>22</v>
      </c>
      <c r="G1440" s="10" t="str">
        <f t="shared" si="293"/>
        <v>Location. Conditions. Text</v>
      </c>
      <c r="H1440" s="10" t="s">
        <v>22</v>
      </c>
      <c r="I1440" s="10" t="s">
        <v>47</v>
      </c>
      <c r="J1440" s="10" t="s">
        <v>22</v>
      </c>
      <c r="K1440" s="10" t="s">
        <v>22</v>
      </c>
      <c r="L1440" s="10" t="s">
        <v>266</v>
      </c>
      <c r="M1440" s="7" t="str">
        <f t="shared" si="294"/>
        <v>Conditions</v>
      </c>
      <c r="N1440" s="10" t="s">
        <v>59</v>
      </c>
      <c r="O1440" s="10" t="s">
        <v>22</v>
      </c>
      <c r="P1440" s="10" t="str">
        <f t="shared" si="295"/>
        <v>Text. Type</v>
      </c>
      <c r="Q1440" s="10" t="s">
        <v>22</v>
      </c>
      <c r="R1440" s="10" t="s">
        <v>22</v>
      </c>
      <c r="S1440" s="10" t="s">
        <v>30</v>
      </c>
      <c r="T1440" s="10" t="s">
        <v>22</v>
      </c>
      <c r="U1440" s="10" t="s">
        <v>62</v>
      </c>
      <c r="V1440" s="10" t="s">
        <v>22</v>
      </c>
    </row>
    <row r="1441" spans="1:22" ht="14.1" customHeight="1" x14ac:dyDescent="0.2">
      <c r="A1441" s="7" t="str">
        <f t="shared" si="292"/>
        <v>CountrySubentity</v>
      </c>
      <c r="B1441" s="8" t="s">
        <v>22</v>
      </c>
      <c r="C1441" s="9" t="s">
        <v>34</v>
      </c>
      <c r="D1441" s="10" t="s">
        <v>2593</v>
      </c>
      <c r="E1441" s="10" t="s">
        <v>130</v>
      </c>
      <c r="F1441" s="10" t="s">
        <v>131</v>
      </c>
      <c r="G1441" s="10" t="str">
        <f t="shared" si="293"/>
        <v>Location. Country Subentity. Text</v>
      </c>
      <c r="H1441" s="10" t="s">
        <v>22</v>
      </c>
      <c r="I1441" s="10" t="s">
        <v>47</v>
      </c>
      <c r="J1441" s="10" t="s">
        <v>22</v>
      </c>
      <c r="K1441" s="10" t="s">
        <v>132</v>
      </c>
      <c r="L1441" s="10" t="s">
        <v>133</v>
      </c>
      <c r="M1441" s="7" t="str">
        <f t="shared" si="294"/>
        <v>Country Subentity</v>
      </c>
      <c r="N1441" s="10" t="s">
        <v>59</v>
      </c>
      <c r="O1441" s="10" t="s">
        <v>22</v>
      </c>
      <c r="P1441" s="10" t="str">
        <f t="shared" si="295"/>
        <v>Text. Type</v>
      </c>
      <c r="Q1441" s="10" t="s">
        <v>22</v>
      </c>
      <c r="R1441" s="10" t="s">
        <v>22</v>
      </c>
      <c r="S1441" s="10" t="s">
        <v>30</v>
      </c>
      <c r="T1441" s="10" t="s">
        <v>22</v>
      </c>
      <c r="U1441" s="10" t="s">
        <v>62</v>
      </c>
      <c r="V1441" s="10" t="s">
        <v>22</v>
      </c>
    </row>
    <row r="1442" spans="1:22" ht="14.1" customHeight="1" x14ac:dyDescent="0.2">
      <c r="A1442" s="7" t="str">
        <f t="shared" si="292"/>
        <v>CountrySubentityCode</v>
      </c>
      <c r="B1442" s="8" t="s">
        <v>22</v>
      </c>
      <c r="C1442" s="9" t="s">
        <v>34</v>
      </c>
      <c r="D1442" s="10" t="s">
        <v>2594</v>
      </c>
      <c r="E1442" s="10" t="s">
        <v>135</v>
      </c>
      <c r="F1442" s="10" t="s">
        <v>22</v>
      </c>
      <c r="G1442" s="10" t="str">
        <f t="shared" si="293"/>
        <v>Location. Country Subentity Code. Code</v>
      </c>
      <c r="H1442" s="10" t="s">
        <v>22</v>
      </c>
      <c r="I1442" s="10" t="s">
        <v>47</v>
      </c>
      <c r="J1442" s="10" t="s">
        <v>22</v>
      </c>
      <c r="K1442" s="10" t="s">
        <v>136</v>
      </c>
      <c r="L1442" s="10" t="s">
        <v>33</v>
      </c>
      <c r="M1442" s="7" t="str">
        <f t="shared" si="294"/>
        <v>Country Subentity Code</v>
      </c>
      <c r="N1442" s="10" t="s">
        <v>33</v>
      </c>
      <c r="O1442" s="10" t="s">
        <v>22</v>
      </c>
      <c r="P1442" s="10" t="str">
        <f t="shared" si="295"/>
        <v>Code. Type</v>
      </c>
      <c r="Q1442" s="10" t="s">
        <v>22</v>
      </c>
      <c r="R1442" s="10" t="s">
        <v>22</v>
      </c>
      <c r="S1442" s="10" t="s">
        <v>30</v>
      </c>
      <c r="T1442" s="10" t="s">
        <v>22</v>
      </c>
      <c r="U1442" s="10" t="s">
        <v>62</v>
      </c>
      <c r="V1442" s="10" t="s">
        <v>137</v>
      </c>
    </row>
    <row r="1443" spans="1:22" ht="14.1" customHeight="1" x14ac:dyDescent="0.2">
      <c r="A1443" s="7" t="str">
        <f t="shared" si="292"/>
        <v>LocationTypeCode</v>
      </c>
      <c r="B1443" s="8" t="s">
        <v>22</v>
      </c>
      <c r="C1443" s="9" t="s">
        <v>34</v>
      </c>
      <c r="D1443" s="10" t="s">
        <v>2595</v>
      </c>
      <c r="E1443" s="10" t="s">
        <v>22</v>
      </c>
      <c r="F1443" s="10" t="s">
        <v>22</v>
      </c>
      <c r="G1443" s="10" t="str">
        <f t="shared" si="293"/>
        <v>Location. Location Type Code. Code</v>
      </c>
      <c r="H1443" s="10" t="s">
        <v>22</v>
      </c>
      <c r="I1443" s="10" t="s">
        <v>47</v>
      </c>
      <c r="J1443" s="10" t="s">
        <v>22</v>
      </c>
      <c r="K1443" s="10" t="s">
        <v>2596</v>
      </c>
      <c r="L1443" s="10" t="s">
        <v>33</v>
      </c>
      <c r="M1443" s="7" t="str">
        <f t="shared" si="294"/>
        <v>Location Type Code</v>
      </c>
      <c r="N1443" s="10" t="s">
        <v>33</v>
      </c>
      <c r="O1443" s="10" t="s">
        <v>22</v>
      </c>
      <c r="P1443" s="10" t="str">
        <f t="shared" si="295"/>
        <v>Code. Type</v>
      </c>
      <c r="Q1443" s="10" t="s">
        <v>22</v>
      </c>
      <c r="R1443" s="10" t="s">
        <v>22</v>
      </c>
      <c r="S1443" s="10" t="s">
        <v>30</v>
      </c>
      <c r="T1443" s="10" t="s">
        <v>22</v>
      </c>
      <c r="U1443" s="10" t="s">
        <v>26</v>
      </c>
      <c r="V1443" s="10" t="s">
        <v>137</v>
      </c>
    </row>
    <row r="1444" spans="1:22" ht="14.1" customHeight="1" x14ac:dyDescent="0.2">
      <c r="A1444" s="7" t="str">
        <f t="shared" si="292"/>
        <v>InformationURI</v>
      </c>
      <c r="B1444" s="8" t="s">
        <v>22</v>
      </c>
      <c r="C1444" s="9" t="s">
        <v>34</v>
      </c>
      <c r="D1444" s="10" t="s">
        <v>2597</v>
      </c>
      <c r="E1444" s="10" t="s">
        <v>22</v>
      </c>
      <c r="F1444" s="10" t="s">
        <v>22</v>
      </c>
      <c r="G1444" s="10" t="str">
        <f t="shared" si="293"/>
        <v>Location. Information_ URI. Identifier</v>
      </c>
      <c r="H1444" s="10" t="s">
        <v>22</v>
      </c>
      <c r="I1444" s="10" t="s">
        <v>47</v>
      </c>
      <c r="J1444" s="10" t="s">
        <v>537</v>
      </c>
      <c r="K1444" s="10" t="s">
        <v>22</v>
      </c>
      <c r="L1444" s="10" t="s">
        <v>270</v>
      </c>
      <c r="M1444" s="7" t="str">
        <f t="shared" si="294"/>
        <v>URI</v>
      </c>
      <c r="N1444" s="10" t="s">
        <v>29</v>
      </c>
      <c r="O1444" s="10" t="s">
        <v>22</v>
      </c>
      <c r="P1444" s="10" t="str">
        <f t="shared" si="295"/>
        <v>Identifier. Type</v>
      </c>
      <c r="Q1444" s="10" t="s">
        <v>22</v>
      </c>
      <c r="R1444" s="10" t="s">
        <v>22</v>
      </c>
      <c r="S1444" s="10" t="s">
        <v>30</v>
      </c>
      <c r="T1444" s="10" t="s">
        <v>22</v>
      </c>
      <c r="U1444" s="10" t="s">
        <v>26</v>
      </c>
      <c r="V1444" s="10" t="s">
        <v>22</v>
      </c>
    </row>
    <row r="1445" spans="1:22" ht="14.1" customHeight="1" x14ac:dyDescent="0.2">
      <c r="A1445" s="7" t="str">
        <f t="shared" si="292"/>
        <v>Name</v>
      </c>
      <c r="B1445" s="8" t="s">
        <v>22</v>
      </c>
      <c r="C1445" s="9" t="s">
        <v>34</v>
      </c>
      <c r="D1445" s="10" t="s">
        <v>2598</v>
      </c>
      <c r="E1445" s="10" t="s">
        <v>22</v>
      </c>
      <c r="F1445" s="10" t="s">
        <v>2599</v>
      </c>
      <c r="G1445" s="10" t="str">
        <f t="shared" si="293"/>
        <v>Location. Name</v>
      </c>
      <c r="H1445" s="10" t="s">
        <v>22</v>
      </c>
      <c r="I1445" s="10" t="s">
        <v>47</v>
      </c>
      <c r="J1445" s="10" t="s">
        <v>22</v>
      </c>
      <c r="K1445" s="10" t="s">
        <v>22</v>
      </c>
      <c r="L1445" s="10" t="s">
        <v>56</v>
      </c>
      <c r="M1445" s="7" t="str">
        <f t="shared" si="294"/>
        <v>Name</v>
      </c>
      <c r="N1445" s="10" t="s">
        <v>56</v>
      </c>
      <c r="O1445" s="10" t="s">
        <v>22</v>
      </c>
      <c r="P1445" s="10" t="str">
        <f t="shared" si="295"/>
        <v>Name. Type</v>
      </c>
      <c r="Q1445" s="10" t="s">
        <v>22</v>
      </c>
      <c r="R1445" s="10" t="s">
        <v>22</v>
      </c>
      <c r="S1445" s="10" t="s">
        <v>30</v>
      </c>
      <c r="T1445" s="10" t="s">
        <v>22</v>
      </c>
      <c r="U1445" s="10" t="s">
        <v>26</v>
      </c>
      <c r="V1445" s="10" t="s">
        <v>22</v>
      </c>
    </row>
    <row r="1446" spans="1:22" ht="14.1" customHeight="1" x14ac:dyDescent="0.2">
      <c r="A1446" s="11" t="str">
        <f>SUBSTITUTE(SUBSTITUTE(CONCATENATE(J1446,IF(M1446="Identifier","ID",M1446))," ",""),"_","")</f>
        <v>ValidityPeriod</v>
      </c>
      <c r="B1446" s="8" t="s">
        <v>22</v>
      </c>
      <c r="C1446" s="12" t="s">
        <v>98</v>
      </c>
      <c r="D1446" s="11" t="s">
        <v>2600</v>
      </c>
      <c r="E1446" s="11" t="s">
        <v>22</v>
      </c>
      <c r="F1446" s="11" t="s">
        <v>22</v>
      </c>
      <c r="G1446" s="11" t="str">
        <f>CONCATENATE( IF(H1446="","",CONCATENATE(H1446,"_ ")),I1446,". ",IF(J1446="","",CONCATENATE(J1446,"_ ")),M1446,IF(J1446="","",CONCATENATE(". ",N1446)))</f>
        <v>Location. Validity_ Period. Period</v>
      </c>
      <c r="H1446" s="11" t="s">
        <v>22</v>
      </c>
      <c r="I1446" s="11" t="s">
        <v>47</v>
      </c>
      <c r="J1446" s="11" t="s">
        <v>241</v>
      </c>
      <c r="K1446" s="11" t="s">
        <v>22</v>
      </c>
      <c r="L1446" s="11" t="s">
        <v>22</v>
      </c>
      <c r="M1446" s="11" t="str">
        <f>CONCATENATE(IF(Q1446="","",CONCATENATE(Q1446,"_ ")),R1446)</f>
        <v>Period</v>
      </c>
      <c r="N1446" s="11" t="str">
        <f>M1446</f>
        <v>Period</v>
      </c>
      <c r="O1446" s="11" t="s">
        <v>22</v>
      </c>
      <c r="P1446" s="11" t="s">
        <v>22</v>
      </c>
      <c r="Q1446" s="11" t="s">
        <v>22</v>
      </c>
      <c r="R1446" s="11" t="s">
        <v>44</v>
      </c>
      <c r="S1446" s="11" t="s">
        <v>38</v>
      </c>
      <c r="T1446" s="11" t="s">
        <v>22</v>
      </c>
      <c r="U1446" s="11" t="s">
        <v>62</v>
      </c>
      <c r="V1446" s="11" t="s">
        <v>22</v>
      </c>
    </row>
    <row r="1447" spans="1:22" ht="14.1" customHeight="1" x14ac:dyDescent="0.2">
      <c r="A1447" s="11" t="str">
        <f>SUBSTITUTE(SUBSTITUTE(CONCATENATE(J1447,IF(M1447="Identifier","ID",M1447))," ",""),"_","")</f>
        <v>Address</v>
      </c>
      <c r="B1447" s="8" t="s">
        <v>22</v>
      </c>
      <c r="C1447" s="12" t="s">
        <v>34</v>
      </c>
      <c r="D1447" s="11" t="s">
        <v>2601</v>
      </c>
      <c r="E1447" s="11" t="s">
        <v>22</v>
      </c>
      <c r="F1447" s="11" t="s">
        <v>22</v>
      </c>
      <c r="G1447" s="11" t="str">
        <f>CONCATENATE( IF(H1447="","",CONCATENATE(H1447,"_ ")),I1447,". ",IF(J1447="","",CONCATENATE(J1447,"_ ")),M1447,IF(J1447="","",CONCATENATE(". ",N1447)))</f>
        <v>Location. Address</v>
      </c>
      <c r="H1447" s="11" t="s">
        <v>22</v>
      </c>
      <c r="I1447" s="11" t="s">
        <v>47</v>
      </c>
      <c r="J1447" s="11" t="s">
        <v>22</v>
      </c>
      <c r="K1447" s="11" t="s">
        <v>22</v>
      </c>
      <c r="L1447" s="11" t="s">
        <v>22</v>
      </c>
      <c r="M1447" s="11" t="str">
        <f>CONCATENATE(IF(Q1447="","",CONCATENATE(Q1447,"_ ")),R1447)</f>
        <v>Address</v>
      </c>
      <c r="N1447" s="11" t="str">
        <f>M1447</f>
        <v>Address</v>
      </c>
      <c r="O1447" s="11" t="s">
        <v>22</v>
      </c>
      <c r="P1447" s="11" t="s">
        <v>22</v>
      </c>
      <c r="Q1447" s="11" t="s">
        <v>22</v>
      </c>
      <c r="R1447" s="11" t="s">
        <v>61</v>
      </c>
      <c r="S1447" s="11" t="s">
        <v>38</v>
      </c>
      <c r="T1447" s="11" t="s">
        <v>22</v>
      </c>
      <c r="U1447" s="11" t="s">
        <v>62</v>
      </c>
      <c r="V1447" s="11" t="s">
        <v>22</v>
      </c>
    </row>
    <row r="1448" spans="1:22" ht="14.1" customHeight="1" x14ac:dyDescent="0.2">
      <c r="A1448" s="11" t="str">
        <f>SUBSTITUTE(SUBSTITUTE(CONCATENATE(J1448,IF(M1448="Identifier","ID",M1448))," ",""),"_","")</f>
        <v>Storage</v>
      </c>
      <c r="B1448" s="8" t="s">
        <v>22</v>
      </c>
      <c r="C1448" s="12" t="s">
        <v>34</v>
      </c>
      <c r="D1448" s="11" t="s">
        <v>2602</v>
      </c>
      <c r="E1448" s="11" t="s">
        <v>22</v>
      </c>
      <c r="F1448" s="11" t="s">
        <v>22</v>
      </c>
      <c r="G1448" s="11" t="str">
        <f>CONCATENATE( IF(H1448="","",CONCATENATE(H1448,"_ ")),I1448,". ",IF(J1448="","",CONCATENATE(J1448,"_ ")),M1448,IF(J1448="","",CONCATENATE(". ",N1448)))</f>
        <v>Location. Storage</v>
      </c>
      <c r="H1448" s="11" t="s">
        <v>22</v>
      </c>
      <c r="I1448" s="11" t="s">
        <v>47</v>
      </c>
      <c r="J1448" s="11" t="s">
        <v>22</v>
      </c>
      <c r="K1448" s="11" t="s">
        <v>22</v>
      </c>
      <c r="L1448" s="11" t="s">
        <v>22</v>
      </c>
      <c r="M1448" s="11" t="str">
        <f>CONCATENATE(IF(Q1448="","",CONCATENATE(Q1448,"_ ")),R1448)</f>
        <v>Storage</v>
      </c>
      <c r="N1448" s="11" t="str">
        <f>M1448</f>
        <v>Storage</v>
      </c>
      <c r="O1448" s="11" t="s">
        <v>22</v>
      </c>
      <c r="P1448" s="11" t="s">
        <v>22</v>
      </c>
      <c r="Q1448" s="11" t="s">
        <v>22</v>
      </c>
      <c r="R1448" s="11" t="s">
        <v>2603</v>
      </c>
      <c r="S1448" s="11" t="s">
        <v>38</v>
      </c>
      <c r="T1448" s="11" t="s">
        <v>22</v>
      </c>
      <c r="U1448" s="11" t="s">
        <v>101</v>
      </c>
      <c r="V1448" s="11" t="s">
        <v>22</v>
      </c>
    </row>
    <row r="1449" spans="1:22" ht="14.1" customHeight="1" x14ac:dyDescent="0.2">
      <c r="A1449" s="11" t="str">
        <f>SUBSTITUTE(SUBSTITUTE(CONCATENATE(J1449,IF(M1449="Identifier","ID",M1449))," ",""),"_","")</f>
        <v>SubsidiaryLocation</v>
      </c>
      <c r="B1449" s="8" t="s">
        <v>22</v>
      </c>
      <c r="C1449" s="12" t="s">
        <v>98</v>
      </c>
      <c r="D1449" s="11" t="s">
        <v>2604</v>
      </c>
      <c r="E1449" s="11" t="s">
        <v>22</v>
      </c>
      <c r="F1449" s="11" t="s">
        <v>22</v>
      </c>
      <c r="G1449" s="11" t="str">
        <f>CONCATENATE( IF(H1449="","",CONCATENATE(H1449,"_ ")),I1449,". ",IF(J1449="","",CONCATENATE(J1449,"_ ")),M1449,IF(J1449="","",CONCATENATE(". ",N1449)))</f>
        <v>Location. Subsidiary_ Location. Location</v>
      </c>
      <c r="H1449" s="11" t="s">
        <v>22</v>
      </c>
      <c r="I1449" s="11" t="s">
        <v>47</v>
      </c>
      <c r="J1449" s="11" t="s">
        <v>2605</v>
      </c>
      <c r="K1449" s="11" t="s">
        <v>22</v>
      </c>
      <c r="L1449" s="11" t="s">
        <v>22</v>
      </c>
      <c r="M1449" s="11" t="str">
        <f>CONCATENATE(IF(Q1449="","",CONCATENATE(Q1449,"_ ")),R1449)</f>
        <v>Location</v>
      </c>
      <c r="N1449" s="11" t="str">
        <f>M1449</f>
        <v>Location</v>
      </c>
      <c r="O1449" s="11" t="s">
        <v>22</v>
      </c>
      <c r="P1449" s="11" t="s">
        <v>22</v>
      </c>
      <c r="Q1449" s="11" t="s">
        <v>22</v>
      </c>
      <c r="R1449" s="11" t="s">
        <v>47</v>
      </c>
      <c r="S1449" s="11" t="s">
        <v>38</v>
      </c>
      <c r="T1449" s="11" t="s">
        <v>22</v>
      </c>
      <c r="U1449" s="11" t="s">
        <v>26</v>
      </c>
      <c r="V1449" s="11" t="s">
        <v>22</v>
      </c>
    </row>
    <row r="1450" spans="1:22" ht="14.1" customHeight="1" x14ac:dyDescent="0.2">
      <c r="A1450" s="11" t="str">
        <f>SUBSTITUTE(SUBSTITUTE(CONCATENATE(J1450,IF(M1450="Identifier","ID",M1450))," ",""),"_","")</f>
        <v>LocationCoordinate</v>
      </c>
      <c r="B1450" s="8" t="s">
        <v>22</v>
      </c>
      <c r="C1450" s="12" t="s">
        <v>98</v>
      </c>
      <c r="D1450" s="11" t="s">
        <v>2606</v>
      </c>
      <c r="E1450" s="11" t="s">
        <v>22</v>
      </c>
      <c r="F1450" s="11" t="s">
        <v>22</v>
      </c>
      <c r="G1450" s="11" t="str">
        <f>CONCATENATE( IF(H1450="","",CONCATENATE(H1450,"_ ")),I1450,". ",IF(J1450="","",CONCATENATE(J1450,"_ ")),M1450,IF(J1450="","",CONCATENATE(". ",N1450)))</f>
        <v>Location. Location Coordinate</v>
      </c>
      <c r="H1450" s="11" t="s">
        <v>22</v>
      </c>
      <c r="I1450" s="11" t="s">
        <v>47</v>
      </c>
      <c r="J1450" s="11" t="s">
        <v>22</v>
      </c>
      <c r="K1450" s="11" t="s">
        <v>22</v>
      </c>
      <c r="L1450" s="11" t="s">
        <v>22</v>
      </c>
      <c r="M1450" s="11" t="str">
        <f>CONCATENATE(IF(Q1450="","",CONCATENATE(Q1450,"_ ")),R1450)</f>
        <v>Location Coordinate</v>
      </c>
      <c r="N1450" s="11" t="str">
        <f>M1450</f>
        <v>Location Coordinate</v>
      </c>
      <c r="O1450" s="11" t="s">
        <v>22</v>
      </c>
      <c r="P1450" s="11" t="s">
        <v>22</v>
      </c>
      <c r="Q1450" s="11" t="s">
        <v>22</v>
      </c>
      <c r="R1450" s="11" t="s">
        <v>155</v>
      </c>
      <c r="S1450" s="11" t="s">
        <v>38</v>
      </c>
      <c r="T1450" s="11" t="s">
        <v>22</v>
      </c>
      <c r="U1450" s="11" t="s">
        <v>26</v>
      </c>
      <c r="V1450" s="11" t="s">
        <v>22</v>
      </c>
    </row>
    <row r="1451" spans="1:22" ht="14.1" customHeight="1" x14ac:dyDescent="0.2">
      <c r="A1451" s="5" t="str">
        <f>SUBSTITUTE(CONCATENATE(H1451,I1451)," ","")</f>
        <v>LocationCoordinate</v>
      </c>
      <c r="B1451" s="6" t="s">
        <v>22</v>
      </c>
      <c r="C1451" s="6" t="s">
        <v>22</v>
      </c>
      <c r="D1451" s="6" t="s">
        <v>2607</v>
      </c>
      <c r="E1451" s="6" t="s">
        <v>22</v>
      </c>
      <c r="F1451" s="6" t="s">
        <v>22</v>
      </c>
      <c r="G1451" s="5" t="str">
        <f>CONCATENATE(IF(H1451="","",CONCATENATE(H1451,"_ ")),I1451,". Details")</f>
        <v>Location Coordinate. Details</v>
      </c>
      <c r="H1451" s="6" t="s">
        <v>22</v>
      </c>
      <c r="I1451" s="6" t="s">
        <v>155</v>
      </c>
      <c r="J1451" s="6" t="s">
        <v>22</v>
      </c>
      <c r="K1451" s="6" t="s">
        <v>22</v>
      </c>
      <c r="L1451" s="6" t="s">
        <v>22</v>
      </c>
      <c r="M1451" s="6" t="s">
        <v>22</v>
      </c>
      <c r="N1451" s="6" t="s">
        <v>22</v>
      </c>
      <c r="O1451" s="6" t="s">
        <v>22</v>
      </c>
      <c r="P1451" s="6" t="s">
        <v>22</v>
      </c>
      <c r="Q1451" s="6" t="s">
        <v>22</v>
      </c>
      <c r="R1451" s="6" t="s">
        <v>22</v>
      </c>
      <c r="S1451" s="6" t="s">
        <v>25</v>
      </c>
      <c r="T1451" s="6" t="s">
        <v>22</v>
      </c>
      <c r="U1451" s="6" t="s">
        <v>62</v>
      </c>
      <c r="V1451" s="6" t="s">
        <v>22</v>
      </c>
    </row>
    <row r="1452" spans="1:22" ht="14.1" customHeight="1" x14ac:dyDescent="0.2">
      <c r="A1452" s="7" t="str">
        <f t="shared" ref="A1452:A1459" si="296">SUBSTITUTE(CONCATENATE(J1452,K1452,IF(L1452="Identifier","ID",IF(AND(L1452="Text",OR(J1452&lt;&gt;"",K1452&lt;&gt;"")),"",L1452)),IF(AND(N1452&lt;&gt;"Text",L1452&lt;&gt;N1452,NOT(AND(L1452="URI",N1452="Identifier")),NOT(AND(L1452="UUID",N1452="Identifier")),NOT(AND(L1452="OID",N1452="Identifier"))),IF(N1452="Identifier","ID",N1452),""))," ","")</f>
        <v>CoordinateSystemCode</v>
      </c>
      <c r="B1452" s="8" t="s">
        <v>22</v>
      </c>
      <c r="C1452" s="9" t="s">
        <v>34</v>
      </c>
      <c r="D1452" s="10" t="s">
        <v>2608</v>
      </c>
      <c r="E1452" s="10" t="s">
        <v>22</v>
      </c>
      <c r="F1452" s="10" t="s">
        <v>22</v>
      </c>
      <c r="G1452" s="10" t="str">
        <f t="shared" ref="G1452:G1459" si="297">CONCATENATE( IF(H1452="","",CONCATENATE(H1452,"_ ")),I1452,". ",IF(J1452="","",CONCATENATE(J1452,"_ ")),M1452,IF(OR(J1452&lt;&gt;"",M1452&lt;&gt;N1452),CONCATENATE(". ",N1452),""))</f>
        <v>Location Coordinate. Coordinate System Code. Code</v>
      </c>
      <c r="H1452" s="10" t="s">
        <v>22</v>
      </c>
      <c r="I1452" s="10" t="s">
        <v>155</v>
      </c>
      <c r="J1452" s="10" t="s">
        <v>22</v>
      </c>
      <c r="K1452" s="10" t="s">
        <v>2609</v>
      </c>
      <c r="L1452" s="10" t="s">
        <v>33</v>
      </c>
      <c r="M1452" s="7" t="str">
        <f t="shared" ref="M1452:M1459" si="298">IF(K1452&lt;&gt;"",CONCATENATE(K1452," ",L1452),L1452)</f>
        <v>Coordinate System Code</v>
      </c>
      <c r="N1452" s="10" t="s">
        <v>33</v>
      </c>
      <c r="O1452" s="10" t="s">
        <v>22</v>
      </c>
      <c r="P1452" s="10" t="str">
        <f t="shared" ref="P1452:P1459" si="299">IF(O1452&lt;&gt;"",CONCATENATE(O1452,"_ ",N1452,". Type"),CONCATENATE(N1452,". Type"))</f>
        <v>Code. Type</v>
      </c>
      <c r="Q1452" s="10" t="s">
        <v>22</v>
      </c>
      <c r="R1452" s="10" t="s">
        <v>22</v>
      </c>
      <c r="S1452" s="10" t="s">
        <v>30</v>
      </c>
      <c r="T1452" s="10" t="s">
        <v>22</v>
      </c>
      <c r="U1452" s="10" t="s">
        <v>62</v>
      </c>
      <c r="V1452" s="10" t="s">
        <v>22</v>
      </c>
    </row>
    <row r="1453" spans="1:22" ht="14.1" customHeight="1" x14ac:dyDescent="0.2">
      <c r="A1453" s="7" t="str">
        <f t="shared" si="296"/>
        <v>LatitudeDegreesMeasure</v>
      </c>
      <c r="B1453" s="8" t="s">
        <v>22</v>
      </c>
      <c r="C1453" s="9" t="s">
        <v>34</v>
      </c>
      <c r="D1453" s="10" t="s">
        <v>2610</v>
      </c>
      <c r="E1453" s="10" t="s">
        <v>22</v>
      </c>
      <c r="F1453" s="10" t="s">
        <v>22</v>
      </c>
      <c r="G1453" s="10" t="str">
        <f t="shared" si="297"/>
        <v>Location Coordinate. Latitude_ Degrees. Measure</v>
      </c>
      <c r="H1453" s="10" t="s">
        <v>22</v>
      </c>
      <c r="I1453" s="10" t="s">
        <v>155</v>
      </c>
      <c r="J1453" s="10" t="s">
        <v>2611</v>
      </c>
      <c r="K1453" s="10" t="s">
        <v>22</v>
      </c>
      <c r="L1453" s="10" t="s">
        <v>2612</v>
      </c>
      <c r="M1453" s="7" t="str">
        <f t="shared" si="298"/>
        <v>Degrees</v>
      </c>
      <c r="N1453" s="10" t="s">
        <v>361</v>
      </c>
      <c r="O1453" s="10" t="s">
        <v>22</v>
      </c>
      <c r="P1453" s="10" t="str">
        <f t="shared" si="299"/>
        <v>Measure. Type</v>
      </c>
      <c r="Q1453" s="10" t="s">
        <v>22</v>
      </c>
      <c r="R1453" s="10" t="s">
        <v>22</v>
      </c>
      <c r="S1453" s="10" t="s">
        <v>30</v>
      </c>
      <c r="T1453" s="10" t="s">
        <v>22</v>
      </c>
      <c r="U1453" s="10" t="s">
        <v>62</v>
      </c>
      <c r="V1453" s="10" t="s">
        <v>22</v>
      </c>
    </row>
    <row r="1454" spans="1:22" ht="14.1" customHeight="1" x14ac:dyDescent="0.2">
      <c r="A1454" s="7" t="str">
        <f t="shared" si="296"/>
        <v>LatitudeMinutesMeasure</v>
      </c>
      <c r="B1454" s="8" t="s">
        <v>22</v>
      </c>
      <c r="C1454" s="9" t="s">
        <v>34</v>
      </c>
      <c r="D1454" s="10" t="s">
        <v>2613</v>
      </c>
      <c r="E1454" s="10" t="s">
        <v>22</v>
      </c>
      <c r="F1454" s="10" t="s">
        <v>22</v>
      </c>
      <c r="G1454" s="10" t="str">
        <f t="shared" si="297"/>
        <v>Location Coordinate. Latitude_ Minutes. Measure</v>
      </c>
      <c r="H1454" s="10" t="s">
        <v>22</v>
      </c>
      <c r="I1454" s="10" t="s">
        <v>155</v>
      </c>
      <c r="J1454" s="10" t="s">
        <v>2611</v>
      </c>
      <c r="K1454" s="10" t="s">
        <v>22</v>
      </c>
      <c r="L1454" s="10" t="s">
        <v>2614</v>
      </c>
      <c r="M1454" s="7" t="str">
        <f t="shared" si="298"/>
        <v>Minutes</v>
      </c>
      <c r="N1454" s="10" t="s">
        <v>361</v>
      </c>
      <c r="O1454" s="10" t="s">
        <v>22</v>
      </c>
      <c r="P1454" s="10" t="str">
        <f t="shared" si="299"/>
        <v>Measure. Type</v>
      </c>
      <c r="Q1454" s="10" t="s">
        <v>22</v>
      </c>
      <c r="R1454" s="10" t="s">
        <v>22</v>
      </c>
      <c r="S1454" s="10" t="s">
        <v>30</v>
      </c>
      <c r="T1454" s="10" t="s">
        <v>22</v>
      </c>
      <c r="U1454" s="10" t="s">
        <v>62</v>
      </c>
      <c r="V1454" s="10" t="s">
        <v>22</v>
      </c>
    </row>
    <row r="1455" spans="1:22" ht="14.1" customHeight="1" x14ac:dyDescent="0.2">
      <c r="A1455" s="7" t="str">
        <f t="shared" si="296"/>
        <v>LatitudeDirectionCode</v>
      </c>
      <c r="B1455" s="8" t="s">
        <v>22</v>
      </c>
      <c r="C1455" s="9" t="s">
        <v>34</v>
      </c>
      <c r="D1455" s="10" t="s">
        <v>2615</v>
      </c>
      <c r="E1455" s="10" t="s">
        <v>22</v>
      </c>
      <c r="F1455" s="10" t="s">
        <v>22</v>
      </c>
      <c r="G1455" s="10" t="str">
        <f t="shared" si="297"/>
        <v>Location Coordinate. Latitude Direction Code. Code</v>
      </c>
      <c r="H1455" s="10" t="s">
        <v>22</v>
      </c>
      <c r="I1455" s="10" t="s">
        <v>155</v>
      </c>
      <c r="J1455" s="10" t="s">
        <v>22</v>
      </c>
      <c r="K1455" s="10" t="s">
        <v>2616</v>
      </c>
      <c r="L1455" s="10" t="s">
        <v>33</v>
      </c>
      <c r="M1455" s="7" t="str">
        <f t="shared" si="298"/>
        <v>Latitude Direction Code</v>
      </c>
      <c r="N1455" s="10" t="s">
        <v>33</v>
      </c>
      <c r="O1455" s="10" t="s">
        <v>2616</v>
      </c>
      <c r="P1455" s="10" t="str">
        <f t="shared" si="299"/>
        <v>Latitude Direction_ Code. Type</v>
      </c>
      <c r="Q1455" s="10" t="s">
        <v>22</v>
      </c>
      <c r="R1455" s="10" t="s">
        <v>22</v>
      </c>
      <c r="S1455" s="10" t="s">
        <v>30</v>
      </c>
      <c r="T1455" s="10" t="s">
        <v>22</v>
      </c>
      <c r="U1455" s="10" t="s">
        <v>62</v>
      </c>
      <c r="V1455" s="10" t="s">
        <v>22</v>
      </c>
    </row>
    <row r="1456" spans="1:22" ht="14.1" customHeight="1" x14ac:dyDescent="0.2">
      <c r="A1456" s="7" t="str">
        <f t="shared" si="296"/>
        <v>LongitudeDegreesMeasure</v>
      </c>
      <c r="B1456" s="8" t="s">
        <v>22</v>
      </c>
      <c r="C1456" s="9" t="s">
        <v>34</v>
      </c>
      <c r="D1456" s="10" t="s">
        <v>2617</v>
      </c>
      <c r="E1456" s="10" t="s">
        <v>22</v>
      </c>
      <c r="F1456" s="10" t="s">
        <v>22</v>
      </c>
      <c r="G1456" s="10" t="str">
        <f t="shared" si="297"/>
        <v>Location Coordinate. Longitude_ Degrees. Measure</v>
      </c>
      <c r="H1456" s="10" t="s">
        <v>22</v>
      </c>
      <c r="I1456" s="10" t="s">
        <v>155</v>
      </c>
      <c r="J1456" s="10" t="s">
        <v>2618</v>
      </c>
      <c r="K1456" s="10" t="s">
        <v>22</v>
      </c>
      <c r="L1456" s="10" t="s">
        <v>2612</v>
      </c>
      <c r="M1456" s="7" t="str">
        <f t="shared" si="298"/>
        <v>Degrees</v>
      </c>
      <c r="N1456" s="10" t="s">
        <v>361</v>
      </c>
      <c r="O1456" s="10" t="s">
        <v>22</v>
      </c>
      <c r="P1456" s="10" t="str">
        <f t="shared" si="299"/>
        <v>Measure. Type</v>
      </c>
      <c r="Q1456" s="10" t="s">
        <v>22</v>
      </c>
      <c r="R1456" s="10" t="s">
        <v>22</v>
      </c>
      <c r="S1456" s="10" t="s">
        <v>30</v>
      </c>
      <c r="T1456" s="10" t="s">
        <v>22</v>
      </c>
      <c r="U1456" s="10" t="s">
        <v>62</v>
      </c>
      <c r="V1456" s="10" t="s">
        <v>22</v>
      </c>
    </row>
    <row r="1457" spans="1:22" ht="14.1" customHeight="1" x14ac:dyDescent="0.2">
      <c r="A1457" s="7" t="str">
        <f t="shared" si="296"/>
        <v>LongitudeMinutesMeasure</v>
      </c>
      <c r="B1457" s="8" t="s">
        <v>22</v>
      </c>
      <c r="C1457" s="9" t="s">
        <v>34</v>
      </c>
      <c r="D1457" s="10" t="s">
        <v>2619</v>
      </c>
      <c r="E1457" s="10" t="s">
        <v>22</v>
      </c>
      <c r="F1457" s="10" t="s">
        <v>22</v>
      </c>
      <c r="G1457" s="10" t="str">
        <f t="shared" si="297"/>
        <v>Location Coordinate. Longitude_ Minutes. Measure</v>
      </c>
      <c r="H1457" s="10" t="s">
        <v>22</v>
      </c>
      <c r="I1457" s="10" t="s">
        <v>155</v>
      </c>
      <c r="J1457" s="10" t="s">
        <v>2618</v>
      </c>
      <c r="K1457" s="10" t="s">
        <v>22</v>
      </c>
      <c r="L1457" s="10" t="s">
        <v>2614</v>
      </c>
      <c r="M1457" s="7" t="str">
        <f t="shared" si="298"/>
        <v>Minutes</v>
      </c>
      <c r="N1457" s="10" t="s">
        <v>361</v>
      </c>
      <c r="O1457" s="10" t="s">
        <v>22</v>
      </c>
      <c r="P1457" s="10" t="str">
        <f t="shared" si="299"/>
        <v>Measure. Type</v>
      </c>
      <c r="Q1457" s="10" t="s">
        <v>22</v>
      </c>
      <c r="R1457" s="10" t="s">
        <v>22</v>
      </c>
      <c r="S1457" s="10" t="s">
        <v>30</v>
      </c>
      <c r="T1457" s="10" t="s">
        <v>22</v>
      </c>
      <c r="U1457" s="10" t="s">
        <v>62</v>
      </c>
      <c r="V1457" s="10" t="s">
        <v>22</v>
      </c>
    </row>
    <row r="1458" spans="1:22" ht="14.1" customHeight="1" x14ac:dyDescent="0.2">
      <c r="A1458" s="7" t="str">
        <f t="shared" si="296"/>
        <v>LongitudeDirectionCode</v>
      </c>
      <c r="B1458" s="8" t="s">
        <v>22</v>
      </c>
      <c r="C1458" s="9" t="s">
        <v>34</v>
      </c>
      <c r="D1458" s="10" t="s">
        <v>2620</v>
      </c>
      <c r="E1458" s="10" t="s">
        <v>22</v>
      </c>
      <c r="F1458" s="10" t="s">
        <v>22</v>
      </c>
      <c r="G1458" s="10" t="str">
        <f t="shared" si="297"/>
        <v>Location Coordinate. Longitude Direction Code. Code</v>
      </c>
      <c r="H1458" s="10" t="s">
        <v>22</v>
      </c>
      <c r="I1458" s="10" t="s">
        <v>155</v>
      </c>
      <c r="J1458" s="10" t="s">
        <v>22</v>
      </c>
      <c r="K1458" s="10" t="s">
        <v>2621</v>
      </c>
      <c r="L1458" s="10" t="s">
        <v>33</v>
      </c>
      <c r="M1458" s="7" t="str">
        <f t="shared" si="298"/>
        <v>Longitude Direction Code</v>
      </c>
      <c r="N1458" s="10" t="s">
        <v>33</v>
      </c>
      <c r="O1458" s="10" t="s">
        <v>2621</v>
      </c>
      <c r="P1458" s="10" t="str">
        <f t="shared" si="299"/>
        <v>Longitude Direction_ Code. Type</v>
      </c>
      <c r="Q1458" s="10" t="s">
        <v>22</v>
      </c>
      <c r="R1458" s="10" t="s">
        <v>22</v>
      </c>
      <c r="S1458" s="10" t="s">
        <v>30</v>
      </c>
      <c r="T1458" s="10" t="s">
        <v>22</v>
      </c>
      <c r="U1458" s="10" t="s">
        <v>62</v>
      </c>
      <c r="V1458" s="10" t="s">
        <v>22</v>
      </c>
    </row>
    <row r="1459" spans="1:22" ht="14.1" customHeight="1" x14ac:dyDescent="0.2">
      <c r="A1459" s="7" t="str">
        <f t="shared" si="296"/>
        <v>AltitudeMeasure</v>
      </c>
      <c r="B1459" s="8" t="s">
        <v>22</v>
      </c>
      <c r="C1459" s="9" t="s">
        <v>34</v>
      </c>
      <c r="D1459" s="10" t="s">
        <v>2622</v>
      </c>
      <c r="E1459" s="10" t="s">
        <v>22</v>
      </c>
      <c r="F1459" s="10" t="s">
        <v>22</v>
      </c>
      <c r="G1459" s="10" t="str">
        <f t="shared" si="297"/>
        <v>Location Coordinate. Altitude. Measure</v>
      </c>
      <c r="H1459" s="10" t="s">
        <v>22</v>
      </c>
      <c r="I1459" s="10" t="s">
        <v>155</v>
      </c>
      <c r="J1459" s="10" t="s">
        <v>22</v>
      </c>
      <c r="K1459" s="10" t="s">
        <v>22</v>
      </c>
      <c r="L1459" s="10" t="s">
        <v>2623</v>
      </c>
      <c r="M1459" s="7" t="str">
        <f t="shared" si="298"/>
        <v>Altitude</v>
      </c>
      <c r="N1459" s="10" t="s">
        <v>361</v>
      </c>
      <c r="O1459" s="10" t="s">
        <v>22</v>
      </c>
      <c r="P1459" s="10" t="str">
        <f t="shared" si="299"/>
        <v>Measure. Type</v>
      </c>
      <c r="Q1459" s="10" t="s">
        <v>22</v>
      </c>
      <c r="R1459" s="10" t="s">
        <v>22</v>
      </c>
      <c r="S1459" s="10" t="s">
        <v>30</v>
      </c>
      <c r="T1459" s="10" t="s">
        <v>22</v>
      </c>
      <c r="U1459" s="10" t="s">
        <v>26</v>
      </c>
      <c r="V1459" s="10" t="s">
        <v>22</v>
      </c>
    </row>
    <row r="1460" spans="1:22" ht="14.1" customHeight="1" x14ac:dyDescent="0.2">
      <c r="A1460" s="5" t="str">
        <f>SUBSTITUTE(CONCATENATE(H1460,I1460)," ","")</f>
        <v>LotDistribution</v>
      </c>
      <c r="B1460" s="6" t="s">
        <v>22</v>
      </c>
      <c r="C1460" s="6" t="s">
        <v>22</v>
      </c>
      <c r="D1460" s="6" t="s">
        <v>2624</v>
      </c>
      <c r="E1460" s="6" t="s">
        <v>22</v>
      </c>
      <c r="F1460" s="6" t="s">
        <v>22</v>
      </c>
      <c r="G1460" s="5" t="str">
        <f>CONCATENATE(IF(H1460="","",CONCATENATE(H1460,"_ ")),I1460,". Details")</f>
        <v>Lot Distribution. Details</v>
      </c>
      <c r="H1460" s="6" t="s">
        <v>22</v>
      </c>
      <c r="I1460" s="6" t="s">
        <v>2625</v>
      </c>
      <c r="J1460" s="6" t="s">
        <v>22</v>
      </c>
      <c r="K1460" s="6" t="s">
        <v>22</v>
      </c>
      <c r="L1460" s="6" t="s">
        <v>22</v>
      </c>
      <c r="M1460" s="6" t="s">
        <v>22</v>
      </c>
      <c r="N1460" s="6" t="s">
        <v>22</v>
      </c>
      <c r="O1460" s="6" t="s">
        <v>22</v>
      </c>
      <c r="P1460" s="6" t="s">
        <v>22</v>
      </c>
      <c r="Q1460" s="6" t="s">
        <v>22</v>
      </c>
      <c r="R1460" s="6" t="s">
        <v>22</v>
      </c>
      <c r="S1460" s="6" t="s">
        <v>25</v>
      </c>
      <c r="T1460" s="6" t="s">
        <v>22</v>
      </c>
      <c r="U1460" s="6" t="s">
        <v>228</v>
      </c>
      <c r="V1460" s="6" t="s">
        <v>22</v>
      </c>
    </row>
    <row r="1461" spans="1:22" ht="14.1" customHeight="1" x14ac:dyDescent="0.2">
      <c r="A1461" s="7" t="str">
        <f>SUBSTITUTE(CONCATENATE(J1461,K1461,IF(L1461="Identifier","ID",IF(AND(L1461="Text",OR(J1461&lt;&gt;"",K1461&lt;&gt;"")),"",L1461)),IF(AND(N1461&lt;&gt;"Text",L1461&lt;&gt;N1461,NOT(AND(L1461="URI",N1461="Identifier")),NOT(AND(L1461="UUID",N1461="Identifier")),NOT(AND(L1461="OID",N1461="Identifier"))),IF(N1461="Identifier","ID",N1461),""))," ","")</f>
        <v>MaximumLotsAwardedNumeric</v>
      </c>
      <c r="B1461" s="8" t="s">
        <v>22</v>
      </c>
      <c r="C1461" s="9" t="s">
        <v>34</v>
      </c>
      <c r="D1461" s="10" t="s">
        <v>2626</v>
      </c>
      <c r="E1461" s="10" t="s">
        <v>22</v>
      </c>
      <c r="F1461" s="10" t="s">
        <v>22</v>
      </c>
      <c r="G1461" s="10" t="str">
        <f>CONCATENATE( IF(H1461="","",CONCATENATE(H1461,"_ ")),I1461,". ",IF(J1461="","",CONCATENATE(J1461,"_ ")),M1461,IF(OR(J1461&lt;&gt;"",M1461&lt;&gt;N1461),CONCATENATE(". ",N1461),""))</f>
        <v>Lot Distribution. Maximum Lots Awarded. Numeric</v>
      </c>
      <c r="H1461" s="10" t="s">
        <v>22</v>
      </c>
      <c r="I1461" s="10" t="s">
        <v>2625</v>
      </c>
      <c r="J1461" s="10" t="s">
        <v>22</v>
      </c>
      <c r="K1461" s="10" t="s">
        <v>299</v>
      </c>
      <c r="L1461" s="10" t="s">
        <v>2627</v>
      </c>
      <c r="M1461" s="7" t="str">
        <f>IF(K1461&lt;&gt;"",CONCATENATE(K1461," ",L1461),L1461)</f>
        <v>Maximum Lots Awarded</v>
      </c>
      <c r="N1461" s="10" t="s">
        <v>181</v>
      </c>
      <c r="O1461" s="10" t="s">
        <v>22</v>
      </c>
      <c r="P1461" s="10" t="str">
        <f>IF(O1461&lt;&gt;"",CONCATENATE(O1461,"_ ",N1461,". Type"),CONCATENATE(N1461,". Type"))</f>
        <v>Numeric. Type</v>
      </c>
      <c r="Q1461" s="10" t="s">
        <v>22</v>
      </c>
      <c r="R1461" s="10" t="s">
        <v>22</v>
      </c>
      <c r="S1461" s="10" t="s">
        <v>30</v>
      </c>
      <c r="T1461" s="10" t="s">
        <v>22</v>
      </c>
      <c r="U1461" s="10" t="s">
        <v>228</v>
      </c>
      <c r="V1461" s="10" t="s">
        <v>22</v>
      </c>
    </row>
    <row r="1462" spans="1:22" ht="14.1" customHeight="1" x14ac:dyDescent="0.2">
      <c r="A1462" s="7" t="str">
        <f>SUBSTITUTE(CONCATENATE(J1462,K1462,IF(L1462="Identifier","ID",IF(AND(L1462="Text",OR(J1462&lt;&gt;"",K1462&lt;&gt;"")),"",L1462)),IF(AND(N1462&lt;&gt;"Text",L1462&lt;&gt;N1462,NOT(AND(L1462="URI",N1462="Identifier")),NOT(AND(L1462="UUID",N1462="Identifier")),NOT(AND(L1462="OID",N1462="Identifier"))),IF(N1462="Identifier","ID",N1462),""))," ","")</f>
        <v>MaximumLotsSubmittedNumeric</v>
      </c>
      <c r="B1462" s="8" t="s">
        <v>22</v>
      </c>
      <c r="C1462" s="9" t="s">
        <v>34</v>
      </c>
      <c r="D1462" s="10" t="s">
        <v>2628</v>
      </c>
      <c r="E1462" s="10" t="s">
        <v>22</v>
      </c>
      <c r="F1462" s="10" t="s">
        <v>22</v>
      </c>
      <c r="G1462" s="10" t="str">
        <f>CONCATENATE( IF(H1462="","",CONCATENATE(H1462,"_ ")),I1462,". ",IF(J1462="","",CONCATENATE(J1462,"_ ")),M1462,IF(OR(J1462&lt;&gt;"",M1462&lt;&gt;N1462),CONCATENATE(". ",N1462),""))</f>
        <v>Lot Distribution. Maximum Lots Submitted. Numeric</v>
      </c>
      <c r="H1462" s="10" t="s">
        <v>22</v>
      </c>
      <c r="I1462" s="10" t="s">
        <v>2625</v>
      </c>
      <c r="J1462" s="10" t="s">
        <v>22</v>
      </c>
      <c r="K1462" s="10" t="s">
        <v>299</v>
      </c>
      <c r="L1462" s="10" t="s">
        <v>2629</v>
      </c>
      <c r="M1462" s="7" t="str">
        <f>IF(K1462&lt;&gt;"",CONCATENATE(K1462," ",L1462),L1462)</f>
        <v>Maximum Lots Submitted</v>
      </c>
      <c r="N1462" s="10" t="s">
        <v>181</v>
      </c>
      <c r="O1462" s="10" t="s">
        <v>22</v>
      </c>
      <c r="P1462" s="10" t="str">
        <f>IF(O1462&lt;&gt;"",CONCATENATE(O1462,"_ ",N1462,". Type"),CONCATENATE(N1462,". Type"))</f>
        <v>Numeric. Type</v>
      </c>
      <c r="Q1462" s="10" t="s">
        <v>22</v>
      </c>
      <c r="R1462" s="10" t="s">
        <v>22</v>
      </c>
      <c r="S1462" s="10" t="s">
        <v>30</v>
      </c>
      <c r="T1462" s="10" t="s">
        <v>22</v>
      </c>
      <c r="U1462" s="10" t="s">
        <v>228</v>
      </c>
      <c r="V1462" s="10" t="s">
        <v>22</v>
      </c>
    </row>
    <row r="1463" spans="1:22" ht="14.1" customHeight="1" x14ac:dyDescent="0.2">
      <c r="A1463" s="7" t="str">
        <f>SUBSTITUTE(CONCATENATE(J1463,K1463,IF(L1463="Identifier","ID",IF(AND(L1463="Text",OR(J1463&lt;&gt;"",K1463&lt;&gt;"")),"",L1463)),IF(AND(N1463&lt;&gt;"Text",L1463&lt;&gt;N1463,NOT(AND(L1463="URI",N1463="Identifier")),NOT(AND(L1463="UUID",N1463="Identifier")),NOT(AND(L1463="OID",N1463="Identifier"))),IF(N1463="Identifier","ID",N1463),""))," ","")</f>
        <v>GroupingLots</v>
      </c>
      <c r="B1463" s="8" t="s">
        <v>22</v>
      </c>
      <c r="C1463" s="9" t="s">
        <v>98</v>
      </c>
      <c r="D1463" s="10" t="s">
        <v>2630</v>
      </c>
      <c r="E1463" s="10" t="s">
        <v>22</v>
      </c>
      <c r="F1463" s="10" t="s">
        <v>22</v>
      </c>
      <c r="G1463" s="10" t="str">
        <f>CONCATENATE( IF(H1463="","",CONCATENATE(H1463,"_ ")),I1463,". ",IF(J1463="","",CONCATENATE(J1463,"_ ")),M1463,IF(OR(J1463&lt;&gt;"",M1463&lt;&gt;N1463),CONCATENATE(". ",N1463),""))</f>
        <v>Lot Distribution. Grouping Lots. Text</v>
      </c>
      <c r="H1463" s="10" t="s">
        <v>22</v>
      </c>
      <c r="I1463" s="10" t="s">
        <v>2625</v>
      </c>
      <c r="J1463" s="10" t="s">
        <v>22</v>
      </c>
      <c r="K1463" s="10" t="s">
        <v>2631</v>
      </c>
      <c r="L1463" s="10" t="s">
        <v>2632</v>
      </c>
      <c r="M1463" s="7" t="str">
        <f>IF(K1463&lt;&gt;"",CONCATENATE(K1463," ",L1463),L1463)</f>
        <v>Grouping Lots</v>
      </c>
      <c r="N1463" s="10" t="s">
        <v>59</v>
      </c>
      <c r="O1463" s="10" t="s">
        <v>22</v>
      </c>
      <c r="P1463" s="10" t="str">
        <f>IF(O1463&lt;&gt;"",CONCATENATE(O1463,"_ ",N1463,". Type"),CONCATENATE(N1463,". Type"))</f>
        <v>Text. Type</v>
      </c>
      <c r="Q1463" s="10" t="s">
        <v>22</v>
      </c>
      <c r="R1463" s="10" t="s">
        <v>22</v>
      </c>
      <c r="S1463" s="10" t="s">
        <v>30</v>
      </c>
      <c r="T1463" s="10" t="s">
        <v>22</v>
      </c>
      <c r="U1463" s="10" t="s">
        <v>228</v>
      </c>
      <c r="V1463" s="10" t="s">
        <v>22</v>
      </c>
    </row>
    <row r="1464" spans="1:22" ht="14.1" customHeight="1" x14ac:dyDescent="0.2">
      <c r="A1464" s="11" t="str">
        <f>SUBSTITUTE(SUBSTITUTE(CONCATENATE(J1464,IF(M1464="Identifier","ID",M1464))," ",""),"_","")</f>
        <v>LotsGroup</v>
      </c>
      <c r="B1464" s="8" t="s">
        <v>22</v>
      </c>
      <c r="C1464" s="12" t="s">
        <v>98</v>
      </c>
      <c r="D1464" s="11" t="s">
        <v>2633</v>
      </c>
      <c r="E1464" s="11" t="s">
        <v>22</v>
      </c>
      <c r="F1464" s="11" t="s">
        <v>22</v>
      </c>
      <c r="G1464" s="11" t="str">
        <f>CONCATENATE( IF(H1464="","",CONCATENATE(H1464,"_ ")),I1464,". ",IF(J1464="","",CONCATENATE(J1464,"_ ")),M1464,IF(J1464="","",CONCATENATE(". ",N1464)))</f>
        <v>Lot Distribution. Lots Group</v>
      </c>
      <c r="H1464" s="11" t="s">
        <v>22</v>
      </c>
      <c r="I1464" s="11" t="s">
        <v>2625</v>
      </c>
      <c r="J1464" s="11" t="s">
        <v>22</v>
      </c>
      <c r="K1464" s="11" t="s">
        <v>22</v>
      </c>
      <c r="L1464" s="11" t="s">
        <v>22</v>
      </c>
      <c r="M1464" s="11" t="str">
        <f>CONCATENATE(IF(Q1464="","",CONCATENATE(Q1464,"_ ")),R1464)</f>
        <v>Lots Group</v>
      </c>
      <c r="N1464" s="11" t="str">
        <f>M1464</f>
        <v>Lots Group</v>
      </c>
      <c r="O1464" s="11" t="s">
        <v>22</v>
      </c>
      <c r="P1464" s="11" t="s">
        <v>22</v>
      </c>
      <c r="Q1464" s="11" t="s">
        <v>22</v>
      </c>
      <c r="R1464" s="11" t="s">
        <v>2634</v>
      </c>
      <c r="S1464" s="11" t="s">
        <v>38</v>
      </c>
      <c r="T1464" s="11" t="s">
        <v>22</v>
      </c>
      <c r="U1464" s="11" t="s">
        <v>101</v>
      </c>
      <c r="V1464" s="11" t="s">
        <v>2635</v>
      </c>
    </row>
    <row r="1465" spans="1:22" ht="14.1" customHeight="1" x14ac:dyDescent="0.2">
      <c r="A1465" s="5" t="str">
        <f>SUBSTITUTE(CONCATENATE(H1465,I1465)," ","")</f>
        <v>LotIdentification</v>
      </c>
      <c r="B1465" s="6" t="s">
        <v>22</v>
      </c>
      <c r="C1465" s="6" t="s">
        <v>22</v>
      </c>
      <c r="D1465" s="6" t="s">
        <v>2636</v>
      </c>
      <c r="E1465" s="6" t="s">
        <v>22</v>
      </c>
      <c r="F1465" s="6" t="s">
        <v>22</v>
      </c>
      <c r="G1465" s="5" t="str">
        <f>CONCATENATE(IF(H1465="","",CONCATENATE(H1465,"_ ")),I1465,". Details")</f>
        <v>Lot Identification. Details</v>
      </c>
      <c r="H1465" s="6" t="s">
        <v>22</v>
      </c>
      <c r="I1465" s="6" t="s">
        <v>2445</v>
      </c>
      <c r="J1465" s="6" t="s">
        <v>22</v>
      </c>
      <c r="K1465" s="6" t="s">
        <v>22</v>
      </c>
      <c r="L1465" s="6" t="s">
        <v>22</v>
      </c>
      <c r="M1465" s="6" t="s">
        <v>22</v>
      </c>
      <c r="N1465" s="6" t="s">
        <v>22</v>
      </c>
      <c r="O1465" s="6" t="s">
        <v>22</v>
      </c>
      <c r="P1465" s="6" t="s">
        <v>22</v>
      </c>
      <c r="Q1465" s="6" t="s">
        <v>22</v>
      </c>
      <c r="R1465" s="6" t="s">
        <v>22</v>
      </c>
      <c r="S1465" s="6" t="s">
        <v>25</v>
      </c>
      <c r="T1465" s="6" t="s">
        <v>22</v>
      </c>
      <c r="U1465" s="6" t="s">
        <v>62</v>
      </c>
      <c r="V1465" s="6" t="s">
        <v>22</v>
      </c>
    </row>
    <row r="1466" spans="1:22" ht="14.1" customHeight="1" x14ac:dyDescent="0.2">
      <c r="A1466" s="7" t="str">
        <f>SUBSTITUTE(CONCATENATE(J1466,K1466,IF(L1466="Identifier","ID",IF(AND(L1466="Text",OR(J1466&lt;&gt;"",K1466&lt;&gt;"")),"",L1466)),IF(AND(N1466&lt;&gt;"Text",L1466&lt;&gt;N1466,NOT(AND(L1466="URI",N1466="Identifier")),NOT(AND(L1466="UUID",N1466="Identifier")),NOT(AND(L1466="OID",N1466="Identifier"))),IF(N1466="Identifier","ID",N1466),""))," ","")</f>
        <v>LotNumberID</v>
      </c>
      <c r="B1466" s="8" t="s">
        <v>22</v>
      </c>
      <c r="C1466" s="9" t="s">
        <v>34</v>
      </c>
      <c r="D1466" s="10" t="s">
        <v>2637</v>
      </c>
      <c r="E1466" s="10" t="s">
        <v>22</v>
      </c>
      <c r="F1466" s="10" t="s">
        <v>22</v>
      </c>
      <c r="G1466" s="10" t="str">
        <f>CONCATENATE( IF(H1466="","",CONCATENATE(H1466,"_ ")),I1466,". ",IF(J1466="","",CONCATENATE(J1466,"_ ")),M1466,IF(OR(J1466&lt;&gt;"",M1466&lt;&gt;N1466),CONCATENATE(". ",N1466),""))</f>
        <v>Lot Identification. Lot Number. Identifier</v>
      </c>
      <c r="H1466" s="10" t="s">
        <v>22</v>
      </c>
      <c r="I1466" s="10" t="s">
        <v>2445</v>
      </c>
      <c r="J1466" s="10" t="s">
        <v>22</v>
      </c>
      <c r="K1466" s="10" t="s">
        <v>2638</v>
      </c>
      <c r="L1466" s="10" t="s">
        <v>97</v>
      </c>
      <c r="M1466" s="7" t="str">
        <f>IF(K1466&lt;&gt;"",CONCATENATE(K1466," ",L1466),L1466)</f>
        <v>Lot Number</v>
      </c>
      <c r="N1466" s="10" t="s">
        <v>29</v>
      </c>
      <c r="O1466" s="10" t="s">
        <v>22</v>
      </c>
      <c r="P1466" s="10" t="str">
        <f>IF(O1466&lt;&gt;"",CONCATENATE(O1466,"_ ",N1466,". Type"),CONCATENATE(N1466,". Type"))</f>
        <v>Identifier. Type</v>
      </c>
      <c r="Q1466" s="10" t="s">
        <v>22</v>
      </c>
      <c r="R1466" s="10" t="s">
        <v>22</v>
      </c>
      <c r="S1466" s="10" t="s">
        <v>30</v>
      </c>
      <c r="T1466" s="10" t="s">
        <v>22</v>
      </c>
      <c r="U1466" s="10" t="s">
        <v>62</v>
      </c>
      <c r="V1466" s="10" t="s">
        <v>22</v>
      </c>
    </row>
    <row r="1467" spans="1:22" ht="14.1" customHeight="1" x14ac:dyDescent="0.2">
      <c r="A1467" s="7" t="str">
        <f>SUBSTITUTE(CONCATENATE(J1467,K1467,IF(L1467="Identifier","ID",IF(AND(L1467="Text",OR(J1467&lt;&gt;"",K1467&lt;&gt;"")),"",L1467)),IF(AND(N1467&lt;&gt;"Text",L1467&lt;&gt;N1467,NOT(AND(L1467="URI",N1467="Identifier")),NOT(AND(L1467="UUID",N1467="Identifier")),NOT(AND(L1467="OID",N1467="Identifier"))),IF(N1467="Identifier","ID",N1467),""))," ","")</f>
        <v>ExpiryDate</v>
      </c>
      <c r="B1467" s="8" t="s">
        <v>22</v>
      </c>
      <c r="C1467" s="9" t="s">
        <v>34</v>
      </c>
      <c r="D1467" s="10" t="s">
        <v>2639</v>
      </c>
      <c r="E1467" s="10" t="s">
        <v>22</v>
      </c>
      <c r="F1467" s="10" t="s">
        <v>22</v>
      </c>
      <c r="G1467" s="10" t="str">
        <f>CONCATENATE( IF(H1467="","",CONCATENATE(H1467,"_ ")),I1467,". ",IF(J1467="","",CONCATENATE(J1467,"_ ")),M1467,IF(OR(J1467&lt;&gt;"",M1467&lt;&gt;N1467),CONCATENATE(". ",N1467),""))</f>
        <v>Lot Identification. Expiry Date. Date</v>
      </c>
      <c r="H1467" s="10" t="s">
        <v>22</v>
      </c>
      <c r="I1467" s="10" t="s">
        <v>2445</v>
      </c>
      <c r="J1467" s="10" t="s">
        <v>22</v>
      </c>
      <c r="K1467" s="10" t="s">
        <v>474</v>
      </c>
      <c r="L1467" s="10" t="s">
        <v>397</v>
      </c>
      <c r="M1467" s="7" t="str">
        <f>IF(K1467&lt;&gt;"",CONCATENATE(K1467," ",L1467),L1467)</f>
        <v>Expiry Date</v>
      </c>
      <c r="N1467" s="10" t="s">
        <v>397</v>
      </c>
      <c r="O1467" s="10" t="s">
        <v>22</v>
      </c>
      <c r="P1467" s="10" t="str">
        <f>IF(O1467&lt;&gt;"",CONCATENATE(O1467,"_ ",N1467,". Type"),CONCATENATE(N1467,". Type"))</f>
        <v>Date. Type</v>
      </c>
      <c r="Q1467" s="10" t="s">
        <v>22</v>
      </c>
      <c r="R1467" s="10" t="s">
        <v>22</v>
      </c>
      <c r="S1467" s="10" t="s">
        <v>30</v>
      </c>
      <c r="T1467" s="10" t="s">
        <v>22</v>
      </c>
      <c r="U1467" s="10" t="s">
        <v>62</v>
      </c>
      <c r="V1467" s="10" t="s">
        <v>22</v>
      </c>
    </row>
    <row r="1468" spans="1:22" ht="14.1" customHeight="1" x14ac:dyDescent="0.2">
      <c r="A1468" s="11" t="str">
        <f>SUBSTITUTE(SUBSTITUTE(CONCATENATE(J1468,IF(M1468="Identifier","ID",M1468))," ",""),"_","")</f>
        <v>AdditionalItemProperty</v>
      </c>
      <c r="B1468" s="8" t="s">
        <v>22</v>
      </c>
      <c r="C1468" s="12" t="s">
        <v>98</v>
      </c>
      <c r="D1468" s="11" t="s">
        <v>2640</v>
      </c>
      <c r="E1468" s="11" t="s">
        <v>22</v>
      </c>
      <c r="F1468" s="11" t="s">
        <v>22</v>
      </c>
      <c r="G1468" s="11" t="str">
        <f>CONCATENATE( IF(H1468="","",CONCATENATE(H1468,"_ ")),I1468,". ",IF(J1468="","",CONCATENATE(J1468,"_ ")),M1468,IF(J1468="","",CONCATENATE(". ",N1468)))</f>
        <v>Lot Identification. Additional_ Item Property. Item Property</v>
      </c>
      <c r="H1468" s="11" t="s">
        <v>22</v>
      </c>
      <c r="I1468" s="11" t="s">
        <v>2445</v>
      </c>
      <c r="J1468" s="11" t="s">
        <v>86</v>
      </c>
      <c r="K1468" s="11" t="s">
        <v>22</v>
      </c>
      <c r="L1468" s="11" t="s">
        <v>22</v>
      </c>
      <c r="M1468" s="11" t="str">
        <f>CONCATENATE(IF(Q1468="","",CONCATENATE(Q1468,"_ ")),R1468)</f>
        <v>Item Property</v>
      </c>
      <c r="N1468" s="11" t="str">
        <f>M1468</f>
        <v>Item Property</v>
      </c>
      <c r="O1468" s="11" t="s">
        <v>22</v>
      </c>
      <c r="P1468" s="11" t="s">
        <v>22</v>
      </c>
      <c r="Q1468" s="11" t="s">
        <v>22</v>
      </c>
      <c r="R1468" s="11" t="s">
        <v>570</v>
      </c>
      <c r="S1468" s="11" t="s">
        <v>38</v>
      </c>
      <c r="T1468" s="11" t="s">
        <v>22</v>
      </c>
      <c r="U1468" s="11" t="s">
        <v>62</v>
      </c>
      <c r="V1468" s="11" t="s">
        <v>22</v>
      </c>
    </row>
    <row r="1469" spans="1:22" ht="14.1" customHeight="1" x14ac:dyDescent="0.2">
      <c r="A1469" s="5" t="str">
        <f>SUBSTITUTE(CONCATENATE(H1469,I1469)," ","")</f>
        <v>LotsGroup</v>
      </c>
      <c r="B1469" s="6" t="s">
        <v>22</v>
      </c>
      <c r="C1469" s="6" t="s">
        <v>22</v>
      </c>
      <c r="D1469" s="6" t="s">
        <v>2641</v>
      </c>
      <c r="E1469" s="6" t="s">
        <v>22</v>
      </c>
      <c r="F1469" s="6" t="s">
        <v>22</v>
      </c>
      <c r="G1469" s="5" t="str">
        <f>CONCATENATE(IF(H1469="","",CONCATENATE(H1469,"_ ")),I1469,". Details")</f>
        <v>Lots Group. Details</v>
      </c>
      <c r="H1469" s="6" t="s">
        <v>22</v>
      </c>
      <c r="I1469" s="6" t="s">
        <v>2634</v>
      </c>
      <c r="J1469" s="6" t="s">
        <v>22</v>
      </c>
      <c r="K1469" s="6" t="s">
        <v>22</v>
      </c>
      <c r="L1469" s="6" t="s">
        <v>22</v>
      </c>
      <c r="M1469" s="6" t="s">
        <v>22</v>
      </c>
      <c r="N1469" s="6" t="s">
        <v>22</v>
      </c>
      <c r="O1469" s="6" t="s">
        <v>22</v>
      </c>
      <c r="P1469" s="6" t="s">
        <v>22</v>
      </c>
      <c r="Q1469" s="6" t="s">
        <v>22</v>
      </c>
      <c r="R1469" s="6" t="s">
        <v>22</v>
      </c>
      <c r="S1469" s="6" t="s">
        <v>25</v>
      </c>
      <c r="T1469" s="6" t="s">
        <v>22</v>
      </c>
      <c r="U1469" s="6" t="s">
        <v>101</v>
      </c>
      <c r="V1469" s="6" t="s">
        <v>2635</v>
      </c>
    </row>
    <row r="1470" spans="1:22" ht="14.1" customHeight="1" x14ac:dyDescent="0.2">
      <c r="A1470" s="7" t="str">
        <f>SUBSTITUTE(CONCATENATE(J1470,K1470,IF(L1470="Identifier","ID",IF(AND(L1470="Text",OR(J1470&lt;&gt;"",K1470&lt;&gt;"")),"",L1470)),IF(AND(N1470&lt;&gt;"Text",L1470&lt;&gt;N1470,NOT(AND(L1470="URI",N1470="Identifier")),NOT(AND(L1470="UUID",N1470="Identifier")),NOT(AND(L1470="OID",N1470="Identifier"))),IF(N1470="Identifier","ID",N1470),""))," ","")</f>
        <v>LotsGroupID</v>
      </c>
      <c r="B1470" s="8" t="s">
        <v>22</v>
      </c>
      <c r="C1470" s="9" t="s">
        <v>27</v>
      </c>
      <c r="D1470" s="10" t="s">
        <v>2642</v>
      </c>
      <c r="E1470" s="10" t="s">
        <v>22</v>
      </c>
      <c r="F1470" s="10" t="s">
        <v>22</v>
      </c>
      <c r="G1470" s="10" t="str">
        <f>CONCATENATE( IF(H1470="","",CONCATENATE(H1470,"_ ")),I1470,". ",IF(J1470="","",CONCATENATE(J1470,"_ ")),M1470,IF(OR(J1470&lt;&gt;"",M1470&lt;&gt;N1470),CONCATENATE(". ",N1470),""))</f>
        <v>Lots Group. Lots Group. Identifier</v>
      </c>
      <c r="H1470" s="10" t="s">
        <v>22</v>
      </c>
      <c r="I1470" s="10" t="s">
        <v>2634</v>
      </c>
      <c r="J1470" s="10" t="s">
        <v>22</v>
      </c>
      <c r="K1470" s="10" t="s">
        <v>22</v>
      </c>
      <c r="L1470" s="10" t="s">
        <v>2634</v>
      </c>
      <c r="M1470" s="7" t="str">
        <f>IF(K1470&lt;&gt;"",CONCATENATE(K1470," ",L1470),L1470)</f>
        <v>Lots Group</v>
      </c>
      <c r="N1470" s="10" t="s">
        <v>29</v>
      </c>
      <c r="O1470" s="10" t="s">
        <v>22</v>
      </c>
      <c r="P1470" s="10" t="str">
        <f>IF(O1470&lt;&gt;"",CONCATENATE(O1470,"_ ",N1470,". Type"),CONCATENATE(N1470,". Type"))</f>
        <v>Identifier. Type</v>
      </c>
      <c r="Q1470" s="10" t="s">
        <v>22</v>
      </c>
      <c r="R1470" s="10" t="s">
        <v>22</v>
      </c>
      <c r="S1470" s="10" t="s">
        <v>30</v>
      </c>
      <c r="T1470" s="10" t="s">
        <v>22</v>
      </c>
      <c r="U1470" s="10" t="s">
        <v>101</v>
      </c>
      <c r="V1470" s="10" t="s">
        <v>2635</v>
      </c>
    </row>
    <row r="1471" spans="1:22" ht="14.1" customHeight="1" x14ac:dyDescent="0.2">
      <c r="A1471" s="11" t="str">
        <f>SUBSTITUTE(SUBSTITUTE(CONCATENATE(J1471,IF(M1471="Identifier","ID",M1471))," ",""),"_","")</f>
        <v>ProcurementProjectLotReference</v>
      </c>
      <c r="B1471" s="8" t="s">
        <v>22</v>
      </c>
      <c r="C1471" s="12" t="s">
        <v>50</v>
      </c>
      <c r="D1471" s="11" t="s">
        <v>2643</v>
      </c>
      <c r="E1471" s="11" t="s">
        <v>22</v>
      </c>
      <c r="F1471" s="11" t="s">
        <v>22</v>
      </c>
      <c r="G1471" s="11" t="str">
        <f>CONCATENATE( IF(H1471="","",CONCATENATE(H1471,"_ ")),I1471,". ",IF(J1471="","",CONCATENATE(J1471,"_ ")),M1471,IF(J1471="","",CONCATENATE(". ",N1471)))</f>
        <v>Lots Group. Procurement Project Lot Reference</v>
      </c>
      <c r="H1471" s="11" t="s">
        <v>22</v>
      </c>
      <c r="I1471" s="11" t="s">
        <v>2634</v>
      </c>
      <c r="J1471" s="11" t="s">
        <v>22</v>
      </c>
      <c r="K1471" s="11" t="s">
        <v>22</v>
      </c>
      <c r="L1471" s="11" t="s">
        <v>22</v>
      </c>
      <c r="M1471" s="11" t="str">
        <f>CONCATENATE(IF(Q1471="","",CONCATENATE(Q1471,"_ ")),R1471)</f>
        <v>Procurement Project Lot Reference</v>
      </c>
      <c r="N1471" s="11" t="str">
        <f>M1471</f>
        <v>Procurement Project Lot Reference</v>
      </c>
      <c r="O1471" s="11" t="s">
        <v>22</v>
      </c>
      <c r="P1471" s="11" t="s">
        <v>22</v>
      </c>
      <c r="Q1471" s="11" t="s">
        <v>22</v>
      </c>
      <c r="R1471" s="11" t="s">
        <v>2644</v>
      </c>
      <c r="S1471" s="11" t="s">
        <v>38</v>
      </c>
      <c r="T1471" s="11" t="s">
        <v>22</v>
      </c>
      <c r="U1471" s="11" t="s">
        <v>101</v>
      </c>
      <c r="V1471" s="11" t="s">
        <v>2635</v>
      </c>
    </row>
    <row r="1472" spans="1:22" ht="14.1" customHeight="1" x14ac:dyDescent="0.2">
      <c r="A1472" s="5" t="str">
        <f>SUBSTITUTE(CONCATENATE(H1472,I1472)," ","")</f>
        <v>MaritimeHealthDeclaration</v>
      </c>
      <c r="B1472" s="6" t="s">
        <v>22</v>
      </c>
      <c r="C1472" s="6" t="s">
        <v>22</v>
      </c>
      <c r="D1472" s="6" t="s">
        <v>2645</v>
      </c>
      <c r="E1472" s="6" t="s">
        <v>22</v>
      </c>
      <c r="F1472" s="6" t="s">
        <v>22</v>
      </c>
      <c r="G1472" s="5" t="str">
        <f>CONCATENATE(IF(H1472="","",CONCATENATE(H1472,"_ ")),I1472,". Details")</f>
        <v>Maritime Health Declaration. Details</v>
      </c>
      <c r="H1472" s="6" t="s">
        <v>22</v>
      </c>
      <c r="I1472" s="6" t="s">
        <v>2646</v>
      </c>
      <c r="J1472" s="6" t="s">
        <v>22</v>
      </c>
      <c r="K1472" s="6" t="s">
        <v>22</v>
      </c>
      <c r="L1472" s="6" t="s">
        <v>22</v>
      </c>
      <c r="M1472" s="6" t="s">
        <v>22</v>
      </c>
      <c r="N1472" s="6" t="s">
        <v>22</v>
      </c>
      <c r="O1472" s="6" t="s">
        <v>22</v>
      </c>
      <c r="P1472" s="6" t="s">
        <v>22</v>
      </c>
      <c r="Q1472" s="6" t="s">
        <v>22</v>
      </c>
      <c r="R1472" s="6" t="s">
        <v>22</v>
      </c>
      <c r="S1472" s="6" t="s">
        <v>25</v>
      </c>
      <c r="T1472" s="6" t="s">
        <v>22</v>
      </c>
      <c r="U1472" s="6" t="s">
        <v>101</v>
      </c>
      <c r="V1472" s="6" t="s">
        <v>22</v>
      </c>
    </row>
    <row r="1473" spans="1:22" ht="14.1" customHeight="1" x14ac:dyDescent="0.2">
      <c r="A1473" s="7" t="str">
        <f t="shared" ref="A1473:A1487" si="300">SUBSTITUTE(CONCATENATE(J1473,K1473,IF(L1473="Identifier","ID",IF(AND(L1473="Text",OR(J1473&lt;&gt;"",K1473&lt;&gt;"")),"",L1473)),IF(AND(N1473&lt;&gt;"Text",L1473&lt;&gt;N1473,NOT(AND(L1473="URI",N1473="Identifier")),NOT(AND(L1473="UUID",N1473="Identifier")),NOT(AND(L1473="OID",N1473="Identifier"))),IF(N1473="Identifier","ID",N1473),""))," ","")</f>
        <v>ID</v>
      </c>
      <c r="B1473" s="8" t="s">
        <v>22</v>
      </c>
      <c r="C1473" s="9" t="s">
        <v>34</v>
      </c>
      <c r="D1473" s="10" t="s">
        <v>2647</v>
      </c>
      <c r="E1473" s="10" t="s">
        <v>22</v>
      </c>
      <c r="F1473" s="10" t="s">
        <v>22</v>
      </c>
      <c r="G1473" s="10" t="str">
        <f t="shared" ref="G1473:G1487" si="301">CONCATENATE( IF(H1473="","",CONCATENATE(H1473,"_ ")),I1473,". ",IF(J1473="","",CONCATENATE(J1473,"_ ")),M1473,IF(OR(J1473&lt;&gt;"",M1473&lt;&gt;N1473),CONCATENATE(". ",N1473),""))</f>
        <v>Maritime Health Declaration. Identifier</v>
      </c>
      <c r="H1473" s="10" t="s">
        <v>22</v>
      </c>
      <c r="I1473" s="10" t="s">
        <v>2646</v>
      </c>
      <c r="J1473" s="10" t="s">
        <v>22</v>
      </c>
      <c r="K1473" s="10" t="s">
        <v>22</v>
      </c>
      <c r="L1473" s="10" t="s">
        <v>29</v>
      </c>
      <c r="M1473" s="7" t="str">
        <f t="shared" ref="M1473:M1487" si="302">IF(K1473&lt;&gt;"",CONCATENATE(K1473," ",L1473),L1473)</f>
        <v>Identifier</v>
      </c>
      <c r="N1473" s="10" t="s">
        <v>29</v>
      </c>
      <c r="O1473" s="10" t="s">
        <v>22</v>
      </c>
      <c r="P1473" s="10" t="str">
        <f t="shared" ref="P1473:P1487" si="303">IF(O1473&lt;&gt;"",CONCATENATE(O1473,"_ ",N1473,". Type"),CONCATENATE(N1473,". Type"))</f>
        <v>Identifier. Type</v>
      </c>
      <c r="Q1473" s="10" t="s">
        <v>22</v>
      </c>
      <c r="R1473" s="10" t="s">
        <v>22</v>
      </c>
      <c r="S1473" s="10" t="s">
        <v>30</v>
      </c>
      <c r="T1473" s="10" t="s">
        <v>22</v>
      </c>
      <c r="U1473" s="10" t="s">
        <v>101</v>
      </c>
      <c r="V1473" s="10" t="s">
        <v>22</v>
      </c>
    </row>
    <row r="1474" spans="1:22" ht="14.1" customHeight="1" x14ac:dyDescent="0.2">
      <c r="A1474" s="7" t="str">
        <f t="shared" si="300"/>
        <v>InfectiousDiseaseCaseOnBoardIndicator</v>
      </c>
      <c r="B1474" s="8" t="s">
        <v>22</v>
      </c>
      <c r="C1474" s="9" t="s">
        <v>34</v>
      </c>
      <c r="D1474" s="10" t="s">
        <v>2648</v>
      </c>
      <c r="E1474" s="10" t="s">
        <v>22</v>
      </c>
      <c r="F1474" s="10" t="s">
        <v>22</v>
      </c>
      <c r="G1474" s="10" t="str">
        <f t="shared" si="301"/>
        <v>Maritime Health Declaration. Infectious Disease Case On Board_ Indicator. Indicator</v>
      </c>
      <c r="H1474" s="10" t="s">
        <v>22</v>
      </c>
      <c r="I1474" s="10" t="s">
        <v>2646</v>
      </c>
      <c r="J1474" s="10" t="s">
        <v>2649</v>
      </c>
      <c r="K1474" s="10" t="s">
        <v>22</v>
      </c>
      <c r="L1474" s="10" t="s">
        <v>170</v>
      </c>
      <c r="M1474" s="7" t="str">
        <f t="shared" si="302"/>
        <v>Indicator</v>
      </c>
      <c r="N1474" s="10" t="s">
        <v>170</v>
      </c>
      <c r="O1474" s="10" t="s">
        <v>22</v>
      </c>
      <c r="P1474" s="10" t="str">
        <f t="shared" si="303"/>
        <v>Indicator. Type</v>
      </c>
      <c r="Q1474" s="10" t="s">
        <v>22</v>
      </c>
      <c r="R1474" s="10" t="s">
        <v>22</v>
      </c>
      <c r="S1474" s="10" t="s">
        <v>30</v>
      </c>
      <c r="T1474" s="10" t="s">
        <v>22</v>
      </c>
      <c r="U1474" s="10" t="s">
        <v>101</v>
      </c>
      <c r="V1474" s="10" t="s">
        <v>22</v>
      </c>
    </row>
    <row r="1475" spans="1:22" ht="14.1" customHeight="1" x14ac:dyDescent="0.2">
      <c r="A1475" s="7" t="str">
        <f t="shared" si="300"/>
        <v>MoreIllThanExpectedIndicator</v>
      </c>
      <c r="B1475" s="8" t="s">
        <v>22</v>
      </c>
      <c r="C1475" s="9" t="s">
        <v>34</v>
      </c>
      <c r="D1475" s="10" t="s">
        <v>2650</v>
      </c>
      <c r="E1475" s="10" t="s">
        <v>22</v>
      </c>
      <c r="F1475" s="10" t="s">
        <v>22</v>
      </c>
      <c r="G1475" s="10" t="str">
        <f t="shared" si="301"/>
        <v>Maritime Health Declaration. More Ill Than Expected_ Indicator. Indicator</v>
      </c>
      <c r="H1475" s="10" t="s">
        <v>22</v>
      </c>
      <c r="I1475" s="10" t="s">
        <v>2646</v>
      </c>
      <c r="J1475" s="10" t="s">
        <v>2651</v>
      </c>
      <c r="K1475" s="10" t="s">
        <v>22</v>
      </c>
      <c r="L1475" s="10" t="s">
        <v>170</v>
      </c>
      <c r="M1475" s="7" t="str">
        <f t="shared" si="302"/>
        <v>Indicator</v>
      </c>
      <c r="N1475" s="10" t="s">
        <v>170</v>
      </c>
      <c r="O1475" s="10" t="s">
        <v>22</v>
      </c>
      <c r="P1475" s="10" t="str">
        <f t="shared" si="303"/>
        <v>Indicator. Type</v>
      </c>
      <c r="Q1475" s="10" t="s">
        <v>22</v>
      </c>
      <c r="R1475" s="10" t="s">
        <v>22</v>
      </c>
      <c r="S1475" s="10" t="s">
        <v>30</v>
      </c>
      <c r="T1475" s="10" t="s">
        <v>22</v>
      </c>
      <c r="U1475" s="10" t="s">
        <v>101</v>
      </c>
      <c r="V1475" s="10" t="s">
        <v>22</v>
      </c>
    </row>
    <row r="1476" spans="1:22" ht="14.1" customHeight="1" x14ac:dyDescent="0.2">
      <c r="A1476" s="7" t="str">
        <f t="shared" si="300"/>
        <v>MedicalPractitionerConsultedIndicator</v>
      </c>
      <c r="B1476" s="8" t="s">
        <v>22</v>
      </c>
      <c r="C1476" s="9" t="s">
        <v>34</v>
      </c>
      <c r="D1476" s="10" t="s">
        <v>2652</v>
      </c>
      <c r="E1476" s="10" t="s">
        <v>22</v>
      </c>
      <c r="F1476" s="10" t="s">
        <v>22</v>
      </c>
      <c r="G1476" s="10" t="str">
        <f t="shared" si="301"/>
        <v>Maritime Health Declaration. Medical Practitioner Consulted_ Indicator. Indicator</v>
      </c>
      <c r="H1476" s="10" t="s">
        <v>22</v>
      </c>
      <c r="I1476" s="10" t="s">
        <v>2646</v>
      </c>
      <c r="J1476" s="10" t="s">
        <v>2653</v>
      </c>
      <c r="K1476" s="10" t="s">
        <v>22</v>
      </c>
      <c r="L1476" s="10" t="s">
        <v>170</v>
      </c>
      <c r="M1476" s="7" t="str">
        <f t="shared" si="302"/>
        <v>Indicator</v>
      </c>
      <c r="N1476" s="10" t="s">
        <v>170</v>
      </c>
      <c r="O1476" s="10" t="s">
        <v>22</v>
      </c>
      <c r="P1476" s="10" t="str">
        <f t="shared" si="303"/>
        <v>Indicator. Type</v>
      </c>
      <c r="Q1476" s="10" t="s">
        <v>22</v>
      </c>
      <c r="R1476" s="10" t="s">
        <v>22</v>
      </c>
      <c r="S1476" s="10" t="s">
        <v>30</v>
      </c>
      <c r="T1476" s="10" t="s">
        <v>22</v>
      </c>
      <c r="U1476" s="10" t="s">
        <v>101</v>
      </c>
      <c r="V1476" s="10" t="s">
        <v>22</v>
      </c>
    </row>
    <row r="1477" spans="1:22" ht="14.1" customHeight="1" x14ac:dyDescent="0.2">
      <c r="A1477" s="7" t="str">
        <f t="shared" si="300"/>
        <v>StowawaysFoundOnBoardIndicator</v>
      </c>
      <c r="B1477" s="8" t="s">
        <v>22</v>
      </c>
      <c r="C1477" s="9" t="s">
        <v>34</v>
      </c>
      <c r="D1477" s="10" t="s">
        <v>2654</v>
      </c>
      <c r="E1477" s="10" t="s">
        <v>22</v>
      </c>
      <c r="F1477" s="10" t="s">
        <v>22</v>
      </c>
      <c r="G1477" s="10" t="str">
        <f t="shared" si="301"/>
        <v>Maritime Health Declaration. Stowaways Found On Board_ Indicator. Indicator</v>
      </c>
      <c r="H1477" s="10" t="s">
        <v>22</v>
      </c>
      <c r="I1477" s="10" t="s">
        <v>2646</v>
      </c>
      <c r="J1477" s="10" t="s">
        <v>2655</v>
      </c>
      <c r="K1477" s="10" t="s">
        <v>22</v>
      </c>
      <c r="L1477" s="10" t="s">
        <v>170</v>
      </c>
      <c r="M1477" s="7" t="str">
        <f t="shared" si="302"/>
        <v>Indicator</v>
      </c>
      <c r="N1477" s="10" t="s">
        <v>170</v>
      </c>
      <c r="O1477" s="10" t="s">
        <v>22</v>
      </c>
      <c r="P1477" s="10" t="str">
        <f t="shared" si="303"/>
        <v>Indicator. Type</v>
      </c>
      <c r="Q1477" s="10" t="s">
        <v>22</v>
      </c>
      <c r="R1477" s="10" t="s">
        <v>22</v>
      </c>
      <c r="S1477" s="10" t="s">
        <v>30</v>
      </c>
      <c r="T1477" s="10" t="s">
        <v>22</v>
      </c>
      <c r="U1477" s="10" t="s">
        <v>101</v>
      </c>
      <c r="V1477" s="10" t="s">
        <v>22</v>
      </c>
    </row>
    <row r="1478" spans="1:22" ht="14.1" customHeight="1" x14ac:dyDescent="0.2">
      <c r="A1478" s="7" t="str">
        <f t="shared" si="300"/>
        <v>SickAnimalOnBoardIndicator</v>
      </c>
      <c r="B1478" s="8" t="s">
        <v>22</v>
      </c>
      <c r="C1478" s="9" t="s">
        <v>34</v>
      </c>
      <c r="D1478" s="10" t="s">
        <v>2656</v>
      </c>
      <c r="E1478" s="10" t="s">
        <v>22</v>
      </c>
      <c r="F1478" s="10" t="s">
        <v>22</v>
      </c>
      <c r="G1478" s="10" t="str">
        <f t="shared" si="301"/>
        <v>Maritime Health Declaration. Sick_ Animal On Board Indicator. Indicator</v>
      </c>
      <c r="H1478" s="10" t="s">
        <v>22</v>
      </c>
      <c r="I1478" s="10" t="s">
        <v>2646</v>
      </c>
      <c r="J1478" s="10" t="s">
        <v>2657</v>
      </c>
      <c r="K1478" s="10" t="s">
        <v>2658</v>
      </c>
      <c r="L1478" s="10" t="s">
        <v>170</v>
      </c>
      <c r="M1478" s="7" t="str">
        <f t="shared" si="302"/>
        <v>Animal On Board Indicator</v>
      </c>
      <c r="N1478" s="10" t="s">
        <v>170</v>
      </c>
      <c r="O1478" s="10" t="s">
        <v>22</v>
      </c>
      <c r="P1478" s="10" t="str">
        <f t="shared" si="303"/>
        <v>Indicator. Type</v>
      </c>
      <c r="Q1478" s="10" t="s">
        <v>22</v>
      </c>
      <c r="R1478" s="10" t="s">
        <v>22</v>
      </c>
      <c r="S1478" s="10" t="s">
        <v>30</v>
      </c>
      <c r="T1478" s="10" t="s">
        <v>22</v>
      </c>
      <c r="U1478" s="10" t="s">
        <v>101</v>
      </c>
      <c r="V1478" s="10" t="s">
        <v>22</v>
      </c>
    </row>
    <row r="1479" spans="1:22" ht="14.1" customHeight="1" x14ac:dyDescent="0.2">
      <c r="A1479" s="7" t="str">
        <f t="shared" si="300"/>
        <v>FumigatedCargoTransportIndicator</v>
      </c>
      <c r="B1479" s="8" t="s">
        <v>22</v>
      </c>
      <c r="C1479" s="9" t="s">
        <v>34</v>
      </c>
      <c r="D1479" s="10" t="s">
        <v>2659</v>
      </c>
      <c r="E1479" s="10" t="s">
        <v>22</v>
      </c>
      <c r="F1479" s="10" t="s">
        <v>22</v>
      </c>
      <c r="G1479" s="10" t="str">
        <f t="shared" si="301"/>
        <v>Maritime Health Declaration. Fumigated_ Cargo Transport Indicator. Indicator</v>
      </c>
      <c r="H1479" s="10" t="s">
        <v>22</v>
      </c>
      <c r="I1479" s="10" t="s">
        <v>2646</v>
      </c>
      <c r="J1479" s="10" t="s">
        <v>2660</v>
      </c>
      <c r="K1479" s="10" t="s">
        <v>2661</v>
      </c>
      <c r="L1479" s="10" t="s">
        <v>170</v>
      </c>
      <c r="M1479" s="7" t="str">
        <f t="shared" si="302"/>
        <v>Cargo Transport Indicator</v>
      </c>
      <c r="N1479" s="10" t="s">
        <v>170</v>
      </c>
      <c r="O1479" s="10" t="s">
        <v>22</v>
      </c>
      <c r="P1479" s="10" t="str">
        <f t="shared" si="303"/>
        <v>Indicator. Type</v>
      </c>
      <c r="Q1479" s="10" t="s">
        <v>22</v>
      </c>
      <c r="R1479" s="10" t="s">
        <v>22</v>
      </c>
      <c r="S1479" s="10" t="s">
        <v>30</v>
      </c>
      <c r="T1479" s="10" t="s">
        <v>22</v>
      </c>
      <c r="U1479" s="10" t="s">
        <v>101</v>
      </c>
      <c r="V1479" s="10" t="s">
        <v>22</v>
      </c>
    </row>
    <row r="1480" spans="1:22" ht="14.1" customHeight="1" x14ac:dyDescent="0.2">
      <c r="A1480" s="7" t="str">
        <f t="shared" si="300"/>
        <v>SanitaryMeasuresAppliedIndicator</v>
      </c>
      <c r="B1480" s="8" t="s">
        <v>22</v>
      </c>
      <c r="C1480" s="9" t="s">
        <v>34</v>
      </c>
      <c r="D1480" s="10" t="s">
        <v>2662</v>
      </c>
      <c r="E1480" s="10" t="s">
        <v>22</v>
      </c>
      <c r="F1480" s="10" t="s">
        <v>22</v>
      </c>
      <c r="G1480" s="10" t="str">
        <f t="shared" si="301"/>
        <v>Maritime Health Declaration. Sanitary Measures Applied_ Indicator. Indicator</v>
      </c>
      <c r="H1480" s="10" t="s">
        <v>22</v>
      </c>
      <c r="I1480" s="10" t="s">
        <v>2646</v>
      </c>
      <c r="J1480" s="10" t="s">
        <v>2663</v>
      </c>
      <c r="K1480" s="10" t="s">
        <v>22</v>
      </c>
      <c r="L1480" s="10" t="s">
        <v>170</v>
      </c>
      <c r="M1480" s="7" t="str">
        <f t="shared" si="302"/>
        <v>Indicator</v>
      </c>
      <c r="N1480" s="10" t="s">
        <v>170</v>
      </c>
      <c r="O1480" s="10" t="s">
        <v>22</v>
      </c>
      <c r="P1480" s="10" t="str">
        <f t="shared" si="303"/>
        <v>Indicator. Type</v>
      </c>
      <c r="Q1480" s="10" t="s">
        <v>22</v>
      </c>
      <c r="R1480" s="10" t="s">
        <v>22</v>
      </c>
      <c r="S1480" s="10" t="s">
        <v>30</v>
      </c>
      <c r="T1480" s="10" t="s">
        <v>22</v>
      </c>
      <c r="U1480" s="10" t="s">
        <v>101</v>
      </c>
      <c r="V1480" s="10" t="s">
        <v>22</v>
      </c>
    </row>
    <row r="1481" spans="1:22" ht="14.1" customHeight="1" x14ac:dyDescent="0.2">
      <c r="A1481" s="7" t="str">
        <f t="shared" si="300"/>
        <v>ValidSanitationCertificateOnBoardIndicator</v>
      </c>
      <c r="B1481" s="8" t="s">
        <v>22</v>
      </c>
      <c r="C1481" s="9" t="s">
        <v>34</v>
      </c>
      <c r="D1481" s="10" t="s">
        <v>2664</v>
      </c>
      <c r="E1481" s="10" t="s">
        <v>22</v>
      </c>
      <c r="F1481" s="10" t="s">
        <v>22</v>
      </c>
      <c r="G1481" s="10" t="str">
        <f t="shared" si="301"/>
        <v>Maritime Health Declaration. Valid_ Sanitation Certificate On Board Indicator. Indicator</v>
      </c>
      <c r="H1481" s="10" t="s">
        <v>22</v>
      </c>
      <c r="I1481" s="10" t="s">
        <v>2646</v>
      </c>
      <c r="J1481" s="10" t="s">
        <v>2264</v>
      </c>
      <c r="K1481" s="10" t="s">
        <v>2665</v>
      </c>
      <c r="L1481" s="10" t="s">
        <v>170</v>
      </c>
      <c r="M1481" s="7" t="str">
        <f t="shared" si="302"/>
        <v>Sanitation Certificate On Board Indicator</v>
      </c>
      <c r="N1481" s="10" t="s">
        <v>170</v>
      </c>
      <c r="O1481" s="10" t="s">
        <v>22</v>
      </c>
      <c r="P1481" s="10" t="str">
        <f t="shared" si="303"/>
        <v>Indicator. Type</v>
      </c>
      <c r="Q1481" s="10" t="s">
        <v>22</v>
      </c>
      <c r="R1481" s="10" t="s">
        <v>22</v>
      </c>
      <c r="S1481" s="10" t="s">
        <v>30</v>
      </c>
      <c r="T1481" s="10" t="s">
        <v>22</v>
      </c>
      <c r="U1481" s="10" t="s">
        <v>101</v>
      </c>
      <c r="V1481" s="10" t="s">
        <v>22</v>
      </c>
    </row>
    <row r="1482" spans="1:22" ht="14.1" customHeight="1" x14ac:dyDescent="0.2">
      <c r="A1482" s="7" t="str">
        <f t="shared" si="300"/>
        <v>ReinspectionRequiredIndicator</v>
      </c>
      <c r="B1482" s="8" t="s">
        <v>22</v>
      </c>
      <c r="C1482" s="9" t="s">
        <v>34</v>
      </c>
      <c r="D1482" s="10" t="s">
        <v>2666</v>
      </c>
      <c r="E1482" s="10" t="s">
        <v>22</v>
      </c>
      <c r="F1482" s="10" t="s">
        <v>22</v>
      </c>
      <c r="G1482" s="10" t="str">
        <f t="shared" si="301"/>
        <v>Maritime Health Declaration. Reinspection Required_ Indicator. Indicator</v>
      </c>
      <c r="H1482" s="10" t="s">
        <v>22</v>
      </c>
      <c r="I1482" s="10" t="s">
        <v>2646</v>
      </c>
      <c r="J1482" s="10" t="s">
        <v>2667</v>
      </c>
      <c r="K1482" s="10" t="s">
        <v>22</v>
      </c>
      <c r="L1482" s="10" t="s">
        <v>170</v>
      </c>
      <c r="M1482" s="7" t="str">
        <f t="shared" si="302"/>
        <v>Indicator</v>
      </c>
      <c r="N1482" s="10" t="s">
        <v>170</v>
      </c>
      <c r="O1482" s="10" t="s">
        <v>22</v>
      </c>
      <c r="P1482" s="10" t="str">
        <f t="shared" si="303"/>
        <v>Indicator. Type</v>
      </c>
      <c r="Q1482" s="10" t="s">
        <v>22</v>
      </c>
      <c r="R1482" s="10" t="s">
        <v>22</v>
      </c>
      <c r="S1482" s="10" t="s">
        <v>30</v>
      </c>
      <c r="T1482" s="10" t="s">
        <v>22</v>
      </c>
      <c r="U1482" s="10" t="s">
        <v>101</v>
      </c>
      <c r="V1482" s="10" t="s">
        <v>22</v>
      </c>
    </row>
    <row r="1483" spans="1:22" ht="14.1" customHeight="1" x14ac:dyDescent="0.2">
      <c r="A1483" s="7" t="str">
        <f t="shared" si="300"/>
        <v>TotalDeadPersonQuantity</v>
      </c>
      <c r="B1483" s="8" t="s">
        <v>22</v>
      </c>
      <c r="C1483" s="9" t="s">
        <v>34</v>
      </c>
      <c r="D1483" s="10" t="s">
        <v>2668</v>
      </c>
      <c r="E1483" s="10" t="s">
        <v>22</v>
      </c>
      <c r="F1483" s="10" t="s">
        <v>22</v>
      </c>
      <c r="G1483" s="10" t="str">
        <f t="shared" si="301"/>
        <v>Maritime Health Declaration. Total Dead_ Person Quantity. Quantity</v>
      </c>
      <c r="H1483" s="10" t="s">
        <v>22</v>
      </c>
      <c r="I1483" s="10" t="s">
        <v>2646</v>
      </c>
      <c r="J1483" s="10" t="s">
        <v>2669</v>
      </c>
      <c r="K1483" s="10" t="s">
        <v>338</v>
      </c>
      <c r="L1483" s="10" t="s">
        <v>297</v>
      </c>
      <c r="M1483" s="7" t="str">
        <f t="shared" si="302"/>
        <v>Person Quantity</v>
      </c>
      <c r="N1483" s="10" t="s">
        <v>297</v>
      </c>
      <c r="O1483" s="10" t="s">
        <v>22</v>
      </c>
      <c r="P1483" s="10" t="str">
        <f t="shared" si="303"/>
        <v>Quantity. Type</v>
      </c>
      <c r="Q1483" s="10" t="s">
        <v>22</v>
      </c>
      <c r="R1483" s="10" t="s">
        <v>22</v>
      </c>
      <c r="S1483" s="10" t="s">
        <v>30</v>
      </c>
      <c r="T1483" s="10" t="s">
        <v>22</v>
      </c>
      <c r="U1483" s="10" t="s">
        <v>101</v>
      </c>
      <c r="V1483" s="10" t="s">
        <v>22</v>
      </c>
    </row>
    <row r="1484" spans="1:22" ht="14.1" customHeight="1" x14ac:dyDescent="0.2">
      <c r="A1484" s="7" t="str">
        <f t="shared" si="300"/>
        <v>TotalIllPersonQuantity</v>
      </c>
      <c r="B1484" s="8" t="s">
        <v>22</v>
      </c>
      <c r="C1484" s="9" t="s">
        <v>34</v>
      </c>
      <c r="D1484" s="10" t="s">
        <v>2670</v>
      </c>
      <c r="E1484" s="10" t="s">
        <v>22</v>
      </c>
      <c r="F1484" s="10" t="s">
        <v>22</v>
      </c>
      <c r="G1484" s="10" t="str">
        <f t="shared" si="301"/>
        <v>Maritime Health Declaration. Total Ill_ Person Quantity. Quantity</v>
      </c>
      <c r="H1484" s="10" t="s">
        <v>22</v>
      </c>
      <c r="I1484" s="10" t="s">
        <v>2646</v>
      </c>
      <c r="J1484" s="10" t="s">
        <v>2671</v>
      </c>
      <c r="K1484" s="10" t="s">
        <v>338</v>
      </c>
      <c r="L1484" s="10" t="s">
        <v>297</v>
      </c>
      <c r="M1484" s="7" t="str">
        <f t="shared" si="302"/>
        <v>Person Quantity</v>
      </c>
      <c r="N1484" s="10" t="s">
        <v>297</v>
      </c>
      <c r="O1484" s="10" t="s">
        <v>22</v>
      </c>
      <c r="P1484" s="10" t="str">
        <f t="shared" si="303"/>
        <v>Quantity. Type</v>
      </c>
      <c r="Q1484" s="10" t="s">
        <v>22</v>
      </c>
      <c r="R1484" s="10" t="s">
        <v>22</v>
      </c>
      <c r="S1484" s="10" t="s">
        <v>30</v>
      </c>
      <c r="T1484" s="10" t="s">
        <v>22</v>
      </c>
      <c r="U1484" s="10" t="s">
        <v>101</v>
      </c>
      <c r="V1484" s="10" t="s">
        <v>22</v>
      </c>
    </row>
    <row r="1485" spans="1:22" ht="14.1" customHeight="1" x14ac:dyDescent="0.2">
      <c r="A1485" s="7" t="str">
        <f t="shared" si="300"/>
        <v>SickAnimalDescription</v>
      </c>
      <c r="B1485" s="8" t="s">
        <v>22</v>
      </c>
      <c r="C1485" s="9" t="s">
        <v>98</v>
      </c>
      <c r="D1485" s="10" t="s">
        <v>2672</v>
      </c>
      <c r="E1485" s="10" t="s">
        <v>22</v>
      </c>
      <c r="F1485" s="10" t="s">
        <v>22</v>
      </c>
      <c r="G1485" s="10" t="str">
        <f t="shared" si="301"/>
        <v>Maritime Health Declaration. Sick_ Animal Description. Text</v>
      </c>
      <c r="H1485" s="10" t="s">
        <v>22</v>
      </c>
      <c r="I1485" s="10" t="s">
        <v>2646</v>
      </c>
      <c r="J1485" s="10" t="s">
        <v>2657</v>
      </c>
      <c r="K1485" s="10" t="s">
        <v>810</v>
      </c>
      <c r="L1485" s="10" t="s">
        <v>100</v>
      </c>
      <c r="M1485" s="7" t="str">
        <f t="shared" si="302"/>
        <v>Animal Description</v>
      </c>
      <c r="N1485" s="10" t="s">
        <v>59</v>
      </c>
      <c r="O1485" s="10" t="s">
        <v>22</v>
      </c>
      <c r="P1485" s="10" t="str">
        <f t="shared" si="303"/>
        <v>Text. Type</v>
      </c>
      <c r="Q1485" s="10" t="s">
        <v>22</v>
      </c>
      <c r="R1485" s="10" t="s">
        <v>22</v>
      </c>
      <c r="S1485" s="10" t="s">
        <v>30</v>
      </c>
      <c r="T1485" s="10" t="s">
        <v>22</v>
      </c>
      <c r="U1485" s="10" t="s">
        <v>101</v>
      </c>
      <c r="V1485" s="10" t="s">
        <v>22</v>
      </c>
    </row>
    <row r="1486" spans="1:22" ht="14.1" customHeight="1" x14ac:dyDescent="0.2">
      <c r="A1486" s="7" t="str">
        <f t="shared" si="300"/>
        <v>StowawayDescription</v>
      </c>
      <c r="B1486" s="8" t="s">
        <v>22</v>
      </c>
      <c r="C1486" s="9" t="s">
        <v>98</v>
      </c>
      <c r="D1486" s="10" t="s">
        <v>2673</v>
      </c>
      <c r="E1486" s="10" t="s">
        <v>22</v>
      </c>
      <c r="F1486" s="10" t="s">
        <v>22</v>
      </c>
      <c r="G1486" s="10" t="str">
        <f t="shared" si="301"/>
        <v>Maritime Health Declaration. Stowaway Description. Text</v>
      </c>
      <c r="H1486" s="10" t="s">
        <v>22</v>
      </c>
      <c r="I1486" s="10" t="s">
        <v>2646</v>
      </c>
      <c r="J1486" s="10" t="s">
        <v>22</v>
      </c>
      <c r="K1486" s="10" t="s">
        <v>2674</v>
      </c>
      <c r="L1486" s="10" t="s">
        <v>100</v>
      </c>
      <c r="M1486" s="7" t="str">
        <f t="shared" si="302"/>
        <v>Stowaway Description</v>
      </c>
      <c r="N1486" s="10" t="s">
        <v>59</v>
      </c>
      <c r="O1486" s="10" t="s">
        <v>22</v>
      </c>
      <c r="P1486" s="10" t="str">
        <f t="shared" si="303"/>
        <v>Text. Type</v>
      </c>
      <c r="Q1486" s="10" t="s">
        <v>22</v>
      </c>
      <c r="R1486" s="10" t="s">
        <v>22</v>
      </c>
      <c r="S1486" s="10" t="s">
        <v>30</v>
      </c>
      <c r="T1486" s="10" t="s">
        <v>22</v>
      </c>
      <c r="U1486" s="10" t="s">
        <v>101</v>
      </c>
      <c r="V1486" s="10" t="s">
        <v>22</v>
      </c>
    </row>
    <row r="1487" spans="1:22" ht="14.1" customHeight="1" x14ac:dyDescent="0.2">
      <c r="A1487" s="7" t="str">
        <f t="shared" si="300"/>
        <v>LastDrinkingWaterAnalysisDate</v>
      </c>
      <c r="B1487" s="8" t="s">
        <v>22</v>
      </c>
      <c r="C1487" s="9" t="s">
        <v>34</v>
      </c>
      <c r="D1487" s="10" t="s">
        <v>2675</v>
      </c>
      <c r="E1487" s="10" t="s">
        <v>22</v>
      </c>
      <c r="F1487" s="10" t="s">
        <v>22</v>
      </c>
      <c r="G1487" s="10" t="str">
        <f t="shared" si="301"/>
        <v>Maritime Health Declaration. Last_ Drinking Water Analysis Date. Date</v>
      </c>
      <c r="H1487" s="10" t="s">
        <v>22</v>
      </c>
      <c r="I1487" s="10" t="s">
        <v>2646</v>
      </c>
      <c r="J1487" s="10" t="s">
        <v>675</v>
      </c>
      <c r="K1487" s="10" t="s">
        <v>2676</v>
      </c>
      <c r="L1487" s="10" t="s">
        <v>397</v>
      </c>
      <c r="M1487" s="7" t="str">
        <f t="shared" si="302"/>
        <v>Drinking Water Analysis Date</v>
      </c>
      <c r="N1487" s="10" t="s">
        <v>397</v>
      </c>
      <c r="O1487" s="10" t="s">
        <v>22</v>
      </c>
      <c r="P1487" s="10" t="str">
        <f t="shared" si="303"/>
        <v>Date. Type</v>
      </c>
      <c r="Q1487" s="10" t="s">
        <v>22</v>
      </c>
      <c r="R1487" s="10" t="s">
        <v>22</v>
      </c>
      <c r="S1487" s="10" t="s">
        <v>30</v>
      </c>
      <c r="T1487" s="10" t="s">
        <v>22</v>
      </c>
      <c r="U1487" s="10" t="s">
        <v>101</v>
      </c>
      <c r="V1487" s="10" t="s">
        <v>22</v>
      </c>
    </row>
    <row r="1488" spans="1:22" ht="14.1" customHeight="1" x14ac:dyDescent="0.2">
      <c r="A1488" s="11" t="str">
        <f t="shared" ref="A1488:A1494" si="304">SUBSTITUTE(SUBSTITUTE(CONCATENATE(J1488,IF(M1488="Identifier","ID",M1488))," ",""),"_","")</f>
        <v>WHOAffectedAreaVisit</v>
      </c>
      <c r="B1488" s="8" t="s">
        <v>22</v>
      </c>
      <c r="C1488" s="12" t="s">
        <v>98</v>
      </c>
      <c r="D1488" s="11" t="s">
        <v>2677</v>
      </c>
      <c r="E1488" s="11" t="s">
        <v>22</v>
      </c>
      <c r="F1488" s="11" t="s">
        <v>22</v>
      </c>
      <c r="G1488" s="11" t="str">
        <f t="shared" ref="G1488:G1494" si="305">CONCATENATE( IF(H1488="","",CONCATENATE(H1488,"_ ")),I1488,". ",IF(J1488="","",CONCATENATE(J1488,"_ ")),M1488,IF(J1488="","",CONCATENATE(". ",N1488)))</f>
        <v>Maritime Health Declaration. WHO Affected Area Visit</v>
      </c>
      <c r="H1488" s="11" t="s">
        <v>22</v>
      </c>
      <c r="I1488" s="11" t="s">
        <v>2646</v>
      </c>
      <c r="J1488" s="11" t="s">
        <v>22</v>
      </c>
      <c r="K1488" s="11" t="s">
        <v>22</v>
      </c>
      <c r="L1488" s="11" t="s">
        <v>22</v>
      </c>
      <c r="M1488" s="11" t="str">
        <f t="shared" ref="M1488:M1494" si="306">CONCATENATE(IF(Q1488="","",CONCATENATE(Q1488,"_ ")),R1488)</f>
        <v>WHO Affected Area Visit</v>
      </c>
      <c r="N1488" s="11" t="str">
        <f t="shared" ref="N1488:N1494" si="307">M1488</f>
        <v>WHO Affected Area Visit</v>
      </c>
      <c r="O1488" s="11" t="s">
        <v>22</v>
      </c>
      <c r="P1488" s="11" t="s">
        <v>22</v>
      </c>
      <c r="Q1488" s="11" t="s">
        <v>22</v>
      </c>
      <c r="R1488" s="11" t="s">
        <v>2678</v>
      </c>
      <c r="S1488" s="11" t="s">
        <v>38</v>
      </c>
      <c r="T1488" s="11" t="s">
        <v>22</v>
      </c>
      <c r="U1488" s="11" t="s">
        <v>101</v>
      </c>
      <c r="V1488" s="11" t="s">
        <v>22</v>
      </c>
    </row>
    <row r="1489" spans="1:22" ht="14.1" customHeight="1" x14ac:dyDescent="0.2">
      <c r="A1489" s="11" t="str">
        <f t="shared" si="304"/>
        <v>PersonnelHealthIncident</v>
      </c>
      <c r="B1489" s="8" t="s">
        <v>22</v>
      </c>
      <c r="C1489" s="12" t="s">
        <v>98</v>
      </c>
      <c r="D1489" s="11" t="s">
        <v>2679</v>
      </c>
      <c r="E1489" s="11" t="s">
        <v>22</v>
      </c>
      <c r="F1489" s="11" t="s">
        <v>22</v>
      </c>
      <c r="G1489" s="11" t="str">
        <f t="shared" si="305"/>
        <v>Maritime Health Declaration. Personnel Health Incident</v>
      </c>
      <c r="H1489" s="11" t="s">
        <v>22</v>
      </c>
      <c r="I1489" s="11" t="s">
        <v>2646</v>
      </c>
      <c r="J1489" s="11" t="s">
        <v>22</v>
      </c>
      <c r="K1489" s="11" t="s">
        <v>22</v>
      </c>
      <c r="L1489" s="11" t="s">
        <v>22</v>
      </c>
      <c r="M1489" s="11" t="str">
        <f t="shared" si="306"/>
        <v>Personnel Health Incident</v>
      </c>
      <c r="N1489" s="11" t="str">
        <f t="shared" si="307"/>
        <v>Personnel Health Incident</v>
      </c>
      <c r="O1489" s="11" t="s">
        <v>22</v>
      </c>
      <c r="P1489" s="11" t="s">
        <v>22</v>
      </c>
      <c r="Q1489" s="11" t="s">
        <v>22</v>
      </c>
      <c r="R1489" s="11" t="s">
        <v>2680</v>
      </c>
      <c r="S1489" s="11" t="s">
        <v>38</v>
      </c>
      <c r="T1489" s="11" t="s">
        <v>22</v>
      </c>
      <c r="U1489" s="11" t="s">
        <v>101</v>
      </c>
      <c r="V1489" s="11" t="s">
        <v>22</v>
      </c>
    </row>
    <row r="1490" spans="1:22" ht="14.1" customHeight="1" x14ac:dyDescent="0.2">
      <c r="A1490" s="11" t="str">
        <f t="shared" si="304"/>
        <v>SanitaryMeasure</v>
      </c>
      <c r="B1490" s="8" t="s">
        <v>22</v>
      </c>
      <c r="C1490" s="12" t="s">
        <v>98</v>
      </c>
      <c r="D1490" s="11" t="s">
        <v>2681</v>
      </c>
      <c r="E1490" s="11" t="s">
        <v>22</v>
      </c>
      <c r="F1490" s="11" t="s">
        <v>22</v>
      </c>
      <c r="G1490" s="11" t="str">
        <f t="shared" si="305"/>
        <v>Maritime Health Declaration. Sanitary Measure</v>
      </c>
      <c r="H1490" s="11" t="s">
        <v>22</v>
      </c>
      <c r="I1490" s="11" t="s">
        <v>2646</v>
      </c>
      <c r="J1490" s="11" t="s">
        <v>22</v>
      </c>
      <c r="K1490" s="11" t="s">
        <v>22</v>
      </c>
      <c r="L1490" s="11" t="s">
        <v>22</v>
      </c>
      <c r="M1490" s="11" t="str">
        <f t="shared" si="306"/>
        <v>Sanitary Measure</v>
      </c>
      <c r="N1490" s="11" t="str">
        <f t="shared" si="307"/>
        <v>Sanitary Measure</v>
      </c>
      <c r="O1490" s="11" t="s">
        <v>22</v>
      </c>
      <c r="P1490" s="11" t="s">
        <v>22</v>
      </c>
      <c r="Q1490" s="11" t="s">
        <v>22</v>
      </c>
      <c r="R1490" s="11" t="s">
        <v>2682</v>
      </c>
      <c r="S1490" s="11" t="s">
        <v>38</v>
      </c>
      <c r="T1490" s="11" t="s">
        <v>22</v>
      </c>
      <c r="U1490" s="11" t="s">
        <v>101</v>
      </c>
      <c r="V1490" s="11" t="s">
        <v>22</v>
      </c>
    </row>
    <row r="1491" spans="1:22" ht="14.1" customHeight="1" x14ac:dyDescent="0.2">
      <c r="A1491" s="11" t="str">
        <f t="shared" si="304"/>
        <v>PlaceOfReportLocation</v>
      </c>
      <c r="B1491" s="8" t="s">
        <v>22</v>
      </c>
      <c r="C1491" s="12" t="s">
        <v>34</v>
      </c>
      <c r="D1491" s="11" t="s">
        <v>2683</v>
      </c>
      <c r="E1491" s="11" t="s">
        <v>22</v>
      </c>
      <c r="F1491" s="11" t="s">
        <v>22</v>
      </c>
      <c r="G1491" s="11" t="str">
        <f t="shared" si="305"/>
        <v>Maritime Health Declaration. Place Of Report_ Location. Location</v>
      </c>
      <c r="H1491" s="11" t="s">
        <v>22</v>
      </c>
      <c r="I1491" s="11" t="s">
        <v>2646</v>
      </c>
      <c r="J1491" s="11" t="s">
        <v>2684</v>
      </c>
      <c r="K1491" s="11" t="s">
        <v>22</v>
      </c>
      <c r="L1491" s="11" t="s">
        <v>22</v>
      </c>
      <c r="M1491" s="11" t="str">
        <f t="shared" si="306"/>
        <v>Location</v>
      </c>
      <c r="N1491" s="11" t="str">
        <f t="shared" si="307"/>
        <v>Location</v>
      </c>
      <c r="O1491" s="11" t="s">
        <v>22</v>
      </c>
      <c r="P1491" s="11" t="s">
        <v>22</v>
      </c>
      <c r="Q1491" s="11" t="s">
        <v>22</v>
      </c>
      <c r="R1491" s="11" t="s">
        <v>47</v>
      </c>
      <c r="S1491" s="11" t="s">
        <v>38</v>
      </c>
      <c r="T1491" s="11" t="s">
        <v>22</v>
      </c>
      <c r="U1491" s="11" t="s">
        <v>101</v>
      </c>
      <c r="V1491" s="11" t="s">
        <v>22</v>
      </c>
    </row>
    <row r="1492" spans="1:22" ht="14.1" customHeight="1" x14ac:dyDescent="0.2">
      <c r="A1492" s="11" t="str">
        <f t="shared" si="304"/>
        <v>MedicalCertificate</v>
      </c>
      <c r="B1492" s="8" t="s">
        <v>22</v>
      </c>
      <c r="C1492" s="12" t="s">
        <v>34</v>
      </c>
      <c r="D1492" s="11" t="s">
        <v>2685</v>
      </c>
      <c r="E1492" s="11" t="s">
        <v>22</v>
      </c>
      <c r="F1492" s="11" t="s">
        <v>22</v>
      </c>
      <c r="G1492" s="11" t="str">
        <f t="shared" si="305"/>
        <v>Maritime Health Declaration. Medical_ Certificate. Certificate</v>
      </c>
      <c r="H1492" s="11" t="s">
        <v>22</v>
      </c>
      <c r="I1492" s="11" t="s">
        <v>2646</v>
      </c>
      <c r="J1492" s="11" t="s">
        <v>2686</v>
      </c>
      <c r="K1492" s="11" t="s">
        <v>22</v>
      </c>
      <c r="L1492" s="11" t="s">
        <v>22</v>
      </c>
      <c r="M1492" s="11" t="str">
        <f t="shared" si="306"/>
        <v>Certificate</v>
      </c>
      <c r="N1492" s="11" t="str">
        <f t="shared" si="307"/>
        <v>Certificate</v>
      </c>
      <c r="O1492" s="11" t="s">
        <v>22</v>
      </c>
      <c r="P1492" s="11" t="s">
        <v>22</v>
      </c>
      <c r="Q1492" s="11" t="s">
        <v>22</v>
      </c>
      <c r="R1492" s="11" t="s">
        <v>278</v>
      </c>
      <c r="S1492" s="11" t="s">
        <v>38</v>
      </c>
      <c r="T1492" s="11" t="s">
        <v>22</v>
      </c>
      <c r="U1492" s="11" t="s">
        <v>101</v>
      </c>
      <c r="V1492" s="11" t="s">
        <v>22</v>
      </c>
    </row>
    <row r="1493" spans="1:22" ht="14.1" customHeight="1" x14ac:dyDescent="0.2">
      <c r="A1493" s="11" t="str">
        <f t="shared" si="304"/>
        <v>ShipSanitationControlCertificate</v>
      </c>
      <c r="B1493" s="8" t="s">
        <v>22</v>
      </c>
      <c r="C1493" s="12" t="s">
        <v>34</v>
      </c>
      <c r="D1493" s="11" t="s">
        <v>2687</v>
      </c>
      <c r="E1493" s="11" t="s">
        <v>22</v>
      </c>
      <c r="F1493" s="11" t="s">
        <v>22</v>
      </c>
      <c r="G1493" s="11" t="str">
        <f t="shared" si="305"/>
        <v>Maritime Health Declaration. Ship Sanitation Control_ Certificate. Certificate</v>
      </c>
      <c r="H1493" s="11" t="s">
        <v>22</v>
      </c>
      <c r="I1493" s="11" t="s">
        <v>2646</v>
      </c>
      <c r="J1493" s="11" t="s">
        <v>2688</v>
      </c>
      <c r="K1493" s="11" t="s">
        <v>22</v>
      </c>
      <c r="L1493" s="11" t="s">
        <v>22</v>
      </c>
      <c r="M1493" s="11" t="str">
        <f t="shared" si="306"/>
        <v>Certificate</v>
      </c>
      <c r="N1493" s="11" t="str">
        <f t="shared" si="307"/>
        <v>Certificate</v>
      </c>
      <c r="O1493" s="11" t="s">
        <v>22</v>
      </c>
      <c r="P1493" s="11" t="s">
        <v>22</v>
      </c>
      <c r="Q1493" s="11" t="s">
        <v>22</v>
      </c>
      <c r="R1493" s="11" t="s">
        <v>278</v>
      </c>
      <c r="S1493" s="11" t="s">
        <v>38</v>
      </c>
      <c r="T1493" s="11" t="s">
        <v>22</v>
      </c>
      <c r="U1493" s="11" t="s">
        <v>101</v>
      </c>
      <c r="V1493" s="11" t="s">
        <v>22</v>
      </c>
    </row>
    <row r="1494" spans="1:22" ht="14.1" customHeight="1" x14ac:dyDescent="0.2">
      <c r="A1494" s="11" t="str">
        <f t="shared" si="304"/>
        <v>ShipSanitationControlExemptionDocumentReference</v>
      </c>
      <c r="B1494" s="8" t="s">
        <v>22</v>
      </c>
      <c r="C1494" s="12" t="s">
        <v>98</v>
      </c>
      <c r="D1494" s="11" t="s">
        <v>2689</v>
      </c>
      <c r="E1494" s="11" t="s">
        <v>22</v>
      </c>
      <c r="F1494" s="11" t="s">
        <v>22</v>
      </c>
      <c r="G1494" s="11" t="str">
        <f t="shared" si="305"/>
        <v>Maritime Health Declaration. Ship Sanitation Control Exemption_ Document Reference. Document Reference</v>
      </c>
      <c r="H1494" s="11" t="s">
        <v>22</v>
      </c>
      <c r="I1494" s="11" t="s">
        <v>2646</v>
      </c>
      <c r="J1494" s="11" t="s">
        <v>2690</v>
      </c>
      <c r="K1494" s="11" t="s">
        <v>22</v>
      </c>
      <c r="L1494" s="11" t="s">
        <v>22</v>
      </c>
      <c r="M1494" s="11" t="str">
        <f t="shared" si="306"/>
        <v>Document Reference</v>
      </c>
      <c r="N1494" s="11" t="str">
        <f t="shared" si="307"/>
        <v>Document Reference</v>
      </c>
      <c r="O1494" s="11" t="s">
        <v>22</v>
      </c>
      <c r="P1494" s="11" t="s">
        <v>22</v>
      </c>
      <c r="Q1494" s="11" t="s">
        <v>22</v>
      </c>
      <c r="R1494" s="11" t="s">
        <v>406</v>
      </c>
      <c r="S1494" s="11" t="s">
        <v>38</v>
      </c>
      <c r="T1494" s="11" t="s">
        <v>22</v>
      </c>
      <c r="U1494" s="11" t="s">
        <v>101</v>
      </c>
      <c r="V1494" s="11" t="s">
        <v>22</v>
      </c>
    </row>
    <row r="1495" spans="1:22" ht="14.1" customHeight="1" x14ac:dyDescent="0.2">
      <c r="A1495" s="5" t="str">
        <f>SUBSTITUTE(CONCATENATE(H1495,I1495)," ","")</f>
        <v>MaritimeTransport</v>
      </c>
      <c r="B1495" s="6" t="s">
        <v>22</v>
      </c>
      <c r="C1495" s="6" t="s">
        <v>22</v>
      </c>
      <c r="D1495" s="6" t="s">
        <v>2691</v>
      </c>
      <c r="E1495" s="6" t="s">
        <v>22</v>
      </c>
      <c r="F1495" s="6" t="s">
        <v>22</v>
      </c>
      <c r="G1495" s="5" t="str">
        <f>CONCATENATE(IF(H1495="","",CONCATENATE(H1495,"_ ")),I1495,". Details")</f>
        <v>Maritime Transport. Details</v>
      </c>
      <c r="H1495" s="6" t="s">
        <v>22</v>
      </c>
      <c r="I1495" s="6" t="s">
        <v>2692</v>
      </c>
      <c r="J1495" s="6" t="s">
        <v>22</v>
      </c>
      <c r="K1495" s="6" t="s">
        <v>22</v>
      </c>
      <c r="L1495" s="6" t="s">
        <v>22</v>
      </c>
      <c r="M1495" s="6" t="s">
        <v>22</v>
      </c>
      <c r="N1495" s="6" t="s">
        <v>22</v>
      </c>
      <c r="O1495" s="6" t="s">
        <v>22</v>
      </c>
      <c r="P1495" s="6" t="s">
        <v>22</v>
      </c>
      <c r="Q1495" s="6" t="s">
        <v>22</v>
      </c>
      <c r="R1495" s="6" t="s">
        <v>22</v>
      </c>
      <c r="S1495" s="6" t="s">
        <v>25</v>
      </c>
      <c r="T1495" s="6" t="s">
        <v>22</v>
      </c>
      <c r="U1495" s="6" t="s">
        <v>62</v>
      </c>
      <c r="V1495" s="6" t="s">
        <v>22</v>
      </c>
    </row>
    <row r="1496" spans="1:22" ht="14.1" customHeight="1" x14ac:dyDescent="0.2">
      <c r="A1496" s="7" t="str">
        <f t="shared" ref="A1496:A1506" si="308">SUBSTITUTE(CONCATENATE(J1496,K1496,IF(L1496="Identifier","ID",IF(AND(L1496="Text",OR(J1496&lt;&gt;"",K1496&lt;&gt;"")),"",L1496)),IF(AND(N1496&lt;&gt;"Text",L1496&lt;&gt;N1496,NOT(AND(L1496="URI",N1496="Identifier")),NOT(AND(L1496="UUID",N1496="Identifier")),NOT(AND(L1496="OID",N1496="Identifier"))),IF(N1496="Identifier","ID",N1496),""))," ","")</f>
        <v>VesselID</v>
      </c>
      <c r="B1496" s="8" t="s">
        <v>22</v>
      </c>
      <c r="C1496" s="9" t="s">
        <v>34</v>
      </c>
      <c r="D1496" s="10" t="s">
        <v>2693</v>
      </c>
      <c r="E1496" s="10" t="s">
        <v>2694</v>
      </c>
      <c r="F1496" s="10" t="s">
        <v>2695</v>
      </c>
      <c r="G1496" s="10" t="str">
        <f t="shared" ref="G1496:G1506" si="309">CONCATENATE( IF(H1496="","",CONCATENATE(H1496,"_ ")),I1496,". ",IF(J1496="","",CONCATENATE(J1496,"_ ")),M1496,IF(OR(J1496&lt;&gt;"",M1496&lt;&gt;N1496),CONCATENATE(". ",N1496),""))</f>
        <v>Maritime Transport. Vessel Identifier. Identifier</v>
      </c>
      <c r="H1496" s="10" t="s">
        <v>22</v>
      </c>
      <c r="I1496" s="10" t="s">
        <v>2692</v>
      </c>
      <c r="J1496" s="10" t="s">
        <v>22</v>
      </c>
      <c r="K1496" s="10" t="s">
        <v>2696</v>
      </c>
      <c r="L1496" s="10" t="s">
        <v>29</v>
      </c>
      <c r="M1496" s="7" t="str">
        <f t="shared" ref="M1496:M1506" si="310">IF(K1496&lt;&gt;"",CONCATENATE(K1496," ",L1496),L1496)</f>
        <v>Vessel Identifier</v>
      </c>
      <c r="N1496" s="10" t="s">
        <v>29</v>
      </c>
      <c r="O1496" s="10" t="s">
        <v>22</v>
      </c>
      <c r="P1496" s="10" t="str">
        <f t="shared" ref="P1496:P1506" si="311">IF(O1496&lt;&gt;"",CONCATENATE(O1496,"_ ",N1496,". Type"),CONCATENATE(N1496,". Type"))</f>
        <v>Identifier. Type</v>
      </c>
      <c r="Q1496" s="10" t="s">
        <v>22</v>
      </c>
      <c r="R1496" s="10" t="s">
        <v>22</v>
      </c>
      <c r="S1496" s="10" t="s">
        <v>30</v>
      </c>
      <c r="T1496" s="10" t="s">
        <v>164</v>
      </c>
      <c r="U1496" s="10" t="s">
        <v>62</v>
      </c>
      <c r="V1496" s="10" t="s">
        <v>22</v>
      </c>
    </row>
    <row r="1497" spans="1:22" ht="14.1" customHeight="1" x14ac:dyDescent="0.2">
      <c r="A1497" s="7" t="str">
        <f t="shared" si="308"/>
        <v>VesselName</v>
      </c>
      <c r="B1497" s="8" t="s">
        <v>22</v>
      </c>
      <c r="C1497" s="9" t="s">
        <v>34</v>
      </c>
      <c r="D1497" s="10" t="s">
        <v>2697</v>
      </c>
      <c r="E1497" s="10" t="s">
        <v>2698</v>
      </c>
      <c r="F1497" s="10" t="s">
        <v>22</v>
      </c>
      <c r="G1497" s="10" t="str">
        <f t="shared" si="309"/>
        <v>Maritime Transport. Vessel Name. Name</v>
      </c>
      <c r="H1497" s="10" t="s">
        <v>22</v>
      </c>
      <c r="I1497" s="10" t="s">
        <v>2692</v>
      </c>
      <c r="J1497" s="10" t="s">
        <v>22</v>
      </c>
      <c r="K1497" s="10" t="s">
        <v>2696</v>
      </c>
      <c r="L1497" s="10" t="s">
        <v>56</v>
      </c>
      <c r="M1497" s="7" t="str">
        <f t="shared" si="310"/>
        <v>Vessel Name</v>
      </c>
      <c r="N1497" s="10" t="s">
        <v>56</v>
      </c>
      <c r="O1497" s="10" t="s">
        <v>22</v>
      </c>
      <c r="P1497" s="10" t="str">
        <f t="shared" si="311"/>
        <v>Name. Type</v>
      </c>
      <c r="Q1497" s="10" t="s">
        <v>22</v>
      </c>
      <c r="R1497" s="10" t="s">
        <v>22</v>
      </c>
      <c r="S1497" s="10" t="s">
        <v>30</v>
      </c>
      <c r="T1497" s="10" t="s">
        <v>2699</v>
      </c>
      <c r="U1497" s="10" t="s">
        <v>62</v>
      </c>
      <c r="V1497" s="10" t="s">
        <v>22</v>
      </c>
    </row>
    <row r="1498" spans="1:22" ht="14.1" customHeight="1" x14ac:dyDescent="0.2">
      <c r="A1498" s="7" t="str">
        <f t="shared" si="308"/>
        <v>RadioCallSignID</v>
      </c>
      <c r="B1498" s="8" t="s">
        <v>22</v>
      </c>
      <c r="C1498" s="9" t="s">
        <v>34</v>
      </c>
      <c r="D1498" s="10" t="s">
        <v>2700</v>
      </c>
      <c r="E1498" s="10" t="s">
        <v>22</v>
      </c>
      <c r="F1498" s="10" t="s">
        <v>2701</v>
      </c>
      <c r="G1498" s="10" t="str">
        <f t="shared" si="309"/>
        <v>Maritime Transport. Radio Call Sign Identifier. Identifier</v>
      </c>
      <c r="H1498" s="10" t="s">
        <v>22</v>
      </c>
      <c r="I1498" s="10" t="s">
        <v>2692</v>
      </c>
      <c r="J1498" s="10" t="s">
        <v>22</v>
      </c>
      <c r="K1498" s="10" t="s">
        <v>2702</v>
      </c>
      <c r="L1498" s="10" t="s">
        <v>29</v>
      </c>
      <c r="M1498" s="7" t="str">
        <f t="shared" si="310"/>
        <v>Radio Call Sign Identifier</v>
      </c>
      <c r="N1498" s="10" t="s">
        <v>29</v>
      </c>
      <c r="O1498" s="10" t="s">
        <v>22</v>
      </c>
      <c r="P1498" s="10" t="str">
        <f t="shared" si="311"/>
        <v>Identifier. Type</v>
      </c>
      <c r="Q1498" s="10" t="s">
        <v>22</v>
      </c>
      <c r="R1498" s="10" t="s">
        <v>22</v>
      </c>
      <c r="S1498" s="10" t="s">
        <v>30</v>
      </c>
      <c r="T1498" s="10" t="s">
        <v>22</v>
      </c>
      <c r="U1498" s="10" t="s">
        <v>26</v>
      </c>
      <c r="V1498" s="10" t="s">
        <v>22</v>
      </c>
    </row>
    <row r="1499" spans="1:22" ht="14.1" customHeight="1" x14ac:dyDescent="0.2">
      <c r="A1499" s="7" t="str">
        <f t="shared" si="308"/>
        <v>MMSIRegistrationID</v>
      </c>
      <c r="B1499" s="8" t="s">
        <v>22</v>
      </c>
      <c r="C1499" s="9" t="s">
        <v>34</v>
      </c>
      <c r="D1499" s="10" t="s">
        <v>2703</v>
      </c>
      <c r="E1499" s="10" t="s">
        <v>2704</v>
      </c>
      <c r="F1499" s="10" t="s">
        <v>22</v>
      </c>
      <c r="G1499" s="10" t="str">
        <f t="shared" si="309"/>
        <v>Maritime Transport. MMSI Registration Identifier. Identifier</v>
      </c>
      <c r="H1499" s="10" t="s">
        <v>22</v>
      </c>
      <c r="I1499" s="10" t="s">
        <v>2692</v>
      </c>
      <c r="J1499" s="10" t="s">
        <v>22</v>
      </c>
      <c r="K1499" s="10" t="s">
        <v>2705</v>
      </c>
      <c r="L1499" s="10" t="s">
        <v>29</v>
      </c>
      <c r="M1499" s="7" t="str">
        <f t="shared" si="310"/>
        <v>MMSI Registration Identifier</v>
      </c>
      <c r="N1499" s="10" t="s">
        <v>29</v>
      </c>
      <c r="O1499" s="10" t="s">
        <v>22</v>
      </c>
      <c r="P1499" s="10" t="str">
        <f t="shared" si="311"/>
        <v>Identifier. Type</v>
      </c>
      <c r="Q1499" s="10" t="s">
        <v>22</v>
      </c>
      <c r="R1499" s="10" t="s">
        <v>22</v>
      </c>
      <c r="S1499" s="10" t="s">
        <v>30</v>
      </c>
      <c r="T1499" s="10" t="s">
        <v>22</v>
      </c>
      <c r="U1499" s="10" t="s">
        <v>101</v>
      </c>
      <c r="V1499" s="10" t="s">
        <v>22</v>
      </c>
    </row>
    <row r="1500" spans="1:22" ht="14.1" customHeight="1" x14ac:dyDescent="0.2">
      <c r="A1500" s="7" t="str">
        <f t="shared" si="308"/>
        <v>ShipsRequirements</v>
      </c>
      <c r="B1500" s="8" t="s">
        <v>22</v>
      </c>
      <c r="C1500" s="9" t="s">
        <v>98</v>
      </c>
      <c r="D1500" s="10" t="s">
        <v>2706</v>
      </c>
      <c r="E1500" s="10" t="s">
        <v>22</v>
      </c>
      <c r="F1500" s="10" t="s">
        <v>22</v>
      </c>
      <c r="G1500" s="10" t="str">
        <f t="shared" si="309"/>
        <v>Maritime Transport. Ships Requirements. Text</v>
      </c>
      <c r="H1500" s="10" t="s">
        <v>22</v>
      </c>
      <c r="I1500" s="10" t="s">
        <v>2692</v>
      </c>
      <c r="J1500" s="10" t="s">
        <v>22</v>
      </c>
      <c r="K1500" s="10" t="s">
        <v>2707</v>
      </c>
      <c r="L1500" s="10" t="s">
        <v>2708</v>
      </c>
      <c r="M1500" s="7" t="str">
        <f t="shared" si="310"/>
        <v>Ships Requirements</v>
      </c>
      <c r="N1500" s="10" t="s">
        <v>59</v>
      </c>
      <c r="O1500" s="10" t="s">
        <v>22</v>
      </c>
      <c r="P1500" s="10" t="str">
        <f t="shared" si="311"/>
        <v>Text. Type</v>
      </c>
      <c r="Q1500" s="10" t="s">
        <v>22</v>
      </c>
      <c r="R1500" s="10" t="s">
        <v>22</v>
      </c>
      <c r="S1500" s="10" t="s">
        <v>30</v>
      </c>
      <c r="T1500" s="10" t="s">
        <v>22</v>
      </c>
      <c r="U1500" s="10" t="s">
        <v>26</v>
      </c>
      <c r="V1500" s="10" t="s">
        <v>22</v>
      </c>
    </row>
    <row r="1501" spans="1:22" ht="14.1" customHeight="1" x14ac:dyDescent="0.2">
      <c r="A1501" s="7" t="str">
        <f t="shared" si="308"/>
        <v>GrossTonnageMeasure</v>
      </c>
      <c r="B1501" s="8" t="s">
        <v>22</v>
      </c>
      <c r="C1501" s="9" t="s">
        <v>34</v>
      </c>
      <c r="D1501" s="10" t="s">
        <v>2709</v>
      </c>
      <c r="E1501" s="10" t="s">
        <v>22</v>
      </c>
      <c r="F1501" s="10" t="s">
        <v>22</v>
      </c>
      <c r="G1501" s="10" t="str">
        <f t="shared" si="309"/>
        <v>Maritime Transport. Gross Tonnage. Measure</v>
      </c>
      <c r="H1501" s="10" t="s">
        <v>22</v>
      </c>
      <c r="I1501" s="10" t="s">
        <v>2692</v>
      </c>
      <c r="J1501" s="10" t="s">
        <v>22</v>
      </c>
      <c r="K1501" s="10" t="s">
        <v>782</v>
      </c>
      <c r="L1501" s="10" t="s">
        <v>2710</v>
      </c>
      <c r="M1501" s="7" t="str">
        <f t="shared" si="310"/>
        <v>Gross Tonnage</v>
      </c>
      <c r="N1501" s="10" t="s">
        <v>361</v>
      </c>
      <c r="O1501" s="10" t="s">
        <v>22</v>
      </c>
      <c r="P1501" s="10" t="str">
        <f t="shared" si="311"/>
        <v>Measure. Type</v>
      </c>
      <c r="Q1501" s="10" t="s">
        <v>22</v>
      </c>
      <c r="R1501" s="10" t="s">
        <v>22</v>
      </c>
      <c r="S1501" s="10" t="s">
        <v>30</v>
      </c>
      <c r="T1501" s="10" t="s">
        <v>22</v>
      </c>
      <c r="U1501" s="10" t="s">
        <v>26</v>
      </c>
      <c r="V1501" s="10" t="s">
        <v>22</v>
      </c>
    </row>
    <row r="1502" spans="1:22" ht="14.1" customHeight="1" x14ac:dyDescent="0.2">
      <c r="A1502" s="7" t="str">
        <f t="shared" si="308"/>
        <v>NetTonnageMeasure</v>
      </c>
      <c r="B1502" s="8" t="s">
        <v>22</v>
      </c>
      <c r="C1502" s="9" t="s">
        <v>34</v>
      </c>
      <c r="D1502" s="10" t="s">
        <v>2711</v>
      </c>
      <c r="E1502" s="10" t="s">
        <v>22</v>
      </c>
      <c r="F1502" s="10" t="s">
        <v>22</v>
      </c>
      <c r="G1502" s="10" t="str">
        <f t="shared" si="309"/>
        <v>Maritime Transport. Net Tonnage. Measure</v>
      </c>
      <c r="H1502" s="10" t="s">
        <v>22</v>
      </c>
      <c r="I1502" s="10" t="s">
        <v>2692</v>
      </c>
      <c r="J1502" s="10" t="s">
        <v>22</v>
      </c>
      <c r="K1502" s="10" t="s">
        <v>785</v>
      </c>
      <c r="L1502" s="10" t="s">
        <v>2710</v>
      </c>
      <c r="M1502" s="7" t="str">
        <f t="shared" si="310"/>
        <v>Net Tonnage</v>
      </c>
      <c r="N1502" s="10" t="s">
        <v>361</v>
      </c>
      <c r="O1502" s="10" t="s">
        <v>22</v>
      </c>
      <c r="P1502" s="10" t="str">
        <f t="shared" si="311"/>
        <v>Measure. Type</v>
      </c>
      <c r="Q1502" s="10" t="s">
        <v>22</v>
      </c>
      <c r="R1502" s="10" t="s">
        <v>22</v>
      </c>
      <c r="S1502" s="10" t="s">
        <v>30</v>
      </c>
      <c r="T1502" s="10" t="s">
        <v>22</v>
      </c>
      <c r="U1502" s="10" t="s">
        <v>26</v>
      </c>
      <c r="V1502" s="10" t="s">
        <v>22</v>
      </c>
    </row>
    <row r="1503" spans="1:22" ht="14.1" customHeight="1" x14ac:dyDescent="0.2">
      <c r="A1503" s="7" t="str">
        <f t="shared" si="308"/>
        <v>SegregatedBallastMeasure</v>
      </c>
      <c r="B1503" s="8" t="s">
        <v>22</v>
      </c>
      <c r="C1503" s="9" t="s">
        <v>34</v>
      </c>
      <c r="D1503" s="10" t="s">
        <v>2712</v>
      </c>
      <c r="E1503" s="10" t="s">
        <v>22</v>
      </c>
      <c r="F1503" s="10" t="s">
        <v>22</v>
      </c>
      <c r="G1503" s="10" t="str">
        <f t="shared" si="309"/>
        <v>Maritime Transport. Segregated Ballast. Measure</v>
      </c>
      <c r="H1503" s="10" t="s">
        <v>22</v>
      </c>
      <c r="I1503" s="10" t="s">
        <v>2692</v>
      </c>
      <c r="J1503" s="10" t="s">
        <v>22</v>
      </c>
      <c r="K1503" s="10" t="s">
        <v>2713</v>
      </c>
      <c r="L1503" s="10" t="s">
        <v>2714</v>
      </c>
      <c r="M1503" s="7" t="str">
        <f t="shared" si="310"/>
        <v>Segregated Ballast</v>
      </c>
      <c r="N1503" s="10" t="s">
        <v>361</v>
      </c>
      <c r="O1503" s="10" t="s">
        <v>22</v>
      </c>
      <c r="P1503" s="10" t="str">
        <f t="shared" si="311"/>
        <v>Measure. Type</v>
      </c>
      <c r="Q1503" s="10" t="s">
        <v>22</v>
      </c>
      <c r="R1503" s="10" t="s">
        <v>22</v>
      </c>
      <c r="S1503" s="10" t="s">
        <v>30</v>
      </c>
      <c r="T1503" s="10" t="s">
        <v>22</v>
      </c>
      <c r="U1503" s="10" t="s">
        <v>101</v>
      </c>
      <c r="V1503" s="10" t="s">
        <v>22</v>
      </c>
    </row>
    <row r="1504" spans="1:22" ht="14.1" customHeight="1" x14ac:dyDescent="0.2">
      <c r="A1504" s="7" t="str">
        <f t="shared" si="308"/>
        <v>ShipConfigurationCode</v>
      </c>
      <c r="B1504" s="8" t="s">
        <v>22</v>
      </c>
      <c r="C1504" s="9" t="s">
        <v>34</v>
      </c>
      <c r="D1504" s="10" t="s">
        <v>2715</v>
      </c>
      <c r="E1504" s="10" t="s">
        <v>22</v>
      </c>
      <c r="F1504" s="10" t="s">
        <v>22</v>
      </c>
      <c r="G1504" s="10" t="str">
        <f t="shared" si="309"/>
        <v>Maritime Transport. Ship_ Configuration Code. Code</v>
      </c>
      <c r="H1504" s="10" t="s">
        <v>22</v>
      </c>
      <c r="I1504" s="10" t="s">
        <v>2692</v>
      </c>
      <c r="J1504" s="10" t="s">
        <v>2716</v>
      </c>
      <c r="K1504" s="10" t="s">
        <v>2717</v>
      </c>
      <c r="L1504" s="10" t="s">
        <v>33</v>
      </c>
      <c r="M1504" s="7" t="str">
        <f t="shared" si="310"/>
        <v>Configuration Code</v>
      </c>
      <c r="N1504" s="10" t="s">
        <v>33</v>
      </c>
      <c r="O1504" s="10" t="s">
        <v>22</v>
      </c>
      <c r="P1504" s="10" t="str">
        <f t="shared" si="311"/>
        <v>Code. Type</v>
      </c>
      <c r="Q1504" s="10" t="s">
        <v>22</v>
      </c>
      <c r="R1504" s="10" t="s">
        <v>22</v>
      </c>
      <c r="S1504" s="10" t="s">
        <v>30</v>
      </c>
      <c r="T1504" s="10" t="s">
        <v>22</v>
      </c>
      <c r="U1504" s="10" t="s">
        <v>101</v>
      </c>
      <c r="V1504" s="10" t="s">
        <v>22</v>
      </c>
    </row>
    <row r="1505" spans="1:22" ht="14.1" customHeight="1" x14ac:dyDescent="0.2">
      <c r="A1505" s="7" t="str">
        <f t="shared" si="308"/>
        <v>INFShipClassCode</v>
      </c>
      <c r="B1505" s="8" t="s">
        <v>22</v>
      </c>
      <c r="C1505" s="9" t="s">
        <v>34</v>
      </c>
      <c r="D1505" s="10" t="s">
        <v>2718</v>
      </c>
      <c r="E1505" s="10" t="s">
        <v>22</v>
      </c>
      <c r="F1505" s="10" t="s">
        <v>22</v>
      </c>
      <c r="G1505" s="10" t="str">
        <f t="shared" si="309"/>
        <v>Maritime Transport. INF Ship_ Class Code. Code</v>
      </c>
      <c r="H1505" s="10" t="s">
        <v>22</v>
      </c>
      <c r="I1505" s="10" t="s">
        <v>2692</v>
      </c>
      <c r="J1505" s="10" t="s">
        <v>2719</v>
      </c>
      <c r="K1505" s="10" t="s">
        <v>2720</v>
      </c>
      <c r="L1505" s="10" t="s">
        <v>33</v>
      </c>
      <c r="M1505" s="7" t="str">
        <f t="shared" si="310"/>
        <v>Class Code</v>
      </c>
      <c r="N1505" s="10" t="s">
        <v>33</v>
      </c>
      <c r="O1505" s="10" t="s">
        <v>22</v>
      </c>
      <c r="P1505" s="10" t="str">
        <f t="shared" si="311"/>
        <v>Code. Type</v>
      </c>
      <c r="Q1505" s="10" t="s">
        <v>22</v>
      </c>
      <c r="R1505" s="10" t="s">
        <v>22</v>
      </c>
      <c r="S1505" s="10" t="s">
        <v>30</v>
      </c>
      <c r="T1505" s="10" t="s">
        <v>22</v>
      </c>
      <c r="U1505" s="10" t="s">
        <v>101</v>
      </c>
      <c r="V1505" s="10" t="s">
        <v>22</v>
      </c>
    </row>
    <row r="1506" spans="1:22" ht="14.1" customHeight="1" x14ac:dyDescent="0.2">
      <c r="A1506" s="7" t="str">
        <f t="shared" si="308"/>
        <v>AntennaLocus</v>
      </c>
      <c r="B1506" s="8" t="s">
        <v>22</v>
      </c>
      <c r="C1506" s="9" t="s">
        <v>34</v>
      </c>
      <c r="D1506" s="10" t="s">
        <v>2721</v>
      </c>
      <c r="E1506" s="10" t="s">
        <v>22</v>
      </c>
      <c r="F1506" s="10" t="s">
        <v>22</v>
      </c>
      <c r="G1506" s="10" t="str">
        <f t="shared" si="309"/>
        <v>Maritime Transport. Antenna Locus. Text</v>
      </c>
      <c r="H1506" s="10" t="s">
        <v>22</v>
      </c>
      <c r="I1506" s="10" t="s">
        <v>2692</v>
      </c>
      <c r="J1506" s="10" t="s">
        <v>22</v>
      </c>
      <c r="K1506" s="10" t="s">
        <v>2722</v>
      </c>
      <c r="L1506" s="10" t="s">
        <v>2723</v>
      </c>
      <c r="M1506" s="7" t="str">
        <f t="shared" si="310"/>
        <v>Antenna Locus</v>
      </c>
      <c r="N1506" s="10" t="s">
        <v>59</v>
      </c>
      <c r="O1506" s="10" t="s">
        <v>22</v>
      </c>
      <c r="P1506" s="10" t="str">
        <f t="shared" si="311"/>
        <v>Text. Type</v>
      </c>
      <c r="Q1506" s="10" t="s">
        <v>22</v>
      </c>
      <c r="R1506" s="10" t="s">
        <v>22</v>
      </c>
      <c r="S1506" s="10" t="s">
        <v>30</v>
      </c>
      <c r="T1506" s="10" t="s">
        <v>22</v>
      </c>
      <c r="U1506" s="10" t="s">
        <v>101</v>
      </c>
      <c r="V1506" s="10" t="s">
        <v>22</v>
      </c>
    </row>
    <row r="1507" spans="1:22" ht="14.1" customHeight="1" x14ac:dyDescent="0.2">
      <c r="A1507" s="11" t="str">
        <f>SUBSTITUTE(SUBSTITUTE(CONCATENATE(J1507,IF(M1507="Identifier","ID",M1507))," ",""),"_","")</f>
        <v>RegistryCertificateDocumentReference</v>
      </c>
      <c r="B1507" s="8" t="s">
        <v>22</v>
      </c>
      <c r="C1507" s="12" t="s">
        <v>34</v>
      </c>
      <c r="D1507" s="11" t="s">
        <v>2724</v>
      </c>
      <c r="E1507" s="11" t="s">
        <v>22</v>
      </c>
      <c r="F1507" s="11" t="s">
        <v>22</v>
      </c>
      <c r="G1507" s="11" t="str">
        <f>CONCATENATE( IF(H1507="","",CONCATENATE(H1507,"_ ")),I1507,". ",IF(J1507="","",CONCATENATE(J1507,"_ ")),M1507,IF(J1507="","",CONCATENATE(". ",N1507)))</f>
        <v>Maritime Transport. Registry Certificate_ Document Reference. Document Reference</v>
      </c>
      <c r="H1507" s="11" t="s">
        <v>22</v>
      </c>
      <c r="I1507" s="11" t="s">
        <v>2692</v>
      </c>
      <c r="J1507" s="11" t="s">
        <v>2725</v>
      </c>
      <c r="K1507" s="11" t="s">
        <v>22</v>
      </c>
      <c r="L1507" s="11" t="s">
        <v>22</v>
      </c>
      <c r="M1507" s="11" t="str">
        <f>CONCATENATE(IF(Q1507="","",CONCATENATE(Q1507,"_ ")),R1507)</f>
        <v>Document Reference</v>
      </c>
      <c r="N1507" s="11" t="str">
        <f>M1507</f>
        <v>Document Reference</v>
      </c>
      <c r="O1507" s="11" t="s">
        <v>22</v>
      </c>
      <c r="P1507" s="11" t="s">
        <v>22</v>
      </c>
      <c r="Q1507" s="11" t="s">
        <v>22</v>
      </c>
      <c r="R1507" s="11" t="s">
        <v>406</v>
      </c>
      <c r="S1507" s="11" t="s">
        <v>38</v>
      </c>
      <c r="T1507" s="11" t="s">
        <v>22</v>
      </c>
      <c r="U1507" s="11" t="s">
        <v>26</v>
      </c>
      <c r="V1507" s="11" t="s">
        <v>22</v>
      </c>
    </row>
    <row r="1508" spans="1:22" ht="14.1" customHeight="1" x14ac:dyDescent="0.2">
      <c r="A1508" s="11" t="str">
        <f>SUBSTITUTE(SUBSTITUTE(CONCATENATE(J1508,IF(M1508="Identifier","ID",M1508))," ",""),"_","")</f>
        <v>RegistryPortLocation</v>
      </c>
      <c r="B1508" s="8" t="s">
        <v>22</v>
      </c>
      <c r="C1508" s="12" t="s">
        <v>34</v>
      </c>
      <c r="D1508" s="11" t="s">
        <v>2726</v>
      </c>
      <c r="E1508" s="11" t="s">
        <v>22</v>
      </c>
      <c r="F1508" s="11" t="s">
        <v>22</v>
      </c>
      <c r="G1508" s="11" t="str">
        <f>CONCATENATE( IF(H1508="","",CONCATENATE(H1508,"_ ")),I1508,". ",IF(J1508="","",CONCATENATE(J1508,"_ ")),M1508,IF(J1508="","",CONCATENATE(". ",N1508)))</f>
        <v>Maritime Transport. Registry Port_ Location. Location</v>
      </c>
      <c r="H1508" s="11" t="s">
        <v>22</v>
      </c>
      <c r="I1508" s="11" t="s">
        <v>2692</v>
      </c>
      <c r="J1508" s="11" t="s">
        <v>2727</v>
      </c>
      <c r="K1508" s="11" t="s">
        <v>22</v>
      </c>
      <c r="L1508" s="11" t="s">
        <v>22</v>
      </c>
      <c r="M1508" s="11" t="str">
        <f>CONCATENATE(IF(Q1508="","",CONCATENATE(Q1508,"_ ")),R1508)</f>
        <v>Location</v>
      </c>
      <c r="N1508" s="11" t="str">
        <f>M1508</f>
        <v>Location</v>
      </c>
      <c r="O1508" s="11" t="s">
        <v>22</v>
      </c>
      <c r="P1508" s="11" t="s">
        <v>22</v>
      </c>
      <c r="Q1508" s="11" t="s">
        <v>22</v>
      </c>
      <c r="R1508" s="11" t="s">
        <v>47</v>
      </c>
      <c r="S1508" s="11" t="s">
        <v>38</v>
      </c>
      <c r="T1508" s="11" t="s">
        <v>22</v>
      </c>
      <c r="U1508" s="11" t="s">
        <v>26</v>
      </c>
      <c r="V1508" s="11" t="s">
        <v>22</v>
      </c>
    </row>
    <row r="1509" spans="1:22" ht="14.1" customHeight="1" x14ac:dyDescent="0.2">
      <c r="A1509" s="11" t="str">
        <f>SUBSTITUTE(SUBSTITUTE(CONCATENATE(J1509,IF(M1509="Identifier","ID",M1509))," ",""),"_","")</f>
        <v>VesselDynamics</v>
      </c>
      <c r="B1509" s="8" t="s">
        <v>22</v>
      </c>
      <c r="C1509" s="12" t="s">
        <v>34</v>
      </c>
      <c r="D1509" s="11" t="s">
        <v>2728</v>
      </c>
      <c r="E1509" s="11" t="s">
        <v>22</v>
      </c>
      <c r="F1509" s="11" t="s">
        <v>22</v>
      </c>
      <c r="G1509" s="11" t="str">
        <f>CONCATENATE( IF(H1509="","",CONCATENATE(H1509,"_ ")),I1509,". ",IF(J1509="","",CONCATENATE(J1509,"_ ")),M1509,IF(J1509="","",CONCATENATE(". ",N1509)))</f>
        <v>Maritime Transport. Vessel Dynamics</v>
      </c>
      <c r="H1509" s="11" t="s">
        <v>22</v>
      </c>
      <c r="I1509" s="11" t="s">
        <v>2692</v>
      </c>
      <c r="J1509" s="11" t="s">
        <v>22</v>
      </c>
      <c r="K1509" s="11" t="s">
        <v>22</v>
      </c>
      <c r="L1509" s="11" t="s">
        <v>22</v>
      </c>
      <c r="M1509" s="11" t="str">
        <f>CONCATENATE(IF(Q1509="","",CONCATENATE(Q1509,"_ ")),R1509)</f>
        <v>Vessel Dynamics</v>
      </c>
      <c r="N1509" s="11" t="str">
        <f>M1509</f>
        <v>Vessel Dynamics</v>
      </c>
      <c r="O1509" s="11" t="s">
        <v>22</v>
      </c>
      <c r="P1509" s="11" t="s">
        <v>22</v>
      </c>
      <c r="Q1509" s="11" t="s">
        <v>22</v>
      </c>
      <c r="R1509" s="11" t="s">
        <v>2729</v>
      </c>
      <c r="S1509" s="11" t="s">
        <v>38</v>
      </c>
      <c r="T1509" s="11" t="s">
        <v>22</v>
      </c>
      <c r="U1509" s="11" t="s">
        <v>101</v>
      </c>
      <c r="V1509" s="11" t="s">
        <v>22</v>
      </c>
    </row>
    <row r="1510" spans="1:22" ht="14.1" customHeight="1" x14ac:dyDescent="0.2">
      <c r="A1510" s="5" t="str">
        <f>SUBSTITUTE(CONCATENATE(H1510,I1510)," ","")</f>
        <v>MaritimeWaste</v>
      </c>
      <c r="B1510" s="6" t="s">
        <v>22</v>
      </c>
      <c r="C1510" s="6" t="s">
        <v>22</v>
      </c>
      <c r="D1510" s="6" t="s">
        <v>2730</v>
      </c>
      <c r="E1510" s="6" t="s">
        <v>22</v>
      </c>
      <c r="F1510" s="6" t="s">
        <v>22</v>
      </c>
      <c r="G1510" s="5" t="str">
        <f>CONCATENATE(IF(H1510="","",CONCATENATE(H1510,"_ ")),I1510,". Details")</f>
        <v>Maritime Waste. Details</v>
      </c>
      <c r="H1510" s="6" t="s">
        <v>22</v>
      </c>
      <c r="I1510" s="6" t="s">
        <v>2731</v>
      </c>
      <c r="J1510" s="6" t="s">
        <v>22</v>
      </c>
      <c r="K1510" s="6" t="s">
        <v>22</v>
      </c>
      <c r="L1510" s="6" t="s">
        <v>22</v>
      </c>
      <c r="M1510" s="6" t="s">
        <v>22</v>
      </c>
      <c r="N1510" s="6" t="s">
        <v>22</v>
      </c>
      <c r="O1510" s="6" t="s">
        <v>22</v>
      </c>
      <c r="P1510" s="6" t="s">
        <v>22</v>
      </c>
      <c r="Q1510" s="6" t="s">
        <v>22</v>
      </c>
      <c r="R1510" s="6" t="s">
        <v>22</v>
      </c>
      <c r="S1510" s="6" t="s">
        <v>25</v>
      </c>
      <c r="T1510" s="6" t="s">
        <v>22</v>
      </c>
      <c r="U1510" s="6" t="s">
        <v>101</v>
      </c>
      <c r="V1510" s="6" t="s">
        <v>22</v>
      </c>
    </row>
    <row r="1511" spans="1:22" ht="14.1" customHeight="1" x14ac:dyDescent="0.2">
      <c r="A1511" s="7" t="str">
        <f t="shared" ref="A1511:A1517" si="312">SUBSTITUTE(CONCATENATE(J1511,K1511,IF(L1511="Identifier","ID",IF(AND(L1511="Text",OR(J1511&lt;&gt;"",K1511&lt;&gt;"")),"",L1511)),IF(AND(N1511&lt;&gt;"Text",L1511&lt;&gt;N1511,NOT(AND(L1511="URI",N1511="Identifier")),NOT(AND(L1511="UUID",N1511="Identifier")),NOT(AND(L1511="OID",N1511="Identifier"))),IF(N1511="Identifier","ID",N1511),""))," ","")</f>
        <v>ID</v>
      </c>
      <c r="B1511" s="8" t="s">
        <v>22</v>
      </c>
      <c r="C1511" s="9" t="s">
        <v>34</v>
      </c>
      <c r="D1511" s="10" t="s">
        <v>2732</v>
      </c>
      <c r="E1511" s="10" t="s">
        <v>22</v>
      </c>
      <c r="F1511" s="10" t="s">
        <v>22</v>
      </c>
      <c r="G1511" s="10" t="str">
        <f t="shared" ref="G1511:G1517" si="313">CONCATENATE( IF(H1511="","",CONCATENATE(H1511,"_ ")),I1511,". ",IF(J1511="","",CONCATENATE(J1511,"_ ")),M1511,IF(OR(J1511&lt;&gt;"",M1511&lt;&gt;N1511),CONCATENATE(". ",N1511),""))</f>
        <v>Maritime Waste. Identifier</v>
      </c>
      <c r="H1511" s="10" t="s">
        <v>22</v>
      </c>
      <c r="I1511" s="10" t="s">
        <v>2731</v>
      </c>
      <c r="J1511" s="10" t="s">
        <v>22</v>
      </c>
      <c r="K1511" s="10" t="s">
        <v>22</v>
      </c>
      <c r="L1511" s="10" t="s">
        <v>29</v>
      </c>
      <c r="M1511" s="7" t="str">
        <f t="shared" ref="M1511:M1517" si="314">IF(K1511&lt;&gt;"",CONCATENATE(K1511," ",L1511),L1511)</f>
        <v>Identifier</v>
      </c>
      <c r="N1511" s="10" t="s">
        <v>29</v>
      </c>
      <c r="O1511" s="10" t="s">
        <v>22</v>
      </c>
      <c r="P1511" s="10" t="str">
        <f t="shared" ref="P1511:P1517" si="315">IF(O1511&lt;&gt;"",CONCATENATE(O1511,"_ ",N1511,". Type"),CONCATENATE(N1511,". Type"))</f>
        <v>Identifier. Type</v>
      </c>
      <c r="Q1511" s="10" t="s">
        <v>22</v>
      </c>
      <c r="R1511" s="10" t="s">
        <v>22</v>
      </c>
      <c r="S1511" s="10" t="s">
        <v>30</v>
      </c>
      <c r="T1511" s="10" t="s">
        <v>22</v>
      </c>
      <c r="U1511" s="10" t="s">
        <v>101</v>
      </c>
      <c r="V1511" s="10" t="s">
        <v>22</v>
      </c>
    </row>
    <row r="1512" spans="1:22" ht="14.1" customHeight="1" x14ac:dyDescent="0.2">
      <c r="A1512" s="7" t="str">
        <f t="shared" si="312"/>
        <v>Description</v>
      </c>
      <c r="B1512" s="8" t="s">
        <v>22</v>
      </c>
      <c r="C1512" s="9" t="s">
        <v>98</v>
      </c>
      <c r="D1512" s="10" t="s">
        <v>2733</v>
      </c>
      <c r="E1512" s="10" t="s">
        <v>22</v>
      </c>
      <c r="F1512" s="10" t="s">
        <v>22</v>
      </c>
      <c r="G1512" s="10" t="str">
        <f t="shared" si="313"/>
        <v>Maritime Waste. Description. Text</v>
      </c>
      <c r="H1512" s="10" t="s">
        <v>22</v>
      </c>
      <c r="I1512" s="10" t="s">
        <v>2731</v>
      </c>
      <c r="J1512" s="10" t="s">
        <v>22</v>
      </c>
      <c r="K1512" s="10" t="s">
        <v>22</v>
      </c>
      <c r="L1512" s="10" t="s">
        <v>100</v>
      </c>
      <c r="M1512" s="7" t="str">
        <f t="shared" si="314"/>
        <v>Description</v>
      </c>
      <c r="N1512" s="10" t="s">
        <v>59</v>
      </c>
      <c r="O1512" s="10" t="s">
        <v>22</v>
      </c>
      <c r="P1512" s="10" t="str">
        <f t="shared" si="315"/>
        <v>Text. Type</v>
      </c>
      <c r="Q1512" s="10" t="s">
        <v>22</v>
      </c>
      <c r="R1512" s="10" t="s">
        <v>22</v>
      </c>
      <c r="S1512" s="10" t="s">
        <v>30</v>
      </c>
      <c r="T1512" s="10" t="s">
        <v>22</v>
      </c>
      <c r="U1512" s="10" t="s">
        <v>101</v>
      </c>
      <c r="V1512" s="10" t="s">
        <v>22</v>
      </c>
    </row>
    <row r="1513" spans="1:22" ht="14.1" customHeight="1" x14ac:dyDescent="0.2">
      <c r="A1513" s="7" t="str">
        <f t="shared" si="312"/>
        <v>WasteTypeCode</v>
      </c>
      <c r="B1513" s="8" t="s">
        <v>22</v>
      </c>
      <c r="C1513" s="9" t="s">
        <v>34</v>
      </c>
      <c r="D1513" s="10" t="s">
        <v>2734</v>
      </c>
      <c r="E1513" s="10" t="s">
        <v>22</v>
      </c>
      <c r="F1513" s="10" t="s">
        <v>22</v>
      </c>
      <c r="G1513" s="10" t="str">
        <f t="shared" si="313"/>
        <v>Maritime Waste. Waste Type Code. Code</v>
      </c>
      <c r="H1513" s="10" t="s">
        <v>22</v>
      </c>
      <c r="I1513" s="10" t="s">
        <v>2731</v>
      </c>
      <c r="J1513" s="10" t="s">
        <v>22</v>
      </c>
      <c r="K1513" s="10" t="s">
        <v>2735</v>
      </c>
      <c r="L1513" s="10" t="s">
        <v>33</v>
      </c>
      <c r="M1513" s="7" t="str">
        <f t="shared" si="314"/>
        <v>Waste Type Code</v>
      </c>
      <c r="N1513" s="10" t="s">
        <v>33</v>
      </c>
      <c r="O1513" s="10" t="s">
        <v>22</v>
      </c>
      <c r="P1513" s="10" t="str">
        <f t="shared" si="315"/>
        <v>Code. Type</v>
      </c>
      <c r="Q1513" s="10" t="s">
        <v>22</v>
      </c>
      <c r="R1513" s="10" t="s">
        <v>22</v>
      </c>
      <c r="S1513" s="10" t="s">
        <v>30</v>
      </c>
      <c r="T1513" s="10" t="s">
        <v>22</v>
      </c>
      <c r="U1513" s="10" t="s">
        <v>101</v>
      </c>
      <c r="V1513" s="10" t="s">
        <v>22</v>
      </c>
    </row>
    <row r="1514" spans="1:22" ht="14.1" customHeight="1" x14ac:dyDescent="0.2">
      <c r="A1514" s="7" t="str">
        <f t="shared" si="312"/>
        <v>ToBeDeliveredMeasure</v>
      </c>
      <c r="B1514" s="8" t="s">
        <v>22</v>
      </c>
      <c r="C1514" s="9" t="s">
        <v>34</v>
      </c>
      <c r="D1514" s="10" t="s">
        <v>2736</v>
      </c>
      <c r="E1514" s="10" t="s">
        <v>22</v>
      </c>
      <c r="F1514" s="10" t="s">
        <v>22</v>
      </c>
      <c r="G1514" s="10" t="str">
        <f t="shared" si="313"/>
        <v>Maritime Waste. To Be Delivered. Measure</v>
      </c>
      <c r="H1514" s="10" t="s">
        <v>22</v>
      </c>
      <c r="I1514" s="10" t="s">
        <v>2731</v>
      </c>
      <c r="J1514" s="10" t="s">
        <v>22</v>
      </c>
      <c r="K1514" s="10" t="s">
        <v>22</v>
      </c>
      <c r="L1514" s="10" t="s">
        <v>2737</v>
      </c>
      <c r="M1514" s="7" t="str">
        <f t="shared" si="314"/>
        <v>To Be Delivered</v>
      </c>
      <c r="N1514" s="10" t="s">
        <v>361</v>
      </c>
      <c r="O1514" s="10" t="s">
        <v>22</v>
      </c>
      <c r="P1514" s="10" t="str">
        <f t="shared" si="315"/>
        <v>Measure. Type</v>
      </c>
      <c r="Q1514" s="10" t="s">
        <v>22</v>
      </c>
      <c r="R1514" s="10" t="s">
        <v>22</v>
      </c>
      <c r="S1514" s="10" t="s">
        <v>30</v>
      </c>
      <c r="T1514" s="10" t="s">
        <v>22</v>
      </c>
      <c r="U1514" s="10" t="s">
        <v>101</v>
      </c>
      <c r="V1514" s="10" t="s">
        <v>22</v>
      </c>
    </row>
    <row r="1515" spans="1:22" ht="14.1" customHeight="1" x14ac:dyDescent="0.2">
      <c r="A1515" s="7" t="str">
        <f t="shared" si="312"/>
        <v>RetainedOnBoardMeasure</v>
      </c>
      <c r="B1515" s="8" t="s">
        <v>22</v>
      </c>
      <c r="C1515" s="9" t="s">
        <v>34</v>
      </c>
      <c r="D1515" s="10" t="s">
        <v>2738</v>
      </c>
      <c r="E1515" s="10" t="s">
        <v>22</v>
      </c>
      <c r="F1515" s="10" t="s">
        <v>22</v>
      </c>
      <c r="G1515" s="10" t="str">
        <f t="shared" si="313"/>
        <v>Maritime Waste. Retained On Board. Measure</v>
      </c>
      <c r="H1515" s="10" t="s">
        <v>22</v>
      </c>
      <c r="I1515" s="10" t="s">
        <v>2731</v>
      </c>
      <c r="J1515" s="10" t="s">
        <v>22</v>
      </c>
      <c r="K1515" s="10" t="s">
        <v>22</v>
      </c>
      <c r="L1515" s="10" t="s">
        <v>2739</v>
      </c>
      <c r="M1515" s="7" t="str">
        <f t="shared" si="314"/>
        <v>Retained On Board</v>
      </c>
      <c r="N1515" s="10" t="s">
        <v>361</v>
      </c>
      <c r="O1515" s="10" t="s">
        <v>22</v>
      </c>
      <c r="P1515" s="10" t="str">
        <f t="shared" si="315"/>
        <v>Measure. Type</v>
      </c>
      <c r="Q1515" s="10" t="s">
        <v>22</v>
      </c>
      <c r="R1515" s="10" t="s">
        <v>22</v>
      </c>
      <c r="S1515" s="10" t="s">
        <v>30</v>
      </c>
      <c r="T1515" s="10" t="s">
        <v>22</v>
      </c>
      <c r="U1515" s="10" t="s">
        <v>101</v>
      </c>
      <c r="V1515" s="10" t="s">
        <v>22</v>
      </c>
    </row>
    <row r="1516" spans="1:22" ht="14.1" customHeight="1" x14ac:dyDescent="0.2">
      <c r="A1516" s="7" t="str">
        <f t="shared" si="312"/>
        <v>MaxDedicatedStorageCapacityMeasure</v>
      </c>
      <c r="B1516" s="8" t="s">
        <v>22</v>
      </c>
      <c r="C1516" s="9" t="s">
        <v>34</v>
      </c>
      <c r="D1516" s="10" t="s">
        <v>2740</v>
      </c>
      <c r="E1516" s="10" t="s">
        <v>22</v>
      </c>
      <c r="F1516" s="10" t="s">
        <v>22</v>
      </c>
      <c r="G1516" s="10" t="str">
        <f t="shared" si="313"/>
        <v>Maritime Waste. Max Dedicated Storage Capacity. Measure</v>
      </c>
      <c r="H1516" s="10" t="s">
        <v>22</v>
      </c>
      <c r="I1516" s="10" t="s">
        <v>2731</v>
      </c>
      <c r="J1516" s="10" t="s">
        <v>22</v>
      </c>
      <c r="K1516" s="10" t="s">
        <v>22</v>
      </c>
      <c r="L1516" s="10" t="s">
        <v>2741</v>
      </c>
      <c r="M1516" s="7" t="str">
        <f t="shared" si="314"/>
        <v>Max Dedicated Storage Capacity</v>
      </c>
      <c r="N1516" s="10" t="s">
        <v>361</v>
      </c>
      <c r="O1516" s="10" t="s">
        <v>22</v>
      </c>
      <c r="P1516" s="10" t="str">
        <f t="shared" si="315"/>
        <v>Measure. Type</v>
      </c>
      <c r="Q1516" s="10" t="s">
        <v>22</v>
      </c>
      <c r="R1516" s="10" t="s">
        <v>22</v>
      </c>
      <c r="S1516" s="10" t="s">
        <v>30</v>
      </c>
      <c r="T1516" s="10" t="s">
        <v>22</v>
      </c>
      <c r="U1516" s="10" t="s">
        <v>101</v>
      </c>
      <c r="V1516" s="10" t="s">
        <v>22</v>
      </c>
    </row>
    <row r="1517" spans="1:22" ht="14.1" customHeight="1" x14ac:dyDescent="0.2">
      <c r="A1517" s="7" t="str">
        <f t="shared" si="312"/>
        <v>EstimatedGeneratedUntilNextPortMeasure</v>
      </c>
      <c r="B1517" s="8" t="s">
        <v>22</v>
      </c>
      <c r="C1517" s="9" t="s">
        <v>34</v>
      </c>
      <c r="D1517" s="10" t="s">
        <v>2742</v>
      </c>
      <c r="E1517" s="10" t="s">
        <v>22</v>
      </c>
      <c r="F1517" s="10" t="s">
        <v>22</v>
      </c>
      <c r="G1517" s="10" t="str">
        <f t="shared" si="313"/>
        <v>Maritime Waste. Estimated Generated Until Next Port. Measure</v>
      </c>
      <c r="H1517" s="10" t="s">
        <v>22</v>
      </c>
      <c r="I1517" s="10" t="s">
        <v>2731</v>
      </c>
      <c r="J1517" s="10" t="s">
        <v>22</v>
      </c>
      <c r="K1517" s="10" t="s">
        <v>22</v>
      </c>
      <c r="L1517" s="10" t="s">
        <v>2743</v>
      </c>
      <c r="M1517" s="7" t="str">
        <f t="shared" si="314"/>
        <v>Estimated Generated Until Next Port</v>
      </c>
      <c r="N1517" s="10" t="s">
        <v>361</v>
      </c>
      <c r="O1517" s="10" t="s">
        <v>22</v>
      </c>
      <c r="P1517" s="10" t="str">
        <f t="shared" si="315"/>
        <v>Measure. Type</v>
      </c>
      <c r="Q1517" s="10" t="s">
        <v>22</v>
      </c>
      <c r="R1517" s="10" t="s">
        <v>22</v>
      </c>
      <c r="S1517" s="10" t="s">
        <v>30</v>
      </c>
      <c r="T1517" s="10" t="s">
        <v>22</v>
      </c>
      <c r="U1517" s="10" t="s">
        <v>101</v>
      </c>
      <c r="V1517" s="10" t="s">
        <v>22</v>
      </c>
    </row>
    <row r="1518" spans="1:22" ht="14.1" customHeight="1" x14ac:dyDescent="0.2">
      <c r="A1518" s="11" t="str">
        <f>SUBSTITUTE(SUBSTITUTE(CONCATENATE(J1518,IF(M1518="Identifier","ID",M1518))," ",""),"_","")</f>
        <v>RemainingWasteDeliveryPortLocation</v>
      </c>
      <c r="B1518" s="8" t="s">
        <v>22</v>
      </c>
      <c r="C1518" s="12" t="s">
        <v>98</v>
      </c>
      <c r="D1518" s="11" t="s">
        <v>2744</v>
      </c>
      <c r="E1518" s="11" t="s">
        <v>22</v>
      </c>
      <c r="F1518" s="11" t="s">
        <v>22</v>
      </c>
      <c r="G1518" s="11" t="str">
        <f>CONCATENATE( IF(H1518="","",CONCATENATE(H1518,"_ ")),I1518,". ",IF(J1518="","",CONCATENATE(J1518,"_ ")),M1518,IF(J1518="","",CONCATENATE(". ",N1518)))</f>
        <v>Maritime Waste. Remaining Waste Delivery Port_ Location. Location</v>
      </c>
      <c r="H1518" s="11" t="s">
        <v>22</v>
      </c>
      <c r="I1518" s="11" t="s">
        <v>2731</v>
      </c>
      <c r="J1518" s="11" t="s">
        <v>2745</v>
      </c>
      <c r="K1518" s="11" t="s">
        <v>22</v>
      </c>
      <c r="L1518" s="11" t="s">
        <v>22</v>
      </c>
      <c r="M1518" s="11" t="str">
        <f>CONCATENATE(IF(Q1518="","",CONCATENATE(Q1518,"_ ")),R1518)</f>
        <v>Location</v>
      </c>
      <c r="N1518" s="11" t="str">
        <f>M1518</f>
        <v>Location</v>
      </c>
      <c r="O1518" s="11" t="s">
        <v>22</v>
      </c>
      <c r="P1518" s="11" t="s">
        <v>22</v>
      </c>
      <c r="Q1518" s="11" t="s">
        <v>22</v>
      </c>
      <c r="R1518" s="11" t="s">
        <v>47</v>
      </c>
      <c r="S1518" s="11" t="s">
        <v>38</v>
      </c>
      <c r="T1518" s="11" t="s">
        <v>22</v>
      </c>
      <c r="U1518" s="11" t="s">
        <v>101</v>
      </c>
      <c r="V1518" s="11" t="s">
        <v>22</v>
      </c>
    </row>
    <row r="1519" spans="1:22" ht="14.1" customHeight="1" x14ac:dyDescent="0.2">
      <c r="A1519" s="5" t="str">
        <f>SUBSTITUTE(CONCATENATE(H1519,I1519)," ","")</f>
        <v>MessageDelivery</v>
      </c>
      <c r="B1519" s="6" t="s">
        <v>22</v>
      </c>
      <c r="C1519" s="6" t="s">
        <v>22</v>
      </c>
      <c r="D1519" s="6" t="s">
        <v>2746</v>
      </c>
      <c r="E1519" s="6" t="s">
        <v>22</v>
      </c>
      <c r="F1519" s="6" t="s">
        <v>22</v>
      </c>
      <c r="G1519" s="5" t="str">
        <f>CONCATENATE(IF(H1519="","",CONCATENATE(H1519,"_ ")),I1519,". Details")</f>
        <v>Message Delivery. Details</v>
      </c>
      <c r="H1519" s="6" t="s">
        <v>22</v>
      </c>
      <c r="I1519" s="6" t="s">
        <v>1454</v>
      </c>
      <c r="J1519" s="6" t="s">
        <v>22</v>
      </c>
      <c r="K1519" s="6" t="s">
        <v>22</v>
      </c>
      <c r="L1519" s="6" t="s">
        <v>22</v>
      </c>
      <c r="M1519" s="6" t="s">
        <v>22</v>
      </c>
      <c r="N1519" s="6" t="s">
        <v>22</v>
      </c>
      <c r="O1519" s="6" t="s">
        <v>22</v>
      </c>
      <c r="P1519" s="6" t="s">
        <v>22</v>
      </c>
      <c r="Q1519" s="6" t="s">
        <v>22</v>
      </c>
      <c r="R1519" s="6" t="s">
        <v>22</v>
      </c>
      <c r="S1519" s="6" t="s">
        <v>25</v>
      </c>
      <c r="T1519" s="6" t="s">
        <v>22</v>
      </c>
      <c r="U1519" s="6" t="s">
        <v>228</v>
      </c>
      <c r="V1519" s="6" t="s">
        <v>22</v>
      </c>
    </row>
    <row r="1520" spans="1:22" ht="14.1" customHeight="1" x14ac:dyDescent="0.2">
      <c r="A1520" s="7" t="str">
        <f>SUBSTITUTE(CONCATENATE(J1520,K1520,IF(L1520="Identifier","ID",IF(AND(L1520="Text",OR(J1520&lt;&gt;"",K1520&lt;&gt;"")),"",L1520)),IF(AND(N1520&lt;&gt;"Text",L1520&lt;&gt;N1520,NOT(AND(L1520="URI",N1520="Identifier")),NOT(AND(L1520="UUID",N1520="Identifier")),NOT(AND(L1520="OID",N1520="Identifier"))),IF(N1520="Identifier","ID",N1520),""))," ","")</f>
        <v>ProtocolID</v>
      </c>
      <c r="B1520" s="8" t="s">
        <v>22</v>
      </c>
      <c r="C1520" s="9" t="s">
        <v>34</v>
      </c>
      <c r="D1520" s="10" t="s">
        <v>2747</v>
      </c>
      <c r="E1520" s="10" t="s">
        <v>22</v>
      </c>
      <c r="F1520" s="10" t="s">
        <v>2748</v>
      </c>
      <c r="G1520" s="10" t="str">
        <f>CONCATENATE( IF(H1520="","",CONCATENATE(H1520,"_ ")),I1520,". ",IF(J1520="","",CONCATENATE(J1520,"_ ")),M1520,IF(OR(J1520&lt;&gt;"",M1520&lt;&gt;N1520),CONCATENATE(". ",N1520),""))</f>
        <v>Message Delivery. Protocol Identifier. Identifier</v>
      </c>
      <c r="H1520" s="10" t="s">
        <v>22</v>
      </c>
      <c r="I1520" s="10" t="s">
        <v>1454</v>
      </c>
      <c r="J1520" s="10" t="s">
        <v>22</v>
      </c>
      <c r="K1520" s="10" t="s">
        <v>2749</v>
      </c>
      <c r="L1520" s="10" t="s">
        <v>29</v>
      </c>
      <c r="M1520" s="7" t="str">
        <f>IF(K1520&lt;&gt;"",CONCATENATE(K1520," ",L1520),L1520)</f>
        <v>Protocol Identifier</v>
      </c>
      <c r="N1520" s="10" t="s">
        <v>29</v>
      </c>
      <c r="O1520" s="10" t="s">
        <v>22</v>
      </c>
      <c r="P1520" s="10" t="str">
        <f>IF(O1520&lt;&gt;"",CONCATENATE(O1520,"_ ",N1520,". Type"),CONCATENATE(N1520,". Type"))</f>
        <v>Identifier. Type</v>
      </c>
      <c r="Q1520" s="10" t="s">
        <v>22</v>
      </c>
      <c r="R1520" s="10" t="s">
        <v>22</v>
      </c>
      <c r="S1520" s="10" t="s">
        <v>30</v>
      </c>
      <c r="T1520" s="10" t="s">
        <v>22</v>
      </c>
      <c r="U1520" s="10" t="s">
        <v>228</v>
      </c>
      <c r="V1520" s="10" t="s">
        <v>22</v>
      </c>
    </row>
    <row r="1521" spans="1:22" ht="14.1" customHeight="1" x14ac:dyDescent="0.2">
      <c r="A1521" s="7" t="str">
        <f>SUBSTITUTE(CONCATENATE(J1521,K1521,IF(L1521="Identifier","ID",IF(AND(L1521="Text",OR(J1521&lt;&gt;"",K1521&lt;&gt;"")),"",L1521)),IF(AND(N1521&lt;&gt;"Text",L1521&lt;&gt;N1521,NOT(AND(L1521="URI",N1521="Identifier")),NOT(AND(L1521="UUID",N1521="Identifier")),NOT(AND(L1521="OID",N1521="Identifier"))),IF(N1521="Identifier","ID",N1521),""))," ","")</f>
        <v>EnvelopeTypeCode</v>
      </c>
      <c r="B1521" s="8" t="s">
        <v>22</v>
      </c>
      <c r="C1521" s="9" t="s">
        <v>34</v>
      </c>
      <c r="D1521" s="10" t="s">
        <v>2750</v>
      </c>
      <c r="E1521" s="10" t="s">
        <v>22</v>
      </c>
      <c r="F1521" s="10" t="s">
        <v>2751</v>
      </c>
      <c r="G1521" s="10" t="str">
        <f>CONCATENATE( IF(H1521="","",CONCATENATE(H1521,"_ ")),I1521,". ",IF(J1521="","",CONCATENATE(J1521,"_ ")),M1521,IF(OR(J1521&lt;&gt;"",M1521&lt;&gt;N1521),CONCATENATE(". ",N1521),""))</f>
        <v>Message Delivery. Envelope Type Code. Code</v>
      </c>
      <c r="H1521" s="10" t="s">
        <v>22</v>
      </c>
      <c r="I1521" s="10" t="s">
        <v>1454</v>
      </c>
      <c r="J1521" s="10" t="s">
        <v>22</v>
      </c>
      <c r="K1521" s="10" t="s">
        <v>2752</v>
      </c>
      <c r="L1521" s="10" t="s">
        <v>33</v>
      </c>
      <c r="M1521" s="7" t="str">
        <f>IF(K1521&lt;&gt;"",CONCATENATE(K1521," ",L1521),L1521)</f>
        <v>Envelope Type Code</v>
      </c>
      <c r="N1521" s="10" t="s">
        <v>33</v>
      </c>
      <c r="O1521" s="10" t="s">
        <v>22</v>
      </c>
      <c r="P1521" s="10" t="str">
        <f>IF(O1521&lt;&gt;"",CONCATENATE(O1521,"_ ",N1521,". Type"),CONCATENATE(N1521,". Type"))</f>
        <v>Code. Type</v>
      </c>
      <c r="Q1521" s="10" t="s">
        <v>22</v>
      </c>
      <c r="R1521" s="10" t="s">
        <v>22</v>
      </c>
      <c r="S1521" s="10" t="s">
        <v>30</v>
      </c>
      <c r="T1521" s="10" t="s">
        <v>22</v>
      </c>
      <c r="U1521" s="10" t="s">
        <v>228</v>
      </c>
      <c r="V1521" s="10" t="s">
        <v>22</v>
      </c>
    </row>
    <row r="1522" spans="1:22" ht="14.1" customHeight="1" x14ac:dyDescent="0.2">
      <c r="A1522" s="7" t="str">
        <f>SUBSTITUTE(CONCATENATE(J1522,K1522,IF(L1522="Identifier","ID",IF(AND(L1522="Text",OR(J1522&lt;&gt;"",K1522&lt;&gt;"")),"",L1522)),IF(AND(N1522&lt;&gt;"Text",L1522&lt;&gt;N1522,NOT(AND(L1522="URI",N1522="Identifier")),NOT(AND(L1522="UUID",N1522="Identifier")),NOT(AND(L1522="OID",N1522="Identifier"))),IF(N1522="Identifier","ID",N1522),""))," ","")</f>
        <v>EndpointURI</v>
      </c>
      <c r="B1522" s="8" t="s">
        <v>22</v>
      </c>
      <c r="C1522" s="9" t="s">
        <v>34</v>
      </c>
      <c r="D1522" s="10" t="s">
        <v>2753</v>
      </c>
      <c r="E1522" s="10" t="s">
        <v>22</v>
      </c>
      <c r="F1522" s="10" t="s">
        <v>2754</v>
      </c>
      <c r="G1522" s="10" t="str">
        <f>CONCATENATE( IF(H1522="","",CONCATENATE(H1522,"_ ")),I1522,". ",IF(J1522="","",CONCATENATE(J1522,"_ ")),M1522,IF(OR(J1522&lt;&gt;"",M1522&lt;&gt;N1522),CONCATENATE(". ",N1522),""))</f>
        <v>Message Delivery. Endpoint URI. Identifier</v>
      </c>
      <c r="H1522" s="10" t="s">
        <v>22</v>
      </c>
      <c r="I1522" s="10" t="s">
        <v>1454</v>
      </c>
      <c r="J1522" s="10" t="s">
        <v>22</v>
      </c>
      <c r="K1522" s="10" t="s">
        <v>2755</v>
      </c>
      <c r="L1522" s="10" t="s">
        <v>270</v>
      </c>
      <c r="M1522" s="7" t="str">
        <f>IF(K1522&lt;&gt;"",CONCATENATE(K1522," ",L1522),L1522)</f>
        <v>Endpoint URI</v>
      </c>
      <c r="N1522" s="10" t="s">
        <v>29</v>
      </c>
      <c r="O1522" s="10" t="s">
        <v>22</v>
      </c>
      <c r="P1522" s="10" t="str">
        <f>IF(O1522&lt;&gt;"",CONCATENATE(O1522,"_ ",N1522,". Type"),CONCATENATE(N1522,". Type"))</f>
        <v>Identifier. Type</v>
      </c>
      <c r="Q1522" s="10" t="s">
        <v>22</v>
      </c>
      <c r="R1522" s="10" t="s">
        <v>22</v>
      </c>
      <c r="S1522" s="10" t="s">
        <v>30</v>
      </c>
      <c r="T1522" s="10" t="s">
        <v>22</v>
      </c>
      <c r="U1522" s="10" t="s">
        <v>228</v>
      </c>
      <c r="V1522" s="10" t="s">
        <v>22</v>
      </c>
    </row>
    <row r="1523" spans="1:22" ht="14.1" customHeight="1" x14ac:dyDescent="0.2">
      <c r="A1523" s="5" t="str">
        <f>SUBSTITUTE(CONCATENATE(H1523,I1523)," ","")</f>
        <v>Meter</v>
      </c>
      <c r="B1523" s="6" t="s">
        <v>22</v>
      </c>
      <c r="C1523" s="6" t="s">
        <v>22</v>
      </c>
      <c r="D1523" s="6" t="s">
        <v>2756</v>
      </c>
      <c r="E1523" s="6" t="s">
        <v>22</v>
      </c>
      <c r="F1523" s="6" t="s">
        <v>22</v>
      </c>
      <c r="G1523" s="5" t="str">
        <f>CONCATENATE(IF(H1523="","",CONCATENATE(H1523,"_ ")),I1523,". Details")</f>
        <v>Meter. Details</v>
      </c>
      <c r="H1523" s="6" t="s">
        <v>22</v>
      </c>
      <c r="I1523" s="6" t="s">
        <v>1034</v>
      </c>
      <c r="J1523" s="6" t="s">
        <v>22</v>
      </c>
      <c r="K1523" s="6" t="s">
        <v>22</v>
      </c>
      <c r="L1523" s="6" t="s">
        <v>22</v>
      </c>
      <c r="M1523" s="6" t="s">
        <v>22</v>
      </c>
      <c r="N1523" s="6" t="s">
        <v>22</v>
      </c>
      <c r="O1523" s="6" t="s">
        <v>22</v>
      </c>
      <c r="P1523" s="6" t="s">
        <v>22</v>
      </c>
      <c r="Q1523" s="6" t="s">
        <v>22</v>
      </c>
      <c r="R1523" s="6" t="s">
        <v>22</v>
      </c>
      <c r="S1523" s="6" t="s">
        <v>25</v>
      </c>
      <c r="T1523" s="6" t="s">
        <v>22</v>
      </c>
      <c r="U1523" s="6" t="s">
        <v>26</v>
      </c>
      <c r="V1523" s="6" t="s">
        <v>22</v>
      </c>
    </row>
    <row r="1524" spans="1:22" ht="14.1" customHeight="1" x14ac:dyDescent="0.2">
      <c r="A1524" s="7" t="str">
        <f>SUBSTITUTE(CONCATENATE(J1524,K1524,IF(L1524="Identifier","ID",IF(AND(L1524="Text",OR(J1524&lt;&gt;"",K1524&lt;&gt;"")),"",L1524)),IF(AND(N1524&lt;&gt;"Text",L1524&lt;&gt;N1524,NOT(AND(L1524="URI",N1524="Identifier")),NOT(AND(L1524="UUID",N1524="Identifier")),NOT(AND(L1524="OID",N1524="Identifier"))),IF(N1524="Identifier","ID",N1524),""))," ","")</f>
        <v>MeterNumber</v>
      </c>
      <c r="B1524" s="8" t="s">
        <v>22</v>
      </c>
      <c r="C1524" s="9" t="s">
        <v>34</v>
      </c>
      <c r="D1524" s="10" t="s">
        <v>2757</v>
      </c>
      <c r="E1524" s="10" t="s">
        <v>22</v>
      </c>
      <c r="F1524" s="10" t="s">
        <v>1063</v>
      </c>
      <c r="G1524" s="10" t="str">
        <f>CONCATENATE( IF(H1524="","",CONCATENATE(H1524,"_ ")),I1524,". ",IF(J1524="","",CONCATENATE(J1524,"_ ")),M1524,IF(OR(J1524&lt;&gt;"",M1524&lt;&gt;N1524),CONCATENATE(". ",N1524),""))</f>
        <v>Meter. Meter Number. Text</v>
      </c>
      <c r="H1524" s="10" t="s">
        <v>22</v>
      </c>
      <c r="I1524" s="10" t="s">
        <v>1034</v>
      </c>
      <c r="J1524" s="10" t="s">
        <v>22</v>
      </c>
      <c r="K1524" s="10" t="s">
        <v>1034</v>
      </c>
      <c r="L1524" s="10" t="s">
        <v>97</v>
      </c>
      <c r="M1524" s="7" t="str">
        <f>IF(K1524&lt;&gt;"",CONCATENATE(K1524," ",L1524),L1524)</f>
        <v>Meter Number</v>
      </c>
      <c r="N1524" s="10" t="s">
        <v>59</v>
      </c>
      <c r="O1524" s="10" t="s">
        <v>22</v>
      </c>
      <c r="P1524" s="10" t="str">
        <f>IF(O1524&lt;&gt;"",CONCATENATE(O1524,"_ ",N1524,". Type"),CONCATENATE(N1524,". Type"))</f>
        <v>Text. Type</v>
      </c>
      <c r="Q1524" s="10" t="s">
        <v>22</v>
      </c>
      <c r="R1524" s="10" t="s">
        <v>22</v>
      </c>
      <c r="S1524" s="10" t="s">
        <v>30</v>
      </c>
      <c r="T1524" s="10" t="s">
        <v>22</v>
      </c>
      <c r="U1524" s="10" t="s">
        <v>26</v>
      </c>
      <c r="V1524" s="10" t="s">
        <v>22</v>
      </c>
    </row>
    <row r="1525" spans="1:22" ht="14.1" customHeight="1" x14ac:dyDescent="0.2">
      <c r="A1525" s="7" t="str">
        <f>SUBSTITUTE(CONCATENATE(J1525,K1525,IF(L1525="Identifier","ID",IF(AND(L1525="Text",OR(J1525&lt;&gt;"",K1525&lt;&gt;"")),"",L1525)),IF(AND(N1525&lt;&gt;"Text",L1525&lt;&gt;N1525,NOT(AND(L1525="URI",N1525="Identifier")),NOT(AND(L1525="UUID",N1525="Identifier")),NOT(AND(L1525="OID",N1525="Identifier"))),IF(N1525="Identifier","ID",N1525),""))," ","")</f>
        <v>MeterName</v>
      </c>
      <c r="B1525" s="8" t="s">
        <v>22</v>
      </c>
      <c r="C1525" s="9" t="s">
        <v>34</v>
      </c>
      <c r="D1525" s="10" t="s">
        <v>2758</v>
      </c>
      <c r="E1525" s="10" t="s">
        <v>22</v>
      </c>
      <c r="F1525" s="10" t="s">
        <v>22</v>
      </c>
      <c r="G1525" s="10" t="str">
        <f>CONCATENATE( IF(H1525="","",CONCATENATE(H1525,"_ ")),I1525,". ",IF(J1525="","",CONCATENATE(J1525,"_ ")),M1525,IF(OR(J1525&lt;&gt;"",M1525&lt;&gt;N1525),CONCATENATE(". ",N1525),""))</f>
        <v>Meter. Meter Name. Name</v>
      </c>
      <c r="H1525" s="10" t="s">
        <v>22</v>
      </c>
      <c r="I1525" s="10" t="s">
        <v>1034</v>
      </c>
      <c r="J1525" s="10" t="s">
        <v>22</v>
      </c>
      <c r="K1525" s="10" t="s">
        <v>1034</v>
      </c>
      <c r="L1525" s="10" t="s">
        <v>56</v>
      </c>
      <c r="M1525" s="7" t="str">
        <f>IF(K1525&lt;&gt;"",CONCATENATE(K1525," ",L1525),L1525)</f>
        <v>Meter Name</v>
      </c>
      <c r="N1525" s="10" t="s">
        <v>56</v>
      </c>
      <c r="O1525" s="10" t="s">
        <v>22</v>
      </c>
      <c r="P1525" s="10" t="str">
        <f>IF(O1525&lt;&gt;"",CONCATENATE(O1525,"_ ",N1525,". Type"),CONCATENATE(N1525,". Type"))</f>
        <v>Name. Type</v>
      </c>
      <c r="Q1525" s="10" t="s">
        <v>22</v>
      </c>
      <c r="R1525" s="10" t="s">
        <v>22</v>
      </c>
      <c r="S1525" s="10" t="s">
        <v>30</v>
      </c>
      <c r="T1525" s="10" t="s">
        <v>22</v>
      </c>
      <c r="U1525" s="10" t="s">
        <v>26</v>
      </c>
      <c r="V1525" s="10" t="s">
        <v>22</v>
      </c>
    </row>
    <row r="1526" spans="1:22" ht="14.1" customHeight="1" x14ac:dyDescent="0.2">
      <c r="A1526" s="7" t="str">
        <f>SUBSTITUTE(CONCATENATE(J1526,K1526,IF(L1526="Identifier","ID",IF(AND(L1526="Text",OR(J1526&lt;&gt;"",K1526&lt;&gt;"")),"",L1526)),IF(AND(N1526&lt;&gt;"Text",L1526&lt;&gt;N1526,NOT(AND(L1526="URI",N1526="Identifier")),NOT(AND(L1526="UUID",N1526="Identifier")),NOT(AND(L1526="OID",N1526="Identifier"))),IF(N1526="Identifier","ID",N1526),""))," ","")</f>
        <v>MeterConstant</v>
      </c>
      <c r="B1526" s="8" t="s">
        <v>22</v>
      </c>
      <c r="C1526" s="9" t="s">
        <v>34</v>
      </c>
      <c r="D1526" s="10" t="s">
        <v>2759</v>
      </c>
      <c r="E1526" s="10" t="s">
        <v>22</v>
      </c>
      <c r="F1526" s="10" t="s">
        <v>2760</v>
      </c>
      <c r="G1526" s="10" t="str">
        <f>CONCATENATE( IF(H1526="","",CONCATENATE(H1526,"_ ")),I1526,". ",IF(J1526="","",CONCATENATE(J1526,"_ ")),M1526,IF(OR(J1526&lt;&gt;"",M1526&lt;&gt;N1526),CONCATENATE(". ",N1526),""))</f>
        <v>Meter. Meter Constant. Text</v>
      </c>
      <c r="H1526" s="10" t="s">
        <v>22</v>
      </c>
      <c r="I1526" s="10" t="s">
        <v>1034</v>
      </c>
      <c r="J1526" s="10" t="s">
        <v>22</v>
      </c>
      <c r="K1526" s="10" t="s">
        <v>1034</v>
      </c>
      <c r="L1526" s="10" t="s">
        <v>2761</v>
      </c>
      <c r="M1526" s="7" t="str">
        <f>IF(K1526&lt;&gt;"",CONCATENATE(K1526," ",L1526),L1526)</f>
        <v>Meter Constant</v>
      </c>
      <c r="N1526" s="10" t="s">
        <v>59</v>
      </c>
      <c r="O1526" s="10" t="s">
        <v>22</v>
      </c>
      <c r="P1526" s="10" t="str">
        <f>IF(O1526&lt;&gt;"",CONCATENATE(O1526,"_ ",N1526,". Type"),CONCATENATE(N1526,". Type"))</f>
        <v>Text. Type</v>
      </c>
      <c r="Q1526" s="10" t="s">
        <v>22</v>
      </c>
      <c r="R1526" s="10" t="s">
        <v>22</v>
      </c>
      <c r="S1526" s="10" t="s">
        <v>30</v>
      </c>
      <c r="T1526" s="10" t="s">
        <v>22</v>
      </c>
      <c r="U1526" s="10" t="s">
        <v>26</v>
      </c>
      <c r="V1526" s="10" t="s">
        <v>22</v>
      </c>
    </row>
    <row r="1527" spans="1:22" ht="14.1" customHeight="1" x14ac:dyDescent="0.2">
      <c r="A1527" s="7" t="str">
        <f>SUBSTITUTE(CONCATENATE(J1527,K1527,IF(L1527="Identifier","ID",IF(AND(L1527="Text",OR(J1527&lt;&gt;"",K1527&lt;&gt;"")),"",L1527)),IF(AND(N1527&lt;&gt;"Text",L1527&lt;&gt;N1527,NOT(AND(L1527="URI",N1527="Identifier")),NOT(AND(L1527="UUID",N1527="Identifier")),NOT(AND(L1527="OID",N1527="Identifier"))),IF(N1527="Identifier","ID",N1527),""))," ","")</f>
        <v>MeterConstantCode</v>
      </c>
      <c r="B1527" s="8" t="s">
        <v>22</v>
      </c>
      <c r="C1527" s="9" t="s">
        <v>34</v>
      </c>
      <c r="D1527" s="10" t="s">
        <v>2762</v>
      </c>
      <c r="E1527" s="10" t="s">
        <v>22</v>
      </c>
      <c r="F1527" s="10" t="s">
        <v>180</v>
      </c>
      <c r="G1527" s="10" t="str">
        <f>CONCATENATE( IF(H1527="","",CONCATENATE(H1527,"_ ")),I1527,". ",IF(J1527="","",CONCATENATE(J1527,"_ ")),M1527,IF(OR(J1527&lt;&gt;"",M1527&lt;&gt;N1527),CONCATENATE(". ",N1527),""))</f>
        <v>Meter. Meter Constant Code. Code</v>
      </c>
      <c r="H1527" s="10" t="s">
        <v>22</v>
      </c>
      <c r="I1527" s="10" t="s">
        <v>1034</v>
      </c>
      <c r="J1527" s="10" t="s">
        <v>22</v>
      </c>
      <c r="K1527" s="10" t="s">
        <v>2763</v>
      </c>
      <c r="L1527" s="10" t="s">
        <v>33</v>
      </c>
      <c r="M1527" s="7" t="str">
        <f>IF(K1527&lt;&gt;"",CONCATENATE(K1527," ",L1527),L1527)</f>
        <v>Meter Constant Code</v>
      </c>
      <c r="N1527" s="10" t="s">
        <v>33</v>
      </c>
      <c r="O1527" s="10" t="s">
        <v>22</v>
      </c>
      <c r="P1527" s="10" t="str">
        <f>IF(O1527&lt;&gt;"",CONCATENATE(O1527,"_ ",N1527,". Type"),CONCATENATE(N1527,". Type"))</f>
        <v>Code. Type</v>
      </c>
      <c r="Q1527" s="10" t="s">
        <v>22</v>
      </c>
      <c r="R1527" s="10" t="s">
        <v>22</v>
      </c>
      <c r="S1527" s="10" t="s">
        <v>30</v>
      </c>
      <c r="T1527" s="10" t="s">
        <v>22</v>
      </c>
      <c r="U1527" s="10" t="s">
        <v>26</v>
      </c>
      <c r="V1527" s="10" t="s">
        <v>22</v>
      </c>
    </row>
    <row r="1528" spans="1:22" ht="14.1" customHeight="1" x14ac:dyDescent="0.2">
      <c r="A1528" s="7" t="str">
        <f>SUBSTITUTE(CONCATENATE(J1528,K1528,IF(L1528="Identifier","ID",IF(AND(L1528="Text",OR(J1528&lt;&gt;"",K1528&lt;&gt;"")),"",L1528)),IF(AND(N1528&lt;&gt;"Text",L1528&lt;&gt;N1528,NOT(AND(L1528="URI",N1528="Identifier")),NOT(AND(L1528="UUID",N1528="Identifier")),NOT(AND(L1528="OID",N1528="Identifier"))),IF(N1528="Identifier","ID",N1528),""))," ","")</f>
        <v>TotalDeliveredQuantity</v>
      </c>
      <c r="B1528" s="8" t="s">
        <v>22</v>
      </c>
      <c r="C1528" s="9" t="s">
        <v>34</v>
      </c>
      <c r="D1528" s="10" t="s">
        <v>2764</v>
      </c>
      <c r="E1528" s="10" t="s">
        <v>22</v>
      </c>
      <c r="F1528" s="10" t="s">
        <v>1110</v>
      </c>
      <c r="G1528" s="10" t="str">
        <f>CONCATENATE( IF(H1528="","",CONCATENATE(H1528,"_ ")),I1528,". ",IF(J1528="","",CONCATENATE(J1528,"_ ")),M1528,IF(OR(J1528&lt;&gt;"",M1528&lt;&gt;N1528),CONCATENATE(". ",N1528),""))</f>
        <v>Meter. Total_ Delivered Quantity. Quantity</v>
      </c>
      <c r="H1528" s="10" t="s">
        <v>22</v>
      </c>
      <c r="I1528" s="10" t="s">
        <v>1034</v>
      </c>
      <c r="J1528" s="10" t="s">
        <v>445</v>
      </c>
      <c r="K1528" s="10" t="s">
        <v>1111</v>
      </c>
      <c r="L1528" s="10" t="s">
        <v>297</v>
      </c>
      <c r="M1528" s="7" t="str">
        <f>IF(K1528&lt;&gt;"",CONCATENATE(K1528," ",L1528),L1528)</f>
        <v>Delivered Quantity</v>
      </c>
      <c r="N1528" s="10" t="s">
        <v>297</v>
      </c>
      <c r="O1528" s="10" t="s">
        <v>22</v>
      </c>
      <c r="P1528" s="10" t="str">
        <f>IF(O1528&lt;&gt;"",CONCATENATE(O1528,"_ ",N1528,". Type"),CONCATENATE(N1528,". Type"))</f>
        <v>Quantity. Type</v>
      </c>
      <c r="Q1528" s="10" t="s">
        <v>22</v>
      </c>
      <c r="R1528" s="10" t="s">
        <v>22</v>
      </c>
      <c r="S1528" s="10" t="s">
        <v>30</v>
      </c>
      <c r="T1528" s="10" t="s">
        <v>22</v>
      </c>
      <c r="U1528" s="10" t="s">
        <v>26</v>
      </c>
      <c r="V1528" s="10" t="s">
        <v>22</v>
      </c>
    </row>
    <row r="1529" spans="1:22" ht="14.1" customHeight="1" x14ac:dyDescent="0.2">
      <c r="A1529" s="11" t="str">
        <f>SUBSTITUTE(SUBSTITUTE(CONCATENATE(J1529,IF(M1529="Identifier","ID",M1529))," ",""),"_","")</f>
        <v>MeterReading</v>
      </c>
      <c r="B1529" s="8" t="s">
        <v>22</v>
      </c>
      <c r="C1529" s="12" t="s">
        <v>98</v>
      </c>
      <c r="D1529" s="11" t="s">
        <v>2765</v>
      </c>
      <c r="E1529" s="11" t="s">
        <v>22</v>
      </c>
      <c r="F1529" s="11" t="s">
        <v>22</v>
      </c>
      <c r="G1529" s="11" t="str">
        <f>CONCATENATE( IF(H1529="","",CONCATENATE(H1529,"_ ")),I1529,". ",IF(J1529="","",CONCATENATE(J1529,"_ ")),M1529,IF(J1529="","",CONCATENATE(". ",N1529)))</f>
        <v>Meter. Meter Reading</v>
      </c>
      <c r="H1529" s="11" t="s">
        <v>22</v>
      </c>
      <c r="I1529" s="11" t="s">
        <v>1034</v>
      </c>
      <c r="J1529" s="11" t="s">
        <v>22</v>
      </c>
      <c r="K1529" s="11" t="s">
        <v>22</v>
      </c>
      <c r="L1529" s="11" t="s">
        <v>22</v>
      </c>
      <c r="M1529" s="11" t="str">
        <f>CONCATENATE(IF(Q1529="","",CONCATENATE(Q1529,"_ ")),R1529)</f>
        <v>Meter Reading</v>
      </c>
      <c r="N1529" s="11" t="str">
        <f>M1529</f>
        <v>Meter Reading</v>
      </c>
      <c r="O1529" s="11" t="s">
        <v>22</v>
      </c>
      <c r="P1529" s="11" t="s">
        <v>22</v>
      </c>
      <c r="Q1529" s="11" t="s">
        <v>22</v>
      </c>
      <c r="R1529" s="11" t="s">
        <v>2766</v>
      </c>
      <c r="S1529" s="11" t="s">
        <v>38</v>
      </c>
      <c r="T1529" s="11" t="s">
        <v>22</v>
      </c>
      <c r="U1529" s="11" t="s">
        <v>26</v>
      </c>
      <c r="V1529" s="11" t="s">
        <v>22</v>
      </c>
    </row>
    <row r="1530" spans="1:22" ht="14.1" customHeight="1" x14ac:dyDescent="0.2">
      <c r="A1530" s="11" t="str">
        <f>SUBSTITUTE(SUBSTITUTE(CONCATENATE(J1530,IF(M1530="Identifier","ID",M1530))," ",""),"_","")</f>
        <v>MeterProperty</v>
      </c>
      <c r="B1530" s="8" t="s">
        <v>22</v>
      </c>
      <c r="C1530" s="12" t="s">
        <v>98</v>
      </c>
      <c r="D1530" s="11" t="s">
        <v>2767</v>
      </c>
      <c r="E1530" s="11" t="s">
        <v>22</v>
      </c>
      <c r="F1530" s="11" t="s">
        <v>22</v>
      </c>
      <c r="G1530" s="11" t="str">
        <f>CONCATENATE( IF(H1530="","",CONCATENATE(H1530,"_ ")),I1530,". ",IF(J1530="","",CONCATENATE(J1530,"_ ")),M1530,IF(J1530="","",CONCATENATE(". ",N1530)))</f>
        <v>Meter. Meter Property</v>
      </c>
      <c r="H1530" s="11" t="s">
        <v>22</v>
      </c>
      <c r="I1530" s="11" t="s">
        <v>1034</v>
      </c>
      <c r="J1530" s="11" t="s">
        <v>22</v>
      </c>
      <c r="K1530" s="11" t="s">
        <v>22</v>
      </c>
      <c r="L1530" s="11" t="s">
        <v>22</v>
      </c>
      <c r="M1530" s="11" t="str">
        <f>CONCATENATE(IF(Q1530="","",CONCATENATE(Q1530,"_ ")),R1530)</f>
        <v>Meter Property</v>
      </c>
      <c r="N1530" s="11" t="str">
        <f>M1530</f>
        <v>Meter Property</v>
      </c>
      <c r="O1530" s="11" t="s">
        <v>22</v>
      </c>
      <c r="P1530" s="11" t="s">
        <v>22</v>
      </c>
      <c r="Q1530" s="11" t="s">
        <v>22</v>
      </c>
      <c r="R1530" s="11" t="s">
        <v>2768</v>
      </c>
      <c r="S1530" s="11" t="s">
        <v>38</v>
      </c>
      <c r="T1530" s="11" t="s">
        <v>22</v>
      </c>
      <c r="U1530" s="11" t="s">
        <v>26</v>
      </c>
      <c r="V1530" s="11" t="s">
        <v>22</v>
      </c>
    </row>
    <row r="1531" spans="1:22" ht="14.1" customHeight="1" x14ac:dyDescent="0.2">
      <c r="A1531" s="5" t="str">
        <f>SUBSTITUTE(CONCATENATE(H1531,I1531)," ","")</f>
        <v>MeterProperty</v>
      </c>
      <c r="B1531" s="6" t="s">
        <v>22</v>
      </c>
      <c r="C1531" s="6" t="s">
        <v>22</v>
      </c>
      <c r="D1531" s="6" t="s">
        <v>2769</v>
      </c>
      <c r="E1531" s="6" t="s">
        <v>22</v>
      </c>
      <c r="F1531" s="6" t="s">
        <v>22</v>
      </c>
      <c r="G1531" s="5" t="str">
        <f>CONCATENATE(IF(H1531="","",CONCATENATE(H1531,"_ ")),I1531,". Details")</f>
        <v>Meter Property. Details</v>
      </c>
      <c r="H1531" s="6" t="s">
        <v>22</v>
      </c>
      <c r="I1531" s="6" t="s">
        <v>2768</v>
      </c>
      <c r="J1531" s="6" t="s">
        <v>22</v>
      </c>
      <c r="K1531" s="6" t="s">
        <v>22</v>
      </c>
      <c r="L1531" s="6" t="s">
        <v>22</v>
      </c>
      <c r="M1531" s="6" t="s">
        <v>22</v>
      </c>
      <c r="N1531" s="6" t="s">
        <v>22</v>
      </c>
      <c r="O1531" s="6" t="s">
        <v>22</v>
      </c>
      <c r="P1531" s="6" t="s">
        <v>22</v>
      </c>
      <c r="Q1531" s="6" t="s">
        <v>22</v>
      </c>
      <c r="R1531" s="6" t="s">
        <v>22</v>
      </c>
      <c r="S1531" s="6" t="s">
        <v>25</v>
      </c>
      <c r="T1531" s="6" t="s">
        <v>22</v>
      </c>
      <c r="U1531" s="6" t="s">
        <v>26</v>
      </c>
      <c r="V1531" s="6" t="s">
        <v>1479</v>
      </c>
    </row>
    <row r="1532" spans="1:22" ht="14.1" customHeight="1" x14ac:dyDescent="0.2">
      <c r="A1532" s="7" t="str">
        <f>SUBSTITUTE(CONCATENATE(J1532,K1532,IF(L1532="Identifier","ID",IF(AND(L1532="Text",OR(J1532&lt;&gt;"",K1532&lt;&gt;"")),"",L1532)),IF(AND(N1532&lt;&gt;"Text",L1532&lt;&gt;N1532,NOT(AND(L1532="URI",N1532="Identifier")),NOT(AND(L1532="UUID",N1532="Identifier")),NOT(AND(L1532="OID",N1532="Identifier"))),IF(N1532="Identifier","ID",N1532),""))," ","")</f>
        <v>Name</v>
      </c>
      <c r="B1532" s="8" t="s">
        <v>22</v>
      </c>
      <c r="C1532" s="9" t="s">
        <v>34</v>
      </c>
      <c r="D1532" s="10" t="s">
        <v>2770</v>
      </c>
      <c r="E1532" s="10" t="s">
        <v>22</v>
      </c>
      <c r="F1532" s="10" t="s">
        <v>2491</v>
      </c>
      <c r="G1532" s="10" t="str">
        <f>CONCATENATE( IF(H1532="","",CONCATENATE(H1532,"_ ")),I1532,". ",IF(J1532="","",CONCATENATE(J1532,"_ ")),M1532,IF(OR(J1532&lt;&gt;"",M1532&lt;&gt;N1532),CONCATENATE(". ",N1532),""))</f>
        <v>Meter Property. Name</v>
      </c>
      <c r="H1532" s="10" t="s">
        <v>22</v>
      </c>
      <c r="I1532" s="10" t="s">
        <v>2768</v>
      </c>
      <c r="J1532" s="10" t="s">
        <v>22</v>
      </c>
      <c r="K1532" s="10" t="s">
        <v>22</v>
      </c>
      <c r="L1532" s="10" t="s">
        <v>56</v>
      </c>
      <c r="M1532" s="7" t="str">
        <f>IF(K1532&lt;&gt;"",CONCATENATE(K1532," ",L1532),L1532)</f>
        <v>Name</v>
      </c>
      <c r="N1532" s="10" t="s">
        <v>56</v>
      </c>
      <c r="O1532" s="10" t="s">
        <v>22</v>
      </c>
      <c r="P1532" s="10" t="str">
        <f>IF(O1532&lt;&gt;"",CONCATENATE(O1532,"_ ",N1532,". Type"),CONCATENATE(N1532,". Type"))</f>
        <v>Name. Type</v>
      </c>
      <c r="Q1532" s="10" t="s">
        <v>22</v>
      </c>
      <c r="R1532" s="10" t="s">
        <v>22</v>
      </c>
      <c r="S1532" s="10" t="s">
        <v>30</v>
      </c>
      <c r="T1532" s="10" t="s">
        <v>22</v>
      </c>
      <c r="U1532" s="10" t="s">
        <v>26</v>
      </c>
      <c r="V1532" s="10" t="s">
        <v>22</v>
      </c>
    </row>
    <row r="1533" spans="1:22" ht="14.1" customHeight="1" x14ac:dyDescent="0.2">
      <c r="A1533" s="7" t="str">
        <f>SUBSTITUTE(CONCATENATE(J1533,K1533,IF(L1533="Identifier","ID",IF(AND(L1533="Text",OR(J1533&lt;&gt;"",K1533&lt;&gt;"")),"",L1533)),IF(AND(N1533&lt;&gt;"Text",L1533&lt;&gt;N1533,NOT(AND(L1533="URI",N1533="Identifier")),NOT(AND(L1533="UUID",N1533="Identifier")),NOT(AND(L1533="OID",N1533="Identifier"))),IF(N1533="Identifier","ID",N1533),""))," ","")</f>
        <v>NameCode</v>
      </c>
      <c r="B1533" s="8" t="s">
        <v>22</v>
      </c>
      <c r="C1533" s="9" t="s">
        <v>34</v>
      </c>
      <c r="D1533" s="10" t="s">
        <v>2771</v>
      </c>
      <c r="E1533" s="10" t="s">
        <v>22</v>
      </c>
      <c r="F1533" s="10" t="s">
        <v>22</v>
      </c>
      <c r="G1533" s="10" t="str">
        <f>CONCATENATE( IF(H1533="","",CONCATENATE(H1533,"_ ")),I1533,". ",IF(J1533="","",CONCATENATE(J1533,"_ ")),M1533,IF(OR(J1533&lt;&gt;"",M1533&lt;&gt;N1533),CONCATENATE(". ",N1533),""))</f>
        <v>Meter Property. Name Code. Code</v>
      </c>
      <c r="H1533" s="10" t="s">
        <v>22</v>
      </c>
      <c r="I1533" s="10" t="s">
        <v>2768</v>
      </c>
      <c r="J1533" s="10" t="s">
        <v>22</v>
      </c>
      <c r="K1533" s="10" t="s">
        <v>56</v>
      </c>
      <c r="L1533" s="10" t="s">
        <v>33</v>
      </c>
      <c r="M1533" s="7" t="str">
        <f>IF(K1533&lt;&gt;"",CONCATENATE(K1533," ",L1533),L1533)</f>
        <v>Name Code</v>
      </c>
      <c r="N1533" s="10" t="s">
        <v>33</v>
      </c>
      <c r="O1533" s="10" t="s">
        <v>22</v>
      </c>
      <c r="P1533" s="10" t="str">
        <f>IF(O1533&lt;&gt;"",CONCATENATE(O1533,"_ ",N1533,". Type"),CONCATENATE(N1533,". Type"))</f>
        <v>Code. Type</v>
      </c>
      <c r="Q1533" s="10" t="s">
        <v>22</v>
      </c>
      <c r="R1533" s="10" t="s">
        <v>22</v>
      </c>
      <c r="S1533" s="10" t="s">
        <v>30</v>
      </c>
      <c r="T1533" s="10" t="s">
        <v>22</v>
      </c>
      <c r="U1533" s="10" t="s">
        <v>26</v>
      </c>
      <c r="V1533" s="10" t="s">
        <v>22</v>
      </c>
    </row>
    <row r="1534" spans="1:22" ht="14.1" customHeight="1" x14ac:dyDescent="0.2">
      <c r="A1534" s="7" t="str">
        <f>SUBSTITUTE(CONCATENATE(J1534,K1534,IF(L1534="Identifier","ID",IF(AND(L1534="Text",OR(J1534&lt;&gt;"",K1534&lt;&gt;"")),"",L1534)),IF(AND(N1534&lt;&gt;"Text",L1534&lt;&gt;N1534,NOT(AND(L1534="URI",N1534="Identifier")),NOT(AND(L1534="UUID",N1534="Identifier")),NOT(AND(L1534="OID",N1534="Identifier"))),IF(N1534="Identifier","ID",N1534),""))," ","")</f>
        <v>Value</v>
      </c>
      <c r="B1534" s="8" t="s">
        <v>22</v>
      </c>
      <c r="C1534" s="9" t="s">
        <v>34</v>
      </c>
      <c r="D1534" s="10" t="s">
        <v>2772</v>
      </c>
      <c r="E1534" s="10" t="s">
        <v>22</v>
      </c>
      <c r="F1534" s="10" t="s">
        <v>2494</v>
      </c>
      <c r="G1534" s="10" t="str">
        <f>CONCATENATE( IF(H1534="","",CONCATENATE(H1534,"_ ")),I1534,". ",IF(J1534="","",CONCATENATE(J1534,"_ ")),M1534,IF(OR(J1534&lt;&gt;"",M1534&lt;&gt;N1534),CONCATENATE(". ",N1534),""))</f>
        <v>Meter Property. Value. Text</v>
      </c>
      <c r="H1534" s="10" t="s">
        <v>22</v>
      </c>
      <c r="I1534" s="10" t="s">
        <v>2768</v>
      </c>
      <c r="J1534" s="10" t="s">
        <v>22</v>
      </c>
      <c r="K1534" s="10" t="s">
        <v>22</v>
      </c>
      <c r="L1534" s="10" t="s">
        <v>58</v>
      </c>
      <c r="M1534" s="7" t="str">
        <f>IF(K1534&lt;&gt;"",CONCATENATE(K1534," ",L1534),L1534)</f>
        <v>Value</v>
      </c>
      <c r="N1534" s="10" t="s">
        <v>59</v>
      </c>
      <c r="O1534" s="10" t="s">
        <v>22</v>
      </c>
      <c r="P1534" s="10" t="str">
        <f>IF(O1534&lt;&gt;"",CONCATENATE(O1534,"_ ",N1534,". Type"),CONCATENATE(N1534,". Type"))</f>
        <v>Text. Type</v>
      </c>
      <c r="Q1534" s="10" t="s">
        <v>22</v>
      </c>
      <c r="R1534" s="10" t="s">
        <v>22</v>
      </c>
      <c r="S1534" s="10" t="s">
        <v>30</v>
      </c>
      <c r="T1534" s="10" t="s">
        <v>22</v>
      </c>
      <c r="U1534" s="10" t="s">
        <v>26</v>
      </c>
      <c r="V1534" s="10" t="s">
        <v>22</v>
      </c>
    </row>
    <row r="1535" spans="1:22" ht="14.1" customHeight="1" x14ac:dyDescent="0.2">
      <c r="A1535" s="7" t="str">
        <f>SUBSTITUTE(CONCATENATE(J1535,K1535,IF(L1535="Identifier","ID",IF(AND(L1535="Text",OR(J1535&lt;&gt;"",K1535&lt;&gt;"")),"",L1535)),IF(AND(N1535&lt;&gt;"Text",L1535&lt;&gt;N1535,NOT(AND(L1535="URI",N1535="Identifier")),NOT(AND(L1535="UUID",N1535="Identifier")),NOT(AND(L1535="OID",N1535="Identifier"))),IF(N1535="Identifier","ID",N1535),""))," ","")</f>
        <v>ValueQuantity</v>
      </c>
      <c r="B1535" s="8" t="s">
        <v>22</v>
      </c>
      <c r="C1535" s="9" t="s">
        <v>34</v>
      </c>
      <c r="D1535" s="10" t="s">
        <v>2772</v>
      </c>
      <c r="E1535" s="10" t="s">
        <v>22</v>
      </c>
      <c r="F1535" s="10" t="s">
        <v>22</v>
      </c>
      <c r="G1535" s="10" t="str">
        <f>CONCATENATE( IF(H1535="","",CONCATENATE(H1535,"_ ")),I1535,". ",IF(J1535="","",CONCATENATE(J1535,"_ ")),M1535,IF(OR(J1535&lt;&gt;"",M1535&lt;&gt;N1535),CONCATENATE(". ",N1535),""))</f>
        <v>Meter Property. Value_ Quantity. Quantity</v>
      </c>
      <c r="H1535" s="10" t="s">
        <v>22</v>
      </c>
      <c r="I1535" s="10" t="s">
        <v>2768</v>
      </c>
      <c r="J1535" s="10" t="s">
        <v>58</v>
      </c>
      <c r="K1535" s="10" t="s">
        <v>22</v>
      </c>
      <c r="L1535" s="10" t="s">
        <v>297</v>
      </c>
      <c r="M1535" s="7" t="str">
        <f>IF(K1535&lt;&gt;"",CONCATENATE(K1535," ",L1535),L1535)</f>
        <v>Quantity</v>
      </c>
      <c r="N1535" s="10" t="s">
        <v>297</v>
      </c>
      <c r="O1535" s="10" t="s">
        <v>22</v>
      </c>
      <c r="P1535" s="10" t="str">
        <f>IF(O1535&lt;&gt;"",CONCATENATE(O1535,"_ ",N1535,". Type"),CONCATENATE(N1535,". Type"))</f>
        <v>Quantity. Type</v>
      </c>
      <c r="Q1535" s="10" t="s">
        <v>22</v>
      </c>
      <c r="R1535" s="10" t="s">
        <v>22</v>
      </c>
      <c r="S1535" s="10" t="s">
        <v>30</v>
      </c>
      <c r="T1535" s="10" t="s">
        <v>22</v>
      </c>
      <c r="U1535" s="10" t="s">
        <v>26</v>
      </c>
      <c r="V1535" s="10" t="s">
        <v>22</v>
      </c>
    </row>
    <row r="1536" spans="1:22" ht="14.1" customHeight="1" x14ac:dyDescent="0.2">
      <c r="A1536" s="7" t="str">
        <f>SUBSTITUTE(CONCATENATE(J1536,K1536,IF(L1536="Identifier","ID",IF(AND(L1536="Text",OR(J1536&lt;&gt;"",K1536&lt;&gt;"")),"",L1536)),IF(AND(N1536&lt;&gt;"Text",L1536&lt;&gt;N1536,NOT(AND(L1536="URI",N1536="Identifier")),NOT(AND(L1536="UUID",N1536="Identifier")),NOT(AND(L1536="OID",N1536="Identifier"))),IF(N1536="Identifier","ID",N1536),""))," ","")</f>
        <v>ValueQualifier</v>
      </c>
      <c r="B1536" s="8" t="s">
        <v>22</v>
      </c>
      <c r="C1536" s="9" t="s">
        <v>98</v>
      </c>
      <c r="D1536" s="10" t="s">
        <v>2773</v>
      </c>
      <c r="E1536" s="10" t="s">
        <v>22</v>
      </c>
      <c r="F1536" s="10" t="s">
        <v>22</v>
      </c>
      <c r="G1536" s="10" t="str">
        <f>CONCATENATE( IF(H1536="","",CONCATENATE(H1536,"_ ")),I1536,". ",IF(J1536="","",CONCATENATE(J1536,"_ ")),M1536,IF(OR(J1536&lt;&gt;"",M1536&lt;&gt;N1536),CONCATENATE(". ",N1536),""))</f>
        <v>Meter Property. Value Qualifier. Text</v>
      </c>
      <c r="H1536" s="10" t="s">
        <v>22</v>
      </c>
      <c r="I1536" s="10" t="s">
        <v>2768</v>
      </c>
      <c r="J1536" s="10" t="s">
        <v>22</v>
      </c>
      <c r="K1536" s="10" t="s">
        <v>58</v>
      </c>
      <c r="L1536" s="10" t="s">
        <v>1593</v>
      </c>
      <c r="M1536" s="7" t="str">
        <f>IF(K1536&lt;&gt;"",CONCATENATE(K1536," ",L1536),L1536)</f>
        <v>Value Qualifier</v>
      </c>
      <c r="N1536" s="10" t="s">
        <v>59</v>
      </c>
      <c r="O1536" s="10" t="s">
        <v>22</v>
      </c>
      <c r="P1536" s="10" t="str">
        <f>IF(O1536&lt;&gt;"",CONCATENATE(O1536,"_ ",N1536,". Type"),CONCATENATE(N1536,". Type"))</f>
        <v>Text. Type</v>
      </c>
      <c r="Q1536" s="10" t="s">
        <v>22</v>
      </c>
      <c r="R1536" s="10" t="s">
        <v>22</v>
      </c>
      <c r="S1536" s="10" t="s">
        <v>30</v>
      </c>
      <c r="T1536" s="10" t="s">
        <v>22</v>
      </c>
      <c r="U1536" s="10" t="s">
        <v>26</v>
      </c>
      <c r="V1536" s="10" t="s">
        <v>22</v>
      </c>
    </row>
    <row r="1537" spans="1:22" ht="14.1" customHeight="1" x14ac:dyDescent="0.2">
      <c r="A1537" s="5" t="str">
        <f>SUBSTITUTE(CONCATENATE(H1537,I1537)," ","")</f>
        <v>MeterReading</v>
      </c>
      <c r="B1537" s="6" t="s">
        <v>22</v>
      </c>
      <c r="C1537" s="6" t="s">
        <v>22</v>
      </c>
      <c r="D1537" s="6" t="s">
        <v>2774</v>
      </c>
      <c r="E1537" s="6" t="s">
        <v>22</v>
      </c>
      <c r="F1537" s="6" t="s">
        <v>22</v>
      </c>
      <c r="G1537" s="5" t="str">
        <f>CONCATENATE(IF(H1537="","",CONCATENATE(H1537,"_ ")),I1537,". Details")</f>
        <v>Meter Reading. Details</v>
      </c>
      <c r="H1537" s="6" t="s">
        <v>22</v>
      </c>
      <c r="I1537" s="6" t="s">
        <v>2766</v>
      </c>
      <c r="J1537" s="6" t="s">
        <v>22</v>
      </c>
      <c r="K1537" s="6" t="s">
        <v>22</v>
      </c>
      <c r="L1537" s="6" t="s">
        <v>22</v>
      </c>
      <c r="M1537" s="6" t="s">
        <v>22</v>
      </c>
      <c r="N1537" s="6" t="s">
        <v>22</v>
      </c>
      <c r="O1537" s="6" t="s">
        <v>22</v>
      </c>
      <c r="P1537" s="6" t="s">
        <v>22</v>
      </c>
      <c r="Q1537" s="6" t="s">
        <v>22</v>
      </c>
      <c r="R1537" s="6" t="s">
        <v>22</v>
      </c>
      <c r="S1537" s="6" t="s">
        <v>25</v>
      </c>
      <c r="T1537" s="6" t="s">
        <v>22</v>
      </c>
      <c r="U1537" s="6" t="s">
        <v>26</v>
      </c>
      <c r="V1537" s="6" t="s">
        <v>22</v>
      </c>
    </row>
    <row r="1538" spans="1:22" ht="14.1" customHeight="1" x14ac:dyDescent="0.2">
      <c r="A1538" s="7" t="str">
        <f t="shared" ref="A1538:A1550" si="316">SUBSTITUTE(CONCATENATE(J1538,K1538,IF(L1538="Identifier","ID",IF(AND(L1538="Text",OR(J1538&lt;&gt;"",K1538&lt;&gt;"")),"",L1538)),IF(AND(N1538&lt;&gt;"Text",L1538&lt;&gt;N1538,NOT(AND(L1538="URI",N1538="Identifier")),NOT(AND(L1538="UUID",N1538="Identifier")),NOT(AND(L1538="OID",N1538="Identifier"))),IF(N1538="Identifier","ID",N1538),""))," ","")</f>
        <v>ID</v>
      </c>
      <c r="B1538" s="8" t="s">
        <v>22</v>
      </c>
      <c r="C1538" s="9" t="s">
        <v>34</v>
      </c>
      <c r="D1538" s="10" t="s">
        <v>2775</v>
      </c>
      <c r="E1538" s="10" t="s">
        <v>22</v>
      </c>
      <c r="F1538" s="10" t="s">
        <v>1099</v>
      </c>
      <c r="G1538" s="10" t="str">
        <f t="shared" ref="G1538:G1550" si="317">CONCATENATE( IF(H1538="","",CONCATENATE(H1538,"_ ")),I1538,". ",IF(J1538="","",CONCATENATE(J1538,"_ ")),M1538,IF(OR(J1538&lt;&gt;"",M1538&lt;&gt;N1538),CONCATENATE(". ",N1538),""))</f>
        <v>Meter Reading. Identifier</v>
      </c>
      <c r="H1538" s="10" t="s">
        <v>22</v>
      </c>
      <c r="I1538" s="10" t="s">
        <v>2766</v>
      </c>
      <c r="J1538" s="10" t="s">
        <v>22</v>
      </c>
      <c r="K1538" s="10" t="s">
        <v>22</v>
      </c>
      <c r="L1538" s="10" t="s">
        <v>29</v>
      </c>
      <c r="M1538" s="7" t="str">
        <f t="shared" ref="M1538:M1550" si="318">IF(K1538&lt;&gt;"",CONCATENATE(K1538," ",L1538),L1538)</f>
        <v>Identifier</v>
      </c>
      <c r="N1538" s="10" t="s">
        <v>29</v>
      </c>
      <c r="O1538" s="10" t="s">
        <v>22</v>
      </c>
      <c r="P1538" s="10" t="str">
        <f t="shared" ref="P1538:P1550" si="319">IF(O1538&lt;&gt;"",CONCATENATE(O1538,"_ ",N1538,". Type"),CONCATENATE(N1538,". Type"))</f>
        <v>Identifier. Type</v>
      </c>
      <c r="Q1538" s="10" t="s">
        <v>22</v>
      </c>
      <c r="R1538" s="10" t="s">
        <v>22</v>
      </c>
      <c r="S1538" s="10" t="s">
        <v>30</v>
      </c>
      <c r="T1538" s="10" t="s">
        <v>22</v>
      </c>
      <c r="U1538" s="10" t="s">
        <v>26</v>
      </c>
      <c r="V1538" s="10" t="s">
        <v>22</v>
      </c>
    </row>
    <row r="1539" spans="1:22" ht="14.1" customHeight="1" x14ac:dyDescent="0.2">
      <c r="A1539" s="7" t="str">
        <f t="shared" si="316"/>
        <v>MeterReadingType</v>
      </c>
      <c r="B1539" s="8" t="s">
        <v>22</v>
      </c>
      <c r="C1539" s="9" t="s">
        <v>34</v>
      </c>
      <c r="D1539" s="10" t="s">
        <v>2776</v>
      </c>
      <c r="E1539" s="10" t="s">
        <v>22</v>
      </c>
      <c r="F1539" s="10" t="s">
        <v>1005</v>
      </c>
      <c r="G1539" s="10" t="str">
        <f t="shared" si="317"/>
        <v>Meter Reading. Meter Reading Type. Text</v>
      </c>
      <c r="H1539" s="10" t="s">
        <v>22</v>
      </c>
      <c r="I1539" s="10" t="s">
        <v>2766</v>
      </c>
      <c r="J1539" s="10" t="s">
        <v>22</v>
      </c>
      <c r="K1539" s="10" t="s">
        <v>2766</v>
      </c>
      <c r="L1539" s="10" t="s">
        <v>249</v>
      </c>
      <c r="M1539" s="7" t="str">
        <f t="shared" si="318"/>
        <v>Meter Reading Type</v>
      </c>
      <c r="N1539" s="10" t="s">
        <v>59</v>
      </c>
      <c r="O1539" s="10" t="s">
        <v>22</v>
      </c>
      <c r="P1539" s="10" t="str">
        <f t="shared" si="319"/>
        <v>Text. Type</v>
      </c>
      <c r="Q1539" s="10" t="s">
        <v>22</v>
      </c>
      <c r="R1539" s="10" t="s">
        <v>22</v>
      </c>
      <c r="S1539" s="10" t="s">
        <v>30</v>
      </c>
      <c r="T1539" s="10" t="s">
        <v>22</v>
      </c>
      <c r="U1539" s="10" t="s">
        <v>26</v>
      </c>
      <c r="V1539" s="10" t="s">
        <v>22</v>
      </c>
    </row>
    <row r="1540" spans="1:22" ht="14.1" customHeight="1" x14ac:dyDescent="0.2">
      <c r="A1540" s="7" t="str">
        <f t="shared" si="316"/>
        <v>MeterReadingTypeCode</v>
      </c>
      <c r="B1540" s="8" t="s">
        <v>22</v>
      </c>
      <c r="C1540" s="9" t="s">
        <v>34</v>
      </c>
      <c r="D1540" s="10" t="s">
        <v>2777</v>
      </c>
      <c r="E1540" s="10" t="s">
        <v>22</v>
      </c>
      <c r="F1540" s="10" t="s">
        <v>1005</v>
      </c>
      <c r="G1540" s="10" t="str">
        <f t="shared" si="317"/>
        <v>Meter Reading. Meter Reading Type Code. Code</v>
      </c>
      <c r="H1540" s="10" t="s">
        <v>22</v>
      </c>
      <c r="I1540" s="10" t="s">
        <v>2766</v>
      </c>
      <c r="J1540" s="10" t="s">
        <v>22</v>
      </c>
      <c r="K1540" s="10" t="s">
        <v>2778</v>
      </c>
      <c r="L1540" s="10" t="s">
        <v>33</v>
      </c>
      <c r="M1540" s="7" t="str">
        <f t="shared" si="318"/>
        <v>Meter Reading Type Code</v>
      </c>
      <c r="N1540" s="10" t="s">
        <v>33</v>
      </c>
      <c r="O1540" s="10" t="s">
        <v>22</v>
      </c>
      <c r="P1540" s="10" t="str">
        <f t="shared" si="319"/>
        <v>Code. Type</v>
      </c>
      <c r="Q1540" s="10" t="s">
        <v>22</v>
      </c>
      <c r="R1540" s="10" t="s">
        <v>22</v>
      </c>
      <c r="S1540" s="10" t="s">
        <v>30</v>
      </c>
      <c r="T1540" s="10" t="s">
        <v>22</v>
      </c>
      <c r="U1540" s="10" t="s">
        <v>26</v>
      </c>
      <c r="V1540" s="10" t="s">
        <v>22</v>
      </c>
    </row>
    <row r="1541" spans="1:22" ht="14.1" customHeight="1" x14ac:dyDescent="0.2">
      <c r="A1541" s="7" t="str">
        <f t="shared" si="316"/>
        <v>PreviousMeterReadingDate</v>
      </c>
      <c r="B1541" s="8" t="s">
        <v>22</v>
      </c>
      <c r="C1541" s="9" t="s">
        <v>27</v>
      </c>
      <c r="D1541" s="10" t="s">
        <v>2779</v>
      </c>
      <c r="E1541" s="10" t="s">
        <v>22</v>
      </c>
      <c r="F1541" s="10" t="s">
        <v>2780</v>
      </c>
      <c r="G1541" s="10" t="str">
        <f t="shared" si="317"/>
        <v>Meter Reading. Previous_ Meter Reading Date. Date</v>
      </c>
      <c r="H1541" s="10" t="s">
        <v>22</v>
      </c>
      <c r="I1541" s="10" t="s">
        <v>2766</v>
      </c>
      <c r="J1541" s="10" t="s">
        <v>605</v>
      </c>
      <c r="K1541" s="10" t="s">
        <v>2766</v>
      </c>
      <c r="L1541" s="10" t="s">
        <v>397</v>
      </c>
      <c r="M1541" s="7" t="str">
        <f t="shared" si="318"/>
        <v>Meter Reading Date</v>
      </c>
      <c r="N1541" s="10" t="s">
        <v>397</v>
      </c>
      <c r="O1541" s="10" t="s">
        <v>22</v>
      </c>
      <c r="P1541" s="10" t="str">
        <f t="shared" si="319"/>
        <v>Date. Type</v>
      </c>
      <c r="Q1541" s="10" t="s">
        <v>22</v>
      </c>
      <c r="R1541" s="10" t="s">
        <v>22</v>
      </c>
      <c r="S1541" s="10" t="s">
        <v>30</v>
      </c>
      <c r="T1541" s="10" t="s">
        <v>22</v>
      </c>
      <c r="U1541" s="10" t="s">
        <v>26</v>
      </c>
      <c r="V1541" s="10" t="s">
        <v>22</v>
      </c>
    </row>
    <row r="1542" spans="1:22" ht="14.1" customHeight="1" x14ac:dyDescent="0.2">
      <c r="A1542" s="7" t="str">
        <f t="shared" si="316"/>
        <v>PreviousMeterQuantity</v>
      </c>
      <c r="B1542" s="8" t="s">
        <v>22</v>
      </c>
      <c r="C1542" s="9" t="s">
        <v>27</v>
      </c>
      <c r="D1542" s="10" t="s">
        <v>2781</v>
      </c>
      <c r="E1542" s="10" t="s">
        <v>22</v>
      </c>
      <c r="F1542" s="10" t="s">
        <v>2782</v>
      </c>
      <c r="G1542" s="10" t="str">
        <f t="shared" si="317"/>
        <v>Meter Reading. Previous_ Meter Quantity. Quantity</v>
      </c>
      <c r="H1542" s="10" t="s">
        <v>22</v>
      </c>
      <c r="I1542" s="10" t="s">
        <v>2766</v>
      </c>
      <c r="J1542" s="10" t="s">
        <v>605</v>
      </c>
      <c r="K1542" s="10" t="s">
        <v>1034</v>
      </c>
      <c r="L1542" s="10" t="s">
        <v>297</v>
      </c>
      <c r="M1542" s="7" t="str">
        <f t="shared" si="318"/>
        <v>Meter Quantity</v>
      </c>
      <c r="N1542" s="10" t="s">
        <v>297</v>
      </c>
      <c r="O1542" s="10" t="s">
        <v>22</v>
      </c>
      <c r="P1542" s="10" t="str">
        <f t="shared" si="319"/>
        <v>Quantity. Type</v>
      </c>
      <c r="Q1542" s="10" t="s">
        <v>22</v>
      </c>
      <c r="R1542" s="10" t="s">
        <v>22</v>
      </c>
      <c r="S1542" s="10" t="s">
        <v>30</v>
      </c>
      <c r="T1542" s="10" t="s">
        <v>22</v>
      </c>
      <c r="U1542" s="10" t="s">
        <v>26</v>
      </c>
      <c r="V1542" s="10" t="s">
        <v>22</v>
      </c>
    </row>
    <row r="1543" spans="1:22" ht="14.1" customHeight="1" x14ac:dyDescent="0.2">
      <c r="A1543" s="7" t="str">
        <f t="shared" si="316"/>
        <v>LatestMeterReadingDate</v>
      </c>
      <c r="B1543" s="8" t="s">
        <v>22</v>
      </c>
      <c r="C1543" s="9" t="s">
        <v>27</v>
      </c>
      <c r="D1543" s="10" t="s">
        <v>2783</v>
      </c>
      <c r="E1543" s="10" t="s">
        <v>22</v>
      </c>
      <c r="F1543" s="10" t="s">
        <v>2780</v>
      </c>
      <c r="G1543" s="10" t="str">
        <f t="shared" si="317"/>
        <v>Meter Reading. Latest_ Meter Reading Date. Date</v>
      </c>
      <c r="H1543" s="10" t="s">
        <v>22</v>
      </c>
      <c r="I1543" s="10" t="s">
        <v>2766</v>
      </c>
      <c r="J1543" s="10" t="s">
        <v>1416</v>
      </c>
      <c r="K1543" s="10" t="s">
        <v>2766</v>
      </c>
      <c r="L1543" s="10" t="s">
        <v>397</v>
      </c>
      <c r="M1543" s="7" t="str">
        <f t="shared" si="318"/>
        <v>Meter Reading Date</v>
      </c>
      <c r="N1543" s="10" t="s">
        <v>397</v>
      </c>
      <c r="O1543" s="10" t="s">
        <v>22</v>
      </c>
      <c r="P1543" s="10" t="str">
        <f t="shared" si="319"/>
        <v>Date. Type</v>
      </c>
      <c r="Q1543" s="10" t="s">
        <v>22</v>
      </c>
      <c r="R1543" s="10" t="s">
        <v>22</v>
      </c>
      <c r="S1543" s="10" t="s">
        <v>30</v>
      </c>
      <c r="T1543" s="10" t="s">
        <v>22</v>
      </c>
      <c r="U1543" s="10" t="s">
        <v>26</v>
      </c>
      <c r="V1543" s="10" t="s">
        <v>22</v>
      </c>
    </row>
    <row r="1544" spans="1:22" ht="14.1" customHeight="1" x14ac:dyDescent="0.2">
      <c r="A1544" s="7" t="str">
        <f t="shared" si="316"/>
        <v>LatestMeterQuantity</v>
      </c>
      <c r="B1544" s="8" t="s">
        <v>22</v>
      </c>
      <c r="C1544" s="9" t="s">
        <v>27</v>
      </c>
      <c r="D1544" s="10" t="s">
        <v>2784</v>
      </c>
      <c r="E1544" s="10" t="s">
        <v>22</v>
      </c>
      <c r="F1544" s="10" t="s">
        <v>2785</v>
      </c>
      <c r="G1544" s="10" t="str">
        <f t="shared" si="317"/>
        <v>Meter Reading. Latest_ Meter Quantity. Quantity</v>
      </c>
      <c r="H1544" s="10" t="s">
        <v>22</v>
      </c>
      <c r="I1544" s="10" t="s">
        <v>2766</v>
      </c>
      <c r="J1544" s="10" t="s">
        <v>1416</v>
      </c>
      <c r="K1544" s="10" t="s">
        <v>1034</v>
      </c>
      <c r="L1544" s="10" t="s">
        <v>297</v>
      </c>
      <c r="M1544" s="7" t="str">
        <f t="shared" si="318"/>
        <v>Meter Quantity</v>
      </c>
      <c r="N1544" s="10" t="s">
        <v>297</v>
      </c>
      <c r="O1544" s="10" t="s">
        <v>22</v>
      </c>
      <c r="P1544" s="10" t="str">
        <f t="shared" si="319"/>
        <v>Quantity. Type</v>
      </c>
      <c r="Q1544" s="10" t="s">
        <v>22</v>
      </c>
      <c r="R1544" s="10" t="s">
        <v>22</v>
      </c>
      <c r="S1544" s="10" t="s">
        <v>30</v>
      </c>
      <c r="T1544" s="10" t="s">
        <v>22</v>
      </c>
      <c r="U1544" s="10" t="s">
        <v>26</v>
      </c>
      <c r="V1544" s="10" t="s">
        <v>22</v>
      </c>
    </row>
    <row r="1545" spans="1:22" ht="14.1" customHeight="1" x14ac:dyDescent="0.2">
      <c r="A1545" s="7" t="str">
        <f t="shared" si="316"/>
        <v>PreviousMeterReadingMethod</v>
      </c>
      <c r="B1545" s="8" t="s">
        <v>22</v>
      </c>
      <c r="C1545" s="9" t="s">
        <v>34</v>
      </c>
      <c r="D1545" s="10" t="s">
        <v>2786</v>
      </c>
      <c r="E1545" s="10" t="s">
        <v>22</v>
      </c>
      <c r="F1545" s="10" t="s">
        <v>2787</v>
      </c>
      <c r="G1545" s="10" t="str">
        <f t="shared" si="317"/>
        <v>Meter Reading. Previous Meter Reading_ Method. Text</v>
      </c>
      <c r="H1545" s="10" t="s">
        <v>22</v>
      </c>
      <c r="I1545" s="10" t="s">
        <v>2766</v>
      </c>
      <c r="J1545" s="10" t="s">
        <v>2788</v>
      </c>
      <c r="K1545" s="10" t="s">
        <v>22</v>
      </c>
      <c r="L1545" s="10" t="s">
        <v>385</v>
      </c>
      <c r="M1545" s="7" t="str">
        <f t="shared" si="318"/>
        <v>Method</v>
      </c>
      <c r="N1545" s="10" t="s">
        <v>59</v>
      </c>
      <c r="O1545" s="10" t="s">
        <v>22</v>
      </c>
      <c r="P1545" s="10" t="str">
        <f t="shared" si="319"/>
        <v>Text. Type</v>
      </c>
      <c r="Q1545" s="10" t="s">
        <v>22</v>
      </c>
      <c r="R1545" s="10" t="s">
        <v>22</v>
      </c>
      <c r="S1545" s="10" t="s">
        <v>30</v>
      </c>
      <c r="T1545" s="10" t="s">
        <v>22</v>
      </c>
      <c r="U1545" s="10" t="s">
        <v>26</v>
      </c>
      <c r="V1545" s="10" t="s">
        <v>22</v>
      </c>
    </row>
    <row r="1546" spans="1:22" ht="14.1" customHeight="1" x14ac:dyDescent="0.2">
      <c r="A1546" s="7" t="str">
        <f t="shared" si="316"/>
        <v>PreviousMeterReadingMethodCode</v>
      </c>
      <c r="B1546" s="8" t="s">
        <v>22</v>
      </c>
      <c r="C1546" s="9" t="s">
        <v>34</v>
      </c>
      <c r="D1546" s="10" t="s">
        <v>2789</v>
      </c>
      <c r="E1546" s="10" t="s">
        <v>22</v>
      </c>
      <c r="F1546" s="10" t="s">
        <v>1490</v>
      </c>
      <c r="G1546" s="10" t="str">
        <f t="shared" si="317"/>
        <v>Meter Reading. Previous Meter Reading_ Method Code. Code</v>
      </c>
      <c r="H1546" s="10" t="s">
        <v>22</v>
      </c>
      <c r="I1546" s="10" t="s">
        <v>2766</v>
      </c>
      <c r="J1546" s="10" t="s">
        <v>2788</v>
      </c>
      <c r="K1546" s="10" t="s">
        <v>385</v>
      </c>
      <c r="L1546" s="10" t="s">
        <v>33</v>
      </c>
      <c r="M1546" s="7" t="str">
        <f t="shared" si="318"/>
        <v>Method Code</v>
      </c>
      <c r="N1546" s="10" t="s">
        <v>33</v>
      </c>
      <c r="O1546" s="10" t="s">
        <v>22</v>
      </c>
      <c r="P1546" s="10" t="str">
        <f t="shared" si="319"/>
        <v>Code. Type</v>
      </c>
      <c r="Q1546" s="10" t="s">
        <v>22</v>
      </c>
      <c r="R1546" s="10" t="s">
        <v>22</v>
      </c>
      <c r="S1546" s="10" t="s">
        <v>30</v>
      </c>
      <c r="T1546" s="10" t="s">
        <v>22</v>
      </c>
      <c r="U1546" s="10" t="s">
        <v>26</v>
      </c>
      <c r="V1546" s="10" t="s">
        <v>22</v>
      </c>
    </row>
    <row r="1547" spans="1:22" ht="14.1" customHeight="1" x14ac:dyDescent="0.2">
      <c r="A1547" s="7" t="str">
        <f t="shared" si="316"/>
        <v>LatestMeterReadingMethod</v>
      </c>
      <c r="B1547" s="8" t="s">
        <v>22</v>
      </c>
      <c r="C1547" s="9" t="s">
        <v>34</v>
      </c>
      <c r="D1547" s="10" t="s">
        <v>2790</v>
      </c>
      <c r="E1547" s="10" t="s">
        <v>22</v>
      </c>
      <c r="F1547" s="10" t="s">
        <v>2787</v>
      </c>
      <c r="G1547" s="10" t="str">
        <f t="shared" si="317"/>
        <v>Meter Reading. Latest Meter Reading_ Method. Text</v>
      </c>
      <c r="H1547" s="10" t="s">
        <v>22</v>
      </c>
      <c r="I1547" s="10" t="s">
        <v>2766</v>
      </c>
      <c r="J1547" s="10" t="s">
        <v>2791</v>
      </c>
      <c r="K1547" s="10" t="s">
        <v>22</v>
      </c>
      <c r="L1547" s="10" t="s">
        <v>385</v>
      </c>
      <c r="M1547" s="7" t="str">
        <f t="shared" si="318"/>
        <v>Method</v>
      </c>
      <c r="N1547" s="10" t="s">
        <v>59</v>
      </c>
      <c r="O1547" s="10" t="s">
        <v>22</v>
      </c>
      <c r="P1547" s="10" t="str">
        <f t="shared" si="319"/>
        <v>Text. Type</v>
      </c>
      <c r="Q1547" s="10" t="s">
        <v>22</v>
      </c>
      <c r="R1547" s="10" t="s">
        <v>22</v>
      </c>
      <c r="S1547" s="10" t="s">
        <v>30</v>
      </c>
      <c r="T1547" s="10" t="s">
        <v>22</v>
      </c>
      <c r="U1547" s="10" t="s">
        <v>26</v>
      </c>
      <c r="V1547" s="10" t="s">
        <v>22</v>
      </c>
    </row>
    <row r="1548" spans="1:22" ht="14.1" customHeight="1" x14ac:dyDescent="0.2">
      <c r="A1548" s="7" t="str">
        <f t="shared" si="316"/>
        <v>LatestMeterReadingMethodCode</v>
      </c>
      <c r="B1548" s="8" t="s">
        <v>22</v>
      </c>
      <c r="C1548" s="9" t="s">
        <v>34</v>
      </c>
      <c r="D1548" s="10" t="s">
        <v>2792</v>
      </c>
      <c r="E1548" s="10" t="s">
        <v>22</v>
      </c>
      <c r="F1548" s="10" t="s">
        <v>1490</v>
      </c>
      <c r="G1548" s="10" t="str">
        <f t="shared" si="317"/>
        <v>Meter Reading. Latest Meter Reading_ Method Code. Code</v>
      </c>
      <c r="H1548" s="10" t="s">
        <v>22</v>
      </c>
      <c r="I1548" s="10" t="s">
        <v>2766</v>
      </c>
      <c r="J1548" s="10" t="s">
        <v>2791</v>
      </c>
      <c r="K1548" s="10" t="s">
        <v>385</v>
      </c>
      <c r="L1548" s="10" t="s">
        <v>33</v>
      </c>
      <c r="M1548" s="7" t="str">
        <f t="shared" si="318"/>
        <v>Method Code</v>
      </c>
      <c r="N1548" s="10" t="s">
        <v>33</v>
      </c>
      <c r="O1548" s="10" t="s">
        <v>22</v>
      </c>
      <c r="P1548" s="10" t="str">
        <f t="shared" si="319"/>
        <v>Code. Type</v>
      </c>
      <c r="Q1548" s="10" t="s">
        <v>22</v>
      </c>
      <c r="R1548" s="10" t="s">
        <v>22</v>
      </c>
      <c r="S1548" s="10" t="s">
        <v>30</v>
      </c>
      <c r="T1548" s="10" t="s">
        <v>22</v>
      </c>
      <c r="U1548" s="10" t="s">
        <v>26</v>
      </c>
      <c r="V1548" s="10" t="s">
        <v>22</v>
      </c>
    </row>
    <row r="1549" spans="1:22" ht="14.1" customHeight="1" x14ac:dyDescent="0.2">
      <c r="A1549" s="7" t="str">
        <f t="shared" si="316"/>
        <v>MeterReadingComments</v>
      </c>
      <c r="B1549" s="8" t="s">
        <v>22</v>
      </c>
      <c r="C1549" s="9" t="s">
        <v>98</v>
      </c>
      <c r="D1549" s="10" t="s">
        <v>2793</v>
      </c>
      <c r="E1549" s="10" t="s">
        <v>22</v>
      </c>
      <c r="F1549" s="10" t="s">
        <v>2794</v>
      </c>
      <c r="G1549" s="10" t="str">
        <f t="shared" si="317"/>
        <v>Meter Reading. Meter Reading_ Comments. Text</v>
      </c>
      <c r="H1549" s="10" t="s">
        <v>22</v>
      </c>
      <c r="I1549" s="10" t="s">
        <v>2766</v>
      </c>
      <c r="J1549" s="10" t="s">
        <v>2766</v>
      </c>
      <c r="K1549" s="10" t="s">
        <v>22</v>
      </c>
      <c r="L1549" s="10" t="s">
        <v>2795</v>
      </c>
      <c r="M1549" s="7" t="str">
        <f t="shared" si="318"/>
        <v>Comments</v>
      </c>
      <c r="N1549" s="10" t="s">
        <v>59</v>
      </c>
      <c r="O1549" s="10" t="s">
        <v>22</v>
      </c>
      <c r="P1549" s="10" t="str">
        <f t="shared" si="319"/>
        <v>Text. Type</v>
      </c>
      <c r="Q1549" s="10" t="s">
        <v>22</v>
      </c>
      <c r="R1549" s="10" t="s">
        <v>22</v>
      </c>
      <c r="S1549" s="10" t="s">
        <v>30</v>
      </c>
      <c r="T1549" s="10" t="s">
        <v>22</v>
      </c>
      <c r="U1549" s="10" t="s">
        <v>26</v>
      </c>
      <c r="V1549" s="10" t="s">
        <v>22</v>
      </c>
    </row>
    <row r="1550" spans="1:22" ht="14.1" customHeight="1" x14ac:dyDescent="0.2">
      <c r="A1550" s="7" t="str">
        <f t="shared" si="316"/>
        <v>DeliveredQuantity</v>
      </c>
      <c r="B1550" s="8" t="s">
        <v>22</v>
      </c>
      <c r="C1550" s="9" t="s">
        <v>27</v>
      </c>
      <c r="D1550" s="10" t="s">
        <v>2796</v>
      </c>
      <c r="E1550" s="10" t="s">
        <v>22</v>
      </c>
      <c r="F1550" s="10" t="s">
        <v>22</v>
      </c>
      <c r="G1550" s="10" t="str">
        <f t="shared" si="317"/>
        <v>Meter Reading. Delivered_ Quantity. Quantity</v>
      </c>
      <c r="H1550" s="10" t="s">
        <v>22</v>
      </c>
      <c r="I1550" s="10" t="s">
        <v>2766</v>
      </c>
      <c r="J1550" s="10" t="s">
        <v>1111</v>
      </c>
      <c r="K1550" s="10" t="s">
        <v>22</v>
      </c>
      <c r="L1550" s="10" t="s">
        <v>297</v>
      </c>
      <c r="M1550" s="7" t="str">
        <f t="shared" si="318"/>
        <v>Quantity</v>
      </c>
      <c r="N1550" s="10" t="s">
        <v>297</v>
      </c>
      <c r="O1550" s="10" t="s">
        <v>22</v>
      </c>
      <c r="P1550" s="10" t="str">
        <f t="shared" si="319"/>
        <v>Quantity. Type</v>
      </c>
      <c r="Q1550" s="10" t="s">
        <v>22</v>
      </c>
      <c r="R1550" s="10" t="s">
        <v>22</v>
      </c>
      <c r="S1550" s="10" t="s">
        <v>30</v>
      </c>
      <c r="T1550" s="10" t="s">
        <v>22</v>
      </c>
      <c r="U1550" s="10" t="s">
        <v>26</v>
      </c>
      <c r="V1550" s="10" t="s">
        <v>22</v>
      </c>
    </row>
    <row r="1551" spans="1:22" ht="14.1" customHeight="1" x14ac:dyDescent="0.2">
      <c r="A1551" s="5" t="str">
        <f>SUBSTITUTE(CONCATENATE(H1551,I1551)," ","")</f>
        <v>MiscellaneousEvent</v>
      </c>
      <c r="B1551" s="6" t="s">
        <v>22</v>
      </c>
      <c r="C1551" s="6" t="s">
        <v>22</v>
      </c>
      <c r="D1551" s="6" t="s">
        <v>2797</v>
      </c>
      <c r="E1551" s="6" t="s">
        <v>22</v>
      </c>
      <c r="F1551" s="6" t="s">
        <v>22</v>
      </c>
      <c r="G1551" s="5" t="str">
        <f>CONCATENATE(IF(H1551="","",CONCATENATE(H1551,"_ ")),I1551,". Details")</f>
        <v>Miscellaneous Event. Details</v>
      </c>
      <c r="H1551" s="6" t="s">
        <v>22</v>
      </c>
      <c r="I1551" s="6" t="s">
        <v>2798</v>
      </c>
      <c r="J1551" s="6" t="s">
        <v>22</v>
      </c>
      <c r="K1551" s="6" t="s">
        <v>22</v>
      </c>
      <c r="L1551" s="6" t="s">
        <v>22</v>
      </c>
      <c r="M1551" s="6" t="s">
        <v>22</v>
      </c>
      <c r="N1551" s="6" t="s">
        <v>22</v>
      </c>
      <c r="O1551" s="6" t="s">
        <v>22</v>
      </c>
      <c r="P1551" s="6" t="s">
        <v>22</v>
      </c>
      <c r="Q1551" s="6" t="s">
        <v>22</v>
      </c>
      <c r="R1551" s="6" t="s">
        <v>22</v>
      </c>
      <c r="S1551" s="6" t="s">
        <v>25</v>
      </c>
      <c r="T1551" s="6" t="s">
        <v>22</v>
      </c>
      <c r="U1551" s="6" t="s">
        <v>26</v>
      </c>
      <c r="V1551" s="6" t="s">
        <v>22</v>
      </c>
    </row>
    <row r="1552" spans="1:22" ht="14.1" customHeight="1" x14ac:dyDescent="0.2">
      <c r="A1552" s="7" t="str">
        <f>SUBSTITUTE(CONCATENATE(J1552,K1552,IF(L1552="Identifier","ID",IF(AND(L1552="Text",OR(J1552&lt;&gt;"",K1552&lt;&gt;"")),"",L1552)),IF(AND(N1552&lt;&gt;"Text",L1552&lt;&gt;N1552,NOT(AND(L1552="URI",N1552="Identifier")),NOT(AND(L1552="UUID",N1552="Identifier")),NOT(AND(L1552="OID",N1552="Identifier"))),IF(N1552="Identifier","ID",N1552),""))," ","")</f>
        <v>MiscellaneousEventTypeCode</v>
      </c>
      <c r="B1552" s="8" t="s">
        <v>22</v>
      </c>
      <c r="C1552" s="9" t="s">
        <v>27</v>
      </c>
      <c r="D1552" s="10" t="s">
        <v>2799</v>
      </c>
      <c r="E1552" s="10" t="s">
        <v>22</v>
      </c>
      <c r="F1552" s="10" t="s">
        <v>22</v>
      </c>
      <c r="G1552" s="10" t="str">
        <f>CONCATENATE( IF(H1552="","",CONCATENATE(H1552,"_ ")),I1552,". ",IF(J1552="","",CONCATENATE(J1552,"_ ")),M1552,IF(OR(J1552&lt;&gt;"",M1552&lt;&gt;N1552),CONCATENATE(". ",N1552),""))</f>
        <v>Miscellaneous Event. Miscellaneous Event Type Code. Code</v>
      </c>
      <c r="H1552" s="10" t="s">
        <v>22</v>
      </c>
      <c r="I1552" s="10" t="s">
        <v>2798</v>
      </c>
      <c r="J1552" s="10" t="s">
        <v>22</v>
      </c>
      <c r="K1552" s="10" t="s">
        <v>2800</v>
      </c>
      <c r="L1552" s="10" t="s">
        <v>33</v>
      </c>
      <c r="M1552" s="7" t="str">
        <f>IF(K1552&lt;&gt;"",CONCATENATE(K1552," ",L1552),L1552)</f>
        <v>Miscellaneous Event Type Code</v>
      </c>
      <c r="N1552" s="10" t="s">
        <v>33</v>
      </c>
      <c r="O1552" s="10" t="s">
        <v>22</v>
      </c>
      <c r="P1552" s="10" t="str">
        <f>IF(O1552&lt;&gt;"",CONCATENATE(O1552,"_ ",N1552,". Type"),CONCATENATE(N1552,". Type"))</f>
        <v>Code. Type</v>
      </c>
      <c r="Q1552" s="10" t="s">
        <v>22</v>
      </c>
      <c r="R1552" s="10" t="s">
        <v>22</v>
      </c>
      <c r="S1552" s="10" t="s">
        <v>30</v>
      </c>
      <c r="T1552" s="10" t="s">
        <v>22</v>
      </c>
      <c r="U1552" s="10" t="s">
        <v>26</v>
      </c>
      <c r="V1552" s="10" t="s">
        <v>22</v>
      </c>
    </row>
    <row r="1553" spans="1:22" ht="14.1" customHeight="1" x14ac:dyDescent="0.2">
      <c r="A1553" s="11" t="str">
        <f>SUBSTITUTE(SUBSTITUTE(CONCATENATE(J1553,IF(M1553="Identifier","ID",M1553))," ",""),"_","")</f>
        <v>EventLineItem</v>
      </c>
      <c r="B1553" s="8" t="s">
        <v>22</v>
      </c>
      <c r="C1553" s="12" t="s">
        <v>50</v>
      </c>
      <c r="D1553" s="11" t="s">
        <v>2801</v>
      </c>
      <c r="E1553" s="11" t="s">
        <v>22</v>
      </c>
      <c r="F1553" s="11" t="s">
        <v>22</v>
      </c>
      <c r="G1553" s="11" t="str">
        <f>CONCATENATE( IF(H1553="","",CONCATENATE(H1553,"_ ")),I1553,". ",IF(J1553="","",CONCATENATE(J1553,"_ ")),M1553,IF(J1553="","",CONCATENATE(". ",N1553)))</f>
        <v>Miscellaneous Event. Event Line Item</v>
      </c>
      <c r="H1553" s="11" t="s">
        <v>22</v>
      </c>
      <c r="I1553" s="11" t="s">
        <v>2798</v>
      </c>
      <c r="J1553" s="11" t="s">
        <v>22</v>
      </c>
      <c r="K1553" s="11" t="s">
        <v>22</v>
      </c>
      <c r="L1553" s="11" t="s">
        <v>22</v>
      </c>
      <c r="M1553" s="11" t="str">
        <f>CONCATENATE(IF(Q1553="","",CONCATENATE(Q1553,"_ ")),R1553)</f>
        <v>Event Line Item</v>
      </c>
      <c r="N1553" s="11" t="str">
        <f>M1553</f>
        <v>Event Line Item</v>
      </c>
      <c r="O1553" s="11" t="s">
        <v>22</v>
      </c>
      <c r="P1553" s="11" t="s">
        <v>22</v>
      </c>
      <c r="Q1553" s="11" t="s">
        <v>22</v>
      </c>
      <c r="R1553" s="11" t="s">
        <v>1786</v>
      </c>
      <c r="S1553" s="11" t="s">
        <v>38</v>
      </c>
      <c r="T1553" s="11" t="s">
        <v>22</v>
      </c>
      <c r="U1553" s="11" t="s">
        <v>26</v>
      </c>
      <c r="V1553" s="11" t="s">
        <v>22</v>
      </c>
    </row>
    <row r="1554" spans="1:22" ht="14.1" customHeight="1" x14ac:dyDescent="0.2">
      <c r="A1554" s="5" t="str">
        <f>SUBSTITUTE(CONCATENATE(H1554,I1554)," ","")</f>
        <v>MonetaryTotal</v>
      </c>
      <c r="B1554" s="6" t="s">
        <v>22</v>
      </c>
      <c r="C1554" s="6" t="s">
        <v>22</v>
      </c>
      <c r="D1554" s="6" t="s">
        <v>2802</v>
      </c>
      <c r="E1554" s="6" t="s">
        <v>22</v>
      </c>
      <c r="F1554" s="6" t="s">
        <v>22</v>
      </c>
      <c r="G1554" s="5" t="str">
        <f>CONCATENATE(IF(H1554="","",CONCATENATE(H1554,"_ ")),I1554,". Details")</f>
        <v>Monetary Total. Details</v>
      </c>
      <c r="H1554" s="6" t="s">
        <v>22</v>
      </c>
      <c r="I1554" s="6" t="s">
        <v>1017</v>
      </c>
      <c r="J1554" s="6" t="s">
        <v>22</v>
      </c>
      <c r="K1554" s="6" t="s">
        <v>22</v>
      </c>
      <c r="L1554" s="6" t="s">
        <v>22</v>
      </c>
      <c r="M1554" s="6" t="s">
        <v>22</v>
      </c>
      <c r="N1554" s="6" t="s">
        <v>22</v>
      </c>
      <c r="O1554" s="6" t="s">
        <v>22</v>
      </c>
      <c r="P1554" s="6" t="s">
        <v>22</v>
      </c>
      <c r="Q1554" s="6" t="s">
        <v>22</v>
      </c>
      <c r="R1554" s="6" t="s">
        <v>22</v>
      </c>
      <c r="S1554" s="6" t="s">
        <v>25</v>
      </c>
      <c r="T1554" s="6" t="s">
        <v>22</v>
      </c>
      <c r="U1554" s="6" t="s">
        <v>62</v>
      </c>
      <c r="V1554" s="6" t="s">
        <v>22</v>
      </c>
    </row>
    <row r="1555" spans="1:22" ht="14.1" customHeight="1" x14ac:dyDescent="0.2">
      <c r="A1555" s="7" t="str">
        <f t="shared" ref="A1555:A1566" si="320">SUBSTITUTE(CONCATENATE(J1555,K1555,IF(L1555="Identifier","ID",IF(AND(L1555="Text",OR(J1555&lt;&gt;"",K1555&lt;&gt;"")),"",L1555)),IF(AND(N1555&lt;&gt;"Text",L1555&lt;&gt;N1555,NOT(AND(L1555="URI",N1555="Identifier")),NOT(AND(L1555="UUID",N1555="Identifier")),NOT(AND(L1555="OID",N1555="Identifier"))),IF(N1555="Identifier","ID",N1555),""))," ","")</f>
        <v>LineExtensionAmount</v>
      </c>
      <c r="B1555" s="8" t="s">
        <v>22</v>
      </c>
      <c r="C1555" s="9" t="s">
        <v>34</v>
      </c>
      <c r="D1555" s="10" t="s">
        <v>2803</v>
      </c>
      <c r="E1555" s="10" t="s">
        <v>22</v>
      </c>
      <c r="F1555" s="10" t="s">
        <v>22</v>
      </c>
      <c r="G1555" s="10" t="str">
        <f t="shared" ref="G1555:G1566" si="321">CONCATENATE( IF(H1555="","",CONCATENATE(H1555,"_ ")),I1555,". ",IF(J1555="","",CONCATENATE(J1555,"_ ")),M1555,IF(OR(J1555&lt;&gt;"",M1555&lt;&gt;N1555),CONCATENATE(". ",N1555),""))</f>
        <v>Monetary Total. Line Extension Amount. Amount</v>
      </c>
      <c r="H1555" s="10" t="s">
        <v>22</v>
      </c>
      <c r="I1555" s="10" t="s">
        <v>1017</v>
      </c>
      <c r="J1555" s="10" t="s">
        <v>22</v>
      </c>
      <c r="K1555" s="10" t="s">
        <v>1083</v>
      </c>
      <c r="L1555" s="10" t="s">
        <v>189</v>
      </c>
      <c r="M1555" s="7" t="str">
        <f t="shared" ref="M1555:M1566" si="322">IF(K1555&lt;&gt;"",CONCATENATE(K1555," ",L1555),L1555)</f>
        <v>Line Extension Amount</v>
      </c>
      <c r="N1555" s="10" t="s">
        <v>189</v>
      </c>
      <c r="O1555" s="10" t="s">
        <v>22</v>
      </c>
      <c r="P1555" s="10" t="str">
        <f t="shared" ref="P1555:P1566" si="323">IF(O1555&lt;&gt;"",CONCATENATE(O1555,"_ ",N1555,". Type"),CONCATENATE(N1555,". Type"))</f>
        <v>Amount. Type</v>
      </c>
      <c r="Q1555" s="10" t="s">
        <v>22</v>
      </c>
      <c r="R1555" s="10" t="s">
        <v>22</v>
      </c>
      <c r="S1555" s="10" t="s">
        <v>30</v>
      </c>
      <c r="T1555" s="10" t="s">
        <v>22</v>
      </c>
      <c r="U1555" s="10" t="s">
        <v>62</v>
      </c>
      <c r="V1555" s="10" t="s">
        <v>22</v>
      </c>
    </row>
    <row r="1556" spans="1:22" ht="14.1" customHeight="1" x14ac:dyDescent="0.2">
      <c r="A1556" s="7" t="str">
        <f t="shared" si="320"/>
        <v>TaxExclusiveAmount</v>
      </c>
      <c r="B1556" s="8" t="s">
        <v>22</v>
      </c>
      <c r="C1556" s="9" t="s">
        <v>34</v>
      </c>
      <c r="D1556" s="10" t="s">
        <v>2804</v>
      </c>
      <c r="E1556" s="10" t="s">
        <v>22</v>
      </c>
      <c r="F1556" s="10" t="s">
        <v>22</v>
      </c>
      <c r="G1556" s="10" t="str">
        <f t="shared" si="321"/>
        <v>Monetary Total. Tax Exclusive Amount. Amount</v>
      </c>
      <c r="H1556" s="10" t="s">
        <v>22</v>
      </c>
      <c r="I1556" s="10" t="s">
        <v>1017</v>
      </c>
      <c r="J1556" s="10" t="s">
        <v>22</v>
      </c>
      <c r="K1556" s="10" t="s">
        <v>2805</v>
      </c>
      <c r="L1556" s="10" t="s">
        <v>189</v>
      </c>
      <c r="M1556" s="7" t="str">
        <f t="shared" si="322"/>
        <v>Tax Exclusive Amount</v>
      </c>
      <c r="N1556" s="10" t="s">
        <v>189</v>
      </c>
      <c r="O1556" s="10" t="s">
        <v>22</v>
      </c>
      <c r="P1556" s="10" t="str">
        <f t="shared" si="323"/>
        <v>Amount. Type</v>
      </c>
      <c r="Q1556" s="10" t="s">
        <v>22</v>
      </c>
      <c r="R1556" s="10" t="s">
        <v>22</v>
      </c>
      <c r="S1556" s="10" t="s">
        <v>30</v>
      </c>
      <c r="T1556" s="10" t="s">
        <v>22</v>
      </c>
      <c r="U1556" s="10" t="s">
        <v>62</v>
      </c>
      <c r="V1556" s="10" t="s">
        <v>22</v>
      </c>
    </row>
    <row r="1557" spans="1:22" ht="14.1" customHeight="1" x14ac:dyDescent="0.2">
      <c r="A1557" s="7" t="str">
        <f t="shared" si="320"/>
        <v>TaxInclusiveAmount</v>
      </c>
      <c r="B1557" s="8" t="s">
        <v>22</v>
      </c>
      <c r="C1557" s="9" t="s">
        <v>34</v>
      </c>
      <c r="D1557" s="10" t="s">
        <v>2806</v>
      </c>
      <c r="E1557" s="10" t="s">
        <v>22</v>
      </c>
      <c r="F1557" s="10" t="s">
        <v>22</v>
      </c>
      <c r="G1557" s="10" t="str">
        <f t="shared" si="321"/>
        <v>Monetary Total. Tax Inclusive Amount. Amount</v>
      </c>
      <c r="H1557" s="10" t="s">
        <v>22</v>
      </c>
      <c r="I1557" s="10" t="s">
        <v>1017</v>
      </c>
      <c r="J1557" s="10" t="s">
        <v>22</v>
      </c>
      <c r="K1557" s="10" t="s">
        <v>191</v>
      </c>
      <c r="L1557" s="10" t="s">
        <v>189</v>
      </c>
      <c r="M1557" s="7" t="str">
        <f t="shared" si="322"/>
        <v>Tax Inclusive Amount</v>
      </c>
      <c r="N1557" s="10" t="s">
        <v>189</v>
      </c>
      <c r="O1557" s="10" t="s">
        <v>22</v>
      </c>
      <c r="P1557" s="10" t="str">
        <f t="shared" si="323"/>
        <v>Amount. Type</v>
      </c>
      <c r="Q1557" s="10" t="s">
        <v>22</v>
      </c>
      <c r="R1557" s="10" t="s">
        <v>22</v>
      </c>
      <c r="S1557" s="10" t="s">
        <v>30</v>
      </c>
      <c r="T1557" s="10" t="s">
        <v>22</v>
      </c>
      <c r="U1557" s="10" t="s">
        <v>62</v>
      </c>
      <c r="V1557" s="10" t="s">
        <v>22</v>
      </c>
    </row>
    <row r="1558" spans="1:22" ht="14.1" customHeight="1" x14ac:dyDescent="0.2">
      <c r="A1558" s="7" t="str">
        <f t="shared" si="320"/>
        <v>AllowanceTotalAmount</v>
      </c>
      <c r="B1558" s="8" t="s">
        <v>22</v>
      </c>
      <c r="C1558" s="9" t="s">
        <v>34</v>
      </c>
      <c r="D1558" s="10" t="s">
        <v>2807</v>
      </c>
      <c r="E1558" s="10" t="s">
        <v>22</v>
      </c>
      <c r="F1558" s="10" t="s">
        <v>22</v>
      </c>
      <c r="G1558" s="10" t="str">
        <f t="shared" si="321"/>
        <v>Monetary Total. Allowance_ Total Amount. Amount</v>
      </c>
      <c r="H1558" s="10" t="s">
        <v>22</v>
      </c>
      <c r="I1558" s="10" t="s">
        <v>1017</v>
      </c>
      <c r="J1558" s="10" t="s">
        <v>2808</v>
      </c>
      <c r="K1558" s="10" t="s">
        <v>445</v>
      </c>
      <c r="L1558" s="10" t="s">
        <v>189</v>
      </c>
      <c r="M1558" s="7" t="str">
        <f t="shared" si="322"/>
        <v>Total Amount</v>
      </c>
      <c r="N1558" s="10" t="s">
        <v>189</v>
      </c>
      <c r="O1558" s="10" t="s">
        <v>22</v>
      </c>
      <c r="P1558" s="10" t="str">
        <f t="shared" si="323"/>
        <v>Amount. Type</v>
      </c>
      <c r="Q1558" s="10" t="s">
        <v>22</v>
      </c>
      <c r="R1558" s="10" t="s">
        <v>22</v>
      </c>
      <c r="S1558" s="10" t="s">
        <v>30</v>
      </c>
      <c r="T1558" s="10" t="s">
        <v>22</v>
      </c>
      <c r="U1558" s="10" t="s">
        <v>62</v>
      </c>
      <c r="V1558" s="10" t="s">
        <v>22</v>
      </c>
    </row>
    <row r="1559" spans="1:22" ht="14.1" customHeight="1" x14ac:dyDescent="0.2">
      <c r="A1559" s="7" t="str">
        <f t="shared" si="320"/>
        <v>AllowanceTotalTaxInclusiveAmount</v>
      </c>
      <c r="B1559" s="8" t="s">
        <v>22</v>
      </c>
      <c r="C1559" s="9" t="s">
        <v>34</v>
      </c>
      <c r="D1559" s="10" t="s">
        <v>2809</v>
      </c>
      <c r="E1559" s="10" t="s">
        <v>22</v>
      </c>
      <c r="F1559" s="10" t="s">
        <v>22</v>
      </c>
      <c r="G1559" s="10" t="str">
        <f t="shared" si="321"/>
        <v>Monetary Total. Allowance Total_ Tax Inclusive Amount. Amount</v>
      </c>
      <c r="H1559" s="10" t="s">
        <v>22</v>
      </c>
      <c r="I1559" s="10" t="s">
        <v>1017</v>
      </c>
      <c r="J1559" s="10" t="s">
        <v>2810</v>
      </c>
      <c r="K1559" s="10" t="s">
        <v>191</v>
      </c>
      <c r="L1559" s="10" t="s">
        <v>189</v>
      </c>
      <c r="M1559" s="7" t="str">
        <f t="shared" si="322"/>
        <v>Tax Inclusive Amount</v>
      </c>
      <c r="N1559" s="10" t="s">
        <v>189</v>
      </c>
      <c r="O1559" s="10" t="s">
        <v>22</v>
      </c>
      <c r="P1559" s="10" t="str">
        <f t="shared" si="323"/>
        <v>Amount. Type</v>
      </c>
      <c r="Q1559" s="10" t="s">
        <v>22</v>
      </c>
      <c r="R1559" s="10" t="s">
        <v>22</v>
      </c>
      <c r="S1559" s="10" t="s">
        <v>30</v>
      </c>
      <c r="T1559" s="10" t="s">
        <v>22</v>
      </c>
      <c r="U1559" s="10" t="s">
        <v>192</v>
      </c>
      <c r="V1559" s="10" t="s">
        <v>492</v>
      </c>
    </row>
    <row r="1560" spans="1:22" ht="14.1" customHeight="1" x14ac:dyDescent="0.2">
      <c r="A1560" s="7" t="str">
        <f t="shared" si="320"/>
        <v>ChargeTotalAmount</v>
      </c>
      <c r="B1560" s="8" t="s">
        <v>22</v>
      </c>
      <c r="C1560" s="9" t="s">
        <v>34</v>
      </c>
      <c r="D1560" s="10" t="s">
        <v>2811</v>
      </c>
      <c r="E1560" s="10" t="s">
        <v>22</v>
      </c>
      <c r="F1560" s="10" t="s">
        <v>22</v>
      </c>
      <c r="G1560" s="10" t="str">
        <f t="shared" si="321"/>
        <v>Monetary Total. Charge_ Total Amount. Amount</v>
      </c>
      <c r="H1560" s="10" t="s">
        <v>22</v>
      </c>
      <c r="I1560" s="10" t="s">
        <v>1017</v>
      </c>
      <c r="J1560" s="10" t="s">
        <v>169</v>
      </c>
      <c r="K1560" s="10" t="s">
        <v>445</v>
      </c>
      <c r="L1560" s="10" t="s">
        <v>189</v>
      </c>
      <c r="M1560" s="7" t="str">
        <f t="shared" si="322"/>
        <v>Total Amount</v>
      </c>
      <c r="N1560" s="10" t="s">
        <v>189</v>
      </c>
      <c r="O1560" s="10" t="s">
        <v>22</v>
      </c>
      <c r="P1560" s="10" t="str">
        <f t="shared" si="323"/>
        <v>Amount. Type</v>
      </c>
      <c r="Q1560" s="10" t="s">
        <v>22</v>
      </c>
      <c r="R1560" s="10" t="s">
        <v>22</v>
      </c>
      <c r="S1560" s="10" t="s">
        <v>30</v>
      </c>
      <c r="T1560" s="10" t="s">
        <v>22</v>
      </c>
      <c r="U1560" s="10" t="s">
        <v>62</v>
      </c>
      <c r="V1560" s="10" t="s">
        <v>22</v>
      </c>
    </row>
    <row r="1561" spans="1:22" ht="14.1" customHeight="1" x14ac:dyDescent="0.2">
      <c r="A1561" s="7" t="str">
        <f t="shared" si="320"/>
        <v>ChargeTotalTaxInclusiveAmount</v>
      </c>
      <c r="B1561" s="8" t="s">
        <v>22</v>
      </c>
      <c r="C1561" s="9" t="s">
        <v>34</v>
      </c>
      <c r="D1561" s="10" t="s">
        <v>2812</v>
      </c>
      <c r="E1561" s="10" t="s">
        <v>22</v>
      </c>
      <c r="F1561" s="10" t="s">
        <v>22</v>
      </c>
      <c r="G1561" s="10" t="str">
        <f t="shared" si="321"/>
        <v>Monetary Total. Charge Total_ Tax Inclusive Amount. Amount</v>
      </c>
      <c r="H1561" s="10" t="s">
        <v>22</v>
      </c>
      <c r="I1561" s="10" t="s">
        <v>1017</v>
      </c>
      <c r="J1561" s="10" t="s">
        <v>2813</v>
      </c>
      <c r="K1561" s="10" t="s">
        <v>191</v>
      </c>
      <c r="L1561" s="10" t="s">
        <v>189</v>
      </c>
      <c r="M1561" s="7" t="str">
        <f t="shared" si="322"/>
        <v>Tax Inclusive Amount</v>
      </c>
      <c r="N1561" s="10" t="s">
        <v>189</v>
      </c>
      <c r="O1561" s="10" t="s">
        <v>22</v>
      </c>
      <c r="P1561" s="10" t="str">
        <f t="shared" si="323"/>
        <v>Amount. Type</v>
      </c>
      <c r="Q1561" s="10" t="s">
        <v>22</v>
      </c>
      <c r="R1561" s="10" t="s">
        <v>22</v>
      </c>
      <c r="S1561" s="10" t="s">
        <v>30</v>
      </c>
      <c r="T1561" s="10" t="s">
        <v>22</v>
      </c>
      <c r="U1561" s="10" t="s">
        <v>192</v>
      </c>
      <c r="V1561" s="10" t="s">
        <v>492</v>
      </c>
    </row>
    <row r="1562" spans="1:22" ht="14.1" customHeight="1" x14ac:dyDescent="0.2">
      <c r="A1562" s="7" t="str">
        <f t="shared" si="320"/>
        <v>WithholdingTaxTotalAmount</v>
      </c>
      <c r="B1562" s="8" t="s">
        <v>22</v>
      </c>
      <c r="C1562" s="9" t="s">
        <v>34</v>
      </c>
      <c r="D1562" s="10" t="s">
        <v>2814</v>
      </c>
      <c r="E1562" s="10" t="s">
        <v>22</v>
      </c>
      <c r="F1562" s="10" t="s">
        <v>22</v>
      </c>
      <c r="G1562" s="10" t="str">
        <f t="shared" si="321"/>
        <v>Monetary Total. Withholding Tax_ Total Amount. Amount</v>
      </c>
      <c r="H1562" s="10" t="s">
        <v>22</v>
      </c>
      <c r="I1562" s="10" t="s">
        <v>1017</v>
      </c>
      <c r="J1562" s="10" t="s">
        <v>2815</v>
      </c>
      <c r="K1562" s="10" t="s">
        <v>445</v>
      </c>
      <c r="L1562" s="10" t="s">
        <v>189</v>
      </c>
      <c r="M1562" s="7" t="str">
        <f t="shared" si="322"/>
        <v>Total Amount</v>
      </c>
      <c r="N1562" s="10" t="s">
        <v>189</v>
      </c>
      <c r="O1562" s="10" t="s">
        <v>22</v>
      </c>
      <c r="P1562" s="10" t="str">
        <f t="shared" si="323"/>
        <v>Amount. Type</v>
      </c>
      <c r="Q1562" s="10" t="s">
        <v>22</v>
      </c>
      <c r="R1562" s="10" t="s">
        <v>22</v>
      </c>
      <c r="S1562" s="10" t="s">
        <v>30</v>
      </c>
      <c r="T1562" s="10" t="s">
        <v>22</v>
      </c>
      <c r="U1562" s="10" t="s">
        <v>228</v>
      </c>
      <c r="V1562" s="10" t="s">
        <v>2816</v>
      </c>
    </row>
    <row r="1563" spans="1:22" ht="14.1" customHeight="1" x14ac:dyDescent="0.2">
      <c r="A1563" s="7" t="str">
        <f t="shared" si="320"/>
        <v>PrepaidAmount</v>
      </c>
      <c r="B1563" s="8" t="s">
        <v>22</v>
      </c>
      <c r="C1563" s="9" t="s">
        <v>34</v>
      </c>
      <c r="D1563" s="10" t="s">
        <v>2817</v>
      </c>
      <c r="E1563" s="10" t="s">
        <v>22</v>
      </c>
      <c r="F1563" s="10" t="s">
        <v>22</v>
      </c>
      <c r="G1563" s="10" t="str">
        <f t="shared" si="321"/>
        <v>Monetary Total. Prepaid Amount. Amount</v>
      </c>
      <c r="H1563" s="10" t="s">
        <v>22</v>
      </c>
      <c r="I1563" s="10" t="s">
        <v>1017</v>
      </c>
      <c r="J1563" s="10" t="s">
        <v>22</v>
      </c>
      <c r="K1563" s="10" t="s">
        <v>183</v>
      </c>
      <c r="L1563" s="10" t="s">
        <v>189</v>
      </c>
      <c r="M1563" s="7" t="str">
        <f t="shared" si="322"/>
        <v>Prepaid Amount</v>
      </c>
      <c r="N1563" s="10" t="s">
        <v>189</v>
      </c>
      <c r="O1563" s="10" t="s">
        <v>22</v>
      </c>
      <c r="P1563" s="10" t="str">
        <f t="shared" si="323"/>
        <v>Amount. Type</v>
      </c>
      <c r="Q1563" s="10" t="s">
        <v>22</v>
      </c>
      <c r="R1563" s="10" t="s">
        <v>22</v>
      </c>
      <c r="S1563" s="10" t="s">
        <v>30</v>
      </c>
      <c r="T1563" s="10" t="s">
        <v>22</v>
      </c>
      <c r="U1563" s="10" t="s">
        <v>62</v>
      </c>
      <c r="V1563" s="10" t="s">
        <v>22</v>
      </c>
    </row>
    <row r="1564" spans="1:22" ht="14.1" customHeight="1" x14ac:dyDescent="0.2">
      <c r="A1564" s="7" t="str">
        <f t="shared" si="320"/>
        <v>PayableRoundingAmount</v>
      </c>
      <c r="B1564" s="8" t="s">
        <v>22</v>
      </c>
      <c r="C1564" s="9" t="s">
        <v>34</v>
      </c>
      <c r="D1564" s="10" t="s">
        <v>2818</v>
      </c>
      <c r="E1564" s="10" t="s">
        <v>22</v>
      </c>
      <c r="F1564" s="10" t="s">
        <v>22</v>
      </c>
      <c r="G1564" s="10" t="str">
        <f t="shared" si="321"/>
        <v>Monetary Total. Payable_ Rounding Amount. Amount</v>
      </c>
      <c r="H1564" s="10" t="s">
        <v>22</v>
      </c>
      <c r="I1564" s="10" t="s">
        <v>1017</v>
      </c>
      <c r="J1564" s="10" t="s">
        <v>2819</v>
      </c>
      <c r="K1564" s="10" t="s">
        <v>2820</v>
      </c>
      <c r="L1564" s="10" t="s">
        <v>189</v>
      </c>
      <c r="M1564" s="7" t="str">
        <f t="shared" si="322"/>
        <v>Rounding Amount</v>
      </c>
      <c r="N1564" s="10" t="s">
        <v>189</v>
      </c>
      <c r="O1564" s="10" t="s">
        <v>22</v>
      </c>
      <c r="P1564" s="10" t="str">
        <f t="shared" si="323"/>
        <v>Amount. Type</v>
      </c>
      <c r="Q1564" s="10" t="s">
        <v>22</v>
      </c>
      <c r="R1564" s="10" t="s">
        <v>22</v>
      </c>
      <c r="S1564" s="10" t="s">
        <v>30</v>
      </c>
      <c r="T1564" s="10" t="s">
        <v>22</v>
      </c>
      <c r="U1564" s="10" t="s">
        <v>62</v>
      </c>
      <c r="V1564" s="10" t="s">
        <v>2821</v>
      </c>
    </row>
    <row r="1565" spans="1:22" ht="14.1" customHeight="1" x14ac:dyDescent="0.2">
      <c r="A1565" s="7" t="str">
        <f t="shared" si="320"/>
        <v>PayableAmount</v>
      </c>
      <c r="B1565" s="8" t="s">
        <v>22</v>
      </c>
      <c r="C1565" s="9" t="s">
        <v>27</v>
      </c>
      <c r="D1565" s="10" t="s">
        <v>2822</v>
      </c>
      <c r="E1565" s="10" t="s">
        <v>22</v>
      </c>
      <c r="F1565" s="10" t="s">
        <v>22</v>
      </c>
      <c r="G1565" s="10" t="str">
        <f t="shared" si="321"/>
        <v>Monetary Total. Payable_ Amount. Amount</v>
      </c>
      <c r="H1565" s="10" t="s">
        <v>22</v>
      </c>
      <c r="I1565" s="10" t="s">
        <v>1017</v>
      </c>
      <c r="J1565" s="10" t="s">
        <v>2819</v>
      </c>
      <c r="K1565" s="10" t="s">
        <v>22</v>
      </c>
      <c r="L1565" s="10" t="s">
        <v>189</v>
      </c>
      <c r="M1565" s="7" t="str">
        <f t="shared" si="322"/>
        <v>Amount</v>
      </c>
      <c r="N1565" s="10" t="s">
        <v>189</v>
      </c>
      <c r="O1565" s="10" t="s">
        <v>22</v>
      </c>
      <c r="P1565" s="10" t="str">
        <f t="shared" si="323"/>
        <v>Amount. Type</v>
      </c>
      <c r="Q1565" s="10" t="s">
        <v>22</v>
      </c>
      <c r="R1565" s="10" t="s">
        <v>22</v>
      </c>
      <c r="S1565" s="10" t="s">
        <v>30</v>
      </c>
      <c r="T1565" s="10" t="s">
        <v>22</v>
      </c>
      <c r="U1565" s="10" t="s">
        <v>62</v>
      </c>
      <c r="V1565" s="10" t="s">
        <v>2821</v>
      </c>
    </row>
    <row r="1566" spans="1:22" ht="14.1" customHeight="1" x14ac:dyDescent="0.2">
      <c r="A1566" s="7" t="str">
        <f t="shared" si="320"/>
        <v>PayableAlternativeAmount</v>
      </c>
      <c r="B1566" s="8" t="s">
        <v>22</v>
      </c>
      <c r="C1566" s="9" t="s">
        <v>34</v>
      </c>
      <c r="D1566" s="10" t="s">
        <v>2823</v>
      </c>
      <c r="E1566" s="10" t="s">
        <v>22</v>
      </c>
      <c r="F1566" s="10" t="s">
        <v>22</v>
      </c>
      <c r="G1566" s="10" t="str">
        <f t="shared" si="321"/>
        <v>Monetary Total. Payable_ Alternative Amount. Amount</v>
      </c>
      <c r="H1566" s="10" t="s">
        <v>22</v>
      </c>
      <c r="I1566" s="10" t="s">
        <v>1017</v>
      </c>
      <c r="J1566" s="10" t="s">
        <v>2819</v>
      </c>
      <c r="K1566" s="10" t="s">
        <v>2824</v>
      </c>
      <c r="L1566" s="10" t="s">
        <v>189</v>
      </c>
      <c r="M1566" s="7" t="str">
        <f t="shared" si="322"/>
        <v>Alternative Amount</v>
      </c>
      <c r="N1566" s="10" t="s">
        <v>189</v>
      </c>
      <c r="O1566" s="10" t="s">
        <v>22</v>
      </c>
      <c r="P1566" s="10" t="str">
        <f t="shared" si="323"/>
        <v>Amount. Type</v>
      </c>
      <c r="Q1566" s="10" t="s">
        <v>22</v>
      </c>
      <c r="R1566" s="10" t="s">
        <v>22</v>
      </c>
      <c r="S1566" s="10" t="s">
        <v>30</v>
      </c>
      <c r="T1566" s="10" t="s">
        <v>22</v>
      </c>
      <c r="U1566" s="10" t="s">
        <v>26</v>
      </c>
      <c r="V1566" s="10" t="s">
        <v>2821</v>
      </c>
    </row>
    <row r="1567" spans="1:22" ht="14.1" customHeight="1" x14ac:dyDescent="0.2">
      <c r="A1567" s="5" t="str">
        <f>SUBSTITUTE(CONCATENATE(H1567,I1567)," ","")</f>
        <v>NoticeSubType</v>
      </c>
      <c r="B1567" s="6" t="s">
        <v>22</v>
      </c>
      <c r="C1567" s="6" t="s">
        <v>22</v>
      </c>
      <c r="D1567" s="6" t="s">
        <v>2825</v>
      </c>
      <c r="E1567" s="6" t="s">
        <v>22</v>
      </c>
      <c r="F1567" s="6" t="s">
        <v>22</v>
      </c>
      <c r="G1567" s="5" t="str">
        <f>CONCATENATE(IF(H1567="","",CONCATENATE(H1567,"_ ")),I1567,". Details")</f>
        <v>Notice Sub Type. Details</v>
      </c>
      <c r="H1567" s="6" t="s">
        <v>22</v>
      </c>
      <c r="I1567" s="6" t="s">
        <v>2826</v>
      </c>
      <c r="J1567" s="6" t="s">
        <v>22</v>
      </c>
      <c r="K1567" s="6" t="s">
        <v>22</v>
      </c>
      <c r="L1567" s="6" t="s">
        <v>22</v>
      </c>
      <c r="M1567" s="6" t="s">
        <v>22</v>
      </c>
      <c r="N1567" s="6" t="s">
        <v>22</v>
      </c>
      <c r="O1567" s="6" t="s">
        <v>22</v>
      </c>
      <c r="P1567" s="6" t="s">
        <v>22</v>
      </c>
      <c r="Q1567" s="6" t="s">
        <v>22</v>
      </c>
      <c r="R1567" s="6" t="s">
        <v>22</v>
      </c>
      <c r="S1567" s="6" t="s">
        <v>25</v>
      </c>
      <c r="T1567" s="6" t="s">
        <v>22</v>
      </c>
      <c r="U1567" s="6" t="s">
        <v>192</v>
      </c>
      <c r="V1567" s="6" t="s">
        <v>2827</v>
      </c>
    </row>
    <row r="1568" spans="1:22" ht="14.1" customHeight="1" x14ac:dyDescent="0.2">
      <c r="A1568" s="7" t="str">
        <f>SUBSTITUTE(CONCATENATE(J1568,K1568,IF(L1568="Identifier","ID",IF(AND(L1568="Text",OR(J1568&lt;&gt;"",K1568&lt;&gt;"")),"",L1568)),IF(AND(N1568&lt;&gt;"Text",L1568&lt;&gt;N1568,NOT(AND(L1568="URI",N1568="Identifier")),NOT(AND(L1568="UUID",N1568="Identifier")),NOT(AND(L1568="OID",N1568="Identifier"))),IF(N1568="Identifier","ID",N1568),""))," ","")</f>
        <v>SubTypeCode</v>
      </c>
      <c r="B1568" s="8" t="s">
        <v>22</v>
      </c>
      <c r="C1568" s="9" t="s">
        <v>34</v>
      </c>
      <c r="D1568" s="10" t="s">
        <v>2828</v>
      </c>
      <c r="E1568" s="10" t="s">
        <v>22</v>
      </c>
      <c r="F1568" s="10" t="s">
        <v>22</v>
      </c>
      <c r="G1568" s="10" t="str">
        <f>CONCATENATE( IF(H1568="","",CONCATENATE(H1568,"_ ")),I1568,". ",IF(J1568="","",CONCATENATE(J1568,"_ ")),M1568,IF(OR(J1568&lt;&gt;"",M1568&lt;&gt;N1568),CONCATENATE(". ",N1568),""))</f>
        <v>Notice Sub Type. Sub Type Code. Code</v>
      </c>
      <c r="H1568" s="10" t="s">
        <v>22</v>
      </c>
      <c r="I1568" s="10" t="s">
        <v>2826</v>
      </c>
      <c r="J1568" s="10" t="s">
        <v>22</v>
      </c>
      <c r="K1568" s="10" t="s">
        <v>2829</v>
      </c>
      <c r="L1568" s="10" t="s">
        <v>33</v>
      </c>
      <c r="M1568" s="7" t="str">
        <f>IF(K1568&lt;&gt;"",CONCATENATE(K1568," ",L1568),L1568)</f>
        <v>Sub Type Code</v>
      </c>
      <c r="N1568" s="10" t="s">
        <v>33</v>
      </c>
      <c r="O1568" s="10" t="s">
        <v>22</v>
      </c>
      <c r="P1568" s="10" t="str">
        <f>IF(O1568&lt;&gt;"",CONCATENATE(O1568,"_ ",N1568,". Type"),CONCATENATE(N1568,". Type"))</f>
        <v>Code. Type</v>
      </c>
      <c r="Q1568" s="10" t="s">
        <v>22</v>
      </c>
      <c r="R1568" s="10" t="s">
        <v>22</v>
      </c>
      <c r="S1568" s="10" t="s">
        <v>30</v>
      </c>
      <c r="T1568" s="10" t="s">
        <v>22</v>
      </c>
      <c r="U1568" s="10" t="s">
        <v>192</v>
      </c>
      <c r="V1568" s="10" t="s">
        <v>2827</v>
      </c>
    </row>
    <row r="1569" spans="1:22" ht="14.1" customHeight="1" x14ac:dyDescent="0.2">
      <c r="A1569" s="7" t="str">
        <f>SUBSTITUTE(CONCATENATE(J1569,K1569,IF(L1569="Identifier","ID",IF(AND(L1569="Text",OR(J1569&lt;&gt;"",K1569&lt;&gt;"")),"",L1569)),IF(AND(N1569&lt;&gt;"Text",L1569&lt;&gt;N1569,NOT(AND(L1569="URI",N1569="Identifier")),NOT(AND(L1569="UUID",N1569="Identifier")),NOT(AND(L1569="OID",N1569="Identifier"))),IF(N1569="Identifier","ID",N1569),""))," ","")</f>
        <v>SubTypeDescription</v>
      </c>
      <c r="B1569" s="8" t="s">
        <v>22</v>
      </c>
      <c r="C1569" s="9" t="s">
        <v>98</v>
      </c>
      <c r="D1569" s="10" t="s">
        <v>2830</v>
      </c>
      <c r="E1569" s="10" t="s">
        <v>22</v>
      </c>
      <c r="F1569" s="10" t="s">
        <v>22</v>
      </c>
      <c r="G1569" s="10" t="str">
        <f>CONCATENATE( IF(H1569="","",CONCATENATE(H1569,"_ ")),I1569,". ",IF(J1569="","",CONCATENATE(J1569,"_ ")),M1569,IF(OR(J1569&lt;&gt;"",M1569&lt;&gt;N1569),CONCATENATE(". ",N1569),""))</f>
        <v>Notice Sub Type. Sub Type Description. Text</v>
      </c>
      <c r="H1569" s="10" t="s">
        <v>22</v>
      </c>
      <c r="I1569" s="10" t="s">
        <v>2826</v>
      </c>
      <c r="J1569" s="10" t="s">
        <v>22</v>
      </c>
      <c r="K1569" s="10" t="s">
        <v>2829</v>
      </c>
      <c r="L1569" s="10" t="s">
        <v>100</v>
      </c>
      <c r="M1569" s="7" t="str">
        <f>IF(K1569&lt;&gt;"",CONCATENATE(K1569," ",L1569),L1569)</f>
        <v>Sub Type Description</v>
      </c>
      <c r="N1569" s="10" t="s">
        <v>59</v>
      </c>
      <c r="O1569" s="10" t="s">
        <v>22</v>
      </c>
      <c r="P1569" s="10" t="str">
        <f>IF(O1569&lt;&gt;"",CONCATENATE(O1569,"_ ",N1569,". Type"),CONCATENATE(N1569,". Type"))</f>
        <v>Text. Type</v>
      </c>
      <c r="Q1569" s="10" t="s">
        <v>22</v>
      </c>
      <c r="R1569" s="10" t="s">
        <v>22</v>
      </c>
      <c r="S1569" s="10" t="s">
        <v>30</v>
      </c>
      <c r="T1569" s="10" t="s">
        <v>22</v>
      </c>
      <c r="U1569" s="10" t="s">
        <v>192</v>
      </c>
      <c r="V1569" s="10" t="s">
        <v>2831</v>
      </c>
    </row>
    <row r="1570" spans="1:22" ht="14.1" customHeight="1" x14ac:dyDescent="0.2">
      <c r="A1570" s="5" t="str">
        <f>SUBSTITUTE(CONCATENATE(H1570,I1570)," ","")</f>
        <v>NotificationRequirement</v>
      </c>
      <c r="B1570" s="6" t="s">
        <v>22</v>
      </c>
      <c r="C1570" s="6" t="s">
        <v>22</v>
      </c>
      <c r="D1570" s="6" t="s">
        <v>2832</v>
      </c>
      <c r="E1570" s="6" t="s">
        <v>22</v>
      </c>
      <c r="F1570" s="6" t="s">
        <v>22</v>
      </c>
      <c r="G1570" s="5" t="str">
        <f>CONCATENATE(IF(H1570="","",CONCATENATE(H1570,"_ ")),I1570,". Details")</f>
        <v>Notification Requirement. Details</v>
      </c>
      <c r="H1570" s="6" t="s">
        <v>22</v>
      </c>
      <c r="I1570" s="6" t="s">
        <v>2833</v>
      </c>
      <c r="J1570" s="6" t="s">
        <v>22</v>
      </c>
      <c r="K1570" s="6" t="s">
        <v>22</v>
      </c>
      <c r="L1570" s="6" t="s">
        <v>22</v>
      </c>
      <c r="M1570" s="6" t="s">
        <v>22</v>
      </c>
      <c r="N1570" s="6" t="s">
        <v>22</v>
      </c>
      <c r="O1570" s="6" t="s">
        <v>22</v>
      </c>
      <c r="P1570" s="6" t="s">
        <v>22</v>
      </c>
      <c r="Q1570" s="6" t="s">
        <v>22</v>
      </c>
      <c r="R1570" s="6" t="s">
        <v>22</v>
      </c>
      <c r="S1570" s="6" t="s">
        <v>25</v>
      </c>
      <c r="T1570" s="6" t="s">
        <v>22</v>
      </c>
      <c r="U1570" s="6" t="s">
        <v>26</v>
      </c>
      <c r="V1570" s="6" t="s">
        <v>22</v>
      </c>
    </row>
    <row r="1571" spans="1:22" ht="14.1" customHeight="1" x14ac:dyDescent="0.2">
      <c r="A1571" s="7" t="str">
        <f>SUBSTITUTE(CONCATENATE(J1571,K1571,IF(L1571="Identifier","ID",IF(AND(L1571="Text",OR(J1571&lt;&gt;"",K1571&lt;&gt;"")),"",L1571)),IF(AND(N1571&lt;&gt;"Text",L1571&lt;&gt;N1571,NOT(AND(L1571="URI",N1571="Identifier")),NOT(AND(L1571="UUID",N1571="Identifier")),NOT(AND(L1571="OID",N1571="Identifier"))),IF(N1571="Identifier","ID",N1571),""))," ","")</f>
        <v>NotificationTypeCode</v>
      </c>
      <c r="B1571" s="8" t="s">
        <v>22</v>
      </c>
      <c r="C1571" s="9" t="s">
        <v>27</v>
      </c>
      <c r="D1571" s="10" t="s">
        <v>2834</v>
      </c>
      <c r="E1571" s="10" t="s">
        <v>22</v>
      </c>
      <c r="F1571" s="10" t="s">
        <v>22</v>
      </c>
      <c r="G1571" s="10" t="str">
        <f>CONCATENATE( IF(H1571="","",CONCATENATE(H1571,"_ ")),I1571,". ",IF(J1571="","",CONCATENATE(J1571,"_ ")),M1571,IF(OR(J1571&lt;&gt;"",M1571&lt;&gt;N1571),CONCATENATE(". ",N1571),""))</f>
        <v>Notification Requirement. Notification Type Code. Code</v>
      </c>
      <c r="H1571" s="10" t="s">
        <v>22</v>
      </c>
      <c r="I1571" s="10" t="s">
        <v>2833</v>
      </c>
      <c r="J1571" s="10" t="s">
        <v>22</v>
      </c>
      <c r="K1571" s="10" t="s">
        <v>2835</v>
      </c>
      <c r="L1571" s="10" t="s">
        <v>33</v>
      </c>
      <c r="M1571" s="7" t="str">
        <f>IF(K1571&lt;&gt;"",CONCATENATE(K1571," ",L1571),L1571)</f>
        <v>Notification Type Code</v>
      </c>
      <c r="N1571" s="10" t="s">
        <v>33</v>
      </c>
      <c r="O1571" s="10" t="s">
        <v>22</v>
      </c>
      <c r="P1571" s="10" t="str">
        <f>IF(O1571&lt;&gt;"",CONCATENATE(O1571,"_ ",N1571,". Type"),CONCATENATE(N1571,". Type"))</f>
        <v>Code. Type</v>
      </c>
      <c r="Q1571" s="10" t="s">
        <v>22</v>
      </c>
      <c r="R1571" s="10" t="s">
        <v>22</v>
      </c>
      <c r="S1571" s="10" t="s">
        <v>30</v>
      </c>
      <c r="T1571" s="10" t="s">
        <v>22</v>
      </c>
      <c r="U1571" s="10" t="s">
        <v>26</v>
      </c>
      <c r="V1571" s="10" t="s">
        <v>22</v>
      </c>
    </row>
    <row r="1572" spans="1:22" ht="14.1" customHeight="1" x14ac:dyDescent="0.2">
      <c r="A1572" s="7" t="str">
        <f>SUBSTITUTE(CONCATENATE(J1572,K1572,IF(L1572="Identifier","ID",IF(AND(L1572="Text",OR(J1572&lt;&gt;"",K1572&lt;&gt;"")),"",L1572)),IF(AND(N1572&lt;&gt;"Text",L1572&lt;&gt;N1572,NOT(AND(L1572="URI",N1572="Identifier")),NOT(AND(L1572="UUID",N1572="Identifier")),NOT(AND(L1572="OID",N1572="Identifier"))),IF(N1572="Identifier","ID",N1572),""))," ","")</f>
        <v>PostEventNotificationDurationMeasure</v>
      </c>
      <c r="B1572" s="8" t="s">
        <v>22</v>
      </c>
      <c r="C1572" s="9" t="s">
        <v>34</v>
      </c>
      <c r="D1572" s="10" t="s">
        <v>2836</v>
      </c>
      <c r="E1572" s="10" t="s">
        <v>22</v>
      </c>
      <c r="F1572" s="10" t="s">
        <v>22</v>
      </c>
      <c r="G1572" s="10" t="str">
        <f>CONCATENATE( IF(H1572="","",CONCATENATE(H1572,"_ ")),I1572,". ",IF(J1572="","",CONCATENATE(J1572,"_ ")),M1572,IF(OR(J1572&lt;&gt;"",M1572&lt;&gt;N1572),CONCATENATE(". ",N1572),""))</f>
        <v>Notification Requirement. Post Event Notification Duration. Measure</v>
      </c>
      <c r="H1572" s="10" t="s">
        <v>22</v>
      </c>
      <c r="I1572" s="10" t="s">
        <v>2833</v>
      </c>
      <c r="J1572" s="10" t="s">
        <v>22</v>
      </c>
      <c r="K1572" s="10" t="s">
        <v>2837</v>
      </c>
      <c r="L1572" s="10" t="s">
        <v>1760</v>
      </c>
      <c r="M1572" s="7" t="str">
        <f>IF(K1572&lt;&gt;"",CONCATENATE(K1572," ",L1572),L1572)</f>
        <v>Post Event Notification Duration</v>
      </c>
      <c r="N1572" s="10" t="s">
        <v>361</v>
      </c>
      <c r="O1572" s="10" t="s">
        <v>22</v>
      </c>
      <c r="P1572" s="10" t="str">
        <f>IF(O1572&lt;&gt;"",CONCATENATE(O1572,"_ ",N1572,". Type"),CONCATENATE(N1572,". Type"))</f>
        <v>Measure. Type</v>
      </c>
      <c r="Q1572" s="10" t="s">
        <v>22</v>
      </c>
      <c r="R1572" s="10" t="s">
        <v>22</v>
      </c>
      <c r="S1572" s="10" t="s">
        <v>30</v>
      </c>
      <c r="T1572" s="10" t="s">
        <v>22</v>
      </c>
      <c r="U1572" s="10" t="s">
        <v>26</v>
      </c>
      <c r="V1572" s="10" t="s">
        <v>22</v>
      </c>
    </row>
    <row r="1573" spans="1:22" ht="14.1" customHeight="1" x14ac:dyDescent="0.2">
      <c r="A1573" s="7" t="str">
        <f>SUBSTITUTE(CONCATENATE(J1573,K1573,IF(L1573="Identifier","ID",IF(AND(L1573="Text",OR(J1573&lt;&gt;"",K1573&lt;&gt;"")),"",L1573)),IF(AND(N1573&lt;&gt;"Text",L1573&lt;&gt;N1573,NOT(AND(L1573="URI",N1573="Identifier")),NOT(AND(L1573="UUID",N1573="Identifier")),NOT(AND(L1573="OID",N1573="Identifier"))),IF(N1573="Identifier","ID",N1573),""))," ","")</f>
        <v>PreEventNotificationDurationMeasure</v>
      </c>
      <c r="B1573" s="8" t="s">
        <v>22</v>
      </c>
      <c r="C1573" s="9" t="s">
        <v>34</v>
      </c>
      <c r="D1573" s="10" t="s">
        <v>2838</v>
      </c>
      <c r="E1573" s="10" t="s">
        <v>22</v>
      </c>
      <c r="F1573" s="10" t="s">
        <v>22</v>
      </c>
      <c r="G1573" s="10" t="str">
        <f>CONCATENATE( IF(H1573="","",CONCATENATE(H1573,"_ ")),I1573,". ",IF(J1573="","",CONCATENATE(J1573,"_ ")),M1573,IF(OR(J1573&lt;&gt;"",M1573&lt;&gt;N1573),CONCATENATE(". ",N1573),""))</f>
        <v>Notification Requirement. Pre Event Notification Duration. Measure</v>
      </c>
      <c r="H1573" s="10" t="s">
        <v>22</v>
      </c>
      <c r="I1573" s="10" t="s">
        <v>2833</v>
      </c>
      <c r="J1573" s="10" t="s">
        <v>22</v>
      </c>
      <c r="K1573" s="10" t="s">
        <v>2839</v>
      </c>
      <c r="L1573" s="10" t="s">
        <v>1760</v>
      </c>
      <c r="M1573" s="7" t="str">
        <f>IF(K1573&lt;&gt;"",CONCATENATE(K1573," ",L1573),L1573)</f>
        <v>Pre Event Notification Duration</v>
      </c>
      <c r="N1573" s="10" t="s">
        <v>361</v>
      </c>
      <c r="O1573" s="10" t="s">
        <v>22</v>
      </c>
      <c r="P1573" s="10" t="str">
        <f>IF(O1573&lt;&gt;"",CONCATENATE(O1573,"_ ",N1573,". Type"),CONCATENATE(N1573,". Type"))</f>
        <v>Measure. Type</v>
      </c>
      <c r="Q1573" s="10" t="s">
        <v>22</v>
      </c>
      <c r="R1573" s="10" t="s">
        <v>22</v>
      </c>
      <c r="S1573" s="10" t="s">
        <v>30</v>
      </c>
      <c r="T1573" s="10" t="s">
        <v>22</v>
      </c>
      <c r="U1573" s="10" t="s">
        <v>26</v>
      </c>
      <c r="V1573" s="10" t="s">
        <v>22</v>
      </c>
    </row>
    <row r="1574" spans="1:22" ht="14.1" customHeight="1" x14ac:dyDescent="0.2">
      <c r="A1574" s="11" t="str">
        <f>SUBSTITUTE(SUBSTITUTE(CONCATENATE(J1574,IF(M1574="Identifier","ID",M1574))," ",""),"_","")</f>
        <v>NotifyParty</v>
      </c>
      <c r="B1574" s="8" t="s">
        <v>22</v>
      </c>
      <c r="C1574" s="12" t="s">
        <v>98</v>
      </c>
      <c r="D1574" s="11" t="s">
        <v>2840</v>
      </c>
      <c r="E1574" s="11" t="s">
        <v>22</v>
      </c>
      <c r="F1574" s="11" t="s">
        <v>22</v>
      </c>
      <c r="G1574" s="11" t="str">
        <f>CONCATENATE( IF(H1574="","",CONCATENATE(H1574,"_ ")),I1574,". ",IF(J1574="","",CONCATENATE(J1574,"_ ")),M1574,IF(J1574="","",CONCATENATE(". ",N1574)))</f>
        <v>Notification Requirement. Notify_ Party. Party</v>
      </c>
      <c r="H1574" s="11" t="s">
        <v>22</v>
      </c>
      <c r="I1574" s="11" t="s">
        <v>2833</v>
      </c>
      <c r="J1574" s="11" t="s">
        <v>914</v>
      </c>
      <c r="K1574" s="11" t="s">
        <v>22</v>
      </c>
      <c r="L1574" s="11" t="s">
        <v>22</v>
      </c>
      <c r="M1574" s="11" t="str">
        <f>CONCATENATE(IF(Q1574="","",CONCATENATE(Q1574,"_ ")),R1574)</f>
        <v>Party</v>
      </c>
      <c r="N1574" s="11" t="str">
        <f>M1574</f>
        <v>Party</v>
      </c>
      <c r="O1574" s="11" t="s">
        <v>22</v>
      </c>
      <c r="P1574" s="11" t="s">
        <v>22</v>
      </c>
      <c r="Q1574" s="11" t="s">
        <v>22</v>
      </c>
      <c r="R1574" s="11" t="s">
        <v>216</v>
      </c>
      <c r="S1574" s="11" t="s">
        <v>38</v>
      </c>
      <c r="T1574" s="11" t="s">
        <v>22</v>
      </c>
      <c r="U1574" s="11" t="s">
        <v>26</v>
      </c>
      <c r="V1574" s="11" t="s">
        <v>22</v>
      </c>
    </row>
    <row r="1575" spans="1:22" ht="14.1" customHeight="1" x14ac:dyDescent="0.2">
      <c r="A1575" s="11" t="str">
        <f>SUBSTITUTE(SUBSTITUTE(CONCATENATE(J1575,IF(M1575="Identifier","ID",M1575))," ",""),"_","")</f>
        <v>NotificationPeriod</v>
      </c>
      <c r="B1575" s="8" t="s">
        <v>22</v>
      </c>
      <c r="C1575" s="12" t="s">
        <v>98</v>
      </c>
      <c r="D1575" s="11" t="s">
        <v>2841</v>
      </c>
      <c r="E1575" s="11" t="s">
        <v>22</v>
      </c>
      <c r="F1575" s="11" t="s">
        <v>22</v>
      </c>
      <c r="G1575" s="11" t="str">
        <f>CONCATENATE( IF(H1575="","",CONCATENATE(H1575,"_ ")),I1575,". ",IF(J1575="","",CONCATENATE(J1575,"_ ")),M1575,IF(J1575="","",CONCATENATE(". ",N1575)))</f>
        <v>Notification Requirement. Notification_ Period. Period</v>
      </c>
      <c r="H1575" s="11" t="s">
        <v>22</v>
      </c>
      <c r="I1575" s="11" t="s">
        <v>2833</v>
      </c>
      <c r="J1575" s="11" t="s">
        <v>2842</v>
      </c>
      <c r="K1575" s="11" t="s">
        <v>22</v>
      </c>
      <c r="L1575" s="11" t="s">
        <v>22</v>
      </c>
      <c r="M1575" s="11" t="str">
        <f>CONCATENATE(IF(Q1575="","",CONCATENATE(Q1575,"_ ")),R1575)</f>
        <v>Period</v>
      </c>
      <c r="N1575" s="11" t="str">
        <f>M1575</f>
        <v>Period</v>
      </c>
      <c r="O1575" s="11" t="s">
        <v>22</v>
      </c>
      <c r="P1575" s="11" t="s">
        <v>22</v>
      </c>
      <c r="Q1575" s="11" t="s">
        <v>22</v>
      </c>
      <c r="R1575" s="11" t="s">
        <v>44</v>
      </c>
      <c r="S1575" s="11" t="s">
        <v>38</v>
      </c>
      <c r="T1575" s="11" t="s">
        <v>22</v>
      </c>
      <c r="U1575" s="11" t="s">
        <v>26</v>
      </c>
      <c r="V1575" s="11" t="s">
        <v>22</v>
      </c>
    </row>
    <row r="1576" spans="1:22" ht="14.1" customHeight="1" x14ac:dyDescent="0.2">
      <c r="A1576" s="11" t="str">
        <f>SUBSTITUTE(SUBSTITUTE(CONCATENATE(J1576,IF(M1576="Identifier","ID",M1576))," ",""),"_","")</f>
        <v>NotificationLocation</v>
      </c>
      <c r="B1576" s="8" t="s">
        <v>22</v>
      </c>
      <c r="C1576" s="12" t="s">
        <v>98</v>
      </c>
      <c r="D1576" s="11" t="s">
        <v>2843</v>
      </c>
      <c r="E1576" s="11" t="s">
        <v>22</v>
      </c>
      <c r="F1576" s="11" t="s">
        <v>22</v>
      </c>
      <c r="G1576" s="11" t="str">
        <f>CONCATENATE( IF(H1576="","",CONCATENATE(H1576,"_ ")),I1576,". ",IF(J1576="","",CONCATENATE(J1576,"_ ")),M1576,IF(J1576="","",CONCATENATE(". ",N1576)))</f>
        <v>Notification Requirement. Notification_ Location. Location</v>
      </c>
      <c r="H1576" s="11" t="s">
        <v>22</v>
      </c>
      <c r="I1576" s="11" t="s">
        <v>2833</v>
      </c>
      <c r="J1576" s="11" t="s">
        <v>2842</v>
      </c>
      <c r="K1576" s="11" t="s">
        <v>22</v>
      </c>
      <c r="L1576" s="11" t="s">
        <v>22</v>
      </c>
      <c r="M1576" s="11" t="str">
        <f>CONCATENATE(IF(Q1576="","",CONCATENATE(Q1576,"_ ")),R1576)</f>
        <v>Location</v>
      </c>
      <c r="N1576" s="11" t="str">
        <f>M1576</f>
        <v>Location</v>
      </c>
      <c r="O1576" s="11" t="s">
        <v>22</v>
      </c>
      <c r="P1576" s="11" t="s">
        <v>22</v>
      </c>
      <c r="Q1576" s="11" t="s">
        <v>22</v>
      </c>
      <c r="R1576" s="11" t="s">
        <v>47</v>
      </c>
      <c r="S1576" s="11" t="s">
        <v>38</v>
      </c>
      <c r="T1576" s="11" t="s">
        <v>22</v>
      </c>
      <c r="U1576" s="11" t="s">
        <v>26</v>
      </c>
      <c r="V1576" s="11" t="s">
        <v>22</v>
      </c>
    </row>
    <row r="1577" spans="1:22" ht="14.1" customHeight="1" x14ac:dyDescent="0.2">
      <c r="A1577" s="5" t="str">
        <f>SUBSTITUTE(CONCATENATE(H1577,I1577)," ","")</f>
        <v>OnAccountPayment</v>
      </c>
      <c r="B1577" s="6" t="s">
        <v>22</v>
      </c>
      <c r="C1577" s="6" t="s">
        <v>22</v>
      </c>
      <c r="D1577" s="6" t="s">
        <v>2844</v>
      </c>
      <c r="E1577" s="6" t="s">
        <v>22</v>
      </c>
      <c r="F1577" s="6" t="s">
        <v>22</v>
      </c>
      <c r="G1577" s="5" t="str">
        <f>CONCATENATE(IF(H1577="","",CONCATENATE(H1577,"_ ")),I1577,". Details")</f>
        <v>On Account Payment. Details</v>
      </c>
      <c r="H1577" s="6" t="s">
        <v>22</v>
      </c>
      <c r="I1577" s="6" t="s">
        <v>2845</v>
      </c>
      <c r="J1577" s="6" t="s">
        <v>22</v>
      </c>
      <c r="K1577" s="6" t="s">
        <v>22</v>
      </c>
      <c r="L1577" s="6" t="s">
        <v>22</v>
      </c>
      <c r="M1577" s="6" t="s">
        <v>22</v>
      </c>
      <c r="N1577" s="6" t="s">
        <v>22</v>
      </c>
      <c r="O1577" s="6" t="s">
        <v>22</v>
      </c>
      <c r="P1577" s="6" t="s">
        <v>22</v>
      </c>
      <c r="Q1577" s="6" t="s">
        <v>22</v>
      </c>
      <c r="R1577" s="6" t="s">
        <v>22</v>
      </c>
      <c r="S1577" s="6" t="s">
        <v>25</v>
      </c>
      <c r="T1577" s="6" t="s">
        <v>22</v>
      </c>
      <c r="U1577" s="6" t="s">
        <v>26</v>
      </c>
      <c r="V1577" s="6" t="s">
        <v>22</v>
      </c>
    </row>
    <row r="1578" spans="1:22" ht="14.1" customHeight="1" x14ac:dyDescent="0.2">
      <c r="A1578" s="7" t="str">
        <f>SUBSTITUTE(CONCATENATE(J1578,K1578,IF(L1578="Identifier","ID",IF(AND(L1578="Text",OR(J1578&lt;&gt;"",K1578&lt;&gt;"")),"",L1578)),IF(AND(N1578&lt;&gt;"Text",L1578&lt;&gt;N1578,NOT(AND(L1578="URI",N1578="Identifier")),NOT(AND(L1578="UUID",N1578="Identifier")),NOT(AND(L1578="OID",N1578="Identifier"))),IF(N1578="Identifier","ID",N1578),""))," ","")</f>
        <v>EstimatedConsumedQuantity</v>
      </c>
      <c r="B1578" s="8" t="s">
        <v>22</v>
      </c>
      <c r="C1578" s="9" t="s">
        <v>27</v>
      </c>
      <c r="D1578" s="10" t="s">
        <v>2846</v>
      </c>
      <c r="E1578" s="10" t="s">
        <v>22</v>
      </c>
      <c r="F1578" s="10" t="s">
        <v>22</v>
      </c>
      <c r="G1578" s="10" t="str">
        <f>CONCATENATE( IF(H1578="","",CONCATENATE(H1578,"_ ")),I1578,". ",IF(J1578="","",CONCATENATE(J1578,"_ ")),M1578,IF(OR(J1578&lt;&gt;"",M1578&lt;&gt;N1578),CONCATENATE(". ",N1578),""))</f>
        <v>On Account Payment. Estimated_ Consumed Quantity. Quantity</v>
      </c>
      <c r="H1578" s="10" t="s">
        <v>22</v>
      </c>
      <c r="I1578" s="10" t="s">
        <v>2845</v>
      </c>
      <c r="J1578" s="10" t="s">
        <v>1490</v>
      </c>
      <c r="K1578" s="10" t="s">
        <v>1128</v>
      </c>
      <c r="L1578" s="10" t="s">
        <v>297</v>
      </c>
      <c r="M1578" s="7" t="str">
        <f>IF(K1578&lt;&gt;"",CONCATENATE(K1578," ",L1578),L1578)</f>
        <v>Consumed Quantity</v>
      </c>
      <c r="N1578" s="10" t="s">
        <v>297</v>
      </c>
      <c r="O1578" s="10" t="s">
        <v>22</v>
      </c>
      <c r="P1578" s="10" t="str">
        <f>IF(O1578&lt;&gt;"",CONCATENATE(O1578,"_ ",N1578,". Type"),CONCATENATE(N1578,". Type"))</f>
        <v>Quantity. Type</v>
      </c>
      <c r="Q1578" s="10" t="s">
        <v>22</v>
      </c>
      <c r="R1578" s="10" t="s">
        <v>22</v>
      </c>
      <c r="S1578" s="10" t="s">
        <v>30</v>
      </c>
      <c r="T1578" s="10" t="s">
        <v>22</v>
      </c>
      <c r="U1578" s="10" t="s">
        <v>26</v>
      </c>
      <c r="V1578" s="10" t="s">
        <v>22</v>
      </c>
    </row>
    <row r="1579" spans="1:22" ht="14.1" customHeight="1" x14ac:dyDescent="0.2">
      <c r="A1579" s="7" t="str">
        <f>SUBSTITUTE(CONCATENATE(J1579,K1579,IF(L1579="Identifier","ID",IF(AND(L1579="Text",OR(J1579&lt;&gt;"",K1579&lt;&gt;"")),"",L1579)),IF(AND(N1579&lt;&gt;"Text",L1579&lt;&gt;N1579,NOT(AND(L1579="URI",N1579="Identifier")),NOT(AND(L1579="UUID",N1579="Identifier")),NOT(AND(L1579="OID",N1579="Identifier"))),IF(N1579="Identifier","ID",N1579),""))," ","")</f>
        <v>Note</v>
      </c>
      <c r="B1579" s="8" t="s">
        <v>22</v>
      </c>
      <c r="C1579" s="9" t="s">
        <v>98</v>
      </c>
      <c r="D1579" s="10" t="s">
        <v>236</v>
      </c>
      <c r="E1579" s="10" t="s">
        <v>22</v>
      </c>
      <c r="F1579" s="10" t="s">
        <v>2847</v>
      </c>
      <c r="G1579" s="10" t="str">
        <f>CONCATENATE( IF(H1579="","",CONCATENATE(H1579,"_ ")),I1579,". ",IF(J1579="","",CONCATENATE(J1579,"_ ")),M1579,IF(OR(J1579&lt;&gt;"",M1579&lt;&gt;N1579),CONCATENATE(". ",N1579),""))</f>
        <v>On Account Payment. Note. Text</v>
      </c>
      <c r="H1579" s="10" t="s">
        <v>22</v>
      </c>
      <c r="I1579" s="10" t="s">
        <v>2845</v>
      </c>
      <c r="J1579" s="10" t="s">
        <v>22</v>
      </c>
      <c r="K1579" s="10" t="s">
        <v>22</v>
      </c>
      <c r="L1579" s="10" t="s">
        <v>237</v>
      </c>
      <c r="M1579" s="7" t="str">
        <f>IF(K1579&lt;&gt;"",CONCATENATE(K1579," ",L1579),L1579)</f>
        <v>Note</v>
      </c>
      <c r="N1579" s="10" t="s">
        <v>59</v>
      </c>
      <c r="O1579" s="10" t="s">
        <v>22</v>
      </c>
      <c r="P1579" s="10" t="str">
        <f>IF(O1579&lt;&gt;"",CONCATENATE(O1579,"_ ",N1579,". Type"),CONCATENATE(N1579,". Type"))</f>
        <v>Text. Type</v>
      </c>
      <c r="Q1579" s="10" t="s">
        <v>22</v>
      </c>
      <c r="R1579" s="10" t="s">
        <v>22</v>
      </c>
      <c r="S1579" s="10" t="s">
        <v>30</v>
      </c>
      <c r="T1579" s="10" t="s">
        <v>22</v>
      </c>
      <c r="U1579" s="10" t="s">
        <v>26</v>
      </c>
      <c r="V1579" s="10" t="s">
        <v>22</v>
      </c>
    </row>
    <row r="1580" spans="1:22" ht="14.1" customHeight="1" x14ac:dyDescent="0.2">
      <c r="A1580" s="11" t="str">
        <f>SUBSTITUTE(SUBSTITUTE(CONCATENATE(J1580,IF(M1580="Identifier","ID",M1580))," ",""),"_","")</f>
        <v>PaymentTerms</v>
      </c>
      <c r="B1580" s="8" t="s">
        <v>22</v>
      </c>
      <c r="C1580" s="12" t="s">
        <v>50</v>
      </c>
      <c r="D1580" s="11" t="s">
        <v>2848</v>
      </c>
      <c r="E1580" s="11" t="s">
        <v>22</v>
      </c>
      <c r="F1580" s="11" t="s">
        <v>22</v>
      </c>
      <c r="G1580" s="11" t="str">
        <f>CONCATENATE( IF(H1580="","",CONCATENATE(H1580,"_ ")),I1580,". ",IF(J1580="","",CONCATENATE(J1580,"_ ")),M1580,IF(J1580="","",CONCATENATE(". ",N1580)))</f>
        <v>On Account Payment. Payment Terms</v>
      </c>
      <c r="H1580" s="11" t="s">
        <v>22</v>
      </c>
      <c r="I1580" s="11" t="s">
        <v>2845</v>
      </c>
      <c r="J1580" s="11" t="s">
        <v>22</v>
      </c>
      <c r="K1580" s="11" t="s">
        <v>22</v>
      </c>
      <c r="L1580" s="11" t="s">
        <v>22</v>
      </c>
      <c r="M1580" s="11" t="str">
        <f>CONCATENATE(IF(Q1580="","",CONCATENATE(Q1580,"_ ")),R1580)</f>
        <v>Payment Terms</v>
      </c>
      <c r="N1580" s="11" t="str">
        <f>M1580</f>
        <v>Payment Terms</v>
      </c>
      <c r="O1580" s="11" t="s">
        <v>22</v>
      </c>
      <c r="P1580" s="11" t="s">
        <v>22</v>
      </c>
      <c r="Q1580" s="11" t="s">
        <v>22</v>
      </c>
      <c r="R1580" s="11" t="s">
        <v>957</v>
      </c>
      <c r="S1580" s="11" t="s">
        <v>38</v>
      </c>
      <c r="T1580" s="11" t="s">
        <v>22</v>
      </c>
      <c r="U1580" s="11" t="s">
        <v>26</v>
      </c>
      <c r="V1580" s="11" t="s">
        <v>22</v>
      </c>
    </row>
    <row r="1581" spans="1:22" ht="14.1" customHeight="1" x14ac:dyDescent="0.2">
      <c r="A1581" s="5" t="str">
        <f>SUBSTITUTE(CONCATENATE(H1581,I1581)," ","")</f>
        <v>OperationType</v>
      </c>
      <c r="B1581" s="6" t="s">
        <v>22</v>
      </c>
      <c r="C1581" s="6" t="s">
        <v>22</v>
      </c>
      <c r="D1581" s="6" t="s">
        <v>2849</v>
      </c>
      <c r="E1581" s="6" t="s">
        <v>22</v>
      </c>
      <c r="F1581" s="6" t="s">
        <v>22</v>
      </c>
      <c r="G1581" s="5" t="str">
        <f>CONCATENATE(IF(H1581="","",CONCATENATE(H1581,"_ ")),I1581,". Details")</f>
        <v>Operation Type. Details</v>
      </c>
      <c r="H1581" s="6" t="s">
        <v>22</v>
      </c>
      <c r="I1581" s="6" t="s">
        <v>2850</v>
      </c>
      <c r="J1581" s="6" t="s">
        <v>22</v>
      </c>
      <c r="K1581" s="6" t="s">
        <v>22</v>
      </c>
      <c r="L1581" s="6" t="s">
        <v>22</v>
      </c>
      <c r="M1581" s="6" t="s">
        <v>22</v>
      </c>
      <c r="N1581" s="6" t="s">
        <v>22</v>
      </c>
      <c r="O1581" s="6" t="s">
        <v>22</v>
      </c>
      <c r="P1581" s="6" t="s">
        <v>22</v>
      </c>
      <c r="Q1581" s="6" t="s">
        <v>22</v>
      </c>
      <c r="R1581" s="6" t="s">
        <v>22</v>
      </c>
      <c r="S1581" s="6" t="s">
        <v>25</v>
      </c>
      <c r="T1581" s="6" t="s">
        <v>22</v>
      </c>
      <c r="U1581" s="6" t="s">
        <v>192</v>
      </c>
      <c r="V1581" s="6" t="s">
        <v>2827</v>
      </c>
    </row>
    <row r="1582" spans="1:22" ht="14.1" customHeight="1" x14ac:dyDescent="0.2">
      <c r="A1582" s="7" t="str">
        <f>SUBSTITUTE(CONCATENATE(J1582,K1582,IF(L1582="Identifier","ID",IF(AND(L1582="Text",OR(J1582&lt;&gt;"",K1582&lt;&gt;"")),"",L1582)),IF(AND(N1582&lt;&gt;"Text",L1582&lt;&gt;N1582,NOT(AND(L1582="URI",N1582="Identifier")),NOT(AND(L1582="UUID",N1582="Identifier")),NOT(AND(L1582="OID",N1582="Identifier"))),IF(N1582="Identifier","ID",N1582),""))," ","")</f>
        <v>Code</v>
      </c>
      <c r="B1582" s="8" t="s">
        <v>22</v>
      </c>
      <c r="C1582" s="9" t="s">
        <v>34</v>
      </c>
      <c r="D1582" s="10" t="s">
        <v>2851</v>
      </c>
      <c r="E1582" s="10" t="s">
        <v>22</v>
      </c>
      <c r="F1582" s="10" t="s">
        <v>22</v>
      </c>
      <c r="G1582" s="10" t="str">
        <f>CONCATENATE( IF(H1582="","",CONCATENATE(H1582,"_ ")),I1582,". ",IF(J1582="","",CONCATENATE(J1582,"_ ")),M1582,IF(OR(J1582&lt;&gt;"",M1582&lt;&gt;N1582),CONCATENATE(". ",N1582),""))</f>
        <v>Operation Type. Code</v>
      </c>
      <c r="H1582" s="10" t="s">
        <v>22</v>
      </c>
      <c r="I1582" s="10" t="s">
        <v>2850</v>
      </c>
      <c r="J1582" s="10" t="s">
        <v>22</v>
      </c>
      <c r="K1582" s="10" t="s">
        <v>22</v>
      </c>
      <c r="L1582" s="10" t="s">
        <v>33</v>
      </c>
      <c r="M1582" s="7" t="str">
        <f>IF(K1582&lt;&gt;"",CONCATENATE(K1582," ",L1582),L1582)</f>
        <v>Code</v>
      </c>
      <c r="N1582" s="10" t="s">
        <v>33</v>
      </c>
      <c r="O1582" s="10" t="s">
        <v>22</v>
      </c>
      <c r="P1582" s="10" t="str">
        <f>IF(O1582&lt;&gt;"",CONCATENATE(O1582,"_ ",N1582,". Type"),CONCATENATE(N1582,". Type"))</f>
        <v>Code. Type</v>
      </c>
      <c r="Q1582" s="10" t="s">
        <v>22</v>
      </c>
      <c r="R1582" s="10" t="s">
        <v>22</v>
      </c>
      <c r="S1582" s="10" t="s">
        <v>30</v>
      </c>
      <c r="T1582" s="10" t="s">
        <v>22</v>
      </c>
      <c r="U1582" s="10" t="s">
        <v>192</v>
      </c>
      <c r="V1582" s="10" t="s">
        <v>2827</v>
      </c>
    </row>
    <row r="1583" spans="1:22" ht="14.1" customHeight="1" x14ac:dyDescent="0.2">
      <c r="A1583" s="7" t="str">
        <f>SUBSTITUTE(CONCATENATE(J1583,K1583,IF(L1583="Identifier","ID",IF(AND(L1583="Text",OR(J1583&lt;&gt;"",K1583&lt;&gt;"")),"",L1583)),IF(AND(N1583&lt;&gt;"Text",L1583&lt;&gt;N1583,NOT(AND(L1583="URI",N1583="Identifier")),NOT(AND(L1583="UUID",N1583="Identifier")),NOT(AND(L1583="OID",N1583="Identifier"))),IF(N1583="Identifier","ID",N1583),""))," ","")</f>
        <v>Description</v>
      </c>
      <c r="B1583" s="8" t="s">
        <v>22</v>
      </c>
      <c r="C1583" s="9" t="s">
        <v>98</v>
      </c>
      <c r="D1583" s="10" t="s">
        <v>2852</v>
      </c>
      <c r="E1583" s="10" t="s">
        <v>22</v>
      </c>
      <c r="F1583" s="10" t="s">
        <v>22</v>
      </c>
      <c r="G1583" s="10" t="str">
        <f>CONCATENATE( IF(H1583="","",CONCATENATE(H1583,"_ ")),I1583,". ",IF(J1583="","",CONCATENATE(J1583,"_ ")),M1583,IF(OR(J1583&lt;&gt;"",M1583&lt;&gt;N1583),CONCATENATE(". ",N1583),""))</f>
        <v>Operation Type. Description. Text</v>
      </c>
      <c r="H1583" s="10" t="s">
        <v>22</v>
      </c>
      <c r="I1583" s="10" t="s">
        <v>2850</v>
      </c>
      <c r="J1583" s="10" t="s">
        <v>22</v>
      </c>
      <c r="K1583" s="10" t="s">
        <v>22</v>
      </c>
      <c r="L1583" s="10" t="s">
        <v>100</v>
      </c>
      <c r="M1583" s="7" t="str">
        <f>IF(K1583&lt;&gt;"",CONCATENATE(K1583," ",L1583),L1583)</f>
        <v>Description</v>
      </c>
      <c r="N1583" s="10" t="s">
        <v>59</v>
      </c>
      <c r="O1583" s="10" t="s">
        <v>22</v>
      </c>
      <c r="P1583" s="10" t="str">
        <f>IF(O1583&lt;&gt;"",CONCATENATE(O1583,"_ ",N1583,". Type"),CONCATENATE(N1583,". Type"))</f>
        <v>Text. Type</v>
      </c>
      <c r="Q1583" s="10" t="s">
        <v>22</v>
      </c>
      <c r="R1583" s="10" t="s">
        <v>22</v>
      </c>
      <c r="S1583" s="10" t="s">
        <v>30</v>
      </c>
      <c r="T1583" s="10" t="s">
        <v>22</v>
      </c>
      <c r="U1583" s="10" t="s">
        <v>192</v>
      </c>
      <c r="V1583" s="10" t="s">
        <v>2827</v>
      </c>
    </row>
    <row r="1584" spans="1:22" ht="14.1" customHeight="1" x14ac:dyDescent="0.2">
      <c r="A1584" s="5" t="str">
        <f>SUBSTITUTE(CONCATENATE(H1584,I1584)," ","")</f>
        <v>OrderLine</v>
      </c>
      <c r="B1584" s="6" t="s">
        <v>22</v>
      </c>
      <c r="C1584" s="6" t="s">
        <v>22</v>
      </c>
      <c r="D1584" s="6" t="s">
        <v>2853</v>
      </c>
      <c r="E1584" s="6" t="s">
        <v>22</v>
      </c>
      <c r="F1584" s="6" t="s">
        <v>22</v>
      </c>
      <c r="G1584" s="5" t="str">
        <f>CONCATENATE(IF(H1584="","",CONCATENATE(H1584,"_ ")),I1584,". Details")</f>
        <v>Order Line. Details</v>
      </c>
      <c r="H1584" s="6" t="s">
        <v>22</v>
      </c>
      <c r="I1584" s="6" t="s">
        <v>2854</v>
      </c>
      <c r="J1584" s="6" t="s">
        <v>22</v>
      </c>
      <c r="K1584" s="6" t="s">
        <v>22</v>
      </c>
      <c r="L1584" s="6" t="s">
        <v>22</v>
      </c>
      <c r="M1584" s="6" t="s">
        <v>22</v>
      </c>
      <c r="N1584" s="6" t="s">
        <v>22</v>
      </c>
      <c r="O1584" s="6" t="s">
        <v>22</v>
      </c>
      <c r="P1584" s="6" t="s">
        <v>22</v>
      </c>
      <c r="Q1584" s="6" t="s">
        <v>22</v>
      </c>
      <c r="R1584" s="6" t="s">
        <v>22</v>
      </c>
      <c r="S1584" s="6" t="s">
        <v>25</v>
      </c>
      <c r="T1584" s="6" t="s">
        <v>22</v>
      </c>
      <c r="U1584" s="6" t="s">
        <v>62</v>
      </c>
      <c r="V1584" s="6" t="s">
        <v>22</v>
      </c>
    </row>
    <row r="1585" spans="1:22" ht="14.1" customHeight="1" x14ac:dyDescent="0.2">
      <c r="A1585" s="7" t="str">
        <f>SUBSTITUTE(CONCATENATE(J1585,K1585,IF(L1585="Identifier","ID",IF(AND(L1585="Text",OR(J1585&lt;&gt;"",K1585&lt;&gt;"")),"",L1585)),IF(AND(N1585&lt;&gt;"Text",L1585&lt;&gt;N1585,NOT(AND(L1585="URI",N1585="Identifier")),NOT(AND(L1585="UUID",N1585="Identifier")),NOT(AND(L1585="OID",N1585="Identifier"))),IF(N1585="Identifier","ID",N1585),""))," ","")</f>
        <v>SubstitutionStatusCode</v>
      </c>
      <c r="B1585" s="8" t="s">
        <v>22</v>
      </c>
      <c r="C1585" s="9" t="s">
        <v>34</v>
      </c>
      <c r="D1585" s="10" t="s">
        <v>2855</v>
      </c>
      <c r="E1585" s="10" t="s">
        <v>22</v>
      </c>
      <c r="F1585" s="10" t="s">
        <v>22</v>
      </c>
      <c r="G1585" s="10" t="str">
        <f>CONCATENATE( IF(H1585="","",CONCATENATE(H1585,"_ ")),I1585,". ",IF(J1585="","",CONCATENATE(J1585,"_ ")),M1585,IF(OR(J1585&lt;&gt;"",M1585&lt;&gt;N1585),CONCATENATE(". ",N1585),""))</f>
        <v>Order Line. Substitution Status Code. Code</v>
      </c>
      <c r="H1585" s="10" t="s">
        <v>22</v>
      </c>
      <c r="I1585" s="10" t="s">
        <v>2854</v>
      </c>
      <c r="J1585" s="10" t="s">
        <v>22</v>
      </c>
      <c r="K1585" s="10" t="s">
        <v>2856</v>
      </c>
      <c r="L1585" s="10" t="s">
        <v>33</v>
      </c>
      <c r="M1585" s="7" t="str">
        <f>IF(K1585&lt;&gt;"",CONCATENATE(K1585," ",L1585),L1585)</f>
        <v>Substitution Status Code</v>
      </c>
      <c r="N1585" s="10" t="s">
        <v>33</v>
      </c>
      <c r="O1585" s="10" t="s">
        <v>2856</v>
      </c>
      <c r="P1585" s="10" t="str">
        <f>IF(O1585&lt;&gt;"",CONCATENATE(O1585,"_ ",N1585,". Type"),CONCATENATE(N1585,". Type"))</f>
        <v>Substitution Status_ Code. Type</v>
      </c>
      <c r="Q1585" s="10" t="s">
        <v>22</v>
      </c>
      <c r="R1585" s="10" t="s">
        <v>22</v>
      </c>
      <c r="S1585" s="10" t="s">
        <v>30</v>
      </c>
      <c r="T1585" s="10" t="s">
        <v>22</v>
      </c>
      <c r="U1585" s="10" t="s">
        <v>62</v>
      </c>
      <c r="V1585" s="10" t="s">
        <v>22</v>
      </c>
    </row>
    <row r="1586" spans="1:22" ht="14.1" customHeight="1" x14ac:dyDescent="0.2">
      <c r="A1586" s="7" t="str">
        <f>SUBSTITUTE(CONCATENATE(J1586,K1586,IF(L1586="Identifier","ID",IF(AND(L1586="Text",OR(J1586&lt;&gt;"",K1586&lt;&gt;"")),"",L1586)),IF(AND(N1586&lt;&gt;"Text",L1586&lt;&gt;N1586,NOT(AND(L1586="URI",N1586="Identifier")),NOT(AND(L1586="UUID",N1586="Identifier")),NOT(AND(L1586="OID",N1586="Identifier"))),IF(N1586="Identifier","ID",N1586),""))," ","")</f>
        <v>Note</v>
      </c>
      <c r="B1586" s="8" t="s">
        <v>22</v>
      </c>
      <c r="C1586" s="9" t="s">
        <v>98</v>
      </c>
      <c r="D1586" s="10" t="s">
        <v>236</v>
      </c>
      <c r="E1586" s="10" t="s">
        <v>22</v>
      </c>
      <c r="F1586" s="10" t="s">
        <v>22</v>
      </c>
      <c r="G1586" s="10" t="str">
        <f>CONCATENATE( IF(H1586="","",CONCATENATE(H1586,"_ ")),I1586,". ",IF(J1586="","",CONCATENATE(J1586,"_ ")),M1586,IF(OR(J1586&lt;&gt;"",M1586&lt;&gt;N1586),CONCATENATE(". ",N1586),""))</f>
        <v>Order Line. Note. Text</v>
      </c>
      <c r="H1586" s="10" t="s">
        <v>22</v>
      </c>
      <c r="I1586" s="10" t="s">
        <v>2854</v>
      </c>
      <c r="J1586" s="10" t="s">
        <v>22</v>
      </c>
      <c r="K1586" s="10" t="s">
        <v>22</v>
      </c>
      <c r="L1586" s="10" t="s">
        <v>237</v>
      </c>
      <c r="M1586" s="7" t="str">
        <f>IF(K1586&lt;&gt;"",CONCATENATE(K1586," ",L1586),L1586)</f>
        <v>Note</v>
      </c>
      <c r="N1586" s="10" t="s">
        <v>59</v>
      </c>
      <c r="O1586" s="10" t="s">
        <v>22</v>
      </c>
      <c r="P1586" s="10" t="str">
        <f>IF(O1586&lt;&gt;"",CONCATENATE(O1586,"_ ",N1586,". Type"),CONCATENATE(N1586,". Type"))</f>
        <v>Text. Type</v>
      </c>
      <c r="Q1586" s="10" t="s">
        <v>22</v>
      </c>
      <c r="R1586" s="10" t="s">
        <v>22</v>
      </c>
      <c r="S1586" s="10" t="s">
        <v>30</v>
      </c>
      <c r="T1586" s="10" t="s">
        <v>22</v>
      </c>
      <c r="U1586" s="10" t="s">
        <v>26</v>
      </c>
      <c r="V1586" s="10" t="s">
        <v>22</v>
      </c>
    </row>
    <row r="1587" spans="1:22" ht="14.1" customHeight="1" x14ac:dyDescent="0.2">
      <c r="A1587" s="11" t="str">
        <f t="shared" ref="A1587:A1594" si="324">SUBSTITUTE(SUBSTITUTE(CONCATENATE(J1587,IF(M1587="Identifier","ID",M1587))," ",""),"_","")</f>
        <v>LineItem</v>
      </c>
      <c r="B1587" s="8" t="s">
        <v>22</v>
      </c>
      <c r="C1587" s="12" t="s">
        <v>27</v>
      </c>
      <c r="D1587" s="11" t="s">
        <v>2857</v>
      </c>
      <c r="E1587" s="11" t="s">
        <v>22</v>
      </c>
      <c r="F1587" s="11" t="s">
        <v>22</v>
      </c>
      <c r="G1587" s="11" t="str">
        <f t="shared" ref="G1587:G1594" si="325">CONCATENATE( IF(H1587="","",CONCATENATE(H1587,"_ ")),I1587,". ",IF(J1587="","",CONCATENATE(J1587,"_ ")),M1587,IF(J1587="","",CONCATENATE(". ",N1587)))</f>
        <v>Order Line. Line Item</v>
      </c>
      <c r="H1587" s="11" t="s">
        <v>22</v>
      </c>
      <c r="I1587" s="11" t="s">
        <v>2854</v>
      </c>
      <c r="J1587" s="11" t="s">
        <v>22</v>
      </c>
      <c r="K1587" s="11" t="s">
        <v>22</v>
      </c>
      <c r="L1587" s="11" t="s">
        <v>22</v>
      </c>
      <c r="M1587" s="11" t="str">
        <f t="shared" ref="M1587:M1594" si="326">CONCATENATE(IF(Q1587="","",CONCATENATE(Q1587,"_ ")),R1587)</f>
        <v>Line Item</v>
      </c>
      <c r="N1587" s="11" t="str">
        <f t="shared" ref="N1587:N1594" si="327">M1587</f>
        <v>Line Item</v>
      </c>
      <c r="O1587" s="11" t="s">
        <v>22</v>
      </c>
      <c r="P1587" s="11" t="s">
        <v>22</v>
      </c>
      <c r="Q1587" s="11" t="s">
        <v>22</v>
      </c>
      <c r="R1587" s="11" t="s">
        <v>2539</v>
      </c>
      <c r="S1587" s="11" t="s">
        <v>38</v>
      </c>
      <c r="T1587" s="11" t="s">
        <v>22</v>
      </c>
      <c r="U1587" s="11" t="s">
        <v>62</v>
      </c>
      <c r="V1587" s="11" t="s">
        <v>22</v>
      </c>
    </row>
    <row r="1588" spans="1:22" ht="14.1" customHeight="1" x14ac:dyDescent="0.2">
      <c r="A1588" s="11" t="str">
        <f t="shared" si="324"/>
        <v>SellerProposedSubstituteLineItem</v>
      </c>
      <c r="B1588" s="8" t="s">
        <v>22</v>
      </c>
      <c r="C1588" s="12" t="s">
        <v>98</v>
      </c>
      <c r="D1588" s="11" t="s">
        <v>2858</v>
      </c>
      <c r="E1588" s="11" t="s">
        <v>22</v>
      </c>
      <c r="F1588" s="11" t="s">
        <v>22</v>
      </c>
      <c r="G1588" s="11" t="str">
        <f t="shared" si="325"/>
        <v>Order Line. Seller Proposed Substitute_ Line Item. Line Item</v>
      </c>
      <c r="H1588" s="11" t="s">
        <v>22</v>
      </c>
      <c r="I1588" s="11" t="s">
        <v>2854</v>
      </c>
      <c r="J1588" s="11" t="s">
        <v>2859</v>
      </c>
      <c r="K1588" s="11" t="s">
        <v>22</v>
      </c>
      <c r="L1588" s="11" t="s">
        <v>22</v>
      </c>
      <c r="M1588" s="11" t="str">
        <f t="shared" si="326"/>
        <v>Line Item</v>
      </c>
      <c r="N1588" s="11" t="str">
        <f t="shared" si="327"/>
        <v>Line Item</v>
      </c>
      <c r="O1588" s="11" t="s">
        <v>22</v>
      </c>
      <c r="P1588" s="11" t="s">
        <v>22</v>
      </c>
      <c r="Q1588" s="11" t="s">
        <v>22</v>
      </c>
      <c r="R1588" s="11" t="s">
        <v>2539</v>
      </c>
      <c r="S1588" s="11" t="s">
        <v>38</v>
      </c>
      <c r="T1588" s="11" t="s">
        <v>22</v>
      </c>
      <c r="U1588" s="11" t="s">
        <v>62</v>
      </c>
      <c r="V1588" s="11" t="s">
        <v>22</v>
      </c>
    </row>
    <row r="1589" spans="1:22" ht="14.1" customHeight="1" x14ac:dyDescent="0.2">
      <c r="A1589" s="11" t="str">
        <f t="shared" si="324"/>
        <v>SellerSubstitutedLineItem</v>
      </c>
      <c r="B1589" s="8" t="s">
        <v>22</v>
      </c>
      <c r="C1589" s="12" t="s">
        <v>98</v>
      </c>
      <c r="D1589" s="11" t="s">
        <v>2860</v>
      </c>
      <c r="E1589" s="11" t="s">
        <v>22</v>
      </c>
      <c r="F1589" s="11" t="s">
        <v>22</v>
      </c>
      <c r="G1589" s="11" t="str">
        <f t="shared" si="325"/>
        <v>Order Line. Seller Substituted_ Line Item. Line Item</v>
      </c>
      <c r="H1589" s="11" t="s">
        <v>22</v>
      </c>
      <c r="I1589" s="11" t="s">
        <v>2854</v>
      </c>
      <c r="J1589" s="11" t="s">
        <v>2861</v>
      </c>
      <c r="K1589" s="11" t="s">
        <v>22</v>
      </c>
      <c r="L1589" s="11" t="s">
        <v>22</v>
      </c>
      <c r="M1589" s="11" t="str">
        <f t="shared" si="326"/>
        <v>Line Item</v>
      </c>
      <c r="N1589" s="11" t="str">
        <f t="shared" si="327"/>
        <v>Line Item</v>
      </c>
      <c r="O1589" s="11" t="s">
        <v>22</v>
      </c>
      <c r="P1589" s="11" t="s">
        <v>22</v>
      </c>
      <c r="Q1589" s="11" t="s">
        <v>22</v>
      </c>
      <c r="R1589" s="11" t="s">
        <v>2539</v>
      </c>
      <c r="S1589" s="11" t="s">
        <v>38</v>
      </c>
      <c r="T1589" s="11" t="s">
        <v>22</v>
      </c>
      <c r="U1589" s="11" t="s">
        <v>62</v>
      </c>
      <c r="V1589" s="11" t="s">
        <v>22</v>
      </c>
    </row>
    <row r="1590" spans="1:22" ht="14.1" customHeight="1" x14ac:dyDescent="0.2">
      <c r="A1590" s="11" t="str">
        <f t="shared" si="324"/>
        <v>BuyerProposedSubstituteLineItem</v>
      </c>
      <c r="B1590" s="8" t="s">
        <v>22</v>
      </c>
      <c r="C1590" s="12" t="s">
        <v>98</v>
      </c>
      <c r="D1590" s="11" t="s">
        <v>2862</v>
      </c>
      <c r="E1590" s="11" t="s">
        <v>22</v>
      </c>
      <c r="F1590" s="11" t="s">
        <v>22</v>
      </c>
      <c r="G1590" s="11" t="str">
        <f t="shared" si="325"/>
        <v>Order Line. Buyer Proposed Substitute_ Line Item. Line Item</v>
      </c>
      <c r="H1590" s="11" t="s">
        <v>22</v>
      </c>
      <c r="I1590" s="11" t="s">
        <v>2854</v>
      </c>
      <c r="J1590" s="11" t="s">
        <v>2863</v>
      </c>
      <c r="K1590" s="11" t="s">
        <v>22</v>
      </c>
      <c r="L1590" s="11" t="s">
        <v>22</v>
      </c>
      <c r="M1590" s="11" t="str">
        <f t="shared" si="326"/>
        <v>Line Item</v>
      </c>
      <c r="N1590" s="11" t="str">
        <f t="shared" si="327"/>
        <v>Line Item</v>
      </c>
      <c r="O1590" s="11" t="s">
        <v>22</v>
      </c>
      <c r="P1590" s="11" t="s">
        <v>22</v>
      </c>
      <c r="Q1590" s="11" t="s">
        <v>22</v>
      </c>
      <c r="R1590" s="11" t="s">
        <v>2539</v>
      </c>
      <c r="S1590" s="11" t="s">
        <v>38</v>
      </c>
      <c r="T1590" s="11" t="s">
        <v>22</v>
      </c>
      <c r="U1590" s="11" t="s">
        <v>62</v>
      </c>
      <c r="V1590" s="11" t="s">
        <v>22</v>
      </c>
    </row>
    <row r="1591" spans="1:22" ht="14.1" customHeight="1" x14ac:dyDescent="0.2">
      <c r="A1591" s="11" t="str">
        <f t="shared" si="324"/>
        <v>CatalogueLineReference</v>
      </c>
      <c r="B1591" s="8" t="s">
        <v>22</v>
      </c>
      <c r="C1591" s="12" t="s">
        <v>34</v>
      </c>
      <c r="D1591" s="11" t="s">
        <v>2864</v>
      </c>
      <c r="E1591" s="11" t="s">
        <v>22</v>
      </c>
      <c r="F1591" s="11" t="s">
        <v>22</v>
      </c>
      <c r="G1591" s="11" t="str">
        <f t="shared" si="325"/>
        <v>Order Line. Catalogue_ Line Reference. Line Reference</v>
      </c>
      <c r="H1591" s="11" t="s">
        <v>22</v>
      </c>
      <c r="I1591" s="11" t="s">
        <v>2854</v>
      </c>
      <c r="J1591" s="11" t="s">
        <v>2359</v>
      </c>
      <c r="K1591" s="11" t="s">
        <v>22</v>
      </c>
      <c r="L1591" s="11" t="s">
        <v>22</v>
      </c>
      <c r="M1591" s="11" t="str">
        <f t="shared" si="326"/>
        <v>Line Reference</v>
      </c>
      <c r="N1591" s="11" t="str">
        <f t="shared" si="327"/>
        <v>Line Reference</v>
      </c>
      <c r="O1591" s="11" t="s">
        <v>22</v>
      </c>
      <c r="P1591" s="11" t="s">
        <v>22</v>
      </c>
      <c r="Q1591" s="11" t="s">
        <v>22</v>
      </c>
      <c r="R1591" s="11" t="s">
        <v>573</v>
      </c>
      <c r="S1591" s="11" t="s">
        <v>38</v>
      </c>
      <c r="T1591" s="11" t="s">
        <v>22</v>
      </c>
      <c r="U1591" s="11" t="s">
        <v>62</v>
      </c>
      <c r="V1591" s="11" t="s">
        <v>22</v>
      </c>
    </row>
    <row r="1592" spans="1:22" ht="14.1" customHeight="1" x14ac:dyDescent="0.2">
      <c r="A1592" s="11" t="str">
        <f t="shared" si="324"/>
        <v>QuotationLineReference</v>
      </c>
      <c r="B1592" s="8" t="s">
        <v>22</v>
      </c>
      <c r="C1592" s="12" t="s">
        <v>34</v>
      </c>
      <c r="D1592" s="11" t="s">
        <v>2865</v>
      </c>
      <c r="E1592" s="11" t="s">
        <v>22</v>
      </c>
      <c r="F1592" s="11" t="s">
        <v>22</v>
      </c>
      <c r="G1592" s="11" t="str">
        <f t="shared" si="325"/>
        <v>Order Line. Quotation_ Line Reference. Line Reference</v>
      </c>
      <c r="H1592" s="11" t="s">
        <v>22</v>
      </c>
      <c r="I1592" s="11" t="s">
        <v>2854</v>
      </c>
      <c r="J1592" s="11" t="s">
        <v>2866</v>
      </c>
      <c r="K1592" s="11" t="s">
        <v>22</v>
      </c>
      <c r="L1592" s="11" t="s">
        <v>22</v>
      </c>
      <c r="M1592" s="11" t="str">
        <f t="shared" si="326"/>
        <v>Line Reference</v>
      </c>
      <c r="N1592" s="11" t="str">
        <f t="shared" si="327"/>
        <v>Line Reference</v>
      </c>
      <c r="O1592" s="11" t="s">
        <v>22</v>
      </c>
      <c r="P1592" s="11" t="s">
        <v>22</v>
      </c>
      <c r="Q1592" s="11" t="s">
        <v>22</v>
      </c>
      <c r="R1592" s="11" t="s">
        <v>573</v>
      </c>
      <c r="S1592" s="11" t="s">
        <v>38</v>
      </c>
      <c r="T1592" s="11" t="s">
        <v>22</v>
      </c>
      <c r="U1592" s="11" t="s">
        <v>62</v>
      </c>
      <c r="V1592" s="11" t="s">
        <v>22</v>
      </c>
    </row>
    <row r="1593" spans="1:22" ht="14.1" customHeight="1" x14ac:dyDescent="0.2">
      <c r="A1593" s="11" t="str">
        <f t="shared" si="324"/>
        <v>OrderLineReference</v>
      </c>
      <c r="B1593" s="8" t="s">
        <v>22</v>
      </c>
      <c r="C1593" s="12" t="s">
        <v>98</v>
      </c>
      <c r="D1593" s="11" t="s">
        <v>2867</v>
      </c>
      <c r="E1593" s="11" t="s">
        <v>22</v>
      </c>
      <c r="F1593" s="11" t="s">
        <v>22</v>
      </c>
      <c r="G1593" s="11" t="str">
        <f t="shared" si="325"/>
        <v>Order Line. Order Line Reference</v>
      </c>
      <c r="H1593" s="11" t="s">
        <v>22</v>
      </c>
      <c r="I1593" s="11" t="s">
        <v>2854</v>
      </c>
      <c r="J1593" s="11" t="s">
        <v>22</v>
      </c>
      <c r="K1593" s="11" t="s">
        <v>22</v>
      </c>
      <c r="L1593" s="11" t="s">
        <v>22</v>
      </c>
      <c r="M1593" s="11" t="str">
        <f t="shared" si="326"/>
        <v>Order Line Reference</v>
      </c>
      <c r="N1593" s="11" t="str">
        <f t="shared" si="327"/>
        <v>Order Line Reference</v>
      </c>
      <c r="O1593" s="11" t="s">
        <v>22</v>
      </c>
      <c r="P1593" s="11" t="s">
        <v>22</v>
      </c>
      <c r="Q1593" s="11" t="s">
        <v>22</v>
      </c>
      <c r="R1593" s="11" t="s">
        <v>1298</v>
      </c>
      <c r="S1593" s="11" t="s">
        <v>38</v>
      </c>
      <c r="T1593" s="11" t="s">
        <v>22</v>
      </c>
      <c r="U1593" s="11" t="s">
        <v>26</v>
      </c>
      <c r="V1593" s="11" t="s">
        <v>22</v>
      </c>
    </row>
    <row r="1594" spans="1:22" ht="14.1" customHeight="1" x14ac:dyDescent="0.2">
      <c r="A1594" s="11" t="str">
        <f t="shared" si="324"/>
        <v>DocumentReference</v>
      </c>
      <c r="B1594" s="8" t="s">
        <v>22</v>
      </c>
      <c r="C1594" s="12" t="s">
        <v>98</v>
      </c>
      <c r="D1594" s="11" t="s">
        <v>2868</v>
      </c>
      <c r="E1594" s="11" t="s">
        <v>22</v>
      </c>
      <c r="F1594" s="11" t="s">
        <v>22</v>
      </c>
      <c r="G1594" s="11" t="str">
        <f t="shared" si="325"/>
        <v>Order Line. Document Reference</v>
      </c>
      <c r="H1594" s="11" t="s">
        <v>22</v>
      </c>
      <c r="I1594" s="11" t="s">
        <v>2854</v>
      </c>
      <c r="J1594" s="11" t="s">
        <v>22</v>
      </c>
      <c r="K1594" s="11" t="s">
        <v>22</v>
      </c>
      <c r="L1594" s="11" t="s">
        <v>22</v>
      </c>
      <c r="M1594" s="11" t="str">
        <f t="shared" si="326"/>
        <v>Document Reference</v>
      </c>
      <c r="N1594" s="11" t="str">
        <f t="shared" si="327"/>
        <v>Document Reference</v>
      </c>
      <c r="O1594" s="11" t="s">
        <v>22</v>
      </c>
      <c r="P1594" s="11" t="s">
        <v>22</v>
      </c>
      <c r="Q1594" s="11" t="s">
        <v>22</v>
      </c>
      <c r="R1594" s="11" t="s">
        <v>406</v>
      </c>
      <c r="S1594" s="11" t="s">
        <v>38</v>
      </c>
      <c r="T1594" s="11" t="s">
        <v>22</v>
      </c>
      <c r="U1594" s="11" t="s">
        <v>62</v>
      </c>
      <c r="V1594" s="11" t="s">
        <v>22</v>
      </c>
    </row>
    <row r="1595" spans="1:22" ht="14.1" customHeight="1" x14ac:dyDescent="0.2">
      <c r="A1595" s="5" t="str">
        <f>SUBSTITUTE(CONCATENATE(H1595,I1595)," ","")</f>
        <v>OrderLineReference</v>
      </c>
      <c r="B1595" s="6" t="s">
        <v>22</v>
      </c>
      <c r="C1595" s="6" t="s">
        <v>22</v>
      </c>
      <c r="D1595" s="6" t="s">
        <v>2869</v>
      </c>
      <c r="E1595" s="6" t="s">
        <v>22</v>
      </c>
      <c r="F1595" s="6" t="s">
        <v>22</v>
      </c>
      <c r="G1595" s="5" t="str">
        <f>CONCATENATE(IF(H1595="","",CONCATENATE(H1595,"_ ")),I1595,". Details")</f>
        <v>Order Line Reference. Details</v>
      </c>
      <c r="H1595" s="6" t="s">
        <v>22</v>
      </c>
      <c r="I1595" s="6" t="s">
        <v>1298</v>
      </c>
      <c r="J1595" s="6" t="s">
        <v>22</v>
      </c>
      <c r="K1595" s="6" t="s">
        <v>22</v>
      </c>
      <c r="L1595" s="6" t="s">
        <v>22</v>
      </c>
      <c r="M1595" s="6" t="s">
        <v>22</v>
      </c>
      <c r="N1595" s="6" t="s">
        <v>22</v>
      </c>
      <c r="O1595" s="6" t="s">
        <v>22</v>
      </c>
      <c r="P1595" s="6" t="s">
        <v>22</v>
      </c>
      <c r="Q1595" s="6" t="s">
        <v>22</v>
      </c>
      <c r="R1595" s="6" t="s">
        <v>22</v>
      </c>
      <c r="S1595" s="6" t="s">
        <v>25</v>
      </c>
      <c r="T1595" s="6" t="s">
        <v>22</v>
      </c>
      <c r="U1595" s="6" t="s">
        <v>62</v>
      </c>
      <c r="V1595" s="6" t="s">
        <v>22</v>
      </c>
    </row>
    <row r="1596" spans="1:22" ht="14.1" customHeight="1" x14ac:dyDescent="0.2">
      <c r="A1596" s="7" t="str">
        <f>SUBSTITUTE(CONCATENATE(J1596,K1596,IF(L1596="Identifier","ID",IF(AND(L1596="Text",OR(J1596&lt;&gt;"",K1596&lt;&gt;"")),"",L1596)),IF(AND(N1596&lt;&gt;"Text",L1596&lt;&gt;N1596,NOT(AND(L1596="URI",N1596="Identifier")),NOT(AND(L1596="UUID",N1596="Identifier")),NOT(AND(L1596="OID",N1596="Identifier"))),IF(N1596="Identifier","ID",N1596),""))," ","")</f>
        <v>LineID</v>
      </c>
      <c r="B1596" s="8" t="s">
        <v>22</v>
      </c>
      <c r="C1596" s="9" t="s">
        <v>27</v>
      </c>
      <c r="D1596" s="10" t="s">
        <v>2870</v>
      </c>
      <c r="E1596" s="10" t="s">
        <v>22</v>
      </c>
      <c r="F1596" s="10" t="s">
        <v>22</v>
      </c>
      <c r="G1596" s="10" t="str">
        <f>CONCATENATE( IF(H1596="","",CONCATENATE(H1596,"_ ")),I1596,". ",IF(J1596="","",CONCATENATE(J1596,"_ ")),M1596,IF(OR(J1596&lt;&gt;"",M1596&lt;&gt;N1596),CONCATENATE(". ",N1596),""))</f>
        <v>Order Line Reference. Line Identifier. Identifier</v>
      </c>
      <c r="H1596" s="10" t="s">
        <v>22</v>
      </c>
      <c r="I1596" s="10" t="s">
        <v>1298</v>
      </c>
      <c r="J1596" s="10" t="s">
        <v>22</v>
      </c>
      <c r="K1596" s="10" t="s">
        <v>159</v>
      </c>
      <c r="L1596" s="10" t="s">
        <v>29</v>
      </c>
      <c r="M1596" s="7" t="str">
        <f>IF(K1596&lt;&gt;"",CONCATENATE(K1596," ",L1596),L1596)</f>
        <v>Line Identifier</v>
      </c>
      <c r="N1596" s="10" t="s">
        <v>29</v>
      </c>
      <c r="O1596" s="10" t="s">
        <v>22</v>
      </c>
      <c r="P1596" s="10" t="str">
        <f>IF(O1596&lt;&gt;"",CONCATENATE(O1596,"_ ",N1596,". Type"),CONCATENATE(N1596,". Type"))</f>
        <v>Identifier. Type</v>
      </c>
      <c r="Q1596" s="10" t="s">
        <v>22</v>
      </c>
      <c r="R1596" s="10" t="s">
        <v>22</v>
      </c>
      <c r="S1596" s="10" t="s">
        <v>30</v>
      </c>
      <c r="T1596" s="10" t="s">
        <v>22</v>
      </c>
      <c r="U1596" s="10" t="s">
        <v>62</v>
      </c>
      <c r="V1596" s="10" t="s">
        <v>22</v>
      </c>
    </row>
    <row r="1597" spans="1:22" ht="14.1" customHeight="1" x14ac:dyDescent="0.2">
      <c r="A1597" s="7" t="str">
        <f>SUBSTITUTE(CONCATENATE(J1597,K1597,IF(L1597="Identifier","ID",IF(AND(L1597="Text",OR(J1597&lt;&gt;"",K1597&lt;&gt;"")),"",L1597)),IF(AND(N1597&lt;&gt;"Text",L1597&lt;&gt;N1597,NOT(AND(L1597="URI",N1597="Identifier")),NOT(AND(L1597="UUID",N1597="Identifier")),NOT(AND(L1597="OID",N1597="Identifier"))),IF(N1597="Identifier","ID",N1597),""))," ","")</f>
        <v>SalesOrderLineID</v>
      </c>
      <c r="B1597" s="8" t="s">
        <v>22</v>
      </c>
      <c r="C1597" s="9" t="s">
        <v>34</v>
      </c>
      <c r="D1597" s="10" t="s">
        <v>2871</v>
      </c>
      <c r="E1597" s="10" t="s">
        <v>22</v>
      </c>
      <c r="F1597" s="10" t="s">
        <v>22</v>
      </c>
      <c r="G1597" s="10" t="str">
        <f>CONCATENATE( IF(H1597="","",CONCATENATE(H1597,"_ ")),I1597,". ",IF(J1597="","",CONCATENATE(J1597,"_ ")),M1597,IF(OR(J1597&lt;&gt;"",M1597&lt;&gt;N1597),CONCATENATE(". ",N1597),""))</f>
        <v>Order Line Reference. Sales Order_ Line Identifier. Identifier</v>
      </c>
      <c r="H1597" s="10" t="s">
        <v>22</v>
      </c>
      <c r="I1597" s="10" t="s">
        <v>1298</v>
      </c>
      <c r="J1597" s="10" t="s">
        <v>2872</v>
      </c>
      <c r="K1597" s="10" t="s">
        <v>159</v>
      </c>
      <c r="L1597" s="10" t="s">
        <v>29</v>
      </c>
      <c r="M1597" s="7" t="str">
        <f>IF(K1597&lt;&gt;"",CONCATENATE(K1597," ",L1597),L1597)</f>
        <v>Line Identifier</v>
      </c>
      <c r="N1597" s="10" t="s">
        <v>29</v>
      </c>
      <c r="O1597" s="10" t="s">
        <v>22</v>
      </c>
      <c r="P1597" s="10" t="str">
        <f>IF(O1597&lt;&gt;"",CONCATENATE(O1597,"_ ",N1597,". Type"),CONCATENATE(N1597,". Type"))</f>
        <v>Identifier. Type</v>
      </c>
      <c r="Q1597" s="10" t="s">
        <v>22</v>
      </c>
      <c r="R1597" s="10" t="s">
        <v>22</v>
      </c>
      <c r="S1597" s="10" t="s">
        <v>30</v>
      </c>
      <c r="T1597" s="10" t="s">
        <v>22</v>
      </c>
      <c r="U1597" s="10" t="s">
        <v>62</v>
      </c>
      <c r="V1597" s="10" t="s">
        <v>22</v>
      </c>
    </row>
    <row r="1598" spans="1:22" ht="14.1" customHeight="1" x14ac:dyDescent="0.2">
      <c r="A1598" s="7" t="str">
        <f>SUBSTITUTE(CONCATENATE(J1598,K1598,IF(L1598="Identifier","ID",IF(AND(L1598="Text",OR(J1598&lt;&gt;"",K1598&lt;&gt;"")),"",L1598)),IF(AND(N1598&lt;&gt;"Text",L1598&lt;&gt;N1598,NOT(AND(L1598="URI",N1598="Identifier")),NOT(AND(L1598="UUID",N1598="Identifier")),NOT(AND(L1598="OID",N1598="Identifier"))),IF(N1598="Identifier","ID",N1598),""))," ","")</f>
        <v>UUID</v>
      </c>
      <c r="B1598" s="8" t="s">
        <v>22</v>
      </c>
      <c r="C1598" s="9" t="s">
        <v>34</v>
      </c>
      <c r="D1598" s="10" t="s">
        <v>2873</v>
      </c>
      <c r="E1598" s="10" t="s">
        <v>22</v>
      </c>
      <c r="F1598" s="10" t="s">
        <v>22</v>
      </c>
      <c r="G1598" s="10" t="str">
        <f>CONCATENATE( IF(H1598="","",CONCATENATE(H1598,"_ ")),I1598,". ",IF(J1598="","",CONCATENATE(J1598,"_ ")),M1598,IF(OR(J1598&lt;&gt;"",M1598&lt;&gt;N1598),CONCATENATE(". ",N1598),""))</f>
        <v>Order Line Reference. UUID. Identifier</v>
      </c>
      <c r="H1598" s="10" t="s">
        <v>22</v>
      </c>
      <c r="I1598" s="10" t="s">
        <v>1298</v>
      </c>
      <c r="J1598" s="10" t="s">
        <v>22</v>
      </c>
      <c r="K1598" s="10" t="s">
        <v>22</v>
      </c>
      <c r="L1598" s="10" t="s">
        <v>590</v>
      </c>
      <c r="M1598" s="7" t="str">
        <f>IF(K1598&lt;&gt;"",CONCATENATE(K1598," ",L1598),L1598)</f>
        <v>UUID</v>
      </c>
      <c r="N1598" s="10" t="s">
        <v>29</v>
      </c>
      <c r="O1598" s="10" t="s">
        <v>22</v>
      </c>
      <c r="P1598" s="10" t="str">
        <f>IF(O1598&lt;&gt;"",CONCATENATE(O1598,"_ ",N1598,". Type"),CONCATENATE(N1598,". Type"))</f>
        <v>Identifier. Type</v>
      </c>
      <c r="Q1598" s="10" t="s">
        <v>22</v>
      </c>
      <c r="R1598" s="10" t="s">
        <v>22</v>
      </c>
      <c r="S1598" s="10" t="s">
        <v>30</v>
      </c>
      <c r="T1598" s="10" t="s">
        <v>22</v>
      </c>
      <c r="U1598" s="10" t="s">
        <v>62</v>
      </c>
      <c r="V1598" s="10" t="s">
        <v>591</v>
      </c>
    </row>
    <row r="1599" spans="1:22" ht="14.1" customHeight="1" x14ac:dyDescent="0.2">
      <c r="A1599" s="7" t="str">
        <f>SUBSTITUTE(CONCATENATE(J1599,K1599,IF(L1599="Identifier","ID",IF(AND(L1599="Text",OR(J1599&lt;&gt;"",K1599&lt;&gt;"")),"",L1599)),IF(AND(N1599&lt;&gt;"Text",L1599&lt;&gt;N1599,NOT(AND(L1599="URI",N1599="Identifier")),NOT(AND(L1599="UUID",N1599="Identifier")),NOT(AND(L1599="OID",N1599="Identifier"))),IF(N1599="Identifier","ID",N1599),""))," ","")</f>
        <v>LineStatusCode</v>
      </c>
      <c r="B1599" s="8" t="s">
        <v>22</v>
      </c>
      <c r="C1599" s="9" t="s">
        <v>34</v>
      </c>
      <c r="D1599" s="10" t="s">
        <v>2874</v>
      </c>
      <c r="E1599" s="10" t="s">
        <v>22</v>
      </c>
      <c r="F1599" s="10" t="s">
        <v>22</v>
      </c>
      <c r="G1599" s="10" t="str">
        <f>CONCATENATE( IF(H1599="","",CONCATENATE(H1599,"_ ")),I1599,". ",IF(J1599="","",CONCATENATE(J1599,"_ ")),M1599,IF(OR(J1599&lt;&gt;"",M1599&lt;&gt;N1599),CONCATENATE(". ",N1599),""))</f>
        <v>Order Line Reference. Line Status Code. Code</v>
      </c>
      <c r="H1599" s="10" t="s">
        <v>22</v>
      </c>
      <c r="I1599" s="10" t="s">
        <v>1298</v>
      </c>
      <c r="J1599" s="10" t="s">
        <v>22</v>
      </c>
      <c r="K1599" s="10" t="s">
        <v>1517</v>
      </c>
      <c r="L1599" s="10" t="s">
        <v>33</v>
      </c>
      <c r="M1599" s="7" t="str">
        <f>IF(K1599&lt;&gt;"",CONCATENATE(K1599," ",L1599),L1599)</f>
        <v>Line Status Code</v>
      </c>
      <c r="N1599" s="10" t="s">
        <v>33</v>
      </c>
      <c r="O1599" s="10" t="s">
        <v>1517</v>
      </c>
      <c r="P1599" s="10" t="str">
        <f>IF(O1599&lt;&gt;"",CONCATENATE(O1599,"_ ",N1599,". Type"),CONCATENATE(N1599,". Type"))</f>
        <v>Line Status_ Code. Type</v>
      </c>
      <c r="Q1599" s="10" t="s">
        <v>22</v>
      </c>
      <c r="R1599" s="10" t="s">
        <v>22</v>
      </c>
      <c r="S1599" s="10" t="s">
        <v>30</v>
      </c>
      <c r="T1599" s="10" t="s">
        <v>22</v>
      </c>
      <c r="U1599" s="10" t="s">
        <v>62</v>
      </c>
      <c r="V1599" s="10" t="s">
        <v>22</v>
      </c>
    </row>
    <row r="1600" spans="1:22" ht="14.1" customHeight="1" x14ac:dyDescent="0.2">
      <c r="A1600" s="11" t="str">
        <f>SUBSTITUTE(SUBSTITUTE(CONCATENATE(J1600,IF(M1600="Identifier","ID",M1600))," ",""),"_","")</f>
        <v>OrderReference</v>
      </c>
      <c r="B1600" s="8" t="s">
        <v>22</v>
      </c>
      <c r="C1600" s="12" t="s">
        <v>34</v>
      </c>
      <c r="D1600" s="11" t="s">
        <v>2875</v>
      </c>
      <c r="E1600" s="11" t="s">
        <v>22</v>
      </c>
      <c r="F1600" s="11" t="s">
        <v>22</v>
      </c>
      <c r="G1600" s="11" t="str">
        <f>CONCATENATE( IF(H1600="","",CONCATENATE(H1600,"_ ")),I1600,". ",IF(J1600="","",CONCATENATE(J1600,"_ ")),M1600,IF(J1600="","",CONCATENATE(". ",N1600)))</f>
        <v>Order Line Reference. Order Reference</v>
      </c>
      <c r="H1600" s="11" t="s">
        <v>22</v>
      </c>
      <c r="I1600" s="11" t="s">
        <v>1298</v>
      </c>
      <c r="J1600" s="11" t="s">
        <v>22</v>
      </c>
      <c r="K1600" s="11" t="s">
        <v>22</v>
      </c>
      <c r="L1600" s="11" t="s">
        <v>22</v>
      </c>
      <c r="M1600" s="11" t="str">
        <f>CONCATENATE(IF(Q1600="","",CONCATENATE(Q1600,"_ ")),R1600)</f>
        <v>Order Reference</v>
      </c>
      <c r="N1600" s="11" t="str">
        <f>M1600</f>
        <v>Order Reference</v>
      </c>
      <c r="O1600" s="11" t="s">
        <v>22</v>
      </c>
      <c r="P1600" s="11" t="s">
        <v>22</v>
      </c>
      <c r="Q1600" s="11" t="s">
        <v>22</v>
      </c>
      <c r="R1600" s="11" t="s">
        <v>2876</v>
      </c>
      <c r="S1600" s="11" t="s">
        <v>38</v>
      </c>
      <c r="T1600" s="11" t="s">
        <v>22</v>
      </c>
      <c r="U1600" s="11" t="s">
        <v>62</v>
      </c>
      <c r="V1600" s="11" t="s">
        <v>22</v>
      </c>
    </row>
    <row r="1601" spans="1:22" ht="14.1" customHeight="1" x14ac:dyDescent="0.2">
      <c r="A1601" s="5" t="str">
        <f>SUBSTITUTE(CONCATENATE(H1601,I1601)," ","")</f>
        <v>OrderReference</v>
      </c>
      <c r="B1601" s="6" t="s">
        <v>22</v>
      </c>
      <c r="C1601" s="6" t="s">
        <v>22</v>
      </c>
      <c r="D1601" s="6" t="s">
        <v>2877</v>
      </c>
      <c r="E1601" s="6" t="s">
        <v>22</v>
      </c>
      <c r="F1601" s="6" t="s">
        <v>22</v>
      </c>
      <c r="G1601" s="5" t="str">
        <f>CONCATENATE(IF(H1601="","",CONCATENATE(H1601,"_ ")),I1601,". Details")</f>
        <v>Order Reference. Details</v>
      </c>
      <c r="H1601" s="6" t="s">
        <v>22</v>
      </c>
      <c r="I1601" s="6" t="s">
        <v>2876</v>
      </c>
      <c r="J1601" s="6" t="s">
        <v>22</v>
      </c>
      <c r="K1601" s="6" t="s">
        <v>22</v>
      </c>
      <c r="L1601" s="6" t="s">
        <v>22</v>
      </c>
      <c r="M1601" s="6" t="s">
        <v>22</v>
      </c>
      <c r="N1601" s="6" t="s">
        <v>22</v>
      </c>
      <c r="O1601" s="6" t="s">
        <v>22</v>
      </c>
      <c r="P1601" s="6" t="s">
        <v>22</v>
      </c>
      <c r="Q1601" s="6" t="s">
        <v>22</v>
      </c>
      <c r="R1601" s="6" t="s">
        <v>22</v>
      </c>
      <c r="S1601" s="6" t="s">
        <v>25</v>
      </c>
      <c r="T1601" s="6" t="s">
        <v>22</v>
      </c>
      <c r="U1601" s="6" t="s">
        <v>62</v>
      </c>
      <c r="V1601" s="6" t="s">
        <v>22</v>
      </c>
    </row>
    <row r="1602" spans="1:22" ht="14.1" customHeight="1" x14ac:dyDescent="0.2">
      <c r="A1602" s="7" t="str">
        <f t="shared" ref="A1602:A1609" si="328">SUBSTITUTE(CONCATENATE(J1602,K1602,IF(L1602="Identifier","ID",IF(AND(L1602="Text",OR(J1602&lt;&gt;"",K1602&lt;&gt;"")),"",L1602)),IF(AND(N1602&lt;&gt;"Text",L1602&lt;&gt;N1602,NOT(AND(L1602="URI",N1602="Identifier")),NOT(AND(L1602="UUID",N1602="Identifier")),NOT(AND(L1602="OID",N1602="Identifier"))),IF(N1602="Identifier","ID",N1602),""))," ","")</f>
        <v>ID</v>
      </c>
      <c r="B1602" s="8" t="s">
        <v>22</v>
      </c>
      <c r="C1602" s="9" t="s">
        <v>27</v>
      </c>
      <c r="D1602" s="10" t="s">
        <v>2878</v>
      </c>
      <c r="E1602" s="10" t="s">
        <v>22</v>
      </c>
      <c r="F1602" s="10" t="s">
        <v>1614</v>
      </c>
      <c r="G1602" s="10" t="str">
        <f t="shared" ref="G1602:G1609" si="329">CONCATENATE( IF(H1602="","",CONCATENATE(H1602,"_ ")),I1602,". ",IF(J1602="","",CONCATENATE(J1602,"_ ")),M1602,IF(OR(J1602&lt;&gt;"",M1602&lt;&gt;N1602),CONCATENATE(". ",N1602),""))</f>
        <v>Order Reference. Identifier</v>
      </c>
      <c r="H1602" s="10" t="s">
        <v>22</v>
      </c>
      <c r="I1602" s="10" t="s">
        <v>2876</v>
      </c>
      <c r="J1602" s="10" t="s">
        <v>22</v>
      </c>
      <c r="K1602" s="10" t="s">
        <v>22</v>
      </c>
      <c r="L1602" s="10" t="s">
        <v>29</v>
      </c>
      <c r="M1602" s="7" t="str">
        <f t="shared" ref="M1602:M1609" si="330">IF(K1602&lt;&gt;"",CONCATENATE(K1602," ",L1602),L1602)</f>
        <v>Identifier</v>
      </c>
      <c r="N1602" s="10" t="s">
        <v>29</v>
      </c>
      <c r="O1602" s="10" t="s">
        <v>22</v>
      </c>
      <c r="P1602" s="10" t="str">
        <f t="shared" ref="P1602:P1609" si="331">IF(O1602&lt;&gt;"",CONCATENATE(O1602,"_ ",N1602,". Type"),CONCATENATE(N1602,". Type"))</f>
        <v>Identifier. Type</v>
      </c>
      <c r="Q1602" s="10" t="s">
        <v>22</v>
      </c>
      <c r="R1602" s="10" t="s">
        <v>22</v>
      </c>
      <c r="S1602" s="10" t="s">
        <v>30</v>
      </c>
      <c r="T1602" s="10" t="s">
        <v>22</v>
      </c>
      <c r="U1602" s="10" t="s">
        <v>62</v>
      </c>
      <c r="V1602" s="10" t="s">
        <v>22</v>
      </c>
    </row>
    <row r="1603" spans="1:22" ht="14.1" customHeight="1" x14ac:dyDescent="0.2">
      <c r="A1603" s="7" t="str">
        <f t="shared" si="328"/>
        <v>SalesOrderID</v>
      </c>
      <c r="B1603" s="8" t="s">
        <v>22</v>
      </c>
      <c r="C1603" s="9" t="s">
        <v>34</v>
      </c>
      <c r="D1603" s="10" t="s">
        <v>2879</v>
      </c>
      <c r="E1603" s="10" t="s">
        <v>22</v>
      </c>
      <c r="F1603" s="10" t="s">
        <v>22</v>
      </c>
      <c r="G1603" s="10" t="str">
        <f t="shared" si="329"/>
        <v>Order Reference. Sales_ Order Identifier. Identifier</v>
      </c>
      <c r="H1603" s="10" t="s">
        <v>22</v>
      </c>
      <c r="I1603" s="10" t="s">
        <v>2876</v>
      </c>
      <c r="J1603" s="10" t="s">
        <v>2542</v>
      </c>
      <c r="K1603" s="10" t="s">
        <v>531</v>
      </c>
      <c r="L1603" s="10" t="s">
        <v>29</v>
      </c>
      <c r="M1603" s="7" t="str">
        <f t="shared" si="330"/>
        <v>Order Identifier</v>
      </c>
      <c r="N1603" s="10" t="s">
        <v>29</v>
      </c>
      <c r="O1603" s="10" t="s">
        <v>22</v>
      </c>
      <c r="P1603" s="10" t="str">
        <f t="shared" si="331"/>
        <v>Identifier. Type</v>
      </c>
      <c r="Q1603" s="10" t="s">
        <v>22</v>
      </c>
      <c r="R1603" s="10" t="s">
        <v>22</v>
      </c>
      <c r="S1603" s="10" t="s">
        <v>30</v>
      </c>
      <c r="T1603" s="10" t="s">
        <v>22</v>
      </c>
      <c r="U1603" s="10" t="s">
        <v>26</v>
      </c>
      <c r="V1603" s="10" t="s">
        <v>22</v>
      </c>
    </row>
    <row r="1604" spans="1:22" ht="14.1" customHeight="1" x14ac:dyDescent="0.2">
      <c r="A1604" s="7" t="str">
        <f t="shared" si="328"/>
        <v>CopyIndicator</v>
      </c>
      <c r="B1604" s="8" t="s">
        <v>22</v>
      </c>
      <c r="C1604" s="9" t="s">
        <v>34</v>
      </c>
      <c r="D1604" s="10" t="s">
        <v>2880</v>
      </c>
      <c r="E1604" s="10" t="s">
        <v>22</v>
      </c>
      <c r="F1604" s="10" t="s">
        <v>22</v>
      </c>
      <c r="G1604" s="10" t="str">
        <f t="shared" si="329"/>
        <v>Order Reference. Copy_ Indicator. Indicator</v>
      </c>
      <c r="H1604" s="10" t="s">
        <v>22</v>
      </c>
      <c r="I1604" s="10" t="s">
        <v>2876</v>
      </c>
      <c r="J1604" s="10" t="s">
        <v>1596</v>
      </c>
      <c r="K1604" s="10" t="s">
        <v>22</v>
      </c>
      <c r="L1604" s="10" t="s">
        <v>170</v>
      </c>
      <c r="M1604" s="7" t="str">
        <f t="shared" si="330"/>
        <v>Indicator</v>
      </c>
      <c r="N1604" s="10" t="s">
        <v>170</v>
      </c>
      <c r="O1604" s="10" t="s">
        <v>22</v>
      </c>
      <c r="P1604" s="10" t="str">
        <f t="shared" si="331"/>
        <v>Indicator. Type</v>
      </c>
      <c r="Q1604" s="10" t="s">
        <v>22</v>
      </c>
      <c r="R1604" s="10" t="s">
        <v>22</v>
      </c>
      <c r="S1604" s="10" t="s">
        <v>30</v>
      </c>
      <c r="T1604" s="10" t="s">
        <v>22</v>
      </c>
      <c r="U1604" s="10" t="s">
        <v>62</v>
      </c>
      <c r="V1604" s="10" t="s">
        <v>22</v>
      </c>
    </row>
    <row r="1605" spans="1:22" ht="14.1" customHeight="1" x14ac:dyDescent="0.2">
      <c r="A1605" s="7" t="str">
        <f t="shared" si="328"/>
        <v>UUID</v>
      </c>
      <c r="B1605" s="8" t="s">
        <v>22</v>
      </c>
      <c r="C1605" s="9" t="s">
        <v>34</v>
      </c>
      <c r="D1605" s="10" t="s">
        <v>2881</v>
      </c>
      <c r="E1605" s="10" t="s">
        <v>22</v>
      </c>
      <c r="F1605" s="10" t="s">
        <v>22</v>
      </c>
      <c r="G1605" s="10" t="str">
        <f t="shared" si="329"/>
        <v>Order Reference. UUID. Identifier</v>
      </c>
      <c r="H1605" s="10" t="s">
        <v>22</v>
      </c>
      <c r="I1605" s="10" t="s">
        <v>2876</v>
      </c>
      <c r="J1605" s="10" t="s">
        <v>22</v>
      </c>
      <c r="K1605" s="10" t="s">
        <v>22</v>
      </c>
      <c r="L1605" s="10" t="s">
        <v>590</v>
      </c>
      <c r="M1605" s="7" t="str">
        <f t="shared" si="330"/>
        <v>UUID</v>
      </c>
      <c r="N1605" s="10" t="s">
        <v>29</v>
      </c>
      <c r="O1605" s="10" t="s">
        <v>22</v>
      </c>
      <c r="P1605" s="10" t="str">
        <f t="shared" si="331"/>
        <v>Identifier. Type</v>
      </c>
      <c r="Q1605" s="10" t="s">
        <v>22</v>
      </c>
      <c r="R1605" s="10" t="s">
        <v>22</v>
      </c>
      <c r="S1605" s="10" t="s">
        <v>30</v>
      </c>
      <c r="T1605" s="10" t="s">
        <v>22</v>
      </c>
      <c r="U1605" s="10" t="s">
        <v>62</v>
      </c>
      <c r="V1605" s="10" t="s">
        <v>591</v>
      </c>
    </row>
    <row r="1606" spans="1:22" ht="14.1" customHeight="1" x14ac:dyDescent="0.2">
      <c r="A1606" s="7" t="str">
        <f t="shared" si="328"/>
        <v>IssueDate</v>
      </c>
      <c r="B1606" s="8" t="s">
        <v>22</v>
      </c>
      <c r="C1606" s="9" t="s">
        <v>34</v>
      </c>
      <c r="D1606" s="10" t="s">
        <v>2882</v>
      </c>
      <c r="E1606" s="10" t="s">
        <v>22</v>
      </c>
      <c r="F1606" s="10" t="s">
        <v>22</v>
      </c>
      <c r="G1606" s="10" t="str">
        <f t="shared" si="329"/>
        <v>Order Reference. Issue Date. Date</v>
      </c>
      <c r="H1606" s="10" t="s">
        <v>22</v>
      </c>
      <c r="I1606" s="10" t="s">
        <v>2876</v>
      </c>
      <c r="J1606" s="10" t="s">
        <v>22</v>
      </c>
      <c r="K1606" s="10" t="s">
        <v>477</v>
      </c>
      <c r="L1606" s="10" t="s">
        <v>397</v>
      </c>
      <c r="M1606" s="7" t="str">
        <f t="shared" si="330"/>
        <v>Issue Date</v>
      </c>
      <c r="N1606" s="10" t="s">
        <v>397</v>
      </c>
      <c r="O1606" s="10" t="s">
        <v>22</v>
      </c>
      <c r="P1606" s="10" t="str">
        <f t="shared" si="331"/>
        <v>Date. Type</v>
      </c>
      <c r="Q1606" s="10" t="s">
        <v>22</v>
      </c>
      <c r="R1606" s="10" t="s">
        <v>22</v>
      </c>
      <c r="S1606" s="10" t="s">
        <v>30</v>
      </c>
      <c r="T1606" s="10" t="s">
        <v>22</v>
      </c>
      <c r="U1606" s="10" t="s">
        <v>62</v>
      </c>
      <c r="V1606" s="10" t="s">
        <v>22</v>
      </c>
    </row>
    <row r="1607" spans="1:22" ht="14.1" customHeight="1" x14ac:dyDescent="0.2">
      <c r="A1607" s="7" t="str">
        <f t="shared" si="328"/>
        <v>IssueTime</v>
      </c>
      <c r="B1607" s="8" t="s">
        <v>22</v>
      </c>
      <c r="C1607" s="9" t="s">
        <v>34</v>
      </c>
      <c r="D1607" s="10" t="s">
        <v>2883</v>
      </c>
      <c r="E1607" s="10" t="s">
        <v>22</v>
      </c>
      <c r="F1607" s="10" t="s">
        <v>22</v>
      </c>
      <c r="G1607" s="10" t="str">
        <f t="shared" si="329"/>
        <v>Order Reference. Issue Time. Time</v>
      </c>
      <c r="H1607" s="10" t="s">
        <v>22</v>
      </c>
      <c r="I1607" s="10" t="s">
        <v>2876</v>
      </c>
      <c r="J1607" s="10" t="s">
        <v>22</v>
      </c>
      <c r="K1607" s="10" t="s">
        <v>477</v>
      </c>
      <c r="L1607" s="10" t="s">
        <v>594</v>
      </c>
      <c r="M1607" s="7" t="str">
        <f t="shared" si="330"/>
        <v>Issue Time</v>
      </c>
      <c r="N1607" s="10" t="s">
        <v>594</v>
      </c>
      <c r="O1607" s="10" t="s">
        <v>22</v>
      </c>
      <c r="P1607" s="10" t="str">
        <f t="shared" si="331"/>
        <v>Time. Type</v>
      </c>
      <c r="Q1607" s="10" t="s">
        <v>22</v>
      </c>
      <c r="R1607" s="10" t="s">
        <v>22</v>
      </c>
      <c r="S1607" s="10" t="s">
        <v>30</v>
      </c>
      <c r="T1607" s="10" t="s">
        <v>22</v>
      </c>
      <c r="U1607" s="10" t="s">
        <v>62</v>
      </c>
      <c r="V1607" s="10" t="s">
        <v>22</v>
      </c>
    </row>
    <row r="1608" spans="1:22" ht="14.1" customHeight="1" x14ac:dyDescent="0.2">
      <c r="A1608" s="7" t="str">
        <f t="shared" si="328"/>
        <v>CustomerReference</v>
      </c>
      <c r="B1608" s="8" t="s">
        <v>22</v>
      </c>
      <c r="C1608" s="9" t="s">
        <v>34</v>
      </c>
      <c r="D1608" s="10" t="s">
        <v>2884</v>
      </c>
      <c r="E1608" s="10" t="s">
        <v>22</v>
      </c>
      <c r="F1608" s="10" t="s">
        <v>22</v>
      </c>
      <c r="G1608" s="10" t="str">
        <f t="shared" si="329"/>
        <v>Order Reference. Customer_ Reference. Text</v>
      </c>
      <c r="H1608" s="10" t="s">
        <v>22</v>
      </c>
      <c r="I1608" s="10" t="s">
        <v>2876</v>
      </c>
      <c r="J1608" s="10" t="s">
        <v>2885</v>
      </c>
      <c r="K1608" s="10" t="s">
        <v>22</v>
      </c>
      <c r="L1608" s="10" t="s">
        <v>628</v>
      </c>
      <c r="M1608" s="7" t="str">
        <f t="shared" si="330"/>
        <v>Reference</v>
      </c>
      <c r="N1608" s="10" t="s">
        <v>59</v>
      </c>
      <c r="O1608" s="10" t="s">
        <v>22</v>
      </c>
      <c r="P1608" s="10" t="str">
        <f t="shared" si="331"/>
        <v>Text. Type</v>
      </c>
      <c r="Q1608" s="10" t="s">
        <v>22</v>
      </c>
      <c r="R1608" s="10" t="s">
        <v>22</v>
      </c>
      <c r="S1608" s="10" t="s">
        <v>30</v>
      </c>
      <c r="T1608" s="10" t="s">
        <v>22</v>
      </c>
      <c r="U1608" s="10" t="s">
        <v>62</v>
      </c>
      <c r="V1608" s="10" t="s">
        <v>22</v>
      </c>
    </row>
    <row r="1609" spans="1:22" ht="14.1" customHeight="1" x14ac:dyDescent="0.2">
      <c r="A1609" s="7" t="str">
        <f t="shared" si="328"/>
        <v>OrderTypeCode</v>
      </c>
      <c r="B1609" s="8" t="s">
        <v>22</v>
      </c>
      <c r="C1609" s="9" t="s">
        <v>34</v>
      </c>
      <c r="D1609" s="10" t="s">
        <v>2886</v>
      </c>
      <c r="E1609" s="10" t="s">
        <v>22</v>
      </c>
      <c r="F1609" s="10" t="s">
        <v>22</v>
      </c>
      <c r="G1609" s="10" t="str">
        <f t="shared" si="329"/>
        <v>Order Reference. Order Type Code. Code</v>
      </c>
      <c r="H1609" s="10" t="s">
        <v>22</v>
      </c>
      <c r="I1609" s="10" t="s">
        <v>2876</v>
      </c>
      <c r="J1609" s="10" t="s">
        <v>22</v>
      </c>
      <c r="K1609" s="10" t="s">
        <v>2887</v>
      </c>
      <c r="L1609" s="10" t="s">
        <v>33</v>
      </c>
      <c r="M1609" s="7" t="str">
        <f t="shared" si="330"/>
        <v>Order Type Code</v>
      </c>
      <c r="N1609" s="10" t="s">
        <v>33</v>
      </c>
      <c r="O1609" s="10" t="s">
        <v>22</v>
      </c>
      <c r="P1609" s="10" t="str">
        <f t="shared" si="331"/>
        <v>Code. Type</v>
      </c>
      <c r="Q1609" s="10" t="s">
        <v>22</v>
      </c>
      <c r="R1609" s="10" t="s">
        <v>22</v>
      </c>
      <c r="S1609" s="10" t="s">
        <v>30</v>
      </c>
      <c r="T1609" s="10" t="s">
        <v>22</v>
      </c>
      <c r="U1609" s="10" t="s">
        <v>26</v>
      </c>
      <c r="V1609" s="10" t="s">
        <v>1830</v>
      </c>
    </row>
    <row r="1610" spans="1:22" ht="14.1" customHeight="1" x14ac:dyDescent="0.2">
      <c r="A1610" s="11" t="str">
        <f>SUBSTITUTE(SUBSTITUTE(CONCATENATE(J1610,IF(M1610="Identifier","ID",M1610))," ",""),"_","")</f>
        <v>DocumentReference</v>
      </c>
      <c r="B1610" s="8" t="s">
        <v>22</v>
      </c>
      <c r="C1610" s="12" t="s">
        <v>34</v>
      </c>
      <c r="D1610" s="11" t="s">
        <v>2888</v>
      </c>
      <c r="E1610" s="11" t="s">
        <v>22</v>
      </c>
      <c r="F1610" s="11" t="s">
        <v>22</v>
      </c>
      <c r="G1610" s="11" t="str">
        <f>CONCATENATE( IF(H1610="","",CONCATENATE(H1610,"_ ")),I1610,". ",IF(J1610="","",CONCATENATE(J1610,"_ ")),M1610,IF(J1610="","",CONCATENATE(". ",N1610)))</f>
        <v>Order Reference. Document Reference</v>
      </c>
      <c r="H1610" s="11" t="s">
        <v>22</v>
      </c>
      <c r="I1610" s="11" t="s">
        <v>2876</v>
      </c>
      <c r="J1610" s="11" t="s">
        <v>22</v>
      </c>
      <c r="K1610" s="11" t="s">
        <v>22</v>
      </c>
      <c r="L1610" s="11" t="s">
        <v>22</v>
      </c>
      <c r="M1610" s="11" t="str">
        <f>CONCATENATE(IF(Q1610="","",CONCATENATE(Q1610,"_ ")),R1610)</f>
        <v>Document Reference</v>
      </c>
      <c r="N1610" s="11" t="str">
        <f>M1610</f>
        <v>Document Reference</v>
      </c>
      <c r="O1610" s="11" t="s">
        <v>22</v>
      </c>
      <c r="P1610" s="11" t="s">
        <v>22</v>
      </c>
      <c r="Q1610" s="11" t="s">
        <v>22</v>
      </c>
      <c r="R1610" s="11" t="s">
        <v>406</v>
      </c>
      <c r="S1610" s="11" t="s">
        <v>38</v>
      </c>
      <c r="T1610" s="11" t="s">
        <v>22</v>
      </c>
      <c r="U1610" s="11" t="s">
        <v>62</v>
      </c>
      <c r="V1610" s="11" t="s">
        <v>22</v>
      </c>
    </row>
    <row r="1611" spans="1:22" ht="14.1" customHeight="1" x14ac:dyDescent="0.2">
      <c r="A1611" s="5" t="str">
        <f>SUBSTITUTE(CONCATENATE(H1611,I1611)," ","")</f>
        <v>OrderedShipment</v>
      </c>
      <c r="B1611" s="6" t="s">
        <v>22</v>
      </c>
      <c r="C1611" s="6" t="s">
        <v>22</v>
      </c>
      <c r="D1611" s="6" t="s">
        <v>2889</v>
      </c>
      <c r="E1611" s="6" t="s">
        <v>22</v>
      </c>
      <c r="F1611" s="6" t="s">
        <v>22</v>
      </c>
      <c r="G1611" s="5" t="str">
        <f>CONCATENATE(IF(H1611="","",CONCATENATE(H1611,"_ ")),I1611,". Details")</f>
        <v>Ordered Shipment. Details</v>
      </c>
      <c r="H1611" s="6" t="s">
        <v>22</v>
      </c>
      <c r="I1611" s="6" t="s">
        <v>2570</v>
      </c>
      <c r="J1611" s="6" t="s">
        <v>22</v>
      </c>
      <c r="K1611" s="6" t="s">
        <v>22</v>
      </c>
      <c r="L1611" s="6" t="s">
        <v>22</v>
      </c>
      <c r="M1611" s="6" t="s">
        <v>22</v>
      </c>
      <c r="N1611" s="6" t="s">
        <v>22</v>
      </c>
      <c r="O1611" s="6" t="s">
        <v>22</v>
      </c>
      <c r="P1611" s="6" t="s">
        <v>22</v>
      </c>
      <c r="Q1611" s="6" t="s">
        <v>22</v>
      </c>
      <c r="R1611" s="6" t="s">
        <v>22</v>
      </c>
      <c r="S1611" s="6" t="s">
        <v>25</v>
      </c>
      <c r="T1611" s="6" t="s">
        <v>22</v>
      </c>
      <c r="U1611" s="6" t="s">
        <v>62</v>
      </c>
      <c r="V1611" s="6" t="s">
        <v>22</v>
      </c>
    </row>
    <row r="1612" spans="1:22" ht="14.1" customHeight="1" x14ac:dyDescent="0.2">
      <c r="A1612" s="11" t="str">
        <f>SUBSTITUTE(SUBSTITUTE(CONCATENATE(J1612,IF(M1612="Identifier","ID",M1612))," ",""),"_","")</f>
        <v>Shipment</v>
      </c>
      <c r="B1612" s="8" t="s">
        <v>22</v>
      </c>
      <c r="C1612" s="12" t="s">
        <v>27</v>
      </c>
      <c r="D1612" s="11" t="s">
        <v>2890</v>
      </c>
      <c r="E1612" s="11" t="s">
        <v>22</v>
      </c>
      <c r="F1612" s="11" t="s">
        <v>22</v>
      </c>
      <c r="G1612" s="11" t="str">
        <f>CONCATENATE( IF(H1612="","",CONCATENATE(H1612,"_ ")),I1612,". ",IF(J1612="","",CONCATENATE(J1612,"_ ")),M1612,IF(J1612="","",CONCATENATE(". ",N1612)))</f>
        <v>Ordered Shipment. Shipment</v>
      </c>
      <c r="H1612" s="11" t="s">
        <v>22</v>
      </c>
      <c r="I1612" s="11" t="s">
        <v>2570</v>
      </c>
      <c r="J1612" s="11" t="s">
        <v>22</v>
      </c>
      <c r="K1612" s="11" t="s">
        <v>22</v>
      </c>
      <c r="L1612" s="11" t="s">
        <v>22</v>
      </c>
      <c r="M1612" s="11" t="str">
        <f>CONCATENATE(IF(Q1612="","",CONCATENATE(Q1612,"_ ")),R1612)</f>
        <v>Shipment</v>
      </c>
      <c r="N1612" s="11" t="str">
        <f>M1612</f>
        <v>Shipment</v>
      </c>
      <c r="O1612" s="11" t="s">
        <v>22</v>
      </c>
      <c r="P1612" s="11" t="s">
        <v>22</v>
      </c>
      <c r="Q1612" s="11" t="s">
        <v>22</v>
      </c>
      <c r="R1612" s="11" t="s">
        <v>638</v>
      </c>
      <c r="S1612" s="11" t="s">
        <v>38</v>
      </c>
      <c r="T1612" s="11" t="s">
        <v>22</v>
      </c>
      <c r="U1612" s="11" t="s">
        <v>62</v>
      </c>
      <c r="V1612" s="11" t="s">
        <v>22</v>
      </c>
    </row>
    <row r="1613" spans="1:22" ht="14.1" customHeight="1" x14ac:dyDescent="0.2">
      <c r="A1613" s="11" t="str">
        <f>SUBSTITUTE(SUBSTITUTE(CONCATENATE(J1613,IF(M1613="Identifier","ID",M1613))," ",""),"_","")</f>
        <v>Package</v>
      </c>
      <c r="B1613" s="8" t="s">
        <v>22</v>
      </c>
      <c r="C1613" s="12" t="s">
        <v>98</v>
      </c>
      <c r="D1613" s="11" t="s">
        <v>2891</v>
      </c>
      <c r="E1613" s="11" t="s">
        <v>22</v>
      </c>
      <c r="F1613" s="11" t="s">
        <v>22</v>
      </c>
      <c r="G1613" s="11" t="str">
        <f>CONCATENATE( IF(H1613="","",CONCATENATE(H1613,"_ ")),I1613,". ",IF(J1613="","",CONCATENATE(J1613,"_ ")),M1613,IF(J1613="","",CONCATENATE(". ",N1613)))</f>
        <v>Ordered Shipment. Package</v>
      </c>
      <c r="H1613" s="11" t="s">
        <v>22</v>
      </c>
      <c r="I1613" s="11" t="s">
        <v>2570</v>
      </c>
      <c r="J1613" s="11" t="s">
        <v>22</v>
      </c>
      <c r="K1613" s="11" t="s">
        <v>22</v>
      </c>
      <c r="L1613" s="11" t="s">
        <v>22</v>
      </c>
      <c r="M1613" s="11" t="str">
        <f>CONCATENATE(IF(Q1613="","",CONCATENATE(Q1613,"_ ")),R1613)</f>
        <v>Package</v>
      </c>
      <c r="N1613" s="11" t="str">
        <f>M1613</f>
        <v>Package</v>
      </c>
      <c r="O1613" s="11" t="s">
        <v>22</v>
      </c>
      <c r="P1613" s="11" t="s">
        <v>22</v>
      </c>
      <c r="Q1613" s="11" t="s">
        <v>22</v>
      </c>
      <c r="R1613" s="11" t="s">
        <v>2113</v>
      </c>
      <c r="S1613" s="11" t="s">
        <v>38</v>
      </c>
      <c r="T1613" s="11" t="s">
        <v>22</v>
      </c>
      <c r="U1613" s="11" t="s">
        <v>62</v>
      </c>
      <c r="V1613" s="11" t="s">
        <v>22</v>
      </c>
    </row>
    <row r="1614" spans="1:22" ht="14.1" customHeight="1" x14ac:dyDescent="0.2">
      <c r="A1614" s="5" t="str">
        <f>SUBSTITUTE(CONCATENATE(H1614,I1614)," ","")</f>
        <v>Package</v>
      </c>
      <c r="B1614" s="6" t="s">
        <v>22</v>
      </c>
      <c r="C1614" s="6" t="s">
        <v>22</v>
      </c>
      <c r="D1614" s="6" t="s">
        <v>2892</v>
      </c>
      <c r="E1614" s="6" t="s">
        <v>22</v>
      </c>
      <c r="F1614" s="6" t="s">
        <v>22</v>
      </c>
      <c r="G1614" s="5" t="str">
        <f>CONCATENATE(IF(H1614="","",CONCATENATE(H1614,"_ ")),I1614,". Details")</f>
        <v>Package. Details</v>
      </c>
      <c r="H1614" s="6" t="s">
        <v>22</v>
      </c>
      <c r="I1614" s="6" t="s">
        <v>2113</v>
      </c>
      <c r="J1614" s="6" t="s">
        <v>22</v>
      </c>
      <c r="K1614" s="6" t="s">
        <v>22</v>
      </c>
      <c r="L1614" s="6" t="s">
        <v>22</v>
      </c>
      <c r="M1614" s="6" t="s">
        <v>22</v>
      </c>
      <c r="N1614" s="6" t="s">
        <v>22</v>
      </c>
      <c r="O1614" s="6" t="s">
        <v>22</v>
      </c>
      <c r="P1614" s="6" t="s">
        <v>22</v>
      </c>
      <c r="Q1614" s="6" t="s">
        <v>22</v>
      </c>
      <c r="R1614" s="6" t="s">
        <v>22</v>
      </c>
      <c r="S1614" s="6" t="s">
        <v>25</v>
      </c>
      <c r="T1614" s="6" t="s">
        <v>22</v>
      </c>
      <c r="U1614" s="6" t="s">
        <v>62</v>
      </c>
      <c r="V1614" s="6" t="s">
        <v>22</v>
      </c>
    </row>
    <row r="1615" spans="1:22" ht="14.1" customHeight="1" x14ac:dyDescent="0.2">
      <c r="A1615" s="7" t="str">
        <f t="shared" ref="A1615:A1622" si="332">SUBSTITUTE(CONCATENATE(J1615,K1615,IF(L1615="Identifier","ID",IF(AND(L1615="Text",OR(J1615&lt;&gt;"",K1615&lt;&gt;"")),"",L1615)),IF(AND(N1615&lt;&gt;"Text",L1615&lt;&gt;N1615,NOT(AND(L1615="URI",N1615="Identifier")),NOT(AND(L1615="UUID",N1615="Identifier")),NOT(AND(L1615="OID",N1615="Identifier"))),IF(N1615="Identifier","ID",N1615),""))," ","")</f>
        <v>ID</v>
      </c>
      <c r="B1615" s="8" t="s">
        <v>22</v>
      </c>
      <c r="C1615" s="9" t="s">
        <v>34</v>
      </c>
      <c r="D1615" s="10" t="s">
        <v>2893</v>
      </c>
      <c r="E1615" s="10" t="s">
        <v>22</v>
      </c>
      <c r="F1615" s="10" t="s">
        <v>22</v>
      </c>
      <c r="G1615" s="10" t="str">
        <f t="shared" ref="G1615:G1622" si="333">CONCATENATE( IF(H1615="","",CONCATENATE(H1615,"_ ")),I1615,". ",IF(J1615="","",CONCATENATE(J1615,"_ ")),M1615,IF(OR(J1615&lt;&gt;"",M1615&lt;&gt;N1615),CONCATENATE(". ",N1615),""))</f>
        <v>Package. Identifier</v>
      </c>
      <c r="H1615" s="10" t="s">
        <v>22</v>
      </c>
      <c r="I1615" s="10" t="s">
        <v>2113</v>
      </c>
      <c r="J1615" s="10" t="s">
        <v>22</v>
      </c>
      <c r="K1615" s="10" t="s">
        <v>22</v>
      </c>
      <c r="L1615" s="10" t="s">
        <v>29</v>
      </c>
      <c r="M1615" s="7" t="str">
        <f t="shared" ref="M1615:M1622" si="334">IF(K1615&lt;&gt;"",CONCATENATE(K1615," ",L1615),L1615)</f>
        <v>Identifier</v>
      </c>
      <c r="N1615" s="10" t="s">
        <v>29</v>
      </c>
      <c r="O1615" s="10" t="s">
        <v>22</v>
      </c>
      <c r="P1615" s="10" t="str">
        <f t="shared" ref="P1615:P1622" si="335">IF(O1615&lt;&gt;"",CONCATENATE(O1615,"_ ",N1615,". Type"),CONCATENATE(N1615,". Type"))</f>
        <v>Identifier. Type</v>
      </c>
      <c r="Q1615" s="10" t="s">
        <v>22</v>
      </c>
      <c r="R1615" s="10" t="s">
        <v>22</v>
      </c>
      <c r="S1615" s="10" t="s">
        <v>30</v>
      </c>
      <c r="T1615" s="10" t="s">
        <v>22</v>
      </c>
      <c r="U1615" s="10" t="s">
        <v>62</v>
      </c>
      <c r="V1615" s="10" t="s">
        <v>22</v>
      </c>
    </row>
    <row r="1616" spans="1:22" ht="14.1" customHeight="1" x14ac:dyDescent="0.2">
      <c r="A1616" s="7" t="str">
        <f t="shared" si="332"/>
        <v>Quantity</v>
      </c>
      <c r="B1616" s="8" t="s">
        <v>22</v>
      </c>
      <c r="C1616" s="9" t="s">
        <v>34</v>
      </c>
      <c r="D1616" s="10" t="s">
        <v>2894</v>
      </c>
      <c r="E1616" s="10" t="s">
        <v>22</v>
      </c>
      <c r="F1616" s="10" t="s">
        <v>22</v>
      </c>
      <c r="G1616" s="10" t="str">
        <f t="shared" si="333"/>
        <v>Package. Quantity</v>
      </c>
      <c r="H1616" s="10" t="s">
        <v>22</v>
      </c>
      <c r="I1616" s="10" t="s">
        <v>2113</v>
      </c>
      <c r="J1616" s="10" t="s">
        <v>22</v>
      </c>
      <c r="K1616" s="10" t="s">
        <v>22</v>
      </c>
      <c r="L1616" s="10" t="s">
        <v>297</v>
      </c>
      <c r="M1616" s="7" t="str">
        <f t="shared" si="334"/>
        <v>Quantity</v>
      </c>
      <c r="N1616" s="10" t="s">
        <v>297</v>
      </c>
      <c r="O1616" s="10" t="s">
        <v>22</v>
      </c>
      <c r="P1616" s="10" t="str">
        <f t="shared" si="335"/>
        <v>Quantity. Type</v>
      </c>
      <c r="Q1616" s="10" t="s">
        <v>22</v>
      </c>
      <c r="R1616" s="10" t="s">
        <v>22</v>
      </c>
      <c r="S1616" s="10" t="s">
        <v>30</v>
      </c>
      <c r="T1616" s="10" t="s">
        <v>22</v>
      </c>
      <c r="U1616" s="10" t="s">
        <v>62</v>
      </c>
      <c r="V1616" s="10" t="s">
        <v>22</v>
      </c>
    </row>
    <row r="1617" spans="1:22" ht="14.1" customHeight="1" x14ac:dyDescent="0.2">
      <c r="A1617" s="7" t="str">
        <f t="shared" si="332"/>
        <v>ReturnableMaterialIndicator</v>
      </c>
      <c r="B1617" s="8" t="s">
        <v>22</v>
      </c>
      <c r="C1617" s="9" t="s">
        <v>34</v>
      </c>
      <c r="D1617" s="10" t="s">
        <v>2895</v>
      </c>
      <c r="E1617" s="10" t="s">
        <v>22</v>
      </c>
      <c r="F1617" s="10" t="s">
        <v>22</v>
      </c>
      <c r="G1617" s="10" t="str">
        <f t="shared" si="333"/>
        <v>Package. Returnable Material_ Indicator. Indicator</v>
      </c>
      <c r="H1617" s="10" t="s">
        <v>22</v>
      </c>
      <c r="I1617" s="10" t="s">
        <v>2113</v>
      </c>
      <c r="J1617" s="10" t="s">
        <v>2896</v>
      </c>
      <c r="K1617" s="10" t="s">
        <v>22</v>
      </c>
      <c r="L1617" s="10" t="s">
        <v>170</v>
      </c>
      <c r="M1617" s="7" t="str">
        <f t="shared" si="334"/>
        <v>Indicator</v>
      </c>
      <c r="N1617" s="10" t="s">
        <v>170</v>
      </c>
      <c r="O1617" s="10" t="s">
        <v>22</v>
      </c>
      <c r="P1617" s="10" t="str">
        <f t="shared" si="335"/>
        <v>Indicator. Type</v>
      </c>
      <c r="Q1617" s="10" t="s">
        <v>22</v>
      </c>
      <c r="R1617" s="10" t="s">
        <v>22</v>
      </c>
      <c r="S1617" s="10" t="s">
        <v>30</v>
      </c>
      <c r="T1617" s="10" t="s">
        <v>22</v>
      </c>
      <c r="U1617" s="10" t="s">
        <v>62</v>
      </c>
      <c r="V1617" s="10" t="s">
        <v>22</v>
      </c>
    </row>
    <row r="1618" spans="1:22" ht="14.1" customHeight="1" x14ac:dyDescent="0.2">
      <c r="A1618" s="7" t="str">
        <f t="shared" si="332"/>
        <v>PackageLevelCode</v>
      </c>
      <c r="B1618" s="8" t="s">
        <v>22</v>
      </c>
      <c r="C1618" s="9" t="s">
        <v>34</v>
      </c>
      <c r="D1618" s="10" t="s">
        <v>2897</v>
      </c>
      <c r="E1618" s="10" t="s">
        <v>22</v>
      </c>
      <c r="F1618" s="10" t="s">
        <v>22</v>
      </c>
      <c r="G1618" s="10" t="str">
        <f t="shared" si="333"/>
        <v>Package. Package Level Code. Code</v>
      </c>
      <c r="H1618" s="10" t="s">
        <v>22</v>
      </c>
      <c r="I1618" s="10" t="s">
        <v>2113</v>
      </c>
      <c r="J1618" s="10" t="s">
        <v>22</v>
      </c>
      <c r="K1618" s="10" t="s">
        <v>2898</v>
      </c>
      <c r="L1618" s="10" t="s">
        <v>33</v>
      </c>
      <c r="M1618" s="7" t="str">
        <f t="shared" si="334"/>
        <v>Package Level Code</v>
      </c>
      <c r="N1618" s="10" t="s">
        <v>33</v>
      </c>
      <c r="O1618" s="10" t="s">
        <v>22</v>
      </c>
      <c r="P1618" s="10" t="str">
        <f t="shared" si="335"/>
        <v>Code. Type</v>
      </c>
      <c r="Q1618" s="10" t="s">
        <v>22</v>
      </c>
      <c r="R1618" s="10" t="s">
        <v>22</v>
      </c>
      <c r="S1618" s="10" t="s">
        <v>30</v>
      </c>
      <c r="T1618" s="10" t="s">
        <v>2899</v>
      </c>
      <c r="U1618" s="10" t="s">
        <v>62</v>
      </c>
      <c r="V1618" s="10" t="s">
        <v>22</v>
      </c>
    </row>
    <row r="1619" spans="1:22" ht="14.1" customHeight="1" x14ac:dyDescent="0.2">
      <c r="A1619" s="7" t="str">
        <f t="shared" si="332"/>
        <v>PackagingTypeCode</v>
      </c>
      <c r="B1619" s="8" t="s">
        <v>22</v>
      </c>
      <c r="C1619" s="9" t="s">
        <v>34</v>
      </c>
      <c r="D1619" s="10" t="s">
        <v>2900</v>
      </c>
      <c r="E1619" s="10" t="s">
        <v>2901</v>
      </c>
      <c r="F1619" s="10" t="s">
        <v>22</v>
      </c>
      <c r="G1619" s="10" t="str">
        <f t="shared" si="333"/>
        <v>Package. Packaging Type Code. Code</v>
      </c>
      <c r="H1619" s="10" t="s">
        <v>22</v>
      </c>
      <c r="I1619" s="10" t="s">
        <v>2113</v>
      </c>
      <c r="J1619" s="10" t="s">
        <v>22</v>
      </c>
      <c r="K1619" s="10" t="s">
        <v>2902</v>
      </c>
      <c r="L1619" s="10" t="s">
        <v>33</v>
      </c>
      <c r="M1619" s="7" t="str">
        <f t="shared" si="334"/>
        <v>Packaging Type Code</v>
      </c>
      <c r="N1619" s="10" t="s">
        <v>33</v>
      </c>
      <c r="O1619" s="10" t="s">
        <v>2902</v>
      </c>
      <c r="P1619" s="10" t="str">
        <f t="shared" si="335"/>
        <v>Packaging Type_ Code. Type</v>
      </c>
      <c r="Q1619" s="10" t="s">
        <v>22</v>
      </c>
      <c r="R1619" s="10" t="s">
        <v>22</v>
      </c>
      <c r="S1619" s="10" t="s">
        <v>30</v>
      </c>
      <c r="T1619" s="10" t="s">
        <v>2903</v>
      </c>
      <c r="U1619" s="10" t="s">
        <v>62</v>
      </c>
      <c r="V1619" s="10" t="s">
        <v>22</v>
      </c>
    </row>
    <row r="1620" spans="1:22" ht="14.1" customHeight="1" x14ac:dyDescent="0.2">
      <c r="A1620" s="7" t="str">
        <f t="shared" si="332"/>
        <v>PackagingType</v>
      </c>
      <c r="B1620" s="8" t="s">
        <v>22</v>
      </c>
      <c r="C1620" s="9" t="s">
        <v>98</v>
      </c>
      <c r="D1620" s="10" t="s">
        <v>2904</v>
      </c>
      <c r="E1620" s="10" t="s">
        <v>22</v>
      </c>
      <c r="F1620" s="10" t="s">
        <v>22</v>
      </c>
      <c r="G1620" s="10" t="str">
        <f t="shared" si="333"/>
        <v>Package. Packaging Type. Text</v>
      </c>
      <c r="H1620" s="10" t="s">
        <v>22</v>
      </c>
      <c r="I1620" s="10" t="s">
        <v>2113</v>
      </c>
      <c r="J1620" s="10" t="s">
        <v>22</v>
      </c>
      <c r="K1620" s="10" t="s">
        <v>2905</v>
      </c>
      <c r="L1620" s="10" t="s">
        <v>249</v>
      </c>
      <c r="M1620" s="7" t="str">
        <f t="shared" si="334"/>
        <v>Packaging Type</v>
      </c>
      <c r="N1620" s="10" t="s">
        <v>59</v>
      </c>
      <c r="O1620" s="10" t="s">
        <v>22</v>
      </c>
      <c r="P1620" s="10" t="str">
        <f t="shared" si="335"/>
        <v>Text. Type</v>
      </c>
      <c r="Q1620" s="10" t="s">
        <v>22</v>
      </c>
      <c r="R1620" s="10" t="s">
        <v>22</v>
      </c>
      <c r="S1620" s="10" t="s">
        <v>30</v>
      </c>
      <c r="T1620" s="10" t="s">
        <v>22</v>
      </c>
      <c r="U1620" s="10" t="s">
        <v>101</v>
      </c>
      <c r="V1620" s="10" t="s">
        <v>22</v>
      </c>
    </row>
    <row r="1621" spans="1:22" ht="14.1" customHeight="1" x14ac:dyDescent="0.2">
      <c r="A1621" s="7" t="str">
        <f t="shared" si="332"/>
        <v>PackingMaterial</v>
      </c>
      <c r="B1621" s="8" t="s">
        <v>22</v>
      </c>
      <c r="C1621" s="9" t="s">
        <v>98</v>
      </c>
      <c r="D1621" s="10" t="s">
        <v>2906</v>
      </c>
      <c r="E1621" s="10" t="s">
        <v>22</v>
      </c>
      <c r="F1621" s="10" t="s">
        <v>22</v>
      </c>
      <c r="G1621" s="10" t="str">
        <f t="shared" si="333"/>
        <v>Package. Packing Material. Text</v>
      </c>
      <c r="H1621" s="10" t="s">
        <v>22</v>
      </c>
      <c r="I1621" s="10" t="s">
        <v>2113</v>
      </c>
      <c r="J1621" s="10" t="s">
        <v>22</v>
      </c>
      <c r="K1621" s="10" t="s">
        <v>2907</v>
      </c>
      <c r="L1621" s="10" t="s">
        <v>2908</v>
      </c>
      <c r="M1621" s="7" t="str">
        <f t="shared" si="334"/>
        <v>Packing Material</v>
      </c>
      <c r="N1621" s="10" t="s">
        <v>59</v>
      </c>
      <c r="O1621" s="10" t="s">
        <v>22</v>
      </c>
      <c r="P1621" s="10" t="str">
        <f t="shared" si="335"/>
        <v>Text. Type</v>
      </c>
      <c r="Q1621" s="10" t="s">
        <v>22</v>
      </c>
      <c r="R1621" s="10" t="s">
        <v>22</v>
      </c>
      <c r="S1621" s="10" t="s">
        <v>30</v>
      </c>
      <c r="T1621" s="10" t="s">
        <v>2909</v>
      </c>
      <c r="U1621" s="10" t="s">
        <v>62</v>
      </c>
      <c r="V1621" s="10" t="s">
        <v>22</v>
      </c>
    </row>
    <row r="1622" spans="1:22" ht="14.1" customHeight="1" x14ac:dyDescent="0.2">
      <c r="A1622" s="7" t="str">
        <f t="shared" si="332"/>
        <v>TraceID</v>
      </c>
      <c r="B1622" s="8" t="s">
        <v>22</v>
      </c>
      <c r="C1622" s="9" t="s">
        <v>34</v>
      </c>
      <c r="D1622" s="10" t="s">
        <v>2910</v>
      </c>
      <c r="E1622" s="10" t="s">
        <v>22</v>
      </c>
      <c r="F1622" s="10" t="s">
        <v>22</v>
      </c>
      <c r="G1622" s="10" t="str">
        <f t="shared" si="333"/>
        <v>Package. Trace_ Identifier. Identifier</v>
      </c>
      <c r="H1622" s="10" t="s">
        <v>22</v>
      </c>
      <c r="I1622" s="10" t="s">
        <v>2113</v>
      </c>
      <c r="J1622" s="10" t="s">
        <v>2083</v>
      </c>
      <c r="K1622" s="10" t="s">
        <v>22</v>
      </c>
      <c r="L1622" s="10" t="s">
        <v>29</v>
      </c>
      <c r="M1622" s="7" t="str">
        <f t="shared" si="334"/>
        <v>Identifier</v>
      </c>
      <c r="N1622" s="10" t="s">
        <v>29</v>
      </c>
      <c r="O1622" s="10" t="s">
        <v>22</v>
      </c>
      <c r="P1622" s="10" t="str">
        <f t="shared" si="335"/>
        <v>Identifier. Type</v>
      </c>
      <c r="Q1622" s="10" t="s">
        <v>22</v>
      </c>
      <c r="R1622" s="10" t="s">
        <v>22</v>
      </c>
      <c r="S1622" s="10" t="s">
        <v>30</v>
      </c>
      <c r="T1622" s="10" t="s">
        <v>22</v>
      </c>
      <c r="U1622" s="10" t="s">
        <v>26</v>
      </c>
      <c r="V1622" s="10" t="s">
        <v>22</v>
      </c>
    </row>
    <row r="1623" spans="1:22" ht="14.1" customHeight="1" x14ac:dyDescent="0.2">
      <c r="A1623" s="11" t="str">
        <f t="shared" ref="A1623:A1631" si="336">SUBSTITUTE(SUBSTITUTE(CONCATENATE(J1623,IF(M1623="Identifier","ID",M1623))," ",""),"_","")</f>
        <v>ContainedPackage</v>
      </c>
      <c r="B1623" s="8" t="s">
        <v>22</v>
      </c>
      <c r="C1623" s="12" t="s">
        <v>98</v>
      </c>
      <c r="D1623" s="11" t="s">
        <v>2911</v>
      </c>
      <c r="E1623" s="11" t="s">
        <v>22</v>
      </c>
      <c r="F1623" s="11" t="s">
        <v>22</v>
      </c>
      <c r="G1623" s="11" t="str">
        <f t="shared" ref="G1623:G1631" si="337">CONCATENATE( IF(H1623="","",CONCATENATE(H1623,"_ ")),I1623,". ",IF(J1623="","",CONCATENATE(J1623,"_ ")),M1623,IF(J1623="","",CONCATENATE(". ",N1623)))</f>
        <v>Package. Contained_ Package. Package</v>
      </c>
      <c r="H1623" s="11" t="s">
        <v>22</v>
      </c>
      <c r="I1623" s="11" t="s">
        <v>2113</v>
      </c>
      <c r="J1623" s="11" t="s">
        <v>2097</v>
      </c>
      <c r="K1623" s="11" t="s">
        <v>22</v>
      </c>
      <c r="L1623" s="11" t="s">
        <v>22</v>
      </c>
      <c r="M1623" s="11" t="str">
        <f t="shared" ref="M1623:M1631" si="338">CONCATENATE(IF(Q1623="","",CONCATENATE(Q1623,"_ ")),R1623)</f>
        <v>Package</v>
      </c>
      <c r="N1623" s="11" t="str">
        <f t="shared" ref="N1623:N1631" si="339">M1623</f>
        <v>Package</v>
      </c>
      <c r="O1623" s="11" t="s">
        <v>22</v>
      </c>
      <c r="P1623" s="11" t="s">
        <v>22</v>
      </c>
      <c r="Q1623" s="11" t="s">
        <v>22</v>
      </c>
      <c r="R1623" s="11" t="s">
        <v>2113</v>
      </c>
      <c r="S1623" s="11" t="s">
        <v>38</v>
      </c>
      <c r="T1623" s="11" t="s">
        <v>22</v>
      </c>
      <c r="U1623" s="11" t="s">
        <v>62</v>
      </c>
      <c r="V1623" s="11" t="s">
        <v>22</v>
      </c>
    </row>
    <row r="1624" spans="1:22" ht="14.1" customHeight="1" x14ac:dyDescent="0.2">
      <c r="A1624" s="11" t="str">
        <f t="shared" si="336"/>
        <v>ContainingTransportEquipment</v>
      </c>
      <c r="B1624" s="8" t="s">
        <v>22</v>
      </c>
      <c r="C1624" s="12" t="s">
        <v>34</v>
      </c>
      <c r="D1624" s="11" t="s">
        <v>2912</v>
      </c>
      <c r="E1624" s="11" t="s">
        <v>22</v>
      </c>
      <c r="F1624" s="11" t="s">
        <v>22</v>
      </c>
      <c r="G1624" s="11" t="str">
        <f t="shared" si="337"/>
        <v>Package. Containing_ Transport Equipment. Transport Equipment</v>
      </c>
      <c r="H1624" s="11" t="s">
        <v>22</v>
      </c>
      <c r="I1624" s="11" t="s">
        <v>2113</v>
      </c>
      <c r="J1624" s="11" t="s">
        <v>2112</v>
      </c>
      <c r="K1624" s="11" t="s">
        <v>22</v>
      </c>
      <c r="L1624" s="11" t="s">
        <v>22</v>
      </c>
      <c r="M1624" s="11" t="str">
        <f t="shared" si="338"/>
        <v>Transport Equipment</v>
      </c>
      <c r="N1624" s="11" t="str">
        <f t="shared" si="339"/>
        <v>Transport Equipment</v>
      </c>
      <c r="O1624" s="11" t="s">
        <v>22</v>
      </c>
      <c r="P1624" s="11" t="s">
        <v>22</v>
      </c>
      <c r="Q1624" s="11" t="s">
        <v>22</v>
      </c>
      <c r="R1624" s="11" t="s">
        <v>2126</v>
      </c>
      <c r="S1624" s="11" t="s">
        <v>38</v>
      </c>
      <c r="T1624" s="11" t="s">
        <v>22</v>
      </c>
      <c r="U1624" s="11" t="s">
        <v>26</v>
      </c>
      <c r="V1624" s="11" t="s">
        <v>22</v>
      </c>
    </row>
    <row r="1625" spans="1:22" ht="14.1" customHeight="1" x14ac:dyDescent="0.2">
      <c r="A1625" s="11" t="str">
        <f t="shared" si="336"/>
        <v>GoodsItem</v>
      </c>
      <c r="B1625" s="8" t="s">
        <v>22</v>
      </c>
      <c r="C1625" s="12" t="s">
        <v>98</v>
      </c>
      <c r="D1625" s="11" t="s">
        <v>2913</v>
      </c>
      <c r="E1625" s="11" t="s">
        <v>22</v>
      </c>
      <c r="F1625" s="11" t="s">
        <v>22</v>
      </c>
      <c r="G1625" s="11" t="str">
        <f t="shared" si="337"/>
        <v>Package. Goods Item</v>
      </c>
      <c r="H1625" s="11" t="s">
        <v>22</v>
      </c>
      <c r="I1625" s="11" t="s">
        <v>2113</v>
      </c>
      <c r="J1625" s="11" t="s">
        <v>22</v>
      </c>
      <c r="K1625" s="11" t="s">
        <v>22</v>
      </c>
      <c r="L1625" s="11" t="s">
        <v>22</v>
      </c>
      <c r="M1625" s="11" t="str">
        <f t="shared" si="338"/>
        <v>Goods Item</v>
      </c>
      <c r="N1625" s="11" t="str">
        <f t="shared" si="339"/>
        <v>Goods Item</v>
      </c>
      <c r="O1625" s="11" t="s">
        <v>22</v>
      </c>
      <c r="P1625" s="11" t="s">
        <v>22</v>
      </c>
      <c r="Q1625" s="11" t="s">
        <v>22</v>
      </c>
      <c r="R1625" s="11" t="s">
        <v>845</v>
      </c>
      <c r="S1625" s="11" t="s">
        <v>38</v>
      </c>
      <c r="T1625" s="11" t="s">
        <v>22</v>
      </c>
      <c r="U1625" s="11" t="s">
        <v>62</v>
      </c>
      <c r="V1625" s="11" t="s">
        <v>22</v>
      </c>
    </row>
    <row r="1626" spans="1:22" ht="14.1" customHeight="1" x14ac:dyDescent="0.2">
      <c r="A1626" s="11" t="str">
        <f t="shared" si="336"/>
        <v>MeasurementDimension</v>
      </c>
      <c r="B1626" s="8" t="s">
        <v>22</v>
      </c>
      <c r="C1626" s="12" t="s">
        <v>98</v>
      </c>
      <c r="D1626" s="11" t="s">
        <v>2914</v>
      </c>
      <c r="E1626" s="11" t="s">
        <v>22</v>
      </c>
      <c r="F1626" s="11" t="s">
        <v>22</v>
      </c>
      <c r="G1626" s="11" t="str">
        <f t="shared" si="337"/>
        <v>Package. Measurement_ Dimension. Dimension</v>
      </c>
      <c r="H1626" s="11" t="s">
        <v>22</v>
      </c>
      <c r="I1626" s="11" t="s">
        <v>2113</v>
      </c>
      <c r="J1626" s="11" t="s">
        <v>2110</v>
      </c>
      <c r="K1626" s="11" t="s">
        <v>22</v>
      </c>
      <c r="L1626" s="11" t="s">
        <v>22</v>
      </c>
      <c r="M1626" s="11" t="str">
        <f t="shared" si="338"/>
        <v>Dimension</v>
      </c>
      <c r="N1626" s="11" t="str">
        <f t="shared" si="339"/>
        <v>Dimension</v>
      </c>
      <c r="O1626" s="11" t="s">
        <v>22</v>
      </c>
      <c r="P1626" s="11" t="s">
        <v>22</v>
      </c>
      <c r="Q1626" s="11" t="s">
        <v>22</v>
      </c>
      <c r="R1626" s="11" t="s">
        <v>1576</v>
      </c>
      <c r="S1626" s="11" t="s">
        <v>38</v>
      </c>
      <c r="T1626" s="11" t="s">
        <v>22</v>
      </c>
      <c r="U1626" s="11" t="s">
        <v>62</v>
      </c>
      <c r="V1626" s="11" t="s">
        <v>22</v>
      </c>
    </row>
    <row r="1627" spans="1:22" ht="14.1" customHeight="1" x14ac:dyDescent="0.2">
      <c r="A1627" s="11" t="str">
        <f t="shared" si="336"/>
        <v>DeliveryUnit</v>
      </c>
      <c r="B1627" s="8" t="s">
        <v>22</v>
      </c>
      <c r="C1627" s="12" t="s">
        <v>98</v>
      </c>
      <c r="D1627" s="11" t="s">
        <v>2915</v>
      </c>
      <c r="E1627" s="11" t="s">
        <v>22</v>
      </c>
      <c r="F1627" s="11" t="s">
        <v>22</v>
      </c>
      <c r="G1627" s="11" t="str">
        <f t="shared" si="337"/>
        <v>Package. Delivery Unit</v>
      </c>
      <c r="H1627" s="11" t="s">
        <v>22</v>
      </c>
      <c r="I1627" s="11" t="s">
        <v>2113</v>
      </c>
      <c r="J1627" s="11" t="s">
        <v>22</v>
      </c>
      <c r="K1627" s="11" t="s">
        <v>22</v>
      </c>
      <c r="L1627" s="11" t="s">
        <v>22</v>
      </c>
      <c r="M1627" s="11" t="str">
        <f t="shared" si="338"/>
        <v>Delivery Unit</v>
      </c>
      <c r="N1627" s="11" t="str">
        <f t="shared" si="339"/>
        <v>Delivery Unit</v>
      </c>
      <c r="O1627" s="11" t="s">
        <v>22</v>
      </c>
      <c r="P1627" s="11" t="s">
        <v>22</v>
      </c>
      <c r="Q1627" s="11" t="s">
        <v>22</v>
      </c>
      <c r="R1627" s="11" t="s">
        <v>1437</v>
      </c>
      <c r="S1627" s="11" t="s">
        <v>38</v>
      </c>
      <c r="T1627" s="11" t="s">
        <v>22</v>
      </c>
      <c r="U1627" s="11" t="s">
        <v>62</v>
      </c>
      <c r="V1627" s="11" t="s">
        <v>22</v>
      </c>
    </row>
    <row r="1628" spans="1:22" ht="14.1" customHeight="1" x14ac:dyDescent="0.2">
      <c r="A1628" s="11" t="str">
        <f t="shared" si="336"/>
        <v>Delivery</v>
      </c>
      <c r="B1628" s="8" t="s">
        <v>22</v>
      </c>
      <c r="C1628" s="12" t="s">
        <v>34</v>
      </c>
      <c r="D1628" s="11" t="s">
        <v>2916</v>
      </c>
      <c r="E1628" s="11" t="s">
        <v>22</v>
      </c>
      <c r="F1628" s="11" t="s">
        <v>22</v>
      </c>
      <c r="G1628" s="11" t="str">
        <f t="shared" si="337"/>
        <v>Package. Delivery</v>
      </c>
      <c r="H1628" s="11" t="s">
        <v>22</v>
      </c>
      <c r="I1628" s="11" t="s">
        <v>2113</v>
      </c>
      <c r="J1628" s="11" t="s">
        <v>22</v>
      </c>
      <c r="K1628" s="11" t="s">
        <v>22</v>
      </c>
      <c r="L1628" s="11" t="s">
        <v>22</v>
      </c>
      <c r="M1628" s="11" t="str">
        <f t="shared" si="338"/>
        <v>Delivery</v>
      </c>
      <c r="N1628" s="11" t="str">
        <f t="shared" si="339"/>
        <v>Delivery</v>
      </c>
      <c r="O1628" s="11" t="s">
        <v>22</v>
      </c>
      <c r="P1628" s="11" t="s">
        <v>22</v>
      </c>
      <c r="Q1628" s="11" t="s">
        <v>22</v>
      </c>
      <c r="R1628" s="11" t="s">
        <v>865</v>
      </c>
      <c r="S1628" s="11" t="s">
        <v>38</v>
      </c>
      <c r="T1628" s="11" t="s">
        <v>22</v>
      </c>
      <c r="U1628" s="11" t="s">
        <v>26</v>
      </c>
      <c r="V1628" s="11" t="s">
        <v>22</v>
      </c>
    </row>
    <row r="1629" spans="1:22" ht="14.1" customHeight="1" x14ac:dyDescent="0.2">
      <c r="A1629" s="11" t="str">
        <f t="shared" si="336"/>
        <v>Pickup</v>
      </c>
      <c r="B1629" s="8" t="s">
        <v>22</v>
      </c>
      <c r="C1629" s="12" t="s">
        <v>34</v>
      </c>
      <c r="D1629" s="11" t="s">
        <v>2917</v>
      </c>
      <c r="E1629" s="11" t="s">
        <v>22</v>
      </c>
      <c r="F1629" s="11" t="s">
        <v>22</v>
      </c>
      <c r="G1629" s="11" t="str">
        <f t="shared" si="337"/>
        <v>Package. Pickup</v>
      </c>
      <c r="H1629" s="11" t="s">
        <v>22</v>
      </c>
      <c r="I1629" s="11" t="s">
        <v>2113</v>
      </c>
      <c r="J1629" s="11" t="s">
        <v>22</v>
      </c>
      <c r="K1629" s="11" t="s">
        <v>22</v>
      </c>
      <c r="L1629" s="11" t="s">
        <v>22</v>
      </c>
      <c r="M1629" s="11" t="str">
        <f t="shared" si="338"/>
        <v>Pickup</v>
      </c>
      <c r="N1629" s="11" t="str">
        <f t="shared" si="339"/>
        <v>Pickup</v>
      </c>
      <c r="O1629" s="11" t="s">
        <v>22</v>
      </c>
      <c r="P1629" s="11" t="s">
        <v>22</v>
      </c>
      <c r="Q1629" s="11" t="s">
        <v>22</v>
      </c>
      <c r="R1629" s="11" t="s">
        <v>2104</v>
      </c>
      <c r="S1629" s="11" t="s">
        <v>38</v>
      </c>
      <c r="T1629" s="11" t="s">
        <v>22</v>
      </c>
      <c r="U1629" s="11" t="s">
        <v>26</v>
      </c>
      <c r="V1629" s="11" t="s">
        <v>22</v>
      </c>
    </row>
    <row r="1630" spans="1:22" ht="14.1" customHeight="1" x14ac:dyDescent="0.2">
      <c r="A1630" s="11" t="str">
        <f t="shared" si="336"/>
        <v>Despatch</v>
      </c>
      <c r="B1630" s="8" t="s">
        <v>22</v>
      </c>
      <c r="C1630" s="12" t="s">
        <v>34</v>
      </c>
      <c r="D1630" s="11" t="s">
        <v>2918</v>
      </c>
      <c r="E1630" s="11" t="s">
        <v>22</v>
      </c>
      <c r="F1630" s="11" t="s">
        <v>22</v>
      </c>
      <c r="G1630" s="11" t="str">
        <f t="shared" si="337"/>
        <v>Package. Despatch</v>
      </c>
      <c r="H1630" s="11" t="s">
        <v>22</v>
      </c>
      <c r="I1630" s="11" t="s">
        <v>2113</v>
      </c>
      <c r="J1630" s="11" t="s">
        <v>22</v>
      </c>
      <c r="K1630" s="11" t="s">
        <v>22</v>
      </c>
      <c r="L1630" s="11" t="s">
        <v>22</v>
      </c>
      <c r="M1630" s="11" t="str">
        <f t="shared" si="338"/>
        <v>Despatch</v>
      </c>
      <c r="N1630" s="11" t="str">
        <f t="shared" si="339"/>
        <v>Despatch</v>
      </c>
      <c r="O1630" s="11" t="s">
        <v>22</v>
      </c>
      <c r="P1630" s="11" t="s">
        <v>22</v>
      </c>
      <c r="Q1630" s="11" t="s">
        <v>22</v>
      </c>
      <c r="R1630" s="11" t="s">
        <v>1304</v>
      </c>
      <c r="S1630" s="11" t="s">
        <v>38</v>
      </c>
      <c r="T1630" s="11" t="s">
        <v>22</v>
      </c>
      <c r="U1630" s="11" t="s">
        <v>26</v>
      </c>
      <c r="V1630" s="11" t="s">
        <v>22</v>
      </c>
    </row>
    <row r="1631" spans="1:22" ht="14.1" customHeight="1" x14ac:dyDescent="0.2">
      <c r="A1631" s="11" t="str">
        <f t="shared" si="336"/>
        <v>Status</v>
      </c>
      <c r="B1631" s="8" t="s">
        <v>22</v>
      </c>
      <c r="C1631" s="12" t="s">
        <v>98</v>
      </c>
      <c r="D1631" s="11" t="s">
        <v>2919</v>
      </c>
      <c r="E1631" s="11" t="s">
        <v>22</v>
      </c>
      <c r="F1631" s="11" t="s">
        <v>22</v>
      </c>
      <c r="G1631" s="11" t="str">
        <f t="shared" si="337"/>
        <v>Package. Status</v>
      </c>
      <c r="H1631" s="11" t="s">
        <v>22</v>
      </c>
      <c r="I1631" s="11" t="s">
        <v>2113</v>
      </c>
      <c r="J1631" s="11" t="s">
        <v>22</v>
      </c>
      <c r="K1631" s="11" t="s">
        <v>22</v>
      </c>
      <c r="L1631" s="11" t="s">
        <v>22</v>
      </c>
      <c r="M1631" s="11" t="str">
        <f t="shared" si="338"/>
        <v>Status</v>
      </c>
      <c r="N1631" s="11" t="str">
        <f t="shared" si="339"/>
        <v>Status</v>
      </c>
      <c r="O1631" s="11" t="s">
        <v>22</v>
      </c>
      <c r="P1631" s="11" t="s">
        <v>22</v>
      </c>
      <c r="Q1631" s="11" t="s">
        <v>22</v>
      </c>
      <c r="R1631" s="11" t="s">
        <v>894</v>
      </c>
      <c r="S1631" s="11" t="s">
        <v>38</v>
      </c>
      <c r="T1631" s="11" t="s">
        <v>22</v>
      </c>
      <c r="U1631" s="11" t="s">
        <v>192</v>
      </c>
      <c r="V1631" s="11" t="s">
        <v>2920</v>
      </c>
    </row>
    <row r="1632" spans="1:22" ht="14.1" customHeight="1" x14ac:dyDescent="0.2">
      <c r="A1632" s="5" t="str">
        <f>SUBSTITUTE(CONCATENATE(H1632,I1632)," ","")</f>
        <v>ParticipantParty</v>
      </c>
      <c r="B1632" s="6" t="s">
        <v>22</v>
      </c>
      <c r="C1632" s="6" t="s">
        <v>22</v>
      </c>
      <c r="D1632" s="6" t="s">
        <v>2921</v>
      </c>
      <c r="E1632" s="6" t="s">
        <v>22</v>
      </c>
      <c r="F1632" s="6" t="s">
        <v>22</v>
      </c>
      <c r="G1632" s="5" t="str">
        <f>CONCATENATE(IF(H1632="","",CONCATENATE(H1632,"_ ")),I1632,". Details")</f>
        <v>Participant Party. Details</v>
      </c>
      <c r="H1632" s="6" t="s">
        <v>22</v>
      </c>
      <c r="I1632" s="6" t="s">
        <v>2922</v>
      </c>
      <c r="J1632" s="6" t="s">
        <v>22</v>
      </c>
      <c r="K1632" s="6" t="s">
        <v>22</v>
      </c>
      <c r="L1632" s="6" t="s">
        <v>22</v>
      </c>
      <c r="M1632" s="6" t="s">
        <v>22</v>
      </c>
      <c r="N1632" s="6" t="s">
        <v>22</v>
      </c>
      <c r="O1632" s="6" t="s">
        <v>22</v>
      </c>
      <c r="P1632" s="6" t="s">
        <v>22</v>
      </c>
      <c r="Q1632" s="6" t="s">
        <v>22</v>
      </c>
      <c r="R1632" s="6" t="s">
        <v>22</v>
      </c>
      <c r="S1632" s="6" t="s">
        <v>25</v>
      </c>
      <c r="T1632" s="6" t="s">
        <v>22</v>
      </c>
      <c r="U1632" s="6" t="s">
        <v>228</v>
      </c>
      <c r="V1632" s="6" t="s">
        <v>22</v>
      </c>
    </row>
    <row r="1633" spans="1:22" ht="14.1" customHeight="1" x14ac:dyDescent="0.2">
      <c r="A1633" s="7" t="str">
        <f>SUBSTITUTE(CONCATENATE(J1633,K1633,IF(L1633="Identifier","ID",IF(AND(L1633="Text",OR(J1633&lt;&gt;"",K1633&lt;&gt;"")),"",L1633)),IF(AND(N1633&lt;&gt;"Text",L1633&lt;&gt;N1633,NOT(AND(L1633="URI",N1633="Identifier")),NOT(AND(L1633="UUID",N1633="Identifier")),NOT(AND(L1633="OID",N1633="Identifier"))),IF(N1633="Identifier","ID",N1633),""))," ","")</f>
        <v>InitiatingPartyIndicator</v>
      </c>
      <c r="B1633" s="8" t="s">
        <v>22</v>
      </c>
      <c r="C1633" s="9" t="s">
        <v>34</v>
      </c>
      <c r="D1633" s="10" t="s">
        <v>2923</v>
      </c>
      <c r="E1633" s="10" t="s">
        <v>22</v>
      </c>
      <c r="F1633" s="10" t="s">
        <v>22</v>
      </c>
      <c r="G1633" s="10" t="str">
        <f>CONCATENATE( IF(H1633="","",CONCATENATE(H1633,"_ ")),I1633,". ",IF(J1633="","",CONCATENATE(J1633,"_ ")),M1633,IF(OR(J1633&lt;&gt;"",M1633&lt;&gt;N1633),CONCATENATE(". ",N1633),""))</f>
        <v>Participant Party. Initiating Party_ Indicator. Indicator</v>
      </c>
      <c r="H1633" s="10" t="s">
        <v>22</v>
      </c>
      <c r="I1633" s="10" t="s">
        <v>2922</v>
      </c>
      <c r="J1633" s="10" t="s">
        <v>2924</v>
      </c>
      <c r="K1633" s="10" t="s">
        <v>22</v>
      </c>
      <c r="L1633" s="10" t="s">
        <v>170</v>
      </c>
      <c r="M1633" s="7" t="str">
        <f>IF(K1633&lt;&gt;"",CONCATENATE(K1633," ",L1633),L1633)</f>
        <v>Indicator</v>
      </c>
      <c r="N1633" s="10" t="s">
        <v>170</v>
      </c>
      <c r="O1633" s="10" t="s">
        <v>22</v>
      </c>
      <c r="P1633" s="10" t="str">
        <f>IF(O1633&lt;&gt;"",CONCATENATE(O1633,"_ ",N1633,". Type"),CONCATENATE(N1633,". Type"))</f>
        <v>Indicator. Type</v>
      </c>
      <c r="Q1633" s="10" t="s">
        <v>22</v>
      </c>
      <c r="R1633" s="10" t="s">
        <v>22</v>
      </c>
      <c r="S1633" s="10" t="s">
        <v>30</v>
      </c>
      <c r="T1633" s="10" t="s">
        <v>22</v>
      </c>
      <c r="U1633" s="10" t="s">
        <v>228</v>
      </c>
      <c r="V1633" s="10" t="s">
        <v>22</v>
      </c>
    </row>
    <row r="1634" spans="1:22" ht="14.1" customHeight="1" x14ac:dyDescent="0.2">
      <c r="A1634" s="7" t="str">
        <f>SUBSTITUTE(CONCATENATE(J1634,K1634,IF(L1634="Identifier","ID",IF(AND(L1634="Text",OR(J1634&lt;&gt;"",K1634&lt;&gt;"")),"",L1634)),IF(AND(N1634&lt;&gt;"Text",L1634&lt;&gt;N1634,NOT(AND(L1634="URI",N1634="Identifier")),NOT(AND(L1634="UUID",N1634="Identifier")),NOT(AND(L1634="OID",N1634="Identifier"))),IF(N1634="Identifier","ID",N1634),""))," ","")</f>
        <v>PrivatePartyIndicator</v>
      </c>
      <c r="B1634" s="8" t="s">
        <v>22</v>
      </c>
      <c r="C1634" s="9" t="s">
        <v>34</v>
      </c>
      <c r="D1634" s="10" t="s">
        <v>2925</v>
      </c>
      <c r="E1634" s="10" t="s">
        <v>22</v>
      </c>
      <c r="F1634" s="10" t="s">
        <v>22</v>
      </c>
      <c r="G1634" s="10" t="str">
        <f>CONCATENATE( IF(H1634="","",CONCATENATE(H1634,"_ ")),I1634,". ",IF(J1634="","",CONCATENATE(J1634,"_ ")),M1634,IF(OR(J1634&lt;&gt;"",M1634&lt;&gt;N1634),CONCATENATE(". ",N1634),""))</f>
        <v>Participant Party. Private Party_ Indicator. Indicator</v>
      </c>
      <c r="H1634" s="10" t="s">
        <v>22</v>
      </c>
      <c r="I1634" s="10" t="s">
        <v>2922</v>
      </c>
      <c r="J1634" s="10" t="s">
        <v>2926</v>
      </c>
      <c r="K1634" s="10" t="s">
        <v>22</v>
      </c>
      <c r="L1634" s="10" t="s">
        <v>170</v>
      </c>
      <c r="M1634" s="7" t="str">
        <f>IF(K1634&lt;&gt;"",CONCATENATE(K1634," ",L1634),L1634)</f>
        <v>Indicator</v>
      </c>
      <c r="N1634" s="10" t="s">
        <v>170</v>
      </c>
      <c r="O1634" s="10" t="s">
        <v>22</v>
      </c>
      <c r="P1634" s="10" t="str">
        <f>IF(O1634&lt;&gt;"",CONCATENATE(O1634,"_ ",N1634,". Type"),CONCATENATE(N1634,". Type"))</f>
        <v>Indicator. Type</v>
      </c>
      <c r="Q1634" s="10" t="s">
        <v>22</v>
      </c>
      <c r="R1634" s="10" t="s">
        <v>22</v>
      </c>
      <c r="S1634" s="10" t="s">
        <v>30</v>
      </c>
      <c r="T1634" s="10" t="s">
        <v>22</v>
      </c>
      <c r="U1634" s="10" t="s">
        <v>228</v>
      </c>
      <c r="V1634" s="10" t="s">
        <v>22</v>
      </c>
    </row>
    <row r="1635" spans="1:22" ht="14.1" customHeight="1" x14ac:dyDescent="0.2">
      <c r="A1635" s="7" t="str">
        <f>SUBSTITUTE(CONCATENATE(J1635,K1635,IF(L1635="Identifier","ID",IF(AND(L1635="Text",OR(J1635&lt;&gt;"",K1635&lt;&gt;"")),"",L1635)),IF(AND(N1635&lt;&gt;"Text",L1635&lt;&gt;N1635,NOT(AND(L1635="URI",N1635="Identifier")),NOT(AND(L1635="UUID",N1635="Identifier")),NOT(AND(L1635="OID",N1635="Identifier"))),IF(N1635="Identifier","ID",N1635),""))," ","")</f>
        <v>PublicPartyIndicator</v>
      </c>
      <c r="B1635" s="8" t="s">
        <v>22</v>
      </c>
      <c r="C1635" s="9" t="s">
        <v>34</v>
      </c>
      <c r="D1635" s="10" t="s">
        <v>2927</v>
      </c>
      <c r="E1635" s="10" t="s">
        <v>22</v>
      </c>
      <c r="F1635" s="10" t="s">
        <v>22</v>
      </c>
      <c r="G1635" s="10" t="str">
        <f>CONCATENATE( IF(H1635="","",CONCATENATE(H1635,"_ ")),I1635,". ",IF(J1635="","",CONCATENATE(J1635,"_ ")),M1635,IF(OR(J1635&lt;&gt;"",M1635&lt;&gt;N1635),CONCATENATE(". ",N1635),""))</f>
        <v>Participant Party. Public Party_ Indicator. Indicator</v>
      </c>
      <c r="H1635" s="10" t="s">
        <v>22</v>
      </c>
      <c r="I1635" s="10" t="s">
        <v>2922</v>
      </c>
      <c r="J1635" s="10" t="s">
        <v>2928</v>
      </c>
      <c r="K1635" s="10" t="s">
        <v>22</v>
      </c>
      <c r="L1635" s="10" t="s">
        <v>170</v>
      </c>
      <c r="M1635" s="7" t="str">
        <f>IF(K1635&lt;&gt;"",CONCATENATE(K1635," ",L1635),L1635)</f>
        <v>Indicator</v>
      </c>
      <c r="N1635" s="10" t="s">
        <v>170</v>
      </c>
      <c r="O1635" s="10" t="s">
        <v>22</v>
      </c>
      <c r="P1635" s="10" t="str">
        <f>IF(O1635&lt;&gt;"",CONCATENATE(O1635,"_ ",N1635,". Type"),CONCATENATE(N1635,". Type"))</f>
        <v>Indicator. Type</v>
      </c>
      <c r="Q1635" s="10" t="s">
        <v>22</v>
      </c>
      <c r="R1635" s="10" t="s">
        <v>22</v>
      </c>
      <c r="S1635" s="10" t="s">
        <v>30</v>
      </c>
      <c r="T1635" s="10" t="s">
        <v>22</v>
      </c>
      <c r="U1635" s="10" t="s">
        <v>228</v>
      </c>
      <c r="V1635" s="10" t="s">
        <v>22</v>
      </c>
    </row>
    <row r="1636" spans="1:22" ht="14.1" customHeight="1" x14ac:dyDescent="0.2">
      <c r="A1636" s="7" t="str">
        <f>SUBSTITUTE(CONCATENATE(J1636,K1636,IF(L1636="Identifier","ID",IF(AND(L1636="Text",OR(J1636&lt;&gt;"",K1636&lt;&gt;"")),"",L1636)),IF(AND(N1636&lt;&gt;"Text",L1636&lt;&gt;N1636,NOT(AND(L1636="URI",N1636="Identifier")),NOT(AND(L1636="UUID",N1636="Identifier")),NOT(AND(L1636="OID",N1636="Identifier"))),IF(N1636="Identifier","ID",N1636),""))," ","")</f>
        <v>ServiceProviderPartyIndicator</v>
      </c>
      <c r="B1636" s="8" t="s">
        <v>22</v>
      </c>
      <c r="C1636" s="9" t="s">
        <v>34</v>
      </c>
      <c r="D1636" s="10" t="s">
        <v>2929</v>
      </c>
      <c r="E1636" s="10" t="s">
        <v>22</v>
      </c>
      <c r="F1636" s="10" t="s">
        <v>22</v>
      </c>
      <c r="G1636" s="10" t="str">
        <f>CONCATENATE( IF(H1636="","",CONCATENATE(H1636,"_ ")),I1636,". ",IF(J1636="","",CONCATENATE(J1636,"_ ")),M1636,IF(OR(J1636&lt;&gt;"",M1636&lt;&gt;N1636),CONCATENATE(". ",N1636),""))</f>
        <v>Participant Party. Service Provider Party_ Indicator. Indicator</v>
      </c>
      <c r="H1636" s="10" t="s">
        <v>22</v>
      </c>
      <c r="I1636" s="10" t="s">
        <v>2922</v>
      </c>
      <c r="J1636" s="10" t="s">
        <v>2930</v>
      </c>
      <c r="K1636" s="10" t="s">
        <v>22</v>
      </c>
      <c r="L1636" s="10" t="s">
        <v>170</v>
      </c>
      <c r="M1636" s="7" t="str">
        <f>IF(K1636&lt;&gt;"",CONCATENATE(K1636," ",L1636),L1636)</f>
        <v>Indicator</v>
      </c>
      <c r="N1636" s="10" t="s">
        <v>170</v>
      </c>
      <c r="O1636" s="10" t="s">
        <v>22</v>
      </c>
      <c r="P1636" s="10" t="str">
        <f>IF(O1636&lt;&gt;"",CONCATENATE(O1636,"_ ",N1636,". Type"),CONCATENATE(N1636,". Type"))</f>
        <v>Indicator. Type</v>
      </c>
      <c r="Q1636" s="10" t="s">
        <v>22</v>
      </c>
      <c r="R1636" s="10" t="s">
        <v>22</v>
      </c>
      <c r="S1636" s="10" t="s">
        <v>30</v>
      </c>
      <c r="T1636" s="10" t="s">
        <v>22</v>
      </c>
      <c r="U1636" s="10" t="s">
        <v>228</v>
      </c>
      <c r="V1636" s="10" t="s">
        <v>22</v>
      </c>
    </row>
    <row r="1637" spans="1:22" ht="14.1" customHeight="1" x14ac:dyDescent="0.2">
      <c r="A1637" s="11" t="str">
        <f>SUBSTITUTE(SUBSTITUTE(CONCATENATE(J1637,IF(M1637="Identifier","ID",M1637))," ",""),"_","")</f>
        <v>Party</v>
      </c>
      <c r="B1637" s="8" t="s">
        <v>22</v>
      </c>
      <c r="C1637" s="12" t="s">
        <v>27</v>
      </c>
      <c r="D1637" s="11" t="s">
        <v>2931</v>
      </c>
      <c r="E1637" s="11" t="s">
        <v>22</v>
      </c>
      <c r="F1637" s="11" t="s">
        <v>22</v>
      </c>
      <c r="G1637" s="11" t="str">
        <f>CONCATENATE( IF(H1637="","",CONCATENATE(H1637,"_ ")),I1637,". ",IF(J1637="","",CONCATENATE(J1637,"_ ")),M1637,IF(J1637="","",CONCATENATE(". ",N1637)))</f>
        <v>Participant Party. Party</v>
      </c>
      <c r="H1637" s="11" t="s">
        <v>22</v>
      </c>
      <c r="I1637" s="11" t="s">
        <v>2922</v>
      </c>
      <c r="J1637" s="11" t="s">
        <v>22</v>
      </c>
      <c r="K1637" s="11" t="s">
        <v>22</v>
      </c>
      <c r="L1637" s="11" t="s">
        <v>22</v>
      </c>
      <c r="M1637" s="11" t="str">
        <f>CONCATENATE(IF(Q1637="","",CONCATENATE(Q1637,"_ ")),R1637)</f>
        <v>Party</v>
      </c>
      <c r="N1637" s="11" t="str">
        <f>M1637</f>
        <v>Party</v>
      </c>
      <c r="O1637" s="11" t="s">
        <v>22</v>
      </c>
      <c r="P1637" s="11" t="s">
        <v>22</v>
      </c>
      <c r="Q1637" s="11" t="s">
        <v>22</v>
      </c>
      <c r="R1637" s="11" t="s">
        <v>216</v>
      </c>
      <c r="S1637" s="11" t="s">
        <v>38</v>
      </c>
      <c r="T1637" s="11" t="s">
        <v>22</v>
      </c>
      <c r="U1637" s="11" t="s">
        <v>228</v>
      </c>
      <c r="V1637" s="11" t="s">
        <v>22</v>
      </c>
    </row>
    <row r="1638" spans="1:22" ht="14.1" customHeight="1" x14ac:dyDescent="0.2">
      <c r="A1638" s="11" t="str">
        <f>SUBSTITUTE(SUBSTITUTE(CONCATENATE(J1638,IF(M1638="Identifier","ID",M1638))," ",""),"_","")</f>
        <v>LegalContact</v>
      </c>
      <c r="B1638" s="8" t="s">
        <v>22</v>
      </c>
      <c r="C1638" s="12" t="s">
        <v>34</v>
      </c>
      <c r="D1638" s="11" t="s">
        <v>2932</v>
      </c>
      <c r="E1638" s="11" t="s">
        <v>22</v>
      </c>
      <c r="F1638" s="11" t="s">
        <v>22</v>
      </c>
      <c r="G1638" s="11" t="str">
        <f>CONCATENATE( IF(H1638="","",CONCATENATE(H1638,"_ ")),I1638,". ",IF(J1638="","",CONCATENATE(J1638,"_ ")),M1638,IF(J1638="","",CONCATENATE(". ",N1638)))</f>
        <v>Participant Party. Legal_ Contact. Contact</v>
      </c>
      <c r="H1638" s="11" t="s">
        <v>22</v>
      </c>
      <c r="I1638" s="11" t="s">
        <v>2922</v>
      </c>
      <c r="J1638" s="11" t="s">
        <v>1016</v>
      </c>
      <c r="K1638" s="11" t="s">
        <v>22</v>
      </c>
      <c r="L1638" s="11" t="s">
        <v>22</v>
      </c>
      <c r="M1638" s="11" t="str">
        <f>CONCATENATE(IF(Q1638="","",CONCATENATE(Q1638,"_ ")),R1638)</f>
        <v>Contact</v>
      </c>
      <c r="N1638" s="11" t="str">
        <f>M1638</f>
        <v>Contact</v>
      </c>
      <c r="O1638" s="11" t="s">
        <v>22</v>
      </c>
      <c r="P1638" s="11" t="s">
        <v>22</v>
      </c>
      <c r="Q1638" s="11" t="s">
        <v>22</v>
      </c>
      <c r="R1638" s="11" t="s">
        <v>1168</v>
      </c>
      <c r="S1638" s="11" t="s">
        <v>38</v>
      </c>
      <c r="T1638" s="11" t="s">
        <v>22</v>
      </c>
      <c r="U1638" s="11" t="s">
        <v>228</v>
      </c>
      <c r="V1638" s="11" t="s">
        <v>22</v>
      </c>
    </row>
    <row r="1639" spans="1:22" ht="14.1" customHeight="1" x14ac:dyDescent="0.2">
      <c r="A1639" s="11" t="str">
        <f>SUBSTITUTE(SUBSTITUTE(CONCATENATE(J1639,IF(M1639="Identifier","ID",M1639))," ",""),"_","")</f>
        <v>TechnicalContact</v>
      </c>
      <c r="B1639" s="8" t="s">
        <v>22</v>
      </c>
      <c r="C1639" s="12" t="s">
        <v>34</v>
      </c>
      <c r="D1639" s="11" t="s">
        <v>2933</v>
      </c>
      <c r="E1639" s="11" t="s">
        <v>22</v>
      </c>
      <c r="F1639" s="11" t="s">
        <v>22</v>
      </c>
      <c r="G1639" s="11" t="str">
        <f>CONCATENATE( IF(H1639="","",CONCATENATE(H1639,"_ ")),I1639,". ",IF(J1639="","",CONCATENATE(J1639,"_ ")),M1639,IF(J1639="","",CONCATENATE(". ",N1639)))</f>
        <v>Participant Party. Technical_ Contact. Contact</v>
      </c>
      <c r="H1639" s="11" t="s">
        <v>22</v>
      </c>
      <c r="I1639" s="11" t="s">
        <v>2922</v>
      </c>
      <c r="J1639" s="11" t="s">
        <v>2217</v>
      </c>
      <c r="K1639" s="11" t="s">
        <v>22</v>
      </c>
      <c r="L1639" s="11" t="s">
        <v>22</v>
      </c>
      <c r="M1639" s="11" t="str">
        <f>CONCATENATE(IF(Q1639="","",CONCATENATE(Q1639,"_ ")),R1639)</f>
        <v>Contact</v>
      </c>
      <c r="N1639" s="11" t="str">
        <f>M1639</f>
        <v>Contact</v>
      </c>
      <c r="O1639" s="11" t="s">
        <v>22</v>
      </c>
      <c r="P1639" s="11" t="s">
        <v>22</v>
      </c>
      <c r="Q1639" s="11" t="s">
        <v>22</v>
      </c>
      <c r="R1639" s="11" t="s">
        <v>1168</v>
      </c>
      <c r="S1639" s="11" t="s">
        <v>38</v>
      </c>
      <c r="T1639" s="11" t="s">
        <v>22</v>
      </c>
      <c r="U1639" s="11" t="s">
        <v>228</v>
      </c>
      <c r="V1639" s="11" t="s">
        <v>22</v>
      </c>
    </row>
    <row r="1640" spans="1:22" ht="14.1" customHeight="1" x14ac:dyDescent="0.2">
      <c r="A1640" s="11" t="str">
        <f>SUBSTITUTE(SUBSTITUTE(CONCATENATE(J1640,IF(M1640="Identifier","ID",M1640))," ",""),"_","")</f>
        <v>SupportContact</v>
      </c>
      <c r="B1640" s="8" t="s">
        <v>22</v>
      </c>
      <c r="C1640" s="12" t="s">
        <v>34</v>
      </c>
      <c r="D1640" s="11" t="s">
        <v>2934</v>
      </c>
      <c r="E1640" s="11" t="s">
        <v>22</v>
      </c>
      <c r="F1640" s="11" t="s">
        <v>22</v>
      </c>
      <c r="G1640" s="11" t="str">
        <f>CONCATENATE( IF(H1640="","",CONCATENATE(H1640,"_ ")),I1640,". ",IF(J1640="","",CONCATENATE(J1640,"_ ")),M1640,IF(J1640="","",CONCATENATE(". ",N1640)))</f>
        <v>Participant Party. Support_ Contact. Contact</v>
      </c>
      <c r="H1640" s="11" t="s">
        <v>22</v>
      </c>
      <c r="I1640" s="11" t="s">
        <v>2922</v>
      </c>
      <c r="J1640" s="11" t="s">
        <v>2935</v>
      </c>
      <c r="K1640" s="11" t="s">
        <v>22</v>
      </c>
      <c r="L1640" s="11" t="s">
        <v>22</v>
      </c>
      <c r="M1640" s="11" t="str">
        <f>CONCATENATE(IF(Q1640="","",CONCATENATE(Q1640,"_ ")),R1640)</f>
        <v>Contact</v>
      </c>
      <c r="N1640" s="11" t="str">
        <f>M1640</f>
        <v>Contact</v>
      </c>
      <c r="O1640" s="11" t="s">
        <v>22</v>
      </c>
      <c r="P1640" s="11" t="s">
        <v>22</v>
      </c>
      <c r="Q1640" s="11" t="s">
        <v>22</v>
      </c>
      <c r="R1640" s="11" t="s">
        <v>1168</v>
      </c>
      <c r="S1640" s="11" t="s">
        <v>38</v>
      </c>
      <c r="T1640" s="11" t="s">
        <v>22</v>
      </c>
      <c r="U1640" s="11" t="s">
        <v>228</v>
      </c>
      <c r="V1640" s="11" t="s">
        <v>22</v>
      </c>
    </row>
    <row r="1641" spans="1:22" ht="14.1" customHeight="1" x14ac:dyDescent="0.2">
      <c r="A1641" s="11" t="str">
        <f>SUBSTITUTE(SUBSTITUTE(CONCATENATE(J1641,IF(M1641="Identifier","ID",M1641))," ",""),"_","")</f>
        <v>CommercialContact</v>
      </c>
      <c r="B1641" s="8" t="s">
        <v>22</v>
      </c>
      <c r="C1641" s="12" t="s">
        <v>34</v>
      </c>
      <c r="D1641" s="11" t="s">
        <v>2936</v>
      </c>
      <c r="E1641" s="11" t="s">
        <v>22</v>
      </c>
      <c r="F1641" s="11" t="s">
        <v>22</v>
      </c>
      <c r="G1641" s="11" t="str">
        <f>CONCATENATE( IF(H1641="","",CONCATENATE(H1641,"_ ")),I1641,". ",IF(J1641="","",CONCATENATE(J1641,"_ ")),M1641,IF(J1641="","",CONCATENATE(". ",N1641)))</f>
        <v>Participant Party. Commercial_ Contact. Contact</v>
      </c>
      <c r="H1641" s="11" t="s">
        <v>22</v>
      </c>
      <c r="I1641" s="11" t="s">
        <v>2922</v>
      </c>
      <c r="J1641" s="11" t="s">
        <v>2937</v>
      </c>
      <c r="K1641" s="11" t="s">
        <v>22</v>
      </c>
      <c r="L1641" s="11" t="s">
        <v>22</v>
      </c>
      <c r="M1641" s="11" t="str">
        <f>CONCATENATE(IF(Q1641="","",CONCATENATE(Q1641,"_ ")),R1641)</f>
        <v>Contact</v>
      </c>
      <c r="N1641" s="11" t="str">
        <f>M1641</f>
        <v>Contact</v>
      </c>
      <c r="O1641" s="11" t="s">
        <v>22</v>
      </c>
      <c r="P1641" s="11" t="s">
        <v>22</v>
      </c>
      <c r="Q1641" s="11" t="s">
        <v>22</v>
      </c>
      <c r="R1641" s="11" t="s">
        <v>1168</v>
      </c>
      <c r="S1641" s="11" t="s">
        <v>38</v>
      </c>
      <c r="T1641" s="11" t="s">
        <v>22</v>
      </c>
      <c r="U1641" s="11" t="s">
        <v>228</v>
      </c>
      <c r="V1641" s="11" t="s">
        <v>22</v>
      </c>
    </row>
    <row r="1642" spans="1:22" ht="14.1" customHeight="1" x14ac:dyDescent="0.2">
      <c r="A1642" s="5" t="str">
        <f>SUBSTITUTE(CONCATENATE(H1642,I1642)," ","")</f>
        <v>Party</v>
      </c>
      <c r="B1642" s="6" t="s">
        <v>22</v>
      </c>
      <c r="C1642" s="6" t="s">
        <v>22</v>
      </c>
      <c r="D1642" s="6" t="s">
        <v>2938</v>
      </c>
      <c r="E1642" s="6" t="s">
        <v>22</v>
      </c>
      <c r="F1642" s="6" t="s">
        <v>22</v>
      </c>
      <c r="G1642" s="5" t="str">
        <f>CONCATENATE(IF(H1642="","",CONCATENATE(H1642,"_ ")),I1642,". Details")</f>
        <v>Party. Details</v>
      </c>
      <c r="H1642" s="6" t="s">
        <v>22</v>
      </c>
      <c r="I1642" s="6" t="s">
        <v>216</v>
      </c>
      <c r="J1642" s="6" t="s">
        <v>22</v>
      </c>
      <c r="K1642" s="6" t="s">
        <v>22</v>
      </c>
      <c r="L1642" s="6" t="s">
        <v>22</v>
      </c>
      <c r="M1642" s="6" t="s">
        <v>22</v>
      </c>
      <c r="N1642" s="6" t="s">
        <v>22</v>
      </c>
      <c r="O1642" s="6" t="s">
        <v>22</v>
      </c>
      <c r="P1642" s="6" t="s">
        <v>22</v>
      </c>
      <c r="Q1642" s="6" t="s">
        <v>22</v>
      </c>
      <c r="R1642" s="6" t="s">
        <v>22</v>
      </c>
      <c r="S1642" s="6" t="s">
        <v>25</v>
      </c>
      <c r="T1642" s="6" t="s">
        <v>22</v>
      </c>
      <c r="U1642" s="6" t="s">
        <v>62</v>
      </c>
      <c r="V1642" s="6" t="s">
        <v>22</v>
      </c>
    </row>
    <row r="1643" spans="1:22" ht="14.1" customHeight="1" x14ac:dyDescent="0.2">
      <c r="A1643" s="7" t="str">
        <f t="shared" ref="A1643:A1648" si="340">SUBSTITUTE(CONCATENATE(J1643,K1643,IF(L1643="Identifier","ID",IF(AND(L1643="Text",OR(J1643&lt;&gt;"",K1643&lt;&gt;"")),"",L1643)),IF(AND(N1643&lt;&gt;"Text",L1643&lt;&gt;N1643,NOT(AND(L1643="URI",N1643="Identifier")),NOT(AND(L1643="UUID",N1643="Identifier")),NOT(AND(L1643="OID",N1643="Identifier"))),IF(N1643="Identifier","ID",N1643),""))," ","")</f>
        <v>MarkCareIndicator</v>
      </c>
      <c r="B1643" s="8" t="s">
        <v>22</v>
      </c>
      <c r="C1643" s="9" t="s">
        <v>34</v>
      </c>
      <c r="D1643" s="10" t="s">
        <v>2939</v>
      </c>
      <c r="E1643" s="10" t="s">
        <v>22</v>
      </c>
      <c r="F1643" s="10" t="s">
        <v>22</v>
      </c>
      <c r="G1643" s="10" t="str">
        <f t="shared" ref="G1643:G1648" si="341">CONCATENATE( IF(H1643="","",CONCATENATE(H1643,"_ ")),I1643,". ",IF(J1643="","",CONCATENATE(J1643,"_ ")),M1643,IF(OR(J1643&lt;&gt;"",M1643&lt;&gt;N1643),CONCATENATE(". ",N1643),""))</f>
        <v>Party. Mark Care_ Indicator. Indicator</v>
      </c>
      <c r="H1643" s="10" t="s">
        <v>22</v>
      </c>
      <c r="I1643" s="10" t="s">
        <v>216</v>
      </c>
      <c r="J1643" s="10" t="s">
        <v>2940</v>
      </c>
      <c r="K1643" s="10" t="s">
        <v>22</v>
      </c>
      <c r="L1643" s="10" t="s">
        <v>170</v>
      </c>
      <c r="M1643" s="7" t="str">
        <f t="shared" ref="M1643:M1648" si="342">IF(K1643&lt;&gt;"",CONCATENATE(K1643," ",L1643),L1643)</f>
        <v>Indicator</v>
      </c>
      <c r="N1643" s="10" t="s">
        <v>170</v>
      </c>
      <c r="O1643" s="10" t="s">
        <v>22</v>
      </c>
      <c r="P1643" s="10" t="str">
        <f t="shared" ref="P1643:P1648" si="343">IF(O1643&lt;&gt;"",CONCATENATE(O1643,"_ ",N1643,". Type"),CONCATENATE(N1643,". Type"))</f>
        <v>Indicator. Type</v>
      </c>
      <c r="Q1643" s="10" t="s">
        <v>22</v>
      </c>
      <c r="R1643" s="10" t="s">
        <v>22</v>
      </c>
      <c r="S1643" s="10" t="s">
        <v>30</v>
      </c>
      <c r="T1643" s="10" t="s">
        <v>22</v>
      </c>
      <c r="U1643" s="10" t="s">
        <v>62</v>
      </c>
      <c r="V1643" s="10" t="s">
        <v>22</v>
      </c>
    </row>
    <row r="1644" spans="1:22" ht="14.1" customHeight="1" x14ac:dyDescent="0.2">
      <c r="A1644" s="7" t="str">
        <f t="shared" si="340"/>
        <v>MarkAttentionIndicator</v>
      </c>
      <c r="B1644" s="8" t="s">
        <v>22</v>
      </c>
      <c r="C1644" s="9" t="s">
        <v>34</v>
      </c>
      <c r="D1644" s="10" t="s">
        <v>2941</v>
      </c>
      <c r="E1644" s="10" t="s">
        <v>22</v>
      </c>
      <c r="F1644" s="10" t="s">
        <v>22</v>
      </c>
      <c r="G1644" s="10" t="str">
        <f t="shared" si="341"/>
        <v>Party. Mark Attention_ Indicator. Indicator</v>
      </c>
      <c r="H1644" s="10" t="s">
        <v>22</v>
      </c>
      <c r="I1644" s="10" t="s">
        <v>216</v>
      </c>
      <c r="J1644" s="10" t="s">
        <v>2942</v>
      </c>
      <c r="K1644" s="10" t="s">
        <v>22</v>
      </c>
      <c r="L1644" s="10" t="s">
        <v>170</v>
      </c>
      <c r="M1644" s="7" t="str">
        <f t="shared" si="342"/>
        <v>Indicator</v>
      </c>
      <c r="N1644" s="10" t="s">
        <v>170</v>
      </c>
      <c r="O1644" s="10" t="s">
        <v>22</v>
      </c>
      <c r="P1644" s="10" t="str">
        <f t="shared" si="343"/>
        <v>Indicator. Type</v>
      </c>
      <c r="Q1644" s="10" t="s">
        <v>22</v>
      </c>
      <c r="R1644" s="10" t="s">
        <v>22</v>
      </c>
      <c r="S1644" s="10" t="s">
        <v>30</v>
      </c>
      <c r="T1644" s="10" t="s">
        <v>22</v>
      </c>
      <c r="U1644" s="10" t="s">
        <v>62</v>
      </c>
      <c r="V1644" s="10" t="s">
        <v>22</v>
      </c>
    </row>
    <row r="1645" spans="1:22" ht="14.1" customHeight="1" x14ac:dyDescent="0.2">
      <c r="A1645" s="7" t="str">
        <f t="shared" si="340"/>
        <v>WebsiteURI</v>
      </c>
      <c r="B1645" s="8" t="s">
        <v>22</v>
      </c>
      <c r="C1645" s="9" t="s">
        <v>34</v>
      </c>
      <c r="D1645" s="10" t="s">
        <v>2943</v>
      </c>
      <c r="E1645" s="10" t="s">
        <v>22</v>
      </c>
      <c r="F1645" s="10" t="s">
        <v>22</v>
      </c>
      <c r="G1645" s="10" t="str">
        <f t="shared" si="341"/>
        <v>Party. Website_ URI. Identifier</v>
      </c>
      <c r="H1645" s="10" t="s">
        <v>22</v>
      </c>
      <c r="I1645" s="10" t="s">
        <v>216</v>
      </c>
      <c r="J1645" s="10" t="s">
        <v>2944</v>
      </c>
      <c r="K1645" s="10" t="s">
        <v>22</v>
      </c>
      <c r="L1645" s="10" t="s">
        <v>270</v>
      </c>
      <c r="M1645" s="7" t="str">
        <f t="shared" si="342"/>
        <v>URI</v>
      </c>
      <c r="N1645" s="10" t="s">
        <v>29</v>
      </c>
      <c r="O1645" s="10" t="s">
        <v>22</v>
      </c>
      <c r="P1645" s="10" t="str">
        <f t="shared" si="343"/>
        <v>Identifier. Type</v>
      </c>
      <c r="Q1645" s="10" t="s">
        <v>22</v>
      </c>
      <c r="R1645" s="10" t="s">
        <v>22</v>
      </c>
      <c r="S1645" s="10" t="s">
        <v>30</v>
      </c>
      <c r="T1645" s="10" t="s">
        <v>22</v>
      </c>
      <c r="U1645" s="10" t="s">
        <v>62</v>
      </c>
      <c r="V1645" s="10" t="s">
        <v>22</v>
      </c>
    </row>
    <row r="1646" spans="1:22" ht="14.1" customHeight="1" x14ac:dyDescent="0.2">
      <c r="A1646" s="7" t="str">
        <f t="shared" si="340"/>
        <v>LogoReferenceID</v>
      </c>
      <c r="B1646" s="8" t="s">
        <v>22</v>
      </c>
      <c r="C1646" s="9" t="s">
        <v>34</v>
      </c>
      <c r="D1646" s="10" t="s">
        <v>2945</v>
      </c>
      <c r="E1646" s="10" t="s">
        <v>22</v>
      </c>
      <c r="F1646" s="10" t="s">
        <v>2946</v>
      </c>
      <c r="G1646" s="10" t="str">
        <f t="shared" si="341"/>
        <v>Party. Logo Reference. Identifier</v>
      </c>
      <c r="H1646" s="10" t="s">
        <v>22</v>
      </c>
      <c r="I1646" s="10" t="s">
        <v>216</v>
      </c>
      <c r="J1646" s="10" t="s">
        <v>22</v>
      </c>
      <c r="K1646" s="10" t="s">
        <v>2947</v>
      </c>
      <c r="L1646" s="10" t="s">
        <v>628</v>
      </c>
      <c r="M1646" s="7" t="str">
        <f t="shared" si="342"/>
        <v>Logo Reference</v>
      </c>
      <c r="N1646" s="10" t="s">
        <v>29</v>
      </c>
      <c r="O1646" s="10" t="s">
        <v>22</v>
      </c>
      <c r="P1646" s="10" t="str">
        <f t="shared" si="343"/>
        <v>Identifier. Type</v>
      </c>
      <c r="Q1646" s="10" t="s">
        <v>22</v>
      </c>
      <c r="R1646" s="10" t="s">
        <v>22</v>
      </c>
      <c r="S1646" s="10" t="s">
        <v>30</v>
      </c>
      <c r="T1646" s="10" t="s">
        <v>22</v>
      </c>
      <c r="U1646" s="10" t="s">
        <v>62</v>
      </c>
      <c r="V1646" s="10" t="s">
        <v>22</v>
      </c>
    </row>
    <row r="1647" spans="1:22" ht="14.1" customHeight="1" x14ac:dyDescent="0.2">
      <c r="A1647" s="7" t="str">
        <f t="shared" si="340"/>
        <v>EndpointID</v>
      </c>
      <c r="B1647" s="8" t="s">
        <v>22</v>
      </c>
      <c r="C1647" s="9" t="s">
        <v>34</v>
      </c>
      <c r="D1647" s="10" t="s">
        <v>2948</v>
      </c>
      <c r="E1647" s="10" t="s">
        <v>22</v>
      </c>
      <c r="F1647" s="10" t="s">
        <v>1447</v>
      </c>
      <c r="G1647" s="10" t="str">
        <f t="shared" si="341"/>
        <v>Party. Endpoint Identifier. Identifier</v>
      </c>
      <c r="H1647" s="10" t="s">
        <v>22</v>
      </c>
      <c r="I1647" s="10" t="s">
        <v>216</v>
      </c>
      <c r="J1647" s="10" t="s">
        <v>22</v>
      </c>
      <c r="K1647" s="10" t="s">
        <v>2755</v>
      </c>
      <c r="L1647" s="10" t="s">
        <v>29</v>
      </c>
      <c r="M1647" s="7" t="str">
        <f t="shared" si="342"/>
        <v>Endpoint Identifier</v>
      </c>
      <c r="N1647" s="10" t="s">
        <v>29</v>
      </c>
      <c r="O1647" s="10" t="s">
        <v>22</v>
      </c>
      <c r="P1647" s="10" t="str">
        <f t="shared" si="343"/>
        <v>Identifier. Type</v>
      </c>
      <c r="Q1647" s="10" t="s">
        <v>22</v>
      </c>
      <c r="R1647" s="10" t="s">
        <v>22</v>
      </c>
      <c r="S1647" s="10" t="s">
        <v>30</v>
      </c>
      <c r="T1647" s="10" t="s">
        <v>22</v>
      </c>
      <c r="U1647" s="10" t="s">
        <v>62</v>
      </c>
      <c r="V1647" s="10" t="s">
        <v>22</v>
      </c>
    </row>
    <row r="1648" spans="1:22" ht="14.1" customHeight="1" x14ac:dyDescent="0.2">
      <c r="A1648" s="7" t="str">
        <f t="shared" si="340"/>
        <v>IndustryClassificationCode</v>
      </c>
      <c r="B1648" s="8" t="s">
        <v>22</v>
      </c>
      <c r="C1648" s="9" t="s">
        <v>34</v>
      </c>
      <c r="D1648" s="10" t="s">
        <v>2949</v>
      </c>
      <c r="E1648" s="10" t="s">
        <v>22</v>
      </c>
      <c r="F1648" s="10" t="s">
        <v>2950</v>
      </c>
      <c r="G1648" s="10" t="str">
        <f t="shared" si="341"/>
        <v>Party. Industry Classification Code. Code</v>
      </c>
      <c r="H1648" s="10" t="s">
        <v>22</v>
      </c>
      <c r="I1648" s="10" t="s">
        <v>216</v>
      </c>
      <c r="J1648" s="10" t="s">
        <v>22</v>
      </c>
      <c r="K1648" s="10" t="s">
        <v>2951</v>
      </c>
      <c r="L1648" s="10" t="s">
        <v>33</v>
      </c>
      <c r="M1648" s="7" t="str">
        <f t="shared" si="342"/>
        <v>Industry Classification Code</v>
      </c>
      <c r="N1648" s="10" t="s">
        <v>33</v>
      </c>
      <c r="O1648" s="10" t="s">
        <v>22</v>
      </c>
      <c r="P1648" s="10" t="str">
        <f t="shared" si="343"/>
        <v>Code. Type</v>
      </c>
      <c r="Q1648" s="10" t="s">
        <v>22</v>
      </c>
      <c r="R1648" s="10" t="s">
        <v>22</v>
      </c>
      <c r="S1648" s="10" t="s">
        <v>30</v>
      </c>
      <c r="T1648" s="10" t="s">
        <v>22</v>
      </c>
      <c r="U1648" s="10" t="s">
        <v>26</v>
      </c>
      <c r="V1648" s="10" t="s">
        <v>22</v>
      </c>
    </row>
    <row r="1649" spans="1:22" ht="14.1" customHeight="1" x14ac:dyDescent="0.2">
      <c r="A1649" s="11" t="str">
        <f t="shared" ref="A1649:A1664" si="344">SUBSTITUTE(SUBSTITUTE(CONCATENATE(J1649,IF(M1649="Identifier","ID",M1649))," ",""),"_","")</f>
        <v>PartyIdentification</v>
      </c>
      <c r="B1649" s="8" t="s">
        <v>22</v>
      </c>
      <c r="C1649" s="12" t="s">
        <v>98</v>
      </c>
      <c r="D1649" s="11" t="s">
        <v>2952</v>
      </c>
      <c r="E1649" s="11" t="s">
        <v>22</v>
      </c>
      <c r="F1649" s="11" t="s">
        <v>22</v>
      </c>
      <c r="G1649" s="11" t="str">
        <f t="shared" ref="G1649:G1664" si="345">CONCATENATE( IF(H1649="","",CONCATENATE(H1649,"_ ")),I1649,". ",IF(J1649="","",CONCATENATE(J1649,"_ ")),M1649,IF(J1649="","",CONCATENATE(". ",N1649)))</f>
        <v>Party. Party Identification</v>
      </c>
      <c r="H1649" s="11" t="s">
        <v>22</v>
      </c>
      <c r="I1649" s="11" t="s">
        <v>216</v>
      </c>
      <c r="J1649" s="11" t="s">
        <v>22</v>
      </c>
      <c r="K1649" s="11" t="s">
        <v>22</v>
      </c>
      <c r="L1649" s="11" t="s">
        <v>22</v>
      </c>
      <c r="M1649" s="11" t="str">
        <f t="shared" ref="M1649:M1664" si="346">CONCATENATE(IF(Q1649="","",CONCATENATE(Q1649,"_ ")),R1649)</f>
        <v>Party Identification</v>
      </c>
      <c r="N1649" s="11" t="str">
        <f t="shared" ref="N1649:N1664" si="347">M1649</f>
        <v>Party Identification</v>
      </c>
      <c r="O1649" s="11" t="s">
        <v>22</v>
      </c>
      <c r="P1649" s="11" t="s">
        <v>22</v>
      </c>
      <c r="Q1649" s="11" t="s">
        <v>22</v>
      </c>
      <c r="R1649" s="11" t="s">
        <v>2953</v>
      </c>
      <c r="S1649" s="11" t="s">
        <v>38</v>
      </c>
      <c r="T1649" s="11" t="s">
        <v>22</v>
      </c>
      <c r="U1649" s="11" t="s">
        <v>62</v>
      </c>
      <c r="V1649" s="11" t="s">
        <v>22</v>
      </c>
    </row>
    <row r="1650" spans="1:22" ht="14.1" customHeight="1" x14ac:dyDescent="0.2">
      <c r="A1650" s="11" t="str">
        <f t="shared" si="344"/>
        <v>PartyName</v>
      </c>
      <c r="B1650" s="8" t="s">
        <v>22</v>
      </c>
      <c r="C1650" s="12" t="s">
        <v>98</v>
      </c>
      <c r="D1650" s="11" t="s">
        <v>2954</v>
      </c>
      <c r="E1650" s="11" t="s">
        <v>22</v>
      </c>
      <c r="F1650" s="11" t="s">
        <v>22</v>
      </c>
      <c r="G1650" s="11" t="str">
        <f t="shared" si="345"/>
        <v>Party. Party Name</v>
      </c>
      <c r="H1650" s="11" t="s">
        <v>22</v>
      </c>
      <c r="I1650" s="11" t="s">
        <v>216</v>
      </c>
      <c r="J1650" s="11" t="s">
        <v>22</v>
      </c>
      <c r="K1650" s="11" t="s">
        <v>22</v>
      </c>
      <c r="L1650" s="11" t="s">
        <v>22</v>
      </c>
      <c r="M1650" s="11" t="str">
        <f t="shared" si="346"/>
        <v>Party Name</v>
      </c>
      <c r="N1650" s="11" t="str">
        <f t="shared" si="347"/>
        <v>Party Name</v>
      </c>
      <c r="O1650" s="11" t="s">
        <v>22</v>
      </c>
      <c r="P1650" s="11" t="s">
        <v>22</v>
      </c>
      <c r="Q1650" s="11" t="s">
        <v>22</v>
      </c>
      <c r="R1650" s="11" t="s">
        <v>2955</v>
      </c>
      <c r="S1650" s="11" t="s">
        <v>38</v>
      </c>
      <c r="T1650" s="11" t="s">
        <v>22</v>
      </c>
      <c r="U1650" s="11" t="s">
        <v>62</v>
      </c>
      <c r="V1650" s="11" t="s">
        <v>2956</v>
      </c>
    </row>
    <row r="1651" spans="1:22" ht="14.1" customHeight="1" x14ac:dyDescent="0.2">
      <c r="A1651" s="11" t="str">
        <f t="shared" si="344"/>
        <v>Language</v>
      </c>
      <c r="B1651" s="8" t="s">
        <v>22</v>
      </c>
      <c r="C1651" s="12" t="s">
        <v>34</v>
      </c>
      <c r="D1651" s="11" t="s">
        <v>2957</v>
      </c>
      <c r="E1651" s="11" t="s">
        <v>22</v>
      </c>
      <c r="F1651" s="11" t="s">
        <v>22</v>
      </c>
      <c r="G1651" s="11" t="str">
        <f t="shared" si="345"/>
        <v>Party. Language</v>
      </c>
      <c r="H1651" s="11" t="s">
        <v>22</v>
      </c>
      <c r="I1651" s="11" t="s">
        <v>216</v>
      </c>
      <c r="J1651" s="11" t="s">
        <v>22</v>
      </c>
      <c r="K1651" s="11" t="s">
        <v>22</v>
      </c>
      <c r="L1651" s="11" t="s">
        <v>22</v>
      </c>
      <c r="M1651" s="11" t="str">
        <f t="shared" si="346"/>
        <v>Language</v>
      </c>
      <c r="N1651" s="11" t="str">
        <f t="shared" si="347"/>
        <v>Language</v>
      </c>
      <c r="O1651" s="11" t="s">
        <v>22</v>
      </c>
      <c r="P1651" s="11" t="s">
        <v>22</v>
      </c>
      <c r="Q1651" s="11" t="s">
        <v>22</v>
      </c>
      <c r="R1651" s="11" t="s">
        <v>690</v>
      </c>
      <c r="S1651" s="11" t="s">
        <v>38</v>
      </c>
      <c r="T1651" s="11" t="s">
        <v>22</v>
      </c>
      <c r="U1651" s="11" t="s">
        <v>62</v>
      </c>
      <c r="V1651" s="11" t="s">
        <v>22</v>
      </c>
    </row>
    <row r="1652" spans="1:22" ht="14.1" customHeight="1" x14ac:dyDescent="0.2">
      <c r="A1652" s="11" t="str">
        <f t="shared" si="344"/>
        <v>PostalAddress</v>
      </c>
      <c r="B1652" s="8" t="s">
        <v>22</v>
      </c>
      <c r="C1652" s="12" t="s">
        <v>34</v>
      </c>
      <c r="D1652" s="11" t="s">
        <v>2958</v>
      </c>
      <c r="E1652" s="11" t="s">
        <v>22</v>
      </c>
      <c r="F1652" s="11" t="s">
        <v>22</v>
      </c>
      <c r="G1652" s="11" t="str">
        <f t="shared" si="345"/>
        <v>Party. Postal_ Address. Address</v>
      </c>
      <c r="H1652" s="11" t="s">
        <v>22</v>
      </c>
      <c r="I1652" s="11" t="s">
        <v>216</v>
      </c>
      <c r="J1652" s="11" t="s">
        <v>127</v>
      </c>
      <c r="K1652" s="11" t="s">
        <v>22</v>
      </c>
      <c r="L1652" s="11" t="s">
        <v>22</v>
      </c>
      <c r="M1652" s="11" t="str">
        <f t="shared" si="346"/>
        <v>Address</v>
      </c>
      <c r="N1652" s="11" t="str">
        <f t="shared" si="347"/>
        <v>Address</v>
      </c>
      <c r="O1652" s="11" t="s">
        <v>22</v>
      </c>
      <c r="P1652" s="11" t="s">
        <v>22</v>
      </c>
      <c r="Q1652" s="11" t="s">
        <v>22</v>
      </c>
      <c r="R1652" s="11" t="s">
        <v>61</v>
      </c>
      <c r="S1652" s="11" t="s">
        <v>38</v>
      </c>
      <c r="T1652" s="11" t="s">
        <v>22</v>
      </c>
      <c r="U1652" s="11" t="s">
        <v>62</v>
      </c>
      <c r="V1652" s="11" t="s">
        <v>22</v>
      </c>
    </row>
    <row r="1653" spans="1:22" ht="14.1" customHeight="1" x14ac:dyDescent="0.2">
      <c r="A1653" s="11" t="str">
        <f t="shared" si="344"/>
        <v>PhysicalLocation</v>
      </c>
      <c r="B1653" s="8" t="s">
        <v>22</v>
      </c>
      <c r="C1653" s="12" t="s">
        <v>34</v>
      </c>
      <c r="D1653" s="11" t="s">
        <v>2959</v>
      </c>
      <c r="E1653" s="11" t="s">
        <v>22</v>
      </c>
      <c r="F1653" s="11" t="s">
        <v>22</v>
      </c>
      <c r="G1653" s="11" t="str">
        <f t="shared" si="345"/>
        <v>Party. Physical_ Location. Location</v>
      </c>
      <c r="H1653" s="11" t="s">
        <v>22</v>
      </c>
      <c r="I1653" s="11" t="s">
        <v>216</v>
      </c>
      <c r="J1653" s="11" t="s">
        <v>2960</v>
      </c>
      <c r="K1653" s="11" t="s">
        <v>22</v>
      </c>
      <c r="L1653" s="11" t="s">
        <v>22</v>
      </c>
      <c r="M1653" s="11" t="str">
        <f t="shared" si="346"/>
        <v>Location</v>
      </c>
      <c r="N1653" s="11" t="str">
        <f t="shared" si="347"/>
        <v>Location</v>
      </c>
      <c r="O1653" s="11" t="s">
        <v>22</v>
      </c>
      <c r="P1653" s="11" t="s">
        <v>22</v>
      </c>
      <c r="Q1653" s="11" t="s">
        <v>22</v>
      </c>
      <c r="R1653" s="11" t="s">
        <v>47</v>
      </c>
      <c r="S1653" s="11" t="s">
        <v>38</v>
      </c>
      <c r="T1653" s="11" t="s">
        <v>22</v>
      </c>
      <c r="U1653" s="11" t="s">
        <v>62</v>
      </c>
      <c r="V1653" s="11" t="s">
        <v>22</v>
      </c>
    </row>
    <row r="1654" spans="1:22" ht="14.1" customHeight="1" x14ac:dyDescent="0.2">
      <c r="A1654" s="11" t="str">
        <f t="shared" si="344"/>
        <v>PartyTaxScheme</v>
      </c>
      <c r="B1654" s="8" t="s">
        <v>22</v>
      </c>
      <c r="C1654" s="12" t="s">
        <v>98</v>
      </c>
      <c r="D1654" s="11" t="s">
        <v>2961</v>
      </c>
      <c r="E1654" s="11" t="s">
        <v>22</v>
      </c>
      <c r="F1654" s="11" t="s">
        <v>22</v>
      </c>
      <c r="G1654" s="11" t="str">
        <f t="shared" si="345"/>
        <v>Party. Party Tax Scheme</v>
      </c>
      <c r="H1654" s="11" t="s">
        <v>22</v>
      </c>
      <c r="I1654" s="11" t="s">
        <v>216</v>
      </c>
      <c r="J1654" s="11" t="s">
        <v>22</v>
      </c>
      <c r="K1654" s="11" t="s">
        <v>22</v>
      </c>
      <c r="L1654" s="11" t="s">
        <v>22</v>
      </c>
      <c r="M1654" s="11" t="str">
        <f t="shared" si="346"/>
        <v>Party Tax Scheme</v>
      </c>
      <c r="N1654" s="11" t="str">
        <f t="shared" si="347"/>
        <v>Party Tax Scheme</v>
      </c>
      <c r="O1654" s="11" t="s">
        <v>22</v>
      </c>
      <c r="P1654" s="11" t="s">
        <v>22</v>
      </c>
      <c r="Q1654" s="11" t="s">
        <v>22</v>
      </c>
      <c r="R1654" s="11" t="s">
        <v>2962</v>
      </c>
      <c r="S1654" s="11" t="s">
        <v>38</v>
      </c>
      <c r="T1654" s="11" t="s">
        <v>22</v>
      </c>
      <c r="U1654" s="11" t="s">
        <v>62</v>
      </c>
      <c r="V1654" s="11" t="s">
        <v>22</v>
      </c>
    </row>
    <row r="1655" spans="1:22" ht="14.1" customHeight="1" x14ac:dyDescent="0.2">
      <c r="A1655" s="11" t="str">
        <f t="shared" si="344"/>
        <v>PartyLegalEntity</v>
      </c>
      <c r="B1655" s="8" t="s">
        <v>22</v>
      </c>
      <c r="C1655" s="12" t="s">
        <v>98</v>
      </c>
      <c r="D1655" s="11" t="s">
        <v>2963</v>
      </c>
      <c r="E1655" s="11" t="s">
        <v>22</v>
      </c>
      <c r="F1655" s="11" t="s">
        <v>22</v>
      </c>
      <c r="G1655" s="11" t="str">
        <f t="shared" si="345"/>
        <v>Party. Party Legal Entity</v>
      </c>
      <c r="H1655" s="11" t="s">
        <v>22</v>
      </c>
      <c r="I1655" s="11" t="s">
        <v>216</v>
      </c>
      <c r="J1655" s="11" t="s">
        <v>22</v>
      </c>
      <c r="K1655" s="11" t="s">
        <v>22</v>
      </c>
      <c r="L1655" s="11" t="s">
        <v>22</v>
      </c>
      <c r="M1655" s="11" t="str">
        <f t="shared" si="346"/>
        <v>Party Legal Entity</v>
      </c>
      <c r="N1655" s="11" t="str">
        <f t="shared" si="347"/>
        <v>Party Legal Entity</v>
      </c>
      <c r="O1655" s="11" t="s">
        <v>22</v>
      </c>
      <c r="P1655" s="11" t="s">
        <v>22</v>
      </c>
      <c r="Q1655" s="11" t="s">
        <v>22</v>
      </c>
      <c r="R1655" s="11" t="s">
        <v>2964</v>
      </c>
      <c r="S1655" s="11" t="s">
        <v>38</v>
      </c>
      <c r="T1655" s="11" t="s">
        <v>22</v>
      </c>
      <c r="U1655" s="11" t="s">
        <v>62</v>
      </c>
      <c r="V1655" s="11" t="s">
        <v>22</v>
      </c>
    </row>
    <row r="1656" spans="1:22" ht="14.1" customHeight="1" x14ac:dyDescent="0.2">
      <c r="A1656" s="11" t="str">
        <f t="shared" si="344"/>
        <v>Contact</v>
      </c>
      <c r="B1656" s="8" t="s">
        <v>22</v>
      </c>
      <c r="C1656" s="12" t="s">
        <v>34</v>
      </c>
      <c r="D1656" s="11" t="s">
        <v>2965</v>
      </c>
      <c r="E1656" s="11" t="s">
        <v>22</v>
      </c>
      <c r="F1656" s="11" t="s">
        <v>22</v>
      </c>
      <c r="G1656" s="11" t="str">
        <f t="shared" si="345"/>
        <v>Party. Contact</v>
      </c>
      <c r="H1656" s="11" t="s">
        <v>22</v>
      </c>
      <c r="I1656" s="11" t="s">
        <v>216</v>
      </c>
      <c r="J1656" s="11" t="s">
        <v>22</v>
      </c>
      <c r="K1656" s="11" t="s">
        <v>22</v>
      </c>
      <c r="L1656" s="11" t="s">
        <v>22</v>
      </c>
      <c r="M1656" s="11" t="str">
        <f t="shared" si="346"/>
        <v>Contact</v>
      </c>
      <c r="N1656" s="11" t="str">
        <f t="shared" si="347"/>
        <v>Contact</v>
      </c>
      <c r="O1656" s="11" t="s">
        <v>22</v>
      </c>
      <c r="P1656" s="11" t="s">
        <v>22</v>
      </c>
      <c r="Q1656" s="11" t="s">
        <v>22</v>
      </c>
      <c r="R1656" s="11" t="s">
        <v>1168</v>
      </c>
      <c r="S1656" s="11" t="s">
        <v>38</v>
      </c>
      <c r="T1656" s="11" t="s">
        <v>22</v>
      </c>
      <c r="U1656" s="11" t="s">
        <v>62</v>
      </c>
      <c r="V1656" s="11" t="s">
        <v>22</v>
      </c>
    </row>
    <row r="1657" spans="1:22" ht="14.1" customHeight="1" x14ac:dyDescent="0.2">
      <c r="A1657" s="11" t="str">
        <f t="shared" si="344"/>
        <v>Person</v>
      </c>
      <c r="B1657" s="8" t="s">
        <v>22</v>
      </c>
      <c r="C1657" s="12" t="s">
        <v>98</v>
      </c>
      <c r="D1657" s="11" t="s">
        <v>2966</v>
      </c>
      <c r="E1657" s="11" t="s">
        <v>22</v>
      </c>
      <c r="F1657" s="11" t="s">
        <v>22</v>
      </c>
      <c r="G1657" s="11" t="str">
        <f t="shared" si="345"/>
        <v>Party. Person</v>
      </c>
      <c r="H1657" s="11" t="s">
        <v>22</v>
      </c>
      <c r="I1657" s="11" t="s">
        <v>216</v>
      </c>
      <c r="J1657" s="11" t="s">
        <v>22</v>
      </c>
      <c r="K1657" s="11" t="s">
        <v>22</v>
      </c>
      <c r="L1657" s="11" t="s">
        <v>22</v>
      </c>
      <c r="M1657" s="11" t="str">
        <f t="shared" si="346"/>
        <v>Person</v>
      </c>
      <c r="N1657" s="11" t="str">
        <f t="shared" si="347"/>
        <v>Person</v>
      </c>
      <c r="O1657" s="11" t="s">
        <v>22</v>
      </c>
      <c r="P1657" s="11" t="s">
        <v>22</v>
      </c>
      <c r="Q1657" s="11" t="s">
        <v>22</v>
      </c>
      <c r="R1657" s="11" t="s">
        <v>338</v>
      </c>
      <c r="S1657" s="11" t="s">
        <v>38</v>
      </c>
      <c r="T1657" s="11" t="s">
        <v>22</v>
      </c>
      <c r="U1657" s="11" t="s">
        <v>62</v>
      </c>
      <c r="V1657" s="11" t="s">
        <v>22</v>
      </c>
    </row>
    <row r="1658" spans="1:22" ht="14.1" customHeight="1" x14ac:dyDescent="0.2">
      <c r="A1658" s="11" t="str">
        <f t="shared" si="344"/>
        <v>AgentParty</v>
      </c>
      <c r="B1658" s="8" t="s">
        <v>22</v>
      </c>
      <c r="C1658" s="12" t="s">
        <v>34</v>
      </c>
      <c r="D1658" s="11" t="s">
        <v>2967</v>
      </c>
      <c r="E1658" s="11" t="s">
        <v>22</v>
      </c>
      <c r="F1658" s="11" t="s">
        <v>2968</v>
      </c>
      <c r="G1658" s="11" t="str">
        <f t="shared" si="345"/>
        <v>Party. Agent_ Party. Party</v>
      </c>
      <c r="H1658" s="11" t="s">
        <v>22</v>
      </c>
      <c r="I1658" s="11" t="s">
        <v>216</v>
      </c>
      <c r="J1658" s="11" t="s">
        <v>2969</v>
      </c>
      <c r="K1658" s="11" t="s">
        <v>22</v>
      </c>
      <c r="L1658" s="11" t="s">
        <v>22</v>
      </c>
      <c r="M1658" s="11" t="str">
        <f t="shared" si="346"/>
        <v>Party</v>
      </c>
      <c r="N1658" s="11" t="str">
        <f t="shared" si="347"/>
        <v>Party</v>
      </c>
      <c r="O1658" s="11" t="s">
        <v>22</v>
      </c>
      <c r="P1658" s="11" t="s">
        <v>22</v>
      </c>
      <c r="Q1658" s="11" t="s">
        <v>22</v>
      </c>
      <c r="R1658" s="11" t="s">
        <v>216</v>
      </c>
      <c r="S1658" s="11" t="s">
        <v>38</v>
      </c>
      <c r="T1658" s="11" t="s">
        <v>22</v>
      </c>
      <c r="U1658" s="11" t="s">
        <v>62</v>
      </c>
      <c r="V1658" s="11" t="s">
        <v>22</v>
      </c>
    </row>
    <row r="1659" spans="1:22" ht="14.1" customHeight="1" x14ac:dyDescent="0.2">
      <c r="A1659" s="11" t="str">
        <f t="shared" si="344"/>
        <v>ServiceProviderParty</v>
      </c>
      <c r="B1659" s="8" t="s">
        <v>22</v>
      </c>
      <c r="C1659" s="12" t="s">
        <v>98</v>
      </c>
      <c r="D1659" s="11" t="s">
        <v>2970</v>
      </c>
      <c r="E1659" s="11" t="s">
        <v>22</v>
      </c>
      <c r="F1659" s="11" t="s">
        <v>22</v>
      </c>
      <c r="G1659" s="11" t="str">
        <f t="shared" si="345"/>
        <v>Party. Service Provider Party</v>
      </c>
      <c r="H1659" s="11" t="s">
        <v>22</v>
      </c>
      <c r="I1659" s="11" t="s">
        <v>216</v>
      </c>
      <c r="J1659" s="11" t="s">
        <v>22</v>
      </c>
      <c r="K1659" s="11" t="s">
        <v>22</v>
      </c>
      <c r="L1659" s="11" t="s">
        <v>22</v>
      </c>
      <c r="M1659" s="11" t="str">
        <f t="shared" si="346"/>
        <v>Service Provider Party</v>
      </c>
      <c r="N1659" s="11" t="str">
        <f t="shared" si="347"/>
        <v>Service Provider Party</v>
      </c>
      <c r="O1659" s="11" t="s">
        <v>22</v>
      </c>
      <c r="P1659" s="11" t="s">
        <v>22</v>
      </c>
      <c r="Q1659" s="11" t="s">
        <v>22</v>
      </c>
      <c r="R1659" s="11" t="s">
        <v>2930</v>
      </c>
      <c r="S1659" s="11" t="s">
        <v>38</v>
      </c>
      <c r="T1659" s="11" t="s">
        <v>22</v>
      </c>
      <c r="U1659" s="11" t="s">
        <v>26</v>
      </c>
      <c r="V1659" s="11" t="s">
        <v>22</v>
      </c>
    </row>
    <row r="1660" spans="1:22" ht="14.1" customHeight="1" x14ac:dyDescent="0.2">
      <c r="A1660" s="11" t="str">
        <f t="shared" si="344"/>
        <v>PowerOfAttorney</v>
      </c>
      <c r="B1660" s="8" t="s">
        <v>22</v>
      </c>
      <c r="C1660" s="12" t="s">
        <v>98</v>
      </c>
      <c r="D1660" s="11" t="s">
        <v>2971</v>
      </c>
      <c r="E1660" s="11" t="s">
        <v>22</v>
      </c>
      <c r="F1660" s="11" t="s">
        <v>22</v>
      </c>
      <c r="G1660" s="11" t="str">
        <f t="shared" si="345"/>
        <v>Party. Power Of Attorney</v>
      </c>
      <c r="H1660" s="11" t="s">
        <v>22</v>
      </c>
      <c r="I1660" s="11" t="s">
        <v>216</v>
      </c>
      <c r="J1660" s="11" t="s">
        <v>22</v>
      </c>
      <c r="K1660" s="11" t="s">
        <v>22</v>
      </c>
      <c r="L1660" s="11" t="s">
        <v>22</v>
      </c>
      <c r="M1660" s="11" t="str">
        <f t="shared" si="346"/>
        <v>Power Of Attorney</v>
      </c>
      <c r="N1660" s="11" t="str">
        <f t="shared" si="347"/>
        <v>Power Of Attorney</v>
      </c>
      <c r="O1660" s="11" t="s">
        <v>22</v>
      </c>
      <c r="P1660" s="11" t="s">
        <v>22</v>
      </c>
      <c r="Q1660" s="11" t="s">
        <v>22</v>
      </c>
      <c r="R1660" s="11" t="s">
        <v>2972</v>
      </c>
      <c r="S1660" s="11" t="s">
        <v>38</v>
      </c>
      <c r="T1660" s="11" t="s">
        <v>22</v>
      </c>
      <c r="U1660" s="11" t="s">
        <v>26</v>
      </c>
      <c r="V1660" s="11" t="s">
        <v>22</v>
      </c>
    </row>
    <row r="1661" spans="1:22" ht="14.1" customHeight="1" x14ac:dyDescent="0.2">
      <c r="A1661" s="11" t="str">
        <f t="shared" si="344"/>
        <v>PartyAuthorization</v>
      </c>
      <c r="B1661" s="8" t="s">
        <v>22</v>
      </c>
      <c r="C1661" s="12" t="s">
        <v>98</v>
      </c>
      <c r="D1661" s="11" t="s">
        <v>2973</v>
      </c>
      <c r="E1661" s="11" t="s">
        <v>22</v>
      </c>
      <c r="F1661" s="11" t="s">
        <v>22</v>
      </c>
      <c r="G1661" s="11" t="str">
        <f t="shared" si="345"/>
        <v>Party. Party_ Authorization. Authorization</v>
      </c>
      <c r="H1661" s="11" t="s">
        <v>22</v>
      </c>
      <c r="I1661" s="11" t="s">
        <v>216</v>
      </c>
      <c r="J1661" s="11" t="s">
        <v>216</v>
      </c>
      <c r="K1661" s="11" t="s">
        <v>22</v>
      </c>
      <c r="L1661" s="11" t="s">
        <v>22</v>
      </c>
      <c r="M1661" s="11" t="str">
        <f t="shared" si="346"/>
        <v>Authorization</v>
      </c>
      <c r="N1661" s="11" t="str">
        <f t="shared" si="347"/>
        <v>Authorization</v>
      </c>
      <c r="O1661" s="11" t="s">
        <v>22</v>
      </c>
      <c r="P1661" s="11" t="s">
        <v>22</v>
      </c>
      <c r="Q1661" s="11" t="s">
        <v>22</v>
      </c>
      <c r="R1661" s="11" t="s">
        <v>272</v>
      </c>
      <c r="S1661" s="11" t="s">
        <v>38</v>
      </c>
      <c r="T1661" s="11" t="s">
        <v>22</v>
      </c>
      <c r="U1661" s="11" t="s">
        <v>101</v>
      </c>
      <c r="V1661" s="11" t="s">
        <v>22</v>
      </c>
    </row>
    <row r="1662" spans="1:22" ht="14.1" customHeight="1" x14ac:dyDescent="0.2">
      <c r="A1662" s="11" t="str">
        <f t="shared" si="344"/>
        <v>FinancialAccount</v>
      </c>
      <c r="B1662" s="8" t="s">
        <v>22</v>
      </c>
      <c r="C1662" s="12" t="s">
        <v>34</v>
      </c>
      <c r="D1662" s="11" t="s">
        <v>2974</v>
      </c>
      <c r="E1662" s="11" t="s">
        <v>22</v>
      </c>
      <c r="F1662" s="11" t="s">
        <v>22</v>
      </c>
      <c r="G1662" s="11" t="str">
        <f t="shared" si="345"/>
        <v>Party. Financial Account</v>
      </c>
      <c r="H1662" s="11" t="s">
        <v>22</v>
      </c>
      <c r="I1662" s="11" t="s">
        <v>216</v>
      </c>
      <c r="J1662" s="11" t="s">
        <v>22</v>
      </c>
      <c r="K1662" s="11" t="s">
        <v>22</v>
      </c>
      <c r="L1662" s="11" t="s">
        <v>22</v>
      </c>
      <c r="M1662" s="11" t="str">
        <f t="shared" si="346"/>
        <v>Financial Account</v>
      </c>
      <c r="N1662" s="11" t="str">
        <f t="shared" si="347"/>
        <v>Financial Account</v>
      </c>
      <c r="O1662" s="11" t="s">
        <v>22</v>
      </c>
      <c r="P1662" s="11" t="s">
        <v>22</v>
      </c>
      <c r="Q1662" s="11" t="s">
        <v>22</v>
      </c>
      <c r="R1662" s="11" t="s">
        <v>1916</v>
      </c>
      <c r="S1662" s="11" t="s">
        <v>38</v>
      </c>
      <c r="T1662" s="11" t="s">
        <v>22</v>
      </c>
      <c r="U1662" s="11" t="s">
        <v>26</v>
      </c>
      <c r="V1662" s="11" t="s">
        <v>22</v>
      </c>
    </row>
    <row r="1663" spans="1:22" ht="14.1" customHeight="1" x14ac:dyDescent="0.2">
      <c r="A1663" s="11" t="str">
        <f t="shared" si="344"/>
        <v>AdditionalWebSite</v>
      </c>
      <c r="B1663" s="8" t="s">
        <v>22</v>
      </c>
      <c r="C1663" s="12" t="s">
        <v>98</v>
      </c>
      <c r="D1663" s="11" t="s">
        <v>2975</v>
      </c>
      <c r="E1663" s="11" t="s">
        <v>22</v>
      </c>
      <c r="F1663" s="11" t="s">
        <v>22</v>
      </c>
      <c r="G1663" s="11" t="str">
        <f t="shared" si="345"/>
        <v>Party. Additional_ Web Site. Web Site</v>
      </c>
      <c r="H1663" s="11" t="s">
        <v>22</v>
      </c>
      <c r="I1663" s="11" t="s">
        <v>216</v>
      </c>
      <c r="J1663" s="11" t="s">
        <v>86</v>
      </c>
      <c r="K1663" s="11" t="s">
        <v>22</v>
      </c>
      <c r="L1663" s="11" t="s">
        <v>22</v>
      </c>
      <c r="M1663" s="11" t="str">
        <f t="shared" si="346"/>
        <v>Web Site</v>
      </c>
      <c r="N1663" s="11" t="str">
        <f t="shared" si="347"/>
        <v>Web Site</v>
      </c>
      <c r="O1663" s="11" t="s">
        <v>22</v>
      </c>
      <c r="P1663" s="11" t="s">
        <v>22</v>
      </c>
      <c r="Q1663" s="11" t="s">
        <v>22</v>
      </c>
      <c r="R1663" s="11" t="s">
        <v>458</v>
      </c>
      <c r="S1663" s="11" t="s">
        <v>38</v>
      </c>
      <c r="T1663" s="11" t="s">
        <v>22</v>
      </c>
      <c r="U1663" s="11" t="s">
        <v>228</v>
      </c>
      <c r="V1663" s="11" t="s">
        <v>22</v>
      </c>
    </row>
    <row r="1664" spans="1:22" ht="14.1" customHeight="1" x14ac:dyDescent="0.2">
      <c r="A1664" s="11" t="str">
        <f t="shared" si="344"/>
        <v>SocialMediaProfile</v>
      </c>
      <c r="B1664" s="8" t="s">
        <v>22</v>
      </c>
      <c r="C1664" s="12" t="s">
        <v>98</v>
      </c>
      <c r="D1664" s="11" t="s">
        <v>2976</v>
      </c>
      <c r="E1664" s="11" t="s">
        <v>22</v>
      </c>
      <c r="F1664" s="11" t="s">
        <v>22</v>
      </c>
      <c r="G1664" s="11" t="str">
        <f t="shared" si="345"/>
        <v>Party. Social Media Profile</v>
      </c>
      <c r="H1664" s="11" t="s">
        <v>22</v>
      </c>
      <c r="I1664" s="11" t="s">
        <v>216</v>
      </c>
      <c r="J1664" s="11" t="s">
        <v>22</v>
      </c>
      <c r="K1664" s="11" t="s">
        <v>22</v>
      </c>
      <c r="L1664" s="11" t="s">
        <v>22</v>
      </c>
      <c r="M1664" s="11" t="str">
        <f t="shared" si="346"/>
        <v>Social Media Profile</v>
      </c>
      <c r="N1664" s="11" t="str">
        <f t="shared" si="347"/>
        <v>Social Media Profile</v>
      </c>
      <c r="O1664" s="11" t="s">
        <v>22</v>
      </c>
      <c r="P1664" s="11" t="s">
        <v>22</v>
      </c>
      <c r="Q1664" s="11" t="s">
        <v>22</v>
      </c>
      <c r="R1664" s="11" t="s">
        <v>2977</v>
      </c>
      <c r="S1664" s="11" t="s">
        <v>38</v>
      </c>
      <c r="T1664" s="11" t="s">
        <v>22</v>
      </c>
      <c r="U1664" s="11" t="s">
        <v>228</v>
      </c>
      <c r="V1664" s="11" t="s">
        <v>22</v>
      </c>
    </row>
    <row r="1665" spans="1:22" ht="14.1" customHeight="1" x14ac:dyDescent="0.2">
      <c r="A1665" s="5" t="str">
        <f>SUBSTITUTE(CONCATENATE(H1665,I1665)," ","")</f>
        <v>PartyGroup</v>
      </c>
      <c r="B1665" s="6" t="s">
        <v>22</v>
      </c>
      <c r="C1665" s="6" t="s">
        <v>22</v>
      </c>
      <c r="D1665" s="6" t="s">
        <v>2978</v>
      </c>
      <c r="E1665" s="6" t="s">
        <v>22</v>
      </c>
      <c r="F1665" s="6" t="s">
        <v>22</v>
      </c>
      <c r="G1665" s="5" t="str">
        <f>CONCATENATE(IF(H1665="","",CONCATENATE(H1665,"_ ")),I1665,". Details")</f>
        <v>Party Group. Details</v>
      </c>
      <c r="H1665" s="6" t="s">
        <v>22</v>
      </c>
      <c r="I1665" s="6" t="s">
        <v>2979</v>
      </c>
      <c r="J1665" s="6" t="s">
        <v>22</v>
      </c>
      <c r="K1665" s="6" t="s">
        <v>22</v>
      </c>
      <c r="L1665" s="6" t="s">
        <v>22</v>
      </c>
      <c r="M1665" s="6" t="s">
        <v>22</v>
      </c>
      <c r="N1665" s="6" t="s">
        <v>22</v>
      </c>
      <c r="O1665" s="6" t="s">
        <v>22</v>
      </c>
      <c r="P1665" s="6" t="s">
        <v>22</v>
      </c>
      <c r="Q1665" s="6" t="s">
        <v>22</v>
      </c>
      <c r="R1665" s="6" t="s">
        <v>22</v>
      </c>
      <c r="S1665" s="6" t="s">
        <v>25</v>
      </c>
      <c r="T1665" s="6" t="s">
        <v>22</v>
      </c>
      <c r="U1665" s="6" t="s">
        <v>192</v>
      </c>
      <c r="V1665" s="6" t="s">
        <v>2827</v>
      </c>
    </row>
    <row r="1666" spans="1:22" ht="14.1" customHeight="1" x14ac:dyDescent="0.2">
      <c r="A1666" s="7" t="str">
        <f>SUBSTITUTE(CONCATENATE(J1666,K1666,IF(L1666="Identifier","ID",IF(AND(L1666="Text",OR(J1666&lt;&gt;"",K1666&lt;&gt;"")),"",L1666)),IF(AND(N1666&lt;&gt;"Text",L1666&lt;&gt;N1666,NOT(AND(L1666="URI",N1666="Identifier")),NOT(AND(L1666="UUID",N1666="Identifier")),NOT(AND(L1666="OID",N1666="Identifier"))),IF(N1666="Identifier","ID",N1666),""))," ","")</f>
        <v>GroupTypeCode</v>
      </c>
      <c r="B1666" s="8" t="s">
        <v>22</v>
      </c>
      <c r="C1666" s="9" t="s">
        <v>34</v>
      </c>
      <c r="D1666" s="10" t="s">
        <v>2980</v>
      </c>
      <c r="E1666" s="10" t="s">
        <v>22</v>
      </c>
      <c r="F1666" s="10" t="s">
        <v>22</v>
      </c>
      <c r="G1666" s="10" t="str">
        <f>CONCATENATE( IF(H1666="","",CONCATENATE(H1666,"_ ")),I1666,". ",IF(J1666="","",CONCATENATE(J1666,"_ ")),M1666,IF(OR(J1666&lt;&gt;"",M1666&lt;&gt;N1666),CONCATENATE(". ",N1666),""))</f>
        <v>Party Group. Group Type Code. Code</v>
      </c>
      <c r="H1666" s="10" t="s">
        <v>22</v>
      </c>
      <c r="I1666" s="10" t="s">
        <v>2979</v>
      </c>
      <c r="J1666" s="10" t="s">
        <v>22</v>
      </c>
      <c r="K1666" s="10" t="s">
        <v>2981</v>
      </c>
      <c r="L1666" s="10" t="s">
        <v>33</v>
      </c>
      <c r="M1666" s="7" t="str">
        <f>IF(K1666&lt;&gt;"",CONCATENATE(K1666," ",L1666),L1666)</f>
        <v>Group Type Code</v>
      </c>
      <c r="N1666" s="10" t="s">
        <v>33</v>
      </c>
      <c r="O1666" s="10" t="s">
        <v>22</v>
      </c>
      <c r="P1666" s="10" t="str">
        <f>IF(O1666&lt;&gt;"",CONCATENATE(O1666,"_ ",N1666,". Type"),CONCATENATE(N1666,". Type"))</f>
        <v>Code. Type</v>
      </c>
      <c r="Q1666" s="10" t="s">
        <v>22</v>
      </c>
      <c r="R1666" s="10" t="s">
        <v>22</v>
      </c>
      <c r="S1666" s="10" t="s">
        <v>30</v>
      </c>
      <c r="T1666" s="10" t="s">
        <v>22</v>
      </c>
      <c r="U1666" s="10" t="s">
        <v>192</v>
      </c>
      <c r="V1666" s="10" t="s">
        <v>2827</v>
      </c>
    </row>
    <row r="1667" spans="1:22" ht="14.1" customHeight="1" x14ac:dyDescent="0.2">
      <c r="A1667" s="7" t="str">
        <f>SUBSTITUTE(CONCATENATE(J1667,K1667,IF(L1667="Identifier","ID",IF(AND(L1667="Text",OR(J1667&lt;&gt;"",K1667&lt;&gt;"")),"",L1667)),IF(AND(N1667&lt;&gt;"Text",L1667&lt;&gt;N1667,NOT(AND(L1667="URI",N1667="Identifier")),NOT(AND(L1667="UUID",N1667="Identifier")),NOT(AND(L1667="OID",N1667="Identifier"))),IF(N1667="Identifier","ID",N1667),""))," ","")</f>
        <v>GroupType</v>
      </c>
      <c r="B1667" s="8" t="s">
        <v>22</v>
      </c>
      <c r="C1667" s="9" t="s">
        <v>98</v>
      </c>
      <c r="D1667" s="10" t="s">
        <v>2982</v>
      </c>
      <c r="E1667" s="10" t="s">
        <v>22</v>
      </c>
      <c r="F1667" s="10" t="s">
        <v>22</v>
      </c>
      <c r="G1667" s="10" t="str">
        <f>CONCATENATE( IF(H1667="","",CONCATENATE(H1667,"_ ")),I1667,". ",IF(J1667="","",CONCATENATE(J1667,"_ ")),M1667,IF(OR(J1667&lt;&gt;"",M1667&lt;&gt;N1667),CONCATENATE(". ",N1667),""))</f>
        <v>Party Group. Group_ Type. Text</v>
      </c>
      <c r="H1667" s="10" t="s">
        <v>22</v>
      </c>
      <c r="I1667" s="10" t="s">
        <v>2979</v>
      </c>
      <c r="J1667" s="10" t="s">
        <v>2199</v>
      </c>
      <c r="K1667" s="10" t="s">
        <v>22</v>
      </c>
      <c r="L1667" s="10" t="s">
        <v>249</v>
      </c>
      <c r="M1667" s="7" t="str">
        <f>IF(K1667&lt;&gt;"",CONCATENATE(K1667," ",L1667),L1667)</f>
        <v>Type</v>
      </c>
      <c r="N1667" s="10" t="s">
        <v>59</v>
      </c>
      <c r="O1667" s="10" t="s">
        <v>22</v>
      </c>
      <c r="P1667" s="10" t="str">
        <f>IF(O1667&lt;&gt;"",CONCATENATE(O1667,"_ ",N1667,". Type"),CONCATENATE(N1667,". Type"))</f>
        <v>Text. Type</v>
      </c>
      <c r="Q1667" s="10" t="s">
        <v>22</v>
      </c>
      <c r="R1667" s="10" t="s">
        <v>22</v>
      </c>
      <c r="S1667" s="10" t="s">
        <v>30</v>
      </c>
      <c r="T1667" s="10" t="s">
        <v>22</v>
      </c>
      <c r="U1667" s="10" t="s">
        <v>192</v>
      </c>
      <c r="V1667" s="10" t="s">
        <v>2827</v>
      </c>
    </row>
    <row r="1668" spans="1:22" ht="14.1" customHeight="1" x14ac:dyDescent="0.2">
      <c r="A1668" s="11" t="str">
        <f>SUBSTITUTE(SUBSTITUTE(CONCATENATE(J1668,IF(M1668="Identifier","ID",M1668))," ",""),"_","")</f>
        <v>Party</v>
      </c>
      <c r="B1668" s="8" t="s">
        <v>22</v>
      </c>
      <c r="C1668" s="12" t="s">
        <v>50</v>
      </c>
      <c r="D1668" s="11" t="s">
        <v>2983</v>
      </c>
      <c r="E1668" s="11" t="s">
        <v>22</v>
      </c>
      <c r="F1668" s="11" t="s">
        <v>22</v>
      </c>
      <c r="G1668" s="11" t="str">
        <f>CONCATENATE( IF(H1668="","",CONCATENATE(H1668,"_ ")),I1668,". ",IF(J1668="","",CONCATENATE(J1668,"_ ")),M1668,IF(J1668="","",CONCATENATE(". ",N1668)))</f>
        <v>Party Group. Party</v>
      </c>
      <c r="H1668" s="11" t="s">
        <v>22</v>
      </c>
      <c r="I1668" s="11" t="s">
        <v>2979</v>
      </c>
      <c r="J1668" s="11" t="s">
        <v>22</v>
      </c>
      <c r="K1668" s="11" t="s">
        <v>22</v>
      </c>
      <c r="L1668" s="11" t="s">
        <v>22</v>
      </c>
      <c r="M1668" s="11" t="str">
        <f>CONCATENATE(IF(Q1668="","",CONCATENATE(Q1668,"_ ")),R1668)</f>
        <v>Party</v>
      </c>
      <c r="N1668" s="11" t="str">
        <f>M1668</f>
        <v>Party</v>
      </c>
      <c r="O1668" s="11" t="s">
        <v>22</v>
      </c>
      <c r="P1668" s="11" t="s">
        <v>22</v>
      </c>
      <c r="Q1668" s="11" t="s">
        <v>22</v>
      </c>
      <c r="R1668" s="11" t="s">
        <v>216</v>
      </c>
      <c r="S1668" s="11" t="s">
        <v>38</v>
      </c>
      <c r="T1668" s="11" t="s">
        <v>22</v>
      </c>
      <c r="U1668" s="11" t="s">
        <v>192</v>
      </c>
      <c r="V1668" s="11" t="s">
        <v>22</v>
      </c>
    </row>
    <row r="1669" spans="1:22" ht="14.1" customHeight="1" x14ac:dyDescent="0.2">
      <c r="A1669" s="5" t="str">
        <f>SUBSTITUTE(CONCATENATE(H1669,I1669)," ","")</f>
        <v>PartyIdentification</v>
      </c>
      <c r="B1669" s="6" t="s">
        <v>22</v>
      </c>
      <c r="C1669" s="6" t="s">
        <v>22</v>
      </c>
      <c r="D1669" s="6" t="s">
        <v>2984</v>
      </c>
      <c r="E1669" s="6" t="s">
        <v>22</v>
      </c>
      <c r="F1669" s="6" t="s">
        <v>22</v>
      </c>
      <c r="G1669" s="5" t="str">
        <f>CONCATENATE(IF(H1669="","",CONCATENATE(H1669,"_ ")),I1669,". Details")</f>
        <v>Party Identification. Details</v>
      </c>
      <c r="H1669" s="6" t="s">
        <v>22</v>
      </c>
      <c r="I1669" s="6" t="s">
        <v>2953</v>
      </c>
      <c r="J1669" s="6" t="s">
        <v>22</v>
      </c>
      <c r="K1669" s="6" t="s">
        <v>22</v>
      </c>
      <c r="L1669" s="6" t="s">
        <v>22</v>
      </c>
      <c r="M1669" s="6" t="s">
        <v>22</v>
      </c>
      <c r="N1669" s="6" t="s">
        <v>22</v>
      </c>
      <c r="O1669" s="6" t="s">
        <v>22</v>
      </c>
      <c r="P1669" s="6" t="s">
        <v>22</v>
      </c>
      <c r="Q1669" s="6" t="s">
        <v>22</v>
      </c>
      <c r="R1669" s="6" t="s">
        <v>22</v>
      </c>
      <c r="S1669" s="6" t="s">
        <v>25</v>
      </c>
      <c r="T1669" s="6" t="s">
        <v>22</v>
      </c>
      <c r="U1669" s="6" t="s">
        <v>62</v>
      </c>
      <c r="V1669" s="6" t="s">
        <v>22</v>
      </c>
    </row>
    <row r="1670" spans="1:22" ht="14.1" customHeight="1" x14ac:dyDescent="0.2">
      <c r="A1670" s="7" t="str">
        <f>SUBSTITUTE(CONCATENATE(J1670,K1670,IF(L1670="Identifier","ID",IF(AND(L1670="Text",OR(J1670&lt;&gt;"",K1670&lt;&gt;"")),"",L1670)),IF(AND(N1670&lt;&gt;"Text",L1670&lt;&gt;N1670,NOT(AND(L1670="URI",N1670="Identifier")),NOT(AND(L1670="UUID",N1670="Identifier")),NOT(AND(L1670="OID",N1670="Identifier"))),IF(N1670="Identifier","ID",N1670),""))," ","")</f>
        <v>ID</v>
      </c>
      <c r="B1670" s="8" t="s">
        <v>22</v>
      </c>
      <c r="C1670" s="9" t="s">
        <v>27</v>
      </c>
      <c r="D1670" s="10" t="s">
        <v>2985</v>
      </c>
      <c r="E1670" s="10" t="s">
        <v>22</v>
      </c>
      <c r="F1670" s="10" t="s">
        <v>22</v>
      </c>
      <c r="G1670" s="10" t="str">
        <f>CONCATENATE( IF(H1670="","",CONCATENATE(H1670,"_ ")),I1670,". ",IF(J1670="","",CONCATENATE(J1670,"_ ")),M1670,IF(OR(J1670&lt;&gt;"",M1670&lt;&gt;N1670),CONCATENATE(". ",N1670),""))</f>
        <v>Party Identification. Identifier</v>
      </c>
      <c r="H1670" s="10" t="s">
        <v>22</v>
      </c>
      <c r="I1670" s="10" t="s">
        <v>2953</v>
      </c>
      <c r="J1670" s="10" t="s">
        <v>22</v>
      </c>
      <c r="K1670" s="10" t="s">
        <v>22</v>
      </c>
      <c r="L1670" s="10" t="s">
        <v>29</v>
      </c>
      <c r="M1670" s="7" t="str">
        <f>IF(K1670&lt;&gt;"",CONCATENATE(K1670," ",L1670),L1670)</f>
        <v>Identifier</v>
      </c>
      <c r="N1670" s="10" t="s">
        <v>29</v>
      </c>
      <c r="O1670" s="10" t="s">
        <v>22</v>
      </c>
      <c r="P1670" s="10" t="str">
        <f>IF(O1670&lt;&gt;"",CONCATENATE(O1670,"_ ",N1670,". Type"),CONCATENATE(N1670,". Type"))</f>
        <v>Identifier. Type</v>
      </c>
      <c r="Q1670" s="10" t="s">
        <v>22</v>
      </c>
      <c r="R1670" s="10" t="s">
        <v>22</v>
      </c>
      <c r="S1670" s="10" t="s">
        <v>30</v>
      </c>
      <c r="T1670" s="10" t="s">
        <v>22</v>
      </c>
      <c r="U1670" s="10" t="s">
        <v>62</v>
      </c>
      <c r="V1670" s="10" t="s">
        <v>22</v>
      </c>
    </row>
    <row r="1671" spans="1:22" ht="14.1" customHeight="1" x14ac:dyDescent="0.2">
      <c r="A1671" s="5" t="str">
        <f>SUBSTITUTE(CONCATENATE(H1671,I1671)," ","")</f>
        <v>PartyLegalEntity</v>
      </c>
      <c r="B1671" s="6" t="s">
        <v>22</v>
      </c>
      <c r="C1671" s="6" t="s">
        <v>22</v>
      </c>
      <c r="D1671" s="6" t="s">
        <v>2986</v>
      </c>
      <c r="E1671" s="6" t="s">
        <v>22</v>
      </c>
      <c r="F1671" s="6" t="s">
        <v>22</v>
      </c>
      <c r="G1671" s="5" t="str">
        <f>CONCATENATE(IF(H1671="","",CONCATENATE(H1671,"_ ")),I1671,". Details")</f>
        <v>Party Legal Entity. Details</v>
      </c>
      <c r="H1671" s="6" t="s">
        <v>22</v>
      </c>
      <c r="I1671" s="6" t="s">
        <v>2964</v>
      </c>
      <c r="J1671" s="6" t="s">
        <v>22</v>
      </c>
      <c r="K1671" s="6" t="s">
        <v>22</v>
      </c>
      <c r="L1671" s="6" t="s">
        <v>22</v>
      </c>
      <c r="M1671" s="6" t="s">
        <v>22</v>
      </c>
      <c r="N1671" s="6" t="s">
        <v>22</v>
      </c>
      <c r="O1671" s="6" t="s">
        <v>22</v>
      </c>
      <c r="P1671" s="6" t="s">
        <v>22</v>
      </c>
      <c r="Q1671" s="6" t="s">
        <v>22</v>
      </c>
      <c r="R1671" s="6" t="s">
        <v>22</v>
      </c>
      <c r="S1671" s="6" t="s">
        <v>25</v>
      </c>
      <c r="T1671" s="6" t="s">
        <v>22</v>
      </c>
      <c r="U1671" s="6" t="s">
        <v>62</v>
      </c>
      <c r="V1671" s="6" t="s">
        <v>22</v>
      </c>
    </row>
    <row r="1672" spans="1:22" ht="14.1" customHeight="1" x14ac:dyDescent="0.2">
      <c r="A1672" s="7" t="str">
        <f t="shared" ref="A1672:A1681" si="348">SUBSTITUTE(CONCATENATE(J1672,K1672,IF(L1672="Identifier","ID",IF(AND(L1672="Text",OR(J1672&lt;&gt;"",K1672&lt;&gt;"")),"",L1672)),IF(AND(N1672&lt;&gt;"Text",L1672&lt;&gt;N1672,NOT(AND(L1672="URI",N1672="Identifier")),NOT(AND(L1672="UUID",N1672="Identifier")),NOT(AND(L1672="OID",N1672="Identifier"))),IF(N1672="Identifier","ID",N1672),""))," ","")</f>
        <v>RegistrationName</v>
      </c>
      <c r="B1672" s="8" t="s">
        <v>22</v>
      </c>
      <c r="C1672" s="9" t="s">
        <v>34</v>
      </c>
      <c r="D1672" s="10" t="s">
        <v>2987</v>
      </c>
      <c r="E1672" s="10" t="s">
        <v>22</v>
      </c>
      <c r="F1672" s="10" t="s">
        <v>2988</v>
      </c>
      <c r="G1672" s="10" t="str">
        <f t="shared" ref="G1672:G1681" si="349">CONCATENATE( IF(H1672="","",CONCATENATE(H1672,"_ ")),I1672,". ",IF(J1672="","",CONCATENATE(J1672,"_ ")),M1672,IF(OR(J1672&lt;&gt;"",M1672&lt;&gt;N1672),CONCATENATE(". ",N1672),""))</f>
        <v>Party Legal Entity. Registration_ Name. Name</v>
      </c>
      <c r="H1672" s="10" t="s">
        <v>22</v>
      </c>
      <c r="I1672" s="10" t="s">
        <v>2964</v>
      </c>
      <c r="J1672" s="10" t="s">
        <v>2439</v>
      </c>
      <c r="K1672" s="10" t="s">
        <v>22</v>
      </c>
      <c r="L1672" s="10" t="s">
        <v>56</v>
      </c>
      <c r="M1672" s="7" t="str">
        <f t="shared" ref="M1672:M1681" si="350">IF(K1672&lt;&gt;"",CONCATENATE(K1672," ",L1672),L1672)</f>
        <v>Name</v>
      </c>
      <c r="N1672" s="10" t="s">
        <v>56</v>
      </c>
      <c r="O1672" s="10" t="s">
        <v>22</v>
      </c>
      <c r="P1672" s="10" t="str">
        <f t="shared" ref="P1672:P1681" si="351">IF(O1672&lt;&gt;"",CONCATENATE(O1672,"_ ",N1672,". Type"),CONCATENATE(N1672,". Type"))</f>
        <v>Name. Type</v>
      </c>
      <c r="Q1672" s="10" t="s">
        <v>22</v>
      </c>
      <c r="R1672" s="10" t="s">
        <v>22</v>
      </c>
      <c r="S1672" s="10" t="s">
        <v>30</v>
      </c>
      <c r="T1672" s="10" t="s">
        <v>22</v>
      </c>
      <c r="U1672" s="10" t="s">
        <v>62</v>
      </c>
      <c r="V1672" s="10" t="s">
        <v>22</v>
      </c>
    </row>
    <row r="1673" spans="1:22" ht="14.1" customHeight="1" x14ac:dyDescent="0.2">
      <c r="A1673" s="7" t="str">
        <f t="shared" si="348"/>
        <v>CompanyID</v>
      </c>
      <c r="B1673" s="8" t="s">
        <v>22</v>
      </c>
      <c r="C1673" s="9" t="s">
        <v>34</v>
      </c>
      <c r="D1673" s="10" t="s">
        <v>2989</v>
      </c>
      <c r="E1673" s="10" t="s">
        <v>2990</v>
      </c>
      <c r="F1673" s="10" t="s">
        <v>2991</v>
      </c>
      <c r="G1673" s="10" t="str">
        <f t="shared" si="349"/>
        <v>Party Legal Entity. Company Identifier. Identifier</v>
      </c>
      <c r="H1673" s="10" t="s">
        <v>22</v>
      </c>
      <c r="I1673" s="10" t="s">
        <v>2964</v>
      </c>
      <c r="J1673" s="10" t="s">
        <v>22</v>
      </c>
      <c r="K1673" s="10" t="s">
        <v>2992</v>
      </c>
      <c r="L1673" s="10" t="s">
        <v>29</v>
      </c>
      <c r="M1673" s="7" t="str">
        <f t="shared" si="350"/>
        <v>Company Identifier</v>
      </c>
      <c r="N1673" s="10" t="s">
        <v>29</v>
      </c>
      <c r="O1673" s="10" t="s">
        <v>22</v>
      </c>
      <c r="P1673" s="10" t="str">
        <f t="shared" si="351"/>
        <v>Identifier. Type</v>
      </c>
      <c r="Q1673" s="10" t="s">
        <v>22</v>
      </c>
      <c r="R1673" s="10" t="s">
        <v>22</v>
      </c>
      <c r="S1673" s="10" t="s">
        <v>30</v>
      </c>
      <c r="T1673" s="10" t="s">
        <v>22</v>
      </c>
      <c r="U1673" s="10" t="s">
        <v>62</v>
      </c>
      <c r="V1673" s="10" t="s">
        <v>22</v>
      </c>
    </row>
    <row r="1674" spans="1:22" ht="14.1" customHeight="1" x14ac:dyDescent="0.2">
      <c r="A1674" s="7" t="str">
        <f t="shared" si="348"/>
        <v>RegistrationDate</v>
      </c>
      <c r="B1674" s="8" t="s">
        <v>22</v>
      </c>
      <c r="C1674" s="9" t="s">
        <v>34</v>
      </c>
      <c r="D1674" s="10" t="s">
        <v>2993</v>
      </c>
      <c r="E1674" s="10" t="s">
        <v>22</v>
      </c>
      <c r="F1674" s="10" t="s">
        <v>22</v>
      </c>
      <c r="G1674" s="10" t="str">
        <f t="shared" si="349"/>
        <v>Party Legal Entity. Registration_ Date. Date</v>
      </c>
      <c r="H1674" s="10" t="s">
        <v>22</v>
      </c>
      <c r="I1674" s="10" t="s">
        <v>2964</v>
      </c>
      <c r="J1674" s="10" t="s">
        <v>2439</v>
      </c>
      <c r="K1674" s="10" t="s">
        <v>22</v>
      </c>
      <c r="L1674" s="10" t="s">
        <v>397</v>
      </c>
      <c r="M1674" s="7" t="str">
        <f t="shared" si="350"/>
        <v>Date</v>
      </c>
      <c r="N1674" s="10" t="s">
        <v>397</v>
      </c>
      <c r="O1674" s="10" t="s">
        <v>22</v>
      </c>
      <c r="P1674" s="10" t="str">
        <f t="shared" si="351"/>
        <v>Date. Type</v>
      </c>
      <c r="Q1674" s="10" t="s">
        <v>22</v>
      </c>
      <c r="R1674" s="10" t="s">
        <v>22</v>
      </c>
      <c r="S1674" s="10" t="s">
        <v>30</v>
      </c>
      <c r="T1674" s="10" t="s">
        <v>22</v>
      </c>
      <c r="U1674" s="10" t="s">
        <v>26</v>
      </c>
      <c r="V1674" s="10" t="s">
        <v>22</v>
      </c>
    </row>
    <row r="1675" spans="1:22" ht="14.1" customHeight="1" x14ac:dyDescent="0.2">
      <c r="A1675" s="7" t="str">
        <f t="shared" si="348"/>
        <v>RegistrationExpirationDate</v>
      </c>
      <c r="B1675" s="8" t="s">
        <v>22</v>
      </c>
      <c r="C1675" s="9" t="s">
        <v>34</v>
      </c>
      <c r="D1675" s="10" t="s">
        <v>2994</v>
      </c>
      <c r="E1675" s="10" t="s">
        <v>22</v>
      </c>
      <c r="F1675" s="10" t="s">
        <v>22</v>
      </c>
      <c r="G1675" s="10" t="str">
        <f t="shared" si="349"/>
        <v>Party Legal Entity. Registration Expiration_ Date. Date</v>
      </c>
      <c r="H1675" s="10" t="s">
        <v>22</v>
      </c>
      <c r="I1675" s="10" t="s">
        <v>2964</v>
      </c>
      <c r="J1675" s="10" t="s">
        <v>2995</v>
      </c>
      <c r="K1675" s="10" t="s">
        <v>22</v>
      </c>
      <c r="L1675" s="10" t="s">
        <v>397</v>
      </c>
      <c r="M1675" s="7" t="str">
        <f t="shared" si="350"/>
        <v>Date</v>
      </c>
      <c r="N1675" s="10" t="s">
        <v>397</v>
      </c>
      <c r="O1675" s="10" t="s">
        <v>22</v>
      </c>
      <c r="P1675" s="10" t="str">
        <f t="shared" si="351"/>
        <v>Date. Type</v>
      </c>
      <c r="Q1675" s="10" t="s">
        <v>22</v>
      </c>
      <c r="R1675" s="10" t="s">
        <v>22</v>
      </c>
      <c r="S1675" s="10" t="s">
        <v>30</v>
      </c>
      <c r="T1675" s="10" t="s">
        <v>22</v>
      </c>
      <c r="U1675" s="10" t="s">
        <v>26</v>
      </c>
      <c r="V1675" s="10" t="s">
        <v>22</v>
      </c>
    </row>
    <row r="1676" spans="1:22" ht="14.1" customHeight="1" x14ac:dyDescent="0.2">
      <c r="A1676" s="7" t="str">
        <f t="shared" si="348"/>
        <v>CompanyLegalFormCode</v>
      </c>
      <c r="B1676" s="8" t="s">
        <v>22</v>
      </c>
      <c r="C1676" s="9" t="s">
        <v>34</v>
      </c>
      <c r="D1676" s="10" t="s">
        <v>2996</v>
      </c>
      <c r="E1676" s="10" t="s">
        <v>2997</v>
      </c>
      <c r="F1676" s="10" t="s">
        <v>22</v>
      </c>
      <c r="G1676" s="10" t="str">
        <f t="shared" si="349"/>
        <v>Party Legal Entity. Company Legal Form Code. Code</v>
      </c>
      <c r="H1676" s="10" t="s">
        <v>22</v>
      </c>
      <c r="I1676" s="10" t="s">
        <v>2964</v>
      </c>
      <c r="J1676" s="10" t="s">
        <v>22</v>
      </c>
      <c r="K1676" s="10" t="s">
        <v>2998</v>
      </c>
      <c r="L1676" s="10" t="s">
        <v>33</v>
      </c>
      <c r="M1676" s="7" t="str">
        <f t="shared" si="350"/>
        <v>Company Legal Form Code</v>
      </c>
      <c r="N1676" s="10" t="s">
        <v>33</v>
      </c>
      <c r="O1676" s="10" t="s">
        <v>22</v>
      </c>
      <c r="P1676" s="10" t="str">
        <f t="shared" si="351"/>
        <v>Code. Type</v>
      </c>
      <c r="Q1676" s="10" t="s">
        <v>22</v>
      </c>
      <c r="R1676" s="10" t="s">
        <v>22</v>
      </c>
      <c r="S1676" s="10" t="s">
        <v>30</v>
      </c>
      <c r="T1676" s="10" t="s">
        <v>22</v>
      </c>
      <c r="U1676" s="10" t="s">
        <v>26</v>
      </c>
      <c r="V1676" s="10" t="s">
        <v>22</v>
      </c>
    </row>
    <row r="1677" spans="1:22" ht="14.1" customHeight="1" x14ac:dyDescent="0.2">
      <c r="A1677" s="7" t="str">
        <f t="shared" si="348"/>
        <v>CompanyLegalForm</v>
      </c>
      <c r="B1677" s="8" t="s">
        <v>22</v>
      </c>
      <c r="C1677" s="9" t="s">
        <v>98</v>
      </c>
      <c r="D1677" s="10" t="s">
        <v>2999</v>
      </c>
      <c r="E1677" s="10" t="s">
        <v>22</v>
      </c>
      <c r="F1677" s="10" t="s">
        <v>22</v>
      </c>
      <c r="G1677" s="10" t="str">
        <f t="shared" si="349"/>
        <v>Party Legal Entity. Company Legal Form. Text</v>
      </c>
      <c r="H1677" s="10" t="s">
        <v>22</v>
      </c>
      <c r="I1677" s="10" t="s">
        <v>2964</v>
      </c>
      <c r="J1677" s="10" t="s">
        <v>22</v>
      </c>
      <c r="K1677" s="10" t="s">
        <v>3000</v>
      </c>
      <c r="L1677" s="10" t="s">
        <v>3001</v>
      </c>
      <c r="M1677" s="7" t="str">
        <f t="shared" si="350"/>
        <v>Company Legal Form</v>
      </c>
      <c r="N1677" s="10" t="s">
        <v>59</v>
      </c>
      <c r="O1677" s="10" t="s">
        <v>22</v>
      </c>
      <c r="P1677" s="10" t="str">
        <f t="shared" si="351"/>
        <v>Text. Type</v>
      </c>
      <c r="Q1677" s="10" t="s">
        <v>22</v>
      </c>
      <c r="R1677" s="10" t="s">
        <v>22</v>
      </c>
      <c r="S1677" s="10" t="s">
        <v>30</v>
      </c>
      <c r="T1677" s="10" t="s">
        <v>22</v>
      </c>
      <c r="U1677" s="10" t="s">
        <v>26</v>
      </c>
      <c r="V1677" s="10" t="s">
        <v>22</v>
      </c>
    </row>
    <row r="1678" spans="1:22" ht="14.1" customHeight="1" x14ac:dyDescent="0.2">
      <c r="A1678" s="7" t="str">
        <f t="shared" si="348"/>
        <v>SoleProprietorshipIndicator</v>
      </c>
      <c r="B1678" s="8" t="s">
        <v>22</v>
      </c>
      <c r="C1678" s="9" t="s">
        <v>34</v>
      </c>
      <c r="D1678" s="10" t="s">
        <v>3002</v>
      </c>
      <c r="E1678" s="10" t="s">
        <v>22</v>
      </c>
      <c r="F1678" s="10" t="s">
        <v>22</v>
      </c>
      <c r="G1678" s="10" t="str">
        <f t="shared" si="349"/>
        <v>Party Legal Entity. Sole Proprietorship Indicator. Indicator</v>
      </c>
      <c r="H1678" s="10" t="s">
        <v>22</v>
      </c>
      <c r="I1678" s="10" t="s">
        <v>2964</v>
      </c>
      <c r="J1678" s="10" t="s">
        <v>22</v>
      </c>
      <c r="K1678" s="10" t="s">
        <v>3003</v>
      </c>
      <c r="L1678" s="10" t="s">
        <v>170</v>
      </c>
      <c r="M1678" s="7" t="str">
        <f t="shared" si="350"/>
        <v>Sole Proprietorship Indicator</v>
      </c>
      <c r="N1678" s="10" t="s">
        <v>170</v>
      </c>
      <c r="O1678" s="10" t="s">
        <v>22</v>
      </c>
      <c r="P1678" s="10" t="str">
        <f t="shared" si="351"/>
        <v>Indicator. Type</v>
      </c>
      <c r="Q1678" s="10" t="s">
        <v>22</v>
      </c>
      <c r="R1678" s="10" t="s">
        <v>22</v>
      </c>
      <c r="S1678" s="10" t="s">
        <v>30</v>
      </c>
      <c r="T1678" s="10" t="s">
        <v>22</v>
      </c>
      <c r="U1678" s="10" t="s">
        <v>26</v>
      </c>
      <c r="V1678" s="10" t="s">
        <v>22</v>
      </c>
    </row>
    <row r="1679" spans="1:22" ht="14.1" customHeight="1" x14ac:dyDescent="0.2">
      <c r="A1679" s="7" t="str">
        <f t="shared" si="348"/>
        <v>CompanyLiquidationStatusCode</v>
      </c>
      <c r="B1679" s="8" t="s">
        <v>22</v>
      </c>
      <c r="C1679" s="9" t="s">
        <v>34</v>
      </c>
      <c r="D1679" s="10" t="s">
        <v>3004</v>
      </c>
      <c r="E1679" s="10" t="s">
        <v>22</v>
      </c>
      <c r="F1679" s="10" t="s">
        <v>22</v>
      </c>
      <c r="G1679" s="10" t="str">
        <f t="shared" si="349"/>
        <v>Party Legal Entity. Company Liquidation Status Code. Code</v>
      </c>
      <c r="H1679" s="10" t="s">
        <v>22</v>
      </c>
      <c r="I1679" s="10" t="s">
        <v>2964</v>
      </c>
      <c r="J1679" s="10" t="s">
        <v>22</v>
      </c>
      <c r="K1679" s="10" t="s">
        <v>3005</v>
      </c>
      <c r="L1679" s="10" t="s">
        <v>33</v>
      </c>
      <c r="M1679" s="7" t="str">
        <f t="shared" si="350"/>
        <v>Company Liquidation Status Code</v>
      </c>
      <c r="N1679" s="10" t="s">
        <v>33</v>
      </c>
      <c r="O1679" s="10" t="s">
        <v>22</v>
      </c>
      <c r="P1679" s="10" t="str">
        <f t="shared" si="351"/>
        <v>Code. Type</v>
      </c>
      <c r="Q1679" s="10" t="s">
        <v>22</v>
      </c>
      <c r="R1679" s="10" t="s">
        <v>22</v>
      </c>
      <c r="S1679" s="10" t="s">
        <v>30</v>
      </c>
      <c r="T1679" s="10" t="s">
        <v>22</v>
      </c>
      <c r="U1679" s="10" t="s">
        <v>26</v>
      </c>
      <c r="V1679" s="10" t="s">
        <v>22</v>
      </c>
    </row>
    <row r="1680" spans="1:22" ht="14.1" customHeight="1" x14ac:dyDescent="0.2">
      <c r="A1680" s="7" t="str">
        <f t="shared" si="348"/>
        <v>CorporateStockAmount</v>
      </c>
      <c r="B1680" s="8" t="s">
        <v>22</v>
      </c>
      <c r="C1680" s="9" t="s">
        <v>34</v>
      </c>
      <c r="D1680" s="10" t="s">
        <v>3006</v>
      </c>
      <c r="E1680" s="10" t="s">
        <v>22</v>
      </c>
      <c r="F1680" s="10" t="s">
        <v>22</v>
      </c>
      <c r="G1680" s="10" t="str">
        <f t="shared" si="349"/>
        <v>Party Legal Entity. Corporate Stock_ Amount. Amount</v>
      </c>
      <c r="H1680" s="10" t="s">
        <v>22</v>
      </c>
      <c r="I1680" s="10" t="s">
        <v>2964</v>
      </c>
      <c r="J1680" s="10" t="s">
        <v>3007</v>
      </c>
      <c r="K1680" s="10" t="s">
        <v>22</v>
      </c>
      <c r="L1680" s="10" t="s">
        <v>189</v>
      </c>
      <c r="M1680" s="7" t="str">
        <f t="shared" si="350"/>
        <v>Amount</v>
      </c>
      <c r="N1680" s="10" t="s">
        <v>189</v>
      </c>
      <c r="O1680" s="10" t="s">
        <v>22</v>
      </c>
      <c r="P1680" s="10" t="str">
        <f t="shared" si="351"/>
        <v>Amount. Type</v>
      </c>
      <c r="Q1680" s="10" t="s">
        <v>22</v>
      </c>
      <c r="R1680" s="10" t="s">
        <v>22</v>
      </c>
      <c r="S1680" s="10" t="s">
        <v>30</v>
      </c>
      <c r="T1680" s="10" t="s">
        <v>22</v>
      </c>
      <c r="U1680" s="10" t="s">
        <v>26</v>
      </c>
      <c r="V1680" s="10" t="s">
        <v>22</v>
      </c>
    </row>
    <row r="1681" spans="1:22" ht="14.1" customHeight="1" x14ac:dyDescent="0.2">
      <c r="A1681" s="7" t="str">
        <f t="shared" si="348"/>
        <v>FullyPaidSharesIndicator</v>
      </c>
      <c r="B1681" s="8" t="s">
        <v>22</v>
      </c>
      <c r="C1681" s="9" t="s">
        <v>34</v>
      </c>
      <c r="D1681" s="10" t="s">
        <v>3008</v>
      </c>
      <c r="E1681" s="10" t="s">
        <v>22</v>
      </c>
      <c r="F1681" s="10" t="s">
        <v>22</v>
      </c>
      <c r="G1681" s="10" t="str">
        <f t="shared" si="349"/>
        <v>Party Legal Entity. Fully Paid Shares Indicator. Indicator</v>
      </c>
      <c r="H1681" s="10" t="s">
        <v>22</v>
      </c>
      <c r="I1681" s="10" t="s">
        <v>2964</v>
      </c>
      <c r="J1681" s="10" t="s">
        <v>22</v>
      </c>
      <c r="K1681" s="10" t="s">
        <v>3009</v>
      </c>
      <c r="L1681" s="10" t="s">
        <v>170</v>
      </c>
      <c r="M1681" s="7" t="str">
        <f t="shared" si="350"/>
        <v>Fully Paid Shares Indicator</v>
      </c>
      <c r="N1681" s="10" t="s">
        <v>170</v>
      </c>
      <c r="O1681" s="10" t="s">
        <v>22</v>
      </c>
      <c r="P1681" s="10" t="str">
        <f t="shared" si="351"/>
        <v>Indicator. Type</v>
      </c>
      <c r="Q1681" s="10" t="s">
        <v>22</v>
      </c>
      <c r="R1681" s="10" t="s">
        <v>22</v>
      </c>
      <c r="S1681" s="10" t="s">
        <v>30</v>
      </c>
      <c r="T1681" s="10" t="s">
        <v>22</v>
      </c>
      <c r="U1681" s="10" t="s">
        <v>26</v>
      </c>
      <c r="V1681" s="10" t="s">
        <v>22</v>
      </c>
    </row>
    <row r="1682" spans="1:22" ht="14.1" customHeight="1" x14ac:dyDescent="0.2">
      <c r="A1682" s="11" t="str">
        <f>SUBSTITUTE(SUBSTITUTE(CONCATENATE(J1682,IF(M1682="Identifier","ID",M1682))," ",""),"_","")</f>
        <v>RegistrationAddress</v>
      </c>
      <c r="B1682" s="8" t="s">
        <v>22</v>
      </c>
      <c r="C1682" s="12" t="s">
        <v>34</v>
      </c>
      <c r="D1682" s="11" t="s">
        <v>3010</v>
      </c>
      <c r="E1682" s="11" t="s">
        <v>22</v>
      </c>
      <c r="F1682" s="11" t="s">
        <v>22</v>
      </c>
      <c r="G1682" s="11" t="str">
        <f>CONCATENATE( IF(H1682="","",CONCATENATE(H1682,"_ ")),I1682,". ",IF(J1682="","",CONCATENATE(J1682,"_ ")),M1682,IF(J1682="","",CONCATENATE(". ",N1682)))</f>
        <v>Party Legal Entity. Registration_ Address. Address</v>
      </c>
      <c r="H1682" s="11" t="s">
        <v>22</v>
      </c>
      <c r="I1682" s="11" t="s">
        <v>2964</v>
      </c>
      <c r="J1682" s="11" t="s">
        <v>2439</v>
      </c>
      <c r="K1682" s="11" t="s">
        <v>22</v>
      </c>
      <c r="L1682" s="11" t="s">
        <v>22</v>
      </c>
      <c r="M1682" s="11" t="str">
        <f>CONCATENATE(IF(Q1682="","",CONCATENATE(Q1682,"_ ")),R1682)</f>
        <v>Address</v>
      </c>
      <c r="N1682" s="11" t="str">
        <f>M1682</f>
        <v>Address</v>
      </c>
      <c r="O1682" s="11" t="s">
        <v>22</v>
      </c>
      <c r="P1682" s="11" t="s">
        <v>22</v>
      </c>
      <c r="Q1682" s="11" t="s">
        <v>22</v>
      </c>
      <c r="R1682" s="11" t="s">
        <v>61</v>
      </c>
      <c r="S1682" s="11" t="s">
        <v>38</v>
      </c>
      <c r="T1682" s="11" t="s">
        <v>22</v>
      </c>
      <c r="U1682" s="11" t="s">
        <v>62</v>
      </c>
      <c r="V1682" s="11" t="s">
        <v>22</v>
      </c>
    </row>
    <row r="1683" spans="1:22" ht="14.1" customHeight="1" x14ac:dyDescent="0.2">
      <c r="A1683" s="11" t="str">
        <f>SUBSTITUTE(SUBSTITUTE(CONCATENATE(J1683,IF(M1683="Identifier","ID",M1683))," ",""),"_","")</f>
        <v>CorporateRegistrationScheme</v>
      </c>
      <c r="B1683" s="8" t="s">
        <v>22</v>
      </c>
      <c r="C1683" s="12" t="s">
        <v>34</v>
      </c>
      <c r="D1683" s="11" t="s">
        <v>3011</v>
      </c>
      <c r="E1683" s="11" t="s">
        <v>22</v>
      </c>
      <c r="F1683" s="11" t="s">
        <v>22</v>
      </c>
      <c r="G1683" s="11" t="str">
        <f>CONCATENATE( IF(H1683="","",CONCATENATE(H1683,"_ ")),I1683,". ",IF(J1683="","",CONCATENATE(J1683,"_ ")),M1683,IF(J1683="","",CONCATENATE(". ",N1683)))</f>
        <v>Party Legal Entity. Corporate Registration Scheme</v>
      </c>
      <c r="H1683" s="11" t="s">
        <v>22</v>
      </c>
      <c r="I1683" s="11" t="s">
        <v>2964</v>
      </c>
      <c r="J1683" s="11" t="s">
        <v>22</v>
      </c>
      <c r="K1683" s="11" t="s">
        <v>22</v>
      </c>
      <c r="L1683" s="11" t="s">
        <v>22</v>
      </c>
      <c r="M1683" s="11" t="str">
        <f>CONCATENATE(IF(Q1683="","",CONCATENATE(Q1683,"_ ")),R1683)</f>
        <v>Corporate Registration Scheme</v>
      </c>
      <c r="N1683" s="11" t="str">
        <f>M1683</f>
        <v>Corporate Registration Scheme</v>
      </c>
      <c r="O1683" s="11" t="s">
        <v>22</v>
      </c>
      <c r="P1683" s="11" t="s">
        <v>22</v>
      </c>
      <c r="Q1683" s="11" t="s">
        <v>22</v>
      </c>
      <c r="R1683" s="11" t="s">
        <v>1259</v>
      </c>
      <c r="S1683" s="11" t="s">
        <v>38</v>
      </c>
      <c r="T1683" s="11" t="s">
        <v>22</v>
      </c>
      <c r="U1683" s="11" t="s">
        <v>62</v>
      </c>
      <c r="V1683" s="11" t="s">
        <v>22</v>
      </c>
    </row>
    <row r="1684" spans="1:22" ht="14.1" customHeight="1" x14ac:dyDescent="0.2">
      <c r="A1684" s="11" t="str">
        <f>SUBSTITUTE(SUBSTITUTE(CONCATENATE(J1684,IF(M1684="Identifier","ID",M1684))," ",""),"_","")</f>
        <v>HeadOfficeParty</v>
      </c>
      <c r="B1684" s="8" t="s">
        <v>22</v>
      </c>
      <c r="C1684" s="12" t="s">
        <v>34</v>
      </c>
      <c r="D1684" s="11" t="s">
        <v>3012</v>
      </c>
      <c r="E1684" s="11" t="s">
        <v>22</v>
      </c>
      <c r="F1684" s="11" t="s">
        <v>22</v>
      </c>
      <c r="G1684" s="11" t="str">
        <f>CONCATENATE( IF(H1684="","",CONCATENATE(H1684,"_ ")),I1684,". ",IF(J1684="","",CONCATENATE(J1684,"_ ")),M1684,IF(J1684="","",CONCATENATE(". ",N1684)))</f>
        <v>Party Legal Entity. Head Office_ Party. Party</v>
      </c>
      <c r="H1684" s="11" t="s">
        <v>22</v>
      </c>
      <c r="I1684" s="11" t="s">
        <v>2964</v>
      </c>
      <c r="J1684" s="11" t="s">
        <v>3013</v>
      </c>
      <c r="K1684" s="11" t="s">
        <v>22</v>
      </c>
      <c r="L1684" s="11" t="s">
        <v>22</v>
      </c>
      <c r="M1684" s="11" t="str">
        <f>CONCATENATE(IF(Q1684="","",CONCATENATE(Q1684,"_ ")),R1684)</f>
        <v>Party</v>
      </c>
      <c r="N1684" s="11" t="str">
        <f>M1684</f>
        <v>Party</v>
      </c>
      <c r="O1684" s="11" t="s">
        <v>22</v>
      </c>
      <c r="P1684" s="11" t="s">
        <v>22</v>
      </c>
      <c r="Q1684" s="11" t="s">
        <v>22</v>
      </c>
      <c r="R1684" s="11" t="s">
        <v>216</v>
      </c>
      <c r="S1684" s="11" t="s">
        <v>38</v>
      </c>
      <c r="T1684" s="11" t="s">
        <v>22</v>
      </c>
      <c r="U1684" s="11" t="s">
        <v>26</v>
      </c>
      <c r="V1684" s="11" t="s">
        <v>22</v>
      </c>
    </row>
    <row r="1685" spans="1:22" ht="14.1" customHeight="1" x14ac:dyDescent="0.2">
      <c r="A1685" s="11" t="str">
        <f>SUBSTITUTE(SUBSTITUTE(CONCATENATE(J1685,IF(M1685="Identifier","ID",M1685))," ",""),"_","")</f>
        <v>ShareholderParty</v>
      </c>
      <c r="B1685" s="8" t="s">
        <v>22</v>
      </c>
      <c r="C1685" s="12" t="s">
        <v>98</v>
      </c>
      <c r="D1685" s="11" t="s">
        <v>3014</v>
      </c>
      <c r="E1685" s="11" t="s">
        <v>22</v>
      </c>
      <c r="F1685" s="11" t="s">
        <v>22</v>
      </c>
      <c r="G1685" s="11" t="str">
        <f>CONCATENATE( IF(H1685="","",CONCATENATE(H1685,"_ ")),I1685,". ",IF(J1685="","",CONCATENATE(J1685,"_ ")),M1685,IF(J1685="","",CONCATENATE(". ",N1685)))</f>
        <v>Party Legal Entity. Shareholder Party</v>
      </c>
      <c r="H1685" s="11" t="s">
        <v>22</v>
      </c>
      <c r="I1685" s="11" t="s">
        <v>2964</v>
      </c>
      <c r="J1685" s="11" t="s">
        <v>22</v>
      </c>
      <c r="K1685" s="11" t="s">
        <v>22</v>
      </c>
      <c r="L1685" s="11" t="s">
        <v>22</v>
      </c>
      <c r="M1685" s="11" t="str">
        <f>CONCATENATE(IF(Q1685="","",CONCATENATE(Q1685,"_ ")),R1685)</f>
        <v>Shareholder Party</v>
      </c>
      <c r="N1685" s="11" t="str">
        <f>M1685</f>
        <v>Shareholder Party</v>
      </c>
      <c r="O1685" s="11" t="s">
        <v>22</v>
      </c>
      <c r="P1685" s="11" t="s">
        <v>22</v>
      </c>
      <c r="Q1685" s="11" t="s">
        <v>22</v>
      </c>
      <c r="R1685" s="11" t="s">
        <v>3015</v>
      </c>
      <c r="S1685" s="11" t="s">
        <v>38</v>
      </c>
      <c r="T1685" s="11" t="s">
        <v>22</v>
      </c>
      <c r="U1685" s="11" t="s">
        <v>26</v>
      </c>
      <c r="V1685" s="11" t="s">
        <v>22</v>
      </c>
    </row>
    <row r="1686" spans="1:22" ht="14.1" customHeight="1" x14ac:dyDescent="0.2">
      <c r="A1686" s="5" t="str">
        <f>SUBSTITUTE(CONCATENATE(H1686,I1686)," ","")</f>
        <v>PartyName</v>
      </c>
      <c r="B1686" s="6" t="s">
        <v>22</v>
      </c>
      <c r="C1686" s="6" t="s">
        <v>22</v>
      </c>
      <c r="D1686" s="6" t="s">
        <v>3016</v>
      </c>
      <c r="E1686" s="6" t="s">
        <v>22</v>
      </c>
      <c r="F1686" s="6" t="s">
        <v>22</v>
      </c>
      <c r="G1686" s="5" t="str">
        <f>CONCATENATE(IF(H1686="","",CONCATENATE(H1686,"_ ")),I1686,". Details")</f>
        <v>Party Name. Details</v>
      </c>
      <c r="H1686" s="6" t="s">
        <v>22</v>
      </c>
      <c r="I1686" s="6" t="s">
        <v>2955</v>
      </c>
      <c r="J1686" s="6" t="s">
        <v>22</v>
      </c>
      <c r="K1686" s="6" t="s">
        <v>22</v>
      </c>
      <c r="L1686" s="6" t="s">
        <v>22</v>
      </c>
      <c r="M1686" s="6" t="s">
        <v>22</v>
      </c>
      <c r="N1686" s="6" t="s">
        <v>22</v>
      </c>
      <c r="O1686" s="6" t="s">
        <v>22</v>
      </c>
      <c r="P1686" s="6" t="s">
        <v>22</v>
      </c>
      <c r="Q1686" s="6" t="s">
        <v>22</v>
      </c>
      <c r="R1686" s="6" t="s">
        <v>22</v>
      </c>
      <c r="S1686" s="6" t="s">
        <v>25</v>
      </c>
      <c r="T1686" s="6" t="s">
        <v>22</v>
      </c>
      <c r="U1686" s="6" t="s">
        <v>62</v>
      </c>
      <c r="V1686" s="6" t="s">
        <v>22</v>
      </c>
    </row>
    <row r="1687" spans="1:22" ht="14.1" customHeight="1" x14ac:dyDescent="0.2">
      <c r="A1687" s="7" t="str">
        <f>SUBSTITUTE(CONCATENATE(J1687,K1687,IF(L1687="Identifier","ID",IF(AND(L1687="Text",OR(J1687&lt;&gt;"",K1687&lt;&gt;"")),"",L1687)),IF(AND(N1687&lt;&gt;"Text",L1687&lt;&gt;N1687,NOT(AND(L1687="URI",N1687="Identifier")),NOT(AND(L1687="UUID",N1687="Identifier")),NOT(AND(L1687="OID",N1687="Identifier"))),IF(N1687="Identifier","ID",N1687),""))," ","")</f>
        <v>Name</v>
      </c>
      <c r="B1687" s="8" t="s">
        <v>22</v>
      </c>
      <c r="C1687" s="9" t="s">
        <v>27</v>
      </c>
      <c r="D1687" s="10" t="s">
        <v>3017</v>
      </c>
      <c r="E1687" s="10" t="s">
        <v>22</v>
      </c>
      <c r="F1687" s="10" t="s">
        <v>3018</v>
      </c>
      <c r="G1687" s="10" t="str">
        <f>CONCATENATE( IF(H1687="","",CONCATENATE(H1687,"_ ")),I1687,". ",IF(J1687="","",CONCATENATE(J1687,"_ ")),M1687,IF(OR(J1687&lt;&gt;"",M1687&lt;&gt;N1687),CONCATENATE(". ",N1687),""))</f>
        <v>Party Name. Name</v>
      </c>
      <c r="H1687" s="10" t="s">
        <v>22</v>
      </c>
      <c r="I1687" s="10" t="s">
        <v>2955</v>
      </c>
      <c r="J1687" s="10" t="s">
        <v>22</v>
      </c>
      <c r="K1687" s="10" t="s">
        <v>22</v>
      </c>
      <c r="L1687" s="10" t="s">
        <v>56</v>
      </c>
      <c r="M1687" s="7" t="str">
        <f>IF(K1687&lt;&gt;"",CONCATENATE(K1687," ",L1687),L1687)</f>
        <v>Name</v>
      </c>
      <c r="N1687" s="10" t="s">
        <v>56</v>
      </c>
      <c r="O1687" s="10" t="s">
        <v>22</v>
      </c>
      <c r="P1687" s="10" t="str">
        <f>IF(O1687&lt;&gt;"",CONCATENATE(O1687,"_ ",N1687,". Type"),CONCATENATE(N1687,". Type"))</f>
        <v>Name. Type</v>
      </c>
      <c r="Q1687" s="10" t="s">
        <v>22</v>
      </c>
      <c r="R1687" s="10" t="s">
        <v>22</v>
      </c>
      <c r="S1687" s="10" t="s">
        <v>30</v>
      </c>
      <c r="T1687" s="10" t="s">
        <v>22</v>
      </c>
      <c r="U1687" s="10" t="s">
        <v>62</v>
      </c>
      <c r="V1687" s="10" t="s">
        <v>2956</v>
      </c>
    </row>
    <row r="1688" spans="1:22" ht="14.1" customHeight="1" x14ac:dyDescent="0.2">
      <c r="A1688" s="5" t="str">
        <f>SUBSTITUTE(CONCATENATE(H1688,I1688)," ","")</f>
        <v>PartyTaxScheme</v>
      </c>
      <c r="B1688" s="6" t="s">
        <v>22</v>
      </c>
      <c r="C1688" s="6" t="s">
        <v>22</v>
      </c>
      <c r="D1688" s="6" t="s">
        <v>3019</v>
      </c>
      <c r="E1688" s="6" t="s">
        <v>22</v>
      </c>
      <c r="F1688" s="6" t="s">
        <v>22</v>
      </c>
      <c r="G1688" s="5" t="str">
        <f>CONCATENATE(IF(H1688="","",CONCATENATE(H1688,"_ ")),I1688,". Details")</f>
        <v>Party Tax Scheme. Details</v>
      </c>
      <c r="H1688" s="6" t="s">
        <v>22</v>
      </c>
      <c r="I1688" s="6" t="s">
        <v>2962</v>
      </c>
      <c r="J1688" s="6" t="s">
        <v>22</v>
      </c>
      <c r="K1688" s="6" t="s">
        <v>22</v>
      </c>
      <c r="L1688" s="6" t="s">
        <v>22</v>
      </c>
      <c r="M1688" s="6" t="s">
        <v>22</v>
      </c>
      <c r="N1688" s="6" t="s">
        <v>22</v>
      </c>
      <c r="O1688" s="6" t="s">
        <v>22</v>
      </c>
      <c r="P1688" s="6" t="s">
        <v>22</v>
      </c>
      <c r="Q1688" s="6" t="s">
        <v>22</v>
      </c>
      <c r="R1688" s="6" t="s">
        <v>22</v>
      </c>
      <c r="S1688" s="6" t="s">
        <v>25</v>
      </c>
      <c r="T1688" s="6" t="s">
        <v>22</v>
      </c>
      <c r="U1688" s="6" t="s">
        <v>62</v>
      </c>
      <c r="V1688" s="6" t="s">
        <v>1643</v>
      </c>
    </row>
    <row r="1689" spans="1:22" ht="14.1" customHeight="1" x14ac:dyDescent="0.2">
      <c r="A1689" s="7" t="str">
        <f>SUBSTITUTE(CONCATENATE(J1689,K1689,IF(L1689="Identifier","ID",IF(AND(L1689="Text",OR(J1689&lt;&gt;"",K1689&lt;&gt;"")),"",L1689)),IF(AND(N1689&lt;&gt;"Text",L1689&lt;&gt;N1689,NOT(AND(L1689="URI",N1689="Identifier")),NOT(AND(L1689="UUID",N1689="Identifier")),NOT(AND(L1689="OID",N1689="Identifier"))),IF(N1689="Identifier","ID",N1689),""))," ","")</f>
        <v>RegistrationName</v>
      </c>
      <c r="B1689" s="8" t="s">
        <v>22</v>
      </c>
      <c r="C1689" s="9" t="s">
        <v>34</v>
      </c>
      <c r="D1689" s="10" t="s">
        <v>3020</v>
      </c>
      <c r="E1689" s="10" t="s">
        <v>22</v>
      </c>
      <c r="F1689" s="10" t="s">
        <v>2988</v>
      </c>
      <c r="G1689" s="10" t="str">
        <f>CONCATENATE( IF(H1689="","",CONCATENATE(H1689,"_ ")),I1689,". ",IF(J1689="","",CONCATENATE(J1689,"_ ")),M1689,IF(OR(J1689&lt;&gt;"",M1689&lt;&gt;N1689),CONCATENATE(". ",N1689),""))</f>
        <v>Party Tax Scheme. Registration_ Name. Name</v>
      </c>
      <c r="H1689" s="10" t="s">
        <v>22</v>
      </c>
      <c r="I1689" s="10" t="s">
        <v>2962</v>
      </c>
      <c r="J1689" s="10" t="s">
        <v>2439</v>
      </c>
      <c r="K1689" s="10" t="s">
        <v>22</v>
      </c>
      <c r="L1689" s="10" t="s">
        <v>56</v>
      </c>
      <c r="M1689" s="7" t="str">
        <f>IF(K1689&lt;&gt;"",CONCATENATE(K1689," ",L1689),L1689)</f>
        <v>Name</v>
      </c>
      <c r="N1689" s="10" t="s">
        <v>56</v>
      </c>
      <c r="O1689" s="10" t="s">
        <v>22</v>
      </c>
      <c r="P1689" s="10" t="str">
        <f>IF(O1689&lt;&gt;"",CONCATENATE(O1689,"_ ",N1689,". Type"),CONCATENATE(N1689,". Type"))</f>
        <v>Name. Type</v>
      </c>
      <c r="Q1689" s="10" t="s">
        <v>22</v>
      </c>
      <c r="R1689" s="10" t="s">
        <v>22</v>
      </c>
      <c r="S1689" s="10" t="s">
        <v>30</v>
      </c>
      <c r="T1689" s="10" t="s">
        <v>22</v>
      </c>
      <c r="U1689" s="10" t="s">
        <v>62</v>
      </c>
      <c r="V1689" s="10" t="s">
        <v>1643</v>
      </c>
    </row>
    <row r="1690" spans="1:22" ht="14.1" customHeight="1" x14ac:dyDescent="0.2">
      <c r="A1690" s="7" t="str">
        <f>SUBSTITUTE(CONCATENATE(J1690,K1690,IF(L1690="Identifier","ID",IF(AND(L1690="Text",OR(J1690&lt;&gt;"",K1690&lt;&gt;"")),"",L1690)),IF(AND(N1690&lt;&gt;"Text",L1690&lt;&gt;N1690,NOT(AND(L1690="URI",N1690="Identifier")),NOT(AND(L1690="UUID",N1690="Identifier")),NOT(AND(L1690="OID",N1690="Identifier"))),IF(N1690="Identifier","ID",N1690),""))," ","")</f>
        <v>CompanyID</v>
      </c>
      <c r="B1690" s="8" t="s">
        <v>22</v>
      </c>
      <c r="C1690" s="9" t="s">
        <v>34</v>
      </c>
      <c r="D1690" s="10" t="s">
        <v>3021</v>
      </c>
      <c r="E1690" s="10" t="s">
        <v>3022</v>
      </c>
      <c r="F1690" s="10" t="s">
        <v>2991</v>
      </c>
      <c r="G1690" s="10" t="str">
        <f>CONCATENATE( IF(H1690="","",CONCATENATE(H1690,"_ ")),I1690,". ",IF(J1690="","",CONCATENATE(J1690,"_ ")),M1690,IF(OR(J1690&lt;&gt;"",M1690&lt;&gt;N1690),CONCATENATE(". ",N1690),""))</f>
        <v>Party Tax Scheme. Company Identifier. Identifier</v>
      </c>
      <c r="H1690" s="10" t="s">
        <v>22</v>
      </c>
      <c r="I1690" s="10" t="s">
        <v>2962</v>
      </c>
      <c r="J1690" s="10" t="s">
        <v>22</v>
      </c>
      <c r="K1690" s="10" t="s">
        <v>2992</v>
      </c>
      <c r="L1690" s="10" t="s">
        <v>29</v>
      </c>
      <c r="M1690" s="7" t="str">
        <f>IF(K1690&lt;&gt;"",CONCATENATE(K1690," ",L1690),L1690)</f>
        <v>Company Identifier</v>
      </c>
      <c r="N1690" s="10" t="s">
        <v>29</v>
      </c>
      <c r="O1690" s="10" t="s">
        <v>22</v>
      </c>
      <c r="P1690" s="10" t="str">
        <f>IF(O1690&lt;&gt;"",CONCATENATE(O1690,"_ ",N1690,". Type"),CONCATENATE(N1690,". Type"))</f>
        <v>Identifier. Type</v>
      </c>
      <c r="Q1690" s="10" t="s">
        <v>22</v>
      </c>
      <c r="R1690" s="10" t="s">
        <v>22</v>
      </c>
      <c r="S1690" s="10" t="s">
        <v>30</v>
      </c>
      <c r="T1690" s="10" t="s">
        <v>22</v>
      </c>
      <c r="U1690" s="10" t="s">
        <v>62</v>
      </c>
      <c r="V1690" s="10" t="s">
        <v>1643</v>
      </c>
    </row>
    <row r="1691" spans="1:22" ht="14.1" customHeight="1" x14ac:dyDescent="0.2">
      <c r="A1691" s="7" t="str">
        <f>SUBSTITUTE(CONCATENATE(J1691,K1691,IF(L1691="Identifier","ID",IF(AND(L1691="Text",OR(J1691&lt;&gt;"",K1691&lt;&gt;"")),"",L1691)),IF(AND(N1691&lt;&gt;"Text",L1691&lt;&gt;N1691,NOT(AND(L1691="URI",N1691="Identifier")),NOT(AND(L1691="UUID",N1691="Identifier")),NOT(AND(L1691="OID",N1691="Identifier"))),IF(N1691="Identifier","ID",N1691),""))," ","")</f>
        <v>TaxLevelCode</v>
      </c>
      <c r="B1691" s="8" t="s">
        <v>22</v>
      </c>
      <c r="C1691" s="9" t="s">
        <v>34</v>
      </c>
      <c r="D1691" s="10" t="s">
        <v>3023</v>
      </c>
      <c r="E1691" s="10" t="s">
        <v>22</v>
      </c>
      <c r="F1691" s="10" t="s">
        <v>22</v>
      </c>
      <c r="G1691" s="10" t="str">
        <f>CONCATENATE( IF(H1691="","",CONCATENATE(H1691,"_ ")),I1691,". ",IF(J1691="","",CONCATENATE(J1691,"_ ")),M1691,IF(OR(J1691&lt;&gt;"",M1691&lt;&gt;N1691),CONCATENATE(". ",N1691),""))</f>
        <v>Party Tax Scheme. Tax Level Code. Code</v>
      </c>
      <c r="H1691" s="10" t="s">
        <v>22</v>
      </c>
      <c r="I1691" s="10" t="s">
        <v>2962</v>
      </c>
      <c r="J1691" s="10" t="s">
        <v>22</v>
      </c>
      <c r="K1691" s="10" t="s">
        <v>3024</v>
      </c>
      <c r="L1691" s="10" t="s">
        <v>33</v>
      </c>
      <c r="M1691" s="7" t="str">
        <f>IF(K1691&lt;&gt;"",CONCATENATE(K1691," ",L1691),L1691)</f>
        <v>Tax Level Code</v>
      </c>
      <c r="N1691" s="10" t="s">
        <v>33</v>
      </c>
      <c r="O1691" s="10" t="s">
        <v>22</v>
      </c>
      <c r="P1691" s="10" t="str">
        <f>IF(O1691&lt;&gt;"",CONCATENATE(O1691,"_ ",N1691,". Type"),CONCATENATE(N1691,". Type"))</f>
        <v>Code. Type</v>
      </c>
      <c r="Q1691" s="10" t="s">
        <v>22</v>
      </c>
      <c r="R1691" s="10" t="s">
        <v>22</v>
      </c>
      <c r="S1691" s="10" t="s">
        <v>30</v>
      </c>
      <c r="T1691" s="10" t="s">
        <v>22</v>
      </c>
      <c r="U1691" s="10" t="s">
        <v>62</v>
      </c>
      <c r="V1691" s="10" t="s">
        <v>22</v>
      </c>
    </row>
    <row r="1692" spans="1:22" ht="14.1" customHeight="1" x14ac:dyDescent="0.2">
      <c r="A1692" s="7" t="str">
        <f>SUBSTITUTE(CONCATENATE(J1692,K1692,IF(L1692="Identifier","ID",IF(AND(L1692="Text",OR(J1692&lt;&gt;"",K1692&lt;&gt;"")),"",L1692)),IF(AND(N1692&lt;&gt;"Text",L1692&lt;&gt;N1692,NOT(AND(L1692="URI",N1692="Identifier")),NOT(AND(L1692="UUID",N1692="Identifier")),NOT(AND(L1692="OID",N1692="Identifier"))),IF(N1692="Identifier","ID",N1692),""))," ","")</f>
        <v>ExemptionReasonCode</v>
      </c>
      <c r="B1692" s="8" t="s">
        <v>22</v>
      </c>
      <c r="C1692" s="9" t="s">
        <v>34</v>
      </c>
      <c r="D1692" s="10" t="s">
        <v>3025</v>
      </c>
      <c r="E1692" s="10" t="s">
        <v>22</v>
      </c>
      <c r="F1692" s="10" t="s">
        <v>22</v>
      </c>
      <c r="G1692" s="10" t="str">
        <f>CONCATENATE( IF(H1692="","",CONCATENATE(H1692,"_ ")),I1692,". ",IF(J1692="","",CONCATENATE(J1692,"_ ")),M1692,IF(OR(J1692&lt;&gt;"",M1692&lt;&gt;N1692),CONCATENATE(". ",N1692),""))</f>
        <v>Party Tax Scheme. Exemption Reason Code. Code</v>
      </c>
      <c r="H1692" s="10" t="s">
        <v>22</v>
      </c>
      <c r="I1692" s="10" t="s">
        <v>2962</v>
      </c>
      <c r="J1692" s="10" t="s">
        <v>22</v>
      </c>
      <c r="K1692" s="10" t="s">
        <v>3026</v>
      </c>
      <c r="L1692" s="10" t="s">
        <v>33</v>
      </c>
      <c r="M1692" s="7" t="str">
        <f>IF(K1692&lt;&gt;"",CONCATENATE(K1692," ",L1692),L1692)</f>
        <v>Exemption Reason Code</v>
      </c>
      <c r="N1692" s="10" t="s">
        <v>33</v>
      </c>
      <c r="O1692" s="10" t="s">
        <v>22</v>
      </c>
      <c r="P1692" s="10" t="str">
        <f>IF(O1692&lt;&gt;"",CONCATENATE(O1692,"_ ",N1692,". Type"),CONCATENATE(N1692,". Type"))</f>
        <v>Code. Type</v>
      </c>
      <c r="Q1692" s="10" t="s">
        <v>22</v>
      </c>
      <c r="R1692" s="10" t="s">
        <v>22</v>
      </c>
      <c r="S1692" s="10" t="s">
        <v>30</v>
      </c>
      <c r="T1692" s="10" t="s">
        <v>22</v>
      </c>
      <c r="U1692" s="10" t="s">
        <v>62</v>
      </c>
      <c r="V1692" s="10" t="s">
        <v>22</v>
      </c>
    </row>
    <row r="1693" spans="1:22" ht="14.1" customHeight="1" x14ac:dyDescent="0.2">
      <c r="A1693" s="7" t="str">
        <f>SUBSTITUTE(CONCATENATE(J1693,K1693,IF(L1693="Identifier","ID",IF(AND(L1693="Text",OR(J1693&lt;&gt;"",K1693&lt;&gt;"")),"",L1693)),IF(AND(N1693&lt;&gt;"Text",L1693&lt;&gt;N1693,NOT(AND(L1693="URI",N1693="Identifier")),NOT(AND(L1693="UUID",N1693="Identifier")),NOT(AND(L1693="OID",N1693="Identifier"))),IF(N1693="Identifier","ID",N1693),""))," ","")</f>
        <v>ExemptionReason</v>
      </c>
      <c r="B1693" s="8" t="s">
        <v>22</v>
      </c>
      <c r="C1693" s="9" t="s">
        <v>98</v>
      </c>
      <c r="D1693" s="10" t="s">
        <v>3027</v>
      </c>
      <c r="E1693" s="10" t="s">
        <v>22</v>
      </c>
      <c r="F1693" s="10" t="s">
        <v>22</v>
      </c>
      <c r="G1693" s="10" t="str">
        <f>CONCATENATE( IF(H1693="","",CONCATENATE(H1693,"_ ")),I1693,". ",IF(J1693="","",CONCATENATE(J1693,"_ ")),M1693,IF(OR(J1693&lt;&gt;"",M1693&lt;&gt;N1693),CONCATENATE(". ",N1693),""))</f>
        <v>Party Tax Scheme. Exemption_ Reason. Text</v>
      </c>
      <c r="H1693" s="10" t="s">
        <v>22</v>
      </c>
      <c r="I1693" s="10" t="s">
        <v>2962</v>
      </c>
      <c r="J1693" s="10" t="s">
        <v>3028</v>
      </c>
      <c r="K1693" s="10" t="s">
        <v>22</v>
      </c>
      <c r="L1693" s="10" t="s">
        <v>175</v>
      </c>
      <c r="M1693" s="7" t="str">
        <f>IF(K1693&lt;&gt;"",CONCATENATE(K1693," ",L1693),L1693)</f>
        <v>Reason</v>
      </c>
      <c r="N1693" s="10" t="s">
        <v>59</v>
      </c>
      <c r="O1693" s="10" t="s">
        <v>22</v>
      </c>
      <c r="P1693" s="10" t="str">
        <f>IF(O1693&lt;&gt;"",CONCATENATE(O1693,"_ ",N1693,". Type"),CONCATENATE(N1693,". Type"))</f>
        <v>Text. Type</v>
      </c>
      <c r="Q1693" s="10" t="s">
        <v>22</v>
      </c>
      <c r="R1693" s="10" t="s">
        <v>22</v>
      </c>
      <c r="S1693" s="10" t="s">
        <v>30</v>
      </c>
      <c r="T1693" s="10" t="s">
        <v>22</v>
      </c>
      <c r="U1693" s="10" t="s">
        <v>62</v>
      </c>
      <c r="V1693" s="10" t="s">
        <v>1643</v>
      </c>
    </row>
    <row r="1694" spans="1:22" ht="14.1" customHeight="1" x14ac:dyDescent="0.2">
      <c r="A1694" s="11" t="str">
        <f>SUBSTITUTE(SUBSTITUTE(CONCATENATE(J1694,IF(M1694="Identifier","ID",M1694))," ",""),"_","")</f>
        <v>RegistrationAddress</v>
      </c>
      <c r="B1694" s="8" t="s">
        <v>22</v>
      </c>
      <c r="C1694" s="12" t="s">
        <v>34</v>
      </c>
      <c r="D1694" s="11" t="s">
        <v>3029</v>
      </c>
      <c r="E1694" s="11" t="s">
        <v>22</v>
      </c>
      <c r="F1694" s="11" t="s">
        <v>22</v>
      </c>
      <c r="G1694" s="11" t="str">
        <f>CONCATENATE( IF(H1694="","",CONCATENATE(H1694,"_ ")),I1694,". ",IF(J1694="","",CONCATENATE(J1694,"_ ")),M1694,IF(J1694="","",CONCATENATE(". ",N1694)))</f>
        <v>Party Tax Scheme. Registration_ Address. Address</v>
      </c>
      <c r="H1694" s="11" t="s">
        <v>22</v>
      </c>
      <c r="I1694" s="11" t="s">
        <v>2962</v>
      </c>
      <c r="J1694" s="11" t="s">
        <v>2439</v>
      </c>
      <c r="K1694" s="11" t="s">
        <v>22</v>
      </c>
      <c r="L1694" s="11" t="s">
        <v>22</v>
      </c>
      <c r="M1694" s="11" t="str">
        <f>CONCATENATE(IF(Q1694="","",CONCATENATE(Q1694,"_ ")),R1694)</f>
        <v>Address</v>
      </c>
      <c r="N1694" s="11" t="str">
        <f>M1694</f>
        <v>Address</v>
      </c>
      <c r="O1694" s="11" t="s">
        <v>22</v>
      </c>
      <c r="P1694" s="11" t="s">
        <v>22</v>
      </c>
      <c r="Q1694" s="11" t="s">
        <v>22</v>
      </c>
      <c r="R1694" s="11" t="s">
        <v>61</v>
      </c>
      <c r="S1694" s="11" t="s">
        <v>38</v>
      </c>
      <c r="T1694" s="11" t="s">
        <v>22</v>
      </c>
      <c r="U1694" s="11" t="s">
        <v>62</v>
      </c>
      <c r="V1694" s="11" t="s">
        <v>22</v>
      </c>
    </row>
    <row r="1695" spans="1:22" ht="14.1" customHeight="1" x14ac:dyDescent="0.2">
      <c r="A1695" s="11" t="str">
        <f>SUBSTITUTE(SUBSTITUTE(CONCATENATE(J1695,IF(M1695="Identifier","ID",M1695))," ",""),"_","")</f>
        <v>TaxScheme</v>
      </c>
      <c r="B1695" s="8" t="s">
        <v>22</v>
      </c>
      <c r="C1695" s="12" t="s">
        <v>27</v>
      </c>
      <c r="D1695" s="11" t="s">
        <v>3030</v>
      </c>
      <c r="E1695" s="11" t="s">
        <v>22</v>
      </c>
      <c r="F1695" s="11" t="s">
        <v>22</v>
      </c>
      <c r="G1695" s="11" t="str">
        <f>CONCATENATE( IF(H1695="","",CONCATENATE(H1695,"_ ")),I1695,". ",IF(J1695="","",CONCATENATE(J1695,"_ ")),M1695,IF(J1695="","",CONCATENATE(". ",N1695)))</f>
        <v>Party Tax Scheme. Tax Scheme</v>
      </c>
      <c r="H1695" s="11" t="s">
        <v>22</v>
      </c>
      <c r="I1695" s="11" t="s">
        <v>2962</v>
      </c>
      <c r="J1695" s="11" t="s">
        <v>22</v>
      </c>
      <c r="K1695" s="11" t="s">
        <v>22</v>
      </c>
      <c r="L1695" s="11" t="s">
        <v>22</v>
      </c>
      <c r="M1695" s="11" t="str">
        <f>CONCATENATE(IF(Q1695="","",CONCATENATE(Q1695,"_ ")),R1695)</f>
        <v>Tax Scheme</v>
      </c>
      <c r="N1695" s="11" t="str">
        <f>M1695</f>
        <v>Tax Scheme</v>
      </c>
      <c r="O1695" s="11" t="s">
        <v>22</v>
      </c>
      <c r="P1695" s="11" t="s">
        <v>22</v>
      </c>
      <c r="Q1695" s="11" t="s">
        <v>22</v>
      </c>
      <c r="R1695" s="11" t="s">
        <v>1736</v>
      </c>
      <c r="S1695" s="11" t="s">
        <v>38</v>
      </c>
      <c r="T1695" s="11" t="s">
        <v>22</v>
      </c>
      <c r="U1695" s="11" t="s">
        <v>62</v>
      </c>
      <c r="V1695" s="11" t="s">
        <v>1643</v>
      </c>
    </row>
    <row r="1696" spans="1:22" ht="14.1" customHeight="1" x14ac:dyDescent="0.2">
      <c r="A1696" s="5" t="str">
        <f>SUBSTITUTE(CONCATENATE(H1696,I1696)," ","")</f>
        <v>Payment</v>
      </c>
      <c r="B1696" s="6" t="s">
        <v>22</v>
      </c>
      <c r="C1696" s="6" t="s">
        <v>22</v>
      </c>
      <c r="D1696" s="6" t="s">
        <v>3031</v>
      </c>
      <c r="E1696" s="6" t="s">
        <v>22</v>
      </c>
      <c r="F1696" s="6" t="s">
        <v>22</v>
      </c>
      <c r="G1696" s="5" t="str">
        <f>CONCATENATE(IF(H1696="","",CONCATENATE(H1696,"_ ")),I1696,". Details")</f>
        <v>Payment. Details</v>
      </c>
      <c r="H1696" s="6" t="s">
        <v>22</v>
      </c>
      <c r="I1696" s="6" t="s">
        <v>329</v>
      </c>
      <c r="J1696" s="6" t="s">
        <v>22</v>
      </c>
      <c r="K1696" s="6" t="s">
        <v>22</v>
      </c>
      <c r="L1696" s="6" t="s">
        <v>22</v>
      </c>
      <c r="M1696" s="6" t="s">
        <v>22</v>
      </c>
      <c r="N1696" s="6" t="s">
        <v>22</v>
      </c>
      <c r="O1696" s="6" t="s">
        <v>22</v>
      </c>
      <c r="P1696" s="6" t="s">
        <v>22</v>
      </c>
      <c r="Q1696" s="6" t="s">
        <v>22</v>
      </c>
      <c r="R1696" s="6" t="s">
        <v>22</v>
      </c>
      <c r="S1696" s="6" t="s">
        <v>25</v>
      </c>
      <c r="T1696" s="6" t="s">
        <v>22</v>
      </c>
      <c r="U1696" s="6" t="s">
        <v>62</v>
      </c>
      <c r="V1696" s="6" t="s">
        <v>22</v>
      </c>
    </row>
    <row r="1697" spans="1:22" ht="14.1" customHeight="1" x14ac:dyDescent="0.2">
      <c r="A1697" s="7" t="str">
        <f t="shared" ref="A1697:A1708" si="352">SUBSTITUTE(CONCATENATE(J1697,K1697,IF(L1697="Identifier","ID",IF(AND(L1697="Text",OR(J1697&lt;&gt;"",K1697&lt;&gt;"")),"",L1697)),IF(AND(N1697&lt;&gt;"Text",L1697&lt;&gt;N1697,NOT(AND(L1697="URI",N1697="Identifier")),NOT(AND(L1697="UUID",N1697="Identifier")),NOT(AND(L1697="OID",N1697="Identifier"))),IF(N1697="Identifier","ID",N1697),""))," ","")</f>
        <v>ID</v>
      </c>
      <c r="B1697" s="8" t="s">
        <v>22</v>
      </c>
      <c r="C1697" s="9" t="s">
        <v>34</v>
      </c>
      <c r="D1697" s="10" t="s">
        <v>3032</v>
      </c>
      <c r="E1697" s="10" t="s">
        <v>22</v>
      </c>
      <c r="F1697" s="10" t="s">
        <v>22</v>
      </c>
      <c r="G1697" s="10" t="str">
        <f t="shared" ref="G1697:G1708" si="353">CONCATENATE( IF(H1697="","",CONCATENATE(H1697,"_ ")),I1697,". ",IF(J1697="","",CONCATENATE(J1697,"_ ")),M1697,IF(OR(J1697&lt;&gt;"",M1697&lt;&gt;N1697),CONCATENATE(". ",N1697),""))</f>
        <v>Payment. Identifier</v>
      </c>
      <c r="H1697" s="10" t="s">
        <v>22</v>
      </c>
      <c r="I1697" s="10" t="s">
        <v>329</v>
      </c>
      <c r="J1697" s="10" t="s">
        <v>22</v>
      </c>
      <c r="K1697" s="10" t="s">
        <v>22</v>
      </c>
      <c r="L1697" s="10" t="s">
        <v>29</v>
      </c>
      <c r="M1697" s="7" t="str">
        <f t="shared" ref="M1697:M1708" si="354">IF(K1697&lt;&gt;"",CONCATENATE(K1697," ",L1697),L1697)</f>
        <v>Identifier</v>
      </c>
      <c r="N1697" s="10" t="s">
        <v>29</v>
      </c>
      <c r="O1697" s="10" t="s">
        <v>22</v>
      </c>
      <c r="P1697" s="10" t="str">
        <f t="shared" ref="P1697:P1708" si="355">IF(O1697&lt;&gt;"",CONCATENATE(O1697,"_ ",N1697,". Type"),CONCATENATE(N1697,". Type"))</f>
        <v>Identifier. Type</v>
      </c>
      <c r="Q1697" s="10" t="s">
        <v>22</v>
      </c>
      <c r="R1697" s="10" t="s">
        <v>22</v>
      </c>
      <c r="S1697" s="10" t="s">
        <v>30</v>
      </c>
      <c r="T1697" s="10" t="s">
        <v>22</v>
      </c>
      <c r="U1697" s="10" t="s">
        <v>62</v>
      </c>
      <c r="V1697" s="10" t="s">
        <v>22</v>
      </c>
    </row>
    <row r="1698" spans="1:22" ht="14.1" customHeight="1" x14ac:dyDescent="0.2">
      <c r="A1698" s="7" t="str">
        <f t="shared" si="352"/>
        <v>PaidAmount</v>
      </c>
      <c r="B1698" s="8" t="s">
        <v>22</v>
      </c>
      <c r="C1698" s="9" t="s">
        <v>34</v>
      </c>
      <c r="D1698" s="10" t="s">
        <v>3033</v>
      </c>
      <c r="E1698" s="10" t="s">
        <v>22</v>
      </c>
      <c r="F1698" s="10" t="s">
        <v>22</v>
      </c>
      <c r="G1698" s="10" t="str">
        <f t="shared" si="353"/>
        <v>Payment. Paid_ Amount. Amount</v>
      </c>
      <c r="H1698" s="10" t="s">
        <v>22</v>
      </c>
      <c r="I1698" s="10" t="s">
        <v>329</v>
      </c>
      <c r="J1698" s="10" t="s">
        <v>3034</v>
      </c>
      <c r="K1698" s="10" t="s">
        <v>22</v>
      </c>
      <c r="L1698" s="10" t="s">
        <v>189</v>
      </c>
      <c r="M1698" s="7" t="str">
        <f t="shared" si="354"/>
        <v>Amount</v>
      </c>
      <c r="N1698" s="10" t="s">
        <v>189</v>
      </c>
      <c r="O1698" s="10" t="s">
        <v>22</v>
      </c>
      <c r="P1698" s="10" t="str">
        <f t="shared" si="355"/>
        <v>Amount. Type</v>
      </c>
      <c r="Q1698" s="10" t="s">
        <v>22</v>
      </c>
      <c r="R1698" s="10" t="s">
        <v>22</v>
      </c>
      <c r="S1698" s="10" t="s">
        <v>30</v>
      </c>
      <c r="T1698" s="10" t="s">
        <v>22</v>
      </c>
      <c r="U1698" s="10" t="s">
        <v>62</v>
      </c>
      <c r="V1698" s="10" t="s">
        <v>22</v>
      </c>
    </row>
    <row r="1699" spans="1:22" ht="14.1" customHeight="1" x14ac:dyDescent="0.2">
      <c r="A1699" s="7" t="str">
        <f t="shared" si="352"/>
        <v>PaidCashAmount</v>
      </c>
      <c r="B1699" s="8" t="s">
        <v>22</v>
      </c>
      <c r="C1699" s="9" t="s">
        <v>34</v>
      </c>
      <c r="D1699" s="10" t="s">
        <v>3035</v>
      </c>
      <c r="E1699" s="10" t="s">
        <v>22</v>
      </c>
      <c r="F1699" s="10" t="s">
        <v>22</v>
      </c>
      <c r="G1699" s="10" t="str">
        <f t="shared" si="353"/>
        <v>Payment. Paid Cash_ Amount. Amount</v>
      </c>
      <c r="H1699" s="10" t="s">
        <v>22</v>
      </c>
      <c r="I1699" s="10" t="s">
        <v>329</v>
      </c>
      <c r="J1699" s="10" t="s">
        <v>3036</v>
      </c>
      <c r="K1699" s="10" t="s">
        <v>22</v>
      </c>
      <c r="L1699" s="10" t="s">
        <v>189</v>
      </c>
      <c r="M1699" s="7" t="str">
        <f t="shared" si="354"/>
        <v>Amount</v>
      </c>
      <c r="N1699" s="10" t="s">
        <v>189</v>
      </c>
      <c r="O1699" s="10" t="s">
        <v>22</v>
      </c>
      <c r="P1699" s="10" t="str">
        <f t="shared" si="355"/>
        <v>Amount. Type</v>
      </c>
      <c r="Q1699" s="10" t="s">
        <v>22</v>
      </c>
      <c r="R1699" s="10" t="s">
        <v>22</v>
      </c>
      <c r="S1699" s="10" t="s">
        <v>30</v>
      </c>
      <c r="T1699" s="10" t="s">
        <v>22</v>
      </c>
      <c r="U1699" s="10" t="s">
        <v>192</v>
      </c>
      <c r="V1699" s="10" t="s">
        <v>492</v>
      </c>
    </row>
    <row r="1700" spans="1:22" ht="14.1" customHeight="1" x14ac:dyDescent="0.2">
      <c r="A1700" s="7" t="str">
        <f t="shared" si="352"/>
        <v>CashChangeAmount</v>
      </c>
      <c r="B1700" s="8" t="s">
        <v>22</v>
      </c>
      <c r="C1700" s="9" t="s">
        <v>34</v>
      </c>
      <c r="D1700" s="10" t="s">
        <v>3037</v>
      </c>
      <c r="E1700" s="10" t="s">
        <v>22</v>
      </c>
      <c r="F1700" s="10" t="s">
        <v>22</v>
      </c>
      <c r="G1700" s="10" t="str">
        <f t="shared" si="353"/>
        <v>Payment. Cash_ Change Amount. Amount</v>
      </c>
      <c r="H1700" s="10" t="s">
        <v>22</v>
      </c>
      <c r="I1700" s="10" t="s">
        <v>329</v>
      </c>
      <c r="J1700" s="10" t="s">
        <v>3038</v>
      </c>
      <c r="K1700" s="10" t="s">
        <v>3039</v>
      </c>
      <c r="L1700" s="10" t="s">
        <v>189</v>
      </c>
      <c r="M1700" s="7" t="str">
        <f t="shared" si="354"/>
        <v>Change Amount</v>
      </c>
      <c r="N1700" s="10" t="s">
        <v>189</v>
      </c>
      <c r="O1700" s="10" t="s">
        <v>22</v>
      </c>
      <c r="P1700" s="10" t="str">
        <f t="shared" si="355"/>
        <v>Amount. Type</v>
      </c>
      <c r="Q1700" s="10" t="s">
        <v>22</v>
      </c>
      <c r="R1700" s="10" t="s">
        <v>22</v>
      </c>
      <c r="S1700" s="10" t="s">
        <v>30</v>
      </c>
      <c r="T1700" s="10" t="s">
        <v>22</v>
      </c>
      <c r="U1700" s="10" t="s">
        <v>192</v>
      </c>
      <c r="V1700" s="10" t="s">
        <v>492</v>
      </c>
    </row>
    <row r="1701" spans="1:22" ht="14.1" customHeight="1" x14ac:dyDescent="0.2">
      <c r="A1701" s="7" t="str">
        <f t="shared" si="352"/>
        <v>ReceivedDate</v>
      </c>
      <c r="B1701" s="8" t="s">
        <v>22</v>
      </c>
      <c r="C1701" s="9" t="s">
        <v>34</v>
      </c>
      <c r="D1701" s="10" t="s">
        <v>3040</v>
      </c>
      <c r="E1701" s="10" t="s">
        <v>22</v>
      </c>
      <c r="F1701" s="10" t="s">
        <v>22</v>
      </c>
      <c r="G1701" s="10" t="str">
        <f t="shared" si="353"/>
        <v>Payment. Received_ Date. Date</v>
      </c>
      <c r="H1701" s="10" t="s">
        <v>22</v>
      </c>
      <c r="I1701" s="10" t="s">
        <v>329</v>
      </c>
      <c r="J1701" s="10" t="s">
        <v>3041</v>
      </c>
      <c r="K1701" s="10" t="s">
        <v>22</v>
      </c>
      <c r="L1701" s="10" t="s">
        <v>397</v>
      </c>
      <c r="M1701" s="7" t="str">
        <f t="shared" si="354"/>
        <v>Date</v>
      </c>
      <c r="N1701" s="10" t="s">
        <v>397</v>
      </c>
      <c r="O1701" s="10" t="s">
        <v>22</v>
      </c>
      <c r="P1701" s="10" t="str">
        <f t="shared" si="355"/>
        <v>Date. Type</v>
      </c>
      <c r="Q1701" s="10" t="s">
        <v>22</v>
      </c>
      <c r="R1701" s="10" t="s">
        <v>22</v>
      </c>
      <c r="S1701" s="10" t="s">
        <v>30</v>
      </c>
      <c r="T1701" s="10" t="s">
        <v>22</v>
      </c>
      <c r="U1701" s="10" t="s">
        <v>62</v>
      </c>
      <c r="V1701" s="10" t="s">
        <v>22</v>
      </c>
    </row>
    <row r="1702" spans="1:22" ht="14.1" customHeight="1" x14ac:dyDescent="0.2">
      <c r="A1702" s="7" t="str">
        <f t="shared" si="352"/>
        <v>PaidDate</v>
      </c>
      <c r="B1702" s="8" t="s">
        <v>22</v>
      </c>
      <c r="C1702" s="9" t="s">
        <v>34</v>
      </c>
      <c r="D1702" s="10" t="s">
        <v>3042</v>
      </c>
      <c r="E1702" s="10" t="s">
        <v>22</v>
      </c>
      <c r="F1702" s="10" t="s">
        <v>22</v>
      </c>
      <c r="G1702" s="10" t="str">
        <f t="shared" si="353"/>
        <v>Payment. Paid_ Date. Date</v>
      </c>
      <c r="H1702" s="10" t="s">
        <v>22</v>
      </c>
      <c r="I1702" s="10" t="s">
        <v>329</v>
      </c>
      <c r="J1702" s="10" t="s">
        <v>3034</v>
      </c>
      <c r="K1702" s="10" t="s">
        <v>22</v>
      </c>
      <c r="L1702" s="10" t="s">
        <v>397</v>
      </c>
      <c r="M1702" s="7" t="str">
        <f t="shared" si="354"/>
        <v>Date</v>
      </c>
      <c r="N1702" s="10" t="s">
        <v>397</v>
      </c>
      <c r="O1702" s="10" t="s">
        <v>22</v>
      </c>
      <c r="P1702" s="10" t="str">
        <f t="shared" si="355"/>
        <v>Date. Type</v>
      </c>
      <c r="Q1702" s="10" t="s">
        <v>22</v>
      </c>
      <c r="R1702" s="10" t="s">
        <v>22</v>
      </c>
      <c r="S1702" s="10" t="s">
        <v>30</v>
      </c>
      <c r="T1702" s="10" t="s">
        <v>22</v>
      </c>
      <c r="U1702" s="10" t="s">
        <v>62</v>
      </c>
      <c r="V1702" s="10" t="s">
        <v>22</v>
      </c>
    </row>
    <row r="1703" spans="1:22" ht="14.1" customHeight="1" x14ac:dyDescent="0.2">
      <c r="A1703" s="7" t="str">
        <f t="shared" si="352"/>
        <v>PaidTime</v>
      </c>
      <c r="B1703" s="8" t="s">
        <v>22</v>
      </c>
      <c r="C1703" s="9" t="s">
        <v>34</v>
      </c>
      <c r="D1703" s="10" t="s">
        <v>3043</v>
      </c>
      <c r="E1703" s="10" t="s">
        <v>22</v>
      </c>
      <c r="F1703" s="10" t="s">
        <v>22</v>
      </c>
      <c r="G1703" s="10" t="str">
        <f t="shared" si="353"/>
        <v>Payment. Paid_ Time. Time</v>
      </c>
      <c r="H1703" s="10" t="s">
        <v>22</v>
      </c>
      <c r="I1703" s="10" t="s">
        <v>329</v>
      </c>
      <c r="J1703" s="10" t="s">
        <v>3034</v>
      </c>
      <c r="K1703" s="10" t="s">
        <v>22</v>
      </c>
      <c r="L1703" s="10" t="s">
        <v>594</v>
      </c>
      <c r="M1703" s="7" t="str">
        <f t="shared" si="354"/>
        <v>Time</v>
      </c>
      <c r="N1703" s="10" t="s">
        <v>594</v>
      </c>
      <c r="O1703" s="10" t="s">
        <v>22</v>
      </c>
      <c r="P1703" s="10" t="str">
        <f t="shared" si="355"/>
        <v>Time. Type</v>
      </c>
      <c r="Q1703" s="10" t="s">
        <v>22</v>
      </c>
      <c r="R1703" s="10" t="s">
        <v>22</v>
      </c>
      <c r="S1703" s="10" t="s">
        <v>30</v>
      </c>
      <c r="T1703" s="10" t="s">
        <v>22</v>
      </c>
      <c r="U1703" s="10" t="s">
        <v>62</v>
      </c>
      <c r="V1703" s="10" t="s">
        <v>22</v>
      </c>
    </row>
    <row r="1704" spans="1:22" ht="14.1" customHeight="1" x14ac:dyDescent="0.2">
      <c r="A1704" s="7" t="str">
        <f t="shared" si="352"/>
        <v>InstructionID</v>
      </c>
      <c r="B1704" s="8" t="s">
        <v>22</v>
      </c>
      <c r="C1704" s="9" t="s">
        <v>34</v>
      </c>
      <c r="D1704" s="10" t="s">
        <v>3044</v>
      </c>
      <c r="E1704" s="10" t="s">
        <v>22</v>
      </c>
      <c r="F1704" s="10" t="s">
        <v>22</v>
      </c>
      <c r="G1704" s="10" t="str">
        <f t="shared" si="353"/>
        <v>Payment. Instruction Identifier. Identifier</v>
      </c>
      <c r="H1704" s="10" t="s">
        <v>22</v>
      </c>
      <c r="I1704" s="10" t="s">
        <v>329</v>
      </c>
      <c r="J1704" s="10" t="s">
        <v>22</v>
      </c>
      <c r="K1704" s="10" t="s">
        <v>3045</v>
      </c>
      <c r="L1704" s="10" t="s">
        <v>29</v>
      </c>
      <c r="M1704" s="7" t="str">
        <f t="shared" si="354"/>
        <v>Instruction Identifier</v>
      </c>
      <c r="N1704" s="10" t="s">
        <v>29</v>
      </c>
      <c r="O1704" s="10" t="s">
        <v>22</v>
      </c>
      <c r="P1704" s="10" t="str">
        <f t="shared" si="355"/>
        <v>Identifier. Type</v>
      </c>
      <c r="Q1704" s="10" t="s">
        <v>22</v>
      </c>
      <c r="R1704" s="10" t="s">
        <v>22</v>
      </c>
      <c r="S1704" s="10" t="s">
        <v>30</v>
      </c>
      <c r="T1704" s="10" t="s">
        <v>22</v>
      </c>
      <c r="U1704" s="10" t="s">
        <v>62</v>
      </c>
      <c r="V1704" s="10" t="s">
        <v>22</v>
      </c>
    </row>
    <row r="1705" spans="1:22" ht="14.1" customHeight="1" x14ac:dyDescent="0.2">
      <c r="A1705" s="7" t="str">
        <f t="shared" si="352"/>
        <v>MerchantID</v>
      </c>
      <c r="B1705" s="8" t="s">
        <v>22</v>
      </c>
      <c r="C1705" s="9" t="s">
        <v>34</v>
      </c>
      <c r="D1705" s="10" t="s">
        <v>3046</v>
      </c>
      <c r="E1705" s="10" t="s">
        <v>22</v>
      </c>
      <c r="F1705" s="10" t="s">
        <v>22</v>
      </c>
      <c r="G1705" s="10" t="str">
        <f t="shared" si="353"/>
        <v>Payment. Merchant Identifier. Identifier</v>
      </c>
      <c r="H1705" s="10" t="s">
        <v>22</v>
      </c>
      <c r="I1705" s="10" t="s">
        <v>329</v>
      </c>
      <c r="J1705" s="10" t="s">
        <v>22</v>
      </c>
      <c r="K1705" s="10" t="s">
        <v>3047</v>
      </c>
      <c r="L1705" s="10" t="s">
        <v>29</v>
      </c>
      <c r="M1705" s="7" t="str">
        <f t="shared" si="354"/>
        <v>Merchant Identifier</v>
      </c>
      <c r="N1705" s="10" t="s">
        <v>29</v>
      </c>
      <c r="O1705" s="10" t="s">
        <v>22</v>
      </c>
      <c r="P1705" s="10" t="str">
        <f t="shared" si="355"/>
        <v>Identifier. Type</v>
      </c>
      <c r="Q1705" s="10" t="s">
        <v>22</v>
      </c>
      <c r="R1705" s="10" t="s">
        <v>22</v>
      </c>
      <c r="S1705" s="10" t="s">
        <v>30</v>
      </c>
      <c r="T1705" s="10" t="s">
        <v>22</v>
      </c>
      <c r="U1705" s="10" t="s">
        <v>192</v>
      </c>
      <c r="V1705" s="10" t="s">
        <v>492</v>
      </c>
    </row>
    <row r="1706" spans="1:22" ht="14.1" customHeight="1" x14ac:dyDescent="0.2">
      <c r="A1706" s="7" t="str">
        <f t="shared" si="352"/>
        <v>AuthorizationID</v>
      </c>
      <c r="B1706" s="8" t="s">
        <v>22</v>
      </c>
      <c r="C1706" s="9" t="s">
        <v>34</v>
      </c>
      <c r="D1706" s="10" t="s">
        <v>3048</v>
      </c>
      <c r="E1706" s="10" t="s">
        <v>22</v>
      </c>
      <c r="F1706" s="10" t="s">
        <v>22</v>
      </c>
      <c r="G1706" s="10" t="str">
        <f t="shared" si="353"/>
        <v>Payment. Authorization Identifier. Identifier</v>
      </c>
      <c r="H1706" s="10" t="s">
        <v>22</v>
      </c>
      <c r="I1706" s="10" t="s">
        <v>329</v>
      </c>
      <c r="J1706" s="10" t="s">
        <v>22</v>
      </c>
      <c r="K1706" s="10" t="s">
        <v>272</v>
      </c>
      <c r="L1706" s="10" t="s">
        <v>29</v>
      </c>
      <c r="M1706" s="7" t="str">
        <f t="shared" si="354"/>
        <v>Authorization Identifier</v>
      </c>
      <c r="N1706" s="10" t="s">
        <v>29</v>
      </c>
      <c r="O1706" s="10" t="s">
        <v>22</v>
      </c>
      <c r="P1706" s="10" t="str">
        <f t="shared" si="355"/>
        <v>Identifier. Type</v>
      </c>
      <c r="Q1706" s="10" t="s">
        <v>22</v>
      </c>
      <c r="R1706" s="10" t="s">
        <v>22</v>
      </c>
      <c r="S1706" s="10" t="s">
        <v>30</v>
      </c>
      <c r="T1706" s="10" t="s">
        <v>22</v>
      </c>
      <c r="U1706" s="10" t="s">
        <v>192</v>
      </c>
      <c r="V1706" s="10" t="s">
        <v>492</v>
      </c>
    </row>
    <row r="1707" spans="1:22" ht="14.1" customHeight="1" x14ac:dyDescent="0.2">
      <c r="A1707" s="7" t="str">
        <f t="shared" si="352"/>
        <v>TransactionID</v>
      </c>
      <c r="B1707" s="8" t="s">
        <v>22</v>
      </c>
      <c r="C1707" s="9" t="s">
        <v>34</v>
      </c>
      <c r="D1707" s="10" t="s">
        <v>3049</v>
      </c>
      <c r="E1707" s="10" t="s">
        <v>22</v>
      </c>
      <c r="F1707" s="10" t="s">
        <v>22</v>
      </c>
      <c r="G1707" s="10" t="str">
        <f t="shared" si="353"/>
        <v>Payment. Transaction Identifier. Identifier</v>
      </c>
      <c r="H1707" s="10" t="s">
        <v>22</v>
      </c>
      <c r="I1707" s="10" t="s">
        <v>329</v>
      </c>
      <c r="J1707" s="10" t="s">
        <v>22</v>
      </c>
      <c r="K1707" s="10" t="s">
        <v>396</v>
      </c>
      <c r="L1707" s="10" t="s">
        <v>29</v>
      </c>
      <c r="M1707" s="7" t="str">
        <f t="shared" si="354"/>
        <v>Transaction Identifier</v>
      </c>
      <c r="N1707" s="10" t="s">
        <v>29</v>
      </c>
      <c r="O1707" s="10" t="s">
        <v>22</v>
      </c>
      <c r="P1707" s="10" t="str">
        <f t="shared" si="355"/>
        <v>Identifier. Type</v>
      </c>
      <c r="Q1707" s="10" t="s">
        <v>22</v>
      </c>
      <c r="R1707" s="10" t="s">
        <v>22</v>
      </c>
      <c r="S1707" s="10" t="s">
        <v>30</v>
      </c>
      <c r="T1707" s="10" t="s">
        <v>22</v>
      </c>
      <c r="U1707" s="10" t="s">
        <v>192</v>
      </c>
      <c r="V1707" s="10" t="s">
        <v>492</v>
      </c>
    </row>
    <row r="1708" spans="1:22" ht="14.1" customHeight="1" x14ac:dyDescent="0.2">
      <c r="A1708" s="7" t="str">
        <f t="shared" si="352"/>
        <v>PaymentTerminalID</v>
      </c>
      <c r="B1708" s="8" t="s">
        <v>22</v>
      </c>
      <c r="C1708" s="9" t="s">
        <v>34</v>
      </c>
      <c r="D1708" s="10" t="s">
        <v>3050</v>
      </c>
      <c r="E1708" s="10" t="s">
        <v>22</v>
      </c>
      <c r="F1708" s="10" t="s">
        <v>22</v>
      </c>
      <c r="G1708" s="10" t="str">
        <f t="shared" si="353"/>
        <v>Payment. Payment Terminal Identifier. Identifier</v>
      </c>
      <c r="H1708" s="10" t="s">
        <v>22</v>
      </c>
      <c r="I1708" s="10" t="s">
        <v>329</v>
      </c>
      <c r="J1708" s="10" t="s">
        <v>22</v>
      </c>
      <c r="K1708" s="10" t="s">
        <v>3051</v>
      </c>
      <c r="L1708" s="10" t="s">
        <v>29</v>
      </c>
      <c r="M1708" s="7" t="str">
        <f t="shared" si="354"/>
        <v>Payment Terminal Identifier</v>
      </c>
      <c r="N1708" s="10" t="s">
        <v>29</v>
      </c>
      <c r="O1708" s="10" t="s">
        <v>22</v>
      </c>
      <c r="P1708" s="10" t="str">
        <f t="shared" si="355"/>
        <v>Identifier. Type</v>
      </c>
      <c r="Q1708" s="10" t="s">
        <v>22</v>
      </c>
      <c r="R1708" s="10" t="s">
        <v>22</v>
      </c>
      <c r="S1708" s="10" t="s">
        <v>30</v>
      </c>
      <c r="T1708" s="10" t="s">
        <v>22</v>
      </c>
      <c r="U1708" s="10" t="s">
        <v>192</v>
      </c>
      <c r="V1708" s="10" t="s">
        <v>492</v>
      </c>
    </row>
    <row r="1709" spans="1:22" ht="14.1" customHeight="1" x14ac:dyDescent="0.2">
      <c r="A1709" s="11" t="str">
        <f>SUBSTITUTE(SUBSTITUTE(CONCATENATE(J1709,IF(M1709="Identifier","ID",M1709))," ",""),"_","")</f>
        <v>ExchangeRate</v>
      </c>
      <c r="B1709" s="8" t="s">
        <v>22</v>
      </c>
      <c r="C1709" s="12" t="s">
        <v>34</v>
      </c>
      <c r="D1709" s="11" t="s">
        <v>3052</v>
      </c>
      <c r="E1709" s="11" t="s">
        <v>22</v>
      </c>
      <c r="F1709" s="11" t="s">
        <v>22</v>
      </c>
      <c r="G1709" s="11" t="str">
        <f>CONCATENATE( IF(H1709="","",CONCATENATE(H1709,"_ ")),I1709,". ",IF(J1709="","",CONCATENATE(J1709,"_ ")),M1709,IF(J1709="","",CONCATENATE(". ",N1709)))</f>
        <v>Payment. Exchange Rate</v>
      </c>
      <c r="H1709" s="11" t="s">
        <v>22</v>
      </c>
      <c r="I1709" s="11" t="s">
        <v>329</v>
      </c>
      <c r="J1709" s="11" t="s">
        <v>22</v>
      </c>
      <c r="K1709" s="11" t="s">
        <v>22</v>
      </c>
      <c r="L1709" s="11" t="s">
        <v>22</v>
      </c>
      <c r="M1709" s="11" t="str">
        <f>CONCATENATE(IF(Q1709="","",CONCATENATE(Q1709,"_ ")),R1709)</f>
        <v>Exchange Rate</v>
      </c>
      <c r="N1709" s="11" t="str">
        <f>M1709</f>
        <v>Exchange Rate</v>
      </c>
      <c r="O1709" s="11" t="s">
        <v>22</v>
      </c>
      <c r="P1709" s="11" t="s">
        <v>22</v>
      </c>
      <c r="Q1709" s="11" t="s">
        <v>22</v>
      </c>
      <c r="R1709" s="11" t="s">
        <v>1871</v>
      </c>
      <c r="S1709" s="11" t="s">
        <v>38</v>
      </c>
      <c r="T1709" s="11" t="s">
        <v>22</v>
      </c>
      <c r="U1709" s="11" t="s">
        <v>192</v>
      </c>
      <c r="V1709" s="11" t="s">
        <v>3053</v>
      </c>
    </row>
    <row r="1710" spans="1:22" ht="14.1" customHeight="1" x14ac:dyDescent="0.2">
      <c r="A1710" s="5" t="str">
        <f>SUBSTITUTE(CONCATENATE(H1710,I1710)," ","")</f>
        <v>PaymentMandate</v>
      </c>
      <c r="B1710" s="6" t="s">
        <v>22</v>
      </c>
      <c r="C1710" s="6" t="s">
        <v>22</v>
      </c>
      <c r="D1710" s="6" t="s">
        <v>3054</v>
      </c>
      <c r="E1710" s="6" t="s">
        <v>22</v>
      </c>
      <c r="F1710" s="6" t="s">
        <v>22</v>
      </c>
      <c r="G1710" s="5" t="str">
        <f>CONCATENATE(IF(H1710="","",CONCATENATE(H1710,"_ ")),I1710,". Details")</f>
        <v>Payment Mandate. Details</v>
      </c>
      <c r="H1710" s="6" t="s">
        <v>22</v>
      </c>
      <c r="I1710" s="6" t="s">
        <v>3055</v>
      </c>
      <c r="J1710" s="6" t="s">
        <v>22</v>
      </c>
      <c r="K1710" s="6" t="s">
        <v>22</v>
      </c>
      <c r="L1710" s="6" t="s">
        <v>22</v>
      </c>
      <c r="M1710" s="6" t="s">
        <v>22</v>
      </c>
      <c r="N1710" s="6" t="s">
        <v>22</v>
      </c>
      <c r="O1710" s="6" t="s">
        <v>22</v>
      </c>
      <c r="P1710" s="6" t="s">
        <v>22</v>
      </c>
      <c r="Q1710" s="6" t="s">
        <v>22</v>
      </c>
      <c r="R1710" s="6" t="s">
        <v>22</v>
      </c>
      <c r="S1710" s="6" t="s">
        <v>25</v>
      </c>
      <c r="T1710" s="6" t="s">
        <v>22</v>
      </c>
      <c r="U1710" s="6" t="s">
        <v>26</v>
      </c>
      <c r="V1710" s="6" t="s">
        <v>22</v>
      </c>
    </row>
    <row r="1711" spans="1:22" ht="14.1" customHeight="1" x14ac:dyDescent="0.2">
      <c r="A1711" s="7" t="str">
        <f>SUBSTITUTE(CONCATENATE(J1711,K1711,IF(L1711="Identifier","ID",IF(AND(L1711="Text",OR(J1711&lt;&gt;"",K1711&lt;&gt;"")),"",L1711)),IF(AND(N1711&lt;&gt;"Text",L1711&lt;&gt;N1711,NOT(AND(L1711="URI",N1711="Identifier")),NOT(AND(L1711="UUID",N1711="Identifier")),NOT(AND(L1711="OID",N1711="Identifier"))),IF(N1711="Identifier","ID",N1711),""))," ","")</f>
        <v>ID</v>
      </c>
      <c r="B1711" s="8" t="s">
        <v>22</v>
      </c>
      <c r="C1711" s="9" t="s">
        <v>34</v>
      </c>
      <c r="D1711" s="10" t="s">
        <v>3056</v>
      </c>
      <c r="E1711" s="10" t="s">
        <v>22</v>
      </c>
      <c r="F1711" s="10" t="s">
        <v>22</v>
      </c>
      <c r="G1711" s="10" t="str">
        <f>CONCATENATE( IF(H1711="","",CONCATENATE(H1711,"_ ")),I1711,". ",IF(J1711="","",CONCATENATE(J1711,"_ ")),M1711,IF(OR(J1711&lt;&gt;"",M1711&lt;&gt;N1711),CONCATENATE(". ",N1711),""))</f>
        <v>Payment Mandate. Identifier</v>
      </c>
      <c r="H1711" s="10" t="s">
        <v>22</v>
      </c>
      <c r="I1711" s="10" t="s">
        <v>3055</v>
      </c>
      <c r="J1711" s="10" t="s">
        <v>22</v>
      </c>
      <c r="K1711" s="10" t="s">
        <v>22</v>
      </c>
      <c r="L1711" s="10" t="s">
        <v>29</v>
      </c>
      <c r="M1711" s="7" t="str">
        <f>IF(K1711&lt;&gt;"",CONCATENATE(K1711," ",L1711),L1711)</f>
        <v>Identifier</v>
      </c>
      <c r="N1711" s="10" t="s">
        <v>29</v>
      </c>
      <c r="O1711" s="10" t="s">
        <v>22</v>
      </c>
      <c r="P1711" s="10" t="str">
        <f>IF(O1711&lt;&gt;"",CONCATENATE(O1711,"_ ",N1711,". Type"),CONCATENATE(N1711,". Type"))</f>
        <v>Identifier. Type</v>
      </c>
      <c r="Q1711" s="10" t="s">
        <v>22</v>
      </c>
      <c r="R1711" s="10" t="s">
        <v>22</v>
      </c>
      <c r="S1711" s="10" t="s">
        <v>30</v>
      </c>
      <c r="T1711" s="10" t="s">
        <v>22</v>
      </c>
      <c r="U1711" s="10" t="s">
        <v>26</v>
      </c>
      <c r="V1711" s="10" t="s">
        <v>22</v>
      </c>
    </row>
    <row r="1712" spans="1:22" ht="14.1" customHeight="1" x14ac:dyDescent="0.2">
      <c r="A1712" s="7" t="str">
        <f>SUBSTITUTE(CONCATENATE(J1712,K1712,IF(L1712="Identifier","ID",IF(AND(L1712="Text",OR(J1712&lt;&gt;"",K1712&lt;&gt;"")),"",L1712)),IF(AND(N1712&lt;&gt;"Text",L1712&lt;&gt;N1712,NOT(AND(L1712="URI",N1712="Identifier")),NOT(AND(L1712="UUID",N1712="Identifier")),NOT(AND(L1712="OID",N1712="Identifier"))),IF(N1712="Identifier","ID",N1712),""))," ","")</f>
        <v>MandateTypeCode</v>
      </c>
      <c r="B1712" s="8" t="s">
        <v>22</v>
      </c>
      <c r="C1712" s="9" t="s">
        <v>34</v>
      </c>
      <c r="D1712" s="10" t="s">
        <v>3057</v>
      </c>
      <c r="E1712" s="10" t="s">
        <v>22</v>
      </c>
      <c r="F1712" s="10" t="s">
        <v>22</v>
      </c>
      <c r="G1712" s="10" t="str">
        <f>CONCATENATE( IF(H1712="","",CONCATENATE(H1712,"_ ")),I1712,". ",IF(J1712="","",CONCATENATE(J1712,"_ ")),M1712,IF(OR(J1712&lt;&gt;"",M1712&lt;&gt;N1712),CONCATENATE(". ",N1712),""))</f>
        <v>Payment Mandate. Mandate Type Code. Code</v>
      </c>
      <c r="H1712" s="10" t="s">
        <v>22</v>
      </c>
      <c r="I1712" s="10" t="s">
        <v>3055</v>
      </c>
      <c r="J1712" s="10" t="s">
        <v>22</v>
      </c>
      <c r="K1712" s="10" t="s">
        <v>3058</v>
      </c>
      <c r="L1712" s="10" t="s">
        <v>33</v>
      </c>
      <c r="M1712" s="7" t="str">
        <f>IF(K1712&lt;&gt;"",CONCATENATE(K1712," ",L1712),L1712)</f>
        <v>Mandate Type Code</v>
      </c>
      <c r="N1712" s="10" t="s">
        <v>33</v>
      </c>
      <c r="O1712" s="10" t="s">
        <v>22</v>
      </c>
      <c r="P1712" s="10" t="str">
        <f>IF(O1712&lt;&gt;"",CONCATENATE(O1712,"_ ",N1712,". Type"),CONCATENATE(N1712,". Type"))</f>
        <v>Code. Type</v>
      </c>
      <c r="Q1712" s="10" t="s">
        <v>22</v>
      </c>
      <c r="R1712" s="10" t="s">
        <v>22</v>
      </c>
      <c r="S1712" s="10" t="s">
        <v>30</v>
      </c>
      <c r="T1712" s="10" t="s">
        <v>22</v>
      </c>
      <c r="U1712" s="10" t="s">
        <v>26</v>
      </c>
      <c r="V1712" s="10" t="s">
        <v>22</v>
      </c>
    </row>
    <row r="1713" spans="1:22" ht="14.1" customHeight="1" x14ac:dyDescent="0.2">
      <c r="A1713" s="7" t="str">
        <f>SUBSTITUTE(CONCATENATE(J1713,K1713,IF(L1713="Identifier","ID",IF(AND(L1713="Text",OR(J1713&lt;&gt;"",K1713&lt;&gt;"")),"",L1713)),IF(AND(N1713&lt;&gt;"Text",L1713&lt;&gt;N1713,NOT(AND(L1713="URI",N1713="Identifier")),NOT(AND(L1713="UUID",N1713="Identifier")),NOT(AND(L1713="OID",N1713="Identifier"))),IF(N1713="Identifier","ID",N1713),""))," ","")</f>
        <v>MaximumPaymentInstructionsNumeric</v>
      </c>
      <c r="B1713" s="8" t="s">
        <v>22</v>
      </c>
      <c r="C1713" s="9" t="s">
        <v>34</v>
      </c>
      <c r="D1713" s="10" t="s">
        <v>3059</v>
      </c>
      <c r="E1713" s="10" t="s">
        <v>22</v>
      </c>
      <c r="F1713" s="10" t="s">
        <v>22</v>
      </c>
      <c r="G1713" s="10" t="str">
        <f>CONCATENATE( IF(H1713="","",CONCATENATE(H1713,"_ ")),I1713,". ",IF(J1713="","",CONCATENATE(J1713,"_ ")),M1713,IF(OR(J1713&lt;&gt;"",M1713&lt;&gt;N1713),CONCATENATE(". ",N1713),""))</f>
        <v>Payment Mandate. Maximum Payment Instructions. Numeric</v>
      </c>
      <c r="H1713" s="10" t="s">
        <v>22</v>
      </c>
      <c r="I1713" s="10" t="s">
        <v>3055</v>
      </c>
      <c r="J1713" s="10" t="s">
        <v>22</v>
      </c>
      <c r="K1713" s="10" t="s">
        <v>3060</v>
      </c>
      <c r="L1713" s="10" t="s">
        <v>829</v>
      </c>
      <c r="M1713" s="7" t="str">
        <f>IF(K1713&lt;&gt;"",CONCATENATE(K1713," ",L1713),L1713)</f>
        <v>Maximum Payment Instructions</v>
      </c>
      <c r="N1713" s="10" t="s">
        <v>181</v>
      </c>
      <c r="O1713" s="10" t="s">
        <v>22</v>
      </c>
      <c r="P1713" s="10" t="str">
        <f>IF(O1713&lt;&gt;"",CONCATENATE(O1713,"_ ",N1713,". Type"),CONCATENATE(N1713,". Type"))</f>
        <v>Numeric. Type</v>
      </c>
      <c r="Q1713" s="10" t="s">
        <v>22</v>
      </c>
      <c r="R1713" s="10" t="s">
        <v>22</v>
      </c>
      <c r="S1713" s="10" t="s">
        <v>30</v>
      </c>
      <c r="T1713" s="10" t="s">
        <v>22</v>
      </c>
      <c r="U1713" s="10" t="s">
        <v>26</v>
      </c>
      <c r="V1713" s="10" t="s">
        <v>22</v>
      </c>
    </row>
    <row r="1714" spans="1:22" ht="14.1" customHeight="1" x14ac:dyDescent="0.2">
      <c r="A1714" s="7" t="str">
        <f>SUBSTITUTE(CONCATENATE(J1714,K1714,IF(L1714="Identifier","ID",IF(AND(L1714="Text",OR(J1714&lt;&gt;"",K1714&lt;&gt;"")),"",L1714)),IF(AND(N1714&lt;&gt;"Text",L1714&lt;&gt;N1714,NOT(AND(L1714="URI",N1714="Identifier")),NOT(AND(L1714="UUID",N1714="Identifier")),NOT(AND(L1714="OID",N1714="Identifier"))),IF(N1714="Identifier","ID",N1714),""))," ","")</f>
        <v>MaximumPaidAmount</v>
      </c>
      <c r="B1714" s="8" t="s">
        <v>22</v>
      </c>
      <c r="C1714" s="9" t="s">
        <v>34</v>
      </c>
      <c r="D1714" s="10" t="s">
        <v>3061</v>
      </c>
      <c r="E1714" s="10" t="s">
        <v>22</v>
      </c>
      <c r="F1714" s="10" t="s">
        <v>22</v>
      </c>
      <c r="G1714" s="10" t="str">
        <f>CONCATENATE( IF(H1714="","",CONCATENATE(H1714,"_ ")),I1714,". ",IF(J1714="","",CONCATENATE(J1714,"_ ")),M1714,IF(OR(J1714&lt;&gt;"",M1714&lt;&gt;N1714),CONCATENATE(". ",N1714),""))</f>
        <v>Payment Mandate. Maximum_ Paid Amount. Amount</v>
      </c>
      <c r="H1714" s="10" t="s">
        <v>22</v>
      </c>
      <c r="I1714" s="10" t="s">
        <v>3055</v>
      </c>
      <c r="J1714" s="10" t="s">
        <v>299</v>
      </c>
      <c r="K1714" s="10" t="s">
        <v>3034</v>
      </c>
      <c r="L1714" s="10" t="s">
        <v>189</v>
      </c>
      <c r="M1714" s="7" t="str">
        <f>IF(K1714&lt;&gt;"",CONCATENATE(K1714," ",L1714),L1714)</f>
        <v>Paid Amount</v>
      </c>
      <c r="N1714" s="10" t="s">
        <v>189</v>
      </c>
      <c r="O1714" s="10" t="s">
        <v>22</v>
      </c>
      <c r="P1714" s="10" t="str">
        <f>IF(O1714&lt;&gt;"",CONCATENATE(O1714,"_ ",N1714,". Type"),CONCATENATE(N1714,". Type"))</f>
        <v>Amount. Type</v>
      </c>
      <c r="Q1714" s="10" t="s">
        <v>22</v>
      </c>
      <c r="R1714" s="10" t="s">
        <v>22</v>
      </c>
      <c r="S1714" s="10" t="s">
        <v>30</v>
      </c>
      <c r="T1714" s="10" t="s">
        <v>22</v>
      </c>
      <c r="U1714" s="10" t="s">
        <v>26</v>
      </c>
      <c r="V1714" s="10" t="s">
        <v>22</v>
      </c>
    </row>
    <row r="1715" spans="1:22" ht="14.1" customHeight="1" x14ac:dyDescent="0.2">
      <c r="A1715" s="7" t="str">
        <f>SUBSTITUTE(CONCATENATE(J1715,K1715,IF(L1715="Identifier","ID",IF(AND(L1715="Text",OR(J1715&lt;&gt;"",K1715&lt;&gt;"")),"",L1715)),IF(AND(N1715&lt;&gt;"Text",L1715&lt;&gt;N1715,NOT(AND(L1715="URI",N1715="Identifier")),NOT(AND(L1715="UUID",N1715="Identifier")),NOT(AND(L1715="OID",N1715="Identifier"))),IF(N1715="Identifier","ID",N1715),""))," ","")</f>
        <v>SignatureID</v>
      </c>
      <c r="B1715" s="8" t="s">
        <v>22</v>
      </c>
      <c r="C1715" s="9" t="s">
        <v>34</v>
      </c>
      <c r="D1715" s="10" t="s">
        <v>3062</v>
      </c>
      <c r="E1715" s="10" t="s">
        <v>22</v>
      </c>
      <c r="F1715" s="10" t="s">
        <v>22</v>
      </c>
      <c r="G1715" s="10" t="str">
        <f>CONCATENATE( IF(H1715="","",CONCATENATE(H1715,"_ ")),I1715,". ",IF(J1715="","",CONCATENATE(J1715,"_ ")),M1715,IF(OR(J1715&lt;&gt;"",M1715&lt;&gt;N1715),CONCATENATE(". ",N1715),""))</f>
        <v>Payment Mandate. Signature Identifier. Identifier</v>
      </c>
      <c r="H1715" s="10" t="s">
        <v>22</v>
      </c>
      <c r="I1715" s="10" t="s">
        <v>3055</v>
      </c>
      <c r="J1715" s="10" t="s">
        <v>22</v>
      </c>
      <c r="K1715" s="10" t="s">
        <v>624</v>
      </c>
      <c r="L1715" s="10" t="s">
        <v>29</v>
      </c>
      <c r="M1715" s="7" t="str">
        <f>IF(K1715&lt;&gt;"",CONCATENATE(K1715," ",L1715),L1715)</f>
        <v>Signature Identifier</v>
      </c>
      <c r="N1715" s="10" t="s">
        <v>29</v>
      </c>
      <c r="O1715" s="10" t="s">
        <v>22</v>
      </c>
      <c r="P1715" s="10" t="str">
        <f>IF(O1715&lt;&gt;"",CONCATENATE(O1715,"_ ",N1715,". Type"),CONCATENATE(N1715,". Type"))</f>
        <v>Identifier. Type</v>
      </c>
      <c r="Q1715" s="10" t="s">
        <v>22</v>
      </c>
      <c r="R1715" s="10" t="s">
        <v>22</v>
      </c>
      <c r="S1715" s="10" t="s">
        <v>30</v>
      </c>
      <c r="T1715" s="10" t="s">
        <v>22</v>
      </c>
      <c r="U1715" s="10" t="s">
        <v>26</v>
      </c>
      <c r="V1715" s="10" t="s">
        <v>22</v>
      </c>
    </row>
    <row r="1716" spans="1:22" ht="14.1" customHeight="1" x14ac:dyDescent="0.2">
      <c r="A1716" s="11" t="str">
        <f>SUBSTITUTE(SUBSTITUTE(CONCATENATE(J1716,IF(M1716="Identifier","ID",M1716))," ",""),"_","")</f>
        <v>PayerParty</v>
      </c>
      <c r="B1716" s="8" t="s">
        <v>22</v>
      </c>
      <c r="C1716" s="12" t="s">
        <v>34</v>
      </c>
      <c r="D1716" s="11" t="s">
        <v>3063</v>
      </c>
      <c r="E1716" s="11" t="s">
        <v>22</v>
      </c>
      <c r="F1716" s="11" t="s">
        <v>22</v>
      </c>
      <c r="G1716" s="11" t="str">
        <f>CONCATENATE( IF(H1716="","",CONCATENATE(H1716,"_ ")),I1716,". ",IF(J1716="","",CONCATENATE(J1716,"_ ")),M1716,IF(J1716="","",CONCATENATE(". ",N1716)))</f>
        <v>Payment Mandate. Payer_ Party. Party</v>
      </c>
      <c r="H1716" s="11" t="s">
        <v>22</v>
      </c>
      <c r="I1716" s="11" t="s">
        <v>3055</v>
      </c>
      <c r="J1716" s="11" t="s">
        <v>3064</v>
      </c>
      <c r="K1716" s="11" t="s">
        <v>22</v>
      </c>
      <c r="L1716" s="11" t="s">
        <v>22</v>
      </c>
      <c r="M1716" s="11" t="str">
        <f>CONCATENATE(IF(Q1716="","",CONCATENATE(Q1716,"_ ")),R1716)</f>
        <v>Party</v>
      </c>
      <c r="N1716" s="11" t="str">
        <f>M1716</f>
        <v>Party</v>
      </c>
      <c r="O1716" s="11" t="s">
        <v>22</v>
      </c>
      <c r="P1716" s="11" t="s">
        <v>22</v>
      </c>
      <c r="Q1716" s="11" t="s">
        <v>22</v>
      </c>
      <c r="R1716" s="11" t="s">
        <v>216</v>
      </c>
      <c r="S1716" s="11" t="s">
        <v>38</v>
      </c>
      <c r="T1716" s="11" t="s">
        <v>22</v>
      </c>
      <c r="U1716" s="11" t="s">
        <v>26</v>
      </c>
      <c r="V1716" s="11" t="s">
        <v>1830</v>
      </c>
    </row>
    <row r="1717" spans="1:22" ht="14.1" customHeight="1" x14ac:dyDescent="0.2">
      <c r="A1717" s="11" t="str">
        <f>SUBSTITUTE(SUBSTITUTE(CONCATENATE(J1717,IF(M1717="Identifier","ID",M1717))," ",""),"_","")</f>
        <v>PayerFinancialAccount</v>
      </c>
      <c r="B1717" s="8" t="s">
        <v>22</v>
      </c>
      <c r="C1717" s="12" t="s">
        <v>34</v>
      </c>
      <c r="D1717" s="11" t="s">
        <v>3065</v>
      </c>
      <c r="E1717" s="11" t="s">
        <v>22</v>
      </c>
      <c r="F1717" s="11" t="s">
        <v>22</v>
      </c>
      <c r="G1717" s="11" t="str">
        <f>CONCATENATE( IF(H1717="","",CONCATENATE(H1717,"_ ")),I1717,". ",IF(J1717="","",CONCATENATE(J1717,"_ ")),M1717,IF(J1717="","",CONCATENATE(". ",N1717)))</f>
        <v>Payment Mandate. Payer_ Financial Account. Financial Account</v>
      </c>
      <c r="H1717" s="11" t="s">
        <v>22</v>
      </c>
      <c r="I1717" s="11" t="s">
        <v>3055</v>
      </c>
      <c r="J1717" s="11" t="s">
        <v>3064</v>
      </c>
      <c r="K1717" s="11" t="s">
        <v>22</v>
      </c>
      <c r="L1717" s="11" t="s">
        <v>22</v>
      </c>
      <c r="M1717" s="11" t="str">
        <f>CONCATENATE(IF(Q1717="","",CONCATENATE(Q1717,"_ ")),R1717)</f>
        <v>Financial Account</v>
      </c>
      <c r="N1717" s="11" t="str">
        <f>M1717</f>
        <v>Financial Account</v>
      </c>
      <c r="O1717" s="11" t="s">
        <v>22</v>
      </c>
      <c r="P1717" s="11" t="s">
        <v>22</v>
      </c>
      <c r="Q1717" s="11" t="s">
        <v>22</v>
      </c>
      <c r="R1717" s="11" t="s">
        <v>1916</v>
      </c>
      <c r="S1717" s="11" t="s">
        <v>38</v>
      </c>
      <c r="T1717" s="11" t="s">
        <v>22</v>
      </c>
      <c r="U1717" s="11" t="s">
        <v>26</v>
      </c>
      <c r="V1717" s="11" t="s">
        <v>22</v>
      </c>
    </row>
    <row r="1718" spans="1:22" ht="14.1" customHeight="1" x14ac:dyDescent="0.2">
      <c r="A1718" s="11" t="str">
        <f>SUBSTITUTE(SUBSTITUTE(CONCATENATE(J1718,IF(M1718="Identifier","ID",M1718))," ",""),"_","")</f>
        <v>ValidityPeriod</v>
      </c>
      <c r="B1718" s="8" t="s">
        <v>22</v>
      </c>
      <c r="C1718" s="12" t="s">
        <v>34</v>
      </c>
      <c r="D1718" s="11" t="s">
        <v>3066</v>
      </c>
      <c r="E1718" s="11" t="s">
        <v>22</v>
      </c>
      <c r="F1718" s="11" t="s">
        <v>22</v>
      </c>
      <c r="G1718" s="11" t="str">
        <f>CONCATENATE( IF(H1718="","",CONCATENATE(H1718,"_ ")),I1718,". ",IF(J1718="","",CONCATENATE(J1718,"_ ")),M1718,IF(J1718="","",CONCATENATE(". ",N1718)))</f>
        <v>Payment Mandate. Validity_ Period. Period</v>
      </c>
      <c r="H1718" s="11" t="s">
        <v>22</v>
      </c>
      <c r="I1718" s="11" t="s">
        <v>3055</v>
      </c>
      <c r="J1718" s="11" t="s">
        <v>241</v>
      </c>
      <c r="K1718" s="11" t="s">
        <v>22</v>
      </c>
      <c r="L1718" s="11" t="s">
        <v>22</v>
      </c>
      <c r="M1718" s="11" t="str">
        <f>CONCATENATE(IF(Q1718="","",CONCATENATE(Q1718,"_ ")),R1718)</f>
        <v>Period</v>
      </c>
      <c r="N1718" s="11" t="str">
        <f>M1718</f>
        <v>Period</v>
      </c>
      <c r="O1718" s="11" t="s">
        <v>22</v>
      </c>
      <c r="P1718" s="11" t="s">
        <v>22</v>
      </c>
      <c r="Q1718" s="11" t="s">
        <v>22</v>
      </c>
      <c r="R1718" s="11" t="s">
        <v>44</v>
      </c>
      <c r="S1718" s="11" t="s">
        <v>38</v>
      </c>
      <c r="T1718" s="11" t="s">
        <v>22</v>
      </c>
      <c r="U1718" s="11" t="s">
        <v>26</v>
      </c>
      <c r="V1718" s="11" t="s">
        <v>1830</v>
      </c>
    </row>
    <row r="1719" spans="1:22" ht="14.1" customHeight="1" x14ac:dyDescent="0.2">
      <c r="A1719" s="11" t="str">
        <f>SUBSTITUTE(SUBSTITUTE(CONCATENATE(J1719,IF(M1719="Identifier","ID",M1719))," ",""),"_","")</f>
        <v>PaymentReversalPeriod</v>
      </c>
      <c r="B1719" s="8" t="s">
        <v>22</v>
      </c>
      <c r="C1719" s="12" t="s">
        <v>34</v>
      </c>
      <c r="D1719" s="11" t="s">
        <v>3067</v>
      </c>
      <c r="E1719" s="11" t="s">
        <v>22</v>
      </c>
      <c r="F1719" s="11" t="s">
        <v>22</v>
      </c>
      <c r="G1719" s="11" t="str">
        <f>CONCATENATE( IF(H1719="","",CONCATENATE(H1719,"_ ")),I1719,". ",IF(J1719="","",CONCATENATE(J1719,"_ ")),M1719,IF(J1719="","",CONCATENATE(". ",N1719)))</f>
        <v>Payment Mandate. Payment Reversal_ Period. Period</v>
      </c>
      <c r="H1719" s="11" t="s">
        <v>22</v>
      </c>
      <c r="I1719" s="11" t="s">
        <v>3055</v>
      </c>
      <c r="J1719" s="11" t="s">
        <v>3068</v>
      </c>
      <c r="K1719" s="11" t="s">
        <v>22</v>
      </c>
      <c r="L1719" s="11" t="s">
        <v>22</v>
      </c>
      <c r="M1719" s="11" t="str">
        <f>CONCATENATE(IF(Q1719="","",CONCATENATE(Q1719,"_ ")),R1719)</f>
        <v>Period</v>
      </c>
      <c r="N1719" s="11" t="str">
        <f>M1719</f>
        <v>Period</v>
      </c>
      <c r="O1719" s="11" t="s">
        <v>22</v>
      </c>
      <c r="P1719" s="11" t="s">
        <v>22</v>
      </c>
      <c r="Q1719" s="11" t="s">
        <v>22</v>
      </c>
      <c r="R1719" s="11" t="s">
        <v>44</v>
      </c>
      <c r="S1719" s="11" t="s">
        <v>38</v>
      </c>
      <c r="T1719" s="11" t="s">
        <v>22</v>
      </c>
      <c r="U1719" s="11" t="s">
        <v>26</v>
      </c>
      <c r="V1719" s="11" t="s">
        <v>1830</v>
      </c>
    </row>
    <row r="1720" spans="1:22" ht="14.1" customHeight="1" x14ac:dyDescent="0.2">
      <c r="A1720" s="11" t="str">
        <f>SUBSTITUTE(SUBSTITUTE(CONCATENATE(J1720,IF(M1720="Identifier","ID",M1720))," ",""),"_","")</f>
        <v>Clause</v>
      </c>
      <c r="B1720" s="8" t="s">
        <v>22</v>
      </c>
      <c r="C1720" s="12" t="s">
        <v>98</v>
      </c>
      <c r="D1720" s="11" t="s">
        <v>3069</v>
      </c>
      <c r="E1720" s="11" t="s">
        <v>22</v>
      </c>
      <c r="F1720" s="11" t="s">
        <v>22</v>
      </c>
      <c r="G1720" s="11" t="str">
        <f>CONCATENATE( IF(H1720="","",CONCATENATE(H1720,"_ ")),I1720,". ",IF(J1720="","",CONCATENATE(J1720,"_ ")),M1720,IF(J1720="","",CONCATENATE(". ",N1720)))</f>
        <v>Payment Mandate. Clause</v>
      </c>
      <c r="H1720" s="11" t="s">
        <v>22</v>
      </c>
      <c r="I1720" s="11" t="s">
        <v>3055</v>
      </c>
      <c r="J1720" s="11" t="s">
        <v>22</v>
      </c>
      <c r="K1720" s="11" t="s">
        <v>22</v>
      </c>
      <c r="L1720" s="11" t="s">
        <v>22</v>
      </c>
      <c r="M1720" s="11" t="str">
        <f>CONCATENATE(IF(Q1720="","",CONCATENATE(Q1720,"_ ")),R1720)</f>
        <v>Clause</v>
      </c>
      <c r="N1720" s="11" t="str">
        <f>M1720</f>
        <v>Clause</v>
      </c>
      <c r="O1720" s="11" t="s">
        <v>22</v>
      </c>
      <c r="P1720" s="11" t="s">
        <v>22</v>
      </c>
      <c r="Q1720" s="11" t="s">
        <v>22</v>
      </c>
      <c r="R1720" s="11" t="s">
        <v>693</v>
      </c>
      <c r="S1720" s="11" t="s">
        <v>38</v>
      </c>
      <c r="T1720" s="11" t="s">
        <v>22</v>
      </c>
      <c r="U1720" s="11" t="s">
        <v>26</v>
      </c>
      <c r="V1720" s="11" t="s">
        <v>22</v>
      </c>
    </row>
    <row r="1721" spans="1:22" ht="14.1" customHeight="1" x14ac:dyDescent="0.2">
      <c r="A1721" s="5" t="str">
        <f>SUBSTITUTE(CONCATENATE(H1721,I1721)," ","")</f>
        <v>PaymentMeans</v>
      </c>
      <c r="B1721" s="6" t="s">
        <v>22</v>
      </c>
      <c r="C1721" s="6" t="s">
        <v>22</v>
      </c>
      <c r="D1721" s="6" t="s">
        <v>3070</v>
      </c>
      <c r="E1721" s="6" t="s">
        <v>22</v>
      </c>
      <c r="F1721" s="6" t="s">
        <v>22</v>
      </c>
      <c r="G1721" s="5" t="str">
        <f>CONCATENATE(IF(H1721="","",CONCATENATE(H1721,"_ ")),I1721,". Details")</f>
        <v>Payment Means. Details</v>
      </c>
      <c r="H1721" s="6" t="s">
        <v>22</v>
      </c>
      <c r="I1721" s="6" t="s">
        <v>208</v>
      </c>
      <c r="J1721" s="6" t="s">
        <v>22</v>
      </c>
      <c r="K1721" s="6" t="s">
        <v>22</v>
      </c>
      <c r="L1721" s="6" t="s">
        <v>22</v>
      </c>
      <c r="M1721" s="6" t="s">
        <v>22</v>
      </c>
      <c r="N1721" s="6" t="s">
        <v>22</v>
      </c>
      <c r="O1721" s="6" t="s">
        <v>22</v>
      </c>
      <c r="P1721" s="6" t="s">
        <v>22</v>
      </c>
      <c r="Q1721" s="6" t="s">
        <v>22</v>
      </c>
      <c r="R1721" s="6" t="s">
        <v>22</v>
      </c>
      <c r="S1721" s="6" t="s">
        <v>25</v>
      </c>
      <c r="T1721" s="6" t="s">
        <v>22</v>
      </c>
      <c r="U1721" s="6" t="s">
        <v>62</v>
      </c>
      <c r="V1721" s="6" t="s">
        <v>22</v>
      </c>
    </row>
    <row r="1722" spans="1:22" ht="14.1" customHeight="1" x14ac:dyDescent="0.2">
      <c r="A1722" s="7" t="str">
        <f t="shared" ref="A1722:A1731" si="356">SUBSTITUTE(CONCATENATE(J1722,K1722,IF(L1722="Identifier","ID",IF(AND(L1722="Text",OR(J1722&lt;&gt;"",K1722&lt;&gt;"")),"",L1722)),IF(AND(N1722&lt;&gt;"Text",L1722&lt;&gt;N1722,NOT(AND(L1722="URI",N1722="Identifier")),NOT(AND(L1722="UUID",N1722="Identifier")),NOT(AND(L1722="OID",N1722="Identifier"))),IF(N1722="Identifier","ID",N1722),""))," ","")</f>
        <v>ID</v>
      </c>
      <c r="B1722" s="8" t="s">
        <v>22</v>
      </c>
      <c r="C1722" s="9" t="s">
        <v>34</v>
      </c>
      <c r="D1722" s="10" t="s">
        <v>3071</v>
      </c>
      <c r="E1722" s="10" t="s">
        <v>22</v>
      </c>
      <c r="F1722" s="10" t="s">
        <v>22</v>
      </c>
      <c r="G1722" s="10" t="str">
        <f t="shared" ref="G1722:G1731" si="357">CONCATENATE( IF(H1722="","",CONCATENATE(H1722,"_ ")),I1722,". ",IF(J1722="","",CONCATENATE(J1722,"_ ")),M1722,IF(OR(J1722&lt;&gt;"",M1722&lt;&gt;N1722),CONCATENATE(". ",N1722),""))</f>
        <v>Payment Means. Identifier</v>
      </c>
      <c r="H1722" s="10" t="s">
        <v>22</v>
      </c>
      <c r="I1722" s="10" t="s">
        <v>208</v>
      </c>
      <c r="J1722" s="10" t="s">
        <v>22</v>
      </c>
      <c r="K1722" s="10" t="s">
        <v>22</v>
      </c>
      <c r="L1722" s="10" t="s">
        <v>29</v>
      </c>
      <c r="M1722" s="7" t="str">
        <f t="shared" ref="M1722:M1731" si="358">IF(K1722&lt;&gt;"",CONCATENATE(K1722," ",L1722),L1722)</f>
        <v>Identifier</v>
      </c>
      <c r="N1722" s="10" t="s">
        <v>29</v>
      </c>
      <c r="O1722" s="10" t="s">
        <v>22</v>
      </c>
      <c r="P1722" s="10" t="str">
        <f t="shared" ref="P1722:P1731" si="359">IF(O1722&lt;&gt;"",CONCATENATE(O1722,"_ ",N1722,". Type"),CONCATENATE(N1722,". Type"))</f>
        <v>Identifier. Type</v>
      </c>
      <c r="Q1722" s="10" t="s">
        <v>22</v>
      </c>
      <c r="R1722" s="10" t="s">
        <v>22</v>
      </c>
      <c r="S1722" s="10" t="s">
        <v>30</v>
      </c>
      <c r="T1722" s="10" t="s">
        <v>22</v>
      </c>
      <c r="U1722" s="10" t="s">
        <v>62</v>
      </c>
      <c r="V1722" s="10" t="s">
        <v>22</v>
      </c>
    </row>
    <row r="1723" spans="1:22" ht="14.1" customHeight="1" x14ac:dyDescent="0.2">
      <c r="A1723" s="7" t="str">
        <f t="shared" si="356"/>
        <v>PaymentMeansCode</v>
      </c>
      <c r="B1723" s="8" t="s">
        <v>22</v>
      </c>
      <c r="C1723" s="9" t="s">
        <v>27</v>
      </c>
      <c r="D1723" s="10" t="s">
        <v>3072</v>
      </c>
      <c r="E1723" s="10" t="s">
        <v>22</v>
      </c>
      <c r="F1723" s="10" t="s">
        <v>22</v>
      </c>
      <c r="G1723" s="10" t="str">
        <f t="shared" si="357"/>
        <v>Payment Means. Payment Means Code. Code</v>
      </c>
      <c r="H1723" s="10" t="s">
        <v>22</v>
      </c>
      <c r="I1723" s="10" t="s">
        <v>208</v>
      </c>
      <c r="J1723" s="10" t="s">
        <v>22</v>
      </c>
      <c r="K1723" s="10" t="s">
        <v>208</v>
      </c>
      <c r="L1723" s="10" t="s">
        <v>33</v>
      </c>
      <c r="M1723" s="7" t="str">
        <f t="shared" si="358"/>
        <v>Payment Means Code</v>
      </c>
      <c r="N1723" s="10" t="s">
        <v>33</v>
      </c>
      <c r="O1723" s="10" t="s">
        <v>208</v>
      </c>
      <c r="P1723" s="10" t="str">
        <f t="shared" si="359"/>
        <v>Payment Means_ Code. Type</v>
      </c>
      <c r="Q1723" s="10" t="s">
        <v>22</v>
      </c>
      <c r="R1723" s="10" t="s">
        <v>22</v>
      </c>
      <c r="S1723" s="10" t="s">
        <v>30</v>
      </c>
      <c r="T1723" s="10" t="s">
        <v>22</v>
      </c>
      <c r="U1723" s="10" t="s">
        <v>62</v>
      </c>
      <c r="V1723" s="10" t="s">
        <v>22</v>
      </c>
    </row>
    <row r="1724" spans="1:22" ht="14.1" customHeight="1" x14ac:dyDescent="0.2">
      <c r="A1724" s="7" t="str">
        <f t="shared" si="356"/>
        <v>PaymentMeansDescription</v>
      </c>
      <c r="B1724" s="8" t="s">
        <v>22</v>
      </c>
      <c r="C1724" s="9" t="s">
        <v>98</v>
      </c>
      <c r="D1724" s="10" t="s">
        <v>3073</v>
      </c>
      <c r="E1724" s="10" t="s">
        <v>22</v>
      </c>
      <c r="F1724" s="10" t="s">
        <v>22</v>
      </c>
      <c r="G1724" s="10" t="str">
        <f t="shared" si="357"/>
        <v>Payment Means. Payment Means Description. Text</v>
      </c>
      <c r="H1724" s="10" t="s">
        <v>22</v>
      </c>
      <c r="I1724" s="10" t="s">
        <v>208</v>
      </c>
      <c r="J1724" s="10" t="s">
        <v>22</v>
      </c>
      <c r="K1724" s="10" t="s">
        <v>208</v>
      </c>
      <c r="L1724" s="10" t="s">
        <v>100</v>
      </c>
      <c r="M1724" s="7" t="str">
        <f t="shared" si="358"/>
        <v>Payment Means Description</v>
      </c>
      <c r="N1724" s="10" t="s">
        <v>59</v>
      </c>
      <c r="O1724" s="10" t="s">
        <v>22</v>
      </c>
      <c r="P1724" s="10" t="str">
        <f t="shared" si="359"/>
        <v>Text. Type</v>
      </c>
      <c r="Q1724" s="10" t="s">
        <v>22</v>
      </c>
      <c r="R1724" s="10" t="s">
        <v>22</v>
      </c>
      <c r="S1724" s="10" t="s">
        <v>30</v>
      </c>
      <c r="T1724" s="10" t="s">
        <v>22</v>
      </c>
      <c r="U1724" s="10" t="s">
        <v>192</v>
      </c>
      <c r="V1724" s="10" t="s">
        <v>492</v>
      </c>
    </row>
    <row r="1725" spans="1:22" ht="14.1" customHeight="1" x14ac:dyDescent="0.2">
      <c r="A1725" s="7" t="str">
        <f t="shared" si="356"/>
        <v>PaymentDueDate</v>
      </c>
      <c r="B1725" s="8" t="s">
        <v>22</v>
      </c>
      <c r="C1725" s="9" t="s">
        <v>34</v>
      </c>
      <c r="D1725" s="10" t="s">
        <v>3074</v>
      </c>
      <c r="E1725" s="10" t="s">
        <v>22</v>
      </c>
      <c r="F1725" s="10" t="s">
        <v>22</v>
      </c>
      <c r="G1725" s="10" t="str">
        <f t="shared" si="357"/>
        <v>Payment Means. Payment Due Date. Date</v>
      </c>
      <c r="H1725" s="10" t="s">
        <v>22</v>
      </c>
      <c r="I1725" s="10" t="s">
        <v>208</v>
      </c>
      <c r="J1725" s="10" t="s">
        <v>22</v>
      </c>
      <c r="K1725" s="10" t="s">
        <v>3075</v>
      </c>
      <c r="L1725" s="10" t="s">
        <v>397</v>
      </c>
      <c r="M1725" s="7" t="str">
        <f t="shared" si="358"/>
        <v>Payment Due Date</v>
      </c>
      <c r="N1725" s="10" t="s">
        <v>397</v>
      </c>
      <c r="O1725" s="10" t="s">
        <v>22</v>
      </c>
      <c r="P1725" s="10" t="str">
        <f t="shared" si="359"/>
        <v>Date. Type</v>
      </c>
      <c r="Q1725" s="10" t="s">
        <v>22</v>
      </c>
      <c r="R1725" s="10" t="s">
        <v>22</v>
      </c>
      <c r="S1725" s="10" t="s">
        <v>30</v>
      </c>
      <c r="T1725" s="10" t="s">
        <v>22</v>
      </c>
      <c r="U1725" s="10" t="s">
        <v>62</v>
      </c>
      <c r="V1725" s="10" t="s">
        <v>3076</v>
      </c>
    </row>
    <row r="1726" spans="1:22" ht="14.1" customHeight="1" x14ac:dyDescent="0.2">
      <c r="A1726" s="7" t="str">
        <f t="shared" si="356"/>
        <v>PaymentChannelCode</v>
      </c>
      <c r="B1726" s="8" t="s">
        <v>22</v>
      </c>
      <c r="C1726" s="9" t="s">
        <v>34</v>
      </c>
      <c r="D1726" s="10" t="s">
        <v>3077</v>
      </c>
      <c r="E1726" s="10" t="s">
        <v>22</v>
      </c>
      <c r="F1726" s="10" t="s">
        <v>22</v>
      </c>
      <c r="G1726" s="10" t="str">
        <f t="shared" si="357"/>
        <v>Payment Means. Payment Channel Code. Code</v>
      </c>
      <c r="H1726" s="10" t="s">
        <v>22</v>
      </c>
      <c r="I1726" s="10" t="s">
        <v>208</v>
      </c>
      <c r="J1726" s="10" t="s">
        <v>22</v>
      </c>
      <c r="K1726" s="10" t="s">
        <v>3078</v>
      </c>
      <c r="L1726" s="10" t="s">
        <v>33</v>
      </c>
      <c r="M1726" s="7" t="str">
        <f t="shared" si="358"/>
        <v>Payment Channel Code</v>
      </c>
      <c r="N1726" s="10" t="s">
        <v>33</v>
      </c>
      <c r="O1726" s="10" t="s">
        <v>22</v>
      </c>
      <c r="P1726" s="10" t="str">
        <f t="shared" si="359"/>
        <v>Code. Type</v>
      </c>
      <c r="Q1726" s="10" t="s">
        <v>22</v>
      </c>
      <c r="R1726" s="10" t="s">
        <v>22</v>
      </c>
      <c r="S1726" s="10" t="s">
        <v>30</v>
      </c>
      <c r="T1726" s="10" t="s">
        <v>22</v>
      </c>
      <c r="U1726" s="10" t="s">
        <v>62</v>
      </c>
      <c r="V1726" s="10" t="s">
        <v>22</v>
      </c>
    </row>
    <row r="1727" spans="1:22" ht="14.1" customHeight="1" x14ac:dyDescent="0.2">
      <c r="A1727" s="7" t="str">
        <f t="shared" si="356"/>
        <v>InstructionID</v>
      </c>
      <c r="B1727" s="8" t="s">
        <v>22</v>
      </c>
      <c r="C1727" s="9" t="s">
        <v>34</v>
      </c>
      <c r="D1727" s="10" t="s">
        <v>3044</v>
      </c>
      <c r="E1727" s="10" t="s">
        <v>22</v>
      </c>
      <c r="F1727" s="10" t="s">
        <v>22</v>
      </c>
      <c r="G1727" s="10" t="str">
        <f t="shared" si="357"/>
        <v>Payment Means. Instruction Identifier. Identifier</v>
      </c>
      <c r="H1727" s="10" t="s">
        <v>22</v>
      </c>
      <c r="I1727" s="10" t="s">
        <v>208</v>
      </c>
      <c r="J1727" s="10" t="s">
        <v>22</v>
      </c>
      <c r="K1727" s="10" t="s">
        <v>3045</v>
      </c>
      <c r="L1727" s="10" t="s">
        <v>29</v>
      </c>
      <c r="M1727" s="7" t="str">
        <f t="shared" si="358"/>
        <v>Instruction Identifier</v>
      </c>
      <c r="N1727" s="10" t="s">
        <v>29</v>
      </c>
      <c r="O1727" s="10" t="s">
        <v>22</v>
      </c>
      <c r="P1727" s="10" t="str">
        <f t="shared" si="359"/>
        <v>Identifier. Type</v>
      </c>
      <c r="Q1727" s="10" t="s">
        <v>22</v>
      </c>
      <c r="R1727" s="10" t="s">
        <v>22</v>
      </c>
      <c r="S1727" s="10" t="s">
        <v>30</v>
      </c>
      <c r="T1727" s="10" t="s">
        <v>22</v>
      </c>
      <c r="U1727" s="10" t="s">
        <v>62</v>
      </c>
      <c r="V1727" s="10" t="s">
        <v>22</v>
      </c>
    </row>
    <row r="1728" spans="1:22" ht="14.1" customHeight="1" x14ac:dyDescent="0.2">
      <c r="A1728" s="7" t="str">
        <f t="shared" si="356"/>
        <v>InstructionNote</v>
      </c>
      <c r="B1728" s="8" t="s">
        <v>22</v>
      </c>
      <c r="C1728" s="9" t="s">
        <v>98</v>
      </c>
      <c r="D1728" s="10" t="s">
        <v>236</v>
      </c>
      <c r="E1728" s="10" t="s">
        <v>22</v>
      </c>
      <c r="F1728" s="10" t="s">
        <v>22</v>
      </c>
      <c r="G1728" s="10" t="str">
        <f t="shared" si="357"/>
        <v>Payment Means. Instruction_ Note. Text</v>
      </c>
      <c r="H1728" s="10" t="s">
        <v>22</v>
      </c>
      <c r="I1728" s="10" t="s">
        <v>208</v>
      </c>
      <c r="J1728" s="10" t="s">
        <v>3045</v>
      </c>
      <c r="K1728" s="10" t="s">
        <v>22</v>
      </c>
      <c r="L1728" s="10" t="s">
        <v>237</v>
      </c>
      <c r="M1728" s="7" t="str">
        <f t="shared" si="358"/>
        <v>Note</v>
      </c>
      <c r="N1728" s="10" t="s">
        <v>59</v>
      </c>
      <c r="O1728" s="10" t="s">
        <v>22</v>
      </c>
      <c r="P1728" s="10" t="str">
        <f t="shared" si="359"/>
        <v>Text. Type</v>
      </c>
      <c r="Q1728" s="10" t="s">
        <v>22</v>
      </c>
      <c r="R1728" s="10" t="s">
        <v>22</v>
      </c>
      <c r="S1728" s="10" t="s">
        <v>30</v>
      </c>
      <c r="T1728" s="10" t="s">
        <v>22</v>
      </c>
      <c r="U1728" s="10" t="s">
        <v>62</v>
      </c>
      <c r="V1728" s="10" t="s">
        <v>22</v>
      </c>
    </row>
    <row r="1729" spans="1:22" ht="14.1" customHeight="1" x14ac:dyDescent="0.2">
      <c r="A1729" s="7" t="str">
        <f t="shared" si="356"/>
        <v>PaymentID</v>
      </c>
      <c r="B1729" s="8" t="s">
        <v>22</v>
      </c>
      <c r="C1729" s="9" t="s">
        <v>98</v>
      </c>
      <c r="D1729" s="10" t="s">
        <v>3079</v>
      </c>
      <c r="E1729" s="10" t="s">
        <v>22</v>
      </c>
      <c r="F1729" s="10" t="s">
        <v>22</v>
      </c>
      <c r="G1729" s="10" t="str">
        <f t="shared" si="357"/>
        <v>Payment Means. Payment Identifier. Identifier</v>
      </c>
      <c r="H1729" s="10" t="s">
        <v>22</v>
      </c>
      <c r="I1729" s="10" t="s">
        <v>208</v>
      </c>
      <c r="J1729" s="10" t="s">
        <v>22</v>
      </c>
      <c r="K1729" s="10" t="s">
        <v>329</v>
      </c>
      <c r="L1729" s="10" t="s">
        <v>29</v>
      </c>
      <c r="M1729" s="7" t="str">
        <f t="shared" si="358"/>
        <v>Payment Identifier</v>
      </c>
      <c r="N1729" s="10" t="s">
        <v>29</v>
      </c>
      <c r="O1729" s="10" t="s">
        <v>22</v>
      </c>
      <c r="P1729" s="10" t="str">
        <f t="shared" si="359"/>
        <v>Identifier. Type</v>
      </c>
      <c r="Q1729" s="10" t="s">
        <v>22</v>
      </c>
      <c r="R1729" s="10" t="s">
        <v>22</v>
      </c>
      <c r="S1729" s="10" t="s">
        <v>30</v>
      </c>
      <c r="T1729" s="10" t="s">
        <v>22</v>
      </c>
      <c r="U1729" s="10" t="s">
        <v>62</v>
      </c>
      <c r="V1729" s="10" t="s">
        <v>22</v>
      </c>
    </row>
    <row r="1730" spans="1:22" ht="14.1" customHeight="1" x14ac:dyDescent="0.2">
      <c r="A1730" s="7" t="str">
        <f t="shared" si="356"/>
        <v>ChargeBearerCode</v>
      </c>
      <c r="B1730" s="8" t="s">
        <v>22</v>
      </c>
      <c r="C1730" s="9" t="s">
        <v>34</v>
      </c>
      <c r="D1730" s="10" t="s">
        <v>3080</v>
      </c>
      <c r="E1730" s="10" t="s">
        <v>22</v>
      </c>
      <c r="F1730" s="10" t="s">
        <v>22</v>
      </c>
      <c r="G1730" s="10" t="str">
        <f t="shared" si="357"/>
        <v>Payment Means. Charge Bearer Code. Code</v>
      </c>
      <c r="H1730" s="10" t="s">
        <v>22</v>
      </c>
      <c r="I1730" s="10" t="s">
        <v>208</v>
      </c>
      <c r="J1730" s="10" t="s">
        <v>22</v>
      </c>
      <c r="K1730" s="10" t="s">
        <v>3081</v>
      </c>
      <c r="L1730" s="10" t="s">
        <v>33</v>
      </c>
      <c r="M1730" s="7" t="str">
        <f t="shared" si="358"/>
        <v>Charge Bearer Code</v>
      </c>
      <c r="N1730" s="10" t="s">
        <v>33</v>
      </c>
      <c r="O1730" s="10" t="s">
        <v>22</v>
      </c>
      <c r="P1730" s="10" t="str">
        <f t="shared" si="359"/>
        <v>Code. Type</v>
      </c>
      <c r="Q1730" s="10" t="s">
        <v>22</v>
      </c>
      <c r="R1730" s="10" t="s">
        <v>22</v>
      </c>
      <c r="S1730" s="10" t="s">
        <v>30</v>
      </c>
      <c r="T1730" s="10" t="s">
        <v>22</v>
      </c>
      <c r="U1730" s="10" t="s">
        <v>101</v>
      </c>
      <c r="V1730" s="10" t="s">
        <v>22</v>
      </c>
    </row>
    <row r="1731" spans="1:22" ht="14.1" customHeight="1" x14ac:dyDescent="0.2">
      <c r="A1731" s="7" t="str">
        <f t="shared" si="356"/>
        <v>ServiceLevelCode</v>
      </c>
      <c r="B1731" s="8" t="s">
        <v>22</v>
      </c>
      <c r="C1731" s="9" t="s">
        <v>34</v>
      </c>
      <c r="D1731" s="10" t="s">
        <v>3082</v>
      </c>
      <c r="E1731" s="10" t="s">
        <v>22</v>
      </c>
      <c r="F1731" s="10" t="s">
        <v>3083</v>
      </c>
      <c r="G1731" s="10" t="str">
        <f t="shared" si="357"/>
        <v>Payment Means. Service Level Code. Code</v>
      </c>
      <c r="H1731" s="10" t="s">
        <v>22</v>
      </c>
      <c r="I1731" s="10" t="s">
        <v>208</v>
      </c>
      <c r="J1731" s="10" t="s">
        <v>22</v>
      </c>
      <c r="K1731" s="10" t="s">
        <v>3084</v>
      </c>
      <c r="L1731" s="10" t="s">
        <v>33</v>
      </c>
      <c r="M1731" s="7" t="str">
        <f t="shared" si="358"/>
        <v>Service Level Code</v>
      </c>
      <c r="N1731" s="10" t="s">
        <v>33</v>
      </c>
      <c r="O1731" s="10" t="s">
        <v>22</v>
      </c>
      <c r="P1731" s="10" t="str">
        <f t="shared" si="359"/>
        <v>Code. Type</v>
      </c>
      <c r="Q1731" s="10" t="s">
        <v>22</v>
      </c>
      <c r="R1731" s="10" t="s">
        <v>22</v>
      </c>
      <c r="S1731" s="10" t="s">
        <v>30</v>
      </c>
      <c r="T1731" s="10" t="s">
        <v>22</v>
      </c>
      <c r="U1731" s="10" t="s">
        <v>101</v>
      </c>
      <c r="V1731" s="10" t="s">
        <v>22</v>
      </c>
    </row>
    <row r="1732" spans="1:22" ht="14.1" customHeight="1" x14ac:dyDescent="0.2">
      <c r="A1732" s="11" t="str">
        <f t="shared" ref="A1732:A1738" si="360">SUBSTITUTE(SUBSTITUTE(CONCATENATE(J1732,IF(M1732="Identifier","ID",M1732))," ",""),"_","")</f>
        <v>CardAccount</v>
      </c>
      <c r="B1732" s="8" t="s">
        <v>22</v>
      </c>
      <c r="C1732" s="12" t="s">
        <v>98</v>
      </c>
      <c r="D1732" s="11" t="s">
        <v>3085</v>
      </c>
      <c r="E1732" s="11" t="s">
        <v>22</v>
      </c>
      <c r="F1732" s="11" t="s">
        <v>22</v>
      </c>
      <c r="G1732" s="11" t="str">
        <f t="shared" ref="G1732:G1738" si="361">CONCATENATE( IF(H1732="","",CONCATENATE(H1732,"_ ")),I1732,". ",IF(J1732="","",CONCATENATE(J1732,"_ ")),M1732,IF(J1732="","",CONCATENATE(". ",N1732)))</f>
        <v>Payment Means. Card Account</v>
      </c>
      <c r="H1732" s="11" t="s">
        <v>22</v>
      </c>
      <c r="I1732" s="11" t="s">
        <v>208</v>
      </c>
      <c r="J1732" s="11" t="s">
        <v>22</v>
      </c>
      <c r="K1732" s="11" t="s">
        <v>22</v>
      </c>
      <c r="L1732" s="11" t="s">
        <v>22</v>
      </c>
      <c r="M1732" s="11" t="str">
        <f t="shared" ref="M1732:M1738" si="362">CONCATENATE(IF(Q1732="","",CONCATENATE(Q1732,"_ ")),R1732)</f>
        <v>Card Account</v>
      </c>
      <c r="N1732" s="11" t="str">
        <f t="shared" ref="N1732:N1738" si="363">M1732</f>
        <v>Card Account</v>
      </c>
      <c r="O1732" s="11" t="s">
        <v>22</v>
      </c>
      <c r="P1732" s="11" t="s">
        <v>22</v>
      </c>
      <c r="Q1732" s="11" t="s">
        <v>22</v>
      </c>
      <c r="R1732" s="11" t="s">
        <v>460</v>
      </c>
      <c r="S1732" s="11" t="s">
        <v>38</v>
      </c>
      <c r="T1732" s="11" t="s">
        <v>22</v>
      </c>
      <c r="U1732" s="11" t="s">
        <v>62</v>
      </c>
      <c r="V1732" s="11" t="s">
        <v>3086</v>
      </c>
    </row>
    <row r="1733" spans="1:22" ht="14.1" customHeight="1" x14ac:dyDescent="0.2">
      <c r="A1733" s="11" t="str">
        <f t="shared" si="360"/>
        <v>PayerFinancialAccount</v>
      </c>
      <c r="B1733" s="8" t="s">
        <v>22</v>
      </c>
      <c r="C1733" s="12" t="s">
        <v>34</v>
      </c>
      <c r="D1733" s="11" t="s">
        <v>3065</v>
      </c>
      <c r="E1733" s="11" t="s">
        <v>22</v>
      </c>
      <c r="F1733" s="11" t="s">
        <v>22</v>
      </c>
      <c r="G1733" s="11" t="str">
        <f t="shared" si="361"/>
        <v>Payment Means. Payer_ Financial Account. Financial Account</v>
      </c>
      <c r="H1733" s="11" t="s">
        <v>22</v>
      </c>
      <c r="I1733" s="11" t="s">
        <v>208</v>
      </c>
      <c r="J1733" s="11" t="s">
        <v>3064</v>
      </c>
      <c r="K1733" s="11" t="s">
        <v>22</v>
      </c>
      <c r="L1733" s="11" t="s">
        <v>22</v>
      </c>
      <c r="M1733" s="11" t="str">
        <f t="shared" si="362"/>
        <v>Financial Account</v>
      </c>
      <c r="N1733" s="11" t="str">
        <f t="shared" si="363"/>
        <v>Financial Account</v>
      </c>
      <c r="O1733" s="11" t="s">
        <v>22</v>
      </c>
      <c r="P1733" s="11" t="s">
        <v>22</v>
      </c>
      <c r="Q1733" s="11" t="s">
        <v>22</v>
      </c>
      <c r="R1733" s="11" t="s">
        <v>1916</v>
      </c>
      <c r="S1733" s="11" t="s">
        <v>38</v>
      </c>
      <c r="T1733" s="11" t="s">
        <v>22</v>
      </c>
      <c r="U1733" s="11" t="s">
        <v>62</v>
      </c>
      <c r="V1733" s="11" t="s">
        <v>22</v>
      </c>
    </row>
    <row r="1734" spans="1:22" ht="14.1" customHeight="1" x14ac:dyDescent="0.2">
      <c r="A1734" s="11" t="str">
        <f t="shared" si="360"/>
        <v>PayeeFinancialAccount</v>
      </c>
      <c r="B1734" s="8" t="s">
        <v>22</v>
      </c>
      <c r="C1734" s="12" t="s">
        <v>34</v>
      </c>
      <c r="D1734" s="11" t="s">
        <v>3087</v>
      </c>
      <c r="E1734" s="11" t="s">
        <v>22</v>
      </c>
      <c r="F1734" s="11" t="s">
        <v>22</v>
      </c>
      <c r="G1734" s="11" t="str">
        <f t="shared" si="361"/>
        <v>Payment Means. Payee_ Financial Account. Financial Account</v>
      </c>
      <c r="H1734" s="11" t="s">
        <v>22</v>
      </c>
      <c r="I1734" s="11" t="s">
        <v>208</v>
      </c>
      <c r="J1734" s="11" t="s">
        <v>3088</v>
      </c>
      <c r="K1734" s="11" t="s">
        <v>22</v>
      </c>
      <c r="L1734" s="11" t="s">
        <v>22</v>
      </c>
      <c r="M1734" s="11" t="str">
        <f t="shared" si="362"/>
        <v>Financial Account</v>
      </c>
      <c r="N1734" s="11" t="str">
        <f t="shared" si="363"/>
        <v>Financial Account</v>
      </c>
      <c r="O1734" s="11" t="s">
        <v>22</v>
      </c>
      <c r="P1734" s="11" t="s">
        <v>22</v>
      </c>
      <c r="Q1734" s="11" t="s">
        <v>22</v>
      </c>
      <c r="R1734" s="11" t="s">
        <v>1916</v>
      </c>
      <c r="S1734" s="11" t="s">
        <v>38</v>
      </c>
      <c r="T1734" s="11" t="s">
        <v>22</v>
      </c>
      <c r="U1734" s="11" t="s">
        <v>62</v>
      </c>
      <c r="V1734" s="11" t="s">
        <v>22</v>
      </c>
    </row>
    <row r="1735" spans="1:22" ht="14.1" customHeight="1" x14ac:dyDescent="0.2">
      <c r="A1735" s="11" t="str">
        <f t="shared" si="360"/>
        <v>CreditAccount</v>
      </c>
      <c r="B1735" s="8" t="s">
        <v>22</v>
      </c>
      <c r="C1735" s="12" t="s">
        <v>34</v>
      </c>
      <c r="D1735" s="11" t="s">
        <v>3089</v>
      </c>
      <c r="E1735" s="11" t="s">
        <v>22</v>
      </c>
      <c r="F1735" s="11" t="s">
        <v>22</v>
      </c>
      <c r="G1735" s="11" t="str">
        <f t="shared" si="361"/>
        <v>Payment Means. Credit Account</v>
      </c>
      <c r="H1735" s="11" t="s">
        <v>22</v>
      </c>
      <c r="I1735" s="11" t="s">
        <v>208</v>
      </c>
      <c r="J1735" s="11" t="s">
        <v>22</v>
      </c>
      <c r="K1735" s="11" t="s">
        <v>22</v>
      </c>
      <c r="L1735" s="11" t="s">
        <v>22</v>
      </c>
      <c r="M1735" s="11" t="str">
        <f t="shared" si="362"/>
        <v>Credit Account</v>
      </c>
      <c r="N1735" s="11" t="str">
        <f t="shared" si="363"/>
        <v>Credit Account</v>
      </c>
      <c r="O1735" s="11" t="s">
        <v>22</v>
      </c>
      <c r="P1735" s="11" t="s">
        <v>22</v>
      </c>
      <c r="Q1735" s="11" t="s">
        <v>22</v>
      </c>
      <c r="R1735" s="11" t="s">
        <v>1276</v>
      </c>
      <c r="S1735" s="11" t="s">
        <v>38</v>
      </c>
      <c r="T1735" s="11" t="s">
        <v>22</v>
      </c>
      <c r="U1735" s="11" t="s">
        <v>62</v>
      </c>
      <c r="V1735" s="11" t="s">
        <v>22</v>
      </c>
    </row>
    <row r="1736" spans="1:22" ht="14.1" customHeight="1" x14ac:dyDescent="0.2">
      <c r="A1736" s="11" t="str">
        <f t="shared" si="360"/>
        <v>PaymentMandate</v>
      </c>
      <c r="B1736" s="8" t="s">
        <v>22</v>
      </c>
      <c r="C1736" s="12" t="s">
        <v>34</v>
      </c>
      <c r="D1736" s="11" t="s">
        <v>3090</v>
      </c>
      <c r="E1736" s="11" t="s">
        <v>22</v>
      </c>
      <c r="F1736" s="11" t="s">
        <v>22</v>
      </c>
      <c r="G1736" s="11" t="str">
        <f t="shared" si="361"/>
        <v>Payment Means. Payment Mandate</v>
      </c>
      <c r="H1736" s="11" t="s">
        <v>22</v>
      </c>
      <c r="I1736" s="11" t="s">
        <v>208</v>
      </c>
      <c r="J1736" s="11" t="s">
        <v>22</v>
      </c>
      <c r="K1736" s="11" t="s">
        <v>22</v>
      </c>
      <c r="L1736" s="11" t="s">
        <v>22</v>
      </c>
      <c r="M1736" s="11" t="str">
        <f t="shared" si="362"/>
        <v>Payment Mandate</v>
      </c>
      <c r="N1736" s="11" t="str">
        <f t="shared" si="363"/>
        <v>Payment Mandate</v>
      </c>
      <c r="O1736" s="11" t="s">
        <v>22</v>
      </c>
      <c r="P1736" s="11" t="s">
        <v>22</v>
      </c>
      <c r="Q1736" s="11" t="s">
        <v>22</v>
      </c>
      <c r="R1736" s="11" t="s">
        <v>3055</v>
      </c>
      <c r="S1736" s="11" t="s">
        <v>38</v>
      </c>
      <c r="T1736" s="11" t="s">
        <v>22</v>
      </c>
      <c r="U1736" s="11" t="s">
        <v>26</v>
      </c>
      <c r="V1736" s="11" t="s">
        <v>1830</v>
      </c>
    </row>
    <row r="1737" spans="1:22" ht="14.1" customHeight="1" x14ac:dyDescent="0.2">
      <c r="A1737" s="11" t="str">
        <f t="shared" si="360"/>
        <v>TradeFinancing</v>
      </c>
      <c r="B1737" s="8" t="s">
        <v>22</v>
      </c>
      <c r="C1737" s="12" t="s">
        <v>34</v>
      </c>
      <c r="D1737" s="11" t="s">
        <v>3091</v>
      </c>
      <c r="E1737" s="11" t="s">
        <v>22</v>
      </c>
      <c r="F1737" s="11" t="s">
        <v>22</v>
      </c>
      <c r="G1737" s="11" t="str">
        <f t="shared" si="361"/>
        <v>Payment Means. Trade Financing</v>
      </c>
      <c r="H1737" s="11" t="s">
        <v>22</v>
      </c>
      <c r="I1737" s="11" t="s">
        <v>208</v>
      </c>
      <c r="J1737" s="11" t="s">
        <v>22</v>
      </c>
      <c r="K1737" s="11" t="s">
        <v>22</v>
      </c>
      <c r="L1737" s="11" t="s">
        <v>22</v>
      </c>
      <c r="M1737" s="11" t="str">
        <f t="shared" si="362"/>
        <v>Trade Financing</v>
      </c>
      <c r="N1737" s="11" t="str">
        <f t="shared" si="363"/>
        <v>Trade Financing</v>
      </c>
      <c r="O1737" s="11" t="s">
        <v>22</v>
      </c>
      <c r="P1737" s="11" t="s">
        <v>22</v>
      </c>
      <c r="Q1737" s="11" t="s">
        <v>22</v>
      </c>
      <c r="R1737" s="11" t="s">
        <v>3092</v>
      </c>
      <c r="S1737" s="11" t="s">
        <v>38</v>
      </c>
      <c r="T1737" s="11" t="s">
        <v>22</v>
      </c>
      <c r="U1737" s="11" t="s">
        <v>26</v>
      </c>
      <c r="V1737" s="11" t="s">
        <v>22</v>
      </c>
    </row>
    <row r="1738" spans="1:22" ht="14.1" customHeight="1" x14ac:dyDescent="0.2">
      <c r="A1738" s="11" t="str">
        <f t="shared" si="360"/>
        <v>RemittanceDocumentDistribution</v>
      </c>
      <c r="B1738" s="8" t="s">
        <v>22</v>
      </c>
      <c r="C1738" s="12" t="s">
        <v>98</v>
      </c>
      <c r="D1738" s="11" t="s">
        <v>3093</v>
      </c>
      <c r="E1738" s="11" t="s">
        <v>22</v>
      </c>
      <c r="F1738" s="11" t="s">
        <v>22</v>
      </c>
      <c r="G1738" s="11" t="str">
        <f t="shared" si="361"/>
        <v>Payment Means. Remittance_ Document Distribution. Document Distribution</v>
      </c>
      <c r="H1738" s="11" t="s">
        <v>22</v>
      </c>
      <c r="I1738" s="11" t="s">
        <v>208</v>
      </c>
      <c r="J1738" s="11" t="s">
        <v>3094</v>
      </c>
      <c r="K1738" s="11" t="s">
        <v>22</v>
      </c>
      <c r="L1738" s="11" t="s">
        <v>22</v>
      </c>
      <c r="M1738" s="11" t="str">
        <f t="shared" si="362"/>
        <v>Document Distribution</v>
      </c>
      <c r="N1738" s="11" t="str">
        <f t="shared" si="363"/>
        <v>Document Distribution</v>
      </c>
      <c r="O1738" s="11" t="s">
        <v>22</v>
      </c>
      <c r="P1738" s="11" t="s">
        <v>22</v>
      </c>
      <c r="Q1738" s="11" t="s">
        <v>22</v>
      </c>
      <c r="R1738" s="11" t="s">
        <v>654</v>
      </c>
      <c r="S1738" s="11" t="s">
        <v>38</v>
      </c>
      <c r="T1738" s="11" t="s">
        <v>22</v>
      </c>
      <c r="U1738" s="11" t="s">
        <v>101</v>
      </c>
      <c r="V1738" s="11" t="s">
        <v>22</v>
      </c>
    </row>
    <row r="1739" spans="1:22" ht="14.1" customHeight="1" x14ac:dyDescent="0.2">
      <c r="A1739" s="5" t="str">
        <f>SUBSTITUTE(CONCATENATE(H1739,I1739)," ","")</f>
        <v>PaymentTerms</v>
      </c>
      <c r="B1739" s="6" t="s">
        <v>22</v>
      </c>
      <c r="C1739" s="6" t="s">
        <v>22</v>
      </c>
      <c r="D1739" s="6" t="s">
        <v>3095</v>
      </c>
      <c r="E1739" s="6" t="s">
        <v>22</v>
      </c>
      <c r="F1739" s="6" t="s">
        <v>22</v>
      </c>
      <c r="G1739" s="5" t="str">
        <f>CONCATENATE(IF(H1739="","",CONCATENATE(H1739,"_ ")),I1739,". Details")</f>
        <v>Payment Terms. Details</v>
      </c>
      <c r="H1739" s="6" t="s">
        <v>22</v>
      </c>
      <c r="I1739" s="6" t="s">
        <v>957</v>
      </c>
      <c r="J1739" s="6" t="s">
        <v>22</v>
      </c>
      <c r="K1739" s="6" t="s">
        <v>22</v>
      </c>
      <c r="L1739" s="6" t="s">
        <v>22</v>
      </c>
      <c r="M1739" s="6" t="s">
        <v>22</v>
      </c>
      <c r="N1739" s="6" t="s">
        <v>22</v>
      </c>
      <c r="O1739" s="6" t="s">
        <v>22</v>
      </c>
      <c r="P1739" s="6" t="s">
        <v>22</v>
      </c>
      <c r="Q1739" s="6" t="s">
        <v>22</v>
      </c>
      <c r="R1739" s="6" t="s">
        <v>22</v>
      </c>
      <c r="S1739" s="6" t="s">
        <v>25</v>
      </c>
      <c r="T1739" s="6" t="s">
        <v>22</v>
      </c>
      <c r="U1739" s="6" t="s">
        <v>62</v>
      </c>
      <c r="V1739" s="6" t="s">
        <v>22</v>
      </c>
    </row>
    <row r="1740" spans="1:22" ht="14.1" customHeight="1" x14ac:dyDescent="0.2">
      <c r="A1740" s="7" t="str">
        <f t="shared" ref="A1740:A1754" si="364">SUBSTITUTE(CONCATENATE(J1740,K1740,IF(L1740="Identifier","ID",IF(AND(L1740="Text",OR(J1740&lt;&gt;"",K1740&lt;&gt;"")),"",L1740)),IF(AND(N1740&lt;&gt;"Text",L1740&lt;&gt;N1740,NOT(AND(L1740="URI",N1740="Identifier")),NOT(AND(L1740="UUID",N1740="Identifier")),NOT(AND(L1740="OID",N1740="Identifier"))),IF(N1740="Identifier","ID",N1740),""))," ","")</f>
        <v>ID</v>
      </c>
      <c r="B1740" s="8" t="s">
        <v>22</v>
      </c>
      <c r="C1740" s="9" t="s">
        <v>34</v>
      </c>
      <c r="D1740" s="10" t="s">
        <v>3096</v>
      </c>
      <c r="E1740" s="10" t="s">
        <v>22</v>
      </c>
      <c r="F1740" s="10" t="s">
        <v>22</v>
      </c>
      <c r="G1740" s="10" t="str">
        <f t="shared" ref="G1740:G1754" si="365">CONCATENATE( IF(H1740="","",CONCATENATE(H1740,"_ ")),I1740,". ",IF(J1740="","",CONCATENATE(J1740,"_ ")),M1740,IF(OR(J1740&lt;&gt;"",M1740&lt;&gt;N1740),CONCATENATE(". ",N1740),""))</f>
        <v>Payment Terms. Identifier</v>
      </c>
      <c r="H1740" s="10" t="s">
        <v>22</v>
      </c>
      <c r="I1740" s="10" t="s">
        <v>957</v>
      </c>
      <c r="J1740" s="10" t="s">
        <v>22</v>
      </c>
      <c r="K1740" s="10" t="s">
        <v>22</v>
      </c>
      <c r="L1740" s="10" t="s">
        <v>29</v>
      </c>
      <c r="M1740" s="7" t="str">
        <f t="shared" ref="M1740:M1754" si="366">IF(K1740&lt;&gt;"",CONCATENATE(K1740," ",L1740),L1740)</f>
        <v>Identifier</v>
      </c>
      <c r="N1740" s="10" t="s">
        <v>29</v>
      </c>
      <c r="O1740" s="10" t="s">
        <v>22</v>
      </c>
      <c r="P1740" s="10" t="str">
        <f t="shared" ref="P1740:P1754" si="367">IF(O1740&lt;&gt;"",CONCATENATE(O1740,"_ ",N1740,". Type"),CONCATENATE(N1740,". Type"))</f>
        <v>Identifier. Type</v>
      </c>
      <c r="Q1740" s="10" t="s">
        <v>22</v>
      </c>
      <c r="R1740" s="10" t="s">
        <v>22</v>
      </c>
      <c r="S1740" s="10" t="s">
        <v>30</v>
      </c>
      <c r="T1740" s="10" t="s">
        <v>22</v>
      </c>
      <c r="U1740" s="10" t="s">
        <v>62</v>
      </c>
      <c r="V1740" s="10" t="s">
        <v>22</v>
      </c>
    </row>
    <row r="1741" spans="1:22" ht="14.1" customHeight="1" x14ac:dyDescent="0.2">
      <c r="A1741" s="7" t="str">
        <f t="shared" si="364"/>
        <v>PaymentMeansID</v>
      </c>
      <c r="B1741" s="8" t="s">
        <v>22</v>
      </c>
      <c r="C1741" s="9" t="s">
        <v>98</v>
      </c>
      <c r="D1741" s="10" t="s">
        <v>3097</v>
      </c>
      <c r="E1741" s="10" t="s">
        <v>22</v>
      </c>
      <c r="F1741" s="10" t="s">
        <v>22</v>
      </c>
      <c r="G1741" s="10" t="str">
        <f t="shared" si="365"/>
        <v>Payment Terms. Payment Means Identifier. Identifier</v>
      </c>
      <c r="H1741" s="10" t="s">
        <v>22</v>
      </c>
      <c r="I1741" s="10" t="s">
        <v>957</v>
      </c>
      <c r="J1741" s="10" t="s">
        <v>22</v>
      </c>
      <c r="K1741" s="10" t="s">
        <v>208</v>
      </c>
      <c r="L1741" s="10" t="s">
        <v>29</v>
      </c>
      <c r="M1741" s="7" t="str">
        <f t="shared" si="366"/>
        <v>Payment Means Identifier</v>
      </c>
      <c r="N1741" s="10" t="s">
        <v>29</v>
      </c>
      <c r="O1741" s="10" t="s">
        <v>22</v>
      </c>
      <c r="P1741" s="10" t="str">
        <f t="shared" si="367"/>
        <v>Identifier. Type</v>
      </c>
      <c r="Q1741" s="10" t="s">
        <v>22</v>
      </c>
      <c r="R1741" s="10" t="s">
        <v>22</v>
      </c>
      <c r="S1741" s="10" t="s">
        <v>30</v>
      </c>
      <c r="T1741" s="10" t="s">
        <v>22</v>
      </c>
      <c r="U1741" s="10" t="s">
        <v>62</v>
      </c>
      <c r="V1741" s="10" t="s">
        <v>22</v>
      </c>
    </row>
    <row r="1742" spans="1:22" ht="14.1" customHeight="1" x14ac:dyDescent="0.2">
      <c r="A1742" s="7" t="str">
        <f t="shared" si="364"/>
        <v>PrepaidPaymentReferenceID</v>
      </c>
      <c r="B1742" s="8" t="s">
        <v>22</v>
      </c>
      <c r="C1742" s="9" t="s">
        <v>34</v>
      </c>
      <c r="D1742" s="10" t="s">
        <v>3098</v>
      </c>
      <c r="E1742" s="10" t="s">
        <v>22</v>
      </c>
      <c r="F1742" s="10" t="s">
        <v>22</v>
      </c>
      <c r="G1742" s="10" t="str">
        <f t="shared" si="365"/>
        <v>Payment Terms. Prepaid Payment Reference Identifier. Identifier</v>
      </c>
      <c r="H1742" s="10" t="s">
        <v>22</v>
      </c>
      <c r="I1742" s="10" t="s">
        <v>957</v>
      </c>
      <c r="J1742" s="10" t="s">
        <v>22</v>
      </c>
      <c r="K1742" s="10" t="s">
        <v>3099</v>
      </c>
      <c r="L1742" s="10" t="s">
        <v>29</v>
      </c>
      <c r="M1742" s="7" t="str">
        <f t="shared" si="366"/>
        <v>Prepaid Payment Reference Identifier</v>
      </c>
      <c r="N1742" s="10" t="s">
        <v>29</v>
      </c>
      <c r="O1742" s="10" t="s">
        <v>22</v>
      </c>
      <c r="P1742" s="10" t="str">
        <f t="shared" si="367"/>
        <v>Identifier. Type</v>
      </c>
      <c r="Q1742" s="10" t="s">
        <v>22</v>
      </c>
      <c r="R1742" s="10" t="s">
        <v>22</v>
      </c>
      <c r="S1742" s="10" t="s">
        <v>30</v>
      </c>
      <c r="T1742" s="10" t="s">
        <v>22</v>
      </c>
      <c r="U1742" s="10" t="s">
        <v>62</v>
      </c>
      <c r="V1742" s="10" t="s">
        <v>3100</v>
      </c>
    </row>
    <row r="1743" spans="1:22" ht="14.1" customHeight="1" x14ac:dyDescent="0.2">
      <c r="A1743" s="7" t="str">
        <f t="shared" si="364"/>
        <v>Note</v>
      </c>
      <c r="B1743" s="8" t="s">
        <v>22</v>
      </c>
      <c r="C1743" s="9" t="s">
        <v>98</v>
      </c>
      <c r="D1743" s="10" t="s">
        <v>236</v>
      </c>
      <c r="E1743" s="10" t="s">
        <v>22</v>
      </c>
      <c r="F1743" s="10" t="s">
        <v>22</v>
      </c>
      <c r="G1743" s="10" t="str">
        <f t="shared" si="365"/>
        <v>Payment Terms. Note. Text</v>
      </c>
      <c r="H1743" s="10" t="s">
        <v>22</v>
      </c>
      <c r="I1743" s="10" t="s">
        <v>957</v>
      </c>
      <c r="J1743" s="10" t="s">
        <v>22</v>
      </c>
      <c r="K1743" s="10" t="s">
        <v>22</v>
      </c>
      <c r="L1743" s="10" t="s">
        <v>237</v>
      </c>
      <c r="M1743" s="7" t="str">
        <f t="shared" si="366"/>
        <v>Note</v>
      </c>
      <c r="N1743" s="10" t="s">
        <v>59</v>
      </c>
      <c r="O1743" s="10" t="s">
        <v>22</v>
      </c>
      <c r="P1743" s="10" t="str">
        <f t="shared" si="367"/>
        <v>Text. Type</v>
      </c>
      <c r="Q1743" s="10" t="s">
        <v>22</v>
      </c>
      <c r="R1743" s="10" t="s">
        <v>22</v>
      </c>
      <c r="S1743" s="10" t="s">
        <v>30</v>
      </c>
      <c r="T1743" s="10" t="s">
        <v>22</v>
      </c>
      <c r="U1743" s="10" t="s">
        <v>62</v>
      </c>
      <c r="V1743" s="10" t="s">
        <v>22</v>
      </c>
    </row>
    <row r="1744" spans="1:22" ht="14.1" customHeight="1" x14ac:dyDescent="0.2">
      <c r="A1744" s="7" t="str">
        <f t="shared" si="364"/>
        <v>ReferenceEventCode</v>
      </c>
      <c r="B1744" s="8" t="s">
        <v>22</v>
      </c>
      <c r="C1744" s="9" t="s">
        <v>34</v>
      </c>
      <c r="D1744" s="10" t="s">
        <v>3101</v>
      </c>
      <c r="E1744" s="10" t="s">
        <v>22</v>
      </c>
      <c r="F1744" s="10" t="s">
        <v>22</v>
      </c>
      <c r="G1744" s="10" t="str">
        <f t="shared" si="365"/>
        <v>Payment Terms. Reference_ Event Code. Code</v>
      </c>
      <c r="H1744" s="10" t="s">
        <v>22</v>
      </c>
      <c r="I1744" s="10" t="s">
        <v>957</v>
      </c>
      <c r="J1744" s="10" t="s">
        <v>628</v>
      </c>
      <c r="K1744" s="10" t="s">
        <v>1765</v>
      </c>
      <c r="L1744" s="10" t="s">
        <v>33</v>
      </c>
      <c r="M1744" s="7" t="str">
        <f t="shared" si="366"/>
        <v>Event Code</v>
      </c>
      <c r="N1744" s="10" t="s">
        <v>33</v>
      </c>
      <c r="O1744" s="10" t="s">
        <v>22</v>
      </c>
      <c r="P1744" s="10" t="str">
        <f t="shared" si="367"/>
        <v>Code. Type</v>
      </c>
      <c r="Q1744" s="10" t="s">
        <v>22</v>
      </c>
      <c r="R1744" s="10" t="s">
        <v>22</v>
      </c>
      <c r="S1744" s="10" t="s">
        <v>30</v>
      </c>
      <c r="T1744" s="10" t="s">
        <v>22</v>
      </c>
      <c r="U1744" s="10" t="s">
        <v>62</v>
      </c>
      <c r="V1744" s="10" t="s">
        <v>22</v>
      </c>
    </row>
    <row r="1745" spans="1:22" ht="14.1" customHeight="1" x14ac:dyDescent="0.2">
      <c r="A1745" s="7" t="str">
        <f t="shared" si="364"/>
        <v>SettlementDiscountPercent</v>
      </c>
      <c r="B1745" s="8" t="s">
        <v>22</v>
      </c>
      <c r="C1745" s="9" t="s">
        <v>34</v>
      </c>
      <c r="D1745" s="10" t="s">
        <v>3102</v>
      </c>
      <c r="E1745" s="10" t="s">
        <v>22</v>
      </c>
      <c r="F1745" s="10" t="s">
        <v>22</v>
      </c>
      <c r="G1745" s="10" t="str">
        <f t="shared" si="365"/>
        <v>Payment Terms. Settlement_ Discount Percent. Percent</v>
      </c>
      <c r="H1745" s="10" t="s">
        <v>22</v>
      </c>
      <c r="I1745" s="10" t="s">
        <v>957</v>
      </c>
      <c r="J1745" s="10" t="s">
        <v>3103</v>
      </c>
      <c r="K1745" s="10" t="s">
        <v>3104</v>
      </c>
      <c r="L1745" s="10" t="s">
        <v>388</v>
      </c>
      <c r="M1745" s="7" t="str">
        <f t="shared" si="366"/>
        <v>Discount Percent</v>
      </c>
      <c r="N1745" s="10" t="s">
        <v>388</v>
      </c>
      <c r="O1745" s="10" t="s">
        <v>22</v>
      </c>
      <c r="P1745" s="10" t="str">
        <f t="shared" si="367"/>
        <v>Percent. Type</v>
      </c>
      <c r="Q1745" s="10" t="s">
        <v>22</v>
      </c>
      <c r="R1745" s="10" t="s">
        <v>22</v>
      </c>
      <c r="S1745" s="10" t="s">
        <v>30</v>
      </c>
      <c r="T1745" s="10" t="s">
        <v>22</v>
      </c>
      <c r="U1745" s="10" t="s">
        <v>62</v>
      </c>
      <c r="V1745" s="10" t="s">
        <v>22</v>
      </c>
    </row>
    <row r="1746" spans="1:22" ht="14.1" customHeight="1" x14ac:dyDescent="0.2">
      <c r="A1746" s="7" t="str">
        <f t="shared" si="364"/>
        <v>PenaltySurchargePercent</v>
      </c>
      <c r="B1746" s="8" t="s">
        <v>22</v>
      </c>
      <c r="C1746" s="9" t="s">
        <v>34</v>
      </c>
      <c r="D1746" s="10" t="s">
        <v>3105</v>
      </c>
      <c r="E1746" s="10" t="s">
        <v>22</v>
      </c>
      <c r="F1746" s="10" t="s">
        <v>22</v>
      </c>
      <c r="G1746" s="10" t="str">
        <f t="shared" si="365"/>
        <v>Payment Terms. Penalty_ Surcharge Percent. Percent</v>
      </c>
      <c r="H1746" s="10" t="s">
        <v>22</v>
      </c>
      <c r="I1746" s="10" t="s">
        <v>957</v>
      </c>
      <c r="J1746" s="10" t="s">
        <v>3106</v>
      </c>
      <c r="K1746" s="10" t="s">
        <v>3107</v>
      </c>
      <c r="L1746" s="10" t="s">
        <v>388</v>
      </c>
      <c r="M1746" s="7" t="str">
        <f t="shared" si="366"/>
        <v>Surcharge Percent</v>
      </c>
      <c r="N1746" s="10" t="s">
        <v>388</v>
      </c>
      <c r="O1746" s="10" t="s">
        <v>22</v>
      </c>
      <c r="P1746" s="10" t="str">
        <f t="shared" si="367"/>
        <v>Percent. Type</v>
      </c>
      <c r="Q1746" s="10" t="s">
        <v>22</v>
      </c>
      <c r="R1746" s="10" t="s">
        <v>22</v>
      </c>
      <c r="S1746" s="10" t="s">
        <v>30</v>
      </c>
      <c r="T1746" s="10" t="s">
        <v>22</v>
      </c>
      <c r="U1746" s="10" t="s">
        <v>62</v>
      </c>
      <c r="V1746" s="10" t="s">
        <v>22</v>
      </c>
    </row>
    <row r="1747" spans="1:22" ht="14.1" customHeight="1" x14ac:dyDescent="0.2">
      <c r="A1747" s="7" t="str">
        <f t="shared" si="364"/>
        <v>PaymentPercent</v>
      </c>
      <c r="B1747" s="8" t="s">
        <v>22</v>
      </c>
      <c r="C1747" s="9" t="s">
        <v>34</v>
      </c>
      <c r="D1747" s="10" t="s">
        <v>3108</v>
      </c>
      <c r="E1747" s="10" t="s">
        <v>22</v>
      </c>
      <c r="F1747" s="10" t="s">
        <v>22</v>
      </c>
      <c r="G1747" s="10" t="str">
        <f t="shared" si="365"/>
        <v>Payment Terms. Payment Percent. Percent</v>
      </c>
      <c r="H1747" s="10" t="s">
        <v>22</v>
      </c>
      <c r="I1747" s="10" t="s">
        <v>957</v>
      </c>
      <c r="J1747" s="10" t="s">
        <v>22</v>
      </c>
      <c r="K1747" s="10" t="s">
        <v>329</v>
      </c>
      <c r="L1747" s="10" t="s">
        <v>388</v>
      </c>
      <c r="M1747" s="7" t="str">
        <f t="shared" si="366"/>
        <v>Payment Percent</v>
      </c>
      <c r="N1747" s="10" t="s">
        <v>388</v>
      </c>
      <c r="O1747" s="10" t="s">
        <v>22</v>
      </c>
      <c r="P1747" s="10" t="str">
        <f t="shared" si="367"/>
        <v>Percent. Type</v>
      </c>
      <c r="Q1747" s="10" t="s">
        <v>22</v>
      </c>
      <c r="R1747" s="10" t="s">
        <v>22</v>
      </c>
      <c r="S1747" s="10" t="s">
        <v>30</v>
      </c>
      <c r="T1747" s="10" t="s">
        <v>22</v>
      </c>
      <c r="U1747" s="10" t="s">
        <v>26</v>
      </c>
      <c r="V1747" s="10" t="s">
        <v>22</v>
      </c>
    </row>
    <row r="1748" spans="1:22" ht="14.1" customHeight="1" x14ac:dyDescent="0.2">
      <c r="A1748" s="7" t="str">
        <f t="shared" si="364"/>
        <v>Amount</v>
      </c>
      <c r="B1748" s="8" t="s">
        <v>22</v>
      </c>
      <c r="C1748" s="9" t="s">
        <v>34</v>
      </c>
      <c r="D1748" s="10" t="s">
        <v>3109</v>
      </c>
      <c r="E1748" s="10" t="s">
        <v>22</v>
      </c>
      <c r="F1748" s="10" t="s">
        <v>22</v>
      </c>
      <c r="G1748" s="10" t="str">
        <f t="shared" si="365"/>
        <v>Payment Terms. Amount</v>
      </c>
      <c r="H1748" s="10" t="s">
        <v>22</v>
      </c>
      <c r="I1748" s="10" t="s">
        <v>957</v>
      </c>
      <c r="J1748" s="10" t="s">
        <v>22</v>
      </c>
      <c r="K1748" s="10" t="s">
        <v>22</v>
      </c>
      <c r="L1748" s="10" t="s">
        <v>189</v>
      </c>
      <c r="M1748" s="7" t="str">
        <f t="shared" si="366"/>
        <v>Amount</v>
      </c>
      <c r="N1748" s="10" t="s">
        <v>189</v>
      </c>
      <c r="O1748" s="10" t="s">
        <v>22</v>
      </c>
      <c r="P1748" s="10" t="str">
        <f t="shared" si="367"/>
        <v>Amount. Type</v>
      </c>
      <c r="Q1748" s="10" t="s">
        <v>22</v>
      </c>
      <c r="R1748" s="10" t="s">
        <v>22</v>
      </c>
      <c r="S1748" s="10" t="s">
        <v>30</v>
      </c>
      <c r="T1748" s="10" t="s">
        <v>22</v>
      </c>
      <c r="U1748" s="10" t="s">
        <v>62</v>
      </c>
      <c r="V1748" s="10" t="s">
        <v>22</v>
      </c>
    </row>
    <row r="1749" spans="1:22" ht="14.1" customHeight="1" x14ac:dyDescent="0.2">
      <c r="A1749" s="7" t="str">
        <f t="shared" si="364"/>
        <v>SettlementDiscountAmount</v>
      </c>
      <c r="B1749" s="8" t="s">
        <v>22</v>
      </c>
      <c r="C1749" s="9" t="s">
        <v>34</v>
      </c>
      <c r="D1749" s="10" t="s">
        <v>3110</v>
      </c>
      <c r="E1749" s="10" t="s">
        <v>22</v>
      </c>
      <c r="F1749" s="10" t="s">
        <v>22</v>
      </c>
      <c r="G1749" s="10" t="str">
        <f t="shared" si="365"/>
        <v>Payment Terms. Settlement_ Discount Amount. Amount</v>
      </c>
      <c r="H1749" s="10" t="s">
        <v>22</v>
      </c>
      <c r="I1749" s="10" t="s">
        <v>957</v>
      </c>
      <c r="J1749" s="10" t="s">
        <v>3103</v>
      </c>
      <c r="K1749" s="10" t="s">
        <v>3104</v>
      </c>
      <c r="L1749" s="10" t="s">
        <v>189</v>
      </c>
      <c r="M1749" s="7" t="str">
        <f t="shared" si="366"/>
        <v>Discount Amount</v>
      </c>
      <c r="N1749" s="10" t="s">
        <v>189</v>
      </c>
      <c r="O1749" s="10" t="s">
        <v>22</v>
      </c>
      <c r="P1749" s="10" t="str">
        <f t="shared" si="367"/>
        <v>Amount. Type</v>
      </c>
      <c r="Q1749" s="10" t="s">
        <v>22</v>
      </c>
      <c r="R1749" s="10" t="s">
        <v>22</v>
      </c>
      <c r="S1749" s="10" t="s">
        <v>30</v>
      </c>
      <c r="T1749" s="10" t="s">
        <v>22</v>
      </c>
      <c r="U1749" s="10" t="s">
        <v>26</v>
      </c>
      <c r="V1749" s="10" t="s">
        <v>22</v>
      </c>
    </row>
    <row r="1750" spans="1:22" ht="14.1" customHeight="1" x14ac:dyDescent="0.2">
      <c r="A1750" s="7" t="str">
        <f t="shared" si="364"/>
        <v>PenaltyAmount</v>
      </c>
      <c r="B1750" s="8" t="s">
        <v>22</v>
      </c>
      <c r="C1750" s="9" t="s">
        <v>34</v>
      </c>
      <c r="D1750" s="10" t="s">
        <v>3111</v>
      </c>
      <c r="E1750" s="10" t="s">
        <v>22</v>
      </c>
      <c r="F1750" s="10" t="s">
        <v>22</v>
      </c>
      <c r="G1750" s="10" t="str">
        <f t="shared" si="365"/>
        <v>Payment Terms. Penalty_ Amount. Amount</v>
      </c>
      <c r="H1750" s="10" t="s">
        <v>22</v>
      </c>
      <c r="I1750" s="10" t="s">
        <v>957</v>
      </c>
      <c r="J1750" s="10" t="s">
        <v>3106</v>
      </c>
      <c r="K1750" s="10" t="s">
        <v>22</v>
      </c>
      <c r="L1750" s="10" t="s">
        <v>189</v>
      </c>
      <c r="M1750" s="7" t="str">
        <f t="shared" si="366"/>
        <v>Amount</v>
      </c>
      <c r="N1750" s="10" t="s">
        <v>189</v>
      </c>
      <c r="O1750" s="10" t="s">
        <v>22</v>
      </c>
      <c r="P1750" s="10" t="str">
        <f t="shared" si="367"/>
        <v>Amount. Type</v>
      </c>
      <c r="Q1750" s="10" t="s">
        <v>22</v>
      </c>
      <c r="R1750" s="10" t="s">
        <v>22</v>
      </c>
      <c r="S1750" s="10" t="s">
        <v>30</v>
      </c>
      <c r="T1750" s="10" t="s">
        <v>22</v>
      </c>
      <c r="U1750" s="10" t="s">
        <v>26</v>
      </c>
      <c r="V1750" s="10" t="s">
        <v>22</v>
      </c>
    </row>
    <row r="1751" spans="1:22" ht="14.1" customHeight="1" x14ac:dyDescent="0.2">
      <c r="A1751" s="7" t="str">
        <f t="shared" si="364"/>
        <v>PaymentTermsDetailsURI</v>
      </c>
      <c r="B1751" s="8" t="s">
        <v>22</v>
      </c>
      <c r="C1751" s="9" t="s">
        <v>34</v>
      </c>
      <c r="D1751" s="10" t="s">
        <v>3112</v>
      </c>
      <c r="E1751" s="10" t="s">
        <v>22</v>
      </c>
      <c r="F1751" s="10" t="s">
        <v>22</v>
      </c>
      <c r="G1751" s="10" t="str">
        <f t="shared" si="365"/>
        <v>Payment Terms. Payment Terms Details URI. Identifier</v>
      </c>
      <c r="H1751" s="10" t="s">
        <v>22</v>
      </c>
      <c r="I1751" s="10" t="s">
        <v>957</v>
      </c>
      <c r="J1751" s="10" t="s">
        <v>22</v>
      </c>
      <c r="K1751" s="10" t="s">
        <v>3113</v>
      </c>
      <c r="L1751" s="10" t="s">
        <v>270</v>
      </c>
      <c r="M1751" s="7" t="str">
        <f t="shared" si="366"/>
        <v>Payment Terms Details URI</v>
      </c>
      <c r="N1751" s="10" t="s">
        <v>29</v>
      </c>
      <c r="O1751" s="10" t="s">
        <v>22</v>
      </c>
      <c r="P1751" s="10" t="str">
        <f t="shared" si="367"/>
        <v>Identifier. Type</v>
      </c>
      <c r="Q1751" s="10" t="s">
        <v>22</v>
      </c>
      <c r="R1751" s="10" t="s">
        <v>22</v>
      </c>
      <c r="S1751" s="10" t="s">
        <v>30</v>
      </c>
      <c r="T1751" s="10" t="s">
        <v>22</v>
      </c>
      <c r="U1751" s="10" t="s">
        <v>26</v>
      </c>
      <c r="V1751" s="10" t="s">
        <v>22</v>
      </c>
    </row>
    <row r="1752" spans="1:22" ht="14.1" customHeight="1" x14ac:dyDescent="0.2">
      <c r="A1752" s="7" t="str">
        <f t="shared" si="364"/>
        <v>PaymentDueDate</v>
      </c>
      <c r="B1752" s="8" t="s">
        <v>22</v>
      </c>
      <c r="C1752" s="9" t="s">
        <v>34</v>
      </c>
      <c r="D1752" s="10" t="s">
        <v>3114</v>
      </c>
      <c r="E1752" s="10" t="s">
        <v>22</v>
      </c>
      <c r="F1752" s="10" t="s">
        <v>22</v>
      </c>
      <c r="G1752" s="10" t="str">
        <f t="shared" si="365"/>
        <v>Payment Terms. Payment Due Date. Date</v>
      </c>
      <c r="H1752" s="10" t="s">
        <v>22</v>
      </c>
      <c r="I1752" s="10" t="s">
        <v>957</v>
      </c>
      <c r="J1752" s="10" t="s">
        <v>22</v>
      </c>
      <c r="K1752" s="10" t="s">
        <v>3075</v>
      </c>
      <c r="L1752" s="10" t="s">
        <v>397</v>
      </c>
      <c r="M1752" s="7" t="str">
        <f t="shared" si="366"/>
        <v>Payment Due Date</v>
      </c>
      <c r="N1752" s="10" t="s">
        <v>397</v>
      </c>
      <c r="O1752" s="10" t="s">
        <v>22</v>
      </c>
      <c r="P1752" s="10" t="str">
        <f t="shared" si="367"/>
        <v>Date. Type</v>
      </c>
      <c r="Q1752" s="10" t="s">
        <v>22</v>
      </c>
      <c r="R1752" s="10" t="s">
        <v>22</v>
      </c>
      <c r="S1752" s="10" t="s">
        <v>30</v>
      </c>
      <c r="T1752" s="10" t="s">
        <v>22</v>
      </c>
      <c r="U1752" s="10" t="s">
        <v>26</v>
      </c>
      <c r="V1752" s="10" t="s">
        <v>3076</v>
      </c>
    </row>
    <row r="1753" spans="1:22" ht="14.1" customHeight="1" x14ac:dyDescent="0.2">
      <c r="A1753" s="7" t="str">
        <f t="shared" si="364"/>
        <v>InstallmentDueDate</v>
      </c>
      <c r="B1753" s="8" t="s">
        <v>22</v>
      </c>
      <c r="C1753" s="9" t="s">
        <v>34</v>
      </c>
      <c r="D1753" s="10" t="s">
        <v>3115</v>
      </c>
      <c r="E1753" s="10" t="s">
        <v>22</v>
      </c>
      <c r="F1753" s="10" t="s">
        <v>22</v>
      </c>
      <c r="G1753" s="10" t="str">
        <f t="shared" si="365"/>
        <v>Payment Terms. Installment Due Date. Date</v>
      </c>
      <c r="H1753" s="10" t="s">
        <v>22</v>
      </c>
      <c r="I1753" s="10" t="s">
        <v>957</v>
      </c>
      <c r="J1753" s="10" t="s">
        <v>22</v>
      </c>
      <c r="K1753" s="10" t="s">
        <v>3116</v>
      </c>
      <c r="L1753" s="10" t="s">
        <v>397</v>
      </c>
      <c r="M1753" s="7" t="str">
        <f t="shared" si="366"/>
        <v>Installment Due Date</v>
      </c>
      <c r="N1753" s="10" t="s">
        <v>397</v>
      </c>
      <c r="O1753" s="10" t="s">
        <v>22</v>
      </c>
      <c r="P1753" s="10" t="str">
        <f t="shared" si="367"/>
        <v>Date. Type</v>
      </c>
      <c r="Q1753" s="10" t="s">
        <v>22</v>
      </c>
      <c r="R1753" s="10" t="s">
        <v>22</v>
      </c>
      <c r="S1753" s="10" t="s">
        <v>30</v>
      </c>
      <c r="T1753" s="10" t="s">
        <v>22</v>
      </c>
      <c r="U1753" s="10" t="s">
        <v>26</v>
      </c>
      <c r="V1753" s="10" t="s">
        <v>3076</v>
      </c>
    </row>
    <row r="1754" spans="1:22" ht="14.1" customHeight="1" x14ac:dyDescent="0.2">
      <c r="A1754" s="7" t="str">
        <f t="shared" si="364"/>
        <v>InvoicingPartyReference</v>
      </c>
      <c r="B1754" s="8" t="s">
        <v>22</v>
      </c>
      <c r="C1754" s="9" t="s">
        <v>34</v>
      </c>
      <c r="D1754" s="10" t="s">
        <v>3117</v>
      </c>
      <c r="E1754" s="10" t="s">
        <v>22</v>
      </c>
      <c r="F1754" s="10" t="s">
        <v>22</v>
      </c>
      <c r="G1754" s="10" t="str">
        <f t="shared" si="365"/>
        <v>Payment Terms. Invoicing Party_ Reference. Text</v>
      </c>
      <c r="H1754" s="10" t="s">
        <v>22</v>
      </c>
      <c r="I1754" s="10" t="s">
        <v>957</v>
      </c>
      <c r="J1754" s="10" t="s">
        <v>3118</v>
      </c>
      <c r="K1754" s="10" t="s">
        <v>22</v>
      </c>
      <c r="L1754" s="10" t="s">
        <v>628</v>
      </c>
      <c r="M1754" s="7" t="str">
        <f t="shared" si="366"/>
        <v>Reference</v>
      </c>
      <c r="N1754" s="10" t="s">
        <v>59</v>
      </c>
      <c r="O1754" s="10" t="s">
        <v>22</v>
      </c>
      <c r="P1754" s="10" t="str">
        <f t="shared" si="367"/>
        <v>Text. Type</v>
      </c>
      <c r="Q1754" s="10" t="s">
        <v>22</v>
      </c>
      <c r="R1754" s="10" t="s">
        <v>22</v>
      </c>
      <c r="S1754" s="10" t="s">
        <v>30</v>
      </c>
      <c r="T1754" s="10" t="s">
        <v>22</v>
      </c>
      <c r="U1754" s="10" t="s">
        <v>26</v>
      </c>
      <c r="V1754" s="10" t="s">
        <v>22</v>
      </c>
    </row>
    <row r="1755" spans="1:22" ht="14.1" customHeight="1" x14ac:dyDescent="0.2">
      <c r="A1755" s="11" t="str">
        <f>SUBSTITUTE(SUBSTITUTE(CONCATENATE(J1755,IF(M1755="Identifier","ID",M1755))," ",""),"_","")</f>
        <v>SettlementPeriod</v>
      </c>
      <c r="B1755" s="8" t="s">
        <v>22</v>
      </c>
      <c r="C1755" s="12" t="s">
        <v>34</v>
      </c>
      <c r="D1755" s="11" t="s">
        <v>3119</v>
      </c>
      <c r="E1755" s="11" t="s">
        <v>22</v>
      </c>
      <c r="F1755" s="11" t="s">
        <v>22</v>
      </c>
      <c r="G1755" s="11" t="str">
        <f>CONCATENATE( IF(H1755="","",CONCATENATE(H1755,"_ ")),I1755,". ",IF(J1755="","",CONCATENATE(J1755,"_ ")),M1755,IF(J1755="","",CONCATENATE(". ",N1755)))</f>
        <v>Payment Terms. Settlement_ Period. Period</v>
      </c>
      <c r="H1755" s="11" t="s">
        <v>22</v>
      </c>
      <c r="I1755" s="11" t="s">
        <v>957</v>
      </c>
      <c r="J1755" s="11" t="s">
        <v>3103</v>
      </c>
      <c r="K1755" s="11" t="s">
        <v>22</v>
      </c>
      <c r="L1755" s="11" t="s">
        <v>22</v>
      </c>
      <c r="M1755" s="11" t="str">
        <f>CONCATENATE(IF(Q1755="","",CONCATENATE(Q1755,"_ ")),R1755)</f>
        <v>Period</v>
      </c>
      <c r="N1755" s="11" t="str">
        <f>M1755</f>
        <v>Period</v>
      </c>
      <c r="O1755" s="11" t="s">
        <v>22</v>
      </c>
      <c r="P1755" s="11" t="s">
        <v>22</v>
      </c>
      <c r="Q1755" s="11" t="s">
        <v>22</v>
      </c>
      <c r="R1755" s="11" t="s">
        <v>44</v>
      </c>
      <c r="S1755" s="11" t="s">
        <v>38</v>
      </c>
      <c r="T1755" s="11" t="s">
        <v>22</v>
      </c>
      <c r="U1755" s="11" t="s">
        <v>62</v>
      </c>
      <c r="V1755" s="11" t="s">
        <v>22</v>
      </c>
    </row>
    <row r="1756" spans="1:22" ht="14.1" customHeight="1" x14ac:dyDescent="0.2">
      <c r="A1756" s="11" t="str">
        <f>SUBSTITUTE(SUBSTITUTE(CONCATENATE(J1756,IF(M1756="Identifier","ID",M1756))," ",""),"_","")</f>
        <v>PenaltyPeriod</v>
      </c>
      <c r="B1756" s="8" t="s">
        <v>22</v>
      </c>
      <c r="C1756" s="12" t="s">
        <v>34</v>
      </c>
      <c r="D1756" s="11" t="s">
        <v>3120</v>
      </c>
      <c r="E1756" s="11" t="s">
        <v>22</v>
      </c>
      <c r="F1756" s="11" t="s">
        <v>22</v>
      </c>
      <c r="G1756" s="11" t="str">
        <f>CONCATENATE( IF(H1756="","",CONCATENATE(H1756,"_ ")),I1756,". ",IF(J1756="","",CONCATENATE(J1756,"_ ")),M1756,IF(J1756="","",CONCATENATE(". ",N1756)))</f>
        <v>Payment Terms. Penalty_ Period. Period</v>
      </c>
      <c r="H1756" s="11" t="s">
        <v>22</v>
      </c>
      <c r="I1756" s="11" t="s">
        <v>957</v>
      </c>
      <c r="J1756" s="11" t="s">
        <v>3106</v>
      </c>
      <c r="K1756" s="11" t="s">
        <v>22</v>
      </c>
      <c r="L1756" s="11" t="s">
        <v>22</v>
      </c>
      <c r="M1756" s="11" t="str">
        <f>CONCATENATE(IF(Q1756="","",CONCATENATE(Q1756,"_ ")),R1756)</f>
        <v>Period</v>
      </c>
      <c r="N1756" s="11" t="str">
        <f>M1756</f>
        <v>Period</v>
      </c>
      <c r="O1756" s="11" t="s">
        <v>22</v>
      </c>
      <c r="P1756" s="11" t="s">
        <v>22</v>
      </c>
      <c r="Q1756" s="11" t="s">
        <v>22</v>
      </c>
      <c r="R1756" s="11" t="s">
        <v>44</v>
      </c>
      <c r="S1756" s="11" t="s">
        <v>38</v>
      </c>
      <c r="T1756" s="11" t="s">
        <v>22</v>
      </c>
      <c r="U1756" s="11" t="s">
        <v>62</v>
      </c>
      <c r="V1756" s="11" t="s">
        <v>22</v>
      </c>
    </row>
    <row r="1757" spans="1:22" ht="14.1" customHeight="1" x14ac:dyDescent="0.2">
      <c r="A1757" s="11" t="str">
        <f>SUBSTITUTE(SUBSTITUTE(CONCATENATE(J1757,IF(M1757="Identifier","ID",M1757))," ",""),"_","")</f>
        <v>ExchangeRate</v>
      </c>
      <c r="B1757" s="8" t="s">
        <v>22</v>
      </c>
      <c r="C1757" s="12" t="s">
        <v>34</v>
      </c>
      <c r="D1757" s="11" t="s">
        <v>3121</v>
      </c>
      <c r="E1757" s="11" t="s">
        <v>22</v>
      </c>
      <c r="F1757" s="11" t="s">
        <v>22</v>
      </c>
      <c r="G1757" s="11" t="str">
        <f>CONCATENATE( IF(H1757="","",CONCATENATE(H1757,"_ ")),I1757,". ",IF(J1757="","",CONCATENATE(J1757,"_ ")),M1757,IF(J1757="","",CONCATENATE(". ",N1757)))</f>
        <v>Payment Terms. Exchange Rate</v>
      </c>
      <c r="H1757" s="11" t="s">
        <v>22</v>
      </c>
      <c r="I1757" s="11" t="s">
        <v>957</v>
      </c>
      <c r="J1757" s="11" t="s">
        <v>22</v>
      </c>
      <c r="K1757" s="11" t="s">
        <v>22</v>
      </c>
      <c r="L1757" s="11" t="s">
        <v>22</v>
      </c>
      <c r="M1757" s="11" t="str">
        <f>CONCATENATE(IF(Q1757="","",CONCATENATE(Q1757,"_ ")),R1757)</f>
        <v>Exchange Rate</v>
      </c>
      <c r="N1757" s="11" t="str">
        <f>M1757</f>
        <v>Exchange Rate</v>
      </c>
      <c r="O1757" s="11" t="s">
        <v>22</v>
      </c>
      <c r="P1757" s="11" t="s">
        <v>22</v>
      </c>
      <c r="Q1757" s="11" t="s">
        <v>22</v>
      </c>
      <c r="R1757" s="11" t="s">
        <v>1871</v>
      </c>
      <c r="S1757" s="11" t="s">
        <v>38</v>
      </c>
      <c r="T1757" s="11" t="s">
        <v>22</v>
      </c>
      <c r="U1757" s="11" t="s">
        <v>26</v>
      </c>
      <c r="V1757" s="11" t="s">
        <v>22</v>
      </c>
    </row>
    <row r="1758" spans="1:22" ht="14.1" customHeight="1" x14ac:dyDescent="0.2">
      <c r="A1758" s="11" t="str">
        <f>SUBSTITUTE(SUBSTITUTE(CONCATENATE(J1758,IF(M1758="Identifier","ID",M1758))," ",""),"_","")</f>
        <v>ValidityPeriod</v>
      </c>
      <c r="B1758" s="8" t="s">
        <v>22</v>
      </c>
      <c r="C1758" s="12" t="s">
        <v>34</v>
      </c>
      <c r="D1758" s="11" t="s">
        <v>3122</v>
      </c>
      <c r="E1758" s="11" t="s">
        <v>22</v>
      </c>
      <c r="F1758" s="11" t="s">
        <v>22</v>
      </c>
      <c r="G1758" s="11" t="str">
        <f>CONCATENATE( IF(H1758="","",CONCATENATE(H1758,"_ ")),I1758,". ",IF(J1758="","",CONCATENATE(J1758,"_ ")),M1758,IF(J1758="","",CONCATENATE(". ",N1758)))</f>
        <v>Payment Terms. Validity_ Period. Period</v>
      </c>
      <c r="H1758" s="11" t="s">
        <v>22</v>
      </c>
      <c r="I1758" s="11" t="s">
        <v>957</v>
      </c>
      <c r="J1758" s="11" t="s">
        <v>241</v>
      </c>
      <c r="K1758" s="11" t="s">
        <v>22</v>
      </c>
      <c r="L1758" s="11" t="s">
        <v>22</v>
      </c>
      <c r="M1758" s="11" t="str">
        <f>CONCATENATE(IF(Q1758="","",CONCATENATE(Q1758,"_ ")),R1758)</f>
        <v>Period</v>
      </c>
      <c r="N1758" s="11" t="str">
        <f>M1758</f>
        <v>Period</v>
      </c>
      <c r="O1758" s="11" t="s">
        <v>22</v>
      </c>
      <c r="P1758" s="11" t="s">
        <v>22</v>
      </c>
      <c r="Q1758" s="11" t="s">
        <v>22</v>
      </c>
      <c r="R1758" s="11" t="s">
        <v>44</v>
      </c>
      <c r="S1758" s="11" t="s">
        <v>38</v>
      </c>
      <c r="T1758" s="11" t="s">
        <v>22</v>
      </c>
      <c r="U1758" s="11" t="s">
        <v>26</v>
      </c>
      <c r="V1758" s="11" t="s">
        <v>22</v>
      </c>
    </row>
    <row r="1759" spans="1:22" ht="14.1" customHeight="1" x14ac:dyDescent="0.2">
      <c r="A1759" s="5" t="str">
        <f>SUBSTITUTE(CONCATENATE(H1759,I1759)," ","")</f>
        <v>PerformanceDataLine</v>
      </c>
      <c r="B1759" s="6" t="s">
        <v>22</v>
      </c>
      <c r="C1759" s="6" t="s">
        <v>22</v>
      </c>
      <c r="D1759" s="6" t="s">
        <v>3123</v>
      </c>
      <c r="E1759" s="6" t="s">
        <v>22</v>
      </c>
      <c r="F1759" s="6" t="s">
        <v>22</v>
      </c>
      <c r="G1759" s="5" t="str">
        <f>CONCATENATE(IF(H1759="","",CONCATENATE(H1759,"_ ")),I1759,". Details")</f>
        <v>Performance Data Line. Details</v>
      </c>
      <c r="H1759" s="6" t="s">
        <v>22</v>
      </c>
      <c r="I1759" s="6" t="s">
        <v>3124</v>
      </c>
      <c r="J1759" s="6" t="s">
        <v>22</v>
      </c>
      <c r="K1759" s="6" t="s">
        <v>22</v>
      </c>
      <c r="L1759" s="6" t="s">
        <v>22</v>
      </c>
      <c r="M1759" s="6" t="s">
        <v>22</v>
      </c>
      <c r="N1759" s="6" t="s">
        <v>22</v>
      </c>
      <c r="O1759" s="6" t="s">
        <v>22</v>
      </c>
      <c r="P1759" s="6" t="s">
        <v>22</v>
      </c>
      <c r="Q1759" s="6" t="s">
        <v>22</v>
      </c>
      <c r="R1759" s="6" t="s">
        <v>22</v>
      </c>
      <c r="S1759" s="6" t="s">
        <v>25</v>
      </c>
      <c r="T1759" s="6" t="s">
        <v>22</v>
      </c>
      <c r="U1759" s="6" t="s">
        <v>26</v>
      </c>
      <c r="V1759" s="6" t="s">
        <v>22</v>
      </c>
    </row>
    <row r="1760" spans="1:22" ht="14.1" customHeight="1" x14ac:dyDescent="0.2">
      <c r="A1760" s="7" t="str">
        <f>SUBSTITUTE(CONCATENATE(J1760,K1760,IF(L1760="Identifier","ID",IF(AND(L1760="Text",OR(J1760&lt;&gt;"",K1760&lt;&gt;"")),"",L1760)),IF(AND(N1760&lt;&gt;"Text",L1760&lt;&gt;N1760,NOT(AND(L1760="URI",N1760="Identifier")),NOT(AND(L1760="UUID",N1760="Identifier")),NOT(AND(L1760="OID",N1760="Identifier"))),IF(N1760="Identifier","ID",N1760),""))," ","")</f>
        <v>ID</v>
      </c>
      <c r="B1760" s="8" t="s">
        <v>22</v>
      </c>
      <c r="C1760" s="9" t="s">
        <v>27</v>
      </c>
      <c r="D1760" s="10" t="s">
        <v>3125</v>
      </c>
      <c r="E1760" s="10" t="s">
        <v>22</v>
      </c>
      <c r="F1760" s="10" t="s">
        <v>22</v>
      </c>
      <c r="G1760" s="10" t="str">
        <f>CONCATENATE( IF(H1760="","",CONCATENATE(H1760,"_ ")),I1760,". ",IF(J1760="","",CONCATENATE(J1760,"_ ")),M1760,IF(OR(J1760&lt;&gt;"",M1760&lt;&gt;N1760),CONCATENATE(". ",N1760),""))</f>
        <v>Performance Data Line. Identifier</v>
      </c>
      <c r="H1760" s="10" t="s">
        <v>22</v>
      </c>
      <c r="I1760" s="10" t="s">
        <v>3124</v>
      </c>
      <c r="J1760" s="10" t="s">
        <v>22</v>
      </c>
      <c r="K1760" s="10" t="s">
        <v>22</v>
      </c>
      <c r="L1760" s="10" t="s">
        <v>29</v>
      </c>
      <c r="M1760" s="7" t="str">
        <f>IF(K1760&lt;&gt;"",CONCATENATE(K1760," ",L1760),L1760)</f>
        <v>Identifier</v>
      </c>
      <c r="N1760" s="10" t="s">
        <v>29</v>
      </c>
      <c r="O1760" s="10" t="s">
        <v>22</v>
      </c>
      <c r="P1760" s="10" t="str">
        <f>IF(O1760&lt;&gt;"",CONCATENATE(O1760,"_ ",N1760,". Type"),CONCATENATE(N1760,". Type"))</f>
        <v>Identifier. Type</v>
      </c>
      <c r="Q1760" s="10" t="s">
        <v>22</v>
      </c>
      <c r="R1760" s="10" t="s">
        <v>22</v>
      </c>
      <c r="S1760" s="10" t="s">
        <v>30</v>
      </c>
      <c r="T1760" s="10" t="s">
        <v>22</v>
      </c>
      <c r="U1760" s="10" t="s">
        <v>26</v>
      </c>
      <c r="V1760" s="10" t="s">
        <v>22</v>
      </c>
    </row>
    <row r="1761" spans="1:22" ht="14.1" customHeight="1" x14ac:dyDescent="0.2">
      <c r="A1761" s="7" t="str">
        <f>SUBSTITUTE(CONCATENATE(J1761,K1761,IF(L1761="Identifier","ID",IF(AND(L1761="Text",OR(J1761&lt;&gt;"",K1761&lt;&gt;"")),"",L1761)),IF(AND(N1761&lt;&gt;"Text",L1761&lt;&gt;N1761,NOT(AND(L1761="URI",N1761="Identifier")),NOT(AND(L1761="UUID",N1761="Identifier")),NOT(AND(L1761="OID",N1761="Identifier"))),IF(N1761="Identifier","ID",N1761),""))," ","")</f>
        <v>Note</v>
      </c>
      <c r="B1761" s="8" t="s">
        <v>22</v>
      </c>
      <c r="C1761" s="9" t="s">
        <v>98</v>
      </c>
      <c r="D1761" s="10" t="s">
        <v>236</v>
      </c>
      <c r="E1761" s="10" t="s">
        <v>22</v>
      </c>
      <c r="F1761" s="10" t="s">
        <v>22</v>
      </c>
      <c r="G1761" s="10" t="str">
        <f>CONCATENATE( IF(H1761="","",CONCATENATE(H1761,"_ ")),I1761,". ",IF(J1761="","",CONCATENATE(J1761,"_ ")),M1761,IF(OR(J1761&lt;&gt;"",M1761&lt;&gt;N1761),CONCATENATE(". ",N1761),""))</f>
        <v>Performance Data Line. Note. Text</v>
      </c>
      <c r="H1761" s="10" t="s">
        <v>22</v>
      </c>
      <c r="I1761" s="10" t="s">
        <v>3124</v>
      </c>
      <c r="J1761" s="10" t="s">
        <v>22</v>
      </c>
      <c r="K1761" s="10" t="s">
        <v>22</v>
      </c>
      <c r="L1761" s="10" t="s">
        <v>237</v>
      </c>
      <c r="M1761" s="7" t="str">
        <f>IF(K1761&lt;&gt;"",CONCATENATE(K1761," ",L1761),L1761)</f>
        <v>Note</v>
      </c>
      <c r="N1761" s="10" t="s">
        <v>59</v>
      </c>
      <c r="O1761" s="10" t="s">
        <v>22</v>
      </c>
      <c r="P1761" s="10" t="str">
        <f>IF(O1761&lt;&gt;"",CONCATENATE(O1761,"_ ",N1761,". Type"),CONCATENATE(N1761,". Type"))</f>
        <v>Text. Type</v>
      </c>
      <c r="Q1761" s="10" t="s">
        <v>22</v>
      </c>
      <c r="R1761" s="10" t="s">
        <v>22</v>
      </c>
      <c r="S1761" s="10" t="s">
        <v>30</v>
      </c>
      <c r="T1761" s="10" t="s">
        <v>22</v>
      </c>
      <c r="U1761" s="10" t="s">
        <v>26</v>
      </c>
      <c r="V1761" s="10" t="s">
        <v>1830</v>
      </c>
    </row>
    <row r="1762" spans="1:22" ht="14.1" customHeight="1" x14ac:dyDescent="0.2">
      <c r="A1762" s="7" t="str">
        <f>SUBSTITUTE(CONCATENATE(J1762,K1762,IF(L1762="Identifier","ID",IF(AND(L1762="Text",OR(J1762&lt;&gt;"",K1762&lt;&gt;"")),"",L1762)),IF(AND(N1762&lt;&gt;"Text",L1762&lt;&gt;N1762,NOT(AND(L1762="URI",N1762="Identifier")),NOT(AND(L1762="UUID",N1762="Identifier")),NOT(AND(L1762="OID",N1762="Identifier"))),IF(N1762="Identifier","ID",N1762),""))," ","")</f>
        <v>PerformanceValueQuantity</v>
      </c>
      <c r="B1762" s="8" t="s">
        <v>22</v>
      </c>
      <c r="C1762" s="9" t="s">
        <v>27</v>
      </c>
      <c r="D1762" s="10" t="s">
        <v>3126</v>
      </c>
      <c r="E1762" s="10" t="s">
        <v>22</v>
      </c>
      <c r="F1762" s="10" t="s">
        <v>22</v>
      </c>
      <c r="G1762" s="10" t="str">
        <f>CONCATENATE( IF(H1762="","",CONCATENATE(H1762,"_ ")),I1762,". ",IF(J1762="","",CONCATENATE(J1762,"_ ")),M1762,IF(OR(J1762&lt;&gt;"",M1762&lt;&gt;N1762),CONCATENATE(". ",N1762),""))</f>
        <v>Performance Data Line. Performance Value. Quantity</v>
      </c>
      <c r="H1762" s="10" t="s">
        <v>22</v>
      </c>
      <c r="I1762" s="10" t="s">
        <v>3124</v>
      </c>
      <c r="J1762" s="10" t="s">
        <v>22</v>
      </c>
      <c r="K1762" s="10" t="s">
        <v>3127</v>
      </c>
      <c r="L1762" s="10" t="s">
        <v>58</v>
      </c>
      <c r="M1762" s="7" t="str">
        <f>IF(K1762&lt;&gt;"",CONCATENATE(K1762," ",L1762),L1762)</f>
        <v>Performance Value</v>
      </c>
      <c r="N1762" s="10" t="s">
        <v>297</v>
      </c>
      <c r="O1762" s="10" t="s">
        <v>22</v>
      </c>
      <c r="P1762" s="10" t="str">
        <f>IF(O1762&lt;&gt;"",CONCATENATE(O1762,"_ ",N1762,". Type"),CONCATENATE(N1762,". Type"))</f>
        <v>Quantity. Type</v>
      </c>
      <c r="Q1762" s="10" t="s">
        <v>22</v>
      </c>
      <c r="R1762" s="10" t="s">
        <v>22</v>
      </c>
      <c r="S1762" s="10" t="s">
        <v>30</v>
      </c>
      <c r="T1762" s="10" t="s">
        <v>22</v>
      </c>
      <c r="U1762" s="10" t="s">
        <v>26</v>
      </c>
      <c r="V1762" s="10" t="s">
        <v>22</v>
      </c>
    </row>
    <row r="1763" spans="1:22" ht="14.1" customHeight="1" x14ac:dyDescent="0.2">
      <c r="A1763" s="7" t="str">
        <f>SUBSTITUTE(CONCATENATE(J1763,K1763,IF(L1763="Identifier","ID",IF(AND(L1763="Text",OR(J1763&lt;&gt;"",K1763&lt;&gt;"")),"",L1763)),IF(AND(N1763&lt;&gt;"Text",L1763&lt;&gt;N1763,NOT(AND(L1763="URI",N1763="Identifier")),NOT(AND(L1763="UUID",N1763="Identifier")),NOT(AND(L1763="OID",N1763="Identifier"))),IF(N1763="Identifier","ID",N1763),""))," ","")</f>
        <v>PerformanceMetricTypeCode</v>
      </c>
      <c r="B1763" s="8" t="s">
        <v>22</v>
      </c>
      <c r="C1763" s="9" t="s">
        <v>27</v>
      </c>
      <c r="D1763" s="10" t="s">
        <v>3128</v>
      </c>
      <c r="E1763" s="10" t="s">
        <v>22</v>
      </c>
      <c r="F1763" s="10" t="s">
        <v>22</v>
      </c>
      <c r="G1763" s="10" t="str">
        <f>CONCATENATE( IF(H1763="","",CONCATENATE(H1763,"_ ")),I1763,". ",IF(J1763="","",CONCATENATE(J1763,"_ ")),M1763,IF(OR(J1763&lt;&gt;"",M1763&lt;&gt;N1763),CONCATENATE(". ",N1763),""))</f>
        <v>Performance Data Line. Performance Metric Type Code. Code</v>
      </c>
      <c r="H1763" s="10" t="s">
        <v>22</v>
      </c>
      <c r="I1763" s="10" t="s">
        <v>3124</v>
      </c>
      <c r="J1763" s="10" t="s">
        <v>22</v>
      </c>
      <c r="K1763" s="10" t="s">
        <v>1845</v>
      </c>
      <c r="L1763" s="10" t="s">
        <v>33</v>
      </c>
      <c r="M1763" s="7" t="str">
        <f>IF(K1763&lt;&gt;"",CONCATENATE(K1763," ",L1763),L1763)</f>
        <v>Performance Metric Type Code</v>
      </c>
      <c r="N1763" s="10" t="s">
        <v>33</v>
      </c>
      <c r="O1763" s="10" t="s">
        <v>22</v>
      </c>
      <c r="P1763" s="10" t="str">
        <f>IF(O1763&lt;&gt;"",CONCATENATE(O1763,"_ ",N1763,". Type"),CONCATENATE(N1763,". Type"))</f>
        <v>Code. Type</v>
      </c>
      <c r="Q1763" s="10" t="s">
        <v>22</v>
      </c>
      <c r="R1763" s="10" t="s">
        <v>22</v>
      </c>
      <c r="S1763" s="10" t="s">
        <v>30</v>
      </c>
      <c r="T1763" s="10" t="s">
        <v>22</v>
      </c>
      <c r="U1763" s="10" t="s">
        <v>26</v>
      </c>
      <c r="V1763" s="10" t="s">
        <v>1836</v>
      </c>
    </row>
    <row r="1764" spans="1:22" ht="14.1" customHeight="1" x14ac:dyDescent="0.2">
      <c r="A1764" s="11" t="str">
        <f>SUBSTITUTE(SUBSTITUTE(CONCATENATE(J1764,IF(M1764="Identifier","ID",M1764))," ",""),"_","")</f>
        <v>Period</v>
      </c>
      <c r="B1764" s="8" t="s">
        <v>22</v>
      </c>
      <c r="C1764" s="12" t="s">
        <v>34</v>
      </c>
      <c r="D1764" s="11" t="s">
        <v>3129</v>
      </c>
      <c r="E1764" s="11" t="s">
        <v>22</v>
      </c>
      <c r="F1764" s="11" t="s">
        <v>22</v>
      </c>
      <c r="G1764" s="11" t="str">
        <f>CONCATENATE( IF(H1764="","",CONCATENATE(H1764,"_ ")),I1764,". ",IF(J1764="","",CONCATENATE(J1764,"_ ")),M1764,IF(J1764="","",CONCATENATE(". ",N1764)))</f>
        <v>Performance Data Line. Period</v>
      </c>
      <c r="H1764" s="11" t="s">
        <v>22</v>
      </c>
      <c r="I1764" s="11" t="s">
        <v>3124</v>
      </c>
      <c r="J1764" s="11" t="s">
        <v>22</v>
      </c>
      <c r="K1764" s="11" t="s">
        <v>22</v>
      </c>
      <c r="L1764" s="11" t="s">
        <v>22</v>
      </c>
      <c r="M1764" s="11" t="str">
        <f>CONCATENATE(IF(Q1764="","",CONCATENATE(Q1764,"_ ")),R1764)</f>
        <v>Period</v>
      </c>
      <c r="N1764" s="11" t="str">
        <f>M1764</f>
        <v>Period</v>
      </c>
      <c r="O1764" s="11" t="s">
        <v>22</v>
      </c>
      <c r="P1764" s="11" t="s">
        <v>22</v>
      </c>
      <c r="Q1764" s="11" t="s">
        <v>22</v>
      </c>
      <c r="R1764" s="11" t="s">
        <v>44</v>
      </c>
      <c r="S1764" s="11" t="s">
        <v>38</v>
      </c>
      <c r="T1764" s="11" t="s">
        <v>22</v>
      </c>
      <c r="U1764" s="11" t="s">
        <v>26</v>
      </c>
      <c r="V1764" s="11" t="s">
        <v>22</v>
      </c>
    </row>
    <row r="1765" spans="1:22" ht="14.1" customHeight="1" x14ac:dyDescent="0.2">
      <c r="A1765" s="11" t="str">
        <f>SUBSTITUTE(SUBSTITUTE(CONCATENATE(J1765,IF(M1765="Identifier","ID",M1765))," ",""),"_","")</f>
        <v>Item</v>
      </c>
      <c r="B1765" s="8" t="s">
        <v>22</v>
      </c>
      <c r="C1765" s="12" t="s">
        <v>34</v>
      </c>
      <c r="D1765" s="11" t="s">
        <v>3130</v>
      </c>
      <c r="E1765" s="11" t="s">
        <v>22</v>
      </c>
      <c r="F1765" s="11" t="s">
        <v>22</v>
      </c>
      <c r="G1765" s="11" t="str">
        <f>CONCATENATE( IF(H1765="","",CONCATENATE(H1765,"_ ")),I1765,". ",IF(J1765="","",CONCATENATE(J1765,"_ ")),M1765,IF(J1765="","",CONCATENATE(". ",N1765)))</f>
        <v>Performance Data Line. Item</v>
      </c>
      <c r="H1765" s="11" t="s">
        <v>22</v>
      </c>
      <c r="I1765" s="11" t="s">
        <v>3124</v>
      </c>
      <c r="J1765" s="11" t="s">
        <v>22</v>
      </c>
      <c r="K1765" s="11" t="s">
        <v>22</v>
      </c>
      <c r="L1765" s="11" t="s">
        <v>22</v>
      </c>
      <c r="M1765" s="11" t="str">
        <f>CONCATENATE(IF(Q1765="","",CONCATENATE(Q1765,"_ ")),R1765)</f>
        <v>Item</v>
      </c>
      <c r="N1765" s="11" t="str">
        <f>M1765</f>
        <v>Item</v>
      </c>
      <c r="O1765" s="11" t="s">
        <v>22</v>
      </c>
      <c r="P1765" s="11" t="s">
        <v>22</v>
      </c>
      <c r="Q1765" s="11" t="s">
        <v>22</v>
      </c>
      <c r="R1765" s="11" t="s">
        <v>504</v>
      </c>
      <c r="S1765" s="11" t="s">
        <v>38</v>
      </c>
      <c r="T1765" s="11" t="s">
        <v>22</v>
      </c>
      <c r="U1765" s="11" t="s">
        <v>26</v>
      </c>
      <c r="V1765" s="11" t="s">
        <v>22</v>
      </c>
    </row>
    <row r="1766" spans="1:22" ht="14.1" customHeight="1" x14ac:dyDescent="0.2">
      <c r="A1766" s="5" t="str">
        <f>SUBSTITUTE(CONCATENATE(H1766,I1766)," ","")</f>
        <v>Period</v>
      </c>
      <c r="B1766" s="6" t="s">
        <v>22</v>
      </c>
      <c r="C1766" s="6" t="s">
        <v>22</v>
      </c>
      <c r="D1766" s="6" t="s">
        <v>3131</v>
      </c>
      <c r="E1766" s="6" t="s">
        <v>22</v>
      </c>
      <c r="F1766" s="6" t="s">
        <v>22</v>
      </c>
      <c r="G1766" s="5" t="str">
        <f>CONCATENATE(IF(H1766="","",CONCATENATE(H1766,"_ ")),I1766,". Details")</f>
        <v>Period. Details</v>
      </c>
      <c r="H1766" s="6" t="s">
        <v>22</v>
      </c>
      <c r="I1766" s="6" t="s">
        <v>44</v>
      </c>
      <c r="J1766" s="6" t="s">
        <v>22</v>
      </c>
      <c r="K1766" s="6" t="s">
        <v>22</v>
      </c>
      <c r="L1766" s="6" t="s">
        <v>22</v>
      </c>
      <c r="M1766" s="6" t="s">
        <v>22</v>
      </c>
      <c r="N1766" s="6" t="s">
        <v>22</v>
      </c>
      <c r="O1766" s="6" t="s">
        <v>22</v>
      </c>
      <c r="P1766" s="6" t="s">
        <v>22</v>
      </c>
      <c r="Q1766" s="6" t="s">
        <v>22</v>
      </c>
      <c r="R1766" s="6" t="s">
        <v>22</v>
      </c>
      <c r="S1766" s="6" t="s">
        <v>25</v>
      </c>
      <c r="T1766" s="6" t="s">
        <v>22</v>
      </c>
      <c r="U1766" s="6" t="s">
        <v>62</v>
      </c>
      <c r="V1766" s="6" t="s">
        <v>22</v>
      </c>
    </row>
    <row r="1767" spans="1:22" ht="14.1" customHeight="1" x14ac:dyDescent="0.2">
      <c r="A1767" s="7" t="str">
        <f t="shared" ref="A1767:A1773" si="368">SUBSTITUTE(CONCATENATE(J1767,K1767,IF(L1767="Identifier","ID",IF(AND(L1767="Text",OR(J1767&lt;&gt;"",K1767&lt;&gt;"")),"",L1767)),IF(AND(N1767&lt;&gt;"Text",L1767&lt;&gt;N1767,NOT(AND(L1767="URI",N1767="Identifier")),NOT(AND(L1767="UUID",N1767="Identifier")),NOT(AND(L1767="OID",N1767="Identifier"))),IF(N1767="Identifier","ID",N1767),""))," ","")</f>
        <v>StartDate</v>
      </c>
      <c r="B1767" s="8" t="s">
        <v>22</v>
      </c>
      <c r="C1767" s="9" t="s">
        <v>34</v>
      </c>
      <c r="D1767" s="10" t="s">
        <v>3132</v>
      </c>
      <c r="E1767" s="10" t="s">
        <v>22</v>
      </c>
      <c r="F1767" s="10" t="s">
        <v>22</v>
      </c>
      <c r="G1767" s="10" t="str">
        <f t="shared" ref="G1767:G1773" si="369">CONCATENATE( IF(H1767="","",CONCATENATE(H1767,"_ ")),I1767,". ",IF(J1767="","",CONCATENATE(J1767,"_ ")),M1767,IF(OR(J1767&lt;&gt;"",M1767&lt;&gt;N1767),CONCATENATE(". ",N1767),""))</f>
        <v>Period. Start Date. Date</v>
      </c>
      <c r="H1767" s="10" t="s">
        <v>22</v>
      </c>
      <c r="I1767" s="10" t="s">
        <v>44</v>
      </c>
      <c r="J1767" s="10" t="s">
        <v>22</v>
      </c>
      <c r="K1767" s="10" t="s">
        <v>3133</v>
      </c>
      <c r="L1767" s="10" t="s">
        <v>397</v>
      </c>
      <c r="M1767" s="7" t="str">
        <f t="shared" ref="M1767:M1773" si="370">IF(K1767&lt;&gt;"",CONCATENATE(K1767," ",L1767),L1767)</f>
        <v>Start Date</v>
      </c>
      <c r="N1767" s="10" t="s">
        <v>397</v>
      </c>
      <c r="O1767" s="10" t="s">
        <v>22</v>
      </c>
      <c r="P1767" s="10" t="str">
        <f t="shared" ref="P1767:P1773" si="371">IF(O1767&lt;&gt;"",CONCATENATE(O1767,"_ ",N1767,". Type"),CONCATENATE(N1767,". Type"))</f>
        <v>Date. Type</v>
      </c>
      <c r="Q1767" s="10" t="s">
        <v>22</v>
      </c>
      <c r="R1767" s="10" t="s">
        <v>22</v>
      </c>
      <c r="S1767" s="10" t="s">
        <v>30</v>
      </c>
      <c r="T1767" s="10" t="s">
        <v>22</v>
      </c>
      <c r="U1767" s="10" t="s">
        <v>62</v>
      </c>
      <c r="V1767" s="10" t="s">
        <v>22</v>
      </c>
    </row>
    <row r="1768" spans="1:22" ht="14.1" customHeight="1" x14ac:dyDescent="0.2">
      <c r="A1768" s="7" t="str">
        <f t="shared" si="368"/>
        <v>StartTime</v>
      </c>
      <c r="B1768" s="8" t="s">
        <v>22</v>
      </c>
      <c r="C1768" s="9" t="s">
        <v>34</v>
      </c>
      <c r="D1768" s="10" t="s">
        <v>3134</v>
      </c>
      <c r="E1768" s="10" t="s">
        <v>22</v>
      </c>
      <c r="F1768" s="10" t="s">
        <v>22</v>
      </c>
      <c r="G1768" s="10" t="str">
        <f t="shared" si="369"/>
        <v>Period. Start Time. Time</v>
      </c>
      <c r="H1768" s="10" t="s">
        <v>22</v>
      </c>
      <c r="I1768" s="10" t="s">
        <v>44</v>
      </c>
      <c r="J1768" s="10" t="s">
        <v>22</v>
      </c>
      <c r="K1768" s="10" t="s">
        <v>3133</v>
      </c>
      <c r="L1768" s="10" t="s">
        <v>594</v>
      </c>
      <c r="M1768" s="7" t="str">
        <f t="shared" si="370"/>
        <v>Start Time</v>
      </c>
      <c r="N1768" s="10" t="s">
        <v>594</v>
      </c>
      <c r="O1768" s="10" t="s">
        <v>22</v>
      </c>
      <c r="P1768" s="10" t="str">
        <f t="shared" si="371"/>
        <v>Time. Type</v>
      </c>
      <c r="Q1768" s="10" t="s">
        <v>22</v>
      </c>
      <c r="R1768" s="10" t="s">
        <v>22</v>
      </c>
      <c r="S1768" s="10" t="s">
        <v>30</v>
      </c>
      <c r="T1768" s="10" t="s">
        <v>22</v>
      </c>
      <c r="U1768" s="10" t="s">
        <v>62</v>
      </c>
      <c r="V1768" s="10" t="s">
        <v>22</v>
      </c>
    </row>
    <row r="1769" spans="1:22" ht="14.1" customHeight="1" x14ac:dyDescent="0.2">
      <c r="A1769" s="7" t="str">
        <f t="shared" si="368"/>
        <v>EndDate</v>
      </c>
      <c r="B1769" s="8" t="s">
        <v>22</v>
      </c>
      <c r="C1769" s="9" t="s">
        <v>34</v>
      </c>
      <c r="D1769" s="10" t="s">
        <v>3135</v>
      </c>
      <c r="E1769" s="10" t="s">
        <v>22</v>
      </c>
      <c r="F1769" s="10" t="s">
        <v>22</v>
      </c>
      <c r="G1769" s="10" t="str">
        <f t="shared" si="369"/>
        <v>Period. End Date. Date</v>
      </c>
      <c r="H1769" s="10" t="s">
        <v>22</v>
      </c>
      <c r="I1769" s="10" t="s">
        <v>44</v>
      </c>
      <c r="J1769" s="10" t="s">
        <v>22</v>
      </c>
      <c r="K1769" s="10" t="s">
        <v>3136</v>
      </c>
      <c r="L1769" s="10" t="s">
        <v>397</v>
      </c>
      <c r="M1769" s="7" t="str">
        <f t="shared" si="370"/>
        <v>End Date</v>
      </c>
      <c r="N1769" s="10" t="s">
        <v>397</v>
      </c>
      <c r="O1769" s="10" t="s">
        <v>22</v>
      </c>
      <c r="P1769" s="10" t="str">
        <f t="shared" si="371"/>
        <v>Date. Type</v>
      </c>
      <c r="Q1769" s="10" t="s">
        <v>22</v>
      </c>
      <c r="R1769" s="10" t="s">
        <v>22</v>
      </c>
      <c r="S1769" s="10" t="s">
        <v>30</v>
      </c>
      <c r="T1769" s="10" t="s">
        <v>22</v>
      </c>
      <c r="U1769" s="10" t="s">
        <v>62</v>
      </c>
      <c r="V1769" s="10" t="s">
        <v>22</v>
      </c>
    </row>
    <row r="1770" spans="1:22" ht="14.1" customHeight="1" x14ac:dyDescent="0.2">
      <c r="A1770" s="7" t="str">
        <f t="shared" si="368"/>
        <v>EndTime</v>
      </c>
      <c r="B1770" s="8" t="s">
        <v>22</v>
      </c>
      <c r="C1770" s="9" t="s">
        <v>34</v>
      </c>
      <c r="D1770" s="10" t="s">
        <v>3137</v>
      </c>
      <c r="E1770" s="10" t="s">
        <v>22</v>
      </c>
      <c r="F1770" s="10" t="s">
        <v>22</v>
      </c>
      <c r="G1770" s="10" t="str">
        <f t="shared" si="369"/>
        <v>Period. End Time. Time</v>
      </c>
      <c r="H1770" s="10" t="s">
        <v>22</v>
      </c>
      <c r="I1770" s="10" t="s">
        <v>44</v>
      </c>
      <c r="J1770" s="10" t="s">
        <v>22</v>
      </c>
      <c r="K1770" s="10" t="s">
        <v>3136</v>
      </c>
      <c r="L1770" s="10" t="s">
        <v>594</v>
      </c>
      <c r="M1770" s="7" t="str">
        <f t="shared" si="370"/>
        <v>End Time</v>
      </c>
      <c r="N1770" s="10" t="s">
        <v>594</v>
      </c>
      <c r="O1770" s="10" t="s">
        <v>22</v>
      </c>
      <c r="P1770" s="10" t="str">
        <f t="shared" si="371"/>
        <v>Time. Type</v>
      </c>
      <c r="Q1770" s="10" t="s">
        <v>22</v>
      </c>
      <c r="R1770" s="10" t="s">
        <v>22</v>
      </c>
      <c r="S1770" s="10" t="s">
        <v>30</v>
      </c>
      <c r="T1770" s="10" t="s">
        <v>22</v>
      </c>
      <c r="U1770" s="10" t="s">
        <v>62</v>
      </c>
      <c r="V1770" s="10" t="s">
        <v>22</v>
      </c>
    </row>
    <row r="1771" spans="1:22" ht="14.1" customHeight="1" x14ac:dyDescent="0.2">
      <c r="A1771" s="7" t="str">
        <f t="shared" si="368"/>
        <v>DurationMeasure</v>
      </c>
      <c r="B1771" s="8" t="s">
        <v>22</v>
      </c>
      <c r="C1771" s="9" t="s">
        <v>34</v>
      </c>
      <c r="D1771" s="10" t="s">
        <v>3138</v>
      </c>
      <c r="E1771" s="10" t="s">
        <v>22</v>
      </c>
      <c r="F1771" s="10" t="s">
        <v>22</v>
      </c>
      <c r="G1771" s="10" t="str">
        <f t="shared" si="369"/>
        <v>Period. Duration. Measure</v>
      </c>
      <c r="H1771" s="10" t="s">
        <v>22</v>
      </c>
      <c r="I1771" s="10" t="s">
        <v>44</v>
      </c>
      <c r="J1771" s="10" t="s">
        <v>22</v>
      </c>
      <c r="K1771" s="10" t="s">
        <v>22</v>
      </c>
      <c r="L1771" s="10" t="s">
        <v>1760</v>
      </c>
      <c r="M1771" s="7" t="str">
        <f t="shared" si="370"/>
        <v>Duration</v>
      </c>
      <c r="N1771" s="10" t="s">
        <v>361</v>
      </c>
      <c r="O1771" s="10" t="s">
        <v>22</v>
      </c>
      <c r="P1771" s="10" t="str">
        <f t="shared" si="371"/>
        <v>Measure. Type</v>
      </c>
      <c r="Q1771" s="10" t="s">
        <v>22</v>
      </c>
      <c r="R1771" s="10" t="s">
        <v>22</v>
      </c>
      <c r="S1771" s="10" t="s">
        <v>30</v>
      </c>
      <c r="T1771" s="10" t="s">
        <v>22</v>
      </c>
      <c r="U1771" s="10" t="s">
        <v>62</v>
      </c>
      <c r="V1771" s="10" t="s">
        <v>22</v>
      </c>
    </row>
    <row r="1772" spans="1:22" ht="14.1" customHeight="1" x14ac:dyDescent="0.2">
      <c r="A1772" s="7" t="str">
        <f t="shared" si="368"/>
        <v>DescriptionCode</v>
      </c>
      <c r="B1772" s="8" t="s">
        <v>22</v>
      </c>
      <c r="C1772" s="9" t="s">
        <v>98</v>
      </c>
      <c r="D1772" s="10" t="s">
        <v>3139</v>
      </c>
      <c r="E1772" s="10" t="s">
        <v>22</v>
      </c>
      <c r="F1772" s="10" t="s">
        <v>22</v>
      </c>
      <c r="G1772" s="10" t="str">
        <f t="shared" si="369"/>
        <v>Period. Description Code. Code</v>
      </c>
      <c r="H1772" s="10" t="s">
        <v>22</v>
      </c>
      <c r="I1772" s="10" t="s">
        <v>44</v>
      </c>
      <c r="J1772" s="10" t="s">
        <v>22</v>
      </c>
      <c r="K1772" s="10" t="s">
        <v>100</v>
      </c>
      <c r="L1772" s="10" t="s">
        <v>33</v>
      </c>
      <c r="M1772" s="7" t="str">
        <f t="shared" si="370"/>
        <v>Description Code</v>
      </c>
      <c r="N1772" s="10" t="s">
        <v>33</v>
      </c>
      <c r="O1772" s="10" t="s">
        <v>22</v>
      </c>
      <c r="P1772" s="10" t="str">
        <f t="shared" si="371"/>
        <v>Code. Type</v>
      </c>
      <c r="Q1772" s="10" t="s">
        <v>22</v>
      </c>
      <c r="R1772" s="10" t="s">
        <v>22</v>
      </c>
      <c r="S1772" s="10" t="s">
        <v>30</v>
      </c>
      <c r="T1772" s="10" t="s">
        <v>22</v>
      </c>
      <c r="U1772" s="10" t="s">
        <v>62</v>
      </c>
      <c r="V1772" s="10" t="s">
        <v>22</v>
      </c>
    </row>
    <row r="1773" spans="1:22" ht="14.1" customHeight="1" x14ac:dyDescent="0.2">
      <c r="A1773" s="7" t="str">
        <f t="shared" si="368"/>
        <v>Description</v>
      </c>
      <c r="B1773" s="8" t="s">
        <v>22</v>
      </c>
      <c r="C1773" s="9" t="s">
        <v>98</v>
      </c>
      <c r="D1773" s="10" t="s">
        <v>3140</v>
      </c>
      <c r="E1773" s="10" t="s">
        <v>22</v>
      </c>
      <c r="F1773" s="10" t="s">
        <v>22</v>
      </c>
      <c r="G1773" s="10" t="str">
        <f t="shared" si="369"/>
        <v>Period. Description. Text</v>
      </c>
      <c r="H1773" s="10" t="s">
        <v>22</v>
      </c>
      <c r="I1773" s="10" t="s">
        <v>44</v>
      </c>
      <c r="J1773" s="10" t="s">
        <v>22</v>
      </c>
      <c r="K1773" s="10" t="s">
        <v>22</v>
      </c>
      <c r="L1773" s="10" t="s">
        <v>100</v>
      </c>
      <c r="M1773" s="7" t="str">
        <f t="shared" si="370"/>
        <v>Description</v>
      </c>
      <c r="N1773" s="10" t="s">
        <v>59</v>
      </c>
      <c r="O1773" s="10" t="s">
        <v>22</v>
      </c>
      <c r="P1773" s="10" t="str">
        <f t="shared" si="371"/>
        <v>Text. Type</v>
      </c>
      <c r="Q1773" s="10" t="s">
        <v>22</v>
      </c>
      <c r="R1773" s="10" t="s">
        <v>22</v>
      </c>
      <c r="S1773" s="10" t="s">
        <v>30</v>
      </c>
      <c r="T1773" s="10" t="s">
        <v>22</v>
      </c>
      <c r="U1773" s="10" t="s">
        <v>62</v>
      </c>
      <c r="V1773" s="10" t="s">
        <v>22</v>
      </c>
    </row>
    <row r="1774" spans="1:22" ht="14.1" customHeight="1" x14ac:dyDescent="0.2">
      <c r="A1774" s="5" t="str">
        <f>SUBSTITUTE(CONCATENATE(H1774,I1774)," ","")</f>
        <v>Person</v>
      </c>
      <c r="B1774" s="6" t="s">
        <v>22</v>
      </c>
      <c r="C1774" s="6" t="s">
        <v>22</v>
      </c>
      <c r="D1774" s="6" t="s">
        <v>3141</v>
      </c>
      <c r="E1774" s="6" t="s">
        <v>22</v>
      </c>
      <c r="F1774" s="6" t="s">
        <v>22</v>
      </c>
      <c r="G1774" s="5" t="str">
        <f>CONCATENATE(IF(H1774="","",CONCATENATE(H1774,"_ ")),I1774,". Details")</f>
        <v>Person. Details</v>
      </c>
      <c r="H1774" s="6" t="s">
        <v>22</v>
      </c>
      <c r="I1774" s="6" t="s">
        <v>338</v>
      </c>
      <c r="J1774" s="6" t="s">
        <v>22</v>
      </c>
      <c r="K1774" s="6" t="s">
        <v>22</v>
      </c>
      <c r="L1774" s="6" t="s">
        <v>22</v>
      </c>
      <c r="M1774" s="6" t="s">
        <v>22</v>
      </c>
      <c r="N1774" s="6" t="s">
        <v>22</v>
      </c>
      <c r="O1774" s="6" t="s">
        <v>22</v>
      </c>
      <c r="P1774" s="6" t="s">
        <v>22</v>
      </c>
      <c r="Q1774" s="6" t="s">
        <v>22</v>
      </c>
      <c r="R1774" s="6" t="s">
        <v>22</v>
      </c>
      <c r="S1774" s="6" t="s">
        <v>25</v>
      </c>
      <c r="T1774" s="6" t="s">
        <v>22</v>
      </c>
      <c r="U1774" s="6" t="s">
        <v>62</v>
      </c>
      <c r="V1774" s="6" t="s">
        <v>22</v>
      </c>
    </row>
    <row r="1775" spans="1:22" ht="14.1" customHeight="1" x14ac:dyDescent="0.2">
      <c r="A1775" s="7" t="str">
        <f t="shared" ref="A1775:A1788" si="372">SUBSTITUTE(CONCATENATE(J1775,K1775,IF(L1775="Identifier","ID",IF(AND(L1775="Text",OR(J1775&lt;&gt;"",K1775&lt;&gt;"")),"",L1775)),IF(AND(N1775&lt;&gt;"Text",L1775&lt;&gt;N1775,NOT(AND(L1775="URI",N1775="Identifier")),NOT(AND(L1775="UUID",N1775="Identifier")),NOT(AND(L1775="OID",N1775="Identifier"))),IF(N1775="Identifier","ID",N1775),""))," ","")</f>
        <v>ID</v>
      </c>
      <c r="B1775" s="8" t="s">
        <v>22</v>
      </c>
      <c r="C1775" s="9" t="s">
        <v>34</v>
      </c>
      <c r="D1775" s="10" t="s">
        <v>3142</v>
      </c>
      <c r="E1775" s="10" t="s">
        <v>22</v>
      </c>
      <c r="F1775" s="10" t="s">
        <v>22</v>
      </c>
      <c r="G1775" s="10" t="str">
        <f t="shared" ref="G1775:G1788" si="373">CONCATENATE( IF(H1775="","",CONCATENATE(H1775,"_ ")),I1775,". ",IF(J1775="","",CONCATENATE(J1775,"_ ")),M1775,IF(OR(J1775&lt;&gt;"",M1775&lt;&gt;N1775),CONCATENATE(". ",N1775),""))</f>
        <v>Person. Identifier</v>
      </c>
      <c r="H1775" s="10" t="s">
        <v>22</v>
      </c>
      <c r="I1775" s="10" t="s">
        <v>338</v>
      </c>
      <c r="J1775" s="10" t="s">
        <v>22</v>
      </c>
      <c r="K1775" s="10" t="s">
        <v>22</v>
      </c>
      <c r="L1775" s="10" t="s">
        <v>29</v>
      </c>
      <c r="M1775" s="7" t="str">
        <f t="shared" ref="M1775:M1788" si="374">IF(K1775&lt;&gt;"",CONCATENATE(K1775," ",L1775),L1775)</f>
        <v>Identifier</v>
      </c>
      <c r="N1775" s="10" t="s">
        <v>29</v>
      </c>
      <c r="O1775" s="10" t="s">
        <v>22</v>
      </c>
      <c r="P1775" s="10" t="str">
        <f t="shared" ref="P1775:P1788" si="375">IF(O1775&lt;&gt;"",CONCATENATE(O1775,"_ ",N1775,". Type"),CONCATENATE(N1775,". Type"))</f>
        <v>Identifier. Type</v>
      </c>
      <c r="Q1775" s="10" t="s">
        <v>22</v>
      </c>
      <c r="R1775" s="10" t="s">
        <v>22</v>
      </c>
      <c r="S1775" s="10" t="s">
        <v>30</v>
      </c>
      <c r="T1775" s="10" t="s">
        <v>22</v>
      </c>
      <c r="U1775" s="10" t="s">
        <v>26</v>
      </c>
      <c r="V1775" s="10" t="s">
        <v>22</v>
      </c>
    </row>
    <row r="1776" spans="1:22" ht="14.1" customHeight="1" x14ac:dyDescent="0.2">
      <c r="A1776" s="7" t="str">
        <f t="shared" si="372"/>
        <v>FirstName</v>
      </c>
      <c r="B1776" s="8" t="s">
        <v>22</v>
      </c>
      <c r="C1776" s="9" t="s">
        <v>34</v>
      </c>
      <c r="D1776" s="10" t="s">
        <v>3143</v>
      </c>
      <c r="E1776" s="10" t="s">
        <v>22</v>
      </c>
      <c r="F1776" s="10" t="s">
        <v>22</v>
      </c>
      <c r="G1776" s="10" t="str">
        <f t="shared" si="373"/>
        <v>Person. First_ Name. Name</v>
      </c>
      <c r="H1776" s="10" t="s">
        <v>22</v>
      </c>
      <c r="I1776" s="10" t="s">
        <v>338</v>
      </c>
      <c r="J1776" s="10" t="s">
        <v>3144</v>
      </c>
      <c r="K1776" s="10" t="s">
        <v>22</v>
      </c>
      <c r="L1776" s="10" t="s">
        <v>56</v>
      </c>
      <c r="M1776" s="7" t="str">
        <f t="shared" si="374"/>
        <v>Name</v>
      </c>
      <c r="N1776" s="10" t="s">
        <v>56</v>
      </c>
      <c r="O1776" s="10" t="s">
        <v>22</v>
      </c>
      <c r="P1776" s="10" t="str">
        <f t="shared" si="375"/>
        <v>Name. Type</v>
      </c>
      <c r="Q1776" s="10" t="s">
        <v>22</v>
      </c>
      <c r="R1776" s="10" t="s">
        <v>22</v>
      </c>
      <c r="S1776" s="10" t="s">
        <v>30</v>
      </c>
      <c r="T1776" s="10" t="s">
        <v>22</v>
      </c>
      <c r="U1776" s="10" t="s">
        <v>62</v>
      </c>
      <c r="V1776" s="10" t="s">
        <v>22</v>
      </c>
    </row>
    <row r="1777" spans="1:22" ht="14.1" customHeight="1" x14ac:dyDescent="0.2">
      <c r="A1777" s="7" t="str">
        <f t="shared" si="372"/>
        <v>FamilyName</v>
      </c>
      <c r="B1777" s="8" t="s">
        <v>22</v>
      </c>
      <c r="C1777" s="9" t="s">
        <v>34</v>
      </c>
      <c r="D1777" s="10" t="s">
        <v>3145</v>
      </c>
      <c r="E1777" s="10" t="s">
        <v>22</v>
      </c>
      <c r="F1777" s="10" t="s">
        <v>22</v>
      </c>
      <c r="G1777" s="10" t="str">
        <f t="shared" si="373"/>
        <v>Person. Family_ Name. Name</v>
      </c>
      <c r="H1777" s="10" t="s">
        <v>22</v>
      </c>
      <c r="I1777" s="10" t="s">
        <v>338</v>
      </c>
      <c r="J1777" s="10" t="s">
        <v>3146</v>
      </c>
      <c r="K1777" s="10" t="s">
        <v>22</v>
      </c>
      <c r="L1777" s="10" t="s">
        <v>56</v>
      </c>
      <c r="M1777" s="7" t="str">
        <f t="shared" si="374"/>
        <v>Name</v>
      </c>
      <c r="N1777" s="10" t="s">
        <v>56</v>
      </c>
      <c r="O1777" s="10" t="s">
        <v>22</v>
      </c>
      <c r="P1777" s="10" t="str">
        <f t="shared" si="375"/>
        <v>Name. Type</v>
      </c>
      <c r="Q1777" s="10" t="s">
        <v>22</v>
      </c>
      <c r="R1777" s="10" t="s">
        <v>22</v>
      </c>
      <c r="S1777" s="10" t="s">
        <v>30</v>
      </c>
      <c r="T1777" s="10" t="s">
        <v>22</v>
      </c>
      <c r="U1777" s="10" t="s">
        <v>62</v>
      </c>
      <c r="V1777" s="10" t="s">
        <v>22</v>
      </c>
    </row>
    <row r="1778" spans="1:22" ht="14.1" customHeight="1" x14ac:dyDescent="0.2">
      <c r="A1778" s="7" t="str">
        <f t="shared" si="372"/>
        <v>Title</v>
      </c>
      <c r="B1778" s="8" t="s">
        <v>22</v>
      </c>
      <c r="C1778" s="9" t="s">
        <v>34</v>
      </c>
      <c r="D1778" s="10" t="s">
        <v>3147</v>
      </c>
      <c r="E1778" s="10" t="s">
        <v>22</v>
      </c>
      <c r="F1778" s="10" t="s">
        <v>22</v>
      </c>
      <c r="G1778" s="10" t="str">
        <f t="shared" si="373"/>
        <v>Person. Title. Text</v>
      </c>
      <c r="H1778" s="10" t="s">
        <v>22</v>
      </c>
      <c r="I1778" s="10" t="s">
        <v>338</v>
      </c>
      <c r="J1778" s="10" t="s">
        <v>22</v>
      </c>
      <c r="K1778" s="10" t="s">
        <v>22</v>
      </c>
      <c r="L1778" s="10" t="s">
        <v>1174</v>
      </c>
      <c r="M1778" s="7" t="str">
        <f t="shared" si="374"/>
        <v>Title</v>
      </c>
      <c r="N1778" s="10" t="s">
        <v>59</v>
      </c>
      <c r="O1778" s="10" t="s">
        <v>22</v>
      </c>
      <c r="P1778" s="10" t="str">
        <f t="shared" si="375"/>
        <v>Text. Type</v>
      </c>
      <c r="Q1778" s="10" t="s">
        <v>22</v>
      </c>
      <c r="R1778" s="10" t="s">
        <v>22</v>
      </c>
      <c r="S1778" s="10" t="s">
        <v>30</v>
      </c>
      <c r="T1778" s="10" t="s">
        <v>22</v>
      </c>
      <c r="U1778" s="10" t="s">
        <v>62</v>
      </c>
      <c r="V1778" s="10" t="s">
        <v>22</v>
      </c>
    </row>
    <row r="1779" spans="1:22" ht="14.1" customHeight="1" x14ac:dyDescent="0.2">
      <c r="A1779" s="7" t="str">
        <f t="shared" si="372"/>
        <v>MiddleName</v>
      </c>
      <c r="B1779" s="8" t="s">
        <v>22</v>
      </c>
      <c r="C1779" s="9" t="s">
        <v>34</v>
      </c>
      <c r="D1779" s="10" t="s">
        <v>3148</v>
      </c>
      <c r="E1779" s="10" t="s">
        <v>22</v>
      </c>
      <c r="F1779" s="10" t="s">
        <v>22</v>
      </c>
      <c r="G1779" s="10" t="str">
        <f t="shared" si="373"/>
        <v>Person. Middle_ Name. Name</v>
      </c>
      <c r="H1779" s="10" t="s">
        <v>22</v>
      </c>
      <c r="I1779" s="10" t="s">
        <v>338</v>
      </c>
      <c r="J1779" s="10" t="s">
        <v>3149</v>
      </c>
      <c r="K1779" s="10" t="s">
        <v>22</v>
      </c>
      <c r="L1779" s="10" t="s">
        <v>56</v>
      </c>
      <c r="M1779" s="7" t="str">
        <f t="shared" si="374"/>
        <v>Name</v>
      </c>
      <c r="N1779" s="10" t="s">
        <v>56</v>
      </c>
      <c r="O1779" s="10" t="s">
        <v>22</v>
      </c>
      <c r="P1779" s="10" t="str">
        <f t="shared" si="375"/>
        <v>Name. Type</v>
      </c>
      <c r="Q1779" s="10" t="s">
        <v>22</v>
      </c>
      <c r="R1779" s="10" t="s">
        <v>22</v>
      </c>
      <c r="S1779" s="10" t="s">
        <v>30</v>
      </c>
      <c r="T1779" s="10" t="s">
        <v>22</v>
      </c>
      <c r="U1779" s="10" t="s">
        <v>62</v>
      </c>
      <c r="V1779" s="10" t="s">
        <v>22</v>
      </c>
    </row>
    <row r="1780" spans="1:22" ht="14.1" customHeight="1" x14ac:dyDescent="0.2">
      <c r="A1780" s="7" t="str">
        <f t="shared" si="372"/>
        <v>OtherName</v>
      </c>
      <c r="B1780" s="8" t="s">
        <v>22</v>
      </c>
      <c r="C1780" s="9" t="s">
        <v>34</v>
      </c>
      <c r="D1780" s="10" t="s">
        <v>3150</v>
      </c>
      <c r="E1780" s="10" t="s">
        <v>22</v>
      </c>
      <c r="F1780" s="10" t="s">
        <v>1172</v>
      </c>
      <c r="G1780" s="10" t="str">
        <f t="shared" si="373"/>
        <v>Person. Other_ Name. Name</v>
      </c>
      <c r="H1780" s="10" t="s">
        <v>22</v>
      </c>
      <c r="I1780" s="10" t="s">
        <v>338</v>
      </c>
      <c r="J1780" s="10" t="s">
        <v>1185</v>
      </c>
      <c r="K1780" s="10" t="s">
        <v>22</v>
      </c>
      <c r="L1780" s="10" t="s">
        <v>56</v>
      </c>
      <c r="M1780" s="7" t="str">
        <f t="shared" si="374"/>
        <v>Name</v>
      </c>
      <c r="N1780" s="10" t="s">
        <v>56</v>
      </c>
      <c r="O1780" s="10" t="s">
        <v>22</v>
      </c>
      <c r="P1780" s="10" t="str">
        <f t="shared" si="375"/>
        <v>Name. Type</v>
      </c>
      <c r="Q1780" s="10" t="s">
        <v>22</v>
      </c>
      <c r="R1780" s="10" t="s">
        <v>22</v>
      </c>
      <c r="S1780" s="10" t="s">
        <v>30</v>
      </c>
      <c r="T1780" s="10" t="s">
        <v>22</v>
      </c>
      <c r="U1780" s="10" t="s">
        <v>26</v>
      </c>
      <c r="V1780" s="10" t="s">
        <v>22</v>
      </c>
    </row>
    <row r="1781" spans="1:22" ht="14.1" customHeight="1" x14ac:dyDescent="0.2">
      <c r="A1781" s="7" t="str">
        <f t="shared" si="372"/>
        <v>NameSuffix</v>
      </c>
      <c r="B1781" s="8" t="s">
        <v>22</v>
      </c>
      <c r="C1781" s="9" t="s">
        <v>34</v>
      </c>
      <c r="D1781" s="10" t="s">
        <v>3151</v>
      </c>
      <c r="E1781" s="10" t="s">
        <v>22</v>
      </c>
      <c r="F1781" s="10" t="s">
        <v>22</v>
      </c>
      <c r="G1781" s="10" t="str">
        <f t="shared" si="373"/>
        <v>Person. Name Suffix. Text</v>
      </c>
      <c r="H1781" s="10" t="s">
        <v>22</v>
      </c>
      <c r="I1781" s="10" t="s">
        <v>338</v>
      </c>
      <c r="J1781" s="10" t="s">
        <v>22</v>
      </c>
      <c r="K1781" s="10" t="s">
        <v>56</v>
      </c>
      <c r="L1781" s="10" t="s">
        <v>3152</v>
      </c>
      <c r="M1781" s="7" t="str">
        <f t="shared" si="374"/>
        <v>Name Suffix</v>
      </c>
      <c r="N1781" s="10" t="s">
        <v>59</v>
      </c>
      <c r="O1781" s="10" t="s">
        <v>22</v>
      </c>
      <c r="P1781" s="10" t="str">
        <f t="shared" si="375"/>
        <v>Text. Type</v>
      </c>
      <c r="Q1781" s="10" t="s">
        <v>22</v>
      </c>
      <c r="R1781" s="10" t="s">
        <v>22</v>
      </c>
      <c r="S1781" s="10" t="s">
        <v>30</v>
      </c>
      <c r="T1781" s="10" t="s">
        <v>22</v>
      </c>
      <c r="U1781" s="10" t="s">
        <v>62</v>
      </c>
      <c r="V1781" s="10" t="s">
        <v>22</v>
      </c>
    </row>
    <row r="1782" spans="1:22" ht="14.1" customHeight="1" x14ac:dyDescent="0.2">
      <c r="A1782" s="7" t="str">
        <f t="shared" si="372"/>
        <v>JobTitle</v>
      </c>
      <c r="B1782" s="8" t="s">
        <v>22</v>
      </c>
      <c r="C1782" s="9" t="s">
        <v>34</v>
      </c>
      <c r="D1782" s="10" t="s">
        <v>3153</v>
      </c>
      <c r="E1782" s="10" t="s">
        <v>22</v>
      </c>
      <c r="F1782" s="10" t="s">
        <v>22</v>
      </c>
      <c r="G1782" s="10" t="str">
        <f t="shared" si="373"/>
        <v>Person. Job Title. Text</v>
      </c>
      <c r="H1782" s="10" t="s">
        <v>22</v>
      </c>
      <c r="I1782" s="10" t="s">
        <v>338</v>
      </c>
      <c r="J1782" s="10" t="s">
        <v>22</v>
      </c>
      <c r="K1782" s="10" t="s">
        <v>634</v>
      </c>
      <c r="L1782" s="10" t="s">
        <v>1174</v>
      </c>
      <c r="M1782" s="7" t="str">
        <f t="shared" si="374"/>
        <v>Job Title</v>
      </c>
      <c r="N1782" s="10" t="s">
        <v>59</v>
      </c>
      <c r="O1782" s="10" t="s">
        <v>22</v>
      </c>
      <c r="P1782" s="10" t="str">
        <f t="shared" si="375"/>
        <v>Text. Type</v>
      </c>
      <c r="Q1782" s="10" t="s">
        <v>22</v>
      </c>
      <c r="R1782" s="10" t="s">
        <v>22</v>
      </c>
      <c r="S1782" s="10" t="s">
        <v>30</v>
      </c>
      <c r="T1782" s="10" t="s">
        <v>22</v>
      </c>
      <c r="U1782" s="10" t="s">
        <v>62</v>
      </c>
      <c r="V1782" s="10" t="s">
        <v>22</v>
      </c>
    </row>
    <row r="1783" spans="1:22" ht="14.1" customHeight="1" x14ac:dyDescent="0.2">
      <c r="A1783" s="7" t="str">
        <f t="shared" si="372"/>
        <v>NationalityID</v>
      </c>
      <c r="B1783" s="8" t="s">
        <v>22</v>
      </c>
      <c r="C1783" s="9" t="s">
        <v>34</v>
      </c>
      <c r="D1783" s="10" t="s">
        <v>3154</v>
      </c>
      <c r="E1783" s="10" t="s">
        <v>22</v>
      </c>
      <c r="F1783" s="10" t="s">
        <v>22</v>
      </c>
      <c r="G1783" s="10" t="str">
        <f t="shared" si="373"/>
        <v>Person. Nationality. Identifier</v>
      </c>
      <c r="H1783" s="10" t="s">
        <v>22</v>
      </c>
      <c r="I1783" s="10" t="s">
        <v>338</v>
      </c>
      <c r="J1783" s="10" t="s">
        <v>22</v>
      </c>
      <c r="K1783" s="10" t="s">
        <v>22</v>
      </c>
      <c r="L1783" s="10" t="s">
        <v>3155</v>
      </c>
      <c r="M1783" s="7" t="str">
        <f t="shared" si="374"/>
        <v>Nationality</v>
      </c>
      <c r="N1783" s="10" t="s">
        <v>29</v>
      </c>
      <c r="O1783" s="10" t="s">
        <v>22</v>
      </c>
      <c r="P1783" s="10" t="str">
        <f t="shared" si="375"/>
        <v>Identifier. Type</v>
      </c>
      <c r="Q1783" s="10" t="s">
        <v>22</v>
      </c>
      <c r="R1783" s="10" t="s">
        <v>22</v>
      </c>
      <c r="S1783" s="10" t="s">
        <v>30</v>
      </c>
      <c r="T1783" s="10" t="s">
        <v>22</v>
      </c>
      <c r="U1783" s="10" t="s">
        <v>26</v>
      </c>
      <c r="V1783" s="10" t="s">
        <v>22</v>
      </c>
    </row>
    <row r="1784" spans="1:22" ht="14.1" customHeight="1" x14ac:dyDescent="0.2">
      <c r="A1784" s="7" t="str">
        <f t="shared" si="372"/>
        <v>GenderCode</v>
      </c>
      <c r="B1784" s="8" t="s">
        <v>22</v>
      </c>
      <c r="C1784" s="9" t="s">
        <v>34</v>
      </c>
      <c r="D1784" s="10" t="s">
        <v>3156</v>
      </c>
      <c r="E1784" s="10" t="s">
        <v>22</v>
      </c>
      <c r="F1784" s="10" t="s">
        <v>22</v>
      </c>
      <c r="G1784" s="10" t="str">
        <f t="shared" si="373"/>
        <v>Person. Gender Code. Code</v>
      </c>
      <c r="H1784" s="10" t="s">
        <v>22</v>
      </c>
      <c r="I1784" s="10" t="s">
        <v>338</v>
      </c>
      <c r="J1784" s="10" t="s">
        <v>22</v>
      </c>
      <c r="K1784" s="10" t="s">
        <v>3157</v>
      </c>
      <c r="L1784" s="10" t="s">
        <v>33</v>
      </c>
      <c r="M1784" s="7" t="str">
        <f t="shared" si="374"/>
        <v>Gender Code</v>
      </c>
      <c r="N1784" s="10" t="s">
        <v>33</v>
      </c>
      <c r="O1784" s="10" t="s">
        <v>22</v>
      </c>
      <c r="P1784" s="10" t="str">
        <f t="shared" si="375"/>
        <v>Code. Type</v>
      </c>
      <c r="Q1784" s="10" t="s">
        <v>22</v>
      </c>
      <c r="R1784" s="10" t="s">
        <v>22</v>
      </c>
      <c r="S1784" s="10" t="s">
        <v>30</v>
      </c>
      <c r="T1784" s="10" t="s">
        <v>22</v>
      </c>
      <c r="U1784" s="10" t="s">
        <v>26</v>
      </c>
      <c r="V1784" s="10" t="s">
        <v>22</v>
      </c>
    </row>
    <row r="1785" spans="1:22" ht="14.1" customHeight="1" x14ac:dyDescent="0.2">
      <c r="A1785" s="7" t="str">
        <f t="shared" si="372"/>
        <v>BirthDate</v>
      </c>
      <c r="B1785" s="8" t="s">
        <v>22</v>
      </c>
      <c r="C1785" s="9" t="s">
        <v>34</v>
      </c>
      <c r="D1785" s="10" t="s">
        <v>3158</v>
      </c>
      <c r="E1785" s="10" t="s">
        <v>22</v>
      </c>
      <c r="F1785" s="10" t="s">
        <v>22</v>
      </c>
      <c r="G1785" s="10" t="str">
        <f t="shared" si="373"/>
        <v>Person. Birth Date. Date</v>
      </c>
      <c r="H1785" s="10" t="s">
        <v>22</v>
      </c>
      <c r="I1785" s="10" t="s">
        <v>338</v>
      </c>
      <c r="J1785" s="10" t="s">
        <v>22</v>
      </c>
      <c r="K1785" s="10" t="s">
        <v>3159</v>
      </c>
      <c r="L1785" s="10" t="s">
        <v>397</v>
      </c>
      <c r="M1785" s="7" t="str">
        <f t="shared" si="374"/>
        <v>Birth Date</v>
      </c>
      <c r="N1785" s="10" t="s">
        <v>397</v>
      </c>
      <c r="O1785" s="10" t="s">
        <v>22</v>
      </c>
      <c r="P1785" s="10" t="str">
        <f t="shared" si="375"/>
        <v>Date. Type</v>
      </c>
      <c r="Q1785" s="10" t="s">
        <v>22</v>
      </c>
      <c r="R1785" s="10" t="s">
        <v>22</v>
      </c>
      <c r="S1785" s="10" t="s">
        <v>30</v>
      </c>
      <c r="T1785" s="10" t="s">
        <v>22</v>
      </c>
      <c r="U1785" s="10" t="s">
        <v>26</v>
      </c>
      <c r="V1785" s="10" t="s">
        <v>22</v>
      </c>
    </row>
    <row r="1786" spans="1:22" ht="14.1" customHeight="1" x14ac:dyDescent="0.2">
      <c r="A1786" s="7" t="str">
        <f t="shared" si="372"/>
        <v>BirthplaceName</v>
      </c>
      <c r="B1786" s="8" t="s">
        <v>22</v>
      </c>
      <c r="C1786" s="9" t="s">
        <v>34</v>
      </c>
      <c r="D1786" s="10" t="s">
        <v>3160</v>
      </c>
      <c r="E1786" s="10" t="s">
        <v>22</v>
      </c>
      <c r="F1786" s="10" t="s">
        <v>22</v>
      </c>
      <c r="G1786" s="10" t="str">
        <f t="shared" si="373"/>
        <v>Person. Birthplace Name. Name</v>
      </c>
      <c r="H1786" s="10" t="s">
        <v>22</v>
      </c>
      <c r="I1786" s="10" t="s">
        <v>338</v>
      </c>
      <c r="J1786" s="10" t="s">
        <v>22</v>
      </c>
      <c r="K1786" s="10" t="s">
        <v>3161</v>
      </c>
      <c r="L1786" s="10" t="s">
        <v>56</v>
      </c>
      <c r="M1786" s="7" t="str">
        <f t="shared" si="374"/>
        <v>Birthplace Name</v>
      </c>
      <c r="N1786" s="10" t="s">
        <v>56</v>
      </c>
      <c r="O1786" s="10" t="s">
        <v>22</v>
      </c>
      <c r="P1786" s="10" t="str">
        <f t="shared" si="375"/>
        <v>Name. Type</v>
      </c>
      <c r="Q1786" s="10" t="s">
        <v>22</v>
      </c>
      <c r="R1786" s="10" t="s">
        <v>22</v>
      </c>
      <c r="S1786" s="10" t="s">
        <v>30</v>
      </c>
      <c r="T1786" s="10" t="s">
        <v>22</v>
      </c>
      <c r="U1786" s="10" t="s">
        <v>26</v>
      </c>
      <c r="V1786" s="10" t="s">
        <v>22</v>
      </c>
    </row>
    <row r="1787" spans="1:22" ht="14.1" customHeight="1" x14ac:dyDescent="0.2">
      <c r="A1787" s="7" t="str">
        <f t="shared" si="372"/>
        <v>OrganizationDepartment</v>
      </c>
      <c r="B1787" s="8" t="s">
        <v>22</v>
      </c>
      <c r="C1787" s="9" t="s">
        <v>34</v>
      </c>
      <c r="D1787" s="10" t="s">
        <v>3162</v>
      </c>
      <c r="E1787" s="10" t="s">
        <v>22</v>
      </c>
      <c r="F1787" s="10" t="s">
        <v>22</v>
      </c>
      <c r="G1787" s="10" t="str">
        <f t="shared" si="373"/>
        <v>Person. Organization_ Department. Text</v>
      </c>
      <c r="H1787" s="10" t="s">
        <v>22</v>
      </c>
      <c r="I1787" s="10" t="s">
        <v>338</v>
      </c>
      <c r="J1787" s="10" t="s">
        <v>3163</v>
      </c>
      <c r="K1787" s="10" t="s">
        <v>22</v>
      </c>
      <c r="L1787" s="10" t="s">
        <v>108</v>
      </c>
      <c r="M1787" s="7" t="str">
        <f t="shared" si="374"/>
        <v>Department</v>
      </c>
      <c r="N1787" s="10" t="s">
        <v>59</v>
      </c>
      <c r="O1787" s="10" t="s">
        <v>22</v>
      </c>
      <c r="P1787" s="10" t="str">
        <f t="shared" si="375"/>
        <v>Text. Type</v>
      </c>
      <c r="Q1787" s="10" t="s">
        <v>22</v>
      </c>
      <c r="R1787" s="10" t="s">
        <v>22</v>
      </c>
      <c r="S1787" s="10" t="s">
        <v>30</v>
      </c>
      <c r="T1787" s="10" t="s">
        <v>22</v>
      </c>
      <c r="U1787" s="10" t="s">
        <v>62</v>
      </c>
      <c r="V1787" s="10" t="s">
        <v>22</v>
      </c>
    </row>
    <row r="1788" spans="1:22" ht="14.1" customHeight="1" x14ac:dyDescent="0.2">
      <c r="A1788" s="7" t="str">
        <f t="shared" si="372"/>
        <v>RoleCode</v>
      </c>
      <c r="B1788" s="8" t="s">
        <v>22</v>
      </c>
      <c r="C1788" s="9" t="s">
        <v>34</v>
      </c>
      <c r="D1788" s="10" t="s">
        <v>3164</v>
      </c>
      <c r="E1788" s="10" t="s">
        <v>22</v>
      </c>
      <c r="F1788" s="10" t="s">
        <v>22</v>
      </c>
      <c r="G1788" s="10" t="str">
        <f t="shared" si="373"/>
        <v>Person. Role Code. Code</v>
      </c>
      <c r="H1788" s="10" t="s">
        <v>22</v>
      </c>
      <c r="I1788" s="10" t="s">
        <v>338</v>
      </c>
      <c r="J1788" s="10" t="s">
        <v>22</v>
      </c>
      <c r="K1788" s="10" t="s">
        <v>488</v>
      </c>
      <c r="L1788" s="10" t="s">
        <v>33</v>
      </c>
      <c r="M1788" s="7" t="str">
        <f t="shared" si="374"/>
        <v>Role Code</v>
      </c>
      <c r="N1788" s="10" t="s">
        <v>33</v>
      </c>
      <c r="O1788" s="10" t="s">
        <v>22</v>
      </c>
      <c r="P1788" s="10" t="str">
        <f t="shared" si="375"/>
        <v>Code. Type</v>
      </c>
      <c r="Q1788" s="10" t="s">
        <v>22</v>
      </c>
      <c r="R1788" s="10" t="s">
        <v>22</v>
      </c>
      <c r="S1788" s="10" t="s">
        <v>30</v>
      </c>
      <c r="T1788" s="10" t="s">
        <v>22</v>
      </c>
      <c r="U1788" s="10" t="s">
        <v>228</v>
      </c>
      <c r="V1788" s="10" t="s">
        <v>22</v>
      </c>
    </row>
    <row r="1789" spans="1:22" ht="14.1" customHeight="1" x14ac:dyDescent="0.2">
      <c r="A1789" s="11" t="str">
        <f t="shared" ref="A1789:A1794" si="376">SUBSTITUTE(SUBSTITUTE(CONCATENATE(J1789,IF(M1789="Identifier","ID",M1789))," ",""),"_","")</f>
        <v>BirthplaceLocation</v>
      </c>
      <c r="B1789" s="8" t="s">
        <v>22</v>
      </c>
      <c r="C1789" s="12" t="s">
        <v>34</v>
      </c>
      <c r="D1789" s="11" t="s">
        <v>3165</v>
      </c>
      <c r="E1789" s="11" t="s">
        <v>22</v>
      </c>
      <c r="F1789" s="11" t="s">
        <v>22</v>
      </c>
      <c r="G1789" s="11" t="str">
        <f t="shared" ref="G1789:G1794" si="377">CONCATENATE( IF(H1789="","",CONCATENATE(H1789,"_ ")),I1789,". ",IF(J1789="","",CONCATENATE(J1789,"_ ")),M1789,IF(J1789="","",CONCATENATE(". ",N1789)))</f>
        <v>Person. Birthplace_ Location. Location</v>
      </c>
      <c r="H1789" s="11" t="s">
        <v>22</v>
      </c>
      <c r="I1789" s="11" t="s">
        <v>338</v>
      </c>
      <c r="J1789" s="11" t="s">
        <v>3161</v>
      </c>
      <c r="K1789" s="11" t="s">
        <v>22</v>
      </c>
      <c r="L1789" s="11" t="s">
        <v>22</v>
      </c>
      <c r="M1789" s="11" t="str">
        <f t="shared" ref="M1789:M1794" si="378">CONCATENATE(IF(Q1789="","",CONCATENATE(Q1789,"_ ")),R1789)</f>
        <v>Location</v>
      </c>
      <c r="N1789" s="11" t="str">
        <f t="shared" ref="N1789:N1794" si="379">M1789</f>
        <v>Location</v>
      </c>
      <c r="O1789" s="11" t="s">
        <v>22</v>
      </c>
      <c r="P1789" s="11" t="s">
        <v>22</v>
      </c>
      <c r="Q1789" s="11" t="s">
        <v>22</v>
      </c>
      <c r="R1789" s="11" t="s">
        <v>47</v>
      </c>
      <c r="S1789" s="11" t="s">
        <v>38</v>
      </c>
      <c r="T1789" s="11" t="s">
        <v>22</v>
      </c>
      <c r="U1789" s="11" t="s">
        <v>101</v>
      </c>
      <c r="V1789" s="11" t="s">
        <v>22</v>
      </c>
    </row>
    <row r="1790" spans="1:22" ht="14.1" customHeight="1" x14ac:dyDescent="0.2">
      <c r="A1790" s="11" t="str">
        <f t="shared" si="376"/>
        <v>CitizenshipCountry</v>
      </c>
      <c r="B1790" s="8" t="s">
        <v>22</v>
      </c>
      <c r="C1790" s="12" t="s">
        <v>34</v>
      </c>
      <c r="D1790" s="11" t="s">
        <v>3166</v>
      </c>
      <c r="E1790" s="11" t="s">
        <v>22</v>
      </c>
      <c r="F1790" s="11" t="s">
        <v>22</v>
      </c>
      <c r="G1790" s="11" t="str">
        <f t="shared" si="377"/>
        <v>Person. Citizenship_ Country. Country</v>
      </c>
      <c r="H1790" s="11" t="s">
        <v>22</v>
      </c>
      <c r="I1790" s="11" t="s">
        <v>338</v>
      </c>
      <c r="J1790" s="11" t="s">
        <v>3167</v>
      </c>
      <c r="K1790" s="11" t="s">
        <v>22</v>
      </c>
      <c r="L1790" s="11" t="s">
        <v>22</v>
      </c>
      <c r="M1790" s="11" t="str">
        <f t="shared" si="378"/>
        <v>Country</v>
      </c>
      <c r="N1790" s="11" t="str">
        <f t="shared" si="379"/>
        <v>Country</v>
      </c>
      <c r="O1790" s="11" t="s">
        <v>22</v>
      </c>
      <c r="P1790" s="11" t="s">
        <v>22</v>
      </c>
      <c r="Q1790" s="11" t="s">
        <v>22</v>
      </c>
      <c r="R1790" s="11" t="s">
        <v>132</v>
      </c>
      <c r="S1790" s="11" t="s">
        <v>38</v>
      </c>
      <c r="T1790" s="11" t="s">
        <v>22</v>
      </c>
      <c r="U1790" s="11" t="s">
        <v>228</v>
      </c>
      <c r="V1790" s="11" t="s">
        <v>22</v>
      </c>
    </row>
    <row r="1791" spans="1:22" ht="14.1" customHeight="1" x14ac:dyDescent="0.2">
      <c r="A1791" s="11" t="str">
        <f t="shared" si="376"/>
        <v>Contact</v>
      </c>
      <c r="B1791" s="8" t="s">
        <v>22</v>
      </c>
      <c r="C1791" s="12" t="s">
        <v>34</v>
      </c>
      <c r="D1791" s="11" t="s">
        <v>3168</v>
      </c>
      <c r="E1791" s="11" t="s">
        <v>22</v>
      </c>
      <c r="F1791" s="11" t="s">
        <v>22</v>
      </c>
      <c r="G1791" s="11" t="str">
        <f t="shared" si="377"/>
        <v>Person. Contact</v>
      </c>
      <c r="H1791" s="11" t="s">
        <v>22</v>
      </c>
      <c r="I1791" s="11" t="s">
        <v>338</v>
      </c>
      <c r="J1791" s="11" t="s">
        <v>22</v>
      </c>
      <c r="K1791" s="11" t="s">
        <v>22</v>
      </c>
      <c r="L1791" s="11" t="s">
        <v>22</v>
      </c>
      <c r="M1791" s="11" t="str">
        <f t="shared" si="378"/>
        <v>Contact</v>
      </c>
      <c r="N1791" s="11" t="str">
        <f t="shared" si="379"/>
        <v>Contact</v>
      </c>
      <c r="O1791" s="11" t="s">
        <v>22</v>
      </c>
      <c r="P1791" s="11" t="s">
        <v>22</v>
      </c>
      <c r="Q1791" s="11" t="s">
        <v>22</v>
      </c>
      <c r="R1791" s="11" t="s">
        <v>1168</v>
      </c>
      <c r="S1791" s="11" t="s">
        <v>38</v>
      </c>
      <c r="T1791" s="11" t="s">
        <v>22</v>
      </c>
      <c r="U1791" s="11" t="s">
        <v>26</v>
      </c>
      <c r="V1791" s="11" t="s">
        <v>22</v>
      </c>
    </row>
    <row r="1792" spans="1:22" ht="14.1" customHeight="1" x14ac:dyDescent="0.2">
      <c r="A1792" s="11" t="str">
        <f t="shared" si="376"/>
        <v>FinancialAccount</v>
      </c>
      <c r="B1792" s="8" t="s">
        <v>22</v>
      </c>
      <c r="C1792" s="12" t="s">
        <v>34</v>
      </c>
      <c r="D1792" s="11" t="s">
        <v>3169</v>
      </c>
      <c r="E1792" s="11" t="s">
        <v>22</v>
      </c>
      <c r="F1792" s="11" t="s">
        <v>22</v>
      </c>
      <c r="G1792" s="11" t="str">
        <f t="shared" si="377"/>
        <v>Person. Financial Account</v>
      </c>
      <c r="H1792" s="11" t="s">
        <v>22</v>
      </c>
      <c r="I1792" s="11" t="s">
        <v>338</v>
      </c>
      <c r="J1792" s="11" t="s">
        <v>22</v>
      </c>
      <c r="K1792" s="11" t="s">
        <v>22</v>
      </c>
      <c r="L1792" s="11" t="s">
        <v>22</v>
      </c>
      <c r="M1792" s="11" t="str">
        <f t="shared" si="378"/>
        <v>Financial Account</v>
      </c>
      <c r="N1792" s="11" t="str">
        <f t="shared" si="379"/>
        <v>Financial Account</v>
      </c>
      <c r="O1792" s="11" t="s">
        <v>22</v>
      </c>
      <c r="P1792" s="11" t="s">
        <v>22</v>
      </c>
      <c r="Q1792" s="11" t="s">
        <v>22</v>
      </c>
      <c r="R1792" s="11" t="s">
        <v>1916</v>
      </c>
      <c r="S1792" s="11" t="s">
        <v>38</v>
      </c>
      <c r="T1792" s="11" t="s">
        <v>22</v>
      </c>
      <c r="U1792" s="11" t="s">
        <v>26</v>
      </c>
      <c r="V1792" s="11" t="s">
        <v>22</v>
      </c>
    </row>
    <row r="1793" spans="1:22" ht="14.1" customHeight="1" x14ac:dyDescent="0.2">
      <c r="A1793" s="11" t="str">
        <f t="shared" si="376"/>
        <v>IdentityDocumentReference</v>
      </c>
      <c r="B1793" s="8" t="s">
        <v>22</v>
      </c>
      <c r="C1793" s="12" t="s">
        <v>98</v>
      </c>
      <c r="D1793" s="11" t="s">
        <v>3170</v>
      </c>
      <c r="E1793" s="11" t="s">
        <v>22</v>
      </c>
      <c r="F1793" s="11" t="s">
        <v>22</v>
      </c>
      <c r="G1793" s="11" t="str">
        <f t="shared" si="377"/>
        <v>Person. Identity_ Document Reference. Document Reference</v>
      </c>
      <c r="H1793" s="11" t="s">
        <v>22</v>
      </c>
      <c r="I1793" s="11" t="s">
        <v>338</v>
      </c>
      <c r="J1793" s="11" t="s">
        <v>3171</v>
      </c>
      <c r="K1793" s="11" t="s">
        <v>22</v>
      </c>
      <c r="L1793" s="11" t="s">
        <v>22</v>
      </c>
      <c r="M1793" s="11" t="str">
        <f t="shared" si="378"/>
        <v>Document Reference</v>
      </c>
      <c r="N1793" s="11" t="str">
        <f t="shared" si="379"/>
        <v>Document Reference</v>
      </c>
      <c r="O1793" s="11" t="s">
        <v>22</v>
      </c>
      <c r="P1793" s="11" t="s">
        <v>22</v>
      </c>
      <c r="Q1793" s="11" t="s">
        <v>22</v>
      </c>
      <c r="R1793" s="11" t="s">
        <v>406</v>
      </c>
      <c r="S1793" s="11" t="s">
        <v>38</v>
      </c>
      <c r="T1793" s="11" t="s">
        <v>22</v>
      </c>
      <c r="U1793" s="11" t="s">
        <v>26</v>
      </c>
      <c r="V1793" s="11" t="s">
        <v>22</v>
      </c>
    </row>
    <row r="1794" spans="1:22" ht="14.1" customHeight="1" x14ac:dyDescent="0.2">
      <c r="A1794" s="11" t="str">
        <f t="shared" si="376"/>
        <v>ResidenceAddress</v>
      </c>
      <c r="B1794" s="8" t="s">
        <v>22</v>
      </c>
      <c r="C1794" s="12" t="s">
        <v>34</v>
      </c>
      <c r="D1794" s="11" t="s">
        <v>3172</v>
      </c>
      <c r="E1794" s="11" t="s">
        <v>22</v>
      </c>
      <c r="F1794" s="11" t="s">
        <v>22</v>
      </c>
      <c r="G1794" s="11" t="str">
        <f t="shared" si="377"/>
        <v>Person. Residence_ Address. Address</v>
      </c>
      <c r="H1794" s="11" t="s">
        <v>22</v>
      </c>
      <c r="I1794" s="11" t="s">
        <v>338</v>
      </c>
      <c r="J1794" s="11" t="s">
        <v>1144</v>
      </c>
      <c r="K1794" s="11" t="s">
        <v>22</v>
      </c>
      <c r="L1794" s="11" t="s">
        <v>22</v>
      </c>
      <c r="M1794" s="11" t="str">
        <f t="shared" si="378"/>
        <v>Address</v>
      </c>
      <c r="N1794" s="11" t="str">
        <f t="shared" si="379"/>
        <v>Address</v>
      </c>
      <c r="O1794" s="11" t="s">
        <v>22</v>
      </c>
      <c r="P1794" s="11" t="s">
        <v>22</v>
      </c>
      <c r="Q1794" s="11" t="s">
        <v>22</v>
      </c>
      <c r="R1794" s="11" t="s">
        <v>61</v>
      </c>
      <c r="S1794" s="11" t="s">
        <v>38</v>
      </c>
      <c r="T1794" s="11" t="s">
        <v>22</v>
      </c>
      <c r="U1794" s="11" t="s">
        <v>26</v>
      </c>
      <c r="V1794" s="11" t="s">
        <v>22</v>
      </c>
    </row>
    <row r="1795" spans="1:22" ht="14.1" customHeight="1" x14ac:dyDescent="0.2">
      <c r="A1795" s="5" t="str">
        <f>SUBSTITUTE(CONCATENATE(H1795,I1795)," ","")</f>
        <v>PersonnelHealthIncident</v>
      </c>
      <c r="B1795" s="6" t="s">
        <v>22</v>
      </c>
      <c r="C1795" s="6" t="s">
        <v>22</v>
      </c>
      <c r="D1795" s="6" t="s">
        <v>3173</v>
      </c>
      <c r="E1795" s="6" t="s">
        <v>22</v>
      </c>
      <c r="F1795" s="6" t="s">
        <v>22</v>
      </c>
      <c r="G1795" s="5" t="str">
        <f>CONCATENATE(IF(H1795="","",CONCATENATE(H1795,"_ ")),I1795,". Details")</f>
        <v>Personnel Health Incident. Details</v>
      </c>
      <c r="H1795" s="6" t="s">
        <v>22</v>
      </c>
      <c r="I1795" s="6" t="s">
        <v>2680</v>
      </c>
      <c r="J1795" s="6" t="s">
        <v>22</v>
      </c>
      <c r="K1795" s="6" t="s">
        <v>22</v>
      </c>
      <c r="L1795" s="6" t="s">
        <v>22</v>
      </c>
      <c r="M1795" s="6" t="s">
        <v>22</v>
      </c>
      <c r="N1795" s="6" t="s">
        <v>22</v>
      </c>
      <c r="O1795" s="6" t="s">
        <v>22</v>
      </c>
      <c r="P1795" s="6" t="s">
        <v>22</v>
      </c>
      <c r="Q1795" s="6" t="s">
        <v>22</v>
      </c>
      <c r="R1795" s="6" t="s">
        <v>22</v>
      </c>
      <c r="S1795" s="6" t="s">
        <v>25</v>
      </c>
      <c r="T1795" s="6" t="s">
        <v>22</v>
      </c>
      <c r="U1795" s="6" t="s">
        <v>101</v>
      </c>
      <c r="V1795" s="6" t="s">
        <v>22</v>
      </c>
    </row>
    <row r="1796" spans="1:22" ht="14.1" customHeight="1" x14ac:dyDescent="0.2">
      <c r="A1796" s="7" t="str">
        <f t="shared" ref="A1796:A1807" si="380">SUBSTITUTE(CONCATENATE(J1796,K1796,IF(L1796="Identifier","ID",IF(AND(L1796="Text",OR(J1796&lt;&gt;"",K1796&lt;&gt;"")),"",L1796)),IF(AND(N1796&lt;&gt;"Text",L1796&lt;&gt;N1796,NOT(AND(L1796="URI",N1796="Identifier")),NOT(AND(L1796="UUID",N1796="Identifier")),NOT(AND(L1796="OID",N1796="Identifier"))),IF(N1796="Identifier","ID",N1796),""))," ","")</f>
        <v>ID</v>
      </c>
      <c r="B1796" s="8" t="s">
        <v>22</v>
      </c>
      <c r="C1796" s="9" t="s">
        <v>27</v>
      </c>
      <c r="D1796" s="10" t="s">
        <v>3174</v>
      </c>
      <c r="E1796" s="10" t="s">
        <v>22</v>
      </c>
      <c r="F1796" s="10" t="s">
        <v>22</v>
      </c>
      <c r="G1796" s="10" t="str">
        <f t="shared" ref="G1796:G1807" si="381">CONCATENATE( IF(H1796="","",CONCATENATE(H1796,"_ ")),I1796,". ",IF(J1796="","",CONCATENATE(J1796,"_ ")),M1796,IF(OR(J1796&lt;&gt;"",M1796&lt;&gt;N1796),CONCATENATE(". ",N1796),""))</f>
        <v>Personnel Health Incident. Identifier</v>
      </c>
      <c r="H1796" s="10" t="s">
        <v>22</v>
      </c>
      <c r="I1796" s="10" t="s">
        <v>2680</v>
      </c>
      <c r="J1796" s="10" t="s">
        <v>22</v>
      </c>
      <c r="K1796" s="10" t="s">
        <v>22</v>
      </c>
      <c r="L1796" s="10" t="s">
        <v>29</v>
      </c>
      <c r="M1796" s="7" t="str">
        <f t="shared" ref="M1796:M1807" si="382">IF(K1796&lt;&gt;"",CONCATENATE(K1796," ",L1796),L1796)</f>
        <v>Identifier</v>
      </c>
      <c r="N1796" s="10" t="s">
        <v>29</v>
      </c>
      <c r="O1796" s="10" t="s">
        <v>22</v>
      </c>
      <c r="P1796" s="10" t="str">
        <f t="shared" ref="P1796:P1807" si="383">IF(O1796&lt;&gt;"",CONCATENATE(O1796,"_ ",N1796,". Type"),CONCATENATE(N1796,". Type"))</f>
        <v>Identifier. Type</v>
      </c>
      <c r="Q1796" s="10" t="s">
        <v>22</v>
      </c>
      <c r="R1796" s="10" t="s">
        <v>22</v>
      </c>
      <c r="S1796" s="10" t="s">
        <v>30</v>
      </c>
      <c r="T1796" s="10" t="s">
        <v>22</v>
      </c>
      <c r="U1796" s="10" t="s">
        <v>101</v>
      </c>
      <c r="V1796" s="10" t="s">
        <v>22</v>
      </c>
    </row>
    <row r="1797" spans="1:22" ht="14.1" customHeight="1" x14ac:dyDescent="0.2">
      <c r="A1797" s="7" t="str">
        <f t="shared" si="380"/>
        <v>JoinedShipDate</v>
      </c>
      <c r="B1797" s="8" t="s">
        <v>22</v>
      </c>
      <c r="C1797" s="9" t="s">
        <v>34</v>
      </c>
      <c r="D1797" s="10" t="s">
        <v>3175</v>
      </c>
      <c r="E1797" s="10" t="s">
        <v>22</v>
      </c>
      <c r="F1797" s="10" t="s">
        <v>22</v>
      </c>
      <c r="G1797" s="10" t="str">
        <f t="shared" si="381"/>
        <v>Personnel Health Incident. Joined Ship Date. Date</v>
      </c>
      <c r="H1797" s="10" t="s">
        <v>22</v>
      </c>
      <c r="I1797" s="10" t="s">
        <v>2680</v>
      </c>
      <c r="J1797" s="10" t="s">
        <v>22</v>
      </c>
      <c r="K1797" s="10" t="s">
        <v>3176</v>
      </c>
      <c r="L1797" s="10" t="s">
        <v>397</v>
      </c>
      <c r="M1797" s="7" t="str">
        <f t="shared" si="382"/>
        <v>Joined Ship Date</v>
      </c>
      <c r="N1797" s="10" t="s">
        <v>397</v>
      </c>
      <c r="O1797" s="10" t="s">
        <v>22</v>
      </c>
      <c r="P1797" s="10" t="str">
        <f t="shared" si="383"/>
        <v>Date. Type</v>
      </c>
      <c r="Q1797" s="10" t="s">
        <v>22</v>
      </c>
      <c r="R1797" s="10" t="s">
        <v>22</v>
      </c>
      <c r="S1797" s="10" t="s">
        <v>30</v>
      </c>
      <c r="T1797" s="10" t="s">
        <v>22</v>
      </c>
      <c r="U1797" s="10" t="s">
        <v>101</v>
      </c>
      <c r="V1797" s="10" t="s">
        <v>22</v>
      </c>
    </row>
    <row r="1798" spans="1:22" ht="14.1" customHeight="1" x14ac:dyDescent="0.2">
      <c r="A1798" s="7" t="str">
        <f t="shared" si="380"/>
        <v>NatureOfIllnessDescription</v>
      </c>
      <c r="B1798" s="8" t="s">
        <v>22</v>
      </c>
      <c r="C1798" s="9" t="s">
        <v>50</v>
      </c>
      <c r="D1798" s="10" t="s">
        <v>3177</v>
      </c>
      <c r="E1798" s="10" t="s">
        <v>22</v>
      </c>
      <c r="F1798" s="10" t="s">
        <v>22</v>
      </c>
      <c r="G1798" s="10" t="str">
        <f t="shared" si="381"/>
        <v>Personnel Health Incident. Nature Of Illness Description. Text</v>
      </c>
      <c r="H1798" s="10" t="s">
        <v>22</v>
      </c>
      <c r="I1798" s="10" t="s">
        <v>2680</v>
      </c>
      <c r="J1798" s="10" t="s">
        <v>22</v>
      </c>
      <c r="K1798" s="10" t="s">
        <v>3178</v>
      </c>
      <c r="L1798" s="10" t="s">
        <v>100</v>
      </c>
      <c r="M1798" s="7" t="str">
        <f t="shared" si="382"/>
        <v>Nature Of Illness Description</v>
      </c>
      <c r="N1798" s="10" t="s">
        <v>59</v>
      </c>
      <c r="O1798" s="10" t="s">
        <v>22</v>
      </c>
      <c r="P1798" s="10" t="str">
        <f t="shared" si="383"/>
        <v>Text. Type</v>
      </c>
      <c r="Q1798" s="10" t="s">
        <v>22</v>
      </c>
      <c r="R1798" s="10" t="s">
        <v>22</v>
      </c>
      <c r="S1798" s="10" t="s">
        <v>30</v>
      </c>
      <c r="T1798" s="10" t="s">
        <v>22</v>
      </c>
      <c r="U1798" s="10" t="s">
        <v>101</v>
      </c>
      <c r="V1798" s="10" t="s">
        <v>22</v>
      </c>
    </row>
    <row r="1799" spans="1:22" ht="14.1" customHeight="1" x14ac:dyDescent="0.2">
      <c r="A1799" s="7" t="str">
        <f t="shared" si="380"/>
        <v>OnsetDate</v>
      </c>
      <c r="B1799" s="8" t="s">
        <v>22</v>
      </c>
      <c r="C1799" s="9" t="s">
        <v>34</v>
      </c>
      <c r="D1799" s="10" t="s">
        <v>3179</v>
      </c>
      <c r="E1799" s="10" t="s">
        <v>22</v>
      </c>
      <c r="F1799" s="10" t="s">
        <v>22</v>
      </c>
      <c r="G1799" s="10" t="str">
        <f t="shared" si="381"/>
        <v>Personnel Health Incident. Onset Date. Date</v>
      </c>
      <c r="H1799" s="10" t="s">
        <v>22</v>
      </c>
      <c r="I1799" s="10" t="s">
        <v>2680</v>
      </c>
      <c r="J1799" s="10" t="s">
        <v>22</v>
      </c>
      <c r="K1799" s="10" t="s">
        <v>3180</v>
      </c>
      <c r="L1799" s="10" t="s">
        <v>397</v>
      </c>
      <c r="M1799" s="7" t="str">
        <f t="shared" si="382"/>
        <v>Onset Date</v>
      </c>
      <c r="N1799" s="10" t="s">
        <v>397</v>
      </c>
      <c r="O1799" s="10" t="s">
        <v>22</v>
      </c>
      <c r="P1799" s="10" t="str">
        <f t="shared" si="383"/>
        <v>Date. Type</v>
      </c>
      <c r="Q1799" s="10" t="s">
        <v>22</v>
      </c>
      <c r="R1799" s="10" t="s">
        <v>22</v>
      </c>
      <c r="S1799" s="10" t="s">
        <v>30</v>
      </c>
      <c r="T1799" s="10" t="s">
        <v>22</v>
      </c>
      <c r="U1799" s="10" t="s">
        <v>101</v>
      </c>
      <c r="V1799" s="10" t="s">
        <v>22</v>
      </c>
    </row>
    <row r="1800" spans="1:22" ht="14.1" customHeight="1" x14ac:dyDescent="0.2">
      <c r="A1800" s="7" t="str">
        <f t="shared" si="380"/>
        <v>ReportedToMedicalOfficerIndicator</v>
      </c>
      <c r="B1800" s="8" t="s">
        <v>22</v>
      </c>
      <c r="C1800" s="9" t="s">
        <v>34</v>
      </c>
      <c r="D1800" s="10" t="s">
        <v>3181</v>
      </c>
      <c r="E1800" s="10" t="s">
        <v>22</v>
      </c>
      <c r="F1800" s="10" t="s">
        <v>22</v>
      </c>
      <c r="G1800" s="10" t="str">
        <f t="shared" si="381"/>
        <v>Personnel Health Incident. Reported To Medical Officer Indicator. Indicator</v>
      </c>
      <c r="H1800" s="10" t="s">
        <v>22</v>
      </c>
      <c r="I1800" s="10" t="s">
        <v>2680</v>
      </c>
      <c r="J1800" s="10" t="s">
        <v>22</v>
      </c>
      <c r="K1800" s="10" t="s">
        <v>3182</v>
      </c>
      <c r="L1800" s="10" t="s">
        <v>170</v>
      </c>
      <c r="M1800" s="7" t="str">
        <f t="shared" si="382"/>
        <v>Reported To Medical Officer Indicator</v>
      </c>
      <c r="N1800" s="10" t="s">
        <v>170</v>
      </c>
      <c r="O1800" s="10" t="s">
        <v>22</v>
      </c>
      <c r="P1800" s="10" t="str">
        <f t="shared" si="383"/>
        <v>Indicator. Type</v>
      </c>
      <c r="Q1800" s="10" t="s">
        <v>22</v>
      </c>
      <c r="R1800" s="10" t="s">
        <v>22</v>
      </c>
      <c r="S1800" s="10" t="s">
        <v>30</v>
      </c>
      <c r="T1800" s="10" t="s">
        <v>22</v>
      </c>
      <c r="U1800" s="10" t="s">
        <v>101</v>
      </c>
      <c r="V1800" s="10" t="s">
        <v>22</v>
      </c>
    </row>
    <row r="1801" spans="1:22" ht="14.1" customHeight="1" x14ac:dyDescent="0.2">
      <c r="A1801" s="7" t="str">
        <f t="shared" si="380"/>
        <v>GivenTreatmentDescription</v>
      </c>
      <c r="B1801" s="8" t="s">
        <v>22</v>
      </c>
      <c r="C1801" s="9" t="s">
        <v>98</v>
      </c>
      <c r="D1801" s="10" t="s">
        <v>3183</v>
      </c>
      <c r="E1801" s="10" t="s">
        <v>22</v>
      </c>
      <c r="F1801" s="10" t="s">
        <v>22</v>
      </c>
      <c r="G1801" s="10" t="str">
        <f t="shared" si="381"/>
        <v>Personnel Health Incident. Given Treatment Description. Text</v>
      </c>
      <c r="H1801" s="10" t="s">
        <v>22</v>
      </c>
      <c r="I1801" s="10" t="s">
        <v>2680</v>
      </c>
      <c r="J1801" s="10" t="s">
        <v>22</v>
      </c>
      <c r="K1801" s="10" t="s">
        <v>3184</v>
      </c>
      <c r="L1801" s="10" t="s">
        <v>100</v>
      </c>
      <c r="M1801" s="7" t="str">
        <f t="shared" si="382"/>
        <v>Given Treatment Description</v>
      </c>
      <c r="N1801" s="10" t="s">
        <v>59</v>
      </c>
      <c r="O1801" s="10" t="s">
        <v>22</v>
      </c>
      <c r="P1801" s="10" t="str">
        <f t="shared" si="383"/>
        <v>Text. Type</v>
      </c>
      <c r="Q1801" s="10" t="s">
        <v>22</v>
      </c>
      <c r="R1801" s="10" t="s">
        <v>22</v>
      </c>
      <c r="S1801" s="10" t="s">
        <v>30</v>
      </c>
      <c r="T1801" s="10" t="s">
        <v>22</v>
      </c>
      <c r="U1801" s="10" t="s">
        <v>101</v>
      </c>
      <c r="V1801" s="10" t="s">
        <v>22</v>
      </c>
    </row>
    <row r="1802" spans="1:22" ht="14.1" customHeight="1" x14ac:dyDescent="0.2">
      <c r="A1802" s="7" t="str">
        <f t="shared" si="380"/>
        <v>StillIllIndicator</v>
      </c>
      <c r="B1802" s="8" t="s">
        <v>22</v>
      </c>
      <c r="C1802" s="9" t="s">
        <v>34</v>
      </c>
      <c r="D1802" s="10" t="s">
        <v>3185</v>
      </c>
      <c r="E1802" s="10" t="s">
        <v>22</v>
      </c>
      <c r="F1802" s="10" t="s">
        <v>22</v>
      </c>
      <c r="G1802" s="10" t="str">
        <f t="shared" si="381"/>
        <v>Personnel Health Incident. Still Ill Indicator. Indicator</v>
      </c>
      <c r="H1802" s="10" t="s">
        <v>22</v>
      </c>
      <c r="I1802" s="10" t="s">
        <v>2680</v>
      </c>
      <c r="J1802" s="10" t="s">
        <v>22</v>
      </c>
      <c r="K1802" s="10" t="s">
        <v>3186</v>
      </c>
      <c r="L1802" s="10" t="s">
        <v>170</v>
      </c>
      <c r="M1802" s="7" t="str">
        <f t="shared" si="382"/>
        <v>Still Ill Indicator</v>
      </c>
      <c r="N1802" s="10" t="s">
        <v>170</v>
      </c>
      <c r="O1802" s="10" t="s">
        <v>22</v>
      </c>
      <c r="P1802" s="10" t="str">
        <f t="shared" si="383"/>
        <v>Indicator. Type</v>
      </c>
      <c r="Q1802" s="10" t="s">
        <v>22</v>
      </c>
      <c r="R1802" s="10" t="s">
        <v>22</v>
      </c>
      <c r="S1802" s="10" t="s">
        <v>30</v>
      </c>
      <c r="T1802" s="10" t="s">
        <v>22</v>
      </c>
      <c r="U1802" s="10" t="s">
        <v>101</v>
      </c>
      <c r="V1802" s="10" t="s">
        <v>22</v>
      </c>
    </row>
    <row r="1803" spans="1:22" ht="14.1" customHeight="1" x14ac:dyDescent="0.2">
      <c r="A1803" s="7" t="str">
        <f t="shared" si="380"/>
        <v>DiedIndicator</v>
      </c>
      <c r="B1803" s="8" t="s">
        <v>22</v>
      </c>
      <c r="C1803" s="9" t="s">
        <v>34</v>
      </c>
      <c r="D1803" s="10" t="s">
        <v>3187</v>
      </c>
      <c r="E1803" s="10" t="s">
        <v>22</v>
      </c>
      <c r="F1803" s="10" t="s">
        <v>22</v>
      </c>
      <c r="G1803" s="10" t="str">
        <f t="shared" si="381"/>
        <v>Personnel Health Incident. Died Indicator. Indicator</v>
      </c>
      <c r="H1803" s="10" t="s">
        <v>22</v>
      </c>
      <c r="I1803" s="10" t="s">
        <v>2680</v>
      </c>
      <c r="J1803" s="10" t="s">
        <v>22</v>
      </c>
      <c r="K1803" s="10" t="s">
        <v>3188</v>
      </c>
      <c r="L1803" s="10" t="s">
        <v>170</v>
      </c>
      <c r="M1803" s="7" t="str">
        <f t="shared" si="382"/>
        <v>Died Indicator</v>
      </c>
      <c r="N1803" s="10" t="s">
        <v>170</v>
      </c>
      <c r="O1803" s="10" t="s">
        <v>22</v>
      </c>
      <c r="P1803" s="10" t="str">
        <f t="shared" si="383"/>
        <v>Indicator. Type</v>
      </c>
      <c r="Q1803" s="10" t="s">
        <v>22</v>
      </c>
      <c r="R1803" s="10" t="s">
        <v>22</v>
      </c>
      <c r="S1803" s="10" t="s">
        <v>30</v>
      </c>
      <c r="T1803" s="10" t="s">
        <v>22</v>
      </c>
      <c r="U1803" s="10" t="s">
        <v>101</v>
      </c>
      <c r="V1803" s="10" t="s">
        <v>22</v>
      </c>
    </row>
    <row r="1804" spans="1:22" ht="14.1" customHeight="1" x14ac:dyDescent="0.2">
      <c r="A1804" s="7" t="str">
        <f t="shared" si="380"/>
        <v>StillOnBoardIndicator</v>
      </c>
      <c r="B1804" s="8" t="s">
        <v>22</v>
      </c>
      <c r="C1804" s="9" t="s">
        <v>34</v>
      </c>
      <c r="D1804" s="10" t="s">
        <v>3189</v>
      </c>
      <c r="E1804" s="10" t="s">
        <v>22</v>
      </c>
      <c r="F1804" s="10" t="s">
        <v>22</v>
      </c>
      <c r="G1804" s="10" t="str">
        <f t="shared" si="381"/>
        <v>Personnel Health Incident. Still On Board Indicator. Indicator</v>
      </c>
      <c r="H1804" s="10" t="s">
        <v>22</v>
      </c>
      <c r="I1804" s="10" t="s">
        <v>2680</v>
      </c>
      <c r="J1804" s="10" t="s">
        <v>22</v>
      </c>
      <c r="K1804" s="10" t="s">
        <v>3190</v>
      </c>
      <c r="L1804" s="10" t="s">
        <v>170</v>
      </c>
      <c r="M1804" s="7" t="str">
        <f t="shared" si="382"/>
        <v>Still On Board Indicator</v>
      </c>
      <c r="N1804" s="10" t="s">
        <v>170</v>
      </c>
      <c r="O1804" s="10" t="s">
        <v>22</v>
      </c>
      <c r="P1804" s="10" t="str">
        <f t="shared" si="383"/>
        <v>Indicator. Type</v>
      </c>
      <c r="Q1804" s="10" t="s">
        <v>22</v>
      </c>
      <c r="R1804" s="10" t="s">
        <v>22</v>
      </c>
      <c r="S1804" s="10" t="s">
        <v>30</v>
      </c>
      <c r="T1804" s="10" t="s">
        <v>22</v>
      </c>
      <c r="U1804" s="10" t="s">
        <v>101</v>
      </c>
      <c r="V1804" s="10" t="s">
        <v>22</v>
      </c>
    </row>
    <row r="1805" spans="1:22" ht="14.1" customHeight="1" x14ac:dyDescent="0.2">
      <c r="A1805" s="7" t="str">
        <f t="shared" si="380"/>
        <v>EvacuatedIndicator</v>
      </c>
      <c r="B1805" s="8" t="s">
        <v>22</v>
      </c>
      <c r="C1805" s="9" t="s">
        <v>34</v>
      </c>
      <c r="D1805" s="10" t="s">
        <v>3191</v>
      </c>
      <c r="E1805" s="10" t="s">
        <v>22</v>
      </c>
      <c r="F1805" s="10" t="s">
        <v>22</v>
      </c>
      <c r="G1805" s="10" t="str">
        <f t="shared" si="381"/>
        <v>Personnel Health Incident. Evacuated Indicator. Indicator</v>
      </c>
      <c r="H1805" s="10" t="s">
        <v>22</v>
      </c>
      <c r="I1805" s="10" t="s">
        <v>2680</v>
      </c>
      <c r="J1805" s="10" t="s">
        <v>22</v>
      </c>
      <c r="K1805" s="10" t="s">
        <v>3192</v>
      </c>
      <c r="L1805" s="10" t="s">
        <v>170</v>
      </c>
      <c r="M1805" s="7" t="str">
        <f t="shared" si="382"/>
        <v>Evacuated Indicator</v>
      </c>
      <c r="N1805" s="10" t="s">
        <v>170</v>
      </c>
      <c r="O1805" s="10" t="s">
        <v>22</v>
      </c>
      <c r="P1805" s="10" t="str">
        <f t="shared" si="383"/>
        <v>Indicator. Type</v>
      </c>
      <c r="Q1805" s="10" t="s">
        <v>22</v>
      </c>
      <c r="R1805" s="10" t="s">
        <v>22</v>
      </c>
      <c r="S1805" s="10" t="s">
        <v>30</v>
      </c>
      <c r="T1805" s="10" t="s">
        <v>22</v>
      </c>
      <c r="U1805" s="10" t="s">
        <v>101</v>
      </c>
      <c r="V1805" s="10" t="s">
        <v>22</v>
      </c>
    </row>
    <row r="1806" spans="1:22" ht="14.1" customHeight="1" x14ac:dyDescent="0.2">
      <c r="A1806" s="7" t="str">
        <f t="shared" si="380"/>
        <v>BuriedAtSeaIndicator</v>
      </c>
      <c r="B1806" s="8" t="s">
        <v>22</v>
      </c>
      <c r="C1806" s="9" t="s">
        <v>34</v>
      </c>
      <c r="D1806" s="10" t="s">
        <v>3193</v>
      </c>
      <c r="E1806" s="10" t="s">
        <v>22</v>
      </c>
      <c r="F1806" s="10" t="s">
        <v>22</v>
      </c>
      <c r="G1806" s="10" t="str">
        <f t="shared" si="381"/>
        <v>Personnel Health Incident. Buried At Sea Indicator. Indicator</v>
      </c>
      <c r="H1806" s="10" t="s">
        <v>22</v>
      </c>
      <c r="I1806" s="10" t="s">
        <v>2680</v>
      </c>
      <c r="J1806" s="10" t="s">
        <v>22</v>
      </c>
      <c r="K1806" s="10" t="s">
        <v>3194</v>
      </c>
      <c r="L1806" s="10" t="s">
        <v>170</v>
      </c>
      <c r="M1806" s="7" t="str">
        <f t="shared" si="382"/>
        <v>Buried At Sea Indicator</v>
      </c>
      <c r="N1806" s="10" t="s">
        <v>170</v>
      </c>
      <c r="O1806" s="10" t="s">
        <v>22</v>
      </c>
      <c r="P1806" s="10" t="str">
        <f t="shared" si="383"/>
        <v>Indicator. Type</v>
      </c>
      <c r="Q1806" s="10" t="s">
        <v>22</v>
      </c>
      <c r="R1806" s="10" t="s">
        <v>22</v>
      </c>
      <c r="S1806" s="10" t="s">
        <v>30</v>
      </c>
      <c r="T1806" s="10" t="s">
        <v>22</v>
      </c>
      <c r="U1806" s="10" t="s">
        <v>101</v>
      </c>
      <c r="V1806" s="10" t="s">
        <v>22</v>
      </c>
    </row>
    <row r="1807" spans="1:22" ht="14.1" customHeight="1" x14ac:dyDescent="0.2">
      <c r="A1807" s="7" t="str">
        <f t="shared" si="380"/>
        <v>Note</v>
      </c>
      <c r="B1807" s="8" t="s">
        <v>22</v>
      </c>
      <c r="C1807" s="9" t="s">
        <v>98</v>
      </c>
      <c r="D1807" s="10" t="s">
        <v>3195</v>
      </c>
      <c r="E1807" s="10" t="s">
        <v>22</v>
      </c>
      <c r="F1807" s="10" t="s">
        <v>22</v>
      </c>
      <c r="G1807" s="10" t="str">
        <f t="shared" si="381"/>
        <v>Personnel Health Incident. Note. Text</v>
      </c>
      <c r="H1807" s="10" t="s">
        <v>22</v>
      </c>
      <c r="I1807" s="10" t="s">
        <v>2680</v>
      </c>
      <c r="J1807" s="10" t="s">
        <v>22</v>
      </c>
      <c r="K1807" s="10" t="s">
        <v>22</v>
      </c>
      <c r="L1807" s="10" t="s">
        <v>237</v>
      </c>
      <c r="M1807" s="7" t="str">
        <f t="shared" si="382"/>
        <v>Note</v>
      </c>
      <c r="N1807" s="10" t="s">
        <v>59</v>
      </c>
      <c r="O1807" s="10" t="s">
        <v>22</v>
      </c>
      <c r="P1807" s="10" t="str">
        <f t="shared" si="383"/>
        <v>Text. Type</v>
      </c>
      <c r="Q1807" s="10" t="s">
        <v>22</v>
      </c>
      <c r="R1807" s="10" t="s">
        <v>22</v>
      </c>
      <c r="S1807" s="10" t="s">
        <v>30</v>
      </c>
      <c r="T1807" s="10" t="s">
        <v>22</v>
      </c>
      <c r="U1807" s="10" t="s">
        <v>101</v>
      </c>
      <c r="V1807" s="10" t="s">
        <v>22</v>
      </c>
    </row>
    <row r="1808" spans="1:22" ht="14.1" customHeight="1" x14ac:dyDescent="0.2">
      <c r="A1808" s="11" t="str">
        <f>SUBSTITUTE(SUBSTITUTE(CONCATENATE(J1808,IF(M1808="Identifier","ID",M1808))," ",""),"_","")</f>
        <v>Person</v>
      </c>
      <c r="B1808" s="8" t="s">
        <v>22</v>
      </c>
      <c r="C1808" s="12" t="s">
        <v>34</v>
      </c>
      <c r="D1808" s="11" t="s">
        <v>3196</v>
      </c>
      <c r="E1808" s="11" t="s">
        <v>22</v>
      </c>
      <c r="F1808" s="11" t="s">
        <v>22</v>
      </c>
      <c r="G1808" s="11" t="str">
        <f>CONCATENATE( IF(H1808="","",CONCATENATE(H1808,"_ ")),I1808,". ",IF(J1808="","",CONCATENATE(J1808,"_ ")),M1808,IF(J1808="","",CONCATENATE(". ",N1808)))</f>
        <v>Personnel Health Incident. Person</v>
      </c>
      <c r="H1808" s="11" t="s">
        <v>22</v>
      </c>
      <c r="I1808" s="11" t="s">
        <v>2680</v>
      </c>
      <c r="J1808" s="11" t="s">
        <v>22</v>
      </c>
      <c r="K1808" s="11" t="s">
        <v>22</v>
      </c>
      <c r="L1808" s="11" t="s">
        <v>22</v>
      </c>
      <c r="M1808" s="11" t="str">
        <f>CONCATENATE(IF(Q1808="","",CONCATENATE(Q1808,"_ ")),R1808)</f>
        <v>Person</v>
      </c>
      <c r="N1808" s="11" t="str">
        <f>M1808</f>
        <v>Person</v>
      </c>
      <c r="O1808" s="11" t="s">
        <v>22</v>
      </c>
      <c r="P1808" s="11" t="s">
        <v>22</v>
      </c>
      <c r="Q1808" s="11" t="s">
        <v>22</v>
      </c>
      <c r="R1808" s="11" t="s">
        <v>338</v>
      </c>
      <c r="S1808" s="11" t="s">
        <v>38</v>
      </c>
      <c r="T1808" s="11" t="s">
        <v>22</v>
      </c>
      <c r="U1808" s="11" t="s">
        <v>101</v>
      </c>
      <c r="V1808" s="11" t="s">
        <v>22</v>
      </c>
    </row>
    <row r="1809" spans="1:22" ht="14.1" customHeight="1" x14ac:dyDescent="0.2">
      <c r="A1809" s="5" t="str">
        <f>SUBSTITUTE(CONCATENATE(H1809,I1809)," ","")</f>
        <v>PhysicalAttribute</v>
      </c>
      <c r="B1809" s="6" t="s">
        <v>22</v>
      </c>
      <c r="C1809" s="6" t="s">
        <v>22</v>
      </c>
      <c r="D1809" s="6" t="s">
        <v>3197</v>
      </c>
      <c r="E1809" s="6" t="s">
        <v>22</v>
      </c>
      <c r="F1809" s="6" t="s">
        <v>22</v>
      </c>
      <c r="G1809" s="5" t="str">
        <f>CONCATENATE(IF(H1809="","",CONCATENATE(H1809,"_ ")),I1809,". Details")</f>
        <v>Physical Attribute. Details</v>
      </c>
      <c r="H1809" s="6" t="s">
        <v>22</v>
      </c>
      <c r="I1809" s="6" t="s">
        <v>2419</v>
      </c>
      <c r="J1809" s="6" t="s">
        <v>22</v>
      </c>
      <c r="K1809" s="6" t="s">
        <v>22</v>
      </c>
      <c r="L1809" s="6" t="s">
        <v>22</v>
      </c>
      <c r="M1809" s="6" t="s">
        <v>22</v>
      </c>
      <c r="N1809" s="6" t="s">
        <v>22</v>
      </c>
      <c r="O1809" s="6" t="s">
        <v>22</v>
      </c>
      <c r="P1809" s="6" t="s">
        <v>22</v>
      </c>
      <c r="Q1809" s="6" t="s">
        <v>22</v>
      </c>
      <c r="R1809" s="6" t="s">
        <v>22</v>
      </c>
      <c r="S1809" s="6" t="s">
        <v>25</v>
      </c>
      <c r="T1809" s="6" t="s">
        <v>22</v>
      </c>
      <c r="U1809" s="6" t="s">
        <v>62</v>
      </c>
      <c r="V1809" s="6" t="s">
        <v>22</v>
      </c>
    </row>
    <row r="1810" spans="1:22" ht="14.1" customHeight="1" x14ac:dyDescent="0.2">
      <c r="A1810" s="7" t="str">
        <f>SUBSTITUTE(CONCATENATE(J1810,K1810,IF(L1810="Identifier","ID",IF(AND(L1810="Text",OR(J1810&lt;&gt;"",K1810&lt;&gt;"")),"",L1810)),IF(AND(N1810&lt;&gt;"Text",L1810&lt;&gt;N1810,NOT(AND(L1810="URI",N1810="Identifier")),NOT(AND(L1810="UUID",N1810="Identifier")),NOT(AND(L1810="OID",N1810="Identifier"))),IF(N1810="Identifier","ID",N1810),""))," ","")</f>
        <v>AttributeID</v>
      </c>
      <c r="B1810" s="8" t="s">
        <v>22</v>
      </c>
      <c r="C1810" s="9" t="s">
        <v>27</v>
      </c>
      <c r="D1810" s="10" t="s">
        <v>3198</v>
      </c>
      <c r="E1810" s="10" t="s">
        <v>22</v>
      </c>
      <c r="F1810" s="10" t="s">
        <v>3199</v>
      </c>
      <c r="G1810" s="10" t="str">
        <f>CONCATENATE( IF(H1810="","",CONCATENATE(H1810,"_ ")),I1810,". ",IF(J1810="","",CONCATENATE(J1810,"_ ")),M1810,IF(OR(J1810&lt;&gt;"",M1810&lt;&gt;N1810),CONCATENATE(". ",N1810),""))</f>
        <v>Physical Attribute. Attribute Identifier. Identifier</v>
      </c>
      <c r="H1810" s="10" t="s">
        <v>22</v>
      </c>
      <c r="I1810" s="10" t="s">
        <v>2419</v>
      </c>
      <c r="J1810" s="10" t="s">
        <v>22</v>
      </c>
      <c r="K1810" s="10" t="s">
        <v>738</v>
      </c>
      <c r="L1810" s="10" t="s">
        <v>29</v>
      </c>
      <c r="M1810" s="7" t="str">
        <f>IF(K1810&lt;&gt;"",CONCATENATE(K1810," ",L1810),L1810)</f>
        <v>Attribute Identifier</v>
      </c>
      <c r="N1810" s="10" t="s">
        <v>29</v>
      </c>
      <c r="O1810" s="10" t="s">
        <v>22</v>
      </c>
      <c r="P1810" s="10" t="str">
        <f>IF(O1810&lt;&gt;"",CONCATENATE(O1810,"_ ",N1810,". Type"),CONCATENATE(N1810,". Type"))</f>
        <v>Identifier. Type</v>
      </c>
      <c r="Q1810" s="10" t="s">
        <v>22</v>
      </c>
      <c r="R1810" s="10" t="s">
        <v>22</v>
      </c>
      <c r="S1810" s="10" t="s">
        <v>30</v>
      </c>
      <c r="T1810" s="10" t="s">
        <v>22</v>
      </c>
      <c r="U1810" s="10" t="s">
        <v>62</v>
      </c>
      <c r="V1810" s="10" t="s">
        <v>22</v>
      </c>
    </row>
    <row r="1811" spans="1:22" ht="14.1" customHeight="1" x14ac:dyDescent="0.2">
      <c r="A1811" s="7" t="str">
        <f>SUBSTITUTE(CONCATENATE(J1811,K1811,IF(L1811="Identifier","ID",IF(AND(L1811="Text",OR(J1811&lt;&gt;"",K1811&lt;&gt;"")),"",L1811)),IF(AND(N1811&lt;&gt;"Text",L1811&lt;&gt;N1811,NOT(AND(L1811="URI",N1811="Identifier")),NOT(AND(L1811="UUID",N1811="Identifier")),NOT(AND(L1811="OID",N1811="Identifier"))),IF(N1811="Identifier","ID",N1811),""))," ","")</f>
        <v>PositionCode</v>
      </c>
      <c r="B1811" s="8" t="s">
        <v>22</v>
      </c>
      <c r="C1811" s="9" t="s">
        <v>34</v>
      </c>
      <c r="D1811" s="10" t="s">
        <v>3200</v>
      </c>
      <c r="E1811" s="10" t="s">
        <v>22</v>
      </c>
      <c r="F1811" s="10" t="s">
        <v>22</v>
      </c>
      <c r="G1811" s="10" t="str">
        <f>CONCATENATE( IF(H1811="","",CONCATENATE(H1811,"_ ")),I1811,". ",IF(J1811="","",CONCATENATE(J1811,"_ ")),M1811,IF(OR(J1811&lt;&gt;"",M1811&lt;&gt;N1811),CONCATENATE(". ",N1811),""))</f>
        <v>Physical Attribute. Position Code. Code</v>
      </c>
      <c r="H1811" s="10" t="s">
        <v>22</v>
      </c>
      <c r="I1811" s="10" t="s">
        <v>2419</v>
      </c>
      <c r="J1811" s="10" t="s">
        <v>22</v>
      </c>
      <c r="K1811" s="10" t="s">
        <v>3201</v>
      </c>
      <c r="L1811" s="10" t="s">
        <v>33</v>
      </c>
      <c r="M1811" s="7" t="str">
        <f>IF(K1811&lt;&gt;"",CONCATENATE(K1811," ",L1811),L1811)</f>
        <v>Position Code</v>
      </c>
      <c r="N1811" s="10" t="s">
        <v>33</v>
      </c>
      <c r="O1811" s="10" t="s">
        <v>22</v>
      </c>
      <c r="P1811" s="10" t="str">
        <f>IF(O1811&lt;&gt;"",CONCATENATE(O1811,"_ ",N1811,". Type"),CONCATENATE(N1811,". Type"))</f>
        <v>Code. Type</v>
      </c>
      <c r="Q1811" s="10" t="s">
        <v>22</v>
      </c>
      <c r="R1811" s="10" t="s">
        <v>22</v>
      </c>
      <c r="S1811" s="10" t="s">
        <v>30</v>
      </c>
      <c r="T1811" s="10" t="s">
        <v>22</v>
      </c>
      <c r="U1811" s="10" t="s">
        <v>62</v>
      </c>
      <c r="V1811" s="10" t="s">
        <v>22</v>
      </c>
    </row>
    <row r="1812" spans="1:22" ht="14.1" customHeight="1" x14ac:dyDescent="0.2">
      <c r="A1812" s="7" t="str">
        <f>SUBSTITUTE(CONCATENATE(J1812,K1812,IF(L1812="Identifier","ID",IF(AND(L1812="Text",OR(J1812&lt;&gt;"",K1812&lt;&gt;"")),"",L1812)),IF(AND(N1812&lt;&gt;"Text",L1812&lt;&gt;N1812,NOT(AND(L1812="URI",N1812="Identifier")),NOT(AND(L1812="UUID",N1812="Identifier")),NOT(AND(L1812="OID",N1812="Identifier"))),IF(N1812="Identifier","ID",N1812),""))," ","")</f>
        <v>DescriptionCode</v>
      </c>
      <c r="B1812" s="8" t="s">
        <v>22</v>
      </c>
      <c r="C1812" s="9" t="s">
        <v>34</v>
      </c>
      <c r="D1812" s="10" t="s">
        <v>3202</v>
      </c>
      <c r="E1812" s="10" t="s">
        <v>22</v>
      </c>
      <c r="F1812" s="10" t="s">
        <v>3203</v>
      </c>
      <c r="G1812" s="10" t="str">
        <f>CONCATENATE( IF(H1812="","",CONCATENATE(H1812,"_ ")),I1812,". ",IF(J1812="","",CONCATENATE(J1812,"_ ")),M1812,IF(OR(J1812&lt;&gt;"",M1812&lt;&gt;N1812),CONCATENATE(". ",N1812),""))</f>
        <v>Physical Attribute. Description Code. Code</v>
      </c>
      <c r="H1812" s="10" t="s">
        <v>22</v>
      </c>
      <c r="I1812" s="10" t="s">
        <v>2419</v>
      </c>
      <c r="J1812" s="10" t="s">
        <v>22</v>
      </c>
      <c r="K1812" s="10" t="s">
        <v>100</v>
      </c>
      <c r="L1812" s="10" t="s">
        <v>33</v>
      </c>
      <c r="M1812" s="7" t="str">
        <f>IF(K1812&lt;&gt;"",CONCATENATE(K1812," ",L1812),L1812)</f>
        <v>Description Code</v>
      </c>
      <c r="N1812" s="10" t="s">
        <v>33</v>
      </c>
      <c r="O1812" s="10" t="s">
        <v>22</v>
      </c>
      <c r="P1812" s="10" t="str">
        <f>IF(O1812&lt;&gt;"",CONCATENATE(O1812,"_ ",N1812,". Type"),CONCATENATE(N1812,". Type"))</f>
        <v>Code. Type</v>
      </c>
      <c r="Q1812" s="10" t="s">
        <v>22</v>
      </c>
      <c r="R1812" s="10" t="s">
        <v>22</v>
      </c>
      <c r="S1812" s="10" t="s">
        <v>30</v>
      </c>
      <c r="T1812" s="10" t="s">
        <v>22</v>
      </c>
      <c r="U1812" s="10" t="s">
        <v>62</v>
      </c>
      <c r="V1812" s="10" t="s">
        <v>22</v>
      </c>
    </row>
    <row r="1813" spans="1:22" ht="14.1" customHeight="1" x14ac:dyDescent="0.2">
      <c r="A1813" s="7" t="str">
        <f>SUBSTITUTE(CONCATENATE(J1813,K1813,IF(L1813="Identifier","ID",IF(AND(L1813="Text",OR(J1813&lt;&gt;"",K1813&lt;&gt;"")),"",L1813)),IF(AND(N1813&lt;&gt;"Text",L1813&lt;&gt;N1813,NOT(AND(L1813="URI",N1813="Identifier")),NOT(AND(L1813="UUID",N1813="Identifier")),NOT(AND(L1813="OID",N1813="Identifier"))),IF(N1813="Identifier","ID",N1813),""))," ","")</f>
        <v>Description</v>
      </c>
      <c r="B1813" s="8" t="s">
        <v>22</v>
      </c>
      <c r="C1813" s="9" t="s">
        <v>98</v>
      </c>
      <c r="D1813" s="10" t="s">
        <v>3204</v>
      </c>
      <c r="E1813" s="10" t="s">
        <v>22</v>
      </c>
      <c r="F1813" s="10" t="s">
        <v>22</v>
      </c>
      <c r="G1813" s="10" t="str">
        <f>CONCATENATE( IF(H1813="","",CONCATENATE(H1813,"_ ")),I1813,". ",IF(J1813="","",CONCATENATE(J1813,"_ ")),M1813,IF(OR(J1813&lt;&gt;"",M1813&lt;&gt;N1813),CONCATENATE(". ",N1813),""))</f>
        <v>Physical Attribute. Description. Text</v>
      </c>
      <c r="H1813" s="10" t="s">
        <v>22</v>
      </c>
      <c r="I1813" s="10" t="s">
        <v>2419</v>
      </c>
      <c r="J1813" s="10" t="s">
        <v>22</v>
      </c>
      <c r="K1813" s="10" t="s">
        <v>22</v>
      </c>
      <c r="L1813" s="10" t="s">
        <v>100</v>
      </c>
      <c r="M1813" s="7" t="str">
        <f>IF(K1813&lt;&gt;"",CONCATENATE(K1813," ",L1813),L1813)</f>
        <v>Description</v>
      </c>
      <c r="N1813" s="10" t="s">
        <v>59</v>
      </c>
      <c r="O1813" s="10" t="s">
        <v>22</v>
      </c>
      <c r="P1813" s="10" t="str">
        <f>IF(O1813&lt;&gt;"",CONCATENATE(O1813,"_ ",N1813,". Type"),CONCATENATE(N1813,". Type"))</f>
        <v>Text. Type</v>
      </c>
      <c r="Q1813" s="10" t="s">
        <v>22</v>
      </c>
      <c r="R1813" s="10" t="s">
        <v>22</v>
      </c>
      <c r="S1813" s="10" t="s">
        <v>30</v>
      </c>
      <c r="T1813" s="10" t="s">
        <v>22</v>
      </c>
      <c r="U1813" s="10" t="s">
        <v>62</v>
      </c>
      <c r="V1813" s="10" t="s">
        <v>22</v>
      </c>
    </row>
    <row r="1814" spans="1:22" ht="14.1" customHeight="1" x14ac:dyDescent="0.2">
      <c r="A1814" s="5" t="str">
        <f>SUBSTITUTE(CONCATENATE(H1814,I1814)," ","")</f>
        <v>Pickup</v>
      </c>
      <c r="B1814" s="6" t="s">
        <v>22</v>
      </c>
      <c r="C1814" s="6" t="s">
        <v>22</v>
      </c>
      <c r="D1814" s="6" t="s">
        <v>3205</v>
      </c>
      <c r="E1814" s="6" t="s">
        <v>3206</v>
      </c>
      <c r="F1814" s="6" t="s">
        <v>22</v>
      </c>
      <c r="G1814" s="5" t="str">
        <f>CONCATENATE(IF(H1814="","",CONCATENATE(H1814,"_ ")),I1814,". Details")</f>
        <v>Pickup. Details</v>
      </c>
      <c r="H1814" s="6" t="s">
        <v>22</v>
      </c>
      <c r="I1814" s="6" t="s">
        <v>2104</v>
      </c>
      <c r="J1814" s="6" t="s">
        <v>22</v>
      </c>
      <c r="K1814" s="6" t="s">
        <v>22</v>
      </c>
      <c r="L1814" s="6" t="s">
        <v>22</v>
      </c>
      <c r="M1814" s="6" t="s">
        <v>22</v>
      </c>
      <c r="N1814" s="6" t="s">
        <v>22</v>
      </c>
      <c r="O1814" s="6" t="s">
        <v>22</v>
      </c>
      <c r="P1814" s="6" t="s">
        <v>22</v>
      </c>
      <c r="Q1814" s="6" t="s">
        <v>22</v>
      </c>
      <c r="R1814" s="6" t="s">
        <v>22</v>
      </c>
      <c r="S1814" s="6" t="s">
        <v>25</v>
      </c>
      <c r="T1814" s="6" t="s">
        <v>22</v>
      </c>
      <c r="U1814" s="6" t="s">
        <v>26</v>
      </c>
      <c r="V1814" s="6" t="s">
        <v>22</v>
      </c>
    </row>
    <row r="1815" spans="1:22" ht="14.1" customHeight="1" x14ac:dyDescent="0.2">
      <c r="A1815" s="7" t="str">
        <f t="shared" ref="A1815:A1821" si="384">SUBSTITUTE(CONCATENATE(J1815,K1815,IF(L1815="Identifier","ID",IF(AND(L1815="Text",OR(J1815&lt;&gt;"",K1815&lt;&gt;"")),"",L1815)),IF(AND(N1815&lt;&gt;"Text",L1815&lt;&gt;N1815,NOT(AND(L1815="URI",N1815="Identifier")),NOT(AND(L1815="UUID",N1815="Identifier")),NOT(AND(L1815="OID",N1815="Identifier"))),IF(N1815="Identifier","ID",N1815),""))," ","")</f>
        <v>ID</v>
      </c>
      <c r="B1815" s="8" t="s">
        <v>22</v>
      </c>
      <c r="C1815" s="9" t="s">
        <v>34</v>
      </c>
      <c r="D1815" s="10" t="s">
        <v>3207</v>
      </c>
      <c r="E1815" s="10" t="s">
        <v>22</v>
      </c>
      <c r="F1815" s="10" t="s">
        <v>22</v>
      </c>
      <c r="G1815" s="10" t="str">
        <f t="shared" ref="G1815:G1821" si="385">CONCATENATE( IF(H1815="","",CONCATENATE(H1815,"_ ")),I1815,". ",IF(J1815="","",CONCATENATE(J1815,"_ ")),M1815,IF(OR(J1815&lt;&gt;"",M1815&lt;&gt;N1815),CONCATENATE(". ",N1815),""))</f>
        <v>Pickup. Identifier</v>
      </c>
      <c r="H1815" s="10" t="s">
        <v>22</v>
      </c>
      <c r="I1815" s="10" t="s">
        <v>2104</v>
      </c>
      <c r="J1815" s="10" t="s">
        <v>22</v>
      </c>
      <c r="K1815" s="10" t="s">
        <v>22</v>
      </c>
      <c r="L1815" s="10" t="s">
        <v>29</v>
      </c>
      <c r="M1815" s="7" t="str">
        <f t="shared" ref="M1815:M1821" si="386">IF(K1815&lt;&gt;"",CONCATENATE(K1815," ",L1815),L1815)</f>
        <v>Identifier</v>
      </c>
      <c r="N1815" s="10" t="s">
        <v>29</v>
      </c>
      <c r="O1815" s="10" t="s">
        <v>22</v>
      </c>
      <c r="P1815" s="10" t="str">
        <f t="shared" ref="P1815:P1821" si="387">IF(O1815&lt;&gt;"",CONCATENATE(O1815,"_ ",N1815,". Type"),CONCATENATE(N1815,". Type"))</f>
        <v>Identifier. Type</v>
      </c>
      <c r="Q1815" s="10" t="s">
        <v>22</v>
      </c>
      <c r="R1815" s="10" t="s">
        <v>22</v>
      </c>
      <c r="S1815" s="10" t="s">
        <v>30</v>
      </c>
      <c r="T1815" s="10" t="s">
        <v>22</v>
      </c>
      <c r="U1815" s="10" t="s">
        <v>26</v>
      </c>
      <c r="V1815" s="10" t="s">
        <v>22</v>
      </c>
    </row>
    <row r="1816" spans="1:22" ht="14.1" customHeight="1" x14ac:dyDescent="0.2">
      <c r="A1816" s="7" t="str">
        <f t="shared" si="384"/>
        <v>ActualPickupDate</v>
      </c>
      <c r="B1816" s="8" t="s">
        <v>22</v>
      </c>
      <c r="C1816" s="9" t="s">
        <v>34</v>
      </c>
      <c r="D1816" s="10" t="s">
        <v>3208</v>
      </c>
      <c r="E1816" s="10" t="s">
        <v>22</v>
      </c>
      <c r="F1816" s="10" t="s">
        <v>22</v>
      </c>
      <c r="G1816" s="10" t="str">
        <f t="shared" si="385"/>
        <v>Pickup. Actual_ Pickup Date. Date</v>
      </c>
      <c r="H1816" s="10" t="s">
        <v>22</v>
      </c>
      <c r="I1816" s="10" t="s">
        <v>2104</v>
      </c>
      <c r="J1816" s="10" t="s">
        <v>1040</v>
      </c>
      <c r="K1816" s="10" t="s">
        <v>2104</v>
      </c>
      <c r="L1816" s="10" t="s">
        <v>397</v>
      </c>
      <c r="M1816" s="7" t="str">
        <f t="shared" si="386"/>
        <v>Pickup Date</v>
      </c>
      <c r="N1816" s="10" t="s">
        <v>397</v>
      </c>
      <c r="O1816" s="10" t="s">
        <v>22</v>
      </c>
      <c r="P1816" s="10" t="str">
        <f t="shared" si="387"/>
        <v>Date. Type</v>
      </c>
      <c r="Q1816" s="10" t="s">
        <v>22</v>
      </c>
      <c r="R1816" s="10" t="s">
        <v>22</v>
      </c>
      <c r="S1816" s="10" t="s">
        <v>30</v>
      </c>
      <c r="T1816" s="10" t="s">
        <v>22</v>
      </c>
      <c r="U1816" s="10" t="s">
        <v>26</v>
      </c>
      <c r="V1816" s="10" t="s">
        <v>22</v>
      </c>
    </row>
    <row r="1817" spans="1:22" ht="14.1" customHeight="1" x14ac:dyDescent="0.2">
      <c r="A1817" s="7" t="str">
        <f t="shared" si="384"/>
        <v>ActualPickupTime</v>
      </c>
      <c r="B1817" s="8" t="s">
        <v>22</v>
      </c>
      <c r="C1817" s="9" t="s">
        <v>34</v>
      </c>
      <c r="D1817" s="10" t="s">
        <v>3209</v>
      </c>
      <c r="E1817" s="10" t="s">
        <v>22</v>
      </c>
      <c r="F1817" s="10" t="s">
        <v>22</v>
      </c>
      <c r="G1817" s="10" t="str">
        <f t="shared" si="385"/>
        <v>Pickup. Actual_ Pickup Time. Time</v>
      </c>
      <c r="H1817" s="10" t="s">
        <v>22</v>
      </c>
      <c r="I1817" s="10" t="s">
        <v>2104</v>
      </c>
      <c r="J1817" s="10" t="s">
        <v>1040</v>
      </c>
      <c r="K1817" s="10" t="s">
        <v>2104</v>
      </c>
      <c r="L1817" s="10" t="s">
        <v>594</v>
      </c>
      <c r="M1817" s="7" t="str">
        <f t="shared" si="386"/>
        <v>Pickup Time</v>
      </c>
      <c r="N1817" s="10" t="s">
        <v>594</v>
      </c>
      <c r="O1817" s="10" t="s">
        <v>22</v>
      </c>
      <c r="P1817" s="10" t="str">
        <f t="shared" si="387"/>
        <v>Time. Type</v>
      </c>
      <c r="Q1817" s="10" t="s">
        <v>22</v>
      </c>
      <c r="R1817" s="10" t="s">
        <v>22</v>
      </c>
      <c r="S1817" s="10" t="s">
        <v>30</v>
      </c>
      <c r="T1817" s="10" t="s">
        <v>22</v>
      </c>
      <c r="U1817" s="10" t="s">
        <v>26</v>
      </c>
      <c r="V1817" s="10" t="s">
        <v>22</v>
      </c>
    </row>
    <row r="1818" spans="1:22" ht="14.1" customHeight="1" x14ac:dyDescent="0.2">
      <c r="A1818" s="7" t="str">
        <f t="shared" si="384"/>
        <v>EarliestPickupDate</v>
      </c>
      <c r="B1818" s="8" t="s">
        <v>22</v>
      </c>
      <c r="C1818" s="9" t="s">
        <v>34</v>
      </c>
      <c r="D1818" s="10" t="s">
        <v>3210</v>
      </c>
      <c r="E1818" s="10" t="s">
        <v>22</v>
      </c>
      <c r="F1818" s="10" t="s">
        <v>22</v>
      </c>
      <c r="G1818" s="10" t="str">
        <f t="shared" si="385"/>
        <v>Pickup. Earliest_ Pickup Date. Date</v>
      </c>
      <c r="H1818" s="10" t="s">
        <v>22</v>
      </c>
      <c r="I1818" s="10" t="s">
        <v>2104</v>
      </c>
      <c r="J1818" s="10" t="s">
        <v>3211</v>
      </c>
      <c r="K1818" s="10" t="s">
        <v>2104</v>
      </c>
      <c r="L1818" s="10" t="s">
        <v>397</v>
      </c>
      <c r="M1818" s="7" t="str">
        <f t="shared" si="386"/>
        <v>Pickup Date</v>
      </c>
      <c r="N1818" s="10" t="s">
        <v>397</v>
      </c>
      <c r="O1818" s="10" t="s">
        <v>22</v>
      </c>
      <c r="P1818" s="10" t="str">
        <f t="shared" si="387"/>
        <v>Date. Type</v>
      </c>
      <c r="Q1818" s="10" t="s">
        <v>22</v>
      </c>
      <c r="R1818" s="10" t="s">
        <v>22</v>
      </c>
      <c r="S1818" s="10" t="s">
        <v>30</v>
      </c>
      <c r="T1818" s="10" t="s">
        <v>22</v>
      </c>
      <c r="U1818" s="10" t="s">
        <v>26</v>
      </c>
      <c r="V1818" s="10" t="s">
        <v>22</v>
      </c>
    </row>
    <row r="1819" spans="1:22" ht="14.1" customHeight="1" x14ac:dyDescent="0.2">
      <c r="A1819" s="7" t="str">
        <f t="shared" si="384"/>
        <v>EarliestPickupTime</v>
      </c>
      <c r="B1819" s="8" t="s">
        <v>22</v>
      </c>
      <c r="C1819" s="9" t="s">
        <v>34</v>
      </c>
      <c r="D1819" s="10" t="s">
        <v>3212</v>
      </c>
      <c r="E1819" s="10" t="s">
        <v>22</v>
      </c>
      <c r="F1819" s="10" t="s">
        <v>22</v>
      </c>
      <c r="G1819" s="10" t="str">
        <f t="shared" si="385"/>
        <v>Pickup. Earliest_ Pickup Time. Time</v>
      </c>
      <c r="H1819" s="10" t="s">
        <v>22</v>
      </c>
      <c r="I1819" s="10" t="s">
        <v>2104</v>
      </c>
      <c r="J1819" s="10" t="s">
        <v>3211</v>
      </c>
      <c r="K1819" s="10" t="s">
        <v>2104</v>
      </c>
      <c r="L1819" s="10" t="s">
        <v>594</v>
      </c>
      <c r="M1819" s="7" t="str">
        <f t="shared" si="386"/>
        <v>Pickup Time</v>
      </c>
      <c r="N1819" s="10" t="s">
        <v>594</v>
      </c>
      <c r="O1819" s="10" t="s">
        <v>22</v>
      </c>
      <c r="P1819" s="10" t="str">
        <f t="shared" si="387"/>
        <v>Time. Type</v>
      </c>
      <c r="Q1819" s="10" t="s">
        <v>22</v>
      </c>
      <c r="R1819" s="10" t="s">
        <v>22</v>
      </c>
      <c r="S1819" s="10" t="s">
        <v>30</v>
      </c>
      <c r="T1819" s="10" t="s">
        <v>22</v>
      </c>
      <c r="U1819" s="10" t="s">
        <v>26</v>
      </c>
      <c r="V1819" s="10" t="s">
        <v>22</v>
      </c>
    </row>
    <row r="1820" spans="1:22" ht="14.1" customHeight="1" x14ac:dyDescent="0.2">
      <c r="A1820" s="7" t="str">
        <f t="shared" si="384"/>
        <v>LatestPickupDate</v>
      </c>
      <c r="B1820" s="8" t="s">
        <v>22</v>
      </c>
      <c r="C1820" s="9" t="s">
        <v>34</v>
      </c>
      <c r="D1820" s="10" t="s">
        <v>3213</v>
      </c>
      <c r="E1820" s="10" t="s">
        <v>22</v>
      </c>
      <c r="F1820" s="10" t="s">
        <v>22</v>
      </c>
      <c r="G1820" s="10" t="str">
        <f t="shared" si="385"/>
        <v>Pickup. Latest_ Pickup Date. Date</v>
      </c>
      <c r="H1820" s="10" t="s">
        <v>22</v>
      </c>
      <c r="I1820" s="10" t="s">
        <v>2104</v>
      </c>
      <c r="J1820" s="10" t="s">
        <v>1416</v>
      </c>
      <c r="K1820" s="10" t="s">
        <v>2104</v>
      </c>
      <c r="L1820" s="10" t="s">
        <v>397</v>
      </c>
      <c r="M1820" s="7" t="str">
        <f t="shared" si="386"/>
        <v>Pickup Date</v>
      </c>
      <c r="N1820" s="10" t="s">
        <v>397</v>
      </c>
      <c r="O1820" s="10" t="s">
        <v>22</v>
      </c>
      <c r="P1820" s="10" t="str">
        <f t="shared" si="387"/>
        <v>Date. Type</v>
      </c>
      <c r="Q1820" s="10" t="s">
        <v>22</v>
      </c>
      <c r="R1820" s="10" t="s">
        <v>22</v>
      </c>
      <c r="S1820" s="10" t="s">
        <v>30</v>
      </c>
      <c r="T1820" s="10" t="s">
        <v>22</v>
      </c>
      <c r="U1820" s="10" t="s">
        <v>26</v>
      </c>
      <c r="V1820" s="10" t="s">
        <v>22</v>
      </c>
    </row>
    <row r="1821" spans="1:22" ht="14.1" customHeight="1" x14ac:dyDescent="0.2">
      <c r="A1821" s="7" t="str">
        <f t="shared" si="384"/>
        <v>LatestPickupTime</v>
      </c>
      <c r="B1821" s="8" t="s">
        <v>22</v>
      </c>
      <c r="C1821" s="9" t="s">
        <v>34</v>
      </c>
      <c r="D1821" s="10" t="s">
        <v>3214</v>
      </c>
      <c r="E1821" s="10" t="s">
        <v>22</v>
      </c>
      <c r="F1821" s="10" t="s">
        <v>22</v>
      </c>
      <c r="G1821" s="10" t="str">
        <f t="shared" si="385"/>
        <v>Pickup. Latest_ Pickup Time. Time</v>
      </c>
      <c r="H1821" s="10" t="s">
        <v>22</v>
      </c>
      <c r="I1821" s="10" t="s">
        <v>2104</v>
      </c>
      <c r="J1821" s="10" t="s">
        <v>1416</v>
      </c>
      <c r="K1821" s="10" t="s">
        <v>2104</v>
      </c>
      <c r="L1821" s="10" t="s">
        <v>594</v>
      </c>
      <c r="M1821" s="7" t="str">
        <f t="shared" si="386"/>
        <v>Pickup Time</v>
      </c>
      <c r="N1821" s="10" t="s">
        <v>594</v>
      </c>
      <c r="O1821" s="10" t="s">
        <v>22</v>
      </c>
      <c r="P1821" s="10" t="str">
        <f t="shared" si="387"/>
        <v>Time. Type</v>
      </c>
      <c r="Q1821" s="10" t="s">
        <v>22</v>
      </c>
      <c r="R1821" s="10" t="s">
        <v>22</v>
      </c>
      <c r="S1821" s="10" t="s">
        <v>30</v>
      </c>
      <c r="T1821" s="10" t="s">
        <v>22</v>
      </c>
      <c r="U1821" s="10" t="s">
        <v>26</v>
      </c>
      <c r="V1821" s="10" t="s">
        <v>22</v>
      </c>
    </row>
    <row r="1822" spans="1:22" ht="14.1" customHeight="1" x14ac:dyDescent="0.2">
      <c r="A1822" s="11" t="str">
        <f>SUBSTITUTE(SUBSTITUTE(CONCATENATE(J1822,IF(M1822="Identifier","ID",M1822))," ",""),"_","")</f>
        <v>PickupLocation</v>
      </c>
      <c r="B1822" s="8" t="s">
        <v>22</v>
      </c>
      <c r="C1822" s="12" t="s">
        <v>34</v>
      </c>
      <c r="D1822" s="11" t="s">
        <v>3215</v>
      </c>
      <c r="E1822" s="11" t="s">
        <v>22</v>
      </c>
      <c r="F1822" s="11" t="s">
        <v>22</v>
      </c>
      <c r="G1822" s="11" t="str">
        <f>CONCATENATE( IF(H1822="","",CONCATENATE(H1822,"_ ")),I1822,". ",IF(J1822="","",CONCATENATE(J1822,"_ ")),M1822,IF(J1822="","",CONCATENATE(". ",N1822)))</f>
        <v>Pickup. Pickup_ Location. Location</v>
      </c>
      <c r="H1822" s="11" t="s">
        <v>22</v>
      </c>
      <c r="I1822" s="11" t="s">
        <v>2104</v>
      </c>
      <c r="J1822" s="11" t="s">
        <v>2104</v>
      </c>
      <c r="K1822" s="11" t="s">
        <v>22</v>
      </c>
      <c r="L1822" s="11" t="s">
        <v>22</v>
      </c>
      <c r="M1822" s="11" t="str">
        <f>CONCATENATE(IF(Q1822="","",CONCATENATE(Q1822,"_ ")),R1822)</f>
        <v>Location</v>
      </c>
      <c r="N1822" s="11" t="str">
        <f>M1822</f>
        <v>Location</v>
      </c>
      <c r="O1822" s="11" t="s">
        <v>22</v>
      </c>
      <c r="P1822" s="11" t="s">
        <v>22</v>
      </c>
      <c r="Q1822" s="11" t="s">
        <v>22</v>
      </c>
      <c r="R1822" s="11" t="s">
        <v>47</v>
      </c>
      <c r="S1822" s="11" t="s">
        <v>38</v>
      </c>
      <c r="T1822" s="11" t="s">
        <v>22</v>
      </c>
      <c r="U1822" s="11" t="s">
        <v>26</v>
      </c>
      <c r="V1822" s="11" t="s">
        <v>22</v>
      </c>
    </row>
    <row r="1823" spans="1:22" ht="14.1" customHeight="1" x14ac:dyDescent="0.2">
      <c r="A1823" s="11" t="str">
        <f>SUBSTITUTE(SUBSTITUTE(CONCATENATE(J1823,IF(M1823="Identifier","ID",M1823))," ",""),"_","")</f>
        <v>PickupParty</v>
      </c>
      <c r="B1823" s="8" t="s">
        <v>22</v>
      </c>
      <c r="C1823" s="12" t="s">
        <v>34</v>
      </c>
      <c r="D1823" s="11" t="s">
        <v>3216</v>
      </c>
      <c r="E1823" s="11" t="s">
        <v>22</v>
      </c>
      <c r="F1823" s="11" t="s">
        <v>22</v>
      </c>
      <c r="G1823" s="11" t="str">
        <f>CONCATENATE( IF(H1823="","",CONCATENATE(H1823,"_ ")),I1823,". ",IF(J1823="","",CONCATENATE(J1823,"_ ")),M1823,IF(J1823="","",CONCATENATE(". ",N1823)))</f>
        <v>Pickup. Pickup_ Party. Party</v>
      </c>
      <c r="H1823" s="11" t="s">
        <v>22</v>
      </c>
      <c r="I1823" s="11" t="s">
        <v>2104</v>
      </c>
      <c r="J1823" s="11" t="s">
        <v>2104</v>
      </c>
      <c r="K1823" s="11" t="s">
        <v>22</v>
      </c>
      <c r="L1823" s="11" t="s">
        <v>22</v>
      </c>
      <c r="M1823" s="11" t="str">
        <f>CONCATENATE(IF(Q1823="","",CONCATENATE(Q1823,"_ ")),R1823)</f>
        <v>Party</v>
      </c>
      <c r="N1823" s="11" t="str">
        <f>M1823</f>
        <v>Party</v>
      </c>
      <c r="O1823" s="11" t="s">
        <v>22</v>
      </c>
      <c r="P1823" s="11" t="s">
        <v>22</v>
      </c>
      <c r="Q1823" s="11" t="s">
        <v>22</v>
      </c>
      <c r="R1823" s="11" t="s">
        <v>216</v>
      </c>
      <c r="S1823" s="11" t="s">
        <v>38</v>
      </c>
      <c r="T1823" s="11" t="s">
        <v>22</v>
      </c>
      <c r="U1823" s="11" t="s">
        <v>62</v>
      </c>
      <c r="V1823" s="11" t="s">
        <v>22</v>
      </c>
    </row>
    <row r="1824" spans="1:22" ht="14.1" customHeight="1" x14ac:dyDescent="0.2">
      <c r="A1824" s="5" t="str">
        <f>SUBSTITUTE(CONCATENATE(H1824,I1824)," ","")</f>
        <v>PortCall</v>
      </c>
      <c r="B1824" s="6" t="s">
        <v>22</v>
      </c>
      <c r="C1824" s="6" t="s">
        <v>22</v>
      </c>
      <c r="D1824" s="6" t="s">
        <v>3217</v>
      </c>
      <c r="E1824" s="6" t="s">
        <v>22</v>
      </c>
      <c r="F1824" s="6" t="s">
        <v>22</v>
      </c>
      <c r="G1824" s="5" t="str">
        <f>CONCATENATE(IF(H1824="","",CONCATENATE(H1824,"_ ")),I1824,". Details")</f>
        <v>Port Call. Details</v>
      </c>
      <c r="H1824" s="6" t="s">
        <v>22</v>
      </c>
      <c r="I1824" s="6" t="s">
        <v>3218</v>
      </c>
      <c r="J1824" s="6" t="s">
        <v>22</v>
      </c>
      <c r="K1824" s="6" t="s">
        <v>22</v>
      </c>
      <c r="L1824" s="6" t="s">
        <v>22</v>
      </c>
      <c r="M1824" s="6" t="s">
        <v>22</v>
      </c>
      <c r="N1824" s="6" t="s">
        <v>22</v>
      </c>
      <c r="O1824" s="6" t="s">
        <v>22</v>
      </c>
      <c r="P1824" s="6" t="s">
        <v>22</v>
      </c>
      <c r="Q1824" s="6" t="s">
        <v>22</v>
      </c>
      <c r="R1824" s="6" t="s">
        <v>22</v>
      </c>
      <c r="S1824" s="6" t="s">
        <v>25</v>
      </c>
      <c r="T1824" s="6" t="s">
        <v>22</v>
      </c>
      <c r="U1824" s="6" t="s">
        <v>101</v>
      </c>
      <c r="V1824" s="6" t="s">
        <v>22</v>
      </c>
    </row>
    <row r="1825" spans="1:22" ht="14.1" customHeight="1" x14ac:dyDescent="0.2">
      <c r="A1825" s="7" t="str">
        <f t="shared" ref="A1825:A1831" si="388">SUBSTITUTE(CONCATENATE(J1825,K1825,IF(L1825="Identifier","ID",IF(AND(L1825="Text",OR(J1825&lt;&gt;"",K1825&lt;&gt;"")),"",L1825)),IF(AND(N1825&lt;&gt;"Text",L1825&lt;&gt;N1825,NOT(AND(L1825="URI",N1825="Identifier")),NOT(AND(L1825="UUID",N1825="Identifier")),NOT(AND(L1825="OID",N1825="Identifier"))),IF(N1825="Identifier","ID",N1825),""))," ","")</f>
        <v>ID</v>
      </c>
      <c r="B1825" s="8" t="s">
        <v>22</v>
      </c>
      <c r="C1825" s="9" t="s">
        <v>34</v>
      </c>
      <c r="D1825" s="10" t="s">
        <v>3219</v>
      </c>
      <c r="E1825" s="10" t="s">
        <v>22</v>
      </c>
      <c r="F1825" s="10" t="s">
        <v>22</v>
      </c>
      <c r="G1825" s="10" t="str">
        <f t="shared" ref="G1825:G1831" si="389">CONCATENATE( IF(H1825="","",CONCATENATE(H1825,"_ ")),I1825,". ",IF(J1825="","",CONCATENATE(J1825,"_ ")),M1825,IF(OR(J1825&lt;&gt;"",M1825&lt;&gt;N1825),CONCATENATE(". ",N1825),""))</f>
        <v>Port Call. Identifier</v>
      </c>
      <c r="H1825" s="10" t="s">
        <v>22</v>
      </c>
      <c r="I1825" s="10" t="s">
        <v>3218</v>
      </c>
      <c r="J1825" s="10" t="s">
        <v>22</v>
      </c>
      <c r="K1825" s="10" t="s">
        <v>22</v>
      </c>
      <c r="L1825" s="10" t="s">
        <v>29</v>
      </c>
      <c r="M1825" s="7" t="str">
        <f t="shared" ref="M1825:M1831" si="390">IF(K1825&lt;&gt;"",CONCATENATE(K1825," ",L1825),L1825)</f>
        <v>Identifier</v>
      </c>
      <c r="N1825" s="10" t="s">
        <v>29</v>
      </c>
      <c r="O1825" s="10" t="s">
        <v>22</v>
      </c>
      <c r="P1825" s="10" t="str">
        <f t="shared" ref="P1825:P1831" si="391">IF(O1825&lt;&gt;"",CONCATENATE(O1825,"_ ",N1825,". Type"),CONCATENATE(N1825,". Type"))</f>
        <v>Identifier. Type</v>
      </c>
      <c r="Q1825" s="10" t="s">
        <v>22</v>
      </c>
      <c r="R1825" s="10" t="s">
        <v>22</v>
      </c>
      <c r="S1825" s="10" t="s">
        <v>30</v>
      </c>
      <c r="T1825" s="10" t="s">
        <v>22</v>
      </c>
      <c r="U1825" s="10" t="s">
        <v>101</v>
      </c>
      <c r="V1825" s="10" t="s">
        <v>22</v>
      </c>
    </row>
    <row r="1826" spans="1:22" ht="14.1" customHeight="1" x14ac:dyDescent="0.2">
      <c r="A1826" s="7" t="str">
        <f t="shared" si="388"/>
        <v>PlannedOperationsDescription</v>
      </c>
      <c r="B1826" s="8" t="s">
        <v>22</v>
      </c>
      <c r="C1826" s="9" t="s">
        <v>98</v>
      </c>
      <c r="D1826" s="10" t="s">
        <v>3220</v>
      </c>
      <c r="E1826" s="10" t="s">
        <v>22</v>
      </c>
      <c r="F1826" s="10" t="s">
        <v>22</v>
      </c>
      <c r="G1826" s="10" t="str">
        <f t="shared" si="389"/>
        <v>Port Call. Planned_ Operations Description. Text</v>
      </c>
      <c r="H1826" s="10" t="s">
        <v>22</v>
      </c>
      <c r="I1826" s="10" t="s">
        <v>3218</v>
      </c>
      <c r="J1826" s="10" t="s">
        <v>3221</v>
      </c>
      <c r="K1826" s="10" t="s">
        <v>3222</v>
      </c>
      <c r="L1826" s="10" t="s">
        <v>100</v>
      </c>
      <c r="M1826" s="7" t="str">
        <f t="shared" si="390"/>
        <v>Operations Description</v>
      </c>
      <c r="N1826" s="10" t="s">
        <v>59</v>
      </c>
      <c r="O1826" s="10" t="s">
        <v>22</v>
      </c>
      <c r="P1826" s="10" t="str">
        <f t="shared" si="391"/>
        <v>Text. Type</v>
      </c>
      <c r="Q1826" s="10" t="s">
        <v>22</v>
      </c>
      <c r="R1826" s="10" t="s">
        <v>22</v>
      </c>
      <c r="S1826" s="10" t="s">
        <v>30</v>
      </c>
      <c r="T1826" s="10" t="s">
        <v>22</v>
      </c>
      <c r="U1826" s="10" t="s">
        <v>101</v>
      </c>
      <c r="V1826" s="10" t="s">
        <v>22</v>
      </c>
    </row>
    <row r="1827" spans="1:22" ht="14.1" customHeight="1" x14ac:dyDescent="0.2">
      <c r="A1827" s="7" t="str">
        <f t="shared" si="388"/>
        <v>PlannedWorksDescription</v>
      </c>
      <c r="B1827" s="8" t="s">
        <v>22</v>
      </c>
      <c r="C1827" s="9" t="s">
        <v>98</v>
      </c>
      <c r="D1827" s="10" t="s">
        <v>3223</v>
      </c>
      <c r="E1827" s="10" t="s">
        <v>22</v>
      </c>
      <c r="F1827" s="10" t="s">
        <v>22</v>
      </c>
      <c r="G1827" s="10" t="str">
        <f t="shared" si="389"/>
        <v>Port Call. Planned_ Works Description. Text</v>
      </c>
      <c r="H1827" s="10" t="s">
        <v>22</v>
      </c>
      <c r="I1827" s="10" t="s">
        <v>3218</v>
      </c>
      <c r="J1827" s="10" t="s">
        <v>3221</v>
      </c>
      <c r="K1827" s="10" t="s">
        <v>3224</v>
      </c>
      <c r="L1827" s="10" t="s">
        <v>100</v>
      </c>
      <c r="M1827" s="7" t="str">
        <f t="shared" si="390"/>
        <v>Works Description</v>
      </c>
      <c r="N1827" s="10" t="s">
        <v>59</v>
      </c>
      <c r="O1827" s="10" t="s">
        <v>22</v>
      </c>
      <c r="P1827" s="10" t="str">
        <f t="shared" si="391"/>
        <v>Text. Type</v>
      </c>
      <c r="Q1827" s="10" t="s">
        <v>22</v>
      </c>
      <c r="R1827" s="10" t="s">
        <v>22</v>
      </c>
      <c r="S1827" s="10" t="s">
        <v>30</v>
      </c>
      <c r="T1827" s="10" t="s">
        <v>22</v>
      </c>
      <c r="U1827" s="10" t="s">
        <v>101</v>
      </c>
      <c r="V1827" s="10" t="s">
        <v>22</v>
      </c>
    </row>
    <row r="1828" spans="1:22" ht="14.1" customHeight="1" x14ac:dyDescent="0.2">
      <c r="A1828" s="7" t="str">
        <f t="shared" si="388"/>
        <v>PlannedInspectionsDescription</v>
      </c>
      <c r="B1828" s="8" t="s">
        <v>22</v>
      </c>
      <c r="C1828" s="9" t="s">
        <v>98</v>
      </c>
      <c r="D1828" s="10" t="s">
        <v>3225</v>
      </c>
      <c r="E1828" s="10" t="s">
        <v>22</v>
      </c>
      <c r="F1828" s="10" t="s">
        <v>22</v>
      </c>
      <c r="G1828" s="10" t="str">
        <f t="shared" si="389"/>
        <v>Port Call. Planned_ Inspections Description. Text</v>
      </c>
      <c r="H1828" s="10" t="s">
        <v>22</v>
      </c>
      <c r="I1828" s="10" t="s">
        <v>3218</v>
      </c>
      <c r="J1828" s="10" t="s">
        <v>3221</v>
      </c>
      <c r="K1828" s="10" t="s">
        <v>3226</v>
      </c>
      <c r="L1828" s="10" t="s">
        <v>100</v>
      </c>
      <c r="M1828" s="7" t="str">
        <f t="shared" si="390"/>
        <v>Inspections Description</v>
      </c>
      <c r="N1828" s="10" t="s">
        <v>59</v>
      </c>
      <c r="O1828" s="10" t="s">
        <v>22</v>
      </c>
      <c r="P1828" s="10" t="str">
        <f t="shared" si="391"/>
        <v>Text. Type</v>
      </c>
      <c r="Q1828" s="10" t="s">
        <v>22</v>
      </c>
      <c r="R1828" s="10" t="s">
        <v>22</v>
      </c>
      <c r="S1828" s="10" t="s">
        <v>30</v>
      </c>
      <c r="T1828" s="10" t="s">
        <v>22</v>
      </c>
      <c r="U1828" s="10" t="s">
        <v>101</v>
      </c>
      <c r="V1828" s="10" t="s">
        <v>22</v>
      </c>
    </row>
    <row r="1829" spans="1:22" ht="14.1" customHeight="1" x14ac:dyDescent="0.2">
      <c r="A1829" s="7" t="str">
        <f t="shared" si="388"/>
        <v>ExpectedAnchorageIndicator</v>
      </c>
      <c r="B1829" s="8" t="s">
        <v>22</v>
      </c>
      <c r="C1829" s="9" t="s">
        <v>34</v>
      </c>
      <c r="D1829" s="10" t="s">
        <v>3227</v>
      </c>
      <c r="E1829" s="10" t="s">
        <v>22</v>
      </c>
      <c r="F1829" s="10" t="s">
        <v>22</v>
      </c>
      <c r="G1829" s="10" t="str">
        <f t="shared" si="389"/>
        <v>Port Call. Expected Anchorage Indicator. Indicator</v>
      </c>
      <c r="H1829" s="10" t="s">
        <v>22</v>
      </c>
      <c r="I1829" s="10" t="s">
        <v>3218</v>
      </c>
      <c r="J1829" s="10" t="s">
        <v>22</v>
      </c>
      <c r="K1829" s="10" t="s">
        <v>3228</v>
      </c>
      <c r="L1829" s="10" t="s">
        <v>170</v>
      </c>
      <c r="M1829" s="7" t="str">
        <f t="shared" si="390"/>
        <v>Expected Anchorage Indicator</v>
      </c>
      <c r="N1829" s="10" t="s">
        <v>170</v>
      </c>
      <c r="O1829" s="10" t="s">
        <v>22</v>
      </c>
      <c r="P1829" s="10" t="str">
        <f t="shared" si="391"/>
        <v>Indicator. Type</v>
      </c>
      <c r="Q1829" s="10" t="s">
        <v>22</v>
      </c>
      <c r="R1829" s="10" t="s">
        <v>22</v>
      </c>
      <c r="S1829" s="10" t="s">
        <v>30</v>
      </c>
      <c r="T1829" s="10" t="s">
        <v>22</v>
      </c>
      <c r="U1829" s="10" t="s">
        <v>101</v>
      </c>
      <c r="V1829" s="10" t="s">
        <v>22</v>
      </c>
    </row>
    <row r="1830" spans="1:22" ht="14.1" customHeight="1" x14ac:dyDescent="0.2">
      <c r="A1830" s="7" t="str">
        <f t="shared" si="388"/>
        <v>PositionInPortID</v>
      </c>
      <c r="B1830" s="8" t="s">
        <v>22</v>
      </c>
      <c r="C1830" s="9" t="s">
        <v>34</v>
      </c>
      <c r="D1830" s="10" t="s">
        <v>3229</v>
      </c>
      <c r="E1830" s="10" t="s">
        <v>22</v>
      </c>
      <c r="F1830" s="10" t="s">
        <v>22</v>
      </c>
      <c r="G1830" s="10" t="str">
        <f t="shared" si="389"/>
        <v>Port Call. Position In Port Identifier. Identifier</v>
      </c>
      <c r="H1830" s="10" t="s">
        <v>22</v>
      </c>
      <c r="I1830" s="10" t="s">
        <v>3218</v>
      </c>
      <c r="J1830" s="10" t="s">
        <v>22</v>
      </c>
      <c r="K1830" s="10" t="s">
        <v>3230</v>
      </c>
      <c r="L1830" s="10" t="s">
        <v>29</v>
      </c>
      <c r="M1830" s="7" t="str">
        <f t="shared" si="390"/>
        <v>Position In Port Identifier</v>
      </c>
      <c r="N1830" s="10" t="s">
        <v>29</v>
      </c>
      <c r="O1830" s="10" t="s">
        <v>22</v>
      </c>
      <c r="P1830" s="10" t="str">
        <f t="shared" si="391"/>
        <v>Identifier. Type</v>
      </c>
      <c r="Q1830" s="10" t="s">
        <v>22</v>
      </c>
      <c r="R1830" s="10" t="s">
        <v>22</v>
      </c>
      <c r="S1830" s="10" t="s">
        <v>30</v>
      </c>
      <c r="T1830" s="10" t="s">
        <v>22</v>
      </c>
      <c r="U1830" s="10" t="s">
        <v>101</v>
      </c>
      <c r="V1830" s="10" t="s">
        <v>22</v>
      </c>
    </row>
    <row r="1831" spans="1:22" ht="14.1" customHeight="1" x14ac:dyDescent="0.2">
      <c r="A1831" s="7" t="str">
        <f t="shared" si="388"/>
        <v>CargoAndBallastTankConditionDescription</v>
      </c>
      <c r="B1831" s="8" t="s">
        <v>22</v>
      </c>
      <c r="C1831" s="9" t="s">
        <v>98</v>
      </c>
      <c r="D1831" s="10" t="s">
        <v>3231</v>
      </c>
      <c r="E1831" s="10" t="s">
        <v>22</v>
      </c>
      <c r="F1831" s="10" t="s">
        <v>22</v>
      </c>
      <c r="G1831" s="10" t="str">
        <f t="shared" si="389"/>
        <v>Port Call. Cargo And Ballast Tank_ Condition Description. Text</v>
      </c>
      <c r="H1831" s="10" t="s">
        <v>22</v>
      </c>
      <c r="I1831" s="10" t="s">
        <v>3218</v>
      </c>
      <c r="J1831" s="10" t="s">
        <v>3232</v>
      </c>
      <c r="K1831" s="10" t="s">
        <v>735</v>
      </c>
      <c r="L1831" s="10" t="s">
        <v>100</v>
      </c>
      <c r="M1831" s="7" t="str">
        <f t="shared" si="390"/>
        <v>Condition Description</v>
      </c>
      <c r="N1831" s="10" t="s">
        <v>59</v>
      </c>
      <c r="O1831" s="10" t="s">
        <v>22</v>
      </c>
      <c r="P1831" s="10" t="str">
        <f t="shared" si="391"/>
        <v>Text. Type</v>
      </c>
      <c r="Q1831" s="10" t="s">
        <v>22</v>
      </c>
      <c r="R1831" s="10" t="s">
        <v>22</v>
      </c>
      <c r="S1831" s="10" t="s">
        <v>30</v>
      </c>
      <c r="T1831" s="10" t="s">
        <v>22</v>
      </c>
      <c r="U1831" s="10" t="s">
        <v>101</v>
      </c>
      <c r="V1831" s="10" t="s">
        <v>22</v>
      </c>
    </row>
    <row r="1832" spans="1:22" ht="14.1" customHeight="1" x14ac:dyDescent="0.2">
      <c r="A1832" s="11" t="str">
        <f>SUBSTITUTE(SUBSTITUTE(CONCATENATE(J1832,IF(M1832="Identifier","ID",M1832))," ",""),"_","")</f>
        <v>ShipRequirement</v>
      </c>
      <c r="B1832" s="8" t="s">
        <v>22</v>
      </c>
      <c r="C1832" s="12" t="s">
        <v>98</v>
      </c>
      <c r="D1832" s="11" t="s">
        <v>3233</v>
      </c>
      <c r="E1832" s="11" t="s">
        <v>22</v>
      </c>
      <c r="F1832" s="11" t="s">
        <v>22</v>
      </c>
      <c r="G1832" s="11" t="str">
        <f>CONCATENATE( IF(H1832="","",CONCATENATE(H1832,"_ ")),I1832,". ",IF(J1832="","",CONCATENATE(J1832,"_ ")),M1832,IF(J1832="","",CONCATENATE(". ",N1832)))</f>
        <v>Port Call. Ship Requirement</v>
      </c>
      <c r="H1832" s="11" t="s">
        <v>22</v>
      </c>
      <c r="I1832" s="11" t="s">
        <v>3218</v>
      </c>
      <c r="J1832" s="11" t="s">
        <v>22</v>
      </c>
      <c r="K1832" s="11" t="s">
        <v>22</v>
      </c>
      <c r="L1832" s="11" t="s">
        <v>22</v>
      </c>
      <c r="M1832" s="11" t="str">
        <f>CONCATENATE(IF(Q1832="","",CONCATENATE(Q1832,"_ ")),R1832)</f>
        <v>Ship Requirement</v>
      </c>
      <c r="N1832" s="11" t="str">
        <f>M1832</f>
        <v>Ship Requirement</v>
      </c>
      <c r="O1832" s="11" t="s">
        <v>22</v>
      </c>
      <c r="P1832" s="11" t="s">
        <v>22</v>
      </c>
      <c r="Q1832" s="11" t="s">
        <v>22</v>
      </c>
      <c r="R1832" s="11" t="s">
        <v>3234</v>
      </c>
      <c r="S1832" s="11" t="s">
        <v>38</v>
      </c>
      <c r="T1832" s="11" t="s">
        <v>22</v>
      </c>
      <c r="U1832" s="11" t="s">
        <v>101</v>
      </c>
      <c r="V1832" s="11" t="s">
        <v>22</v>
      </c>
    </row>
    <row r="1833" spans="1:22" ht="14.1" customHeight="1" x14ac:dyDescent="0.2">
      <c r="A1833" s="11" t="str">
        <f>SUBSTITUTE(SUBSTITUTE(CONCATENATE(J1833,IF(M1833="Identifier","ID",M1833))," ",""),"_","")</f>
        <v>PrimaryPortCallPurpose</v>
      </c>
      <c r="B1833" s="8" t="s">
        <v>22</v>
      </c>
      <c r="C1833" s="12" t="s">
        <v>34</v>
      </c>
      <c r="D1833" s="11" t="s">
        <v>3235</v>
      </c>
      <c r="E1833" s="11" t="s">
        <v>22</v>
      </c>
      <c r="F1833" s="11" t="s">
        <v>22</v>
      </c>
      <c r="G1833" s="11" t="str">
        <f>CONCATENATE( IF(H1833="","",CONCATENATE(H1833,"_ ")),I1833,". ",IF(J1833="","",CONCATENATE(J1833,"_ ")),M1833,IF(J1833="","",CONCATENATE(". ",N1833)))</f>
        <v>Port Call. Primary_ Port Call Purpose. Port Call Purpose</v>
      </c>
      <c r="H1833" s="11" t="s">
        <v>22</v>
      </c>
      <c r="I1833" s="11" t="s">
        <v>3218</v>
      </c>
      <c r="J1833" s="11" t="s">
        <v>463</v>
      </c>
      <c r="K1833" s="11" t="s">
        <v>22</v>
      </c>
      <c r="L1833" s="11" t="s">
        <v>22</v>
      </c>
      <c r="M1833" s="11" t="str">
        <f>CONCATENATE(IF(Q1833="","",CONCATENATE(Q1833,"_ ")),R1833)</f>
        <v>Port Call Purpose</v>
      </c>
      <c r="N1833" s="11" t="str">
        <f>M1833</f>
        <v>Port Call Purpose</v>
      </c>
      <c r="O1833" s="11" t="s">
        <v>22</v>
      </c>
      <c r="P1833" s="11" t="s">
        <v>22</v>
      </c>
      <c r="Q1833" s="11" t="s">
        <v>22</v>
      </c>
      <c r="R1833" s="11" t="s">
        <v>3236</v>
      </c>
      <c r="S1833" s="11" t="s">
        <v>38</v>
      </c>
      <c r="T1833" s="11" t="s">
        <v>22</v>
      </c>
      <c r="U1833" s="11" t="s">
        <v>101</v>
      </c>
      <c r="V1833" s="11" t="s">
        <v>22</v>
      </c>
    </row>
    <row r="1834" spans="1:22" ht="14.1" customHeight="1" x14ac:dyDescent="0.2">
      <c r="A1834" s="11" t="str">
        <f>SUBSTITUTE(SUBSTITUTE(CONCATENATE(J1834,IF(M1834="Identifier","ID",M1834))," ",""),"_","")</f>
        <v>AdditionalPortCallPurpose</v>
      </c>
      <c r="B1834" s="8" t="s">
        <v>22</v>
      </c>
      <c r="C1834" s="12" t="s">
        <v>98</v>
      </c>
      <c r="D1834" s="11" t="s">
        <v>3237</v>
      </c>
      <c r="E1834" s="11" t="s">
        <v>22</v>
      </c>
      <c r="F1834" s="11" t="s">
        <v>22</v>
      </c>
      <c r="G1834" s="11" t="str">
        <f>CONCATENATE( IF(H1834="","",CONCATENATE(H1834,"_ ")),I1834,". ",IF(J1834="","",CONCATENATE(J1834,"_ ")),M1834,IF(J1834="","",CONCATENATE(". ",N1834)))</f>
        <v>Port Call. Additional_ Port Call Purpose. Port Call Purpose</v>
      </c>
      <c r="H1834" s="11" t="s">
        <v>22</v>
      </c>
      <c r="I1834" s="11" t="s">
        <v>3218</v>
      </c>
      <c r="J1834" s="11" t="s">
        <v>86</v>
      </c>
      <c r="K1834" s="11" t="s">
        <v>22</v>
      </c>
      <c r="L1834" s="11" t="s">
        <v>22</v>
      </c>
      <c r="M1834" s="11" t="str">
        <f>CONCATENATE(IF(Q1834="","",CONCATENATE(Q1834,"_ ")),R1834)</f>
        <v>Port Call Purpose</v>
      </c>
      <c r="N1834" s="11" t="str">
        <f>M1834</f>
        <v>Port Call Purpose</v>
      </c>
      <c r="O1834" s="11" t="s">
        <v>22</v>
      </c>
      <c r="P1834" s="11" t="s">
        <v>22</v>
      </c>
      <c r="Q1834" s="11" t="s">
        <v>22</v>
      </c>
      <c r="R1834" s="11" t="s">
        <v>3236</v>
      </c>
      <c r="S1834" s="11" t="s">
        <v>38</v>
      </c>
      <c r="T1834" s="11" t="s">
        <v>22</v>
      </c>
      <c r="U1834" s="11" t="s">
        <v>101</v>
      </c>
      <c r="V1834" s="11" t="s">
        <v>22</v>
      </c>
    </row>
    <row r="1835" spans="1:22" ht="14.1" customHeight="1" x14ac:dyDescent="0.2">
      <c r="A1835" s="11" t="str">
        <f>SUBSTITUTE(SUBSTITUTE(CONCATENATE(J1835,IF(M1835="Identifier","ID",M1835))," ",""),"_","")</f>
        <v>RequestedArrivalEvent</v>
      </c>
      <c r="B1835" s="8" t="s">
        <v>22</v>
      </c>
      <c r="C1835" s="12" t="s">
        <v>34</v>
      </c>
      <c r="D1835" s="11" t="s">
        <v>3238</v>
      </c>
      <c r="E1835" s="11" t="s">
        <v>22</v>
      </c>
      <c r="F1835" s="11" t="s">
        <v>22</v>
      </c>
      <c r="G1835" s="11" t="str">
        <f>CONCATENATE( IF(H1835="","",CONCATENATE(H1835,"_ ")),I1835,". ",IF(J1835="","",CONCATENATE(J1835,"_ ")),M1835,IF(J1835="","",CONCATENATE(". ",N1835)))</f>
        <v>Port Call. Requested Arrival_ Event. Event</v>
      </c>
      <c r="H1835" s="11" t="s">
        <v>22</v>
      </c>
      <c r="I1835" s="11" t="s">
        <v>3218</v>
      </c>
      <c r="J1835" s="11" t="s">
        <v>3239</v>
      </c>
      <c r="K1835" s="11" t="s">
        <v>22</v>
      </c>
      <c r="L1835" s="11" t="s">
        <v>22</v>
      </c>
      <c r="M1835" s="11" t="str">
        <f>CONCATENATE(IF(Q1835="","",CONCATENATE(Q1835,"_ ")),R1835)</f>
        <v>Event</v>
      </c>
      <c r="N1835" s="11" t="str">
        <f>M1835</f>
        <v>Event</v>
      </c>
      <c r="O1835" s="11" t="s">
        <v>22</v>
      </c>
      <c r="P1835" s="11" t="s">
        <v>22</v>
      </c>
      <c r="Q1835" s="11" t="s">
        <v>22</v>
      </c>
      <c r="R1835" s="11" t="s">
        <v>1765</v>
      </c>
      <c r="S1835" s="11" t="s">
        <v>38</v>
      </c>
      <c r="T1835" s="11" t="s">
        <v>22</v>
      </c>
      <c r="U1835" s="11" t="s">
        <v>101</v>
      </c>
      <c r="V1835" s="11" t="s">
        <v>22</v>
      </c>
    </row>
    <row r="1836" spans="1:22" ht="14.1" customHeight="1" x14ac:dyDescent="0.2">
      <c r="A1836" s="5" t="str">
        <f>SUBSTITUTE(CONCATENATE(H1836,I1836)," ","")</f>
        <v>PortCallPurpose</v>
      </c>
      <c r="B1836" s="6" t="s">
        <v>22</v>
      </c>
      <c r="C1836" s="6" t="s">
        <v>22</v>
      </c>
      <c r="D1836" s="6" t="s">
        <v>3240</v>
      </c>
      <c r="E1836" s="6" t="s">
        <v>22</v>
      </c>
      <c r="F1836" s="6" t="s">
        <v>22</v>
      </c>
      <c r="G1836" s="5" t="str">
        <f>CONCATENATE(IF(H1836="","",CONCATENATE(H1836,"_ ")),I1836,". Details")</f>
        <v>Port Call Purpose. Details</v>
      </c>
      <c r="H1836" s="6" t="s">
        <v>22</v>
      </c>
      <c r="I1836" s="6" t="s">
        <v>3236</v>
      </c>
      <c r="J1836" s="6" t="s">
        <v>22</v>
      </c>
      <c r="K1836" s="6" t="s">
        <v>22</v>
      </c>
      <c r="L1836" s="6" t="s">
        <v>22</v>
      </c>
      <c r="M1836" s="6" t="s">
        <v>22</v>
      </c>
      <c r="N1836" s="6" t="s">
        <v>22</v>
      </c>
      <c r="O1836" s="6" t="s">
        <v>22</v>
      </c>
      <c r="P1836" s="6" t="s">
        <v>22</v>
      </c>
      <c r="Q1836" s="6" t="s">
        <v>22</v>
      </c>
      <c r="R1836" s="6" t="s">
        <v>22</v>
      </c>
      <c r="S1836" s="6" t="s">
        <v>25</v>
      </c>
      <c r="T1836" s="6" t="s">
        <v>22</v>
      </c>
      <c r="U1836" s="6" t="s">
        <v>101</v>
      </c>
      <c r="V1836" s="6" t="s">
        <v>22</v>
      </c>
    </row>
    <row r="1837" spans="1:22" ht="14.1" customHeight="1" x14ac:dyDescent="0.2">
      <c r="A1837" s="7" t="str">
        <f>SUBSTITUTE(CONCATENATE(J1837,K1837,IF(L1837="Identifier","ID",IF(AND(L1837="Text",OR(J1837&lt;&gt;"",K1837&lt;&gt;"")),"",L1837)),IF(AND(N1837&lt;&gt;"Text",L1837&lt;&gt;N1837,NOT(AND(L1837="URI",N1837="Identifier")),NOT(AND(L1837="UUID",N1837="Identifier")),NOT(AND(L1837="OID",N1837="Identifier"))),IF(N1837="Identifier","ID",N1837),""))," ","")</f>
        <v>PurposeTypeCode</v>
      </c>
      <c r="B1837" s="8" t="s">
        <v>22</v>
      </c>
      <c r="C1837" s="9" t="s">
        <v>34</v>
      </c>
      <c r="D1837" s="10" t="s">
        <v>3241</v>
      </c>
      <c r="E1837" s="10" t="s">
        <v>22</v>
      </c>
      <c r="F1837" s="10" t="s">
        <v>22</v>
      </c>
      <c r="G1837" s="10" t="str">
        <f>CONCATENATE( IF(H1837="","",CONCATENATE(H1837,"_ ")),I1837,". ",IF(J1837="","",CONCATENATE(J1837,"_ ")),M1837,IF(OR(J1837&lt;&gt;"",M1837&lt;&gt;N1837),CONCATENATE(". ",N1837),""))</f>
        <v>Port Call Purpose. Purpose_ Type Code. Code</v>
      </c>
      <c r="H1837" s="10" t="s">
        <v>22</v>
      </c>
      <c r="I1837" s="10" t="s">
        <v>3236</v>
      </c>
      <c r="J1837" s="10" t="s">
        <v>274</v>
      </c>
      <c r="K1837" s="10" t="s">
        <v>249</v>
      </c>
      <c r="L1837" s="10" t="s">
        <v>33</v>
      </c>
      <c r="M1837" s="7" t="str">
        <f>IF(K1837&lt;&gt;"",CONCATENATE(K1837," ",L1837),L1837)</f>
        <v>Type Code</v>
      </c>
      <c r="N1837" s="10" t="s">
        <v>33</v>
      </c>
      <c r="O1837" s="10" t="s">
        <v>22</v>
      </c>
      <c r="P1837" s="10" t="str">
        <f>IF(O1837&lt;&gt;"",CONCATENATE(O1837,"_ ",N1837,". Type"),CONCATENATE(N1837,". Type"))</f>
        <v>Code. Type</v>
      </c>
      <c r="Q1837" s="10" t="s">
        <v>22</v>
      </c>
      <c r="R1837" s="10" t="s">
        <v>22</v>
      </c>
      <c r="S1837" s="10" t="s">
        <v>30</v>
      </c>
      <c r="T1837" s="10" t="s">
        <v>22</v>
      </c>
      <c r="U1837" s="10" t="s">
        <v>101</v>
      </c>
      <c r="V1837" s="10" t="s">
        <v>22</v>
      </c>
    </row>
    <row r="1838" spans="1:22" ht="14.1" customHeight="1" x14ac:dyDescent="0.2">
      <c r="A1838" s="7" t="str">
        <f>SUBSTITUTE(CONCATENATE(J1838,K1838,IF(L1838="Identifier","ID",IF(AND(L1838="Text",OR(J1838&lt;&gt;"",K1838&lt;&gt;"")),"",L1838)),IF(AND(N1838&lt;&gt;"Text",L1838&lt;&gt;N1838,NOT(AND(L1838="URI",N1838="Identifier")),NOT(AND(L1838="UUID",N1838="Identifier")),NOT(AND(L1838="OID",N1838="Identifier"))),IF(N1838="Identifier","ID",N1838),""))," ","")</f>
        <v>PurposeType</v>
      </c>
      <c r="B1838" s="8" t="s">
        <v>22</v>
      </c>
      <c r="C1838" s="9" t="s">
        <v>98</v>
      </c>
      <c r="D1838" s="10" t="s">
        <v>3242</v>
      </c>
      <c r="E1838" s="10" t="s">
        <v>22</v>
      </c>
      <c r="F1838" s="10" t="s">
        <v>22</v>
      </c>
      <c r="G1838" s="10" t="str">
        <f>CONCATENATE( IF(H1838="","",CONCATENATE(H1838,"_ ")),I1838,". ",IF(J1838="","",CONCATENATE(J1838,"_ ")),M1838,IF(OR(J1838&lt;&gt;"",M1838&lt;&gt;N1838),CONCATENATE(". ",N1838),""))</f>
        <v>Port Call Purpose. Purpose_ Type Text. Text</v>
      </c>
      <c r="H1838" s="10" t="s">
        <v>22</v>
      </c>
      <c r="I1838" s="10" t="s">
        <v>3236</v>
      </c>
      <c r="J1838" s="10" t="s">
        <v>274</v>
      </c>
      <c r="K1838" s="10" t="s">
        <v>249</v>
      </c>
      <c r="L1838" s="10" t="s">
        <v>59</v>
      </c>
      <c r="M1838" s="7" t="str">
        <f>IF(K1838&lt;&gt;"",CONCATENATE(K1838," ",L1838),L1838)</f>
        <v>Type Text</v>
      </c>
      <c r="N1838" s="10" t="s">
        <v>59</v>
      </c>
      <c r="O1838" s="10" t="s">
        <v>22</v>
      </c>
      <c r="P1838" s="10" t="str">
        <f>IF(O1838&lt;&gt;"",CONCATENATE(O1838,"_ ",N1838,". Type"),CONCATENATE(N1838,". Type"))</f>
        <v>Text. Type</v>
      </c>
      <c r="Q1838" s="10" t="s">
        <v>22</v>
      </c>
      <c r="R1838" s="10" t="s">
        <v>22</v>
      </c>
      <c r="S1838" s="10" t="s">
        <v>30</v>
      </c>
      <c r="T1838" s="10" t="s">
        <v>22</v>
      </c>
      <c r="U1838" s="10" t="s">
        <v>101</v>
      </c>
      <c r="V1838" s="10" t="s">
        <v>22</v>
      </c>
    </row>
    <row r="1839" spans="1:22" ht="14.1" customHeight="1" x14ac:dyDescent="0.2">
      <c r="A1839" s="7" t="str">
        <f>SUBSTITUTE(CONCATENATE(J1839,K1839,IF(L1839="Identifier","ID",IF(AND(L1839="Text",OR(J1839&lt;&gt;"",K1839&lt;&gt;"")),"",L1839)),IF(AND(N1839&lt;&gt;"Text",L1839&lt;&gt;N1839,NOT(AND(L1839="URI",N1839="Identifier")),NOT(AND(L1839="UUID",N1839="Identifier")),NOT(AND(L1839="OID",N1839="Identifier"))),IF(N1839="Identifier","ID",N1839),""))," ","")</f>
        <v>Description</v>
      </c>
      <c r="B1839" s="8" t="s">
        <v>22</v>
      </c>
      <c r="C1839" s="9" t="s">
        <v>98</v>
      </c>
      <c r="D1839" s="10" t="s">
        <v>3243</v>
      </c>
      <c r="E1839" s="10" t="s">
        <v>22</v>
      </c>
      <c r="F1839" s="10" t="s">
        <v>22</v>
      </c>
      <c r="G1839" s="10" t="str">
        <f>CONCATENATE( IF(H1839="","",CONCATENATE(H1839,"_ ")),I1839,". ",IF(J1839="","",CONCATENATE(J1839,"_ ")),M1839,IF(OR(J1839&lt;&gt;"",M1839&lt;&gt;N1839),CONCATENATE(". ",N1839),""))</f>
        <v>Port Call Purpose. Description. Text</v>
      </c>
      <c r="H1839" s="10" t="s">
        <v>22</v>
      </c>
      <c r="I1839" s="10" t="s">
        <v>3236</v>
      </c>
      <c r="J1839" s="10" t="s">
        <v>22</v>
      </c>
      <c r="K1839" s="10" t="s">
        <v>22</v>
      </c>
      <c r="L1839" s="10" t="s">
        <v>100</v>
      </c>
      <c r="M1839" s="7" t="str">
        <f>IF(K1839&lt;&gt;"",CONCATENATE(K1839," ",L1839),L1839)</f>
        <v>Description</v>
      </c>
      <c r="N1839" s="10" t="s">
        <v>59</v>
      </c>
      <c r="O1839" s="10" t="s">
        <v>22</v>
      </c>
      <c r="P1839" s="10" t="str">
        <f>IF(O1839&lt;&gt;"",CONCATENATE(O1839,"_ ",N1839,". Type"),CONCATENATE(N1839,". Type"))</f>
        <v>Text. Type</v>
      </c>
      <c r="Q1839" s="10" t="s">
        <v>22</v>
      </c>
      <c r="R1839" s="10" t="s">
        <v>22</v>
      </c>
      <c r="S1839" s="10" t="s">
        <v>30</v>
      </c>
      <c r="T1839" s="10" t="s">
        <v>22</v>
      </c>
      <c r="U1839" s="10" t="s">
        <v>101</v>
      </c>
      <c r="V1839" s="10" t="s">
        <v>22</v>
      </c>
    </row>
    <row r="1840" spans="1:22" ht="14.1" customHeight="1" x14ac:dyDescent="0.2">
      <c r="A1840" s="5" t="str">
        <f>SUBSTITUTE(CONCATENATE(H1840,I1840)," ","")</f>
        <v>PortCallRecord</v>
      </c>
      <c r="B1840" s="6" t="s">
        <v>22</v>
      </c>
      <c r="C1840" s="6" t="s">
        <v>22</v>
      </c>
      <c r="D1840" s="6" t="s">
        <v>3244</v>
      </c>
      <c r="E1840" s="6" t="s">
        <v>3245</v>
      </c>
      <c r="F1840" s="6" t="s">
        <v>22</v>
      </c>
      <c r="G1840" s="5" t="str">
        <f>CONCATENATE(IF(H1840="","",CONCATENATE(H1840,"_ ")),I1840,". Details")</f>
        <v>Port Call Record. Details</v>
      </c>
      <c r="H1840" s="6" t="s">
        <v>22</v>
      </c>
      <c r="I1840" s="6" t="s">
        <v>2282</v>
      </c>
      <c r="J1840" s="6" t="s">
        <v>22</v>
      </c>
      <c r="K1840" s="6" t="s">
        <v>22</v>
      </c>
      <c r="L1840" s="6" t="s">
        <v>22</v>
      </c>
      <c r="M1840" s="6" t="s">
        <v>22</v>
      </c>
      <c r="N1840" s="6" t="s">
        <v>22</v>
      </c>
      <c r="O1840" s="6" t="s">
        <v>22</v>
      </c>
      <c r="P1840" s="6" t="s">
        <v>22</v>
      </c>
      <c r="Q1840" s="6" t="s">
        <v>22</v>
      </c>
      <c r="R1840" s="6" t="s">
        <v>22</v>
      </c>
      <c r="S1840" s="6" t="s">
        <v>25</v>
      </c>
      <c r="T1840" s="6" t="s">
        <v>22</v>
      </c>
      <c r="U1840" s="6" t="s">
        <v>101</v>
      </c>
      <c r="V1840" s="6" t="s">
        <v>22</v>
      </c>
    </row>
    <row r="1841" spans="1:22" ht="14.1" customHeight="1" x14ac:dyDescent="0.2">
      <c r="A1841" s="7" t="str">
        <f>SUBSTITUTE(CONCATENATE(J1841,K1841,IF(L1841="Identifier","ID",IF(AND(L1841="Text",OR(J1841&lt;&gt;"",K1841&lt;&gt;"")),"",L1841)),IF(AND(N1841&lt;&gt;"Text",L1841&lt;&gt;N1841,NOT(AND(L1841="URI",N1841="Identifier")),NOT(AND(L1841="UUID",N1841="Identifier")),NOT(AND(L1841="OID",N1841="Identifier"))),IF(N1841="Identifier","ID",N1841),""))," ","")</f>
        <v>ID</v>
      </c>
      <c r="B1841" s="8" t="s">
        <v>22</v>
      </c>
      <c r="C1841" s="9" t="s">
        <v>34</v>
      </c>
      <c r="D1841" s="10" t="s">
        <v>3246</v>
      </c>
      <c r="E1841" s="10" t="s">
        <v>22</v>
      </c>
      <c r="F1841" s="10" t="s">
        <v>22</v>
      </c>
      <c r="G1841" s="10" t="str">
        <f>CONCATENATE( IF(H1841="","",CONCATENATE(H1841,"_ ")),I1841,". ",IF(J1841="","",CONCATENATE(J1841,"_ ")),M1841,IF(OR(J1841&lt;&gt;"",M1841&lt;&gt;N1841),CONCATENATE(". ",N1841),""))</f>
        <v>Port Call Record. Identifier</v>
      </c>
      <c r="H1841" s="10" t="s">
        <v>22</v>
      </c>
      <c r="I1841" s="10" t="s">
        <v>2282</v>
      </c>
      <c r="J1841" s="10" t="s">
        <v>22</v>
      </c>
      <c r="K1841" s="10" t="s">
        <v>22</v>
      </c>
      <c r="L1841" s="10" t="s">
        <v>29</v>
      </c>
      <c r="M1841" s="7" t="str">
        <f>IF(K1841&lt;&gt;"",CONCATENATE(K1841," ",L1841),L1841)</f>
        <v>Identifier</v>
      </c>
      <c r="N1841" s="10" t="s">
        <v>29</v>
      </c>
      <c r="O1841" s="10" t="s">
        <v>22</v>
      </c>
      <c r="P1841" s="10" t="str">
        <f>IF(O1841&lt;&gt;"",CONCATENATE(O1841,"_ ",N1841,". Type"),CONCATENATE(N1841,". Type"))</f>
        <v>Identifier. Type</v>
      </c>
      <c r="Q1841" s="10" t="s">
        <v>22</v>
      </c>
      <c r="R1841" s="10" t="s">
        <v>22</v>
      </c>
      <c r="S1841" s="10" t="s">
        <v>30</v>
      </c>
      <c r="T1841" s="10" t="s">
        <v>22</v>
      </c>
      <c r="U1841" s="10" t="s">
        <v>101</v>
      </c>
      <c r="V1841" s="10" t="s">
        <v>22</v>
      </c>
    </row>
    <row r="1842" spans="1:22" ht="14.1" customHeight="1" x14ac:dyDescent="0.2">
      <c r="A1842" s="7" t="str">
        <f>SUBSTITUTE(CONCATENATE(J1842,K1842,IF(L1842="Identifier","ID",IF(AND(L1842="Text",OR(J1842&lt;&gt;"",K1842&lt;&gt;"")),"",L1842)),IF(AND(N1842&lt;&gt;"Text",L1842&lt;&gt;N1842,NOT(AND(L1842="URI",N1842="Identifier")),NOT(AND(L1842="UUID",N1842="Identifier")),NOT(AND(L1842="OID",N1842="Identifier"))),IF(N1842="Identifier","ID",N1842),""))," ","")</f>
        <v>SecurityLevelCode</v>
      </c>
      <c r="B1842" s="8" t="s">
        <v>22</v>
      </c>
      <c r="C1842" s="9" t="s">
        <v>34</v>
      </c>
      <c r="D1842" s="10" t="s">
        <v>3247</v>
      </c>
      <c r="E1842" s="10" t="s">
        <v>22</v>
      </c>
      <c r="F1842" s="10" t="s">
        <v>22</v>
      </c>
      <c r="G1842" s="10" t="str">
        <f>CONCATENATE( IF(H1842="","",CONCATENATE(H1842,"_ ")),I1842,". ",IF(J1842="","",CONCATENATE(J1842,"_ ")),M1842,IF(OR(J1842&lt;&gt;"",M1842&lt;&gt;N1842),CONCATENATE(". ",N1842),""))</f>
        <v>Port Call Record. Security Level Code. Code</v>
      </c>
      <c r="H1842" s="10" t="s">
        <v>22</v>
      </c>
      <c r="I1842" s="10" t="s">
        <v>2282</v>
      </c>
      <c r="J1842" s="10" t="s">
        <v>22</v>
      </c>
      <c r="K1842" s="10" t="s">
        <v>2276</v>
      </c>
      <c r="L1842" s="10" t="s">
        <v>33</v>
      </c>
      <c r="M1842" s="7" t="str">
        <f>IF(K1842&lt;&gt;"",CONCATENATE(K1842," ",L1842),L1842)</f>
        <v>Security Level Code</v>
      </c>
      <c r="N1842" s="10" t="s">
        <v>33</v>
      </c>
      <c r="O1842" s="10" t="s">
        <v>22</v>
      </c>
      <c r="P1842" s="10" t="str">
        <f>IF(O1842&lt;&gt;"",CONCATENATE(O1842,"_ ",N1842,". Type"),CONCATENATE(N1842,". Type"))</f>
        <v>Code. Type</v>
      </c>
      <c r="Q1842" s="10" t="s">
        <v>22</v>
      </c>
      <c r="R1842" s="10" t="s">
        <v>22</v>
      </c>
      <c r="S1842" s="10" t="s">
        <v>30</v>
      </c>
      <c r="T1842" s="10" t="s">
        <v>22</v>
      </c>
      <c r="U1842" s="10" t="s">
        <v>101</v>
      </c>
      <c r="V1842" s="10" t="s">
        <v>22</v>
      </c>
    </row>
    <row r="1843" spans="1:22" ht="14.1" customHeight="1" x14ac:dyDescent="0.2">
      <c r="A1843" s="11" t="str">
        <f>SUBSTITUTE(SUBSTITUTE(CONCATENATE(J1843,IF(M1843="Identifier","ID",M1843))," ",""),"_","")</f>
        <v>SecurityMeasure</v>
      </c>
      <c r="B1843" s="8" t="s">
        <v>22</v>
      </c>
      <c r="C1843" s="12" t="s">
        <v>98</v>
      </c>
      <c r="D1843" s="11" t="s">
        <v>3248</v>
      </c>
      <c r="E1843" s="11" t="s">
        <v>22</v>
      </c>
      <c r="F1843" s="11" t="s">
        <v>22</v>
      </c>
      <c r="G1843" s="11" t="str">
        <f>CONCATENATE( IF(H1843="","",CONCATENATE(H1843,"_ ")),I1843,". ",IF(J1843="","",CONCATENATE(J1843,"_ ")),M1843,IF(J1843="","",CONCATENATE(". ",N1843)))</f>
        <v>Port Call Record. Security Measure</v>
      </c>
      <c r="H1843" s="11" t="s">
        <v>22</v>
      </c>
      <c r="I1843" s="11" t="s">
        <v>2282</v>
      </c>
      <c r="J1843" s="11" t="s">
        <v>22</v>
      </c>
      <c r="K1843" s="11" t="s">
        <v>22</v>
      </c>
      <c r="L1843" s="11" t="s">
        <v>22</v>
      </c>
      <c r="M1843" s="11" t="str">
        <f>CONCATENATE(IF(Q1843="","",CONCATENATE(Q1843,"_ ")),R1843)</f>
        <v>Security Measure</v>
      </c>
      <c r="N1843" s="11" t="str">
        <f>M1843</f>
        <v>Security Measure</v>
      </c>
      <c r="O1843" s="11" t="s">
        <v>22</v>
      </c>
      <c r="P1843" s="11" t="s">
        <v>22</v>
      </c>
      <c r="Q1843" s="11" t="s">
        <v>22</v>
      </c>
      <c r="R1843" s="11" t="s">
        <v>2280</v>
      </c>
      <c r="S1843" s="11" t="s">
        <v>38</v>
      </c>
      <c r="T1843" s="11" t="s">
        <v>22</v>
      </c>
      <c r="U1843" s="11" t="s">
        <v>101</v>
      </c>
      <c r="V1843" s="11" t="s">
        <v>22</v>
      </c>
    </row>
    <row r="1844" spans="1:22" ht="14.1" customHeight="1" x14ac:dyDescent="0.2">
      <c r="A1844" s="11" t="str">
        <f>SUBSTITUTE(SUBSTITUTE(CONCATENATE(J1844,IF(M1844="Identifier","ID",M1844))," ",""),"_","")</f>
        <v>PortFacilityLocation</v>
      </c>
      <c r="B1844" s="8" t="s">
        <v>22</v>
      </c>
      <c r="C1844" s="12" t="s">
        <v>34</v>
      </c>
      <c r="D1844" s="11" t="s">
        <v>3249</v>
      </c>
      <c r="E1844" s="11" t="s">
        <v>22</v>
      </c>
      <c r="F1844" s="11" t="s">
        <v>22</v>
      </c>
      <c r="G1844" s="11" t="str">
        <f>CONCATENATE( IF(H1844="","",CONCATENATE(H1844,"_ ")),I1844,". ",IF(J1844="","",CONCATENATE(J1844,"_ ")),M1844,IF(J1844="","",CONCATENATE(". ",N1844)))</f>
        <v>Port Call Record. Port Facility_ Location. Location</v>
      </c>
      <c r="H1844" s="11" t="s">
        <v>22</v>
      </c>
      <c r="I1844" s="11" t="s">
        <v>2282</v>
      </c>
      <c r="J1844" s="11" t="s">
        <v>3250</v>
      </c>
      <c r="K1844" s="11" t="s">
        <v>22</v>
      </c>
      <c r="L1844" s="11" t="s">
        <v>22</v>
      </c>
      <c r="M1844" s="11" t="str">
        <f>CONCATENATE(IF(Q1844="","",CONCATENATE(Q1844,"_ ")),R1844)</f>
        <v>Location</v>
      </c>
      <c r="N1844" s="11" t="str">
        <f>M1844</f>
        <v>Location</v>
      </c>
      <c r="O1844" s="11" t="s">
        <v>22</v>
      </c>
      <c r="P1844" s="11" t="s">
        <v>22</v>
      </c>
      <c r="Q1844" s="11" t="s">
        <v>22</v>
      </c>
      <c r="R1844" s="11" t="s">
        <v>47</v>
      </c>
      <c r="S1844" s="11" t="s">
        <v>38</v>
      </c>
      <c r="T1844" s="11" t="s">
        <v>22</v>
      </c>
      <c r="U1844" s="11" t="s">
        <v>101</v>
      </c>
      <c r="V1844" s="11" t="s">
        <v>22</v>
      </c>
    </row>
    <row r="1845" spans="1:22" ht="14.1" customHeight="1" x14ac:dyDescent="0.2">
      <c r="A1845" s="11" t="str">
        <f>SUBSTITUTE(SUBSTITUTE(CONCATENATE(J1845,IF(M1845="Identifier","ID",M1845))," ",""),"_","")</f>
        <v>Period</v>
      </c>
      <c r="B1845" s="8" t="s">
        <v>22</v>
      </c>
      <c r="C1845" s="12" t="s">
        <v>34</v>
      </c>
      <c r="D1845" s="11" t="s">
        <v>3251</v>
      </c>
      <c r="E1845" s="11" t="s">
        <v>22</v>
      </c>
      <c r="F1845" s="11" t="s">
        <v>22</v>
      </c>
      <c r="G1845" s="11" t="str">
        <f>CONCATENATE( IF(H1845="","",CONCATENATE(H1845,"_ ")),I1845,". ",IF(J1845="","",CONCATENATE(J1845,"_ ")),M1845,IF(J1845="","",CONCATENATE(". ",N1845)))</f>
        <v>Port Call Record. Period</v>
      </c>
      <c r="H1845" s="11" t="s">
        <v>22</v>
      </c>
      <c r="I1845" s="11" t="s">
        <v>2282</v>
      </c>
      <c r="J1845" s="11" t="s">
        <v>22</v>
      </c>
      <c r="K1845" s="11" t="s">
        <v>22</v>
      </c>
      <c r="L1845" s="11" t="s">
        <v>22</v>
      </c>
      <c r="M1845" s="11" t="str">
        <f>CONCATENATE(IF(Q1845="","",CONCATENATE(Q1845,"_ ")),R1845)</f>
        <v>Period</v>
      </c>
      <c r="N1845" s="11" t="str">
        <f>M1845</f>
        <v>Period</v>
      </c>
      <c r="O1845" s="11" t="s">
        <v>22</v>
      </c>
      <c r="P1845" s="11" t="s">
        <v>22</v>
      </c>
      <c r="Q1845" s="11" t="s">
        <v>22</v>
      </c>
      <c r="R1845" s="11" t="s">
        <v>44</v>
      </c>
      <c r="S1845" s="11" t="s">
        <v>38</v>
      </c>
      <c r="T1845" s="11" t="s">
        <v>22</v>
      </c>
      <c r="U1845" s="11" t="s">
        <v>101</v>
      </c>
      <c r="V1845" s="11" t="s">
        <v>22</v>
      </c>
    </row>
    <row r="1846" spans="1:22" ht="14.1" customHeight="1" x14ac:dyDescent="0.2">
      <c r="A1846" s="5" t="str">
        <f>SUBSTITUTE(CONCATENATE(H1846,I1846)," ","")</f>
        <v>PostAwardProcess</v>
      </c>
      <c r="B1846" s="6" t="s">
        <v>22</v>
      </c>
      <c r="C1846" s="6" t="s">
        <v>22</v>
      </c>
      <c r="D1846" s="6" t="s">
        <v>3252</v>
      </c>
      <c r="E1846" s="6" t="s">
        <v>22</v>
      </c>
      <c r="F1846" s="6" t="s">
        <v>22</v>
      </c>
      <c r="G1846" s="5" t="str">
        <f>CONCATENATE(IF(H1846="","",CONCATENATE(H1846,"_ ")),I1846,". Details")</f>
        <v>Post Award Process. Details</v>
      </c>
      <c r="H1846" s="6" t="s">
        <v>22</v>
      </c>
      <c r="I1846" s="6" t="s">
        <v>3253</v>
      </c>
      <c r="J1846" s="6" t="s">
        <v>22</v>
      </c>
      <c r="K1846" s="6" t="s">
        <v>22</v>
      </c>
      <c r="L1846" s="6" t="s">
        <v>22</v>
      </c>
      <c r="M1846" s="6" t="s">
        <v>22</v>
      </c>
      <c r="N1846" s="6" t="s">
        <v>22</v>
      </c>
      <c r="O1846" s="6" t="s">
        <v>22</v>
      </c>
      <c r="P1846" s="6" t="s">
        <v>22</v>
      </c>
      <c r="Q1846" s="6" t="s">
        <v>22</v>
      </c>
      <c r="R1846" s="6" t="s">
        <v>22</v>
      </c>
      <c r="S1846" s="6" t="s">
        <v>25</v>
      </c>
      <c r="T1846" s="6" t="s">
        <v>22</v>
      </c>
      <c r="U1846" s="6" t="s">
        <v>228</v>
      </c>
      <c r="V1846" s="6" t="s">
        <v>22</v>
      </c>
    </row>
    <row r="1847" spans="1:22" ht="14.1" customHeight="1" x14ac:dyDescent="0.2">
      <c r="A1847" s="7" t="str">
        <f>SUBSTITUTE(CONCATENATE(J1847,K1847,IF(L1847="Identifier","ID",IF(AND(L1847="Text",OR(J1847&lt;&gt;"",K1847&lt;&gt;"")),"",L1847)),IF(AND(N1847&lt;&gt;"Text",L1847&lt;&gt;N1847,NOT(AND(L1847="URI",N1847="Identifier")),NOT(AND(L1847="UUID",N1847="Identifier")),NOT(AND(L1847="OID",N1847="Identifier"))),IF(N1847="Identifier","ID",N1847),""))," ","")</f>
        <v>ElectronicCatalogueUsageIndicator</v>
      </c>
      <c r="B1847" s="8" t="s">
        <v>22</v>
      </c>
      <c r="C1847" s="9" t="s">
        <v>34</v>
      </c>
      <c r="D1847" s="10" t="s">
        <v>3254</v>
      </c>
      <c r="E1847" s="10" t="s">
        <v>22</v>
      </c>
      <c r="F1847" s="10" t="s">
        <v>22</v>
      </c>
      <c r="G1847" s="10" t="str">
        <f>CONCATENATE( IF(H1847="","",CONCATENATE(H1847,"_ ")),I1847,". ",IF(J1847="","",CONCATENATE(J1847,"_ ")),M1847,IF(OR(J1847&lt;&gt;"",M1847&lt;&gt;N1847),CONCATENATE(". ",N1847),""))</f>
        <v>Post Award Process. Electronic Catalogue Usage. Indicator</v>
      </c>
      <c r="H1847" s="10" t="s">
        <v>22</v>
      </c>
      <c r="I1847" s="10" t="s">
        <v>3253</v>
      </c>
      <c r="J1847" s="10" t="s">
        <v>22</v>
      </c>
      <c r="K1847" s="10" t="s">
        <v>3255</v>
      </c>
      <c r="L1847" s="10" t="s">
        <v>3256</v>
      </c>
      <c r="M1847" s="7" t="str">
        <f>IF(K1847&lt;&gt;"",CONCATENATE(K1847," ",L1847),L1847)</f>
        <v>Electronic Catalogue Usage</v>
      </c>
      <c r="N1847" s="10" t="s">
        <v>170</v>
      </c>
      <c r="O1847" s="10" t="s">
        <v>22</v>
      </c>
      <c r="P1847" s="10" t="str">
        <f>IF(O1847&lt;&gt;"",CONCATENATE(O1847,"_ ",N1847,". Type"),CONCATENATE(N1847,". Type"))</f>
        <v>Indicator. Type</v>
      </c>
      <c r="Q1847" s="10" t="s">
        <v>22</v>
      </c>
      <c r="R1847" s="10" t="s">
        <v>22</v>
      </c>
      <c r="S1847" s="10" t="s">
        <v>30</v>
      </c>
      <c r="T1847" s="10" t="s">
        <v>22</v>
      </c>
      <c r="U1847" s="10" t="s">
        <v>228</v>
      </c>
      <c r="V1847" s="10" t="s">
        <v>22</v>
      </c>
    </row>
    <row r="1848" spans="1:22" ht="14.1" customHeight="1" x14ac:dyDescent="0.2">
      <c r="A1848" s="7" t="str">
        <f>SUBSTITUTE(CONCATENATE(J1848,K1848,IF(L1848="Identifier","ID",IF(AND(L1848="Text",OR(J1848&lt;&gt;"",K1848&lt;&gt;"")),"",L1848)),IF(AND(N1848&lt;&gt;"Text",L1848&lt;&gt;N1848,NOT(AND(L1848="URI",N1848="Identifier")),NOT(AND(L1848="UUID",N1848="Identifier")),NOT(AND(L1848="OID",N1848="Identifier"))),IF(N1848="Identifier","ID",N1848),""))," ","")</f>
        <v>ElectronicInvoiceAcceptedIndicator</v>
      </c>
      <c r="B1848" s="8" t="s">
        <v>22</v>
      </c>
      <c r="C1848" s="9" t="s">
        <v>34</v>
      </c>
      <c r="D1848" s="10" t="s">
        <v>3257</v>
      </c>
      <c r="E1848" s="10" t="s">
        <v>22</v>
      </c>
      <c r="F1848" s="10" t="s">
        <v>22</v>
      </c>
      <c r="G1848" s="10" t="str">
        <f>CONCATENATE( IF(H1848="","",CONCATENATE(H1848,"_ ")),I1848,". ",IF(J1848="","",CONCATENATE(J1848,"_ ")),M1848,IF(OR(J1848&lt;&gt;"",M1848&lt;&gt;N1848),CONCATENATE(". ",N1848),""))</f>
        <v>Post Award Process. Electronic Invoice Accepted. Indicator</v>
      </c>
      <c r="H1848" s="10" t="s">
        <v>22</v>
      </c>
      <c r="I1848" s="10" t="s">
        <v>3253</v>
      </c>
      <c r="J1848" s="10" t="s">
        <v>22</v>
      </c>
      <c r="K1848" s="10" t="s">
        <v>3258</v>
      </c>
      <c r="L1848" s="10" t="s">
        <v>3259</v>
      </c>
      <c r="M1848" s="7" t="str">
        <f>IF(K1848&lt;&gt;"",CONCATENATE(K1848," ",L1848),L1848)</f>
        <v>Electronic Invoice Accepted</v>
      </c>
      <c r="N1848" s="10" t="s">
        <v>170</v>
      </c>
      <c r="O1848" s="10" t="s">
        <v>22</v>
      </c>
      <c r="P1848" s="10" t="str">
        <f>IF(O1848&lt;&gt;"",CONCATENATE(O1848,"_ ",N1848,". Type"),CONCATENATE(N1848,". Type"))</f>
        <v>Indicator. Type</v>
      </c>
      <c r="Q1848" s="10" t="s">
        <v>22</v>
      </c>
      <c r="R1848" s="10" t="s">
        <v>22</v>
      </c>
      <c r="S1848" s="10" t="s">
        <v>30</v>
      </c>
      <c r="T1848" s="10" t="s">
        <v>22</v>
      </c>
      <c r="U1848" s="10" t="s">
        <v>228</v>
      </c>
      <c r="V1848" s="10" t="s">
        <v>22</v>
      </c>
    </row>
    <row r="1849" spans="1:22" ht="14.1" customHeight="1" x14ac:dyDescent="0.2">
      <c r="A1849" s="7" t="str">
        <f>SUBSTITUTE(CONCATENATE(J1849,K1849,IF(L1849="Identifier","ID",IF(AND(L1849="Text",OR(J1849&lt;&gt;"",K1849&lt;&gt;"")),"",L1849)),IF(AND(N1849&lt;&gt;"Text",L1849&lt;&gt;N1849,NOT(AND(L1849="URI",N1849="Identifier")),NOT(AND(L1849="UUID",N1849="Identifier")),NOT(AND(L1849="OID",N1849="Identifier"))),IF(N1849="Identifier","ID",N1849),""))," ","")</f>
        <v>ElectronicOrderUsageIndicator</v>
      </c>
      <c r="B1849" s="8" t="s">
        <v>22</v>
      </c>
      <c r="C1849" s="9" t="s">
        <v>34</v>
      </c>
      <c r="D1849" s="10" t="s">
        <v>3260</v>
      </c>
      <c r="E1849" s="10" t="s">
        <v>22</v>
      </c>
      <c r="F1849" s="10" t="s">
        <v>22</v>
      </c>
      <c r="G1849" s="10" t="str">
        <f>CONCATENATE( IF(H1849="","",CONCATENATE(H1849,"_ ")),I1849,". ",IF(J1849="","",CONCATENATE(J1849,"_ ")),M1849,IF(OR(J1849&lt;&gt;"",M1849&lt;&gt;N1849),CONCATENATE(". ",N1849),""))</f>
        <v>Post Award Process. Electronic Order Usage. Indicator</v>
      </c>
      <c r="H1849" s="10" t="s">
        <v>22</v>
      </c>
      <c r="I1849" s="10" t="s">
        <v>3253</v>
      </c>
      <c r="J1849" s="10" t="s">
        <v>22</v>
      </c>
      <c r="K1849" s="10" t="s">
        <v>3261</v>
      </c>
      <c r="L1849" s="10" t="s">
        <v>3256</v>
      </c>
      <c r="M1849" s="7" t="str">
        <f>IF(K1849&lt;&gt;"",CONCATENATE(K1849," ",L1849),L1849)</f>
        <v>Electronic Order Usage</v>
      </c>
      <c r="N1849" s="10" t="s">
        <v>170</v>
      </c>
      <c r="O1849" s="10" t="s">
        <v>22</v>
      </c>
      <c r="P1849" s="10" t="str">
        <f>IF(O1849&lt;&gt;"",CONCATENATE(O1849,"_ ",N1849,". Type"),CONCATENATE(N1849,". Type"))</f>
        <v>Indicator. Type</v>
      </c>
      <c r="Q1849" s="10" t="s">
        <v>22</v>
      </c>
      <c r="R1849" s="10" t="s">
        <v>22</v>
      </c>
      <c r="S1849" s="10" t="s">
        <v>30</v>
      </c>
      <c r="T1849" s="10" t="s">
        <v>22</v>
      </c>
      <c r="U1849" s="10" t="s">
        <v>228</v>
      </c>
      <c r="V1849" s="10" t="s">
        <v>22</v>
      </c>
    </row>
    <row r="1850" spans="1:22" ht="14.1" customHeight="1" x14ac:dyDescent="0.2">
      <c r="A1850" s="7" t="str">
        <f>SUBSTITUTE(CONCATENATE(J1850,K1850,IF(L1850="Identifier","ID",IF(AND(L1850="Text",OR(J1850&lt;&gt;"",K1850&lt;&gt;"")),"",L1850)),IF(AND(N1850&lt;&gt;"Text",L1850&lt;&gt;N1850,NOT(AND(L1850="URI",N1850="Identifier")),NOT(AND(L1850="UUID",N1850="Identifier")),NOT(AND(L1850="OID",N1850="Identifier"))),IF(N1850="Identifier","ID",N1850),""))," ","")</f>
        <v>ElectronicPaymentUsageIndicator</v>
      </c>
      <c r="B1850" s="8" t="s">
        <v>22</v>
      </c>
      <c r="C1850" s="9" t="s">
        <v>98</v>
      </c>
      <c r="D1850" s="10" t="s">
        <v>3262</v>
      </c>
      <c r="E1850" s="10" t="s">
        <v>22</v>
      </c>
      <c r="F1850" s="10" t="s">
        <v>22</v>
      </c>
      <c r="G1850" s="10" t="str">
        <f>CONCATENATE( IF(H1850="","",CONCATENATE(H1850,"_ ")),I1850,". ",IF(J1850="","",CONCATENATE(J1850,"_ ")),M1850,IF(OR(J1850&lt;&gt;"",M1850&lt;&gt;N1850),CONCATENATE(". ",N1850),""))</f>
        <v>Post Award Process. Electronic Payment Usage. Indicator</v>
      </c>
      <c r="H1850" s="10" t="s">
        <v>22</v>
      </c>
      <c r="I1850" s="10" t="s">
        <v>3253</v>
      </c>
      <c r="J1850" s="10" t="s">
        <v>22</v>
      </c>
      <c r="K1850" s="10" t="s">
        <v>3263</v>
      </c>
      <c r="L1850" s="10" t="s">
        <v>3256</v>
      </c>
      <c r="M1850" s="7" t="str">
        <f>IF(K1850&lt;&gt;"",CONCATENATE(K1850," ",L1850),L1850)</f>
        <v>Electronic Payment Usage</v>
      </c>
      <c r="N1850" s="10" t="s">
        <v>170</v>
      </c>
      <c r="O1850" s="10" t="s">
        <v>22</v>
      </c>
      <c r="P1850" s="10" t="str">
        <f>IF(O1850&lt;&gt;"",CONCATENATE(O1850,"_ ",N1850,". Type"),CONCATENATE(N1850,". Type"))</f>
        <v>Indicator. Type</v>
      </c>
      <c r="Q1850" s="10" t="s">
        <v>22</v>
      </c>
      <c r="R1850" s="10" t="s">
        <v>22</v>
      </c>
      <c r="S1850" s="10" t="s">
        <v>30</v>
      </c>
      <c r="T1850" s="10" t="s">
        <v>22</v>
      </c>
      <c r="U1850" s="10" t="s">
        <v>228</v>
      </c>
      <c r="V1850" s="10" t="s">
        <v>22</v>
      </c>
    </row>
    <row r="1851" spans="1:22" ht="14.1" customHeight="1" x14ac:dyDescent="0.2">
      <c r="A1851" s="5" t="str">
        <f>SUBSTITUTE(CONCATENATE(H1851,I1851)," ","")</f>
        <v>PowerOfAttorney</v>
      </c>
      <c r="B1851" s="6" t="s">
        <v>22</v>
      </c>
      <c r="C1851" s="6" t="s">
        <v>22</v>
      </c>
      <c r="D1851" s="6" t="s">
        <v>3264</v>
      </c>
      <c r="E1851" s="6" t="s">
        <v>22</v>
      </c>
      <c r="F1851" s="6" t="s">
        <v>22</v>
      </c>
      <c r="G1851" s="5" t="str">
        <f>CONCATENATE(IF(H1851="","",CONCATENATE(H1851,"_ ")),I1851,". Details")</f>
        <v>Power Of Attorney. Details</v>
      </c>
      <c r="H1851" s="6" t="s">
        <v>22</v>
      </c>
      <c r="I1851" s="6" t="s">
        <v>2972</v>
      </c>
      <c r="J1851" s="6" t="s">
        <v>22</v>
      </c>
      <c r="K1851" s="6" t="s">
        <v>22</v>
      </c>
      <c r="L1851" s="6" t="s">
        <v>22</v>
      </c>
      <c r="M1851" s="6" t="s">
        <v>22</v>
      </c>
      <c r="N1851" s="6" t="s">
        <v>22</v>
      </c>
      <c r="O1851" s="6" t="s">
        <v>22</v>
      </c>
      <c r="P1851" s="6" t="s">
        <v>22</v>
      </c>
      <c r="Q1851" s="6" t="s">
        <v>22</v>
      </c>
      <c r="R1851" s="6" t="s">
        <v>22</v>
      </c>
      <c r="S1851" s="6" t="s">
        <v>25</v>
      </c>
      <c r="T1851" s="6" t="s">
        <v>22</v>
      </c>
      <c r="U1851" s="6" t="s">
        <v>26</v>
      </c>
      <c r="V1851" s="6" t="s">
        <v>22</v>
      </c>
    </row>
    <row r="1852" spans="1:22" ht="14.1" customHeight="1" x14ac:dyDescent="0.2">
      <c r="A1852" s="7" t="str">
        <f>SUBSTITUTE(CONCATENATE(J1852,K1852,IF(L1852="Identifier","ID",IF(AND(L1852="Text",OR(J1852&lt;&gt;"",K1852&lt;&gt;"")),"",L1852)),IF(AND(N1852&lt;&gt;"Text",L1852&lt;&gt;N1852,NOT(AND(L1852="URI",N1852="Identifier")),NOT(AND(L1852="UUID",N1852="Identifier")),NOT(AND(L1852="OID",N1852="Identifier"))),IF(N1852="Identifier","ID",N1852),""))," ","")</f>
        <v>ID</v>
      </c>
      <c r="B1852" s="8" t="s">
        <v>22</v>
      </c>
      <c r="C1852" s="9" t="s">
        <v>34</v>
      </c>
      <c r="D1852" s="10" t="s">
        <v>3265</v>
      </c>
      <c r="E1852" s="10" t="s">
        <v>22</v>
      </c>
      <c r="F1852" s="10" t="s">
        <v>22</v>
      </c>
      <c r="G1852" s="10" t="str">
        <f>CONCATENATE( IF(H1852="","",CONCATENATE(H1852,"_ ")),I1852,". ",IF(J1852="","",CONCATENATE(J1852,"_ ")),M1852,IF(OR(J1852&lt;&gt;"",M1852&lt;&gt;N1852),CONCATENATE(". ",N1852),""))</f>
        <v>Power Of Attorney. Identifier</v>
      </c>
      <c r="H1852" s="10" t="s">
        <v>22</v>
      </c>
      <c r="I1852" s="10" t="s">
        <v>2972</v>
      </c>
      <c r="J1852" s="10" t="s">
        <v>22</v>
      </c>
      <c r="K1852" s="10" t="s">
        <v>22</v>
      </c>
      <c r="L1852" s="10" t="s">
        <v>29</v>
      </c>
      <c r="M1852" s="7" t="str">
        <f>IF(K1852&lt;&gt;"",CONCATENATE(K1852," ",L1852),L1852)</f>
        <v>Identifier</v>
      </c>
      <c r="N1852" s="10" t="s">
        <v>29</v>
      </c>
      <c r="O1852" s="10" t="s">
        <v>22</v>
      </c>
      <c r="P1852" s="10" t="str">
        <f>IF(O1852&lt;&gt;"",CONCATENATE(O1852,"_ ",N1852,". Type"),CONCATENATE(N1852,". Type"))</f>
        <v>Identifier. Type</v>
      </c>
      <c r="Q1852" s="10" t="s">
        <v>22</v>
      </c>
      <c r="R1852" s="10" t="s">
        <v>22</v>
      </c>
      <c r="S1852" s="10" t="s">
        <v>30</v>
      </c>
      <c r="T1852" s="10" t="s">
        <v>22</v>
      </c>
      <c r="U1852" s="10" t="s">
        <v>26</v>
      </c>
      <c r="V1852" s="10" t="s">
        <v>22</v>
      </c>
    </row>
    <row r="1853" spans="1:22" ht="14.1" customHeight="1" x14ac:dyDescent="0.2">
      <c r="A1853" s="7" t="str">
        <f>SUBSTITUTE(CONCATENATE(J1853,K1853,IF(L1853="Identifier","ID",IF(AND(L1853="Text",OR(J1853&lt;&gt;"",K1853&lt;&gt;"")),"",L1853)),IF(AND(N1853&lt;&gt;"Text",L1853&lt;&gt;N1853,NOT(AND(L1853="URI",N1853="Identifier")),NOT(AND(L1853="UUID",N1853="Identifier")),NOT(AND(L1853="OID",N1853="Identifier"))),IF(N1853="Identifier","ID",N1853),""))," ","")</f>
        <v>IssueDate</v>
      </c>
      <c r="B1853" s="8" t="s">
        <v>22</v>
      </c>
      <c r="C1853" s="9" t="s">
        <v>34</v>
      </c>
      <c r="D1853" s="10" t="s">
        <v>3266</v>
      </c>
      <c r="E1853" s="10" t="s">
        <v>22</v>
      </c>
      <c r="F1853" s="10" t="s">
        <v>22</v>
      </c>
      <c r="G1853" s="10" t="str">
        <f>CONCATENATE( IF(H1853="","",CONCATENATE(H1853,"_ ")),I1853,". ",IF(J1853="","",CONCATENATE(J1853,"_ ")),M1853,IF(OR(J1853&lt;&gt;"",M1853&lt;&gt;N1853),CONCATENATE(". ",N1853),""))</f>
        <v>Power Of Attorney. Issue Date. Date</v>
      </c>
      <c r="H1853" s="10" t="s">
        <v>22</v>
      </c>
      <c r="I1853" s="10" t="s">
        <v>2972</v>
      </c>
      <c r="J1853" s="10" t="s">
        <v>22</v>
      </c>
      <c r="K1853" s="10" t="s">
        <v>477</v>
      </c>
      <c r="L1853" s="10" t="s">
        <v>397</v>
      </c>
      <c r="M1853" s="7" t="str">
        <f>IF(K1853&lt;&gt;"",CONCATENATE(K1853," ",L1853),L1853)</f>
        <v>Issue Date</v>
      </c>
      <c r="N1853" s="10" t="s">
        <v>397</v>
      </c>
      <c r="O1853" s="10" t="s">
        <v>22</v>
      </c>
      <c r="P1853" s="10" t="str">
        <f>IF(O1853&lt;&gt;"",CONCATENATE(O1853,"_ ",N1853,". Type"),CONCATENATE(N1853,". Type"))</f>
        <v>Date. Type</v>
      </c>
      <c r="Q1853" s="10" t="s">
        <v>22</v>
      </c>
      <c r="R1853" s="10" t="s">
        <v>22</v>
      </c>
      <c r="S1853" s="10" t="s">
        <v>30</v>
      </c>
      <c r="T1853" s="10" t="s">
        <v>22</v>
      </c>
      <c r="U1853" s="10" t="s">
        <v>26</v>
      </c>
      <c r="V1853" s="10" t="s">
        <v>22</v>
      </c>
    </row>
    <row r="1854" spans="1:22" ht="14.1" customHeight="1" x14ac:dyDescent="0.2">
      <c r="A1854" s="7" t="str">
        <f>SUBSTITUTE(CONCATENATE(J1854,K1854,IF(L1854="Identifier","ID",IF(AND(L1854="Text",OR(J1854&lt;&gt;"",K1854&lt;&gt;"")),"",L1854)),IF(AND(N1854&lt;&gt;"Text",L1854&lt;&gt;N1854,NOT(AND(L1854="URI",N1854="Identifier")),NOT(AND(L1854="UUID",N1854="Identifier")),NOT(AND(L1854="OID",N1854="Identifier"))),IF(N1854="Identifier","ID",N1854),""))," ","")</f>
        <v>IssueTime</v>
      </c>
      <c r="B1854" s="8" t="s">
        <v>22</v>
      </c>
      <c r="C1854" s="9" t="s">
        <v>34</v>
      </c>
      <c r="D1854" s="10" t="s">
        <v>3267</v>
      </c>
      <c r="E1854" s="10" t="s">
        <v>22</v>
      </c>
      <c r="F1854" s="10" t="s">
        <v>22</v>
      </c>
      <c r="G1854" s="10" t="str">
        <f>CONCATENATE( IF(H1854="","",CONCATENATE(H1854,"_ ")),I1854,". ",IF(J1854="","",CONCATENATE(J1854,"_ ")),M1854,IF(OR(J1854&lt;&gt;"",M1854&lt;&gt;N1854),CONCATENATE(". ",N1854),""))</f>
        <v>Power Of Attorney. Issue Time. Time</v>
      </c>
      <c r="H1854" s="10" t="s">
        <v>22</v>
      </c>
      <c r="I1854" s="10" t="s">
        <v>2972</v>
      </c>
      <c r="J1854" s="10" t="s">
        <v>22</v>
      </c>
      <c r="K1854" s="10" t="s">
        <v>477</v>
      </c>
      <c r="L1854" s="10" t="s">
        <v>594</v>
      </c>
      <c r="M1854" s="7" t="str">
        <f>IF(K1854&lt;&gt;"",CONCATENATE(K1854," ",L1854),L1854)</f>
        <v>Issue Time</v>
      </c>
      <c r="N1854" s="10" t="s">
        <v>594</v>
      </c>
      <c r="O1854" s="10" t="s">
        <v>22</v>
      </c>
      <c r="P1854" s="10" t="str">
        <f>IF(O1854&lt;&gt;"",CONCATENATE(O1854,"_ ",N1854,". Type"),CONCATENATE(N1854,". Type"))</f>
        <v>Time. Type</v>
      </c>
      <c r="Q1854" s="10" t="s">
        <v>22</v>
      </c>
      <c r="R1854" s="10" t="s">
        <v>22</v>
      </c>
      <c r="S1854" s="10" t="s">
        <v>30</v>
      </c>
      <c r="T1854" s="10" t="s">
        <v>22</v>
      </c>
      <c r="U1854" s="10" t="s">
        <v>26</v>
      </c>
      <c r="V1854" s="10" t="s">
        <v>22</v>
      </c>
    </row>
    <row r="1855" spans="1:22" ht="14.1" customHeight="1" x14ac:dyDescent="0.2">
      <c r="A1855" s="7" t="str">
        <f>SUBSTITUTE(CONCATENATE(J1855,K1855,IF(L1855="Identifier","ID",IF(AND(L1855="Text",OR(J1855&lt;&gt;"",K1855&lt;&gt;"")),"",L1855)),IF(AND(N1855&lt;&gt;"Text",L1855&lt;&gt;N1855,NOT(AND(L1855="URI",N1855="Identifier")),NOT(AND(L1855="UUID",N1855="Identifier")),NOT(AND(L1855="OID",N1855="Identifier"))),IF(N1855="Identifier","ID",N1855),""))," ","")</f>
        <v>Description</v>
      </c>
      <c r="B1855" s="8" t="s">
        <v>22</v>
      </c>
      <c r="C1855" s="9" t="s">
        <v>98</v>
      </c>
      <c r="D1855" s="10" t="s">
        <v>3268</v>
      </c>
      <c r="E1855" s="10" t="s">
        <v>22</v>
      </c>
      <c r="F1855" s="10" t="s">
        <v>22</v>
      </c>
      <c r="G1855" s="10" t="str">
        <f>CONCATENATE( IF(H1855="","",CONCATENATE(H1855,"_ ")),I1855,". ",IF(J1855="","",CONCATENATE(J1855,"_ ")),M1855,IF(OR(J1855&lt;&gt;"",M1855&lt;&gt;N1855),CONCATENATE(". ",N1855),""))</f>
        <v>Power Of Attorney. Description. Text</v>
      </c>
      <c r="H1855" s="10" t="s">
        <v>22</v>
      </c>
      <c r="I1855" s="10" t="s">
        <v>2972</v>
      </c>
      <c r="J1855" s="10" t="s">
        <v>22</v>
      </c>
      <c r="K1855" s="10" t="s">
        <v>22</v>
      </c>
      <c r="L1855" s="10" t="s">
        <v>100</v>
      </c>
      <c r="M1855" s="7" t="str">
        <f>IF(K1855&lt;&gt;"",CONCATENATE(K1855," ",L1855),L1855)</f>
        <v>Description</v>
      </c>
      <c r="N1855" s="10" t="s">
        <v>59</v>
      </c>
      <c r="O1855" s="10" t="s">
        <v>22</v>
      </c>
      <c r="P1855" s="10" t="str">
        <f>IF(O1855&lt;&gt;"",CONCATENATE(O1855,"_ ",N1855,". Type"),CONCATENATE(N1855,". Type"))</f>
        <v>Text. Type</v>
      </c>
      <c r="Q1855" s="10" t="s">
        <v>22</v>
      </c>
      <c r="R1855" s="10" t="s">
        <v>22</v>
      </c>
      <c r="S1855" s="10" t="s">
        <v>30</v>
      </c>
      <c r="T1855" s="10" t="s">
        <v>22</v>
      </c>
      <c r="U1855" s="10" t="s">
        <v>26</v>
      </c>
      <c r="V1855" s="10" t="s">
        <v>22</v>
      </c>
    </row>
    <row r="1856" spans="1:22" ht="14.1" customHeight="1" x14ac:dyDescent="0.2">
      <c r="A1856" s="11" t="str">
        <f>SUBSTITUTE(SUBSTITUTE(CONCATENATE(J1856,IF(M1856="Identifier","ID",M1856))," ",""),"_","")</f>
        <v>NotaryParty</v>
      </c>
      <c r="B1856" s="8" t="s">
        <v>22</v>
      </c>
      <c r="C1856" s="12" t="s">
        <v>34</v>
      </c>
      <c r="D1856" s="11" t="s">
        <v>3269</v>
      </c>
      <c r="E1856" s="11" t="s">
        <v>22</v>
      </c>
      <c r="F1856" s="11" t="s">
        <v>22</v>
      </c>
      <c r="G1856" s="11" t="str">
        <f>CONCATENATE( IF(H1856="","",CONCATENATE(H1856,"_ ")),I1856,". ",IF(J1856="","",CONCATENATE(J1856,"_ ")),M1856,IF(J1856="","",CONCATENATE(". ",N1856)))</f>
        <v>Power Of Attorney. Notary_ Party. Party</v>
      </c>
      <c r="H1856" s="11" t="s">
        <v>22</v>
      </c>
      <c r="I1856" s="11" t="s">
        <v>2972</v>
      </c>
      <c r="J1856" s="11" t="s">
        <v>3270</v>
      </c>
      <c r="K1856" s="11" t="s">
        <v>22</v>
      </c>
      <c r="L1856" s="11" t="s">
        <v>22</v>
      </c>
      <c r="M1856" s="11" t="str">
        <f>CONCATENATE(IF(Q1856="","",CONCATENATE(Q1856,"_ ")),R1856)</f>
        <v>Party</v>
      </c>
      <c r="N1856" s="11" t="str">
        <f>M1856</f>
        <v>Party</v>
      </c>
      <c r="O1856" s="11" t="s">
        <v>22</v>
      </c>
      <c r="P1856" s="11" t="s">
        <v>22</v>
      </c>
      <c r="Q1856" s="11" t="s">
        <v>22</v>
      </c>
      <c r="R1856" s="11" t="s">
        <v>216</v>
      </c>
      <c r="S1856" s="11" t="s">
        <v>38</v>
      </c>
      <c r="T1856" s="11" t="s">
        <v>22</v>
      </c>
      <c r="U1856" s="11" t="s">
        <v>26</v>
      </c>
      <c r="V1856" s="11" t="s">
        <v>22</v>
      </c>
    </row>
    <row r="1857" spans="1:22" ht="14.1" customHeight="1" x14ac:dyDescent="0.2">
      <c r="A1857" s="11" t="str">
        <f>SUBSTITUTE(SUBSTITUTE(CONCATENATE(J1857,IF(M1857="Identifier","ID",M1857))," ",""),"_","")</f>
        <v>AgentParty</v>
      </c>
      <c r="B1857" s="8" t="s">
        <v>22</v>
      </c>
      <c r="C1857" s="12" t="s">
        <v>27</v>
      </c>
      <c r="D1857" s="11" t="s">
        <v>3271</v>
      </c>
      <c r="E1857" s="11" t="s">
        <v>22</v>
      </c>
      <c r="F1857" s="11" t="s">
        <v>22</v>
      </c>
      <c r="G1857" s="11" t="str">
        <f>CONCATENATE( IF(H1857="","",CONCATENATE(H1857,"_ ")),I1857,". ",IF(J1857="","",CONCATENATE(J1857,"_ ")),M1857,IF(J1857="","",CONCATENATE(". ",N1857)))</f>
        <v>Power Of Attorney. Agent_ Party. Party</v>
      </c>
      <c r="H1857" s="11" t="s">
        <v>22</v>
      </c>
      <c r="I1857" s="11" t="s">
        <v>2972</v>
      </c>
      <c r="J1857" s="11" t="s">
        <v>2969</v>
      </c>
      <c r="K1857" s="11" t="s">
        <v>22</v>
      </c>
      <c r="L1857" s="11" t="s">
        <v>22</v>
      </c>
      <c r="M1857" s="11" t="str">
        <f>CONCATENATE(IF(Q1857="","",CONCATENATE(Q1857,"_ ")),R1857)</f>
        <v>Party</v>
      </c>
      <c r="N1857" s="11" t="str">
        <f>M1857</f>
        <v>Party</v>
      </c>
      <c r="O1857" s="11" t="s">
        <v>22</v>
      </c>
      <c r="P1857" s="11" t="s">
        <v>22</v>
      </c>
      <c r="Q1857" s="11" t="s">
        <v>22</v>
      </c>
      <c r="R1857" s="11" t="s">
        <v>216</v>
      </c>
      <c r="S1857" s="11" t="s">
        <v>38</v>
      </c>
      <c r="T1857" s="11" t="s">
        <v>22</v>
      </c>
      <c r="U1857" s="11" t="s">
        <v>26</v>
      </c>
      <c r="V1857" s="11" t="s">
        <v>22</v>
      </c>
    </row>
    <row r="1858" spans="1:22" ht="14.1" customHeight="1" x14ac:dyDescent="0.2">
      <c r="A1858" s="11" t="str">
        <f>SUBSTITUTE(SUBSTITUTE(CONCATENATE(J1858,IF(M1858="Identifier","ID",M1858))," ",""),"_","")</f>
        <v>WitnessParty</v>
      </c>
      <c r="B1858" s="8" t="s">
        <v>22</v>
      </c>
      <c r="C1858" s="12" t="s">
        <v>98</v>
      </c>
      <c r="D1858" s="11" t="s">
        <v>3272</v>
      </c>
      <c r="E1858" s="11" t="s">
        <v>22</v>
      </c>
      <c r="F1858" s="11" t="s">
        <v>22</v>
      </c>
      <c r="G1858" s="11" t="str">
        <f>CONCATENATE( IF(H1858="","",CONCATENATE(H1858,"_ ")),I1858,". ",IF(J1858="","",CONCATENATE(J1858,"_ ")),M1858,IF(J1858="","",CONCATENATE(". ",N1858)))</f>
        <v>Power Of Attorney. Witness_ Party. Party</v>
      </c>
      <c r="H1858" s="11" t="s">
        <v>22</v>
      </c>
      <c r="I1858" s="11" t="s">
        <v>2972</v>
      </c>
      <c r="J1858" s="11" t="s">
        <v>3273</v>
      </c>
      <c r="K1858" s="11" t="s">
        <v>22</v>
      </c>
      <c r="L1858" s="11" t="s">
        <v>22</v>
      </c>
      <c r="M1858" s="11" t="str">
        <f>CONCATENATE(IF(Q1858="","",CONCATENATE(Q1858,"_ ")),R1858)</f>
        <v>Party</v>
      </c>
      <c r="N1858" s="11" t="str">
        <f>M1858</f>
        <v>Party</v>
      </c>
      <c r="O1858" s="11" t="s">
        <v>22</v>
      </c>
      <c r="P1858" s="11" t="s">
        <v>22</v>
      </c>
      <c r="Q1858" s="11" t="s">
        <v>22</v>
      </c>
      <c r="R1858" s="11" t="s">
        <v>216</v>
      </c>
      <c r="S1858" s="11" t="s">
        <v>38</v>
      </c>
      <c r="T1858" s="11" t="s">
        <v>22</v>
      </c>
      <c r="U1858" s="11" t="s">
        <v>26</v>
      </c>
      <c r="V1858" s="11" t="s">
        <v>22</v>
      </c>
    </row>
    <row r="1859" spans="1:22" ht="14.1" customHeight="1" x14ac:dyDescent="0.2">
      <c r="A1859" s="11" t="str">
        <f>SUBSTITUTE(SUBSTITUTE(CONCATENATE(J1859,IF(M1859="Identifier","ID",M1859))," ",""),"_","")</f>
        <v>MandateDocumentReference</v>
      </c>
      <c r="B1859" s="8" t="s">
        <v>22</v>
      </c>
      <c r="C1859" s="12" t="s">
        <v>98</v>
      </c>
      <c r="D1859" s="11" t="s">
        <v>3274</v>
      </c>
      <c r="E1859" s="11" t="s">
        <v>22</v>
      </c>
      <c r="F1859" s="11" t="s">
        <v>22</v>
      </c>
      <c r="G1859" s="11" t="str">
        <f>CONCATENATE( IF(H1859="","",CONCATENATE(H1859,"_ ")),I1859,". ",IF(J1859="","",CONCATENATE(J1859,"_ ")),M1859,IF(J1859="","",CONCATENATE(". ",N1859)))</f>
        <v>Power Of Attorney. Mandate_ Document Reference. Document Reference</v>
      </c>
      <c r="H1859" s="11" t="s">
        <v>22</v>
      </c>
      <c r="I1859" s="11" t="s">
        <v>2972</v>
      </c>
      <c r="J1859" s="11" t="s">
        <v>3275</v>
      </c>
      <c r="K1859" s="11" t="s">
        <v>22</v>
      </c>
      <c r="L1859" s="11" t="s">
        <v>22</v>
      </c>
      <c r="M1859" s="11" t="str">
        <f>CONCATENATE(IF(Q1859="","",CONCATENATE(Q1859,"_ ")),R1859)</f>
        <v>Document Reference</v>
      </c>
      <c r="N1859" s="11" t="str">
        <f>M1859</f>
        <v>Document Reference</v>
      </c>
      <c r="O1859" s="11" t="s">
        <v>22</v>
      </c>
      <c r="P1859" s="11" t="s">
        <v>22</v>
      </c>
      <c r="Q1859" s="11" t="s">
        <v>22</v>
      </c>
      <c r="R1859" s="11" t="s">
        <v>406</v>
      </c>
      <c r="S1859" s="11" t="s">
        <v>38</v>
      </c>
      <c r="T1859" s="11" t="s">
        <v>22</v>
      </c>
      <c r="U1859" s="11" t="s">
        <v>26</v>
      </c>
      <c r="V1859" s="11" t="s">
        <v>22</v>
      </c>
    </row>
    <row r="1860" spans="1:22" ht="14.1" customHeight="1" x14ac:dyDescent="0.2">
      <c r="A1860" s="5" t="str">
        <f>SUBSTITUTE(CONCATENATE(H1860,I1860)," ","")</f>
        <v>Price</v>
      </c>
      <c r="B1860" s="6" t="s">
        <v>22</v>
      </c>
      <c r="C1860" s="6" t="s">
        <v>22</v>
      </c>
      <c r="D1860" s="6" t="s">
        <v>3276</v>
      </c>
      <c r="E1860" s="6" t="s">
        <v>22</v>
      </c>
      <c r="F1860" s="6" t="s">
        <v>22</v>
      </c>
      <c r="G1860" s="5" t="str">
        <f>CONCATENATE(IF(H1860="","",CONCATENATE(H1860,"_ ")),I1860,". Details")</f>
        <v>Price. Details</v>
      </c>
      <c r="H1860" s="6" t="s">
        <v>22</v>
      </c>
      <c r="I1860" s="6" t="s">
        <v>1093</v>
      </c>
      <c r="J1860" s="6" t="s">
        <v>22</v>
      </c>
      <c r="K1860" s="6" t="s">
        <v>22</v>
      </c>
      <c r="L1860" s="6" t="s">
        <v>22</v>
      </c>
      <c r="M1860" s="6" t="s">
        <v>22</v>
      </c>
      <c r="N1860" s="6" t="s">
        <v>22</v>
      </c>
      <c r="O1860" s="6" t="s">
        <v>22</v>
      </c>
      <c r="P1860" s="6" t="s">
        <v>22</v>
      </c>
      <c r="Q1860" s="6" t="s">
        <v>22</v>
      </c>
      <c r="R1860" s="6" t="s">
        <v>22</v>
      </c>
      <c r="S1860" s="6" t="s">
        <v>25</v>
      </c>
      <c r="T1860" s="6" t="s">
        <v>22</v>
      </c>
      <c r="U1860" s="6" t="s">
        <v>62</v>
      </c>
      <c r="V1860" s="6" t="s">
        <v>22</v>
      </c>
    </row>
    <row r="1861" spans="1:22" ht="14.1" customHeight="1" x14ac:dyDescent="0.2">
      <c r="A1861" s="7" t="str">
        <f t="shared" ref="A1861:A1867" si="392">SUBSTITUTE(CONCATENATE(J1861,K1861,IF(L1861="Identifier","ID",IF(AND(L1861="Text",OR(J1861&lt;&gt;"",K1861&lt;&gt;"")),"",L1861)),IF(AND(N1861&lt;&gt;"Text",L1861&lt;&gt;N1861,NOT(AND(L1861="URI",N1861="Identifier")),NOT(AND(L1861="UUID",N1861="Identifier")),NOT(AND(L1861="OID",N1861="Identifier"))),IF(N1861="Identifier","ID",N1861),""))," ","")</f>
        <v>PriceAmount</v>
      </c>
      <c r="B1861" s="8" t="s">
        <v>22</v>
      </c>
      <c r="C1861" s="9" t="s">
        <v>27</v>
      </c>
      <c r="D1861" s="10" t="s">
        <v>3277</v>
      </c>
      <c r="E1861" s="10" t="s">
        <v>3278</v>
      </c>
      <c r="F1861" s="10" t="s">
        <v>3279</v>
      </c>
      <c r="G1861" s="10" t="str">
        <f t="shared" ref="G1861:G1867" si="393">CONCATENATE( IF(H1861="","",CONCATENATE(H1861,"_ ")),I1861,". ",IF(J1861="","",CONCATENATE(J1861,"_ ")),M1861,IF(OR(J1861&lt;&gt;"",M1861&lt;&gt;N1861),CONCATENATE(". ",N1861),""))</f>
        <v>Price. Price Amount. Amount</v>
      </c>
      <c r="H1861" s="10" t="s">
        <v>22</v>
      </c>
      <c r="I1861" s="10" t="s">
        <v>1093</v>
      </c>
      <c r="J1861" s="10" t="s">
        <v>22</v>
      </c>
      <c r="K1861" s="10" t="s">
        <v>1093</v>
      </c>
      <c r="L1861" s="10" t="s">
        <v>189</v>
      </c>
      <c r="M1861" s="7" t="str">
        <f t="shared" ref="M1861:M1867" si="394">IF(K1861&lt;&gt;"",CONCATENATE(K1861," ",L1861),L1861)</f>
        <v>Price Amount</v>
      </c>
      <c r="N1861" s="10" t="s">
        <v>189</v>
      </c>
      <c r="O1861" s="10" t="s">
        <v>22</v>
      </c>
      <c r="P1861" s="10" t="str">
        <f t="shared" ref="P1861:P1867" si="395">IF(O1861&lt;&gt;"",CONCATENATE(O1861,"_ ",N1861,". Type"),CONCATENATE(N1861,". Type"))</f>
        <v>Amount. Type</v>
      </c>
      <c r="Q1861" s="10" t="s">
        <v>22</v>
      </c>
      <c r="R1861" s="10" t="s">
        <v>22</v>
      </c>
      <c r="S1861" s="10" t="s">
        <v>30</v>
      </c>
      <c r="T1861" s="10" t="s">
        <v>22</v>
      </c>
      <c r="U1861" s="10" t="s">
        <v>62</v>
      </c>
      <c r="V1861" s="10" t="s">
        <v>22</v>
      </c>
    </row>
    <row r="1862" spans="1:22" ht="14.1" customHeight="1" x14ac:dyDescent="0.2">
      <c r="A1862" s="7" t="str">
        <f t="shared" si="392"/>
        <v>TaxInclusivePriceAmount</v>
      </c>
      <c r="B1862" s="8" t="s">
        <v>22</v>
      </c>
      <c r="C1862" s="9" t="s">
        <v>34</v>
      </c>
      <c r="D1862" s="10" t="s">
        <v>3280</v>
      </c>
      <c r="E1862" s="10" t="s">
        <v>22</v>
      </c>
      <c r="F1862" s="10" t="s">
        <v>22</v>
      </c>
      <c r="G1862" s="10" t="str">
        <f t="shared" si="393"/>
        <v>Price. Tax Inclusive Price Amount. Amount</v>
      </c>
      <c r="H1862" s="10" t="s">
        <v>22</v>
      </c>
      <c r="I1862" s="10" t="s">
        <v>1093</v>
      </c>
      <c r="J1862" s="10" t="s">
        <v>22</v>
      </c>
      <c r="K1862" s="10" t="s">
        <v>3281</v>
      </c>
      <c r="L1862" s="10" t="s">
        <v>189</v>
      </c>
      <c r="M1862" s="7" t="str">
        <f t="shared" si="394"/>
        <v>Tax Inclusive Price Amount</v>
      </c>
      <c r="N1862" s="10" t="s">
        <v>189</v>
      </c>
      <c r="O1862" s="10" t="s">
        <v>22</v>
      </c>
      <c r="P1862" s="10" t="str">
        <f t="shared" si="395"/>
        <v>Amount. Type</v>
      </c>
      <c r="Q1862" s="10" t="s">
        <v>22</v>
      </c>
      <c r="R1862" s="10" t="s">
        <v>22</v>
      </c>
      <c r="S1862" s="10" t="s">
        <v>30</v>
      </c>
      <c r="T1862" s="10" t="s">
        <v>22</v>
      </c>
      <c r="U1862" s="10" t="s">
        <v>192</v>
      </c>
      <c r="V1862" s="10" t="s">
        <v>22</v>
      </c>
    </row>
    <row r="1863" spans="1:22" ht="14.1" customHeight="1" x14ac:dyDescent="0.2">
      <c r="A1863" s="7" t="str">
        <f t="shared" si="392"/>
        <v>BaseQuantity</v>
      </c>
      <c r="B1863" s="8" t="s">
        <v>22</v>
      </c>
      <c r="C1863" s="9" t="s">
        <v>34</v>
      </c>
      <c r="D1863" s="10" t="s">
        <v>3282</v>
      </c>
      <c r="E1863" s="10" t="s">
        <v>22</v>
      </c>
      <c r="F1863" s="10" t="s">
        <v>22</v>
      </c>
      <c r="G1863" s="10" t="str">
        <f t="shared" si="393"/>
        <v>Price. Base_ Quantity. Quantity</v>
      </c>
      <c r="H1863" s="10" t="s">
        <v>22</v>
      </c>
      <c r="I1863" s="10" t="s">
        <v>1093</v>
      </c>
      <c r="J1863" s="10" t="s">
        <v>194</v>
      </c>
      <c r="K1863" s="10" t="s">
        <v>22</v>
      </c>
      <c r="L1863" s="10" t="s">
        <v>297</v>
      </c>
      <c r="M1863" s="7" t="str">
        <f t="shared" si="394"/>
        <v>Quantity</v>
      </c>
      <c r="N1863" s="10" t="s">
        <v>297</v>
      </c>
      <c r="O1863" s="10" t="s">
        <v>22</v>
      </c>
      <c r="P1863" s="10" t="str">
        <f t="shared" si="395"/>
        <v>Quantity. Type</v>
      </c>
      <c r="Q1863" s="10" t="s">
        <v>22</v>
      </c>
      <c r="R1863" s="10" t="s">
        <v>22</v>
      </c>
      <c r="S1863" s="10" t="s">
        <v>30</v>
      </c>
      <c r="T1863" s="10" t="s">
        <v>22</v>
      </c>
      <c r="U1863" s="10" t="s">
        <v>62</v>
      </c>
      <c r="V1863" s="10" t="s">
        <v>22</v>
      </c>
    </row>
    <row r="1864" spans="1:22" ht="14.1" customHeight="1" x14ac:dyDescent="0.2">
      <c r="A1864" s="7" t="str">
        <f t="shared" si="392"/>
        <v>PriceChangeReason</v>
      </c>
      <c r="B1864" s="8" t="s">
        <v>22</v>
      </c>
      <c r="C1864" s="9" t="s">
        <v>98</v>
      </c>
      <c r="D1864" s="10" t="s">
        <v>3283</v>
      </c>
      <c r="E1864" s="10" t="s">
        <v>22</v>
      </c>
      <c r="F1864" s="10" t="s">
        <v>3284</v>
      </c>
      <c r="G1864" s="10" t="str">
        <f t="shared" si="393"/>
        <v>Price. Price Change_ Reason. Text</v>
      </c>
      <c r="H1864" s="10" t="s">
        <v>22</v>
      </c>
      <c r="I1864" s="10" t="s">
        <v>1093</v>
      </c>
      <c r="J1864" s="10" t="s">
        <v>3285</v>
      </c>
      <c r="K1864" s="10" t="s">
        <v>22</v>
      </c>
      <c r="L1864" s="10" t="s">
        <v>175</v>
      </c>
      <c r="M1864" s="7" t="str">
        <f t="shared" si="394"/>
        <v>Reason</v>
      </c>
      <c r="N1864" s="10" t="s">
        <v>59</v>
      </c>
      <c r="O1864" s="10" t="s">
        <v>22</v>
      </c>
      <c r="P1864" s="10" t="str">
        <f t="shared" si="395"/>
        <v>Text. Type</v>
      </c>
      <c r="Q1864" s="10" t="s">
        <v>22</v>
      </c>
      <c r="R1864" s="10" t="s">
        <v>22</v>
      </c>
      <c r="S1864" s="10" t="s">
        <v>30</v>
      </c>
      <c r="T1864" s="10" t="s">
        <v>22</v>
      </c>
      <c r="U1864" s="10" t="s">
        <v>62</v>
      </c>
      <c r="V1864" s="10" t="s">
        <v>22</v>
      </c>
    </row>
    <row r="1865" spans="1:22" ht="14.1" customHeight="1" x14ac:dyDescent="0.2">
      <c r="A1865" s="7" t="str">
        <f t="shared" si="392"/>
        <v>PriceTypeCode</v>
      </c>
      <c r="B1865" s="8" t="s">
        <v>22</v>
      </c>
      <c r="C1865" s="9" t="s">
        <v>34</v>
      </c>
      <c r="D1865" s="10" t="s">
        <v>3286</v>
      </c>
      <c r="E1865" s="10" t="s">
        <v>22</v>
      </c>
      <c r="F1865" s="10" t="s">
        <v>22</v>
      </c>
      <c r="G1865" s="10" t="str">
        <f t="shared" si="393"/>
        <v>Price. Price Type Code. Code</v>
      </c>
      <c r="H1865" s="10" t="s">
        <v>22</v>
      </c>
      <c r="I1865" s="10" t="s">
        <v>1093</v>
      </c>
      <c r="J1865" s="10" t="s">
        <v>22</v>
      </c>
      <c r="K1865" s="10" t="s">
        <v>3287</v>
      </c>
      <c r="L1865" s="10" t="s">
        <v>33</v>
      </c>
      <c r="M1865" s="7" t="str">
        <f t="shared" si="394"/>
        <v>Price Type Code</v>
      </c>
      <c r="N1865" s="10" t="s">
        <v>33</v>
      </c>
      <c r="O1865" s="10" t="s">
        <v>22</v>
      </c>
      <c r="P1865" s="10" t="str">
        <f t="shared" si="395"/>
        <v>Code. Type</v>
      </c>
      <c r="Q1865" s="10" t="s">
        <v>22</v>
      </c>
      <c r="R1865" s="10" t="s">
        <v>22</v>
      </c>
      <c r="S1865" s="10" t="s">
        <v>30</v>
      </c>
      <c r="T1865" s="10" t="s">
        <v>22</v>
      </c>
      <c r="U1865" s="10" t="s">
        <v>62</v>
      </c>
      <c r="V1865" s="10" t="s">
        <v>22</v>
      </c>
    </row>
    <row r="1866" spans="1:22" ht="14.1" customHeight="1" x14ac:dyDescent="0.2">
      <c r="A1866" s="7" t="str">
        <f t="shared" si="392"/>
        <v>PriceType</v>
      </c>
      <c r="B1866" s="8" t="s">
        <v>22</v>
      </c>
      <c r="C1866" s="9" t="s">
        <v>34</v>
      </c>
      <c r="D1866" s="10" t="s">
        <v>3288</v>
      </c>
      <c r="E1866" s="10" t="s">
        <v>22</v>
      </c>
      <c r="F1866" s="10" t="s">
        <v>3289</v>
      </c>
      <c r="G1866" s="10" t="str">
        <f t="shared" si="393"/>
        <v>Price. Price Type. Text</v>
      </c>
      <c r="H1866" s="10" t="s">
        <v>22</v>
      </c>
      <c r="I1866" s="10" t="s">
        <v>1093</v>
      </c>
      <c r="J1866" s="10" t="s">
        <v>22</v>
      </c>
      <c r="K1866" s="10" t="s">
        <v>1093</v>
      </c>
      <c r="L1866" s="10" t="s">
        <v>249</v>
      </c>
      <c r="M1866" s="7" t="str">
        <f t="shared" si="394"/>
        <v>Price Type</v>
      </c>
      <c r="N1866" s="10" t="s">
        <v>59</v>
      </c>
      <c r="O1866" s="10" t="s">
        <v>22</v>
      </c>
      <c r="P1866" s="10" t="str">
        <f t="shared" si="395"/>
        <v>Text. Type</v>
      </c>
      <c r="Q1866" s="10" t="s">
        <v>22</v>
      </c>
      <c r="R1866" s="10" t="s">
        <v>22</v>
      </c>
      <c r="S1866" s="10" t="s">
        <v>30</v>
      </c>
      <c r="T1866" s="10" t="s">
        <v>22</v>
      </c>
      <c r="U1866" s="10" t="s">
        <v>62</v>
      </c>
      <c r="V1866" s="10" t="s">
        <v>22</v>
      </c>
    </row>
    <row r="1867" spans="1:22" ht="14.1" customHeight="1" x14ac:dyDescent="0.2">
      <c r="A1867" s="7" t="str">
        <f t="shared" si="392"/>
        <v>OrderableUnitFactorRate</v>
      </c>
      <c r="B1867" s="8" t="s">
        <v>22</v>
      </c>
      <c r="C1867" s="9" t="s">
        <v>34</v>
      </c>
      <c r="D1867" s="10" t="s">
        <v>3290</v>
      </c>
      <c r="E1867" s="10" t="s">
        <v>22</v>
      </c>
      <c r="F1867" s="10" t="s">
        <v>3291</v>
      </c>
      <c r="G1867" s="10" t="str">
        <f t="shared" si="393"/>
        <v>Price. Orderable Unit Factor. Rate</v>
      </c>
      <c r="H1867" s="10" t="s">
        <v>22</v>
      </c>
      <c r="I1867" s="10" t="s">
        <v>1093</v>
      </c>
      <c r="J1867" s="10" t="s">
        <v>22</v>
      </c>
      <c r="K1867" s="10" t="s">
        <v>3292</v>
      </c>
      <c r="L1867" s="10" t="s">
        <v>180</v>
      </c>
      <c r="M1867" s="7" t="str">
        <f t="shared" si="394"/>
        <v>Orderable Unit Factor</v>
      </c>
      <c r="N1867" s="10" t="s">
        <v>1876</v>
      </c>
      <c r="O1867" s="10" t="s">
        <v>22</v>
      </c>
      <c r="P1867" s="10" t="str">
        <f t="shared" si="395"/>
        <v>Rate. Type</v>
      </c>
      <c r="Q1867" s="10" t="s">
        <v>22</v>
      </c>
      <c r="R1867" s="10" t="s">
        <v>22</v>
      </c>
      <c r="S1867" s="10" t="s">
        <v>30</v>
      </c>
      <c r="T1867" s="10" t="s">
        <v>22</v>
      </c>
      <c r="U1867" s="10" t="s">
        <v>62</v>
      </c>
      <c r="V1867" s="10" t="s">
        <v>22</v>
      </c>
    </row>
    <row r="1868" spans="1:22" ht="14.1" customHeight="1" x14ac:dyDescent="0.2">
      <c r="A1868" s="11" t="str">
        <f>SUBSTITUTE(SUBSTITUTE(CONCATENATE(J1868,IF(M1868="Identifier","ID",M1868))," ",""),"_","")</f>
        <v>ValidityPeriod</v>
      </c>
      <c r="B1868" s="8" t="s">
        <v>22</v>
      </c>
      <c r="C1868" s="12" t="s">
        <v>98</v>
      </c>
      <c r="D1868" s="11" t="s">
        <v>3293</v>
      </c>
      <c r="E1868" s="11" t="s">
        <v>22</v>
      </c>
      <c r="F1868" s="11" t="s">
        <v>22</v>
      </c>
      <c r="G1868" s="11" t="str">
        <f>CONCATENATE( IF(H1868="","",CONCATENATE(H1868,"_ ")),I1868,". ",IF(J1868="","",CONCATENATE(J1868,"_ ")),M1868,IF(J1868="","",CONCATENATE(". ",N1868)))</f>
        <v>Price. Validity_ Period. Period</v>
      </c>
      <c r="H1868" s="11" t="s">
        <v>22</v>
      </c>
      <c r="I1868" s="11" t="s">
        <v>1093</v>
      </c>
      <c r="J1868" s="11" t="s">
        <v>241</v>
      </c>
      <c r="K1868" s="11" t="s">
        <v>22</v>
      </c>
      <c r="L1868" s="11" t="s">
        <v>22</v>
      </c>
      <c r="M1868" s="11" t="str">
        <f>CONCATENATE(IF(Q1868="","",CONCATENATE(Q1868,"_ ")),R1868)</f>
        <v>Period</v>
      </c>
      <c r="N1868" s="11" t="str">
        <f>M1868</f>
        <v>Period</v>
      </c>
      <c r="O1868" s="11" t="s">
        <v>22</v>
      </c>
      <c r="P1868" s="11" t="s">
        <v>22</v>
      </c>
      <c r="Q1868" s="11" t="s">
        <v>22</v>
      </c>
      <c r="R1868" s="11" t="s">
        <v>44</v>
      </c>
      <c r="S1868" s="11" t="s">
        <v>38</v>
      </c>
      <c r="T1868" s="11" t="s">
        <v>22</v>
      </c>
      <c r="U1868" s="11" t="s">
        <v>62</v>
      </c>
      <c r="V1868" s="11" t="s">
        <v>22</v>
      </c>
    </row>
    <row r="1869" spans="1:22" ht="14.1" customHeight="1" x14ac:dyDescent="0.2">
      <c r="A1869" s="11" t="str">
        <f>SUBSTITUTE(SUBSTITUTE(CONCATENATE(J1869,IF(M1869="Identifier","ID",M1869))," ",""),"_","")</f>
        <v>PriceList</v>
      </c>
      <c r="B1869" s="8" t="s">
        <v>22</v>
      </c>
      <c r="C1869" s="12" t="s">
        <v>34</v>
      </c>
      <c r="D1869" s="11" t="s">
        <v>3294</v>
      </c>
      <c r="E1869" s="11" t="s">
        <v>22</v>
      </c>
      <c r="F1869" s="11" t="s">
        <v>22</v>
      </c>
      <c r="G1869" s="11" t="str">
        <f>CONCATENATE( IF(H1869="","",CONCATENATE(H1869,"_ ")),I1869,". ",IF(J1869="","",CONCATENATE(J1869,"_ ")),M1869,IF(J1869="","",CONCATENATE(". ",N1869)))</f>
        <v>Price. Price List</v>
      </c>
      <c r="H1869" s="11" t="s">
        <v>22</v>
      </c>
      <c r="I1869" s="11" t="s">
        <v>1093</v>
      </c>
      <c r="J1869" s="11" t="s">
        <v>22</v>
      </c>
      <c r="K1869" s="11" t="s">
        <v>22</v>
      </c>
      <c r="L1869" s="11" t="s">
        <v>22</v>
      </c>
      <c r="M1869" s="11" t="str">
        <f>CONCATENATE(IF(Q1869="","",CONCATENATE(Q1869,"_ ")),R1869)</f>
        <v>Price List</v>
      </c>
      <c r="N1869" s="11" t="str">
        <f>M1869</f>
        <v>Price List</v>
      </c>
      <c r="O1869" s="11" t="s">
        <v>22</v>
      </c>
      <c r="P1869" s="11" t="s">
        <v>22</v>
      </c>
      <c r="Q1869" s="11" t="s">
        <v>22</v>
      </c>
      <c r="R1869" s="11" t="s">
        <v>3295</v>
      </c>
      <c r="S1869" s="11" t="s">
        <v>38</v>
      </c>
      <c r="T1869" s="11" t="s">
        <v>22</v>
      </c>
      <c r="U1869" s="11" t="s">
        <v>62</v>
      </c>
      <c r="V1869" s="11" t="s">
        <v>22</v>
      </c>
    </row>
    <row r="1870" spans="1:22" ht="14.1" customHeight="1" x14ac:dyDescent="0.2">
      <c r="A1870" s="11" t="str">
        <f>SUBSTITUTE(SUBSTITUTE(CONCATENATE(J1870,IF(M1870="Identifier","ID",M1870))," ",""),"_","")</f>
        <v>AllowanceCharge</v>
      </c>
      <c r="B1870" s="8" t="s">
        <v>22</v>
      </c>
      <c r="C1870" s="12" t="s">
        <v>98</v>
      </c>
      <c r="D1870" s="11" t="s">
        <v>3296</v>
      </c>
      <c r="E1870" s="11" t="s">
        <v>22</v>
      </c>
      <c r="F1870" s="11" t="s">
        <v>22</v>
      </c>
      <c r="G1870" s="11" t="str">
        <f>CONCATENATE( IF(H1870="","",CONCATENATE(H1870,"_ ")),I1870,". ",IF(J1870="","",CONCATENATE(J1870,"_ ")),M1870,IF(J1870="","",CONCATENATE(". ",N1870)))</f>
        <v>Price. Allowance Charge</v>
      </c>
      <c r="H1870" s="11" t="s">
        <v>22</v>
      </c>
      <c r="I1870" s="11" t="s">
        <v>1093</v>
      </c>
      <c r="J1870" s="11" t="s">
        <v>22</v>
      </c>
      <c r="K1870" s="11" t="s">
        <v>22</v>
      </c>
      <c r="L1870" s="11" t="s">
        <v>22</v>
      </c>
      <c r="M1870" s="11" t="str">
        <f>CONCATENATE(IF(Q1870="","",CONCATENATE(Q1870,"_ ")),R1870)</f>
        <v>Allowance Charge</v>
      </c>
      <c r="N1870" s="11" t="str">
        <f>M1870</f>
        <v>Allowance Charge</v>
      </c>
      <c r="O1870" s="11" t="s">
        <v>22</v>
      </c>
      <c r="P1870" s="11" t="s">
        <v>22</v>
      </c>
      <c r="Q1870" s="11" t="s">
        <v>22</v>
      </c>
      <c r="R1870" s="11" t="s">
        <v>166</v>
      </c>
      <c r="S1870" s="11" t="s">
        <v>38</v>
      </c>
      <c r="T1870" s="11" t="s">
        <v>22</v>
      </c>
      <c r="U1870" s="11" t="s">
        <v>62</v>
      </c>
      <c r="V1870" s="11" t="s">
        <v>22</v>
      </c>
    </row>
    <row r="1871" spans="1:22" ht="14.1" customHeight="1" x14ac:dyDescent="0.2">
      <c r="A1871" s="11" t="str">
        <f>SUBSTITUTE(SUBSTITUTE(CONCATENATE(J1871,IF(M1871="Identifier","ID",M1871))," ",""),"_","")</f>
        <v>PricingExchangeRate</v>
      </c>
      <c r="B1871" s="8" t="s">
        <v>22</v>
      </c>
      <c r="C1871" s="12" t="s">
        <v>34</v>
      </c>
      <c r="D1871" s="11" t="s">
        <v>3297</v>
      </c>
      <c r="E1871" s="11" t="s">
        <v>22</v>
      </c>
      <c r="F1871" s="11" t="s">
        <v>22</v>
      </c>
      <c r="G1871" s="11" t="str">
        <f>CONCATENATE( IF(H1871="","",CONCATENATE(H1871,"_ ")),I1871,". ",IF(J1871="","",CONCATENATE(J1871,"_ ")),M1871,IF(J1871="","",CONCATENATE(". ",N1871)))</f>
        <v>Price. Pricing_ Exchange Rate. Exchange Rate</v>
      </c>
      <c r="H1871" s="11" t="s">
        <v>22</v>
      </c>
      <c r="I1871" s="11" t="s">
        <v>1093</v>
      </c>
      <c r="J1871" s="11" t="s">
        <v>3298</v>
      </c>
      <c r="K1871" s="11" t="s">
        <v>22</v>
      </c>
      <c r="L1871" s="11" t="s">
        <v>22</v>
      </c>
      <c r="M1871" s="11" t="str">
        <f>CONCATENATE(IF(Q1871="","",CONCATENATE(Q1871,"_ ")),R1871)</f>
        <v>Exchange Rate</v>
      </c>
      <c r="N1871" s="11" t="str">
        <f>M1871</f>
        <v>Exchange Rate</v>
      </c>
      <c r="O1871" s="11" t="s">
        <v>22</v>
      </c>
      <c r="P1871" s="11" t="s">
        <v>22</v>
      </c>
      <c r="Q1871" s="11" t="s">
        <v>22</v>
      </c>
      <c r="R1871" s="11" t="s">
        <v>1871</v>
      </c>
      <c r="S1871" s="11" t="s">
        <v>38</v>
      </c>
      <c r="T1871" s="11" t="s">
        <v>22</v>
      </c>
      <c r="U1871" s="11" t="s">
        <v>26</v>
      </c>
      <c r="V1871" s="11" t="s">
        <v>22</v>
      </c>
    </row>
    <row r="1872" spans="1:22" ht="14.1" customHeight="1" x14ac:dyDescent="0.2">
      <c r="A1872" s="11" t="str">
        <f>SUBSTITUTE(SUBSTITUTE(CONCATENATE(J1872,IF(M1872="Identifier","ID",M1872))," ",""),"_","")</f>
        <v>AlternativeCurrencyPrice</v>
      </c>
      <c r="B1872" s="8" t="s">
        <v>22</v>
      </c>
      <c r="C1872" s="12" t="s">
        <v>98</v>
      </c>
      <c r="D1872" s="11" t="s">
        <v>3299</v>
      </c>
      <c r="E1872" s="11" t="s">
        <v>22</v>
      </c>
      <c r="F1872" s="11" t="s">
        <v>22</v>
      </c>
      <c r="G1872" s="11" t="str">
        <f>CONCATENATE( IF(H1872="","",CONCATENATE(H1872,"_ ")),I1872,". ",IF(J1872="","",CONCATENATE(J1872,"_ ")),M1872,IF(J1872="","",CONCATENATE(". ",N1872)))</f>
        <v>Price. Alternative Currency_ Price. Price</v>
      </c>
      <c r="H1872" s="11" t="s">
        <v>22</v>
      </c>
      <c r="I1872" s="11" t="s">
        <v>1093</v>
      </c>
      <c r="J1872" s="11" t="s">
        <v>3300</v>
      </c>
      <c r="K1872" s="11" t="s">
        <v>22</v>
      </c>
      <c r="L1872" s="11" t="s">
        <v>22</v>
      </c>
      <c r="M1872" s="11" t="str">
        <f>CONCATENATE(IF(Q1872="","",CONCATENATE(Q1872,"_ ")),R1872)</f>
        <v>Price</v>
      </c>
      <c r="N1872" s="11" t="str">
        <f>M1872</f>
        <v>Price</v>
      </c>
      <c r="O1872" s="11" t="s">
        <v>22</v>
      </c>
      <c r="P1872" s="11" t="s">
        <v>22</v>
      </c>
      <c r="Q1872" s="11" t="s">
        <v>22</v>
      </c>
      <c r="R1872" s="11" t="s">
        <v>1093</v>
      </c>
      <c r="S1872" s="11" t="s">
        <v>38</v>
      </c>
      <c r="T1872" s="11" t="s">
        <v>22</v>
      </c>
      <c r="U1872" s="11" t="s">
        <v>101</v>
      </c>
      <c r="V1872" s="11" t="s">
        <v>3301</v>
      </c>
    </row>
    <row r="1873" spans="1:22" ht="14.1" customHeight="1" x14ac:dyDescent="0.2">
      <c r="A1873" s="5" t="str">
        <f>SUBSTITUTE(CONCATENATE(H1873,I1873)," ","")</f>
        <v>PriceExtension</v>
      </c>
      <c r="B1873" s="6" t="s">
        <v>22</v>
      </c>
      <c r="C1873" s="6" t="s">
        <v>22</v>
      </c>
      <c r="D1873" s="6" t="s">
        <v>3302</v>
      </c>
      <c r="E1873" s="6" t="s">
        <v>22</v>
      </c>
      <c r="F1873" s="6" t="s">
        <v>22</v>
      </c>
      <c r="G1873" s="5" t="str">
        <f>CONCATENATE(IF(H1873="","",CONCATENATE(H1873,"_ ")),I1873,". Details")</f>
        <v>Price Extension. Details</v>
      </c>
      <c r="H1873" s="6" t="s">
        <v>22</v>
      </c>
      <c r="I1873" s="6" t="s">
        <v>1329</v>
      </c>
      <c r="J1873" s="6" t="s">
        <v>22</v>
      </c>
      <c r="K1873" s="6" t="s">
        <v>22</v>
      </c>
      <c r="L1873" s="6" t="s">
        <v>22</v>
      </c>
      <c r="M1873" s="6" t="s">
        <v>22</v>
      </c>
      <c r="N1873" s="6" t="s">
        <v>22</v>
      </c>
      <c r="O1873" s="6" t="s">
        <v>22</v>
      </c>
      <c r="P1873" s="6" t="s">
        <v>22</v>
      </c>
      <c r="Q1873" s="6" t="s">
        <v>22</v>
      </c>
      <c r="R1873" s="6" t="s">
        <v>22</v>
      </c>
      <c r="S1873" s="6" t="s">
        <v>25</v>
      </c>
      <c r="T1873" s="6" t="s">
        <v>22</v>
      </c>
      <c r="U1873" s="6" t="s">
        <v>26</v>
      </c>
      <c r="V1873" s="6" t="s">
        <v>22</v>
      </c>
    </row>
    <row r="1874" spans="1:22" ht="14.1" customHeight="1" x14ac:dyDescent="0.2">
      <c r="A1874" s="7" t="str">
        <f>SUBSTITUTE(CONCATENATE(J1874,K1874,IF(L1874="Identifier","ID",IF(AND(L1874="Text",OR(J1874&lt;&gt;"",K1874&lt;&gt;"")),"",L1874)),IF(AND(N1874&lt;&gt;"Text",L1874&lt;&gt;N1874,NOT(AND(L1874="URI",N1874="Identifier")),NOT(AND(L1874="UUID",N1874="Identifier")),NOT(AND(L1874="OID",N1874="Identifier"))),IF(N1874="Identifier","ID",N1874),""))," ","")</f>
        <v>Amount</v>
      </c>
      <c r="B1874" s="8" t="s">
        <v>22</v>
      </c>
      <c r="C1874" s="9" t="s">
        <v>27</v>
      </c>
      <c r="D1874" s="10" t="s">
        <v>3303</v>
      </c>
      <c r="E1874" s="10" t="s">
        <v>22</v>
      </c>
      <c r="F1874" s="10" t="s">
        <v>22</v>
      </c>
      <c r="G1874" s="10" t="str">
        <f>CONCATENATE( IF(H1874="","",CONCATENATE(H1874,"_ ")),I1874,". ",IF(J1874="","",CONCATENATE(J1874,"_ ")),M1874,IF(OR(J1874&lt;&gt;"",M1874&lt;&gt;N1874),CONCATENATE(". ",N1874),""))</f>
        <v>Price Extension. Amount</v>
      </c>
      <c r="H1874" s="10" t="s">
        <v>22</v>
      </c>
      <c r="I1874" s="10" t="s">
        <v>1329</v>
      </c>
      <c r="J1874" s="10" t="s">
        <v>22</v>
      </c>
      <c r="K1874" s="10" t="s">
        <v>22</v>
      </c>
      <c r="L1874" s="10" t="s">
        <v>189</v>
      </c>
      <c r="M1874" s="7" t="str">
        <f>IF(K1874&lt;&gt;"",CONCATENATE(K1874," ",L1874),L1874)</f>
        <v>Amount</v>
      </c>
      <c r="N1874" s="10" t="s">
        <v>189</v>
      </c>
      <c r="O1874" s="10" t="s">
        <v>22</v>
      </c>
      <c r="P1874" s="10" t="str">
        <f>IF(O1874&lt;&gt;"",CONCATENATE(O1874,"_ ",N1874,". Type"),CONCATENATE(N1874,". Type"))</f>
        <v>Amount. Type</v>
      </c>
      <c r="Q1874" s="10" t="s">
        <v>22</v>
      </c>
      <c r="R1874" s="10" t="s">
        <v>22</v>
      </c>
      <c r="S1874" s="10" t="s">
        <v>30</v>
      </c>
      <c r="T1874" s="10" t="s">
        <v>22</v>
      </c>
      <c r="U1874" s="10" t="s">
        <v>26</v>
      </c>
      <c r="V1874" s="10" t="s">
        <v>22</v>
      </c>
    </row>
    <row r="1875" spans="1:22" ht="14.1" customHeight="1" x14ac:dyDescent="0.2">
      <c r="A1875" s="7" t="str">
        <f>SUBSTITUTE(CONCATENATE(J1875,K1875,IF(L1875="Identifier","ID",IF(AND(L1875="Text",OR(J1875&lt;&gt;"",K1875&lt;&gt;"")),"",L1875)),IF(AND(N1875&lt;&gt;"Text",L1875&lt;&gt;N1875,NOT(AND(L1875="URI",N1875="Identifier")),NOT(AND(L1875="UUID",N1875="Identifier")),NOT(AND(L1875="OID",N1875="Identifier"))),IF(N1875="Identifier","ID",N1875),""))," ","")</f>
        <v>TaxInclusiveAmount</v>
      </c>
      <c r="B1875" s="8" t="s">
        <v>22</v>
      </c>
      <c r="C1875" s="9" t="s">
        <v>34</v>
      </c>
      <c r="D1875" s="10" t="s">
        <v>3304</v>
      </c>
      <c r="E1875" s="10" t="s">
        <v>22</v>
      </c>
      <c r="F1875" s="10" t="s">
        <v>22</v>
      </c>
      <c r="G1875" s="10" t="str">
        <f>CONCATENATE( IF(H1875="","",CONCATENATE(H1875,"_ ")),I1875,". ",IF(J1875="","",CONCATENATE(J1875,"_ ")),M1875,IF(OR(J1875&lt;&gt;"",M1875&lt;&gt;N1875),CONCATENATE(". ",N1875),""))</f>
        <v>Price Extension. Tax Inclusive_ Amount. Amount</v>
      </c>
      <c r="H1875" s="10" t="s">
        <v>22</v>
      </c>
      <c r="I1875" s="10" t="s">
        <v>1329</v>
      </c>
      <c r="J1875" s="10" t="s">
        <v>191</v>
      </c>
      <c r="K1875" s="10" t="s">
        <v>22</v>
      </c>
      <c r="L1875" s="10" t="s">
        <v>189</v>
      </c>
      <c r="M1875" s="7" t="str">
        <f>IF(K1875&lt;&gt;"",CONCATENATE(K1875," ",L1875),L1875)</f>
        <v>Amount</v>
      </c>
      <c r="N1875" s="10" t="s">
        <v>189</v>
      </c>
      <c r="O1875" s="10" t="s">
        <v>22</v>
      </c>
      <c r="P1875" s="10" t="str">
        <f>IF(O1875&lt;&gt;"",CONCATENATE(O1875,"_ ",N1875,". Type"),CONCATENATE(N1875,". Type"))</f>
        <v>Amount. Type</v>
      </c>
      <c r="Q1875" s="10" t="s">
        <v>22</v>
      </c>
      <c r="R1875" s="10" t="s">
        <v>22</v>
      </c>
      <c r="S1875" s="10" t="s">
        <v>30</v>
      </c>
      <c r="T1875" s="10" t="s">
        <v>22</v>
      </c>
      <c r="U1875" s="10" t="s">
        <v>192</v>
      </c>
      <c r="V1875" s="10" t="s">
        <v>22</v>
      </c>
    </row>
    <row r="1876" spans="1:22" ht="14.1" customHeight="1" x14ac:dyDescent="0.2">
      <c r="A1876" s="11" t="str">
        <f>SUBSTITUTE(SUBSTITUTE(CONCATENATE(J1876,IF(M1876="Identifier","ID",M1876))," ",""),"_","")</f>
        <v>TaxTotal</v>
      </c>
      <c r="B1876" s="8" t="s">
        <v>22</v>
      </c>
      <c r="C1876" s="12" t="s">
        <v>98</v>
      </c>
      <c r="D1876" s="11" t="s">
        <v>3305</v>
      </c>
      <c r="E1876" s="11" t="s">
        <v>22</v>
      </c>
      <c r="F1876" s="11" t="s">
        <v>22</v>
      </c>
      <c r="G1876" s="11" t="str">
        <f>CONCATENATE( IF(H1876="","",CONCATENATE(H1876,"_ ")),I1876,". ",IF(J1876="","",CONCATENATE(J1876,"_ ")),M1876,IF(J1876="","",CONCATENATE(". ",N1876)))</f>
        <v>Price Extension. Tax Total</v>
      </c>
      <c r="H1876" s="11" t="s">
        <v>22</v>
      </c>
      <c r="I1876" s="11" t="s">
        <v>1329</v>
      </c>
      <c r="J1876" s="11" t="s">
        <v>22</v>
      </c>
      <c r="K1876" s="11" t="s">
        <v>22</v>
      </c>
      <c r="L1876" s="11" t="s">
        <v>22</v>
      </c>
      <c r="M1876" s="11" t="str">
        <f>CONCATENATE(IF(Q1876="","",CONCATENATE(Q1876,"_ ")),R1876)</f>
        <v>Tax Total</v>
      </c>
      <c r="N1876" s="11" t="str">
        <f>M1876</f>
        <v>Tax Total</v>
      </c>
      <c r="O1876" s="11" t="s">
        <v>22</v>
      </c>
      <c r="P1876" s="11" t="s">
        <v>22</v>
      </c>
      <c r="Q1876" s="11" t="s">
        <v>22</v>
      </c>
      <c r="R1876" s="11" t="s">
        <v>206</v>
      </c>
      <c r="S1876" s="11" t="s">
        <v>38</v>
      </c>
      <c r="T1876" s="11" t="s">
        <v>22</v>
      </c>
      <c r="U1876" s="11" t="s">
        <v>26</v>
      </c>
      <c r="V1876" s="11" t="s">
        <v>22</v>
      </c>
    </row>
    <row r="1877" spans="1:22" ht="14.1" customHeight="1" x14ac:dyDescent="0.2">
      <c r="A1877" s="5" t="str">
        <f>SUBSTITUTE(CONCATENATE(H1877,I1877)," ","")</f>
        <v>PriceList</v>
      </c>
      <c r="B1877" s="6" t="s">
        <v>22</v>
      </c>
      <c r="C1877" s="6" t="s">
        <v>22</v>
      </c>
      <c r="D1877" s="6" t="s">
        <v>3306</v>
      </c>
      <c r="E1877" s="6" t="s">
        <v>22</v>
      </c>
      <c r="F1877" s="6" t="s">
        <v>22</v>
      </c>
      <c r="G1877" s="5" t="str">
        <f>CONCATENATE(IF(H1877="","",CONCATENATE(H1877,"_ ")),I1877,". Details")</f>
        <v>Price List. Details</v>
      </c>
      <c r="H1877" s="6" t="s">
        <v>22</v>
      </c>
      <c r="I1877" s="6" t="s">
        <v>3295</v>
      </c>
      <c r="J1877" s="6" t="s">
        <v>22</v>
      </c>
      <c r="K1877" s="6" t="s">
        <v>22</v>
      </c>
      <c r="L1877" s="6" t="s">
        <v>22</v>
      </c>
      <c r="M1877" s="6" t="s">
        <v>22</v>
      </c>
      <c r="N1877" s="6" t="s">
        <v>22</v>
      </c>
      <c r="O1877" s="6" t="s">
        <v>22</v>
      </c>
      <c r="P1877" s="6" t="s">
        <v>22</v>
      </c>
      <c r="Q1877" s="6" t="s">
        <v>22</v>
      </c>
      <c r="R1877" s="6" t="s">
        <v>22</v>
      </c>
      <c r="S1877" s="6" t="s">
        <v>25</v>
      </c>
      <c r="T1877" s="6" t="s">
        <v>22</v>
      </c>
      <c r="U1877" s="6" t="s">
        <v>62</v>
      </c>
      <c r="V1877" s="6" t="s">
        <v>22</v>
      </c>
    </row>
    <row r="1878" spans="1:22" ht="14.1" customHeight="1" x14ac:dyDescent="0.2">
      <c r="A1878" s="7" t="str">
        <f>SUBSTITUTE(CONCATENATE(J1878,K1878,IF(L1878="Identifier","ID",IF(AND(L1878="Text",OR(J1878&lt;&gt;"",K1878&lt;&gt;"")),"",L1878)),IF(AND(N1878&lt;&gt;"Text",L1878&lt;&gt;N1878,NOT(AND(L1878="URI",N1878="Identifier")),NOT(AND(L1878="UUID",N1878="Identifier")),NOT(AND(L1878="OID",N1878="Identifier"))),IF(N1878="Identifier","ID",N1878),""))," ","")</f>
        <v>ID</v>
      </c>
      <c r="B1878" s="8" t="s">
        <v>22</v>
      </c>
      <c r="C1878" s="9" t="s">
        <v>34</v>
      </c>
      <c r="D1878" s="10" t="s">
        <v>3307</v>
      </c>
      <c r="E1878" s="10" t="s">
        <v>22</v>
      </c>
      <c r="F1878" s="10" t="s">
        <v>22</v>
      </c>
      <c r="G1878" s="10" t="str">
        <f>CONCATENATE( IF(H1878="","",CONCATENATE(H1878,"_ ")),I1878,". ",IF(J1878="","",CONCATENATE(J1878,"_ ")),M1878,IF(OR(J1878&lt;&gt;"",M1878&lt;&gt;N1878),CONCATENATE(". ",N1878),""))</f>
        <v>Price List. Identifier</v>
      </c>
      <c r="H1878" s="10" t="s">
        <v>22</v>
      </c>
      <c r="I1878" s="10" t="s">
        <v>3295</v>
      </c>
      <c r="J1878" s="10" t="s">
        <v>22</v>
      </c>
      <c r="K1878" s="10" t="s">
        <v>22</v>
      </c>
      <c r="L1878" s="10" t="s">
        <v>29</v>
      </c>
      <c r="M1878" s="7" t="str">
        <f>IF(K1878&lt;&gt;"",CONCATENATE(K1878," ",L1878),L1878)</f>
        <v>Identifier</v>
      </c>
      <c r="N1878" s="10" t="s">
        <v>29</v>
      </c>
      <c r="O1878" s="10" t="s">
        <v>22</v>
      </c>
      <c r="P1878" s="10" t="str">
        <f>IF(O1878&lt;&gt;"",CONCATENATE(O1878,"_ ",N1878,". Type"),CONCATENATE(N1878,". Type"))</f>
        <v>Identifier. Type</v>
      </c>
      <c r="Q1878" s="10" t="s">
        <v>22</v>
      </c>
      <c r="R1878" s="10" t="s">
        <v>22</v>
      </c>
      <c r="S1878" s="10" t="s">
        <v>30</v>
      </c>
      <c r="T1878" s="10" t="s">
        <v>22</v>
      </c>
      <c r="U1878" s="10" t="s">
        <v>62</v>
      </c>
      <c r="V1878" s="10" t="s">
        <v>22</v>
      </c>
    </row>
    <row r="1879" spans="1:22" ht="14.1" customHeight="1" x14ac:dyDescent="0.2">
      <c r="A1879" s="7" t="str">
        <f>SUBSTITUTE(CONCATENATE(J1879,K1879,IF(L1879="Identifier","ID",IF(AND(L1879="Text",OR(J1879&lt;&gt;"",K1879&lt;&gt;"")),"",L1879)),IF(AND(N1879&lt;&gt;"Text",L1879&lt;&gt;N1879,NOT(AND(L1879="URI",N1879="Identifier")),NOT(AND(L1879="UUID",N1879="Identifier")),NOT(AND(L1879="OID",N1879="Identifier"))),IF(N1879="Identifier","ID",N1879),""))," ","")</f>
        <v>StatusCode</v>
      </c>
      <c r="B1879" s="8" t="s">
        <v>22</v>
      </c>
      <c r="C1879" s="9" t="s">
        <v>34</v>
      </c>
      <c r="D1879" s="10" t="s">
        <v>3308</v>
      </c>
      <c r="E1879" s="10" t="s">
        <v>22</v>
      </c>
      <c r="F1879" s="10" t="s">
        <v>512</v>
      </c>
      <c r="G1879" s="10" t="str">
        <f>CONCATENATE( IF(H1879="","",CONCATENATE(H1879,"_ ")),I1879,". ",IF(J1879="","",CONCATENATE(J1879,"_ ")),M1879,IF(OR(J1879&lt;&gt;"",M1879&lt;&gt;N1879),CONCATENATE(". ",N1879),""))</f>
        <v>Price List. Status Code. Code</v>
      </c>
      <c r="H1879" s="10" t="s">
        <v>22</v>
      </c>
      <c r="I1879" s="10" t="s">
        <v>3295</v>
      </c>
      <c r="J1879" s="10" t="s">
        <v>22</v>
      </c>
      <c r="K1879" s="10" t="s">
        <v>894</v>
      </c>
      <c r="L1879" s="10" t="s">
        <v>33</v>
      </c>
      <c r="M1879" s="7" t="str">
        <f>IF(K1879&lt;&gt;"",CONCATENATE(K1879," ",L1879),L1879)</f>
        <v>Status Code</v>
      </c>
      <c r="N1879" s="10" t="s">
        <v>33</v>
      </c>
      <c r="O1879" s="10" t="s">
        <v>22</v>
      </c>
      <c r="P1879" s="10" t="str">
        <f>IF(O1879&lt;&gt;"",CONCATENATE(O1879,"_ ",N1879,". Type"),CONCATENATE(N1879,". Type"))</f>
        <v>Code. Type</v>
      </c>
      <c r="Q1879" s="10" t="s">
        <v>22</v>
      </c>
      <c r="R1879" s="10" t="s">
        <v>22</v>
      </c>
      <c r="S1879" s="10" t="s">
        <v>30</v>
      </c>
      <c r="T1879" s="10" t="s">
        <v>22</v>
      </c>
      <c r="U1879" s="10" t="s">
        <v>62</v>
      </c>
      <c r="V1879" s="10" t="s">
        <v>22</v>
      </c>
    </row>
    <row r="1880" spans="1:22" ht="14.1" customHeight="1" x14ac:dyDescent="0.2">
      <c r="A1880" s="11" t="str">
        <f>SUBSTITUTE(SUBSTITUTE(CONCATENATE(J1880,IF(M1880="Identifier","ID",M1880))," ",""),"_","")</f>
        <v>ValidityPeriod</v>
      </c>
      <c r="B1880" s="8" t="s">
        <v>22</v>
      </c>
      <c r="C1880" s="12" t="s">
        <v>98</v>
      </c>
      <c r="D1880" s="11" t="s">
        <v>3309</v>
      </c>
      <c r="E1880" s="11" t="s">
        <v>22</v>
      </c>
      <c r="F1880" s="11" t="s">
        <v>22</v>
      </c>
      <c r="G1880" s="11" t="str">
        <f>CONCATENATE( IF(H1880="","",CONCATENATE(H1880,"_ ")),I1880,". ",IF(J1880="","",CONCATENATE(J1880,"_ ")),M1880,IF(J1880="","",CONCATENATE(". ",N1880)))</f>
        <v>Price List. Validity_ Period. Period</v>
      </c>
      <c r="H1880" s="11" t="s">
        <v>22</v>
      </c>
      <c r="I1880" s="11" t="s">
        <v>3295</v>
      </c>
      <c r="J1880" s="11" t="s">
        <v>241</v>
      </c>
      <c r="K1880" s="11" t="s">
        <v>22</v>
      </c>
      <c r="L1880" s="11" t="s">
        <v>22</v>
      </c>
      <c r="M1880" s="11" t="str">
        <f>CONCATENATE(IF(Q1880="","",CONCATENATE(Q1880,"_ ")),R1880)</f>
        <v>Period</v>
      </c>
      <c r="N1880" s="11" t="str">
        <f>M1880</f>
        <v>Period</v>
      </c>
      <c r="O1880" s="11" t="s">
        <v>22</v>
      </c>
      <c r="P1880" s="11" t="s">
        <v>22</v>
      </c>
      <c r="Q1880" s="11" t="s">
        <v>22</v>
      </c>
      <c r="R1880" s="11" t="s">
        <v>44</v>
      </c>
      <c r="S1880" s="11" t="s">
        <v>38</v>
      </c>
      <c r="T1880" s="11" t="s">
        <v>22</v>
      </c>
      <c r="U1880" s="11" t="s">
        <v>62</v>
      </c>
      <c r="V1880" s="11" t="s">
        <v>22</v>
      </c>
    </row>
    <row r="1881" spans="1:22" ht="14.1" customHeight="1" x14ac:dyDescent="0.2">
      <c r="A1881" s="11" t="str">
        <f>SUBSTITUTE(SUBSTITUTE(CONCATENATE(J1881,IF(M1881="Identifier","ID",M1881))," ",""),"_","")</f>
        <v>PreviousPriceList</v>
      </c>
      <c r="B1881" s="8" t="s">
        <v>22</v>
      </c>
      <c r="C1881" s="12" t="s">
        <v>34</v>
      </c>
      <c r="D1881" s="11" t="s">
        <v>3310</v>
      </c>
      <c r="E1881" s="11" t="s">
        <v>22</v>
      </c>
      <c r="F1881" s="11" t="s">
        <v>22</v>
      </c>
      <c r="G1881" s="11" t="str">
        <f>CONCATENATE( IF(H1881="","",CONCATENATE(H1881,"_ ")),I1881,". ",IF(J1881="","",CONCATENATE(J1881,"_ ")),M1881,IF(J1881="","",CONCATENATE(". ",N1881)))</f>
        <v>Price List. Previous_ Price List. Price List</v>
      </c>
      <c r="H1881" s="11" t="s">
        <v>22</v>
      </c>
      <c r="I1881" s="11" t="s">
        <v>3295</v>
      </c>
      <c r="J1881" s="11" t="s">
        <v>605</v>
      </c>
      <c r="K1881" s="11" t="s">
        <v>22</v>
      </c>
      <c r="L1881" s="11" t="s">
        <v>22</v>
      </c>
      <c r="M1881" s="11" t="str">
        <f>CONCATENATE(IF(Q1881="","",CONCATENATE(Q1881,"_ ")),R1881)</f>
        <v>Price List</v>
      </c>
      <c r="N1881" s="11" t="str">
        <f>M1881</f>
        <v>Price List</v>
      </c>
      <c r="O1881" s="11" t="s">
        <v>22</v>
      </c>
      <c r="P1881" s="11" t="s">
        <v>22</v>
      </c>
      <c r="Q1881" s="11" t="s">
        <v>22</v>
      </c>
      <c r="R1881" s="11" t="s">
        <v>3295</v>
      </c>
      <c r="S1881" s="11" t="s">
        <v>38</v>
      </c>
      <c r="T1881" s="11" t="s">
        <v>22</v>
      </c>
      <c r="U1881" s="11" t="s">
        <v>62</v>
      </c>
      <c r="V1881" s="11" t="s">
        <v>22</v>
      </c>
    </row>
    <row r="1882" spans="1:22" ht="14.1" customHeight="1" x14ac:dyDescent="0.2">
      <c r="A1882" s="5" t="str">
        <f>SUBSTITUTE(CONCATENATE(H1882,I1882)," ","")</f>
        <v>PricingReference</v>
      </c>
      <c r="B1882" s="6" t="s">
        <v>22</v>
      </c>
      <c r="C1882" s="6" t="s">
        <v>22</v>
      </c>
      <c r="D1882" s="6" t="s">
        <v>3311</v>
      </c>
      <c r="E1882" s="6" t="s">
        <v>22</v>
      </c>
      <c r="F1882" s="6" t="s">
        <v>22</v>
      </c>
      <c r="G1882" s="5" t="str">
        <f>CONCATENATE(IF(H1882="","",CONCATENATE(H1882,"_ ")),I1882,". Details")</f>
        <v>Pricing Reference. Details</v>
      </c>
      <c r="H1882" s="6" t="s">
        <v>22</v>
      </c>
      <c r="I1882" s="6" t="s">
        <v>1312</v>
      </c>
      <c r="J1882" s="6" t="s">
        <v>22</v>
      </c>
      <c r="K1882" s="6" t="s">
        <v>22</v>
      </c>
      <c r="L1882" s="6" t="s">
        <v>22</v>
      </c>
      <c r="M1882" s="6" t="s">
        <v>22</v>
      </c>
      <c r="N1882" s="6" t="s">
        <v>22</v>
      </c>
      <c r="O1882" s="6" t="s">
        <v>22</v>
      </c>
      <c r="P1882" s="6" t="s">
        <v>22</v>
      </c>
      <c r="Q1882" s="6" t="s">
        <v>22</v>
      </c>
      <c r="R1882" s="6" t="s">
        <v>22</v>
      </c>
      <c r="S1882" s="6" t="s">
        <v>25</v>
      </c>
      <c r="T1882" s="6" t="s">
        <v>22</v>
      </c>
      <c r="U1882" s="6" t="s">
        <v>62</v>
      </c>
      <c r="V1882" s="6" t="s">
        <v>22</v>
      </c>
    </row>
    <row r="1883" spans="1:22" ht="14.1" customHeight="1" x14ac:dyDescent="0.2">
      <c r="A1883" s="11" t="str">
        <f>SUBSTITUTE(SUBSTITUTE(CONCATENATE(J1883,IF(M1883="Identifier","ID",M1883))," ",""),"_","")</f>
        <v>OriginalItemLocationQuantity</v>
      </c>
      <c r="B1883" s="8" t="s">
        <v>22</v>
      </c>
      <c r="C1883" s="12" t="s">
        <v>34</v>
      </c>
      <c r="D1883" s="11" t="s">
        <v>3312</v>
      </c>
      <c r="E1883" s="11" t="s">
        <v>22</v>
      </c>
      <c r="F1883" s="11" t="s">
        <v>22</v>
      </c>
      <c r="G1883" s="11" t="str">
        <f>CONCATENATE( IF(H1883="","",CONCATENATE(H1883,"_ ")),I1883,". ",IF(J1883="","",CONCATENATE(J1883,"_ ")),M1883,IF(J1883="","",CONCATENATE(". ",N1883)))</f>
        <v>Pricing Reference. Original_ Item Location Quantity. Item Location Quantity</v>
      </c>
      <c r="H1883" s="11" t="s">
        <v>22</v>
      </c>
      <c r="I1883" s="11" t="s">
        <v>1312</v>
      </c>
      <c r="J1883" s="11" t="s">
        <v>633</v>
      </c>
      <c r="K1883" s="11" t="s">
        <v>22</v>
      </c>
      <c r="L1883" s="11" t="s">
        <v>22</v>
      </c>
      <c r="M1883" s="11" t="str">
        <f>CONCATENATE(IF(Q1883="","",CONCATENATE(Q1883,"_ ")),R1883)</f>
        <v>Item Location Quantity</v>
      </c>
      <c r="N1883" s="11" t="str">
        <f>M1883</f>
        <v>Item Location Quantity</v>
      </c>
      <c r="O1883" s="11" t="s">
        <v>22</v>
      </c>
      <c r="P1883" s="11" t="s">
        <v>22</v>
      </c>
      <c r="Q1883" s="11" t="s">
        <v>22</v>
      </c>
      <c r="R1883" s="11" t="s">
        <v>565</v>
      </c>
      <c r="S1883" s="11" t="s">
        <v>38</v>
      </c>
      <c r="T1883" s="11" t="s">
        <v>22</v>
      </c>
      <c r="U1883" s="11" t="s">
        <v>62</v>
      </c>
      <c r="V1883" s="11" t="s">
        <v>22</v>
      </c>
    </row>
    <row r="1884" spans="1:22" ht="14.1" customHeight="1" x14ac:dyDescent="0.2">
      <c r="A1884" s="11" t="str">
        <f>SUBSTITUTE(SUBSTITUTE(CONCATENATE(J1884,IF(M1884="Identifier","ID",M1884))," ",""),"_","")</f>
        <v>AlternativeConditionPrice</v>
      </c>
      <c r="B1884" s="8" t="s">
        <v>22</v>
      </c>
      <c r="C1884" s="12" t="s">
        <v>98</v>
      </c>
      <c r="D1884" s="11" t="s">
        <v>3313</v>
      </c>
      <c r="E1884" s="11" t="s">
        <v>22</v>
      </c>
      <c r="F1884" s="11" t="s">
        <v>22</v>
      </c>
      <c r="G1884" s="11" t="str">
        <f>CONCATENATE( IF(H1884="","",CONCATENATE(H1884,"_ ")),I1884,". ",IF(J1884="","",CONCATENATE(J1884,"_ ")),M1884,IF(J1884="","",CONCATENATE(". ",N1884)))</f>
        <v>Pricing Reference. Alternative Condition_ Price. Price</v>
      </c>
      <c r="H1884" s="11" t="s">
        <v>22</v>
      </c>
      <c r="I1884" s="11" t="s">
        <v>1312</v>
      </c>
      <c r="J1884" s="11" t="s">
        <v>3314</v>
      </c>
      <c r="K1884" s="11" t="s">
        <v>22</v>
      </c>
      <c r="L1884" s="11" t="s">
        <v>22</v>
      </c>
      <c r="M1884" s="11" t="str">
        <f>CONCATENATE(IF(Q1884="","",CONCATENATE(Q1884,"_ ")),R1884)</f>
        <v>Price</v>
      </c>
      <c r="N1884" s="11" t="str">
        <f>M1884</f>
        <v>Price</v>
      </c>
      <c r="O1884" s="11" t="s">
        <v>22</v>
      </c>
      <c r="P1884" s="11" t="s">
        <v>22</v>
      </c>
      <c r="Q1884" s="11" t="s">
        <v>22</v>
      </c>
      <c r="R1884" s="11" t="s">
        <v>1093</v>
      </c>
      <c r="S1884" s="11" t="s">
        <v>38</v>
      </c>
      <c r="T1884" s="11" t="s">
        <v>22</v>
      </c>
      <c r="U1884" s="11" t="s">
        <v>62</v>
      </c>
      <c r="V1884" s="11" t="s">
        <v>22</v>
      </c>
    </row>
    <row r="1885" spans="1:22" ht="14.1" customHeight="1" x14ac:dyDescent="0.2">
      <c r="A1885" s="5" t="str">
        <f>SUBSTITUTE(CONCATENATE(H1885,I1885)," ","")</f>
        <v>Prize</v>
      </c>
      <c r="B1885" s="6" t="s">
        <v>22</v>
      </c>
      <c r="C1885" s="6" t="s">
        <v>22</v>
      </c>
      <c r="D1885" s="6" t="s">
        <v>3315</v>
      </c>
      <c r="E1885" s="6" t="s">
        <v>22</v>
      </c>
      <c r="F1885" s="6" t="s">
        <v>22</v>
      </c>
      <c r="G1885" s="5" t="str">
        <f>CONCATENATE(IF(H1885="","",CONCATENATE(H1885,"_ ")),I1885,". Details")</f>
        <v>Prize. Details</v>
      </c>
      <c r="H1885" s="6" t="s">
        <v>22</v>
      </c>
      <c r="I1885" s="6" t="s">
        <v>326</v>
      </c>
      <c r="J1885" s="6" t="s">
        <v>22</v>
      </c>
      <c r="K1885" s="6" t="s">
        <v>22</v>
      </c>
      <c r="L1885" s="6" t="s">
        <v>22</v>
      </c>
      <c r="M1885" s="6" t="s">
        <v>22</v>
      </c>
      <c r="N1885" s="6" t="s">
        <v>22</v>
      </c>
      <c r="O1885" s="6" t="s">
        <v>22</v>
      </c>
      <c r="P1885" s="6" t="s">
        <v>22</v>
      </c>
      <c r="Q1885" s="6" t="s">
        <v>22</v>
      </c>
      <c r="R1885" s="6" t="s">
        <v>22</v>
      </c>
      <c r="S1885" s="6" t="s">
        <v>25</v>
      </c>
      <c r="T1885" s="6" t="s">
        <v>22</v>
      </c>
      <c r="U1885" s="6" t="s">
        <v>101</v>
      </c>
      <c r="V1885" s="6" t="s">
        <v>341</v>
      </c>
    </row>
    <row r="1886" spans="1:22" ht="14.1" customHeight="1" x14ac:dyDescent="0.2">
      <c r="A1886" s="7" t="str">
        <f>SUBSTITUTE(CONCATENATE(J1886,K1886,IF(L1886="Identifier","ID",IF(AND(L1886="Text",OR(J1886&lt;&gt;"",K1886&lt;&gt;"")),"",L1886)),IF(AND(N1886&lt;&gt;"Text",L1886&lt;&gt;N1886,NOT(AND(L1886="URI",N1886="Identifier")),NOT(AND(L1886="UUID",N1886="Identifier")),NOT(AND(L1886="OID",N1886="Identifier"))),IF(N1886="Identifier","ID",N1886),""))," ","")</f>
        <v>RankCode</v>
      </c>
      <c r="B1886" s="8" t="s">
        <v>22</v>
      </c>
      <c r="C1886" s="9" t="s">
        <v>27</v>
      </c>
      <c r="D1886" s="10" t="s">
        <v>3316</v>
      </c>
      <c r="E1886" s="10" t="s">
        <v>22</v>
      </c>
      <c r="F1886" s="10" t="s">
        <v>3317</v>
      </c>
      <c r="G1886" s="10" t="str">
        <f>CONCATENATE( IF(H1886="","",CONCATENATE(H1886,"_ ")),I1886,". ",IF(J1886="","",CONCATENATE(J1886,"_ ")),M1886,IF(OR(J1886&lt;&gt;"",M1886&lt;&gt;N1886),CONCATENATE(". ",N1886),""))</f>
        <v>Prize. Rank Code. Code</v>
      </c>
      <c r="H1886" s="10" t="s">
        <v>22</v>
      </c>
      <c r="I1886" s="10" t="s">
        <v>326</v>
      </c>
      <c r="J1886" s="10" t="s">
        <v>22</v>
      </c>
      <c r="K1886" s="10" t="s">
        <v>3318</v>
      </c>
      <c r="L1886" s="10" t="s">
        <v>33</v>
      </c>
      <c r="M1886" s="7" t="str">
        <f>IF(K1886&lt;&gt;"",CONCATENATE(K1886," ",L1886),L1886)</f>
        <v>Rank Code</v>
      </c>
      <c r="N1886" s="10" t="s">
        <v>33</v>
      </c>
      <c r="O1886" s="10" t="s">
        <v>22</v>
      </c>
      <c r="P1886" s="10" t="str">
        <f>IF(O1886&lt;&gt;"",CONCATENATE(O1886,"_ ",N1886,". Type"),CONCATENATE(N1886,". Type"))</f>
        <v>Code. Type</v>
      </c>
      <c r="Q1886" s="10" t="s">
        <v>22</v>
      </c>
      <c r="R1886" s="10" t="s">
        <v>22</v>
      </c>
      <c r="S1886" s="10" t="s">
        <v>30</v>
      </c>
      <c r="T1886" s="10" t="s">
        <v>22</v>
      </c>
      <c r="U1886" s="10" t="s">
        <v>101</v>
      </c>
      <c r="V1886" s="10" t="s">
        <v>341</v>
      </c>
    </row>
    <row r="1887" spans="1:22" ht="14.1" customHeight="1" x14ac:dyDescent="0.2">
      <c r="A1887" s="7" t="str">
        <f>SUBSTITUTE(CONCATENATE(J1887,K1887,IF(L1887="Identifier","ID",IF(AND(L1887="Text",OR(J1887&lt;&gt;"",K1887&lt;&gt;"")),"",L1887)),IF(AND(N1887&lt;&gt;"Text",L1887&lt;&gt;N1887,NOT(AND(L1887="URI",N1887="Identifier")),NOT(AND(L1887="UUID",N1887="Identifier")),NOT(AND(L1887="OID",N1887="Identifier"))),IF(N1887="Identifier","ID",N1887),""))," ","")</f>
        <v>ValueAmount</v>
      </c>
      <c r="B1887" s="8" t="s">
        <v>22</v>
      </c>
      <c r="C1887" s="9" t="s">
        <v>34</v>
      </c>
      <c r="D1887" s="10" t="s">
        <v>3319</v>
      </c>
      <c r="E1887" s="10" t="s">
        <v>22</v>
      </c>
      <c r="F1887" s="10" t="s">
        <v>22</v>
      </c>
      <c r="G1887" s="10" t="str">
        <f>CONCATENATE( IF(H1887="","",CONCATENATE(H1887,"_ ")),I1887,". ",IF(J1887="","",CONCATENATE(J1887,"_ ")),M1887,IF(OR(J1887&lt;&gt;"",M1887&lt;&gt;N1887),CONCATENATE(". ",N1887),""))</f>
        <v>Prize. Value. Amount</v>
      </c>
      <c r="H1887" s="10" t="s">
        <v>22</v>
      </c>
      <c r="I1887" s="10" t="s">
        <v>326</v>
      </c>
      <c r="J1887" s="10" t="s">
        <v>22</v>
      </c>
      <c r="K1887" s="10" t="s">
        <v>22</v>
      </c>
      <c r="L1887" s="10" t="s">
        <v>58</v>
      </c>
      <c r="M1887" s="7" t="str">
        <f>IF(K1887&lt;&gt;"",CONCATENATE(K1887," ",L1887),L1887)</f>
        <v>Value</v>
      </c>
      <c r="N1887" s="10" t="s">
        <v>189</v>
      </c>
      <c r="O1887" s="10" t="s">
        <v>22</v>
      </c>
      <c r="P1887" s="10" t="str">
        <f>IF(O1887&lt;&gt;"",CONCATENATE(O1887,"_ ",N1887,". Type"),CONCATENATE(N1887,". Type"))</f>
        <v>Amount. Type</v>
      </c>
      <c r="Q1887" s="10" t="s">
        <v>22</v>
      </c>
      <c r="R1887" s="10" t="s">
        <v>22</v>
      </c>
      <c r="S1887" s="10" t="s">
        <v>30</v>
      </c>
      <c r="T1887" s="10" t="s">
        <v>22</v>
      </c>
      <c r="U1887" s="10" t="s">
        <v>101</v>
      </c>
      <c r="V1887" s="10" t="s">
        <v>341</v>
      </c>
    </row>
    <row r="1888" spans="1:22" ht="14.1" customHeight="1" x14ac:dyDescent="0.2">
      <c r="A1888" s="7" t="str">
        <f>SUBSTITUTE(CONCATENATE(J1888,K1888,IF(L1888="Identifier","ID",IF(AND(L1888="Text",OR(J1888&lt;&gt;"",K1888&lt;&gt;"")),"",L1888)),IF(AND(N1888&lt;&gt;"Text",L1888&lt;&gt;N1888,NOT(AND(L1888="URI",N1888="Identifier")),NOT(AND(L1888="UUID",N1888="Identifier")),NOT(AND(L1888="OID",N1888="Identifier"))),IF(N1888="Identifier","ID",N1888),""))," ","")</f>
        <v>Description</v>
      </c>
      <c r="B1888" s="8" t="s">
        <v>22</v>
      </c>
      <c r="C1888" s="9" t="s">
        <v>98</v>
      </c>
      <c r="D1888" s="10" t="s">
        <v>3320</v>
      </c>
      <c r="E1888" s="10" t="s">
        <v>22</v>
      </c>
      <c r="F1888" s="10" t="s">
        <v>22</v>
      </c>
      <c r="G1888" s="10" t="str">
        <f>CONCATENATE( IF(H1888="","",CONCATENATE(H1888,"_ ")),I1888,". ",IF(J1888="","",CONCATENATE(J1888,"_ ")),M1888,IF(OR(J1888&lt;&gt;"",M1888&lt;&gt;N1888),CONCATENATE(". ",N1888),""))</f>
        <v>Prize. Description. Text</v>
      </c>
      <c r="H1888" s="10" t="s">
        <v>22</v>
      </c>
      <c r="I1888" s="10" t="s">
        <v>326</v>
      </c>
      <c r="J1888" s="10" t="s">
        <v>22</v>
      </c>
      <c r="K1888" s="10" t="s">
        <v>22</v>
      </c>
      <c r="L1888" s="10" t="s">
        <v>100</v>
      </c>
      <c r="M1888" s="7" t="str">
        <f>IF(K1888&lt;&gt;"",CONCATENATE(K1888," ",L1888),L1888)</f>
        <v>Description</v>
      </c>
      <c r="N1888" s="10" t="s">
        <v>59</v>
      </c>
      <c r="O1888" s="10" t="s">
        <v>22</v>
      </c>
      <c r="P1888" s="10" t="str">
        <f>IF(O1888&lt;&gt;"",CONCATENATE(O1888,"_ ",N1888,". Type"),CONCATENATE(N1888,". Type"))</f>
        <v>Text. Type</v>
      </c>
      <c r="Q1888" s="10" t="s">
        <v>22</v>
      </c>
      <c r="R1888" s="10" t="s">
        <v>22</v>
      </c>
      <c r="S1888" s="10" t="s">
        <v>30</v>
      </c>
      <c r="T1888" s="10" t="s">
        <v>22</v>
      </c>
      <c r="U1888" s="10" t="s">
        <v>101</v>
      </c>
      <c r="V1888" s="10" t="s">
        <v>341</v>
      </c>
    </row>
    <row r="1889" spans="1:22" ht="14.1" customHeight="1" x14ac:dyDescent="0.2">
      <c r="A1889" s="5" t="str">
        <f>SUBSTITUTE(CONCATENATE(H1889,I1889)," ","")</f>
        <v>ProcessJustification</v>
      </c>
      <c r="B1889" s="6" t="s">
        <v>22</v>
      </c>
      <c r="C1889" s="6" t="s">
        <v>22</v>
      </c>
      <c r="D1889" s="6" t="s">
        <v>3321</v>
      </c>
      <c r="E1889" s="6" t="s">
        <v>22</v>
      </c>
      <c r="F1889" s="6" t="s">
        <v>22</v>
      </c>
      <c r="G1889" s="5" t="str">
        <f>CONCATENATE(IF(H1889="","",CONCATENATE(H1889,"_ ")),I1889,". Details")</f>
        <v>Process Justification. Details</v>
      </c>
      <c r="H1889" s="6" t="s">
        <v>22</v>
      </c>
      <c r="I1889" s="6" t="s">
        <v>3322</v>
      </c>
      <c r="J1889" s="6" t="s">
        <v>22</v>
      </c>
      <c r="K1889" s="6" t="s">
        <v>22</v>
      </c>
      <c r="L1889" s="6" t="s">
        <v>22</v>
      </c>
      <c r="M1889" s="6" t="s">
        <v>22</v>
      </c>
      <c r="N1889" s="6" t="s">
        <v>22</v>
      </c>
      <c r="O1889" s="6" t="s">
        <v>22</v>
      </c>
      <c r="P1889" s="6" t="s">
        <v>22</v>
      </c>
      <c r="Q1889" s="6" t="s">
        <v>22</v>
      </c>
      <c r="R1889" s="6" t="s">
        <v>22</v>
      </c>
      <c r="S1889" s="6" t="s">
        <v>25</v>
      </c>
      <c r="T1889" s="6" t="s">
        <v>22</v>
      </c>
      <c r="U1889" s="6" t="s">
        <v>26</v>
      </c>
      <c r="V1889" s="6" t="s">
        <v>22</v>
      </c>
    </row>
    <row r="1890" spans="1:22" ht="14.1" customHeight="1" x14ac:dyDescent="0.2">
      <c r="A1890" s="7" t="str">
        <f>SUBSTITUTE(CONCATENATE(J1890,K1890,IF(L1890="Identifier","ID",IF(AND(L1890="Text",OR(J1890&lt;&gt;"",K1890&lt;&gt;"")),"",L1890)),IF(AND(N1890&lt;&gt;"Text",L1890&lt;&gt;N1890,NOT(AND(L1890="URI",N1890="Identifier")),NOT(AND(L1890="UUID",N1890="Identifier")),NOT(AND(L1890="OID",N1890="Identifier"))),IF(N1890="Identifier","ID",N1890),""))," ","")</f>
        <v>PreviousCancellationReasonCode</v>
      </c>
      <c r="B1890" s="8" t="s">
        <v>22</v>
      </c>
      <c r="C1890" s="9" t="s">
        <v>34</v>
      </c>
      <c r="D1890" s="10" t="s">
        <v>3323</v>
      </c>
      <c r="E1890" s="10" t="s">
        <v>22</v>
      </c>
      <c r="F1890" s="10" t="s">
        <v>22</v>
      </c>
      <c r="G1890" s="10" t="str">
        <f>CONCATENATE( IF(H1890="","",CONCATENATE(H1890,"_ ")),I1890,". ",IF(J1890="","",CONCATENATE(J1890,"_ ")),M1890,IF(OR(J1890&lt;&gt;"",M1890&lt;&gt;N1890),CONCATENATE(". ",N1890),""))</f>
        <v>Process Justification. Previous_ Cancellation Reason Code. Code</v>
      </c>
      <c r="H1890" s="10" t="s">
        <v>22</v>
      </c>
      <c r="I1890" s="10" t="s">
        <v>3322</v>
      </c>
      <c r="J1890" s="10" t="s">
        <v>605</v>
      </c>
      <c r="K1890" s="10" t="s">
        <v>3324</v>
      </c>
      <c r="L1890" s="10" t="s">
        <v>33</v>
      </c>
      <c r="M1890" s="7" t="str">
        <f>IF(K1890&lt;&gt;"",CONCATENATE(K1890," ",L1890),L1890)</f>
        <v>Cancellation Reason Code</v>
      </c>
      <c r="N1890" s="10" t="s">
        <v>33</v>
      </c>
      <c r="O1890" s="10" t="s">
        <v>22</v>
      </c>
      <c r="P1890" s="10" t="str">
        <f>IF(O1890&lt;&gt;"",CONCATENATE(O1890,"_ ",N1890,". Type"),CONCATENATE(N1890,". Type"))</f>
        <v>Code. Type</v>
      </c>
      <c r="Q1890" s="10" t="s">
        <v>22</v>
      </c>
      <c r="R1890" s="10" t="s">
        <v>22</v>
      </c>
      <c r="S1890" s="10" t="s">
        <v>30</v>
      </c>
      <c r="T1890" s="10" t="s">
        <v>22</v>
      </c>
      <c r="U1890" s="10" t="s">
        <v>26</v>
      </c>
      <c r="V1890" s="10" t="s">
        <v>22</v>
      </c>
    </row>
    <row r="1891" spans="1:22" ht="14.1" customHeight="1" x14ac:dyDescent="0.2">
      <c r="A1891" s="7" t="str">
        <f>SUBSTITUTE(CONCATENATE(J1891,K1891,IF(L1891="Identifier","ID",IF(AND(L1891="Text",OR(J1891&lt;&gt;"",K1891&lt;&gt;"")),"",L1891)),IF(AND(N1891&lt;&gt;"Text",L1891&lt;&gt;N1891,NOT(AND(L1891="URI",N1891="Identifier")),NOT(AND(L1891="UUID",N1891="Identifier")),NOT(AND(L1891="OID",N1891="Identifier"))),IF(N1891="Identifier","ID",N1891),""))," ","")</f>
        <v>ProcessReasonCode</v>
      </c>
      <c r="B1891" s="8" t="s">
        <v>22</v>
      </c>
      <c r="C1891" s="9" t="s">
        <v>34</v>
      </c>
      <c r="D1891" s="10" t="s">
        <v>3325</v>
      </c>
      <c r="E1891" s="10" t="s">
        <v>22</v>
      </c>
      <c r="F1891" s="10" t="s">
        <v>22</v>
      </c>
      <c r="G1891" s="10" t="str">
        <f>CONCATENATE( IF(H1891="","",CONCATENATE(H1891,"_ ")),I1891,". ",IF(J1891="","",CONCATENATE(J1891,"_ ")),M1891,IF(OR(J1891&lt;&gt;"",M1891&lt;&gt;N1891),CONCATENATE(". ",N1891),""))</f>
        <v>Process Justification. Process_ Reason Code. Code</v>
      </c>
      <c r="H1891" s="10" t="s">
        <v>22</v>
      </c>
      <c r="I1891" s="10" t="s">
        <v>3322</v>
      </c>
      <c r="J1891" s="10" t="s">
        <v>264</v>
      </c>
      <c r="K1891" s="10" t="s">
        <v>175</v>
      </c>
      <c r="L1891" s="10" t="s">
        <v>33</v>
      </c>
      <c r="M1891" s="7" t="str">
        <f>IF(K1891&lt;&gt;"",CONCATENATE(K1891," ",L1891),L1891)</f>
        <v>Reason Code</v>
      </c>
      <c r="N1891" s="10" t="s">
        <v>33</v>
      </c>
      <c r="O1891" s="10" t="s">
        <v>22</v>
      </c>
      <c r="P1891" s="10" t="str">
        <f>IF(O1891&lt;&gt;"",CONCATENATE(O1891,"_ ",N1891,". Type"),CONCATENATE(N1891,". Type"))</f>
        <v>Code. Type</v>
      </c>
      <c r="Q1891" s="10" t="s">
        <v>22</v>
      </c>
      <c r="R1891" s="10" t="s">
        <v>22</v>
      </c>
      <c r="S1891" s="10" t="s">
        <v>30</v>
      </c>
      <c r="T1891" s="10" t="s">
        <v>22</v>
      </c>
      <c r="U1891" s="10" t="s">
        <v>26</v>
      </c>
      <c r="V1891" s="10" t="s">
        <v>22</v>
      </c>
    </row>
    <row r="1892" spans="1:22" ht="14.1" customHeight="1" x14ac:dyDescent="0.2">
      <c r="A1892" s="7" t="str">
        <f>SUBSTITUTE(CONCATENATE(J1892,K1892,IF(L1892="Identifier","ID",IF(AND(L1892="Text",OR(J1892&lt;&gt;"",K1892&lt;&gt;"")),"",L1892)),IF(AND(N1892&lt;&gt;"Text",L1892&lt;&gt;N1892,NOT(AND(L1892="URI",N1892="Identifier")),NOT(AND(L1892="UUID",N1892="Identifier")),NOT(AND(L1892="OID",N1892="Identifier"))),IF(N1892="Identifier","ID",N1892),""))," ","")</f>
        <v>ProcessReason</v>
      </c>
      <c r="B1892" s="8" t="s">
        <v>22</v>
      </c>
      <c r="C1892" s="9" t="s">
        <v>98</v>
      </c>
      <c r="D1892" s="10" t="s">
        <v>3326</v>
      </c>
      <c r="E1892" s="10" t="s">
        <v>22</v>
      </c>
      <c r="F1892" s="10" t="s">
        <v>22</v>
      </c>
      <c r="G1892" s="10" t="str">
        <f>CONCATENATE( IF(H1892="","",CONCATENATE(H1892,"_ ")),I1892,". ",IF(J1892="","",CONCATENATE(J1892,"_ ")),M1892,IF(OR(J1892&lt;&gt;"",M1892&lt;&gt;N1892),CONCATENATE(". ",N1892),""))</f>
        <v>Process Justification. Process_ Reason. Text</v>
      </c>
      <c r="H1892" s="10" t="s">
        <v>22</v>
      </c>
      <c r="I1892" s="10" t="s">
        <v>3322</v>
      </c>
      <c r="J1892" s="10" t="s">
        <v>264</v>
      </c>
      <c r="K1892" s="10" t="s">
        <v>22</v>
      </c>
      <c r="L1892" s="10" t="s">
        <v>175</v>
      </c>
      <c r="M1892" s="7" t="str">
        <f>IF(K1892&lt;&gt;"",CONCATENATE(K1892," ",L1892),L1892)</f>
        <v>Reason</v>
      </c>
      <c r="N1892" s="10" t="s">
        <v>59</v>
      </c>
      <c r="O1892" s="10" t="s">
        <v>22</v>
      </c>
      <c r="P1892" s="10" t="str">
        <f>IF(O1892&lt;&gt;"",CONCATENATE(O1892,"_ ",N1892,". Type"),CONCATENATE(N1892,". Type"))</f>
        <v>Text. Type</v>
      </c>
      <c r="Q1892" s="10" t="s">
        <v>22</v>
      </c>
      <c r="R1892" s="10" t="s">
        <v>22</v>
      </c>
      <c r="S1892" s="10" t="s">
        <v>30</v>
      </c>
      <c r="T1892" s="10" t="s">
        <v>22</v>
      </c>
      <c r="U1892" s="10" t="s">
        <v>26</v>
      </c>
      <c r="V1892" s="10" t="s">
        <v>22</v>
      </c>
    </row>
    <row r="1893" spans="1:22" ht="14.1" customHeight="1" x14ac:dyDescent="0.2">
      <c r="A1893" s="7" t="str">
        <f>SUBSTITUTE(CONCATENATE(J1893,K1893,IF(L1893="Identifier","ID",IF(AND(L1893="Text",OR(J1893&lt;&gt;"",K1893&lt;&gt;"")),"",L1893)),IF(AND(N1893&lt;&gt;"Text",L1893&lt;&gt;N1893,NOT(AND(L1893="URI",N1893="Identifier")),NOT(AND(L1893="UUID",N1893="Identifier")),NOT(AND(L1893="OID",N1893="Identifier"))),IF(N1893="Identifier","ID",N1893),""))," ","")</f>
        <v>Description</v>
      </c>
      <c r="B1893" s="8" t="s">
        <v>22</v>
      </c>
      <c r="C1893" s="9" t="s">
        <v>98</v>
      </c>
      <c r="D1893" s="10" t="s">
        <v>3327</v>
      </c>
      <c r="E1893" s="10" t="s">
        <v>22</v>
      </c>
      <c r="F1893" s="10" t="s">
        <v>22</v>
      </c>
      <c r="G1893" s="10" t="str">
        <f>CONCATENATE( IF(H1893="","",CONCATENATE(H1893,"_ ")),I1893,". ",IF(J1893="","",CONCATENATE(J1893,"_ ")),M1893,IF(OR(J1893&lt;&gt;"",M1893&lt;&gt;N1893),CONCATENATE(". ",N1893),""))</f>
        <v>Process Justification. Description. Text</v>
      </c>
      <c r="H1893" s="10" t="s">
        <v>22</v>
      </c>
      <c r="I1893" s="10" t="s">
        <v>3322</v>
      </c>
      <c r="J1893" s="10" t="s">
        <v>22</v>
      </c>
      <c r="K1893" s="10" t="s">
        <v>22</v>
      </c>
      <c r="L1893" s="10" t="s">
        <v>100</v>
      </c>
      <c r="M1893" s="7" t="str">
        <f>IF(K1893&lt;&gt;"",CONCATENATE(K1893," ",L1893),L1893)</f>
        <v>Description</v>
      </c>
      <c r="N1893" s="10" t="s">
        <v>59</v>
      </c>
      <c r="O1893" s="10" t="s">
        <v>22</v>
      </c>
      <c r="P1893" s="10" t="str">
        <f>IF(O1893&lt;&gt;"",CONCATENATE(O1893,"_ ",N1893,". Type"),CONCATENATE(N1893,". Type"))</f>
        <v>Text. Type</v>
      </c>
      <c r="Q1893" s="10" t="s">
        <v>22</v>
      </c>
      <c r="R1893" s="10" t="s">
        <v>22</v>
      </c>
      <c r="S1893" s="10" t="s">
        <v>30</v>
      </c>
      <c r="T1893" s="10" t="s">
        <v>22</v>
      </c>
      <c r="U1893" s="10" t="s">
        <v>26</v>
      </c>
      <c r="V1893" s="10" t="s">
        <v>22</v>
      </c>
    </row>
    <row r="1894" spans="1:22" ht="14.1" customHeight="1" x14ac:dyDescent="0.2">
      <c r="A1894" s="5" t="str">
        <f>SUBSTITUTE(CONCATENATE(H1894,I1894)," ","")</f>
        <v>ProcurementAdditionalType</v>
      </c>
      <c r="B1894" s="6" t="s">
        <v>22</v>
      </c>
      <c r="C1894" s="6" t="s">
        <v>22</v>
      </c>
      <c r="D1894" s="6" t="s">
        <v>3328</v>
      </c>
      <c r="E1894" s="6" t="s">
        <v>22</v>
      </c>
      <c r="F1894" s="6" t="s">
        <v>22</v>
      </c>
      <c r="G1894" s="5" t="str">
        <f>CONCATENATE(IF(H1894="","",CONCATENATE(H1894,"_ ")),I1894,". Details")</f>
        <v>Procurement Additional Type. Details</v>
      </c>
      <c r="H1894" s="6" t="s">
        <v>22</v>
      </c>
      <c r="I1894" s="6" t="s">
        <v>3329</v>
      </c>
      <c r="J1894" s="6" t="s">
        <v>22</v>
      </c>
      <c r="K1894" s="6" t="s">
        <v>22</v>
      </c>
      <c r="L1894" s="6" t="s">
        <v>22</v>
      </c>
      <c r="M1894" s="6" t="s">
        <v>22</v>
      </c>
      <c r="N1894" s="6" t="s">
        <v>22</v>
      </c>
      <c r="O1894" s="6" t="s">
        <v>22</v>
      </c>
      <c r="P1894" s="6" t="s">
        <v>22</v>
      </c>
      <c r="Q1894" s="6" t="s">
        <v>22</v>
      </c>
      <c r="R1894" s="6" t="s">
        <v>22</v>
      </c>
      <c r="S1894" s="6" t="s">
        <v>25</v>
      </c>
      <c r="T1894" s="6" t="s">
        <v>22</v>
      </c>
      <c r="U1894" s="6" t="s">
        <v>101</v>
      </c>
      <c r="V1894" s="6" t="s">
        <v>3330</v>
      </c>
    </row>
    <row r="1895" spans="1:22" ht="14.1" customHeight="1" x14ac:dyDescent="0.2">
      <c r="A1895" s="7" t="str">
        <f>SUBSTITUTE(CONCATENATE(J1895,K1895,IF(L1895="Identifier","ID",IF(AND(L1895="Text",OR(J1895&lt;&gt;"",K1895&lt;&gt;"")),"",L1895)),IF(AND(N1895&lt;&gt;"Text",L1895&lt;&gt;N1895,NOT(AND(L1895="URI",N1895="Identifier")),NOT(AND(L1895="UUID",N1895="Identifier")),NOT(AND(L1895="OID",N1895="Identifier"))),IF(N1895="Identifier","ID",N1895),""))," ","")</f>
        <v>ProcurementTypeCode</v>
      </c>
      <c r="B1895" s="8" t="s">
        <v>22</v>
      </c>
      <c r="C1895" s="9" t="s">
        <v>34</v>
      </c>
      <c r="D1895" s="10" t="s">
        <v>3331</v>
      </c>
      <c r="E1895" s="10" t="s">
        <v>22</v>
      </c>
      <c r="F1895" s="10" t="s">
        <v>22</v>
      </c>
      <c r="G1895" s="10" t="str">
        <f>CONCATENATE( IF(H1895="","",CONCATENATE(H1895,"_ ")),I1895,". ",IF(J1895="","",CONCATENATE(J1895,"_ ")),M1895,IF(OR(J1895&lt;&gt;"",M1895&lt;&gt;N1895),CONCATENATE(". ",N1895),""))</f>
        <v>Procurement Additional Type. Procurement_ Type Code. Code</v>
      </c>
      <c r="H1895" s="10" t="s">
        <v>22</v>
      </c>
      <c r="I1895" s="10" t="s">
        <v>3329</v>
      </c>
      <c r="J1895" s="10" t="s">
        <v>3332</v>
      </c>
      <c r="K1895" s="10" t="s">
        <v>249</v>
      </c>
      <c r="L1895" s="10" t="s">
        <v>33</v>
      </c>
      <c r="M1895" s="7" t="str">
        <f>IF(K1895&lt;&gt;"",CONCATENATE(K1895," ",L1895),L1895)</f>
        <v>Type Code</v>
      </c>
      <c r="N1895" s="10" t="s">
        <v>33</v>
      </c>
      <c r="O1895" s="10" t="s">
        <v>22</v>
      </c>
      <c r="P1895" s="10" t="str">
        <f>IF(O1895&lt;&gt;"",CONCATENATE(O1895,"_ ",N1895,". Type"),CONCATENATE(N1895,". Type"))</f>
        <v>Code. Type</v>
      </c>
      <c r="Q1895" s="10" t="s">
        <v>22</v>
      </c>
      <c r="R1895" s="10" t="s">
        <v>22</v>
      </c>
      <c r="S1895" s="10" t="s">
        <v>30</v>
      </c>
      <c r="T1895" s="10" t="s">
        <v>22</v>
      </c>
      <c r="U1895" s="10" t="s">
        <v>101</v>
      </c>
      <c r="V1895" s="10" t="s">
        <v>3330</v>
      </c>
    </row>
    <row r="1896" spans="1:22" ht="14.1" customHeight="1" x14ac:dyDescent="0.2">
      <c r="A1896" s="7" t="str">
        <f>SUBSTITUTE(CONCATENATE(J1896,K1896,IF(L1896="Identifier","ID",IF(AND(L1896="Text",OR(J1896&lt;&gt;"",K1896&lt;&gt;"")),"",L1896)),IF(AND(N1896&lt;&gt;"Text",L1896&lt;&gt;N1896,NOT(AND(L1896="URI",N1896="Identifier")),NOT(AND(L1896="UUID",N1896="Identifier")),NOT(AND(L1896="OID",N1896="Identifier"))),IF(N1896="Identifier","ID",N1896),""))," ","")</f>
        <v>ProcurementType</v>
      </c>
      <c r="B1896" s="8" t="s">
        <v>22</v>
      </c>
      <c r="C1896" s="9" t="s">
        <v>98</v>
      </c>
      <c r="D1896" s="10" t="s">
        <v>3333</v>
      </c>
      <c r="E1896" s="10" t="s">
        <v>22</v>
      </c>
      <c r="F1896" s="10" t="s">
        <v>22</v>
      </c>
      <c r="G1896" s="10" t="str">
        <f>CONCATENATE( IF(H1896="","",CONCATENATE(H1896,"_ ")),I1896,". ",IF(J1896="","",CONCATENATE(J1896,"_ ")),M1896,IF(OR(J1896&lt;&gt;"",M1896&lt;&gt;N1896),CONCATENATE(". ",N1896),""))</f>
        <v>Procurement Additional Type. Procurement_ Type. Text</v>
      </c>
      <c r="H1896" s="10" t="s">
        <v>22</v>
      </c>
      <c r="I1896" s="10" t="s">
        <v>3329</v>
      </c>
      <c r="J1896" s="10" t="s">
        <v>3332</v>
      </c>
      <c r="K1896" s="10" t="s">
        <v>22</v>
      </c>
      <c r="L1896" s="10" t="s">
        <v>249</v>
      </c>
      <c r="M1896" s="7" t="str">
        <f>IF(K1896&lt;&gt;"",CONCATENATE(K1896," ",L1896),L1896)</f>
        <v>Type</v>
      </c>
      <c r="N1896" s="10" t="s">
        <v>59</v>
      </c>
      <c r="O1896" s="10" t="s">
        <v>22</v>
      </c>
      <c r="P1896" s="10" t="str">
        <f>IF(O1896&lt;&gt;"",CONCATENATE(O1896,"_ ",N1896,". Type"),CONCATENATE(N1896,". Type"))</f>
        <v>Text. Type</v>
      </c>
      <c r="Q1896" s="10" t="s">
        <v>22</v>
      </c>
      <c r="R1896" s="10" t="s">
        <v>22</v>
      </c>
      <c r="S1896" s="10" t="s">
        <v>30</v>
      </c>
      <c r="T1896" s="10" t="s">
        <v>22</v>
      </c>
      <c r="U1896" s="10" t="s">
        <v>101</v>
      </c>
      <c r="V1896" s="10" t="s">
        <v>3334</v>
      </c>
    </row>
    <row r="1897" spans="1:22" ht="14.1" customHeight="1" x14ac:dyDescent="0.2">
      <c r="A1897" s="5" t="str">
        <f>SUBSTITUTE(CONCATENATE(H1897,I1897)," ","")</f>
        <v>ProcurementProject</v>
      </c>
      <c r="B1897" s="6" t="s">
        <v>22</v>
      </c>
      <c r="C1897" s="6" t="s">
        <v>22</v>
      </c>
      <c r="D1897" s="6" t="s">
        <v>3335</v>
      </c>
      <c r="E1897" s="6" t="s">
        <v>22</v>
      </c>
      <c r="F1897" s="6" t="s">
        <v>22</v>
      </c>
      <c r="G1897" s="5" t="str">
        <f>CONCATENATE(IF(H1897="","",CONCATENATE(H1897,"_ ")),I1897,". Details")</f>
        <v>Procurement Project. Details</v>
      </c>
      <c r="H1897" s="6" t="s">
        <v>22</v>
      </c>
      <c r="I1897" s="6" t="s">
        <v>3336</v>
      </c>
      <c r="J1897" s="6" t="s">
        <v>22</v>
      </c>
      <c r="K1897" s="6" t="s">
        <v>22</v>
      </c>
      <c r="L1897" s="6" t="s">
        <v>22</v>
      </c>
      <c r="M1897" s="6" t="s">
        <v>22</v>
      </c>
      <c r="N1897" s="6" t="s">
        <v>22</v>
      </c>
      <c r="O1897" s="6" t="s">
        <v>22</v>
      </c>
      <c r="P1897" s="6" t="s">
        <v>22</v>
      </c>
      <c r="Q1897" s="6" t="s">
        <v>22</v>
      </c>
      <c r="R1897" s="6" t="s">
        <v>22</v>
      </c>
      <c r="S1897" s="6" t="s">
        <v>25</v>
      </c>
      <c r="T1897" s="6" t="s">
        <v>22</v>
      </c>
      <c r="U1897" s="6" t="s">
        <v>26</v>
      </c>
      <c r="V1897" s="6" t="s">
        <v>22</v>
      </c>
    </row>
    <row r="1898" spans="1:22" ht="14.1" customHeight="1" x14ac:dyDescent="0.2">
      <c r="A1898" s="7" t="str">
        <f t="shared" ref="A1898:A1909" si="396">SUBSTITUTE(CONCATENATE(J1898,K1898,IF(L1898="Identifier","ID",IF(AND(L1898="Text",OR(J1898&lt;&gt;"",K1898&lt;&gt;"")),"",L1898)),IF(AND(N1898&lt;&gt;"Text",L1898&lt;&gt;N1898,NOT(AND(L1898="URI",N1898="Identifier")),NOT(AND(L1898="UUID",N1898="Identifier")),NOT(AND(L1898="OID",N1898="Identifier"))),IF(N1898="Identifier","ID",N1898),""))," ","")</f>
        <v>ID</v>
      </c>
      <c r="B1898" s="8" t="s">
        <v>22</v>
      </c>
      <c r="C1898" s="9" t="s">
        <v>34</v>
      </c>
      <c r="D1898" s="10" t="s">
        <v>3337</v>
      </c>
      <c r="E1898" s="10" t="s">
        <v>22</v>
      </c>
      <c r="F1898" s="10" t="s">
        <v>22</v>
      </c>
      <c r="G1898" s="10" t="str">
        <f t="shared" ref="G1898:G1909" si="397">CONCATENATE( IF(H1898="","",CONCATENATE(H1898,"_ ")),I1898,". ",IF(J1898="","",CONCATENATE(J1898,"_ ")),M1898,IF(OR(J1898&lt;&gt;"",M1898&lt;&gt;N1898),CONCATENATE(". ",N1898),""))</f>
        <v>Procurement Project. Identifier</v>
      </c>
      <c r="H1898" s="10" t="s">
        <v>22</v>
      </c>
      <c r="I1898" s="10" t="s">
        <v>3336</v>
      </c>
      <c r="J1898" s="10" t="s">
        <v>22</v>
      </c>
      <c r="K1898" s="10" t="s">
        <v>22</v>
      </c>
      <c r="L1898" s="10" t="s">
        <v>29</v>
      </c>
      <c r="M1898" s="7" t="str">
        <f t="shared" ref="M1898:M1909" si="398">IF(K1898&lt;&gt;"",CONCATENATE(K1898," ",L1898),L1898)</f>
        <v>Identifier</v>
      </c>
      <c r="N1898" s="10" t="s">
        <v>29</v>
      </c>
      <c r="O1898" s="10" t="s">
        <v>22</v>
      </c>
      <c r="P1898" s="10" t="str">
        <f t="shared" ref="P1898:P1909" si="399">IF(O1898&lt;&gt;"",CONCATENATE(O1898,"_ ",N1898,". Type"),CONCATENATE(N1898,". Type"))</f>
        <v>Identifier. Type</v>
      </c>
      <c r="Q1898" s="10" t="s">
        <v>22</v>
      </c>
      <c r="R1898" s="10" t="s">
        <v>22</v>
      </c>
      <c r="S1898" s="10" t="s">
        <v>30</v>
      </c>
      <c r="T1898" s="10" t="s">
        <v>22</v>
      </c>
      <c r="U1898" s="10" t="s">
        <v>26</v>
      </c>
      <c r="V1898" s="10" t="s">
        <v>22</v>
      </c>
    </row>
    <row r="1899" spans="1:22" ht="14.1" customHeight="1" x14ac:dyDescent="0.2">
      <c r="A1899" s="7" t="str">
        <f t="shared" si="396"/>
        <v>Name</v>
      </c>
      <c r="B1899" s="8" t="s">
        <v>22</v>
      </c>
      <c r="C1899" s="9" t="s">
        <v>98</v>
      </c>
      <c r="D1899" s="10" t="s">
        <v>3338</v>
      </c>
      <c r="E1899" s="10" t="s">
        <v>22</v>
      </c>
      <c r="F1899" s="10" t="s">
        <v>22</v>
      </c>
      <c r="G1899" s="10" t="str">
        <f t="shared" si="397"/>
        <v>Procurement Project. Name</v>
      </c>
      <c r="H1899" s="10" t="s">
        <v>22</v>
      </c>
      <c r="I1899" s="10" t="s">
        <v>3336</v>
      </c>
      <c r="J1899" s="10" t="s">
        <v>22</v>
      </c>
      <c r="K1899" s="10" t="s">
        <v>22</v>
      </c>
      <c r="L1899" s="10" t="s">
        <v>56</v>
      </c>
      <c r="M1899" s="7" t="str">
        <f t="shared" si="398"/>
        <v>Name</v>
      </c>
      <c r="N1899" s="10" t="s">
        <v>56</v>
      </c>
      <c r="O1899" s="10" t="s">
        <v>22</v>
      </c>
      <c r="P1899" s="10" t="str">
        <f t="shared" si="399"/>
        <v>Name. Type</v>
      </c>
      <c r="Q1899" s="10" t="s">
        <v>22</v>
      </c>
      <c r="R1899" s="10" t="s">
        <v>22</v>
      </c>
      <c r="S1899" s="10" t="s">
        <v>30</v>
      </c>
      <c r="T1899" s="10" t="s">
        <v>22</v>
      </c>
      <c r="U1899" s="10" t="s">
        <v>26</v>
      </c>
      <c r="V1899" s="10" t="s">
        <v>22</v>
      </c>
    </row>
    <row r="1900" spans="1:22" ht="14.1" customHeight="1" x14ac:dyDescent="0.2">
      <c r="A1900" s="7" t="str">
        <f t="shared" si="396"/>
        <v>Description</v>
      </c>
      <c r="B1900" s="8" t="s">
        <v>22</v>
      </c>
      <c r="C1900" s="9" t="s">
        <v>98</v>
      </c>
      <c r="D1900" s="10" t="s">
        <v>3339</v>
      </c>
      <c r="E1900" s="10" t="s">
        <v>22</v>
      </c>
      <c r="F1900" s="10" t="s">
        <v>22</v>
      </c>
      <c r="G1900" s="10" t="str">
        <f t="shared" si="397"/>
        <v>Procurement Project. Description. Text</v>
      </c>
      <c r="H1900" s="10" t="s">
        <v>22</v>
      </c>
      <c r="I1900" s="10" t="s">
        <v>3336</v>
      </c>
      <c r="J1900" s="10" t="s">
        <v>22</v>
      </c>
      <c r="K1900" s="10" t="s">
        <v>22</v>
      </c>
      <c r="L1900" s="10" t="s">
        <v>100</v>
      </c>
      <c r="M1900" s="7" t="str">
        <f t="shared" si="398"/>
        <v>Description</v>
      </c>
      <c r="N1900" s="10" t="s">
        <v>59</v>
      </c>
      <c r="O1900" s="10" t="s">
        <v>22</v>
      </c>
      <c r="P1900" s="10" t="str">
        <f t="shared" si="399"/>
        <v>Text. Type</v>
      </c>
      <c r="Q1900" s="10" t="s">
        <v>22</v>
      </c>
      <c r="R1900" s="10" t="s">
        <v>22</v>
      </c>
      <c r="S1900" s="10" t="s">
        <v>30</v>
      </c>
      <c r="T1900" s="10" t="s">
        <v>22</v>
      </c>
      <c r="U1900" s="10" t="s">
        <v>26</v>
      </c>
      <c r="V1900" s="10" t="s">
        <v>22</v>
      </c>
    </row>
    <row r="1901" spans="1:22" ht="14.1" customHeight="1" x14ac:dyDescent="0.2">
      <c r="A1901" s="7" t="str">
        <f t="shared" si="396"/>
        <v>ProcurementTypeCode</v>
      </c>
      <c r="B1901" s="8" t="s">
        <v>22</v>
      </c>
      <c r="C1901" s="9" t="s">
        <v>34</v>
      </c>
      <c r="D1901" s="10" t="s">
        <v>3331</v>
      </c>
      <c r="E1901" s="10" t="s">
        <v>22</v>
      </c>
      <c r="F1901" s="10" t="s">
        <v>22</v>
      </c>
      <c r="G1901" s="10" t="str">
        <f t="shared" si="397"/>
        <v>Procurement Project. Procurement_ Type Code. Code</v>
      </c>
      <c r="H1901" s="10" t="s">
        <v>22</v>
      </c>
      <c r="I1901" s="10" t="s">
        <v>3336</v>
      </c>
      <c r="J1901" s="10" t="s">
        <v>3332</v>
      </c>
      <c r="K1901" s="10" t="s">
        <v>249</v>
      </c>
      <c r="L1901" s="10" t="s">
        <v>33</v>
      </c>
      <c r="M1901" s="7" t="str">
        <f t="shared" si="398"/>
        <v>Type Code</v>
      </c>
      <c r="N1901" s="10" t="s">
        <v>33</v>
      </c>
      <c r="O1901" s="10" t="s">
        <v>22</v>
      </c>
      <c r="P1901" s="10" t="str">
        <f t="shared" si="399"/>
        <v>Code. Type</v>
      </c>
      <c r="Q1901" s="10" t="s">
        <v>22</v>
      </c>
      <c r="R1901" s="10" t="s">
        <v>22</v>
      </c>
      <c r="S1901" s="10" t="s">
        <v>30</v>
      </c>
      <c r="T1901" s="10" t="s">
        <v>22</v>
      </c>
      <c r="U1901" s="10" t="s">
        <v>26</v>
      </c>
      <c r="V1901" s="10" t="s">
        <v>22</v>
      </c>
    </row>
    <row r="1902" spans="1:22" ht="14.1" customHeight="1" x14ac:dyDescent="0.2">
      <c r="A1902" s="7" t="str">
        <f t="shared" si="396"/>
        <v>ProcurementSubTypeCode</v>
      </c>
      <c r="B1902" s="8" t="s">
        <v>22</v>
      </c>
      <c r="C1902" s="9" t="s">
        <v>34</v>
      </c>
      <c r="D1902" s="10" t="s">
        <v>3340</v>
      </c>
      <c r="E1902" s="10" t="s">
        <v>22</v>
      </c>
      <c r="F1902" s="10" t="s">
        <v>22</v>
      </c>
      <c r="G1902" s="10" t="str">
        <f t="shared" si="397"/>
        <v>Procurement Project. Procurement Sub_ Type Code. Code</v>
      </c>
      <c r="H1902" s="10" t="s">
        <v>22</v>
      </c>
      <c r="I1902" s="10" t="s">
        <v>3336</v>
      </c>
      <c r="J1902" s="10" t="s">
        <v>3341</v>
      </c>
      <c r="K1902" s="10" t="s">
        <v>249</v>
      </c>
      <c r="L1902" s="10" t="s">
        <v>33</v>
      </c>
      <c r="M1902" s="7" t="str">
        <f t="shared" si="398"/>
        <v>Type Code</v>
      </c>
      <c r="N1902" s="10" t="s">
        <v>33</v>
      </c>
      <c r="O1902" s="10" t="s">
        <v>22</v>
      </c>
      <c r="P1902" s="10" t="str">
        <f t="shared" si="399"/>
        <v>Code. Type</v>
      </c>
      <c r="Q1902" s="10" t="s">
        <v>22</v>
      </c>
      <c r="R1902" s="10" t="s">
        <v>22</v>
      </c>
      <c r="S1902" s="10" t="s">
        <v>30</v>
      </c>
      <c r="T1902" s="10" t="s">
        <v>22</v>
      </c>
      <c r="U1902" s="10" t="s">
        <v>26</v>
      </c>
      <c r="V1902" s="10" t="s">
        <v>22</v>
      </c>
    </row>
    <row r="1903" spans="1:22" ht="14.1" customHeight="1" x14ac:dyDescent="0.2">
      <c r="A1903" s="7" t="str">
        <f t="shared" si="396"/>
        <v>QualityControlCode</v>
      </c>
      <c r="B1903" s="8" t="s">
        <v>22</v>
      </c>
      <c r="C1903" s="9" t="s">
        <v>34</v>
      </c>
      <c r="D1903" s="10" t="s">
        <v>3342</v>
      </c>
      <c r="E1903" s="10" t="s">
        <v>22</v>
      </c>
      <c r="F1903" s="10" t="s">
        <v>22</v>
      </c>
      <c r="G1903" s="10" t="str">
        <f t="shared" si="397"/>
        <v>Procurement Project. Quality Control Code. Code</v>
      </c>
      <c r="H1903" s="10" t="s">
        <v>22</v>
      </c>
      <c r="I1903" s="10" t="s">
        <v>3336</v>
      </c>
      <c r="J1903" s="10" t="s">
        <v>22</v>
      </c>
      <c r="K1903" s="10" t="s">
        <v>3343</v>
      </c>
      <c r="L1903" s="10" t="s">
        <v>33</v>
      </c>
      <c r="M1903" s="7" t="str">
        <f t="shared" si="398"/>
        <v>Quality Control Code</v>
      </c>
      <c r="N1903" s="10" t="s">
        <v>33</v>
      </c>
      <c r="O1903" s="10" t="s">
        <v>22</v>
      </c>
      <c r="P1903" s="10" t="str">
        <f t="shared" si="399"/>
        <v>Code. Type</v>
      </c>
      <c r="Q1903" s="10" t="s">
        <v>22</v>
      </c>
      <c r="R1903" s="10" t="s">
        <v>22</v>
      </c>
      <c r="S1903" s="10" t="s">
        <v>30</v>
      </c>
      <c r="T1903" s="10" t="s">
        <v>22</v>
      </c>
      <c r="U1903" s="10" t="s">
        <v>26</v>
      </c>
      <c r="V1903" s="10" t="s">
        <v>22</v>
      </c>
    </row>
    <row r="1904" spans="1:22" ht="14.1" customHeight="1" x14ac:dyDescent="0.2">
      <c r="A1904" s="7" t="str">
        <f t="shared" si="396"/>
        <v>RequiredFeeAmount</v>
      </c>
      <c r="B1904" s="8" t="s">
        <v>22</v>
      </c>
      <c r="C1904" s="9" t="s">
        <v>34</v>
      </c>
      <c r="D1904" s="10" t="s">
        <v>3344</v>
      </c>
      <c r="E1904" s="10" t="s">
        <v>22</v>
      </c>
      <c r="F1904" s="10" t="s">
        <v>22</v>
      </c>
      <c r="G1904" s="10" t="str">
        <f t="shared" si="397"/>
        <v>Procurement Project. Required_ Fee. Amount</v>
      </c>
      <c r="H1904" s="10" t="s">
        <v>22</v>
      </c>
      <c r="I1904" s="10" t="s">
        <v>3336</v>
      </c>
      <c r="J1904" s="10" t="s">
        <v>439</v>
      </c>
      <c r="K1904" s="10" t="s">
        <v>22</v>
      </c>
      <c r="L1904" s="10" t="s">
        <v>1909</v>
      </c>
      <c r="M1904" s="7" t="str">
        <f t="shared" si="398"/>
        <v>Fee</v>
      </c>
      <c r="N1904" s="10" t="s">
        <v>189</v>
      </c>
      <c r="O1904" s="10" t="s">
        <v>22</v>
      </c>
      <c r="P1904" s="10" t="str">
        <f t="shared" si="399"/>
        <v>Amount. Type</v>
      </c>
      <c r="Q1904" s="10" t="s">
        <v>22</v>
      </c>
      <c r="R1904" s="10" t="s">
        <v>22</v>
      </c>
      <c r="S1904" s="10" t="s">
        <v>30</v>
      </c>
      <c r="T1904" s="10" t="s">
        <v>22</v>
      </c>
      <c r="U1904" s="10" t="s">
        <v>26</v>
      </c>
      <c r="V1904" s="10" t="s">
        <v>22</v>
      </c>
    </row>
    <row r="1905" spans="1:22" ht="14.1" customHeight="1" x14ac:dyDescent="0.2">
      <c r="A1905" s="7" t="str">
        <f t="shared" si="396"/>
        <v>FeeDescription</v>
      </c>
      <c r="B1905" s="8" t="s">
        <v>22</v>
      </c>
      <c r="C1905" s="9" t="s">
        <v>98</v>
      </c>
      <c r="D1905" s="10" t="s">
        <v>3345</v>
      </c>
      <c r="E1905" s="10" t="s">
        <v>22</v>
      </c>
      <c r="F1905" s="10" t="s">
        <v>22</v>
      </c>
      <c r="G1905" s="10" t="str">
        <f t="shared" si="397"/>
        <v>Procurement Project. Fee_ Description. Text</v>
      </c>
      <c r="H1905" s="10" t="s">
        <v>22</v>
      </c>
      <c r="I1905" s="10" t="s">
        <v>3336</v>
      </c>
      <c r="J1905" s="10" t="s">
        <v>1909</v>
      </c>
      <c r="K1905" s="10" t="s">
        <v>22</v>
      </c>
      <c r="L1905" s="10" t="s">
        <v>100</v>
      </c>
      <c r="M1905" s="7" t="str">
        <f t="shared" si="398"/>
        <v>Description</v>
      </c>
      <c r="N1905" s="10" t="s">
        <v>59</v>
      </c>
      <c r="O1905" s="10" t="s">
        <v>22</v>
      </c>
      <c r="P1905" s="10" t="str">
        <f t="shared" si="399"/>
        <v>Text. Type</v>
      </c>
      <c r="Q1905" s="10" t="s">
        <v>22</v>
      </c>
      <c r="R1905" s="10" t="s">
        <v>22</v>
      </c>
      <c r="S1905" s="10" t="s">
        <v>30</v>
      </c>
      <c r="T1905" s="10" t="s">
        <v>22</v>
      </c>
      <c r="U1905" s="10" t="s">
        <v>26</v>
      </c>
      <c r="V1905" s="10" t="s">
        <v>22</v>
      </c>
    </row>
    <row r="1906" spans="1:22" ht="14.1" customHeight="1" x14ac:dyDescent="0.2">
      <c r="A1906" s="7" t="str">
        <f t="shared" si="396"/>
        <v>RequestedDeliveryDate</v>
      </c>
      <c r="B1906" s="8" t="s">
        <v>22</v>
      </c>
      <c r="C1906" s="9" t="s">
        <v>34</v>
      </c>
      <c r="D1906" s="10" t="s">
        <v>3346</v>
      </c>
      <c r="E1906" s="10" t="s">
        <v>22</v>
      </c>
      <c r="F1906" s="10" t="s">
        <v>22</v>
      </c>
      <c r="G1906" s="10" t="str">
        <f t="shared" si="397"/>
        <v>Procurement Project. Requested_ Delivery Date. Date</v>
      </c>
      <c r="H1906" s="10" t="s">
        <v>22</v>
      </c>
      <c r="I1906" s="10" t="s">
        <v>3336</v>
      </c>
      <c r="J1906" s="10" t="s">
        <v>1487</v>
      </c>
      <c r="K1906" s="10" t="s">
        <v>865</v>
      </c>
      <c r="L1906" s="10" t="s">
        <v>397</v>
      </c>
      <c r="M1906" s="7" t="str">
        <f t="shared" si="398"/>
        <v>Delivery Date</v>
      </c>
      <c r="N1906" s="10" t="s">
        <v>397</v>
      </c>
      <c r="O1906" s="10" t="s">
        <v>22</v>
      </c>
      <c r="P1906" s="10" t="str">
        <f t="shared" si="399"/>
        <v>Date. Type</v>
      </c>
      <c r="Q1906" s="10" t="s">
        <v>22</v>
      </c>
      <c r="R1906" s="10" t="s">
        <v>22</v>
      </c>
      <c r="S1906" s="10" t="s">
        <v>30</v>
      </c>
      <c r="T1906" s="10" t="s">
        <v>22</v>
      </c>
      <c r="U1906" s="10" t="s">
        <v>26</v>
      </c>
      <c r="V1906" s="10" t="s">
        <v>22</v>
      </c>
    </row>
    <row r="1907" spans="1:22" ht="14.1" customHeight="1" x14ac:dyDescent="0.2">
      <c r="A1907" s="7" t="str">
        <f t="shared" si="396"/>
        <v>EstimatedOverallContractQuantity</v>
      </c>
      <c r="B1907" s="8" t="s">
        <v>22</v>
      </c>
      <c r="C1907" s="9" t="s">
        <v>34</v>
      </c>
      <c r="D1907" s="10" t="s">
        <v>3347</v>
      </c>
      <c r="E1907" s="10" t="s">
        <v>22</v>
      </c>
      <c r="F1907" s="10" t="s">
        <v>22</v>
      </c>
      <c r="G1907" s="10" t="str">
        <f t="shared" si="397"/>
        <v>Procurement Project. Estimated_ Overall Contract. Quantity</v>
      </c>
      <c r="H1907" s="10" t="s">
        <v>22</v>
      </c>
      <c r="I1907" s="10" t="s">
        <v>3336</v>
      </c>
      <c r="J1907" s="10" t="s">
        <v>1490</v>
      </c>
      <c r="K1907" s="10" t="s">
        <v>3348</v>
      </c>
      <c r="L1907" s="10" t="s">
        <v>516</v>
      </c>
      <c r="M1907" s="7" t="str">
        <f t="shared" si="398"/>
        <v>Overall Contract</v>
      </c>
      <c r="N1907" s="10" t="s">
        <v>297</v>
      </c>
      <c r="O1907" s="10" t="s">
        <v>22</v>
      </c>
      <c r="P1907" s="10" t="str">
        <f t="shared" si="399"/>
        <v>Quantity. Type</v>
      </c>
      <c r="Q1907" s="10" t="s">
        <v>22</v>
      </c>
      <c r="R1907" s="10" t="s">
        <v>22</v>
      </c>
      <c r="S1907" s="10" t="s">
        <v>30</v>
      </c>
      <c r="T1907" s="10" t="s">
        <v>22</v>
      </c>
      <c r="U1907" s="10" t="s">
        <v>26</v>
      </c>
      <c r="V1907" s="10" t="s">
        <v>22</v>
      </c>
    </row>
    <row r="1908" spans="1:22" ht="14.1" customHeight="1" x14ac:dyDescent="0.2">
      <c r="A1908" s="7" t="str">
        <f t="shared" si="396"/>
        <v>Note</v>
      </c>
      <c r="B1908" s="8" t="s">
        <v>22</v>
      </c>
      <c r="C1908" s="9" t="s">
        <v>98</v>
      </c>
      <c r="D1908" s="10" t="s">
        <v>3349</v>
      </c>
      <c r="E1908" s="10" t="s">
        <v>22</v>
      </c>
      <c r="F1908" s="10" t="s">
        <v>22</v>
      </c>
      <c r="G1908" s="10" t="str">
        <f t="shared" si="397"/>
        <v>Procurement Project. Note. Text</v>
      </c>
      <c r="H1908" s="10" t="s">
        <v>22</v>
      </c>
      <c r="I1908" s="10" t="s">
        <v>3336</v>
      </c>
      <c r="J1908" s="10" t="s">
        <v>22</v>
      </c>
      <c r="K1908" s="10" t="s">
        <v>22</v>
      </c>
      <c r="L1908" s="10" t="s">
        <v>237</v>
      </c>
      <c r="M1908" s="7" t="str">
        <f t="shared" si="398"/>
        <v>Note</v>
      </c>
      <c r="N1908" s="10" t="s">
        <v>59</v>
      </c>
      <c r="O1908" s="10" t="s">
        <v>22</v>
      </c>
      <c r="P1908" s="10" t="str">
        <f t="shared" si="399"/>
        <v>Text. Type</v>
      </c>
      <c r="Q1908" s="10" t="s">
        <v>22</v>
      </c>
      <c r="R1908" s="10" t="s">
        <v>22</v>
      </c>
      <c r="S1908" s="10" t="s">
        <v>30</v>
      </c>
      <c r="T1908" s="10" t="s">
        <v>22</v>
      </c>
      <c r="U1908" s="10" t="s">
        <v>26</v>
      </c>
      <c r="V1908" s="10" t="s">
        <v>22</v>
      </c>
    </row>
    <row r="1909" spans="1:22" ht="14.1" customHeight="1" x14ac:dyDescent="0.2">
      <c r="A1909" s="7" t="str">
        <f t="shared" si="396"/>
        <v>SMESuitableIndicator</v>
      </c>
      <c r="B1909" s="8" t="s">
        <v>22</v>
      </c>
      <c r="C1909" s="9" t="s">
        <v>34</v>
      </c>
      <c r="D1909" s="10" t="s">
        <v>3350</v>
      </c>
      <c r="E1909" s="10" t="s">
        <v>22</v>
      </c>
      <c r="F1909" s="10" t="s">
        <v>22</v>
      </c>
      <c r="G1909" s="10" t="str">
        <f t="shared" si="397"/>
        <v>Procurement Project. SME Suitable. Indicator</v>
      </c>
      <c r="H1909" s="10" t="s">
        <v>22</v>
      </c>
      <c r="I1909" s="10" t="s">
        <v>3336</v>
      </c>
      <c r="J1909" s="10" t="s">
        <v>22</v>
      </c>
      <c r="K1909" s="10" t="s">
        <v>3351</v>
      </c>
      <c r="L1909" s="10" t="s">
        <v>3352</v>
      </c>
      <c r="M1909" s="7" t="str">
        <f t="shared" si="398"/>
        <v>SME Suitable</v>
      </c>
      <c r="N1909" s="10" t="s">
        <v>170</v>
      </c>
      <c r="O1909" s="10" t="s">
        <v>22</v>
      </c>
      <c r="P1909" s="10" t="str">
        <f t="shared" si="399"/>
        <v>Indicator. Type</v>
      </c>
      <c r="Q1909" s="10" t="s">
        <v>22</v>
      </c>
      <c r="R1909" s="10" t="s">
        <v>22</v>
      </c>
      <c r="S1909" s="10" t="s">
        <v>30</v>
      </c>
      <c r="T1909" s="10" t="s">
        <v>22</v>
      </c>
      <c r="U1909" s="10" t="s">
        <v>101</v>
      </c>
      <c r="V1909" s="10" t="s">
        <v>3353</v>
      </c>
    </row>
    <row r="1910" spans="1:22" ht="14.1" customHeight="1" x14ac:dyDescent="0.2">
      <c r="A1910" s="11" t="str">
        <f t="shared" ref="A1910:A1917" si="400">SUBSTITUTE(SUBSTITUTE(CONCATENATE(J1910,IF(M1910="Identifier","ID",M1910))," ",""),"_","")</f>
        <v>ProcurementAdditionalType</v>
      </c>
      <c r="B1910" s="8" t="s">
        <v>22</v>
      </c>
      <c r="C1910" s="12" t="s">
        <v>98</v>
      </c>
      <c r="D1910" s="11" t="s">
        <v>3354</v>
      </c>
      <c r="E1910" s="11" t="s">
        <v>22</v>
      </c>
      <c r="F1910" s="11" t="s">
        <v>22</v>
      </c>
      <c r="G1910" s="11" t="str">
        <f t="shared" ref="G1910:G1917" si="401">CONCATENATE( IF(H1910="","",CONCATENATE(H1910,"_ ")),I1910,". ",IF(J1910="","",CONCATENATE(J1910,"_ ")),M1910,IF(J1910="","",CONCATENATE(". ",N1910)))</f>
        <v>Procurement Project. Procurement Additional Type</v>
      </c>
      <c r="H1910" s="11" t="s">
        <v>22</v>
      </c>
      <c r="I1910" s="11" t="s">
        <v>3336</v>
      </c>
      <c r="J1910" s="11" t="s">
        <v>22</v>
      </c>
      <c r="K1910" s="11" t="s">
        <v>22</v>
      </c>
      <c r="L1910" s="11" t="s">
        <v>22</v>
      </c>
      <c r="M1910" s="11" t="str">
        <f t="shared" ref="M1910:M1917" si="402">CONCATENATE(IF(Q1910="","",CONCATENATE(Q1910,"_ ")),R1910)</f>
        <v>Procurement Additional Type</v>
      </c>
      <c r="N1910" s="11" t="str">
        <f t="shared" ref="N1910:N1917" si="403">M1910</f>
        <v>Procurement Additional Type</v>
      </c>
      <c r="O1910" s="11" t="s">
        <v>22</v>
      </c>
      <c r="P1910" s="11" t="s">
        <v>22</v>
      </c>
      <c r="Q1910" s="11" t="s">
        <v>22</v>
      </c>
      <c r="R1910" s="11" t="s">
        <v>3329</v>
      </c>
      <c r="S1910" s="11" t="s">
        <v>38</v>
      </c>
      <c r="T1910" s="11" t="s">
        <v>22</v>
      </c>
      <c r="U1910" s="11" t="s">
        <v>101</v>
      </c>
      <c r="V1910" s="11" t="s">
        <v>3330</v>
      </c>
    </row>
    <row r="1911" spans="1:22" ht="14.1" customHeight="1" x14ac:dyDescent="0.2">
      <c r="A1911" s="11" t="str">
        <f t="shared" si="400"/>
        <v>RequestedTenderTotal</v>
      </c>
      <c r="B1911" s="8" t="s">
        <v>22</v>
      </c>
      <c r="C1911" s="12" t="s">
        <v>34</v>
      </c>
      <c r="D1911" s="11" t="s">
        <v>3355</v>
      </c>
      <c r="E1911" s="11" t="s">
        <v>22</v>
      </c>
      <c r="F1911" s="11" t="s">
        <v>22</v>
      </c>
      <c r="G1911" s="11" t="str">
        <f t="shared" si="401"/>
        <v>Procurement Project. Requested Tender Total</v>
      </c>
      <c r="H1911" s="11" t="s">
        <v>22</v>
      </c>
      <c r="I1911" s="11" t="s">
        <v>3336</v>
      </c>
      <c r="J1911" s="11" t="s">
        <v>22</v>
      </c>
      <c r="K1911" s="11" t="s">
        <v>22</v>
      </c>
      <c r="L1911" s="11" t="s">
        <v>22</v>
      </c>
      <c r="M1911" s="11" t="str">
        <f t="shared" si="402"/>
        <v>Requested Tender Total</v>
      </c>
      <c r="N1911" s="11" t="str">
        <f t="shared" si="403"/>
        <v>Requested Tender Total</v>
      </c>
      <c r="O1911" s="11" t="s">
        <v>22</v>
      </c>
      <c r="P1911" s="11" t="s">
        <v>22</v>
      </c>
      <c r="Q1911" s="11" t="s">
        <v>22</v>
      </c>
      <c r="R1911" s="11" t="s">
        <v>3356</v>
      </c>
      <c r="S1911" s="11" t="s">
        <v>38</v>
      </c>
      <c r="T1911" s="11" t="s">
        <v>22</v>
      </c>
      <c r="U1911" s="11" t="s">
        <v>26</v>
      </c>
      <c r="V1911" s="11" t="s">
        <v>22</v>
      </c>
    </row>
    <row r="1912" spans="1:22" ht="14.1" customHeight="1" x14ac:dyDescent="0.2">
      <c r="A1912" s="11" t="str">
        <f t="shared" si="400"/>
        <v>MainCommodityClassification</v>
      </c>
      <c r="B1912" s="8" t="s">
        <v>22</v>
      </c>
      <c r="C1912" s="12" t="s">
        <v>98</v>
      </c>
      <c r="D1912" s="11" t="s">
        <v>3357</v>
      </c>
      <c r="E1912" s="11" t="s">
        <v>22</v>
      </c>
      <c r="F1912" s="11" t="s">
        <v>22</v>
      </c>
      <c r="G1912" s="11" t="str">
        <f t="shared" si="401"/>
        <v>Procurement Project. Main_ Commodity Classification. Commodity Classification</v>
      </c>
      <c r="H1912" s="11" t="s">
        <v>22</v>
      </c>
      <c r="I1912" s="11" t="s">
        <v>3336</v>
      </c>
      <c r="J1912" s="11" t="s">
        <v>1008</v>
      </c>
      <c r="K1912" s="11" t="s">
        <v>22</v>
      </c>
      <c r="L1912" s="11" t="s">
        <v>22</v>
      </c>
      <c r="M1912" s="11" t="str">
        <f t="shared" si="402"/>
        <v>Commodity Classification</v>
      </c>
      <c r="N1912" s="11" t="str">
        <f t="shared" si="403"/>
        <v>Commodity Classification</v>
      </c>
      <c r="O1912" s="11" t="s">
        <v>22</v>
      </c>
      <c r="P1912" s="11" t="s">
        <v>22</v>
      </c>
      <c r="Q1912" s="11" t="s">
        <v>22</v>
      </c>
      <c r="R1912" s="11" t="s">
        <v>697</v>
      </c>
      <c r="S1912" s="11" t="s">
        <v>38</v>
      </c>
      <c r="T1912" s="11" t="s">
        <v>22</v>
      </c>
      <c r="U1912" s="11" t="s">
        <v>26</v>
      </c>
      <c r="V1912" s="11" t="s">
        <v>22</v>
      </c>
    </row>
    <row r="1913" spans="1:22" ht="14.1" customHeight="1" x14ac:dyDescent="0.2">
      <c r="A1913" s="11" t="str">
        <f t="shared" si="400"/>
        <v>AdditionalCommodityClassification</v>
      </c>
      <c r="B1913" s="8" t="s">
        <v>22</v>
      </c>
      <c r="C1913" s="12" t="s">
        <v>98</v>
      </c>
      <c r="D1913" s="11" t="s">
        <v>3358</v>
      </c>
      <c r="E1913" s="11" t="s">
        <v>22</v>
      </c>
      <c r="F1913" s="11" t="s">
        <v>22</v>
      </c>
      <c r="G1913" s="11" t="str">
        <f t="shared" si="401"/>
        <v>Procurement Project. Additional_ Commodity Classification. Commodity Classification</v>
      </c>
      <c r="H1913" s="11" t="s">
        <v>22</v>
      </c>
      <c r="I1913" s="11" t="s">
        <v>3336</v>
      </c>
      <c r="J1913" s="11" t="s">
        <v>86</v>
      </c>
      <c r="K1913" s="11" t="s">
        <v>22</v>
      </c>
      <c r="L1913" s="11" t="s">
        <v>22</v>
      </c>
      <c r="M1913" s="11" t="str">
        <f t="shared" si="402"/>
        <v>Commodity Classification</v>
      </c>
      <c r="N1913" s="11" t="str">
        <f t="shared" si="403"/>
        <v>Commodity Classification</v>
      </c>
      <c r="O1913" s="11" t="s">
        <v>22</v>
      </c>
      <c r="P1913" s="11" t="s">
        <v>22</v>
      </c>
      <c r="Q1913" s="11" t="s">
        <v>22</v>
      </c>
      <c r="R1913" s="11" t="s">
        <v>697</v>
      </c>
      <c r="S1913" s="11" t="s">
        <v>38</v>
      </c>
      <c r="T1913" s="11" t="s">
        <v>22</v>
      </c>
      <c r="U1913" s="11" t="s">
        <v>26</v>
      </c>
      <c r="V1913" s="11" t="s">
        <v>22</v>
      </c>
    </row>
    <row r="1914" spans="1:22" ht="14.1" customHeight="1" x14ac:dyDescent="0.2">
      <c r="A1914" s="11" t="str">
        <f t="shared" si="400"/>
        <v>RealizedLocation</v>
      </c>
      <c r="B1914" s="8" t="s">
        <v>22</v>
      </c>
      <c r="C1914" s="12" t="s">
        <v>98</v>
      </c>
      <c r="D1914" s="11" t="s">
        <v>3359</v>
      </c>
      <c r="E1914" s="11" t="s">
        <v>22</v>
      </c>
      <c r="F1914" s="11" t="s">
        <v>22</v>
      </c>
      <c r="G1914" s="11" t="str">
        <f t="shared" si="401"/>
        <v>Procurement Project. Realized_ Location. Location</v>
      </c>
      <c r="H1914" s="11" t="s">
        <v>22</v>
      </c>
      <c r="I1914" s="11" t="s">
        <v>3336</v>
      </c>
      <c r="J1914" s="11" t="s">
        <v>3360</v>
      </c>
      <c r="K1914" s="11" t="s">
        <v>22</v>
      </c>
      <c r="L1914" s="11" t="s">
        <v>22</v>
      </c>
      <c r="M1914" s="11" t="str">
        <f t="shared" si="402"/>
        <v>Location</v>
      </c>
      <c r="N1914" s="11" t="str">
        <f t="shared" si="403"/>
        <v>Location</v>
      </c>
      <c r="O1914" s="11" t="s">
        <v>22</v>
      </c>
      <c r="P1914" s="11" t="s">
        <v>22</v>
      </c>
      <c r="Q1914" s="11" t="s">
        <v>22</v>
      </c>
      <c r="R1914" s="11" t="s">
        <v>47</v>
      </c>
      <c r="S1914" s="11" t="s">
        <v>38</v>
      </c>
      <c r="T1914" s="11" t="s">
        <v>22</v>
      </c>
      <c r="U1914" s="11" t="s">
        <v>26</v>
      </c>
      <c r="V1914" s="11" t="s">
        <v>22</v>
      </c>
    </row>
    <row r="1915" spans="1:22" ht="14.1" customHeight="1" x14ac:dyDescent="0.2">
      <c r="A1915" s="11" t="str">
        <f t="shared" si="400"/>
        <v>PlannedPeriod</v>
      </c>
      <c r="B1915" s="8" t="s">
        <v>22</v>
      </c>
      <c r="C1915" s="12" t="s">
        <v>34</v>
      </c>
      <c r="D1915" s="11" t="s">
        <v>3361</v>
      </c>
      <c r="E1915" s="11" t="s">
        <v>22</v>
      </c>
      <c r="F1915" s="11" t="s">
        <v>22</v>
      </c>
      <c r="G1915" s="11" t="str">
        <f t="shared" si="401"/>
        <v>Procurement Project. Planned_ Period. Period</v>
      </c>
      <c r="H1915" s="11" t="s">
        <v>22</v>
      </c>
      <c r="I1915" s="11" t="s">
        <v>3336</v>
      </c>
      <c r="J1915" s="11" t="s">
        <v>3221</v>
      </c>
      <c r="K1915" s="11" t="s">
        <v>22</v>
      </c>
      <c r="L1915" s="11" t="s">
        <v>22</v>
      </c>
      <c r="M1915" s="11" t="str">
        <f t="shared" si="402"/>
        <v>Period</v>
      </c>
      <c r="N1915" s="11" t="str">
        <f t="shared" si="403"/>
        <v>Period</v>
      </c>
      <c r="O1915" s="11" t="s">
        <v>22</v>
      </c>
      <c r="P1915" s="11" t="s">
        <v>22</v>
      </c>
      <c r="Q1915" s="11" t="s">
        <v>22</v>
      </c>
      <c r="R1915" s="11" t="s">
        <v>44</v>
      </c>
      <c r="S1915" s="11" t="s">
        <v>38</v>
      </c>
      <c r="T1915" s="11" t="s">
        <v>22</v>
      </c>
      <c r="U1915" s="11" t="s">
        <v>26</v>
      </c>
      <c r="V1915" s="11" t="s">
        <v>22</v>
      </c>
    </row>
    <row r="1916" spans="1:22" ht="14.1" customHeight="1" x14ac:dyDescent="0.2">
      <c r="A1916" s="11" t="str">
        <f t="shared" si="400"/>
        <v>ContractExtension</v>
      </c>
      <c r="B1916" s="8" t="s">
        <v>22</v>
      </c>
      <c r="C1916" s="12" t="s">
        <v>34</v>
      </c>
      <c r="D1916" s="11" t="s">
        <v>3362</v>
      </c>
      <c r="E1916" s="11" t="s">
        <v>22</v>
      </c>
      <c r="F1916" s="11" t="s">
        <v>22</v>
      </c>
      <c r="G1916" s="11" t="str">
        <f t="shared" si="401"/>
        <v>Procurement Project. Contract Extension</v>
      </c>
      <c r="H1916" s="11" t="s">
        <v>22</v>
      </c>
      <c r="I1916" s="11" t="s">
        <v>3336</v>
      </c>
      <c r="J1916" s="11" t="s">
        <v>22</v>
      </c>
      <c r="K1916" s="11" t="s">
        <v>22</v>
      </c>
      <c r="L1916" s="11" t="s">
        <v>22</v>
      </c>
      <c r="M1916" s="11" t="str">
        <f t="shared" si="402"/>
        <v>Contract Extension</v>
      </c>
      <c r="N1916" s="11" t="str">
        <f t="shared" si="403"/>
        <v>Contract Extension</v>
      </c>
      <c r="O1916" s="11" t="s">
        <v>22</v>
      </c>
      <c r="P1916" s="11" t="s">
        <v>22</v>
      </c>
      <c r="Q1916" s="11" t="s">
        <v>22</v>
      </c>
      <c r="R1916" s="11" t="s">
        <v>1216</v>
      </c>
      <c r="S1916" s="11" t="s">
        <v>38</v>
      </c>
      <c r="T1916" s="11" t="s">
        <v>22</v>
      </c>
      <c r="U1916" s="11" t="s">
        <v>26</v>
      </c>
      <c r="V1916" s="11" t="s">
        <v>22</v>
      </c>
    </row>
    <row r="1917" spans="1:22" ht="14.1" customHeight="1" x14ac:dyDescent="0.2">
      <c r="A1917" s="11" t="str">
        <f t="shared" si="400"/>
        <v>RequestForTenderLine</v>
      </c>
      <c r="B1917" s="8" t="s">
        <v>22</v>
      </c>
      <c r="C1917" s="12" t="s">
        <v>98</v>
      </c>
      <c r="D1917" s="11" t="s">
        <v>3363</v>
      </c>
      <c r="E1917" s="11" t="s">
        <v>22</v>
      </c>
      <c r="F1917" s="11" t="s">
        <v>22</v>
      </c>
      <c r="G1917" s="11" t="str">
        <f t="shared" si="401"/>
        <v>Procurement Project. Request For Tender Line</v>
      </c>
      <c r="H1917" s="11" t="s">
        <v>22</v>
      </c>
      <c r="I1917" s="11" t="s">
        <v>3336</v>
      </c>
      <c r="J1917" s="11" t="s">
        <v>22</v>
      </c>
      <c r="K1917" s="11" t="s">
        <v>22</v>
      </c>
      <c r="L1917" s="11" t="s">
        <v>22</v>
      </c>
      <c r="M1917" s="11" t="str">
        <f t="shared" si="402"/>
        <v>Request For Tender Line</v>
      </c>
      <c r="N1917" s="11" t="str">
        <f t="shared" si="403"/>
        <v>Request For Tender Line</v>
      </c>
      <c r="O1917" s="11" t="s">
        <v>22</v>
      </c>
      <c r="P1917" s="11" t="s">
        <v>22</v>
      </c>
      <c r="Q1917" s="11" t="s">
        <v>22</v>
      </c>
      <c r="R1917" s="11" t="s">
        <v>3364</v>
      </c>
      <c r="S1917" s="11" t="s">
        <v>38</v>
      </c>
      <c r="T1917" s="11" t="s">
        <v>22</v>
      </c>
      <c r="U1917" s="11" t="s">
        <v>26</v>
      </c>
      <c r="V1917" s="11" t="s">
        <v>22</v>
      </c>
    </row>
    <row r="1918" spans="1:22" ht="14.1" customHeight="1" x14ac:dyDescent="0.2">
      <c r="A1918" s="5" t="str">
        <f>SUBSTITUTE(CONCATENATE(H1918,I1918)," ","")</f>
        <v>ProcurementProjectLot</v>
      </c>
      <c r="B1918" s="6" t="s">
        <v>22</v>
      </c>
      <c r="C1918" s="6" t="s">
        <v>22</v>
      </c>
      <c r="D1918" s="6" t="s">
        <v>3365</v>
      </c>
      <c r="E1918" s="6" t="s">
        <v>22</v>
      </c>
      <c r="F1918" s="6" t="s">
        <v>22</v>
      </c>
      <c r="G1918" s="5" t="str">
        <f>CONCATENATE(IF(H1918="","",CONCATENATE(H1918,"_ ")),I1918,". Details")</f>
        <v>Procurement Project Lot. Details</v>
      </c>
      <c r="H1918" s="6" t="s">
        <v>22</v>
      </c>
      <c r="I1918" s="6" t="s">
        <v>3366</v>
      </c>
      <c r="J1918" s="6" t="s">
        <v>22</v>
      </c>
      <c r="K1918" s="6" t="s">
        <v>22</v>
      </c>
      <c r="L1918" s="6" t="s">
        <v>22</v>
      </c>
      <c r="M1918" s="6" t="s">
        <v>22</v>
      </c>
      <c r="N1918" s="6" t="s">
        <v>22</v>
      </c>
      <c r="O1918" s="6" t="s">
        <v>22</v>
      </c>
      <c r="P1918" s="6" t="s">
        <v>22</v>
      </c>
      <c r="Q1918" s="6" t="s">
        <v>22</v>
      </c>
      <c r="R1918" s="6" t="s">
        <v>22</v>
      </c>
      <c r="S1918" s="6" t="s">
        <v>25</v>
      </c>
      <c r="T1918" s="6" t="s">
        <v>22</v>
      </c>
      <c r="U1918" s="6" t="s">
        <v>26</v>
      </c>
      <c r="V1918" s="6" t="s">
        <v>22</v>
      </c>
    </row>
    <row r="1919" spans="1:22" ht="14.1" customHeight="1" x14ac:dyDescent="0.2">
      <c r="A1919" s="7" t="str">
        <f>SUBSTITUTE(CONCATENATE(J1919,K1919,IF(L1919="Identifier","ID",IF(AND(L1919="Text",OR(J1919&lt;&gt;"",K1919&lt;&gt;"")),"",L1919)),IF(AND(N1919&lt;&gt;"Text",L1919&lt;&gt;N1919,NOT(AND(L1919="URI",N1919="Identifier")),NOT(AND(L1919="UUID",N1919="Identifier")),NOT(AND(L1919="OID",N1919="Identifier"))),IF(N1919="Identifier","ID",N1919),""))," ","")</f>
        <v>ID</v>
      </c>
      <c r="B1919" s="8" t="s">
        <v>22</v>
      </c>
      <c r="C1919" s="9" t="s">
        <v>27</v>
      </c>
      <c r="D1919" s="10" t="s">
        <v>3367</v>
      </c>
      <c r="E1919" s="10" t="s">
        <v>22</v>
      </c>
      <c r="F1919" s="10" t="s">
        <v>22</v>
      </c>
      <c r="G1919" s="10" t="str">
        <f>CONCATENATE( IF(H1919="","",CONCATENATE(H1919,"_ ")),I1919,". ",IF(J1919="","",CONCATENATE(J1919,"_ ")),M1919,IF(OR(J1919&lt;&gt;"",M1919&lt;&gt;N1919),CONCATENATE(". ",N1919),""))</f>
        <v>Procurement Project Lot. Identifier</v>
      </c>
      <c r="H1919" s="10" t="s">
        <v>22</v>
      </c>
      <c r="I1919" s="10" t="s">
        <v>3366</v>
      </c>
      <c r="J1919" s="10" t="s">
        <v>22</v>
      </c>
      <c r="K1919" s="10" t="s">
        <v>22</v>
      </c>
      <c r="L1919" s="10" t="s">
        <v>29</v>
      </c>
      <c r="M1919" s="7" t="str">
        <f>IF(K1919&lt;&gt;"",CONCATENATE(K1919," ",L1919),L1919)</f>
        <v>Identifier</v>
      </c>
      <c r="N1919" s="10" t="s">
        <v>29</v>
      </c>
      <c r="O1919" s="10" t="s">
        <v>22</v>
      </c>
      <c r="P1919" s="10" t="str">
        <f>IF(O1919&lt;&gt;"",CONCATENATE(O1919,"_ ",N1919,". Type"),CONCATENATE(N1919,". Type"))</f>
        <v>Identifier. Type</v>
      </c>
      <c r="Q1919" s="10" t="s">
        <v>22</v>
      </c>
      <c r="R1919" s="10" t="s">
        <v>22</v>
      </c>
      <c r="S1919" s="10" t="s">
        <v>30</v>
      </c>
      <c r="T1919" s="10" t="s">
        <v>22</v>
      </c>
      <c r="U1919" s="10" t="s">
        <v>26</v>
      </c>
      <c r="V1919" s="10" t="s">
        <v>22</v>
      </c>
    </row>
    <row r="1920" spans="1:22" ht="14.1" customHeight="1" x14ac:dyDescent="0.2">
      <c r="A1920" s="11" t="str">
        <f t="shared" ref="A1920:A1927" si="404">SUBSTITUTE(SUBSTITUTE(CONCATENATE(J1920,IF(M1920="Identifier","ID",M1920))," ",""),"_","")</f>
        <v>LegalDocumentReference</v>
      </c>
      <c r="B1920" s="8" t="s">
        <v>22</v>
      </c>
      <c r="C1920" s="12" t="s">
        <v>98</v>
      </c>
      <c r="D1920" s="11" t="s">
        <v>3368</v>
      </c>
      <c r="E1920" s="11" t="s">
        <v>22</v>
      </c>
      <c r="F1920" s="11" t="s">
        <v>22</v>
      </c>
      <c r="G1920" s="11" t="str">
        <f t="shared" ref="G1920:G1927" si="405">CONCATENATE( IF(H1920="","",CONCATENATE(H1920,"_ ")),I1920,". ",IF(J1920="","",CONCATENATE(J1920,"_ ")),M1920,IF(J1920="","",CONCATENATE(". ",N1920)))</f>
        <v>Procurement Project Lot. Legal_ Document Reference. Document Reference</v>
      </c>
      <c r="H1920" s="11" t="s">
        <v>22</v>
      </c>
      <c r="I1920" s="11" t="s">
        <v>3366</v>
      </c>
      <c r="J1920" s="11" t="s">
        <v>1016</v>
      </c>
      <c r="K1920" s="11" t="s">
        <v>22</v>
      </c>
      <c r="L1920" s="11" t="s">
        <v>22</v>
      </c>
      <c r="M1920" s="11" t="str">
        <f t="shared" ref="M1920:M1927" si="406">CONCATENATE(IF(Q1920="","",CONCATENATE(Q1920,"_ ")),R1920)</f>
        <v>Document Reference</v>
      </c>
      <c r="N1920" s="11" t="str">
        <f t="shared" ref="N1920:N1927" si="407">M1920</f>
        <v>Document Reference</v>
      </c>
      <c r="O1920" s="11" t="s">
        <v>22</v>
      </c>
      <c r="P1920" s="11" t="s">
        <v>22</v>
      </c>
      <c r="Q1920" s="11" t="s">
        <v>22</v>
      </c>
      <c r="R1920" s="11" t="s">
        <v>406</v>
      </c>
      <c r="S1920" s="11" t="s">
        <v>38</v>
      </c>
      <c r="T1920" s="11" t="s">
        <v>22</v>
      </c>
      <c r="U1920" s="11" t="s">
        <v>101</v>
      </c>
      <c r="V1920" s="11" t="s">
        <v>3369</v>
      </c>
    </row>
    <row r="1921" spans="1:22" ht="14.1" customHeight="1" x14ac:dyDescent="0.2">
      <c r="A1921" s="11" t="str">
        <f t="shared" si="404"/>
        <v>TechnicalDocumentReference</v>
      </c>
      <c r="B1921" s="8" t="s">
        <v>22</v>
      </c>
      <c r="C1921" s="12" t="s">
        <v>98</v>
      </c>
      <c r="D1921" s="11" t="s">
        <v>3370</v>
      </c>
      <c r="E1921" s="11" t="s">
        <v>22</v>
      </c>
      <c r="F1921" s="11" t="s">
        <v>22</v>
      </c>
      <c r="G1921" s="11" t="str">
        <f t="shared" si="405"/>
        <v>Procurement Project Lot. Technical_ Document Reference. Document Reference</v>
      </c>
      <c r="H1921" s="11" t="s">
        <v>22</v>
      </c>
      <c r="I1921" s="11" t="s">
        <v>3366</v>
      </c>
      <c r="J1921" s="11" t="s">
        <v>2217</v>
      </c>
      <c r="K1921" s="11" t="s">
        <v>22</v>
      </c>
      <c r="L1921" s="11" t="s">
        <v>22</v>
      </c>
      <c r="M1921" s="11" t="str">
        <f t="shared" si="406"/>
        <v>Document Reference</v>
      </c>
      <c r="N1921" s="11" t="str">
        <f t="shared" si="407"/>
        <v>Document Reference</v>
      </c>
      <c r="O1921" s="11" t="s">
        <v>22</v>
      </c>
      <c r="P1921" s="11" t="s">
        <v>22</v>
      </c>
      <c r="Q1921" s="11" t="s">
        <v>22</v>
      </c>
      <c r="R1921" s="11" t="s">
        <v>406</v>
      </c>
      <c r="S1921" s="11" t="s">
        <v>38</v>
      </c>
      <c r="T1921" s="11" t="s">
        <v>22</v>
      </c>
      <c r="U1921" s="11" t="s">
        <v>101</v>
      </c>
      <c r="V1921" s="11" t="s">
        <v>3369</v>
      </c>
    </row>
    <row r="1922" spans="1:22" ht="14.1" customHeight="1" x14ac:dyDescent="0.2">
      <c r="A1922" s="11" t="str">
        <f t="shared" si="404"/>
        <v>RequiredDocumentReference</v>
      </c>
      <c r="B1922" s="8" t="s">
        <v>22</v>
      </c>
      <c r="C1922" s="12" t="s">
        <v>98</v>
      </c>
      <c r="D1922" s="11" t="s">
        <v>3371</v>
      </c>
      <c r="E1922" s="11" t="s">
        <v>22</v>
      </c>
      <c r="F1922" s="11" t="s">
        <v>22</v>
      </c>
      <c r="G1922" s="11" t="str">
        <f t="shared" si="405"/>
        <v>Procurement Project Lot. Required_ Document Reference. Document Reference</v>
      </c>
      <c r="H1922" s="11" t="s">
        <v>22</v>
      </c>
      <c r="I1922" s="11" t="s">
        <v>3366</v>
      </c>
      <c r="J1922" s="11" t="s">
        <v>439</v>
      </c>
      <c r="K1922" s="11" t="s">
        <v>22</v>
      </c>
      <c r="L1922" s="11" t="s">
        <v>22</v>
      </c>
      <c r="M1922" s="11" t="str">
        <f t="shared" si="406"/>
        <v>Document Reference</v>
      </c>
      <c r="N1922" s="11" t="str">
        <f t="shared" si="407"/>
        <v>Document Reference</v>
      </c>
      <c r="O1922" s="11" t="s">
        <v>22</v>
      </c>
      <c r="P1922" s="11" t="s">
        <v>22</v>
      </c>
      <c r="Q1922" s="11" t="s">
        <v>22</v>
      </c>
      <c r="R1922" s="11" t="s">
        <v>406</v>
      </c>
      <c r="S1922" s="11" t="s">
        <v>38</v>
      </c>
      <c r="T1922" s="11" t="s">
        <v>22</v>
      </c>
      <c r="U1922" s="11" t="s">
        <v>101</v>
      </c>
      <c r="V1922" s="11" t="s">
        <v>3369</v>
      </c>
    </row>
    <row r="1923" spans="1:22" ht="14.1" customHeight="1" x14ac:dyDescent="0.2">
      <c r="A1923" s="11" t="str">
        <f t="shared" si="404"/>
        <v>ProvidedDocumentReference</v>
      </c>
      <c r="B1923" s="8" t="s">
        <v>22</v>
      </c>
      <c r="C1923" s="12" t="s">
        <v>98</v>
      </c>
      <c r="D1923" s="11" t="s">
        <v>3372</v>
      </c>
      <c r="E1923" s="11" t="s">
        <v>22</v>
      </c>
      <c r="F1923" s="11" t="s">
        <v>22</v>
      </c>
      <c r="G1923" s="11" t="str">
        <f t="shared" si="405"/>
        <v>Procurement Project Lot. Provided_ Document Reference. Document Reference</v>
      </c>
      <c r="H1923" s="11" t="s">
        <v>22</v>
      </c>
      <c r="I1923" s="11" t="s">
        <v>3366</v>
      </c>
      <c r="J1923" s="11" t="s">
        <v>3373</v>
      </c>
      <c r="K1923" s="11" t="s">
        <v>22</v>
      </c>
      <c r="L1923" s="11" t="s">
        <v>22</v>
      </c>
      <c r="M1923" s="11" t="str">
        <f t="shared" si="406"/>
        <v>Document Reference</v>
      </c>
      <c r="N1923" s="11" t="str">
        <f t="shared" si="407"/>
        <v>Document Reference</v>
      </c>
      <c r="O1923" s="11" t="s">
        <v>22</v>
      </c>
      <c r="P1923" s="11" t="s">
        <v>22</v>
      </c>
      <c r="Q1923" s="11" t="s">
        <v>22</v>
      </c>
      <c r="R1923" s="11" t="s">
        <v>406</v>
      </c>
      <c r="S1923" s="11" t="s">
        <v>38</v>
      </c>
      <c r="T1923" s="11" t="s">
        <v>22</v>
      </c>
      <c r="U1923" s="11" t="s">
        <v>101</v>
      </c>
      <c r="V1923" s="11" t="s">
        <v>3369</v>
      </c>
    </row>
    <row r="1924" spans="1:22" ht="14.1" customHeight="1" x14ac:dyDescent="0.2">
      <c r="A1924" s="11" t="str">
        <f t="shared" si="404"/>
        <v>AdditionalDocumentReference</v>
      </c>
      <c r="B1924" s="8" t="s">
        <v>22</v>
      </c>
      <c r="C1924" s="12" t="s">
        <v>98</v>
      </c>
      <c r="D1924" s="11" t="s">
        <v>3374</v>
      </c>
      <c r="E1924" s="11" t="s">
        <v>22</v>
      </c>
      <c r="F1924" s="11" t="s">
        <v>22</v>
      </c>
      <c r="G1924" s="11" t="str">
        <f t="shared" si="405"/>
        <v>Procurement Project Lot. Additional_ Document Reference. Document Reference</v>
      </c>
      <c r="H1924" s="11" t="s">
        <v>22</v>
      </c>
      <c r="I1924" s="11" t="s">
        <v>3366</v>
      </c>
      <c r="J1924" s="11" t="s">
        <v>86</v>
      </c>
      <c r="K1924" s="11" t="s">
        <v>22</v>
      </c>
      <c r="L1924" s="11" t="s">
        <v>22</v>
      </c>
      <c r="M1924" s="11" t="str">
        <f t="shared" si="406"/>
        <v>Document Reference</v>
      </c>
      <c r="N1924" s="11" t="str">
        <f t="shared" si="407"/>
        <v>Document Reference</v>
      </c>
      <c r="O1924" s="11" t="s">
        <v>22</v>
      </c>
      <c r="P1924" s="11" t="s">
        <v>22</v>
      </c>
      <c r="Q1924" s="11" t="s">
        <v>22</v>
      </c>
      <c r="R1924" s="11" t="s">
        <v>406</v>
      </c>
      <c r="S1924" s="11" t="s">
        <v>38</v>
      </c>
      <c r="T1924" s="11" t="s">
        <v>22</v>
      </c>
      <c r="U1924" s="11" t="s">
        <v>101</v>
      </c>
      <c r="V1924" s="11" t="s">
        <v>3369</v>
      </c>
    </row>
    <row r="1925" spans="1:22" ht="14.1" customHeight="1" x14ac:dyDescent="0.2">
      <c r="A1925" s="11" t="str">
        <f t="shared" si="404"/>
        <v>TenderingTerms</v>
      </c>
      <c r="B1925" s="8" t="s">
        <v>22</v>
      </c>
      <c r="C1925" s="12" t="s">
        <v>34</v>
      </c>
      <c r="D1925" s="11" t="s">
        <v>3375</v>
      </c>
      <c r="E1925" s="11" t="s">
        <v>22</v>
      </c>
      <c r="F1925" s="11" t="s">
        <v>22</v>
      </c>
      <c r="G1925" s="11" t="str">
        <f t="shared" si="405"/>
        <v>Procurement Project Lot. Tendering Terms</v>
      </c>
      <c r="H1925" s="11" t="s">
        <v>22</v>
      </c>
      <c r="I1925" s="11" t="s">
        <v>3366</v>
      </c>
      <c r="J1925" s="11" t="s">
        <v>22</v>
      </c>
      <c r="K1925" s="11" t="s">
        <v>22</v>
      </c>
      <c r="L1925" s="11" t="s">
        <v>22</v>
      </c>
      <c r="M1925" s="11" t="str">
        <f t="shared" si="406"/>
        <v>Tendering Terms</v>
      </c>
      <c r="N1925" s="11" t="str">
        <f t="shared" si="407"/>
        <v>Tendering Terms</v>
      </c>
      <c r="O1925" s="11" t="s">
        <v>22</v>
      </c>
      <c r="P1925" s="11" t="s">
        <v>22</v>
      </c>
      <c r="Q1925" s="11" t="s">
        <v>22</v>
      </c>
      <c r="R1925" s="11" t="s">
        <v>3376</v>
      </c>
      <c r="S1925" s="11" t="s">
        <v>38</v>
      </c>
      <c r="T1925" s="11" t="s">
        <v>22</v>
      </c>
      <c r="U1925" s="11" t="s">
        <v>26</v>
      </c>
      <c r="V1925" s="11" t="s">
        <v>22</v>
      </c>
    </row>
    <row r="1926" spans="1:22" ht="14.1" customHeight="1" x14ac:dyDescent="0.2">
      <c r="A1926" s="11" t="str">
        <f t="shared" si="404"/>
        <v>TenderingProcess</v>
      </c>
      <c r="B1926" s="8" t="s">
        <v>22</v>
      </c>
      <c r="C1926" s="12" t="s">
        <v>34</v>
      </c>
      <c r="D1926" s="11" t="s">
        <v>3377</v>
      </c>
      <c r="E1926" s="11" t="s">
        <v>22</v>
      </c>
      <c r="F1926" s="11" t="s">
        <v>22</v>
      </c>
      <c r="G1926" s="11" t="str">
        <f t="shared" si="405"/>
        <v>Procurement Project Lot. Tendering Process</v>
      </c>
      <c r="H1926" s="11" t="s">
        <v>22</v>
      </c>
      <c r="I1926" s="11" t="s">
        <v>3366</v>
      </c>
      <c r="J1926" s="11" t="s">
        <v>22</v>
      </c>
      <c r="K1926" s="11" t="s">
        <v>22</v>
      </c>
      <c r="L1926" s="11" t="s">
        <v>22</v>
      </c>
      <c r="M1926" s="11" t="str">
        <f t="shared" si="406"/>
        <v>Tendering Process</v>
      </c>
      <c r="N1926" s="11" t="str">
        <f t="shared" si="407"/>
        <v>Tendering Process</v>
      </c>
      <c r="O1926" s="11" t="s">
        <v>22</v>
      </c>
      <c r="P1926" s="11" t="s">
        <v>22</v>
      </c>
      <c r="Q1926" s="11" t="s">
        <v>22</v>
      </c>
      <c r="R1926" s="11" t="s">
        <v>3378</v>
      </c>
      <c r="S1926" s="11" t="s">
        <v>38</v>
      </c>
      <c r="T1926" s="11" t="s">
        <v>22</v>
      </c>
      <c r="U1926" s="11" t="s">
        <v>101</v>
      </c>
      <c r="V1926" s="11" t="s">
        <v>3379</v>
      </c>
    </row>
    <row r="1927" spans="1:22" ht="14.1" customHeight="1" x14ac:dyDescent="0.2">
      <c r="A1927" s="11" t="str">
        <f t="shared" si="404"/>
        <v>ProcurementProject</v>
      </c>
      <c r="B1927" s="8" t="s">
        <v>22</v>
      </c>
      <c r="C1927" s="12" t="s">
        <v>34</v>
      </c>
      <c r="D1927" s="11" t="s">
        <v>3380</v>
      </c>
      <c r="E1927" s="11" t="s">
        <v>22</v>
      </c>
      <c r="F1927" s="11" t="s">
        <v>22</v>
      </c>
      <c r="G1927" s="11" t="str">
        <f t="shared" si="405"/>
        <v>Procurement Project Lot. Procurement Project</v>
      </c>
      <c r="H1927" s="11" t="s">
        <v>22</v>
      </c>
      <c r="I1927" s="11" t="s">
        <v>3366</v>
      </c>
      <c r="J1927" s="11" t="s">
        <v>22</v>
      </c>
      <c r="K1927" s="11" t="s">
        <v>22</v>
      </c>
      <c r="L1927" s="11" t="s">
        <v>22</v>
      </c>
      <c r="M1927" s="11" t="str">
        <f t="shared" si="406"/>
        <v>Procurement Project</v>
      </c>
      <c r="N1927" s="11" t="str">
        <f t="shared" si="407"/>
        <v>Procurement Project</v>
      </c>
      <c r="O1927" s="11" t="s">
        <v>22</v>
      </c>
      <c r="P1927" s="11" t="s">
        <v>22</v>
      </c>
      <c r="Q1927" s="11" t="s">
        <v>22</v>
      </c>
      <c r="R1927" s="11" t="s">
        <v>3336</v>
      </c>
      <c r="S1927" s="11" t="s">
        <v>38</v>
      </c>
      <c r="T1927" s="11" t="s">
        <v>22</v>
      </c>
      <c r="U1927" s="11" t="s">
        <v>26</v>
      </c>
      <c r="V1927" s="11" t="s">
        <v>22</v>
      </c>
    </row>
    <row r="1928" spans="1:22" ht="14.1" customHeight="1" x14ac:dyDescent="0.2">
      <c r="A1928" s="5" t="str">
        <f>SUBSTITUTE(CONCATENATE(H1928,I1928)," ","")</f>
        <v>ProcurementProjectLotReference</v>
      </c>
      <c r="B1928" s="6" t="s">
        <v>22</v>
      </c>
      <c r="C1928" s="6" t="s">
        <v>22</v>
      </c>
      <c r="D1928" s="6" t="s">
        <v>3381</v>
      </c>
      <c r="E1928" s="6" t="s">
        <v>22</v>
      </c>
      <c r="F1928" s="6" t="s">
        <v>22</v>
      </c>
      <c r="G1928" s="5" t="str">
        <f>CONCATENATE(IF(H1928="","",CONCATENATE(H1928,"_ ")),I1928,". Details")</f>
        <v>Procurement Project Lot Reference. Details</v>
      </c>
      <c r="H1928" s="6" t="s">
        <v>22</v>
      </c>
      <c r="I1928" s="6" t="s">
        <v>2644</v>
      </c>
      <c r="J1928" s="6" t="s">
        <v>22</v>
      </c>
      <c r="K1928" s="6" t="s">
        <v>22</v>
      </c>
      <c r="L1928" s="6" t="s">
        <v>22</v>
      </c>
      <c r="M1928" s="6" t="s">
        <v>22</v>
      </c>
      <c r="N1928" s="6" t="s">
        <v>22</v>
      </c>
      <c r="O1928" s="6" t="s">
        <v>22</v>
      </c>
      <c r="P1928" s="6" t="s">
        <v>22</v>
      </c>
      <c r="Q1928" s="6" t="s">
        <v>22</v>
      </c>
      <c r="R1928" s="6" t="s">
        <v>22</v>
      </c>
      <c r="S1928" s="6" t="s">
        <v>25</v>
      </c>
      <c r="T1928" s="6" t="s">
        <v>22</v>
      </c>
      <c r="U1928" s="6" t="s">
        <v>228</v>
      </c>
      <c r="V1928" s="6" t="s">
        <v>22</v>
      </c>
    </row>
    <row r="1929" spans="1:22" ht="14.1" customHeight="1" x14ac:dyDescent="0.2">
      <c r="A1929" s="7" t="str">
        <f>SUBSTITUTE(CONCATENATE(J1929,K1929,IF(L1929="Identifier","ID",IF(AND(L1929="Text",OR(J1929&lt;&gt;"",K1929&lt;&gt;"")),"",L1929)),IF(AND(N1929&lt;&gt;"Text",L1929&lt;&gt;N1929,NOT(AND(L1929="URI",N1929="Identifier")),NOT(AND(L1929="UUID",N1929="Identifier")),NOT(AND(L1929="OID",N1929="Identifier"))),IF(N1929="Identifier","ID",N1929),""))," ","")</f>
        <v>ID</v>
      </c>
      <c r="B1929" s="8" t="s">
        <v>22</v>
      </c>
      <c r="C1929" s="9" t="s">
        <v>27</v>
      </c>
      <c r="D1929" s="10" t="s">
        <v>3367</v>
      </c>
      <c r="E1929" s="10" t="s">
        <v>22</v>
      </c>
      <c r="F1929" s="10" t="s">
        <v>22</v>
      </c>
      <c r="G1929" s="10" t="str">
        <f>CONCATENATE( IF(H1929="","",CONCATENATE(H1929,"_ ")),I1929,". ",IF(J1929="","",CONCATENATE(J1929,"_ ")),M1929,IF(OR(J1929&lt;&gt;"",M1929&lt;&gt;N1929),CONCATENATE(". ",N1929),""))</f>
        <v>Procurement Project Lot Reference. Identifier</v>
      </c>
      <c r="H1929" s="10" t="s">
        <v>22</v>
      </c>
      <c r="I1929" s="10" t="s">
        <v>2644</v>
      </c>
      <c r="J1929" s="10" t="s">
        <v>22</v>
      </c>
      <c r="K1929" s="10" t="s">
        <v>22</v>
      </c>
      <c r="L1929" s="10" t="s">
        <v>29</v>
      </c>
      <c r="M1929" s="7" t="str">
        <f>IF(K1929&lt;&gt;"",CONCATENATE(K1929," ",L1929),L1929)</f>
        <v>Identifier</v>
      </c>
      <c r="N1929" s="10" t="s">
        <v>29</v>
      </c>
      <c r="O1929" s="10" t="s">
        <v>22</v>
      </c>
      <c r="P1929" s="10" t="str">
        <f>IF(O1929&lt;&gt;"",CONCATENATE(O1929,"_ ",N1929,". Type"),CONCATENATE(N1929,". Type"))</f>
        <v>Identifier. Type</v>
      </c>
      <c r="Q1929" s="10" t="s">
        <v>22</v>
      </c>
      <c r="R1929" s="10" t="s">
        <v>22</v>
      </c>
      <c r="S1929" s="10" t="s">
        <v>30</v>
      </c>
      <c r="T1929" s="10" t="s">
        <v>22</v>
      </c>
      <c r="U1929" s="10" t="s">
        <v>228</v>
      </c>
      <c r="V1929" s="10" t="s">
        <v>22</v>
      </c>
    </row>
    <row r="1930" spans="1:22" ht="14.1" customHeight="1" x14ac:dyDescent="0.2">
      <c r="A1930" s="5" t="str">
        <f>SUBSTITUTE(CONCATENATE(H1930,I1930)," ","")</f>
        <v>ProjectReference</v>
      </c>
      <c r="B1930" s="6" t="s">
        <v>22</v>
      </c>
      <c r="C1930" s="6" t="s">
        <v>22</v>
      </c>
      <c r="D1930" s="6" t="s">
        <v>3382</v>
      </c>
      <c r="E1930" s="6" t="s">
        <v>22</v>
      </c>
      <c r="F1930" s="6" t="s">
        <v>22</v>
      </c>
      <c r="G1930" s="5" t="str">
        <f>CONCATENATE(IF(H1930="","",CONCATENATE(H1930,"_ ")),I1930,". Details")</f>
        <v>Project Reference. Details</v>
      </c>
      <c r="H1930" s="6" t="s">
        <v>22</v>
      </c>
      <c r="I1930" s="6" t="s">
        <v>3383</v>
      </c>
      <c r="J1930" s="6" t="s">
        <v>22</v>
      </c>
      <c r="K1930" s="6" t="s">
        <v>22</v>
      </c>
      <c r="L1930" s="6" t="s">
        <v>22</v>
      </c>
      <c r="M1930" s="6" t="s">
        <v>22</v>
      </c>
      <c r="N1930" s="6" t="s">
        <v>22</v>
      </c>
      <c r="O1930" s="6" t="s">
        <v>22</v>
      </c>
      <c r="P1930" s="6" t="s">
        <v>22</v>
      </c>
      <c r="Q1930" s="6" t="s">
        <v>22</v>
      </c>
      <c r="R1930" s="6" t="s">
        <v>22</v>
      </c>
      <c r="S1930" s="6" t="s">
        <v>25</v>
      </c>
      <c r="T1930" s="6" t="s">
        <v>22</v>
      </c>
      <c r="U1930" s="6" t="s">
        <v>26</v>
      </c>
      <c r="V1930" s="6" t="s">
        <v>22</v>
      </c>
    </row>
    <row r="1931" spans="1:22" ht="14.1" customHeight="1" x14ac:dyDescent="0.2">
      <c r="A1931" s="7" t="str">
        <f>SUBSTITUTE(CONCATENATE(J1931,K1931,IF(L1931="Identifier","ID",IF(AND(L1931="Text",OR(J1931&lt;&gt;"",K1931&lt;&gt;"")),"",L1931)),IF(AND(N1931&lt;&gt;"Text",L1931&lt;&gt;N1931,NOT(AND(L1931="URI",N1931="Identifier")),NOT(AND(L1931="UUID",N1931="Identifier")),NOT(AND(L1931="OID",N1931="Identifier"))),IF(N1931="Identifier","ID",N1931),""))," ","")</f>
        <v>ID</v>
      </c>
      <c r="B1931" s="8" t="s">
        <v>22</v>
      </c>
      <c r="C1931" s="9" t="s">
        <v>27</v>
      </c>
      <c r="D1931" s="10" t="s">
        <v>3384</v>
      </c>
      <c r="E1931" s="10" t="s">
        <v>22</v>
      </c>
      <c r="F1931" s="10" t="s">
        <v>22</v>
      </c>
      <c r="G1931" s="10" t="str">
        <f>CONCATENATE( IF(H1931="","",CONCATENATE(H1931,"_ ")),I1931,". ",IF(J1931="","",CONCATENATE(J1931,"_ ")),M1931,IF(OR(J1931&lt;&gt;"",M1931&lt;&gt;N1931),CONCATENATE(". ",N1931),""))</f>
        <v>Project Reference. Identifier</v>
      </c>
      <c r="H1931" s="10" t="s">
        <v>22</v>
      </c>
      <c r="I1931" s="10" t="s">
        <v>3383</v>
      </c>
      <c r="J1931" s="10" t="s">
        <v>22</v>
      </c>
      <c r="K1931" s="10" t="s">
        <v>22</v>
      </c>
      <c r="L1931" s="10" t="s">
        <v>29</v>
      </c>
      <c r="M1931" s="7" t="str">
        <f>IF(K1931&lt;&gt;"",CONCATENATE(K1931," ",L1931),L1931)</f>
        <v>Identifier</v>
      </c>
      <c r="N1931" s="10" t="s">
        <v>29</v>
      </c>
      <c r="O1931" s="10" t="s">
        <v>22</v>
      </c>
      <c r="P1931" s="10" t="str">
        <f>IF(O1931&lt;&gt;"",CONCATENATE(O1931,"_ ",N1931,". Type"),CONCATENATE(N1931,". Type"))</f>
        <v>Identifier. Type</v>
      </c>
      <c r="Q1931" s="10" t="s">
        <v>22</v>
      </c>
      <c r="R1931" s="10" t="s">
        <v>22</v>
      </c>
      <c r="S1931" s="10" t="s">
        <v>30</v>
      </c>
      <c r="T1931" s="10" t="s">
        <v>22</v>
      </c>
      <c r="U1931" s="10" t="s">
        <v>26</v>
      </c>
      <c r="V1931" s="10" t="s">
        <v>22</v>
      </c>
    </row>
    <row r="1932" spans="1:22" ht="14.1" customHeight="1" x14ac:dyDescent="0.2">
      <c r="A1932" s="7" t="str">
        <f>SUBSTITUTE(CONCATENATE(J1932,K1932,IF(L1932="Identifier","ID",IF(AND(L1932="Text",OR(J1932&lt;&gt;"",K1932&lt;&gt;"")),"",L1932)),IF(AND(N1932&lt;&gt;"Text",L1932&lt;&gt;N1932,NOT(AND(L1932="URI",N1932="Identifier")),NOT(AND(L1932="UUID",N1932="Identifier")),NOT(AND(L1932="OID",N1932="Identifier"))),IF(N1932="Identifier","ID",N1932),""))," ","")</f>
        <v>UUID</v>
      </c>
      <c r="B1932" s="8" t="s">
        <v>22</v>
      </c>
      <c r="C1932" s="9" t="s">
        <v>34</v>
      </c>
      <c r="D1932" s="10" t="s">
        <v>3385</v>
      </c>
      <c r="E1932" s="10" t="s">
        <v>22</v>
      </c>
      <c r="F1932" s="10" t="s">
        <v>22</v>
      </c>
      <c r="G1932" s="10" t="str">
        <f>CONCATENATE( IF(H1932="","",CONCATENATE(H1932,"_ ")),I1932,". ",IF(J1932="","",CONCATENATE(J1932,"_ ")),M1932,IF(OR(J1932&lt;&gt;"",M1932&lt;&gt;N1932),CONCATENATE(". ",N1932),""))</f>
        <v>Project Reference. UUID. Identifier</v>
      </c>
      <c r="H1932" s="10" t="s">
        <v>22</v>
      </c>
      <c r="I1932" s="10" t="s">
        <v>3383</v>
      </c>
      <c r="J1932" s="10" t="s">
        <v>22</v>
      </c>
      <c r="K1932" s="10" t="s">
        <v>22</v>
      </c>
      <c r="L1932" s="10" t="s">
        <v>590</v>
      </c>
      <c r="M1932" s="7" t="str">
        <f>IF(K1932&lt;&gt;"",CONCATENATE(K1932," ",L1932),L1932)</f>
        <v>UUID</v>
      </c>
      <c r="N1932" s="10" t="s">
        <v>29</v>
      </c>
      <c r="O1932" s="10" t="s">
        <v>22</v>
      </c>
      <c r="P1932" s="10" t="str">
        <f>IF(O1932&lt;&gt;"",CONCATENATE(O1932,"_ ",N1932,". Type"),CONCATENATE(N1932,". Type"))</f>
        <v>Identifier. Type</v>
      </c>
      <c r="Q1932" s="10" t="s">
        <v>22</v>
      </c>
      <c r="R1932" s="10" t="s">
        <v>22</v>
      </c>
      <c r="S1932" s="10" t="s">
        <v>30</v>
      </c>
      <c r="T1932" s="10" t="s">
        <v>22</v>
      </c>
      <c r="U1932" s="10" t="s">
        <v>26</v>
      </c>
      <c r="V1932" s="10" t="s">
        <v>22</v>
      </c>
    </row>
    <row r="1933" spans="1:22" ht="14.1" customHeight="1" x14ac:dyDescent="0.2">
      <c r="A1933" s="7" t="str">
        <f>SUBSTITUTE(CONCATENATE(J1933,K1933,IF(L1933="Identifier","ID",IF(AND(L1933="Text",OR(J1933&lt;&gt;"",K1933&lt;&gt;"")),"",L1933)),IF(AND(N1933&lt;&gt;"Text",L1933&lt;&gt;N1933,NOT(AND(L1933="URI",N1933="Identifier")),NOT(AND(L1933="UUID",N1933="Identifier")),NOT(AND(L1933="OID",N1933="Identifier"))),IF(N1933="Identifier","ID",N1933),""))," ","")</f>
        <v>IssueDate</v>
      </c>
      <c r="B1933" s="8" t="s">
        <v>22</v>
      </c>
      <c r="C1933" s="9" t="s">
        <v>34</v>
      </c>
      <c r="D1933" s="10" t="s">
        <v>3386</v>
      </c>
      <c r="E1933" s="10" t="s">
        <v>22</v>
      </c>
      <c r="F1933" s="10" t="s">
        <v>22</v>
      </c>
      <c r="G1933" s="10" t="str">
        <f>CONCATENATE( IF(H1933="","",CONCATENATE(H1933,"_ ")),I1933,". ",IF(J1933="","",CONCATENATE(J1933,"_ ")),M1933,IF(OR(J1933&lt;&gt;"",M1933&lt;&gt;N1933),CONCATENATE(". ",N1933),""))</f>
        <v>Project Reference. Issue Date. Date</v>
      </c>
      <c r="H1933" s="10" t="s">
        <v>22</v>
      </c>
      <c r="I1933" s="10" t="s">
        <v>3383</v>
      </c>
      <c r="J1933" s="10" t="s">
        <v>22</v>
      </c>
      <c r="K1933" s="10" t="s">
        <v>477</v>
      </c>
      <c r="L1933" s="10" t="s">
        <v>397</v>
      </c>
      <c r="M1933" s="7" t="str">
        <f>IF(K1933&lt;&gt;"",CONCATENATE(K1933," ",L1933),L1933)</f>
        <v>Issue Date</v>
      </c>
      <c r="N1933" s="10" t="s">
        <v>397</v>
      </c>
      <c r="O1933" s="10" t="s">
        <v>22</v>
      </c>
      <c r="P1933" s="10" t="str">
        <f>IF(O1933&lt;&gt;"",CONCATENATE(O1933,"_ ",N1933,". Type"),CONCATENATE(N1933,". Type"))</f>
        <v>Date. Type</v>
      </c>
      <c r="Q1933" s="10" t="s">
        <v>22</v>
      </c>
      <c r="R1933" s="10" t="s">
        <v>22</v>
      </c>
      <c r="S1933" s="10" t="s">
        <v>30</v>
      </c>
      <c r="T1933" s="10" t="s">
        <v>22</v>
      </c>
      <c r="U1933" s="10" t="s">
        <v>26</v>
      </c>
      <c r="V1933" s="10" t="s">
        <v>22</v>
      </c>
    </row>
    <row r="1934" spans="1:22" ht="14.1" customHeight="1" x14ac:dyDescent="0.2">
      <c r="A1934" s="11" t="str">
        <f>SUBSTITUTE(SUBSTITUTE(CONCATENATE(J1934,IF(M1934="Identifier","ID",M1934))," ",""),"_","")</f>
        <v>WorkPhaseReference</v>
      </c>
      <c r="B1934" s="8" t="s">
        <v>22</v>
      </c>
      <c r="C1934" s="12" t="s">
        <v>98</v>
      </c>
      <c r="D1934" s="11" t="s">
        <v>3387</v>
      </c>
      <c r="E1934" s="11" t="s">
        <v>22</v>
      </c>
      <c r="F1934" s="11" t="s">
        <v>22</v>
      </c>
      <c r="G1934" s="11" t="str">
        <f>CONCATENATE( IF(H1934="","",CONCATENATE(H1934,"_ ")),I1934,". ",IF(J1934="","",CONCATENATE(J1934,"_ ")),M1934,IF(J1934="","",CONCATENATE(". ",N1934)))</f>
        <v>Project Reference. Work Phase Reference</v>
      </c>
      <c r="H1934" s="11" t="s">
        <v>22</v>
      </c>
      <c r="I1934" s="11" t="s">
        <v>3383</v>
      </c>
      <c r="J1934" s="11" t="s">
        <v>22</v>
      </c>
      <c r="K1934" s="11" t="s">
        <v>22</v>
      </c>
      <c r="L1934" s="11" t="s">
        <v>22</v>
      </c>
      <c r="M1934" s="11" t="str">
        <f>CONCATENATE(IF(Q1934="","",CONCATENATE(Q1934,"_ ")),R1934)</f>
        <v>Work Phase Reference</v>
      </c>
      <c r="N1934" s="11" t="str">
        <f>M1934</f>
        <v>Work Phase Reference</v>
      </c>
      <c r="O1934" s="11" t="s">
        <v>22</v>
      </c>
      <c r="P1934" s="11" t="s">
        <v>22</v>
      </c>
      <c r="Q1934" s="11" t="s">
        <v>22</v>
      </c>
      <c r="R1934" s="11" t="s">
        <v>3388</v>
      </c>
      <c r="S1934" s="11" t="s">
        <v>38</v>
      </c>
      <c r="T1934" s="11" t="s">
        <v>22</v>
      </c>
      <c r="U1934" s="11" t="s">
        <v>26</v>
      </c>
      <c r="V1934" s="11" t="s">
        <v>22</v>
      </c>
    </row>
    <row r="1935" spans="1:22" ht="14.1" customHeight="1" x14ac:dyDescent="0.2">
      <c r="A1935" s="5" t="str">
        <f>SUBSTITUTE(CONCATENATE(H1935,I1935)," ","")</f>
        <v>PromotionalEvent</v>
      </c>
      <c r="B1935" s="6" t="s">
        <v>22</v>
      </c>
      <c r="C1935" s="6" t="s">
        <v>22</v>
      </c>
      <c r="D1935" s="6" t="s">
        <v>3389</v>
      </c>
      <c r="E1935" s="6" t="s">
        <v>22</v>
      </c>
      <c r="F1935" s="6" t="s">
        <v>22</v>
      </c>
      <c r="G1935" s="5" t="str">
        <f>CONCATENATE(IF(H1935="","",CONCATENATE(H1935,"_ ")),I1935,". Details")</f>
        <v>Promotional Event. Details</v>
      </c>
      <c r="H1935" s="6" t="s">
        <v>22</v>
      </c>
      <c r="I1935" s="6" t="s">
        <v>3390</v>
      </c>
      <c r="J1935" s="6" t="s">
        <v>22</v>
      </c>
      <c r="K1935" s="6" t="s">
        <v>22</v>
      </c>
      <c r="L1935" s="6" t="s">
        <v>22</v>
      </c>
      <c r="M1935" s="6" t="s">
        <v>22</v>
      </c>
      <c r="N1935" s="6" t="s">
        <v>22</v>
      </c>
      <c r="O1935" s="6" t="s">
        <v>22</v>
      </c>
      <c r="P1935" s="6" t="s">
        <v>22</v>
      </c>
      <c r="Q1935" s="6" t="s">
        <v>22</v>
      </c>
      <c r="R1935" s="6" t="s">
        <v>22</v>
      </c>
      <c r="S1935" s="6" t="s">
        <v>25</v>
      </c>
      <c r="T1935" s="6" t="s">
        <v>22</v>
      </c>
      <c r="U1935" s="6" t="s">
        <v>26</v>
      </c>
      <c r="V1935" s="6" t="s">
        <v>22</v>
      </c>
    </row>
    <row r="1936" spans="1:22" ht="14.1" customHeight="1" x14ac:dyDescent="0.2">
      <c r="A1936" s="7" t="str">
        <f>SUBSTITUTE(CONCATENATE(J1936,K1936,IF(L1936="Identifier","ID",IF(AND(L1936="Text",OR(J1936&lt;&gt;"",K1936&lt;&gt;"")),"",L1936)),IF(AND(N1936&lt;&gt;"Text",L1936&lt;&gt;N1936,NOT(AND(L1936="URI",N1936="Identifier")),NOT(AND(L1936="UUID",N1936="Identifier")),NOT(AND(L1936="OID",N1936="Identifier"))),IF(N1936="Identifier","ID",N1936),""))," ","")</f>
        <v>PromotionalEventTypeCode</v>
      </c>
      <c r="B1936" s="8" t="s">
        <v>22</v>
      </c>
      <c r="C1936" s="9" t="s">
        <v>27</v>
      </c>
      <c r="D1936" s="10" t="s">
        <v>3391</v>
      </c>
      <c r="E1936" s="10" t="s">
        <v>22</v>
      </c>
      <c r="F1936" s="10" t="s">
        <v>22</v>
      </c>
      <c r="G1936" s="10" t="str">
        <f>CONCATENATE( IF(H1936="","",CONCATENATE(H1936,"_ ")),I1936,". ",IF(J1936="","",CONCATENATE(J1936,"_ ")),M1936,IF(OR(J1936&lt;&gt;"",M1936&lt;&gt;N1936),CONCATENATE(". ",N1936),""))</f>
        <v>Promotional Event. Promotional Event Type Code. Code</v>
      </c>
      <c r="H1936" s="10" t="s">
        <v>22</v>
      </c>
      <c r="I1936" s="10" t="s">
        <v>3390</v>
      </c>
      <c r="J1936" s="10" t="s">
        <v>22</v>
      </c>
      <c r="K1936" s="10" t="s">
        <v>3392</v>
      </c>
      <c r="L1936" s="10" t="s">
        <v>33</v>
      </c>
      <c r="M1936" s="7" t="str">
        <f>IF(K1936&lt;&gt;"",CONCATENATE(K1936," ",L1936),L1936)</f>
        <v>Promotional Event Type Code</v>
      </c>
      <c r="N1936" s="10" t="s">
        <v>33</v>
      </c>
      <c r="O1936" s="10" t="s">
        <v>22</v>
      </c>
      <c r="P1936" s="10" t="str">
        <f>IF(O1936&lt;&gt;"",CONCATENATE(O1936,"_ ",N1936,". Type"),CONCATENATE(N1936,". Type"))</f>
        <v>Code. Type</v>
      </c>
      <c r="Q1936" s="10" t="s">
        <v>22</v>
      </c>
      <c r="R1936" s="10" t="s">
        <v>22</v>
      </c>
      <c r="S1936" s="10" t="s">
        <v>30</v>
      </c>
      <c r="T1936" s="10" t="s">
        <v>22</v>
      </c>
      <c r="U1936" s="10" t="s">
        <v>26</v>
      </c>
      <c r="V1936" s="10" t="s">
        <v>22</v>
      </c>
    </row>
    <row r="1937" spans="1:22" ht="14.1" customHeight="1" x14ac:dyDescent="0.2">
      <c r="A1937" s="7" t="str">
        <f>SUBSTITUTE(CONCATENATE(J1937,K1937,IF(L1937="Identifier","ID",IF(AND(L1937="Text",OR(J1937&lt;&gt;"",K1937&lt;&gt;"")),"",L1937)),IF(AND(N1937&lt;&gt;"Text",L1937&lt;&gt;N1937,NOT(AND(L1937="URI",N1937="Identifier")),NOT(AND(L1937="UUID",N1937="Identifier")),NOT(AND(L1937="OID",N1937="Identifier"))),IF(N1937="Identifier","ID",N1937),""))," ","")</f>
        <v>SubmissionDate</v>
      </c>
      <c r="B1937" s="8" t="s">
        <v>22</v>
      </c>
      <c r="C1937" s="9" t="s">
        <v>34</v>
      </c>
      <c r="D1937" s="10" t="s">
        <v>3393</v>
      </c>
      <c r="E1937" s="10" t="s">
        <v>22</v>
      </c>
      <c r="F1937" s="10" t="s">
        <v>22</v>
      </c>
      <c r="G1937" s="10" t="str">
        <f>CONCATENATE( IF(H1937="","",CONCATENATE(H1937,"_ ")),I1937,". ",IF(J1937="","",CONCATENATE(J1937,"_ ")),M1937,IF(OR(J1937&lt;&gt;"",M1937&lt;&gt;N1937),CONCATENATE(". ",N1937),""))</f>
        <v>Promotional Event. Submission. Date</v>
      </c>
      <c r="H1937" s="10" t="s">
        <v>22</v>
      </c>
      <c r="I1937" s="10" t="s">
        <v>3390</v>
      </c>
      <c r="J1937" s="10" t="s">
        <v>22</v>
      </c>
      <c r="K1937" s="10" t="s">
        <v>22</v>
      </c>
      <c r="L1937" s="10" t="s">
        <v>3394</v>
      </c>
      <c r="M1937" s="7" t="str">
        <f>IF(K1937&lt;&gt;"",CONCATENATE(K1937," ",L1937),L1937)</f>
        <v>Submission</v>
      </c>
      <c r="N1937" s="10" t="s">
        <v>397</v>
      </c>
      <c r="O1937" s="10" t="s">
        <v>22</v>
      </c>
      <c r="P1937" s="10" t="str">
        <f>IF(O1937&lt;&gt;"",CONCATENATE(O1937,"_ ",N1937,". Type"),CONCATENATE(N1937,". Type"))</f>
        <v>Date. Type</v>
      </c>
      <c r="Q1937" s="10" t="s">
        <v>22</v>
      </c>
      <c r="R1937" s="10" t="s">
        <v>22</v>
      </c>
      <c r="S1937" s="10" t="s">
        <v>30</v>
      </c>
      <c r="T1937" s="10" t="s">
        <v>22</v>
      </c>
      <c r="U1937" s="10" t="s">
        <v>26</v>
      </c>
      <c r="V1937" s="10" t="s">
        <v>22</v>
      </c>
    </row>
    <row r="1938" spans="1:22" ht="14.1" customHeight="1" x14ac:dyDescent="0.2">
      <c r="A1938" s="7" t="str">
        <f>SUBSTITUTE(CONCATENATE(J1938,K1938,IF(L1938="Identifier","ID",IF(AND(L1938="Text",OR(J1938&lt;&gt;"",K1938&lt;&gt;"")),"",L1938)),IF(AND(N1938&lt;&gt;"Text",L1938&lt;&gt;N1938,NOT(AND(L1938="URI",N1938="Identifier")),NOT(AND(L1938="UUID",N1938="Identifier")),NOT(AND(L1938="OID",N1938="Identifier"))),IF(N1938="Identifier","ID",N1938),""))," ","")</f>
        <v>FirstShipmentAvailibilityDate</v>
      </c>
      <c r="B1938" s="8" t="s">
        <v>22</v>
      </c>
      <c r="C1938" s="9" t="s">
        <v>34</v>
      </c>
      <c r="D1938" s="10" t="s">
        <v>3395</v>
      </c>
      <c r="E1938" s="10" t="s">
        <v>22</v>
      </c>
      <c r="F1938" s="10" t="s">
        <v>22</v>
      </c>
      <c r="G1938" s="10" t="str">
        <f>CONCATENATE( IF(H1938="","",CONCATENATE(H1938,"_ ")),I1938,". ",IF(J1938="","",CONCATENATE(J1938,"_ ")),M1938,IF(OR(J1938&lt;&gt;"",M1938&lt;&gt;N1938),CONCATENATE(". ",N1938),""))</f>
        <v>Promotional Event. First Shipment Availibility Date. Date</v>
      </c>
      <c r="H1938" s="10" t="s">
        <v>22</v>
      </c>
      <c r="I1938" s="10" t="s">
        <v>3390</v>
      </c>
      <c r="J1938" s="10" t="s">
        <v>22</v>
      </c>
      <c r="K1938" s="10" t="s">
        <v>3396</v>
      </c>
      <c r="L1938" s="10" t="s">
        <v>397</v>
      </c>
      <c r="M1938" s="7" t="str">
        <f>IF(K1938&lt;&gt;"",CONCATENATE(K1938," ",L1938),L1938)</f>
        <v>First Shipment Availibility Date</v>
      </c>
      <c r="N1938" s="10" t="s">
        <v>397</v>
      </c>
      <c r="O1938" s="10" t="s">
        <v>22</v>
      </c>
      <c r="P1938" s="10" t="str">
        <f>IF(O1938&lt;&gt;"",CONCATENATE(O1938,"_ ",N1938,". Type"),CONCATENATE(N1938,". Type"))</f>
        <v>Date. Type</v>
      </c>
      <c r="Q1938" s="10" t="s">
        <v>22</v>
      </c>
      <c r="R1938" s="10" t="s">
        <v>22</v>
      </c>
      <c r="S1938" s="10" t="s">
        <v>30</v>
      </c>
      <c r="T1938" s="10" t="s">
        <v>22</v>
      </c>
      <c r="U1938" s="10" t="s">
        <v>26</v>
      </c>
      <c r="V1938" s="10" t="s">
        <v>22</v>
      </c>
    </row>
    <row r="1939" spans="1:22" ht="14.1" customHeight="1" x14ac:dyDescent="0.2">
      <c r="A1939" s="7" t="str">
        <f>SUBSTITUTE(CONCATENATE(J1939,K1939,IF(L1939="Identifier","ID",IF(AND(L1939="Text",OR(J1939&lt;&gt;"",K1939&lt;&gt;"")),"",L1939)),IF(AND(N1939&lt;&gt;"Text",L1939&lt;&gt;N1939,NOT(AND(L1939="URI",N1939="Identifier")),NOT(AND(L1939="UUID",N1939="Identifier")),NOT(AND(L1939="OID",N1939="Identifier"))),IF(N1939="Identifier","ID",N1939),""))," ","")</f>
        <v>LatestProposalAcceptanceDate</v>
      </c>
      <c r="B1939" s="8" t="s">
        <v>22</v>
      </c>
      <c r="C1939" s="9" t="s">
        <v>34</v>
      </c>
      <c r="D1939" s="10" t="s">
        <v>3397</v>
      </c>
      <c r="E1939" s="10" t="s">
        <v>22</v>
      </c>
      <c r="F1939" s="10" t="s">
        <v>22</v>
      </c>
      <c r="G1939" s="10" t="str">
        <f>CONCATENATE( IF(H1939="","",CONCATENATE(H1939,"_ ")),I1939,". ",IF(J1939="","",CONCATENATE(J1939,"_ ")),M1939,IF(OR(J1939&lt;&gt;"",M1939&lt;&gt;N1939),CONCATENATE(". ",N1939),""))</f>
        <v>Promotional Event. Latest_ Proposal Acceptance Date. Date</v>
      </c>
      <c r="H1939" s="10" t="s">
        <v>22</v>
      </c>
      <c r="I1939" s="10" t="s">
        <v>3390</v>
      </c>
      <c r="J1939" s="10" t="s">
        <v>1416</v>
      </c>
      <c r="K1939" s="10" t="s">
        <v>3398</v>
      </c>
      <c r="L1939" s="10" t="s">
        <v>397</v>
      </c>
      <c r="M1939" s="7" t="str">
        <f>IF(K1939&lt;&gt;"",CONCATENATE(K1939," ",L1939),L1939)</f>
        <v>Proposal Acceptance Date</v>
      </c>
      <c r="N1939" s="10" t="s">
        <v>397</v>
      </c>
      <c r="O1939" s="10" t="s">
        <v>22</v>
      </c>
      <c r="P1939" s="10" t="str">
        <f>IF(O1939&lt;&gt;"",CONCATENATE(O1939,"_ ",N1939,". Type"),CONCATENATE(N1939,". Type"))</f>
        <v>Date. Type</v>
      </c>
      <c r="Q1939" s="10" t="s">
        <v>22</v>
      </c>
      <c r="R1939" s="10" t="s">
        <v>22</v>
      </c>
      <c r="S1939" s="10" t="s">
        <v>30</v>
      </c>
      <c r="T1939" s="10" t="s">
        <v>22</v>
      </c>
      <c r="U1939" s="10" t="s">
        <v>26</v>
      </c>
      <c r="V1939" s="10" t="s">
        <v>22</v>
      </c>
    </row>
    <row r="1940" spans="1:22" ht="14.1" customHeight="1" x14ac:dyDescent="0.2">
      <c r="A1940" s="11" t="str">
        <f>SUBSTITUTE(SUBSTITUTE(CONCATENATE(J1940,IF(M1940="Identifier","ID",M1940))," ",""),"_","")</f>
        <v>PromotionalSpecification</v>
      </c>
      <c r="B1940" s="8" t="s">
        <v>22</v>
      </c>
      <c r="C1940" s="12" t="s">
        <v>50</v>
      </c>
      <c r="D1940" s="11" t="s">
        <v>3399</v>
      </c>
      <c r="E1940" s="11" t="s">
        <v>22</v>
      </c>
      <c r="F1940" s="11" t="s">
        <v>22</v>
      </c>
      <c r="G1940" s="11" t="str">
        <f>CONCATENATE( IF(H1940="","",CONCATENATE(H1940,"_ ")),I1940,". ",IF(J1940="","",CONCATENATE(J1940,"_ ")),M1940,IF(J1940="","",CONCATENATE(". ",N1940)))</f>
        <v>Promotional Event. Promotional Specification</v>
      </c>
      <c r="H1940" s="11" t="s">
        <v>22</v>
      </c>
      <c r="I1940" s="11" t="s">
        <v>3390</v>
      </c>
      <c r="J1940" s="11" t="s">
        <v>22</v>
      </c>
      <c r="K1940" s="11" t="s">
        <v>22</v>
      </c>
      <c r="L1940" s="11" t="s">
        <v>22</v>
      </c>
      <c r="M1940" s="11" t="str">
        <f>CONCATENATE(IF(Q1940="","",CONCATENATE(Q1940,"_ ")),R1940)</f>
        <v>Promotional Specification</v>
      </c>
      <c r="N1940" s="11" t="str">
        <f>M1940</f>
        <v>Promotional Specification</v>
      </c>
      <c r="O1940" s="11" t="s">
        <v>22</v>
      </c>
      <c r="P1940" s="11" t="s">
        <v>22</v>
      </c>
      <c r="Q1940" s="11" t="s">
        <v>22</v>
      </c>
      <c r="R1940" s="11" t="s">
        <v>3400</v>
      </c>
      <c r="S1940" s="11" t="s">
        <v>38</v>
      </c>
      <c r="T1940" s="11" t="s">
        <v>22</v>
      </c>
      <c r="U1940" s="11" t="s">
        <v>26</v>
      </c>
      <c r="V1940" s="11" t="s">
        <v>22</v>
      </c>
    </row>
    <row r="1941" spans="1:22" ht="14.1" customHeight="1" x14ac:dyDescent="0.2">
      <c r="A1941" s="5" t="str">
        <f>SUBSTITUTE(CONCATENATE(H1941,I1941)," ","")</f>
        <v>PromotionalEventLineItem</v>
      </c>
      <c r="B1941" s="6" t="s">
        <v>22</v>
      </c>
      <c r="C1941" s="6" t="s">
        <v>22</v>
      </c>
      <c r="D1941" s="6" t="s">
        <v>3401</v>
      </c>
      <c r="E1941" s="6" t="s">
        <v>22</v>
      </c>
      <c r="F1941" s="6" t="s">
        <v>22</v>
      </c>
      <c r="G1941" s="5" t="str">
        <f>CONCATENATE(IF(H1941="","",CONCATENATE(H1941,"_ ")),I1941,". Details")</f>
        <v>Promotional Event Line Item. Details</v>
      </c>
      <c r="H1941" s="6" t="s">
        <v>22</v>
      </c>
      <c r="I1941" s="6" t="s">
        <v>3402</v>
      </c>
      <c r="J1941" s="6" t="s">
        <v>22</v>
      </c>
      <c r="K1941" s="6" t="s">
        <v>22</v>
      </c>
      <c r="L1941" s="6" t="s">
        <v>22</v>
      </c>
      <c r="M1941" s="6" t="s">
        <v>22</v>
      </c>
      <c r="N1941" s="6" t="s">
        <v>22</v>
      </c>
      <c r="O1941" s="6" t="s">
        <v>22</v>
      </c>
      <c r="P1941" s="6" t="s">
        <v>22</v>
      </c>
      <c r="Q1941" s="6" t="s">
        <v>22</v>
      </c>
      <c r="R1941" s="6" t="s">
        <v>22</v>
      </c>
      <c r="S1941" s="6" t="s">
        <v>25</v>
      </c>
      <c r="T1941" s="6" t="s">
        <v>22</v>
      </c>
      <c r="U1941" s="6" t="s">
        <v>26</v>
      </c>
      <c r="V1941" s="6" t="s">
        <v>22</v>
      </c>
    </row>
    <row r="1942" spans="1:22" ht="14.1" customHeight="1" x14ac:dyDescent="0.2">
      <c r="A1942" s="7" t="str">
        <f>SUBSTITUTE(CONCATENATE(J1942,K1942,IF(L1942="Identifier","ID",IF(AND(L1942="Text",OR(J1942&lt;&gt;"",K1942&lt;&gt;"")),"",L1942)),IF(AND(N1942&lt;&gt;"Text",L1942&lt;&gt;N1942,NOT(AND(L1942="URI",N1942="Identifier")),NOT(AND(L1942="UUID",N1942="Identifier")),NOT(AND(L1942="OID",N1942="Identifier"))),IF(N1942="Identifier","ID",N1942),""))," ","")</f>
        <v>Amount</v>
      </c>
      <c r="B1942" s="8" t="s">
        <v>22</v>
      </c>
      <c r="C1942" s="9" t="s">
        <v>27</v>
      </c>
      <c r="D1942" s="10" t="s">
        <v>3403</v>
      </c>
      <c r="E1942" s="10" t="s">
        <v>22</v>
      </c>
      <c r="F1942" s="10" t="s">
        <v>22</v>
      </c>
      <c r="G1942" s="10" t="str">
        <f>CONCATENATE( IF(H1942="","",CONCATENATE(H1942,"_ ")),I1942,". ",IF(J1942="","",CONCATENATE(J1942,"_ ")),M1942,IF(OR(J1942&lt;&gt;"",M1942&lt;&gt;N1942),CONCATENATE(". ",N1942),""))</f>
        <v>Promotional Event Line Item. Amount</v>
      </c>
      <c r="H1942" s="10" t="s">
        <v>22</v>
      </c>
      <c r="I1942" s="10" t="s">
        <v>3402</v>
      </c>
      <c r="J1942" s="10" t="s">
        <v>22</v>
      </c>
      <c r="K1942" s="10" t="s">
        <v>22</v>
      </c>
      <c r="L1942" s="10" t="s">
        <v>189</v>
      </c>
      <c r="M1942" s="7" t="str">
        <f>IF(K1942&lt;&gt;"",CONCATENATE(K1942," ",L1942),L1942)</f>
        <v>Amount</v>
      </c>
      <c r="N1942" s="10" t="s">
        <v>189</v>
      </c>
      <c r="O1942" s="10" t="s">
        <v>22</v>
      </c>
      <c r="P1942" s="10" t="str">
        <f>IF(O1942&lt;&gt;"",CONCATENATE(O1942,"_ ",N1942,". Type"),CONCATENATE(N1942,". Type"))</f>
        <v>Amount. Type</v>
      </c>
      <c r="Q1942" s="10" t="s">
        <v>22</v>
      </c>
      <c r="R1942" s="10" t="s">
        <v>22</v>
      </c>
      <c r="S1942" s="10" t="s">
        <v>30</v>
      </c>
      <c r="T1942" s="10" t="s">
        <v>22</v>
      </c>
      <c r="U1942" s="10" t="s">
        <v>26</v>
      </c>
      <c r="V1942" s="10" t="s">
        <v>22</v>
      </c>
    </row>
    <row r="1943" spans="1:22" ht="14.1" customHeight="1" x14ac:dyDescent="0.2">
      <c r="A1943" s="11" t="str">
        <f>SUBSTITUTE(SUBSTITUTE(CONCATENATE(J1943,IF(M1943="Identifier","ID",M1943))," ",""),"_","")</f>
        <v>EventLineItem</v>
      </c>
      <c r="B1943" s="8" t="s">
        <v>22</v>
      </c>
      <c r="C1943" s="12" t="s">
        <v>27</v>
      </c>
      <c r="D1943" s="11" t="s">
        <v>3404</v>
      </c>
      <c r="E1943" s="11" t="s">
        <v>22</v>
      </c>
      <c r="F1943" s="11" t="s">
        <v>22</v>
      </c>
      <c r="G1943" s="11" t="str">
        <f>CONCATENATE( IF(H1943="","",CONCATENATE(H1943,"_ ")),I1943,". ",IF(J1943="","",CONCATENATE(J1943,"_ ")),M1943,IF(J1943="","",CONCATENATE(". ",N1943)))</f>
        <v>Promotional Event Line Item. Event Line Item</v>
      </c>
      <c r="H1943" s="11" t="s">
        <v>22</v>
      </c>
      <c r="I1943" s="11" t="s">
        <v>3402</v>
      </c>
      <c r="J1943" s="11" t="s">
        <v>22</v>
      </c>
      <c r="K1943" s="11" t="s">
        <v>22</v>
      </c>
      <c r="L1943" s="11" t="s">
        <v>22</v>
      </c>
      <c r="M1943" s="11" t="str">
        <f>CONCATENATE(IF(Q1943="","",CONCATENATE(Q1943,"_ ")),R1943)</f>
        <v>Event Line Item</v>
      </c>
      <c r="N1943" s="11" t="str">
        <f>M1943</f>
        <v>Event Line Item</v>
      </c>
      <c r="O1943" s="11" t="s">
        <v>22</v>
      </c>
      <c r="P1943" s="11" t="s">
        <v>22</v>
      </c>
      <c r="Q1943" s="11" t="s">
        <v>22</v>
      </c>
      <c r="R1943" s="11" t="s">
        <v>1786</v>
      </c>
      <c r="S1943" s="11" t="s">
        <v>38</v>
      </c>
      <c r="T1943" s="11" t="s">
        <v>22</v>
      </c>
      <c r="U1943" s="11" t="s">
        <v>26</v>
      </c>
      <c r="V1943" s="11" t="s">
        <v>22</v>
      </c>
    </row>
    <row r="1944" spans="1:22" ht="14.1" customHeight="1" x14ac:dyDescent="0.2">
      <c r="A1944" s="5" t="str">
        <f>SUBSTITUTE(CONCATENATE(H1944,I1944)," ","")</f>
        <v>PromotionalSpecification</v>
      </c>
      <c r="B1944" s="6" t="s">
        <v>22</v>
      </c>
      <c r="C1944" s="6" t="s">
        <v>22</v>
      </c>
      <c r="D1944" s="6" t="s">
        <v>3405</v>
      </c>
      <c r="E1944" s="6" t="s">
        <v>22</v>
      </c>
      <c r="F1944" s="6" t="s">
        <v>22</v>
      </c>
      <c r="G1944" s="5" t="str">
        <f>CONCATENATE(IF(H1944="","",CONCATENATE(H1944,"_ ")),I1944,". Details")</f>
        <v>Promotional Specification. Details</v>
      </c>
      <c r="H1944" s="6" t="s">
        <v>22</v>
      </c>
      <c r="I1944" s="6" t="s">
        <v>3400</v>
      </c>
      <c r="J1944" s="6" t="s">
        <v>22</v>
      </c>
      <c r="K1944" s="6" t="s">
        <v>22</v>
      </c>
      <c r="L1944" s="6" t="s">
        <v>22</v>
      </c>
      <c r="M1944" s="6" t="s">
        <v>22</v>
      </c>
      <c r="N1944" s="6" t="s">
        <v>22</v>
      </c>
      <c r="O1944" s="6" t="s">
        <v>22</v>
      </c>
      <c r="P1944" s="6" t="s">
        <v>22</v>
      </c>
      <c r="Q1944" s="6" t="s">
        <v>22</v>
      </c>
      <c r="R1944" s="6" t="s">
        <v>22</v>
      </c>
      <c r="S1944" s="6" t="s">
        <v>25</v>
      </c>
      <c r="T1944" s="6" t="s">
        <v>22</v>
      </c>
      <c r="U1944" s="6" t="s">
        <v>26</v>
      </c>
      <c r="V1944" s="6" t="s">
        <v>22</v>
      </c>
    </row>
    <row r="1945" spans="1:22" ht="14.1" customHeight="1" x14ac:dyDescent="0.2">
      <c r="A1945" s="7" t="str">
        <f>SUBSTITUTE(CONCATENATE(J1945,K1945,IF(L1945="Identifier","ID",IF(AND(L1945="Text",OR(J1945&lt;&gt;"",K1945&lt;&gt;"")),"",L1945)),IF(AND(N1945&lt;&gt;"Text",L1945&lt;&gt;N1945,NOT(AND(L1945="URI",N1945="Identifier")),NOT(AND(L1945="UUID",N1945="Identifier")),NOT(AND(L1945="OID",N1945="Identifier"))),IF(N1945="Identifier","ID",N1945),""))," ","")</f>
        <v>SpecificationID</v>
      </c>
      <c r="B1945" s="8" t="s">
        <v>22</v>
      </c>
      <c r="C1945" s="9" t="s">
        <v>34</v>
      </c>
      <c r="D1945" s="10" t="s">
        <v>3406</v>
      </c>
      <c r="E1945" s="10" t="s">
        <v>22</v>
      </c>
      <c r="F1945" s="10" t="s">
        <v>22</v>
      </c>
      <c r="G1945" s="10" t="str">
        <f>CONCATENATE( IF(H1945="","",CONCATENATE(H1945,"_ ")),I1945,". ",IF(J1945="","",CONCATENATE(J1945,"_ ")),M1945,IF(OR(J1945&lt;&gt;"",M1945&lt;&gt;N1945),CONCATENATE(". ",N1945),""))</f>
        <v>Promotional Specification. Specification Identifier. Identifier</v>
      </c>
      <c r="H1945" s="10" t="s">
        <v>22</v>
      </c>
      <c r="I1945" s="10" t="s">
        <v>3400</v>
      </c>
      <c r="J1945" s="10" t="s">
        <v>22</v>
      </c>
      <c r="K1945" s="10" t="s">
        <v>3407</v>
      </c>
      <c r="L1945" s="10" t="s">
        <v>29</v>
      </c>
      <c r="M1945" s="7" t="str">
        <f>IF(K1945&lt;&gt;"",CONCATENATE(K1945," ",L1945),L1945)</f>
        <v>Specification Identifier</v>
      </c>
      <c r="N1945" s="10" t="s">
        <v>29</v>
      </c>
      <c r="O1945" s="10" t="s">
        <v>22</v>
      </c>
      <c r="P1945" s="10" t="str">
        <f>IF(O1945&lt;&gt;"",CONCATENATE(O1945,"_ ",N1945,". Type"),CONCATENATE(N1945,". Type"))</f>
        <v>Identifier. Type</v>
      </c>
      <c r="Q1945" s="10" t="s">
        <v>22</v>
      </c>
      <c r="R1945" s="10" t="s">
        <v>22</v>
      </c>
      <c r="S1945" s="10" t="s">
        <v>30</v>
      </c>
      <c r="T1945" s="10" t="s">
        <v>22</v>
      </c>
      <c r="U1945" s="10" t="s">
        <v>26</v>
      </c>
      <c r="V1945" s="10" t="s">
        <v>1836</v>
      </c>
    </row>
    <row r="1946" spans="1:22" ht="14.1" customHeight="1" x14ac:dyDescent="0.2">
      <c r="A1946" s="11" t="str">
        <f>SUBSTITUTE(SUBSTITUTE(CONCATENATE(J1946,IF(M1946="Identifier","ID",M1946))," ",""),"_","")</f>
        <v>PromotionalEventLineItem</v>
      </c>
      <c r="B1946" s="8" t="s">
        <v>22</v>
      </c>
      <c r="C1946" s="12" t="s">
        <v>50</v>
      </c>
      <c r="D1946" s="11" t="s">
        <v>3408</v>
      </c>
      <c r="E1946" s="11" t="s">
        <v>22</v>
      </c>
      <c r="F1946" s="11" t="s">
        <v>22</v>
      </c>
      <c r="G1946" s="11" t="str">
        <f>CONCATENATE( IF(H1946="","",CONCATENATE(H1946,"_ ")),I1946,". ",IF(J1946="","",CONCATENATE(J1946,"_ ")),M1946,IF(J1946="","",CONCATENATE(". ",N1946)))</f>
        <v>Promotional Specification. Promotional Event Line Item</v>
      </c>
      <c r="H1946" s="11" t="s">
        <v>22</v>
      </c>
      <c r="I1946" s="11" t="s">
        <v>3400</v>
      </c>
      <c r="J1946" s="11" t="s">
        <v>22</v>
      </c>
      <c r="K1946" s="11" t="s">
        <v>22</v>
      </c>
      <c r="L1946" s="11" t="s">
        <v>22</v>
      </c>
      <c r="M1946" s="11" t="str">
        <f>CONCATENATE(IF(Q1946="","",CONCATENATE(Q1946,"_ ")),R1946)</f>
        <v>Promotional Event Line Item</v>
      </c>
      <c r="N1946" s="11" t="str">
        <f>M1946</f>
        <v>Promotional Event Line Item</v>
      </c>
      <c r="O1946" s="11" t="s">
        <v>22</v>
      </c>
      <c r="P1946" s="11" t="s">
        <v>22</v>
      </c>
      <c r="Q1946" s="11" t="s">
        <v>22</v>
      </c>
      <c r="R1946" s="11" t="s">
        <v>3402</v>
      </c>
      <c r="S1946" s="11" t="s">
        <v>38</v>
      </c>
      <c r="T1946" s="11" t="s">
        <v>22</v>
      </c>
      <c r="U1946" s="11" t="s">
        <v>26</v>
      </c>
      <c r="V1946" s="11" t="s">
        <v>1836</v>
      </c>
    </row>
    <row r="1947" spans="1:22" ht="14.1" customHeight="1" x14ac:dyDescent="0.2">
      <c r="A1947" s="11" t="str">
        <f>SUBSTITUTE(SUBSTITUTE(CONCATENATE(J1947,IF(M1947="Identifier","ID",M1947))," ",""),"_","")</f>
        <v>EventTactic</v>
      </c>
      <c r="B1947" s="8" t="s">
        <v>22</v>
      </c>
      <c r="C1947" s="12" t="s">
        <v>98</v>
      </c>
      <c r="D1947" s="11" t="s">
        <v>3409</v>
      </c>
      <c r="E1947" s="11" t="s">
        <v>22</v>
      </c>
      <c r="F1947" s="11" t="s">
        <v>22</v>
      </c>
      <c r="G1947" s="11" t="str">
        <f>CONCATENATE( IF(H1947="","",CONCATENATE(H1947,"_ ")),I1947,". ",IF(J1947="","",CONCATENATE(J1947,"_ ")),M1947,IF(J1947="","",CONCATENATE(". ",N1947)))</f>
        <v>Promotional Specification. Event Tactic</v>
      </c>
      <c r="H1947" s="11" t="s">
        <v>22</v>
      </c>
      <c r="I1947" s="11" t="s">
        <v>3400</v>
      </c>
      <c r="J1947" s="11" t="s">
        <v>22</v>
      </c>
      <c r="K1947" s="11" t="s">
        <v>22</v>
      </c>
      <c r="L1947" s="11" t="s">
        <v>22</v>
      </c>
      <c r="M1947" s="11" t="str">
        <f>CONCATENATE(IF(Q1947="","",CONCATENATE(Q1947,"_ ")),R1947)</f>
        <v>Event Tactic</v>
      </c>
      <c r="N1947" s="11" t="str">
        <f>M1947</f>
        <v>Event Tactic</v>
      </c>
      <c r="O1947" s="11" t="s">
        <v>22</v>
      </c>
      <c r="P1947" s="11" t="s">
        <v>22</v>
      </c>
      <c r="Q1947" s="11" t="s">
        <v>22</v>
      </c>
      <c r="R1947" s="11" t="s">
        <v>1795</v>
      </c>
      <c r="S1947" s="11" t="s">
        <v>38</v>
      </c>
      <c r="T1947" s="11" t="s">
        <v>22</v>
      </c>
      <c r="U1947" s="11" t="s">
        <v>26</v>
      </c>
      <c r="V1947" s="11" t="s">
        <v>22</v>
      </c>
    </row>
    <row r="1948" spans="1:22" ht="14.1" customHeight="1" x14ac:dyDescent="0.2">
      <c r="A1948" s="5" t="str">
        <f>SUBSTITUTE(CONCATENATE(H1948,I1948)," ","")</f>
        <v>PropertyIdentification</v>
      </c>
      <c r="B1948" s="6" t="s">
        <v>22</v>
      </c>
      <c r="C1948" s="6" t="s">
        <v>22</v>
      </c>
      <c r="D1948" s="6" t="s">
        <v>3410</v>
      </c>
      <c r="E1948" s="6" t="s">
        <v>22</v>
      </c>
      <c r="F1948" s="6" t="s">
        <v>22</v>
      </c>
      <c r="G1948" s="5" t="str">
        <f>CONCATENATE(IF(H1948="","",CONCATENATE(H1948,"_ ")),I1948,". Details")</f>
        <v>Property Identification. Details</v>
      </c>
      <c r="H1948" s="6" t="s">
        <v>22</v>
      </c>
      <c r="I1948" s="6" t="s">
        <v>2511</v>
      </c>
      <c r="J1948" s="6" t="s">
        <v>22</v>
      </c>
      <c r="K1948" s="6" t="s">
        <v>22</v>
      </c>
      <c r="L1948" s="6" t="s">
        <v>22</v>
      </c>
      <c r="M1948" s="6" t="s">
        <v>22</v>
      </c>
      <c r="N1948" s="6" t="s">
        <v>22</v>
      </c>
      <c r="O1948" s="6" t="s">
        <v>22</v>
      </c>
      <c r="P1948" s="6" t="s">
        <v>22</v>
      </c>
      <c r="Q1948" s="6" t="s">
        <v>22</v>
      </c>
      <c r="R1948" s="6" t="s">
        <v>22</v>
      </c>
      <c r="S1948" s="6" t="s">
        <v>25</v>
      </c>
      <c r="T1948" s="6" t="s">
        <v>22</v>
      </c>
      <c r="U1948" s="6" t="s">
        <v>101</v>
      </c>
      <c r="V1948" s="6" t="s">
        <v>2417</v>
      </c>
    </row>
    <row r="1949" spans="1:22" ht="14.1" customHeight="1" x14ac:dyDescent="0.2">
      <c r="A1949" s="7" t="str">
        <f>SUBSTITUTE(CONCATENATE(J1949,K1949,IF(L1949="Identifier","ID",IF(AND(L1949="Text",OR(J1949&lt;&gt;"",K1949&lt;&gt;"")),"",L1949)),IF(AND(N1949&lt;&gt;"Text",L1949&lt;&gt;N1949,NOT(AND(L1949="URI",N1949="Identifier")),NOT(AND(L1949="UUID",N1949="Identifier")),NOT(AND(L1949="OID",N1949="Identifier"))),IF(N1949="Identifier","ID",N1949),""))," ","")</f>
        <v>ID</v>
      </c>
      <c r="B1949" s="8" t="s">
        <v>22</v>
      </c>
      <c r="C1949" s="9" t="s">
        <v>27</v>
      </c>
      <c r="D1949" s="10" t="s">
        <v>3411</v>
      </c>
      <c r="E1949" s="10" t="s">
        <v>22</v>
      </c>
      <c r="F1949" s="10" t="s">
        <v>22</v>
      </c>
      <c r="G1949" s="10" t="str">
        <f>CONCATENATE( IF(H1949="","",CONCATENATE(H1949,"_ ")),I1949,". ",IF(J1949="","",CONCATENATE(J1949,"_ ")),M1949,IF(OR(J1949&lt;&gt;"",M1949&lt;&gt;N1949),CONCATENATE(". ",N1949),""))</f>
        <v>Property Identification. Identifier</v>
      </c>
      <c r="H1949" s="10" t="s">
        <v>22</v>
      </c>
      <c r="I1949" s="10" t="s">
        <v>2511</v>
      </c>
      <c r="J1949" s="10" t="s">
        <v>22</v>
      </c>
      <c r="K1949" s="10" t="s">
        <v>22</v>
      </c>
      <c r="L1949" s="10" t="s">
        <v>29</v>
      </c>
      <c r="M1949" s="7" t="str">
        <f>IF(K1949&lt;&gt;"",CONCATENATE(K1949," ",L1949),L1949)</f>
        <v>Identifier</v>
      </c>
      <c r="N1949" s="10" t="s">
        <v>29</v>
      </c>
      <c r="O1949" s="10" t="s">
        <v>22</v>
      </c>
      <c r="P1949" s="10" t="str">
        <f>IF(O1949&lt;&gt;"",CONCATENATE(O1949,"_ ",N1949,". Type"),CONCATENATE(N1949,". Type"))</f>
        <v>Identifier. Type</v>
      </c>
      <c r="Q1949" s="10" t="s">
        <v>22</v>
      </c>
      <c r="R1949" s="10" t="s">
        <v>22</v>
      </c>
      <c r="S1949" s="10" t="s">
        <v>30</v>
      </c>
      <c r="T1949" s="10" t="s">
        <v>22</v>
      </c>
      <c r="U1949" s="10" t="s">
        <v>101</v>
      </c>
      <c r="V1949" s="10" t="s">
        <v>2417</v>
      </c>
    </row>
    <row r="1950" spans="1:22" ht="14.1" customHeight="1" x14ac:dyDescent="0.2">
      <c r="A1950" s="7" t="str">
        <f>SUBSTITUTE(CONCATENATE(J1950,K1950,IF(L1950="Identifier","ID",IF(AND(L1950="Text",OR(J1950&lt;&gt;"",K1950&lt;&gt;"")),"",L1950)),IF(AND(N1950&lt;&gt;"Text",L1950&lt;&gt;N1950,NOT(AND(L1950="URI",N1950="Identifier")),NOT(AND(L1950="UUID",N1950="Identifier")),NOT(AND(L1950="OID",N1950="Identifier"))),IF(N1950="Identifier","ID",N1950),""))," ","")</f>
        <v>IssuerScopeID</v>
      </c>
      <c r="B1950" s="8" t="s">
        <v>22</v>
      </c>
      <c r="C1950" s="9" t="s">
        <v>34</v>
      </c>
      <c r="D1950" s="10" t="s">
        <v>2415</v>
      </c>
      <c r="E1950" s="10" t="s">
        <v>22</v>
      </c>
      <c r="F1950" s="10" t="s">
        <v>22</v>
      </c>
      <c r="G1950" s="10" t="str">
        <f>CONCATENATE( IF(H1950="","",CONCATENATE(H1950,"_ ")),I1950,". ",IF(J1950="","",CONCATENATE(J1950,"_ ")),M1950,IF(OR(J1950&lt;&gt;"",M1950&lt;&gt;N1950),CONCATENATE(". ",N1950),""))</f>
        <v>Property Identification. Issuer_ Scope Identifier. Identifier</v>
      </c>
      <c r="H1950" s="10" t="s">
        <v>22</v>
      </c>
      <c r="I1950" s="10" t="s">
        <v>2511</v>
      </c>
      <c r="J1950" s="10" t="s">
        <v>243</v>
      </c>
      <c r="K1950" s="10" t="s">
        <v>2416</v>
      </c>
      <c r="L1950" s="10" t="s">
        <v>29</v>
      </c>
      <c r="M1950" s="7" t="str">
        <f>IF(K1950&lt;&gt;"",CONCATENATE(K1950," ",L1950),L1950)</f>
        <v>Scope Identifier</v>
      </c>
      <c r="N1950" s="10" t="s">
        <v>29</v>
      </c>
      <c r="O1950" s="10" t="s">
        <v>22</v>
      </c>
      <c r="P1950" s="10" t="str">
        <f>IF(O1950&lt;&gt;"",CONCATENATE(O1950,"_ ",N1950,". Type"),CONCATENATE(N1950,". Type"))</f>
        <v>Identifier. Type</v>
      </c>
      <c r="Q1950" s="10" t="s">
        <v>22</v>
      </c>
      <c r="R1950" s="10" t="s">
        <v>22</v>
      </c>
      <c r="S1950" s="10" t="s">
        <v>30</v>
      </c>
      <c r="T1950" s="10" t="s">
        <v>22</v>
      </c>
      <c r="U1950" s="10" t="s">
        <v>101</v>
      </c>
      <c r="V1950" s="10" t="s">
        <v>2417</v>
      </c>
    </row>
    <row r="1951" spans="1:22" ht="14.1" customHeight="1" x14ac:dyDescent="0.2">
      <c r="A1951" s="11" t="str">
        <f>SUBSTITUTE(SUBSTITUTE(CONCATENATE(J1951,IF(M1951="Identifier","ID",M1951))," ",""),"_","")</f>
        <v>IssuerParty</v>
      </c>
      <c r="B1951" s="8" t="s">
        <v>22</v>
      </c>
      <c r="C1951" s="12" t="s">
        <v>34</v>
      </c>
      <c r="D1951" s="11" t="s">
        <v>3412</v>
      </c>
      <c r="E1951" s="11" t="s">
        <v>22</v>
      </c>
      <c r="F1951" s="11" t="s">
        <v>22</v>
      </c>
      <c r="G1951" s="11" t="str">
        <f>CONCATENATE( IF(H1951="","",CONCATENATE(H1951,"_ ")),I1951,". ",IF(J1951="","",CONCATENATE(J1951,"_ ")),M1951,IF(J1951="","",CONCATENATE(". ",N1951)))</f>
        <v>Property Identification. Issuer_ Party. Party</v>
      </c>
      <c r="H1951" s="11" t="s">
        <v>22</v>
      </c>
      <c r="I1951" s="11" t="s">
        <v>2511</v>
      </c>
      <c r="J1951" s="11" t="s">
        <v>243</v>
      </c>
      <c r="K1951" s="11" t="s">
        <v>22</v>
      </c>
      <c r="L1951" s="11" t="s">
        <v>22</v>
      </c>
      <c r="M1951" s="11" t="str">
        <f>CONCATENATE(IF(Q1951="","",CONCATENATE(Q1951,"_ ")),R1951)</f>
        <v>Party</v>
      </c>
      <c r="N1951" s="11" t="str">
        <f>M1951</f>
        <v>Party</v>
      </c>
      <c r="O1951" s="11" t="s">
        <v>22</v>
      </c>
      <c r="P1951" s="11" t="s">
        <v>22</v>
      </c>
      <c r="Q1951" s="11" t="s">
        <v>22</v>
      </c>
      <c r="R1951" s="11" t="s">
        <v>216</v>
      </c>
      <c r="S1951" s="11" t="s">
        <v>38</v>
      </c>
      <c r="T1951" s="11" t="s">
        <v>22</v>
      </c>
      <c r="U1951" s="11" t="s">
        <v>101</v>
      </c>
      <c r="V1951" s="11" t="s">
        <v>2417</v>
      </c>
    </row>
    <row r="1952" spans="1:22" ht="14.1" customHeight="1" x14ac:dyDescent="0.2">
      <c r="A1952" s="5" t="str">
        <f>SUBSTITUTE(CONCATENATE(H1952,I1952)," ","")</f>
        <v>PurchaseReceiptLine</v>
      </c>
      <c r="B1952" s="6" t="s">
        <v>22</v>
      </c>
      <c r="C1952" s="6" t="s">
        <v>22</v>
      </c>
      <c r="D1952" s="6" t="s">
        <v>3413</v>
      </c>
      <c r="E1952" s="6" t="s">
        <v>22</v>
      </c>
      <c r="F1952" s="6" t="s">
        <v>22</v>
      </c>
      <c r="G1952" s="5" t="str">
        <f>CONCATENATE(IF(H1952="","",CONCATENATE(H1952,"_ ")),I1952,". Details")</f>
        <v>Purchase Receipt Line. Details</v>
      </c>
      <c r="H1952" s="6" t="s">
        <v>22</v>
      </c>
      <c r="I1952" s="6" t="s">
        <v>3414</v>
      </c>
      <c r="J1952" s="6" t="s">
        <v>22</v>
      </c>
      <c r="K1952" s="6" t="s">
        <v>22</v>
      </c>
      <c r="L1952" s="6" t="s">
        <v>22</v>
      </c>
      <c r="M1952" s="6" t="s">
        <v>22</v>
      </c>
      <c r="N1952" s="6" t="s">
        <v>22</v>
      </c>
      <c r="O1952" s="6" t="s">
        <v>22</v>
      </c>
      <c r="P1952" s="6" t="s">
        <v>22</v>
      </c>
      <c r="Q1952" s="6" t="s">
        <v>22</v>
      </c>
      <c r="R1952" s="6" t="s">
        <v>22</v>
      </c>
      <c r="S1952" s="6" t="s">
        <v>25</v>
      </c>
      <c r="T1952" s="6" t="s">
        <v>22</v>
      </c>
      <c r="U1952" s="6" t="s">
        <v>192</v>
      </c>
      <c r="V1952" s="6" t="s">
        <v>492</v>
      </c>
    </row>
    <row r="1953" spans="1:22" ht="14.1" customHeight="1" x14ac:dyDescent="0.2">
      <c r="A1953" s="7" t="str">
        <f t="shared" ref="A1953:A1958" si="408">SUBSTITUTE(CONCATENATE(J1953,K1953,IF(L1953="Identifier","ID",IF(AND(L1953="Text",OR(J1953&lt;&gt;"",K1953&lt;&gt;"")),"",L1953)),IF(AND(N1953&lt;&gt;"Text",L1953&lt;&gt;N1953,NOT(AND(L1953="URI",N1953="Identifier")),NOT(AND(L1953="UUID",N1953="Identifier")),NOT(AND(L1953="OID",N1953="Identifier"))),IF(N1953="Identifier","ID",N1953),""))," ","")</f>
        <v>ID</v>
      </c>
      <c r="B1953" s="8" t="s">
        <v>22</v>
      </c>
      <c r="C1953" s="9" t="s">
        <v>27</v>
      </c>
      <c r="D1953" s="10" t="s">
        <v>3415</v>
      </c>
      <c r="E1953" s="10" t="s">
        <v>22</v>
      </c>
      <c r="F1953" s="10" t="s">
        <v>22</v>
      </c>
      <c r="G1953" s="10" t="str">
        <f t="shared" ref="G1953:G1958" si="409">CONCATENATE( IF(H1953="","",CONCATENATE(H1953,"_ ")),I1953,". ",IF(J1953="","",CONCATENATE(J1953,"_ ")),M1953,IF(OR(J1953&lt;&gt;"",M1953&lt;&gt;N1953),CONCATENATE(". ",N1953),""))</f>
        <v>Purchase Receipt Line. Identifier</v>
      </c>
      <c r="H1953" s="10" t="s">
        <v>22</v>
      </c>
      <c r="I1953" s="10" t="s">
        <v>3414</v>
      </c>
      <c r="J1953" s="10" t="s">
        <v>22</v>
      </c>
      <c r="K1953" s="10" t="s">
        <v>22</v>
      </c>
      <c r="L1953" s="10" t="s">
        <v>29</v>
      </c>
      <c r="M1953" s="7" t="str">
        <f t="shared" ref="M1953:M1958" si="410">IF(K1953&lt;&gt;"",CONCATENATE(K1953," ",L1953),L1953)</f>
        <v>Identifier</v>
      </c>
      <c r="N1953" s="10" t="s">
        <v>29</v>
      </c>
      <c r="O1953" s="10" t="s">
        <v>22</v>
      </c>
      <c r="P1953" s="10" t="str">
        <f t="shared" ref="P1953:P1958" si="411">IF(O1953&lt;&gt;"",CONCATENATE(O1953,"_ ",N1953,". Type"),CONCATENATE(N1953,". Type"))</f>
        <v>Identifier. Type</v>
      </c>
      <c r="Q1953" s="10" t="s">
        <v>22</v>
      </c>
      <c r="R1953" s="10" t="s">
        <v>22</v>
      </c>
      <c r="S1953" s="10" t="s">
        <v>30</v>
      </c>
      <c r="T1953" s="10" t="s">
        <v>22</v>
      </c>
      <c r="U1953" s="10" t="s">
        <v>192</v>
      </c>
      <c r="V1953" s="10" t="s">
        <v>22</v>
      </c>
    </row>
    <row r="1954" spans="1:22" ht="14.1" customHeight="1" x14ac:dyDescent="0.2">
      <c r="A1954" s="7" t="str">
        <f t="shared" si="408"/>
        <v>UUID</v>
      </c>
      <c r="B1954" s="8" t="s">
        <v>22</v>
      </c>
      <c r="C1954" s="9" t="s">
        <v>34</v>
      </c>
      <c r="D1954" s="10" t="s">
        <v>2325</v>
      </c>
      <c r="E1954" s="10" t="s">
        <v>22</v>
      </c>
      <c r="F1954" s="10" t="s">
        <v>22</v>
      </c>
      <c r="G1954" s="10" t="str">
        <f t="shared" si="409"/>
        <v>Purchase Receipt Line. UUID. Identifier</v>
      </c>
      <c r="H1954" s="10" t="s">
        <v>22</v>
      </c>
      <c r="I1954" s="10" t="s">
        <v>3414</v>
      </c>
      <c r="J1954" s="10" t="s">
        <v>22</v>
      </c>
      <c r="K1954" s="10" t="s">
        <v>22</v>
      </c>
      <c r="L1954" s="10" t="s">
        <v>590</v>
      </c>
      <c r="M1954" s="7" t="str">
        <f t="shared" si="410"/>
        <v>UUID</v>
      </c>
      <c r="N1954" s="10" t="s">
        <v>29</v>
      </c>
      <c r="O1954" s="10" t="s">
        <v>22</v>
      </c>
      <c r="P1954" s="10" t="str">
        <f t="shared" si="411"/>
        <v>Identifier. Type</v>
      </c>
      <c r="Q1954" s="10" t="s">
        <v>22</v>
      </c>
      <c r="R1954" s="10" t="s">
        <v>22</v>
      </c>
      <c r="S1954" s="10" t="s">
        <v>30</v>
      </c>
      <c r="T1954" s="10" t="s">
        <v>22</v>
      </c>
      <c r="U1954" s="10" t="s">
        <v>192</v>
      </c>
      <c r="V1954" s="10" t="s">
        <v>22</v>
      </c>
    </row>
    <row r="1955" spans="1:22" ht="14.1" customHeight="1" x14ac:dyDescent="0.2">
      <c r="A1955" s="7" t="str">
        <f t="shared" si="408"/>
        <v>Note</v>
      </c>
      <c r="B1955" s="8" t="s">
        <v>22</v>
      </c>
      <c r="C1955" s="9" t="s">
        <v>98</v>
      </c>
      <c r="D1955" s="10" t="s">
        <v>236</v>
      </c>
      <c r="E1955" s="10" t="s">
        <v>22</v>
      </c>
      <c r="F1955" s="10" t="s">
        <v>22</v>
      </c>
      <c r="G1955" s="10" t="str">
        <f t="shared" si="409"/>
        <v>Purchase Receipt Line. Note. Text</v>
      </c>
      <c r="H1955" s="10" t="s">
        <v>22</v>
      </c>
      <c r="I1955" s="10" t="s">
        <v>3414</v>
      </c>
      <c r="J1955" s="10" t="s">
        <v>22</v>
      </c>
      <c r="K1955" s="10" t="s">
        <v>22</v>
      </c>
      <c r="L1955" s="10" t="s">
        <v>237</v>
      </c>
      <c r="M1955" s="7" t="str">
        <f t="shared" si="410"/>
        <v>Note</v>
      </c>
      <c r="N1955" s="10" t="s">
        <v>59</v>
      </c>
      <c r="O1955" s="10" t="s">
        <v>22</v>
      </c>
      <c r="P1955" s="10" t="str">
        <f t="shared" si="411"/>
        <v>Text. Type</v>
      </c>
      <c r="Q1955" s="10" t="s">
        <v>22</v>
      </c>
      <c r="R1955" s="10" t="s">
        <v>22</v>
      </c>
      <c r="S1955" s="10" t="s">
        <v>30</v>
      </c>
      <c r="T1955" s="10" t="s">
        <v>22</v>
      </c>
      <c r="U1955" s="10" t="s">
        <v>192</v>
      </c>
      <c r="V1955" s="10" t="s">
        <v>22</v>
      </c>
    </row>
    <row r="1956" spans="1:22" ht="14.1" customHeight="1" x14ac:dyDescent="0.2">
      <c r="A1956" s="7" t="str">
        <f t="shared" si="408"/>
        <v>Quantity</v>
      </c>
      <c r="B1956" s="8" t="s">
        <v>22</v>
      </c>
      <c r="C1956" s="9" t="s">
        <v>34</v>
      </c>
      <c r="D1956" s="10" t="s">
        <v>3416</v>
      </c>
      <c r="E1956" s="10" t="s">
        <v>22</v>
      </c>
      <c r="F1956" s="10" t="s">
        <v>22</v>
      </c>
      <c r="G1956" s="10" t="str">
        <f t="shared" si="409"/>
        <v>Purchase Receipt Line. Quantity</v>
      </c>
      <c r="H1956" s="10" t="s">
        <v>22</v>
      </c>
      <c r="I1956" s="10" t="s">
        <v>3414</v>
      </c>
      <c r="J1956" s="10" t="s">
        <v>22</v>
      </c>
      <c r="K1956" s="10" t="s">
        <v>22</v>
      </c>
      <c r="L1956" s="10" t="s">
        <v>297</v>
      </c>
      <c r="M1956" s="7" t="str">
        <f t="shared" si="410"/>
        <v>Quantity</v>
      </c>
      <c r="N1956" s="10" t="s">
        <v>297</v>
      </c>
      <c r="O1956" s="10" t="s">
        <v>22</v>
      </c>
      <c r="P1956" s="10" t="str">
        <f t="shared" si="411"/>
        <v>Quantity. Type</v>
      </c>
      <c r="Q1956" s="10" t="s">
        <v>22</v>
      </c>
      <c r="R1956" s="10" t="s">
        <v>22</v>
      </c>
      <c r="S1956" s="10" t="s">
        <v>30</v>
      </c>
      <c r="T1956" s="10" t="s">
        <v>22</v>
      </c>
      <c r="U1956" s="10" t="s">
        <v>192</v>
      </c>
      <c r="V1956" s="10" t="s">
        <v>22</v>
      </c>
    </row>
    <row r="1957" spans="1:22" ht="14.1" customHeight="1" x14ac:dyDescent="0.2">
      <c r="A1957" s="7" t="str">
        <f t="shared" si="408"/>
        <v>LineExtensionAmount</v>
      </c>
      <c r="B1957" s="8" t="s">
        <v>22</v>
      </c>
      <c r="C1957" s="9" t="s">
        <v>34</v>
      </c>
      <c r="D1957" s="10" t="s">
        <v>3417</v>
      </c>
      <c r="E1957" s="10" t="s">
        <v>22</v>
      </c>
      <c r="F1957" s="10" t="s">
        <v>22</v>
      </c>
      <c r="G1957" s="10" t="str">
        <f t="shared" si="409"/>
        <v>Purchase Receipt Line. Line Extension Amount. Amount</v>
      </c>
      <c r="H1957" s="10" t="s">
        <v>22</v>
      </c>
      <c r="I1957" s="10" t="s">
        <v>3414</v>
      </c>
      <c r="J1957" s="10" t="s">
        <v>22</v>
      </c>
      <c r="K1957" s="10" t="s">
        <v>1083</v>
      </c>
      <c r="L1957" s="10" t="s">
        <v>189</v>
      </c>
      <c r="M1957" s="7" t="str">
        <f t="shared" si="410"/>
        <v>Line Extension Amount</v>
      </c>
      <c r="N1957" s="10" t="s">
        <v>189</v>
      </c>
      <c r="O1957" s="10" t="s">
        <v>22</v>
      </c>
      <c r="P1957" s="10" t="str">
        <f t="shared" si="411"/>
        <v>Amount. Type</v>
      </c>
      <c r="Q1957" s="10" t="s">
        <v>22</v>
      </c>
      <c r="R1957" s="10" t="s">
        <v>22</v>
      </c>
      <c r="S1957" s="10" t="s">
        <v>30</v>
      </c>
      <c r="T1957" s="10" t="s">
        <v>22</v>
      </c>
      <c r="U1957" s="10" t="s">
        <v>192</v>
      </c>
      <c r="V1957" s="10" t="s">
        <v>22</v>
      </c>
    </row>
    <row r="1958" spans="1:22" ht="14.1" customHeight="1" x14ac:dyDescent="0.2">
      <c r="A1958" s="7" t="str">
        <f t="shared" si="408"/>
        <v>TaxInclusiveLineExtensionAmount</v>
      </c>
      <c r="B1958" s="8" t="s">
        <v>22</v>
      </c>
      <c r="C1958" s="9" t="s">
        <v>34</v>
      </c>
      <c r="D1958" s="10" t="s">
        <v>3418</v>
      </c>
      <c r="E1958" s="10" t="s">
        <v>22</v>
      </c>
      <c r="F1958" s="10" t="s">
        <v>22</v>
      </c>
      <c r="G1958" s="10" t="str">
        <f t="shared" si="409"/>
        <v>Purchase Receipt Line. Tax Inclusive_ Line Extension Amount. Amount</v>
      </c>
      <c r="H1958" s="10" t="s">
        <v>22</v>
      </c>
      <c r="I1958" s="10" t="s">
        <v>3414</v>
      </c>
      <c r="J1958" s="10" t="s">
        <v>191</v>
      </c>
      <c r="K1958" s="10" t="s">
        <v>1083</v>
      </c>
      <c r="L1958" s="10" t="s">
        <v>189</v>
      </c>
      <c r="M1958" s="7" t="str">
        <f t="shared" si="410"/>
        <v>Line Extension Amount</v>
      </c>
      <c r="N1958" s="10" t="s">
        <v>189</v>
      </c>
      <c r="O1958" s="10" t="s">
        <v>22</v>
      </c>
      <c r="P1958" s="10" t="str">
        <f t="shared" si="411"/>
        <v>Amount. Type</v>
      </c>
      <c r="Q1958" s="10" t="s">
        <v>22</v>
      </c>
      <c r="R1958" s="10" t="s">
        <v>22</v>
      </c>
      <c r="S1958" s="10" t="s">
        <v>30</v>
      </c>
      <c r="T1958" s="10" t="s">
        <v>22</v>
      </c>
      <c r="U1958" s="10" t="s">
        <v>192</v>
      </c>
      <c r="V1958" s="10" t="s">
        <v>22</v>
      </c>
    </row>
    <row r="1959" spans="1:22" ht="14.1" customHeight="1" x14ac:dyDescent="0.2">
      <c r="A1959" s="11" t="str">
        <f t="shared" ref="A1959:A1964" si="412">SUBSTITUTE(SUBSTITUTE(CONCATENATE(J1959,IF(M1959="Identifier","ID",M1959))," ",""),"_","")</f>
        <v>PurchaseLinePeriod</v>
      </c>
      <c r="B1959" s="8" t="s">
        <v>22</v>
      </c>
      <c r="C1959" s="12" t="s">
        <v>34</v>
      </c>
      <c r="D1959" s="11" t="s">
        <v>3419</v>
      </c>
      <c r="E1959" s="11" t="s">
        <v>22</v>
      </c>
      <c r="F1959" s="11" t="s">
        <v>22</v>
      </c>
      <c r="G1959" s="11" t="str">
        <f t="shared" ref="G1959:G1964" si="413">CONCATENATE( IF(H1959="","",CONCATENATE(H1959,"_ ")),I1959,". ",IF(J1959="","",CONCATENATE(J1959,"_ ")),M1959,IF(J1959="","",CONCATENATE(". ",N1959)))</f>
        <v>Purchase Receipt Line. Purchase Line_ Period. Period</v>
      </c>
      <c r="H1959" s="11" t="s">
        <v>22</v>
      </c>
      <c r="I1959" s="11" t="s">
        <v>3414</v>
      </c>
      <c r="J1959" s="11" t="s">
        <v>3420</v>
      </c>
      <c r="K1959" s="11" t="s">
        <v>22</v>
      </c>
      <c r="L1959" s="11" t="s">
        <v>22</v>
      </c>
      <c r="M1959" s="11" t="str">
        <f t="shared" ref="M1959:M1964" si="414">CONCATENATE(IF(Q1959="","",CONCATENATE(Q1959,"_ ")),R1959)</f>
        <v>Period</v>
      </c>
      <c r="N1959" s="11" t="str">
        <f t="shared" ref="N1959:N1964" si="415">M1959</f>
        <v>Period</v>
      </c>
      <c r="O1959" s="11" t="s">
        <v>22</v>
      </c>
      <c r="P1959" s="11" t="s">
        <v>22</v>
      </c>
      <c r="Q1959" s="11" t="s">
        <v>22</v>
      </c>
      <c r="R1959" s="11" t="s">
        <v>44</v>
      </c>
      <c r="S1959" s="11" t="s">
        <v>38</v>
      </c>
      <c r="T1959" s="11" t="s">
        <v>22</v>
      </c>
      <c r="U1959" s="11" t="s">
        <v>192</v>
      </c>
      <c r="V1959" s="11" t="s">
        <v>22</v>
      </c>
    </row>
    <row r="1960" spans="1:22" ht="14.1" customHeight="1" x14ac:dyDescent="0.2">
      <c r="A1960" s="11" t="str">
        <f t="shared" si="412"/>
        <v>PurchaseReference</v>
      </c>
      <c r="B1960" s="8" t="s">
        <v>22</v>
      </c>
      <c r="C1960" s="12" t="s">
        <v>34</v>
      </c>
      <c r="D1960" s="11" t="s">
        <v>3421</v>
      </c>
      <c r="E1960" s="11" t="s">
        <v>22</v>
      </c>
      <c r="F1960" s="11" t="s">
        <v>22</v>
      </c>
      <c r="G1960" s="11" t="str">
        <f t="shared" si="413"/>
        <v>Purchase Receipt Line. Purchase Reference</v>
      </c>
      <c r="H1960" s="11" t="s">
        <v>22</v>
      </c>
      <c r="I1960" s="11" t="s">
        <v>3414</v>
      </c>
      <c r="J1960" s="11" t="s">
        <v>22</v>
      </c>
      <c r="K1960" s="11" t="s">
        <v>22</v>
      </c>
      <c r="L1960" s="11" t="s">
        <v>22</v>
      </c>
      <c r="M1960" s="11" t="str">
        <f t="shared" si="414"/>
        <v>Purchase Reference</v>
      </c>
      <c r="N1960" s="11" t="str">
        <f t="shared" si="415"/>
        <v>Purchase Reference</v>
      </c>
      <c r="O1960" s="11" t="s">
        <v>22</v>
      </c>
      <c r="P1960" s="11" t="s">
        <v>22</v>
      </c>
      <c r="Q1960" s="11" t="s">
        <v>22</v>
      </c>
      <c r="R1960" s="11" t="s">
        <v>3422</v>
      </c>
      <c r="S1960" s="11" t="s">
        <v>38</v>
      </c>
      <c r="T1960" s="11" t="s">
        <v>22</v>
      </c>
      <c r="U1960" s="11" t="s">
        <v>192</v>
      </c>
      <c r="V1960" s="11" t="s">
        <v>22</v>
      </c>
    </row>
    <row r="1961" spans="1:22" ht="14.1" customHeight="1" x14ac:dyDescent="0.2">
      <c r="A1961" s="11" t="str">
        <f t="shared" si="412"/>
        <v>AllowanceCharge</v>
      </c>
      <c r="B1961" s="8" t="s">
        <v>22</v>
      </c>
      <c r="C1961" s="12" t="s">
        <v>98</v>
      </c>
      <c r="D1961" s="11" t="s">
        <v>3423</v>
      </c>
      <c r="E1961" s="11" t="s">
        <v>22</v>
      </c>
      <c r="F1961" s="11" t="s">
        <v>22</v>
      </c>
      <c r="G1961" s="11" t="str">
        <f t="shared" si="413"/>
        <v>Purchase Receipt Line. Allowance Charge</v>
      </c>
      <c r="H1961" s="11" t="s">
        <v>22</v>
      </c>
      <c r="I1961" s="11" t="s">
        <v>3414</v>
      </c>
      <c r="J1961" s="11" t="s">
        <v>22</v>
      </c>
      <c r="K1961" s="11" t="s">
        <v>22</v>
      </c>
      <c r="L1961" s="11" t="s">
        <v>22</v>
      </c>
      <c r="M1961" s="11" t="str">
        <f t="shared" si="414"/>
        <v>Allowance Charge</v>
      </c>
      <c r="N1961" s="11" t="str">
        <f t="shared" si="415"/>
        <v>Allowance Charge</v>
      </c>
      <c r="O1961" s="11" t="s">
        <v>22</v>
      </c>
      <c r="P1961" s="11" t="s">
        <v>22</v>
      </c>
      <c r="Q1961" s="11" t="s">
        <v>22</v>
      </c>
      <c r="R1961" s="11" t="s">
        <v>166</v>
      </c>
      <c r="S1961" s="11" t="s">
        <v>38</v>
      </c>
      <c r="T1961" s="11" t="s">
        <v>22</v>
      </c>
      <c r="U1961" s="11" t="s">
        <v>192</v>
      </c>
      <c r="V1961" s="11" t="s">
        <v>22</v>
      </c>
    </row>
    <row r="1962" spans="1:22" ht="14.1" customHeight="1" x14ac:dyDescent="0.2">
      <c r="A1962" s="11" t="str">
        <f t="shared" si="412"/>
        <v>TaxTotal</v>
      </c>
      <c r="B1962" s="8" t="s">
        <v>22</v>
      </c>
      <c r="C1962" s="12" t="s">
        <v>98</v>
      </c>
      <c r="D1962" s="11" t="s">
        <v>2345</v>
      </c>
      <c r="E1962" s="11" t="s">
        <v>22</v>
      </c>
      <c r="F1962" s="11" t="s">
        <v>22</v>
      </c>
      <c r="G1962" s="11" t="str">
        <f t="shared" si="413"/>
        <v>Purchase Receipt Line. Tax Total</v>
      </c>
      <c r="H1962" s="11" t="s">
        <v>22</v>
      </c>
      <c r="I1962" s="11" t="s">
        <v>3414</v>
      </c>
      <c r="J1962" s="11" t="s">
        <v>22</v>
      </c>
      <c r="K1962" s="11" t="s">
        <v>22</v>
      </c>
      <c r="L1962" s="11" t="s">
        <v>22</v>
      </c>
      <c r="M1962" s="11" t="str">
        <f t="shared" si="414"/>
        <v>Tax Total</v>
      </c>
      <c r="N1962" s="11" t="str">
        <f t="shared" si="415"/>
        <v>Tax Total</v>
      </c>
      <c r="O1962" s="11" t="s">
        <v>22</v>
      </c>
      <c r="P1962" s="11" t="s">
        <v>22</v>
      </c>
      <c r="Q1962" s="11" t="s">
        <v>22</v>
      </c>
      <c r="R1962" s="11" t="s">
        <v>206</v>
      </c>
      <c r="S1962" s="11" t="s">
        <v>38</v>
      </c>
      <c r="T1962" s="11" t="s">
        <v>22</v>
      </c>
      <c r="U1962" s="11" t="s">
        <v>192</v>
      </c>
      <c r="V1962" s="11" t="s">
        <v>22</v>
      </c>
    </row>
    <row r="1963" spans="1:22" ht="14.1" customHeight="1" x14ac:dyDescent="0.2">
      <c r="A1963" s="11" t="str">
        <f t="shared" si="412"/>
        <v>Item</v>
      </c>
      <c r="B1963" s="8" t="s">
        <v>22</v>
      </c>
      <c r="C1963" s="12" t="s">
        <v>27</v>
      </c>
      <c r="D1963" s="11" t="s">
        <v>2346</v>
      </c>
      <c r="E1963" s="11" t="s">
        <v>22</v>
      </c>
      <c r="F1963" s="11" t="s">
        <v>22</v>
      </c>
      <c r="G1963" s="11" t="str">
        <f t="shared" si="413"/>
        <v>Purchase Receipt Line. Item</v>
      </c>
      <c r="H1963" s="11" t="s">
        <v>22</v>
      </c>
      <c r="I1963" s="11" t="s">
        <v>3414</v>
      </c>
      <c r="J1963" s="11" t="s">
        <v>22</v>
      </c>
      <c r="K1963" s="11" t="s">
        <v>22</v>
      </c>
      <c r="L1963" s="11" t="s">
        <v>22</v>
      </c>
      <c r="M1963" s="11" t="str">
        <f t="shared" si="414"/>
        <v>Item</v>
      </c>
      <c r="N1963" s="11" t="str">
        <f t="shared" si="415"/>
        <v>Item</v>
      </c>
      <c r="O1963" s="11" t="s">
        <v>22</v>
      </c>
      <c r="P1963" s="11" t="s">
        <v>22</v>
      </c>
      <c r="Q1963" s="11" t="s">
        <v>22</v>
      </c>
      <c r="R1963" s="11" t="s">
        <v>504</v>
      </c>
      <c r="S1963" s="11" t="s">
        <v>38</v>
      </c>
      <c r="T1963" s="11" t="s">
        <v>22</v>
      </c>
      <c r="U1963" s="11" t="s">
        <v>192</v>
      </c>
      <c r="V1963" s="11" t="s">
        <v>22</v>
      </c>
    </row>
    <row r="1964" spans="1:22" ht="14.1" customHeight="1" x14ac:dyDescent="0.2">
      <c r="A1964" s="11" t="str">
        <f t="shared" si="412"/>
        <v>Price</v>
      </c>
      <c r="B1964" s="8" t="s">
        <v>22</v>
      </c>
      <c r="C1964" s="12" t="s">
        <v>34</v>
      </c>
      <c r="D1964" s="11" t="s">
        <v>3424</v>
      </c>
      <c r="E1964" s="11" t="s">
        <v>22</v>
      </c>
      <c r="F1964" s="11" t="s">
        <v>22</v>
      </c>
      <c r="G1964" s="11" t="str">
        <f t="shared" si="413"/>
        <v>Purchase Receipt Line. Price</v>
      </c>
      <c r="H1964" s="11" t="s">
        <v>22</v>
      </c>
      <c r="I1964" s="11" t="s">
        <v>3414</v>
      </c>
      <c r="J1964" s="11" t="s">
        <v>22</v>
      </c>
      <c r="K1964" s="11" t="s">
        <v>22</v>
      </c>
      <c r="L1964" s="11" t="s">
        <v>22</v>
      </c>
      <c r="M1964" s="11" t="str">
        <f t="shared" si="414"/>
        <v>Price</v>
      </c>
      <c r="N1964" s="11" t="str">
        <f t="shared" si="415"/>
        <v>Price</v>
      </c>
      <c r="O1964" s="11" t="s">
        <v>22</v>
      </c>
      <c r="P1964" s="11" t="s">
        <v>22</v>
      </c>
      <c r="Q1964" s="11" t="s">
        <v>22</v>
      </c>
      <c r="R1964" s="11" t="s">
        <v>1093</v>
      </c>
      <c r="S1964" s="11" t="s">
        <v>38</v>
      </c>
      <c r="T1964" s="11" t="s">
        <v>22</v>
      </c>
      <c r="U1964" s="11" t="s">
        <v>192</v>
      </c>
      <c r="V1964" s="11" t="s">
        <v>22</v>
      </c>
    </row>
    <row r="1965" spans="1:22" ht="14.1" customHeight="1" x14ac:dyDescent="0.2">
      <c r="A1965" s="5" t="str">
        <f>SUBSTITUTE(CONCATENATE(H1965,I1965)," ","")</f>
        <v>PurchaseReference</v>
      </c>
      <c r="B1965" s="6" t="s">
        <v>22</v>
      </c>
      <c r="C1965" s="6" t="s">
        <v>22</v>
      </c>
      <c r="D1965" s="6" t="s">
        <v>3425</v>
      </c>
      <c r="E1965" s="6" t="s">
        <v>22</v>
      </c>
      <c r="F1965" s="6" t="s">
        <v>22</v>
      </c>
      <c r="G1965" s="5" t="str">
        <f>CONCATENATE(IF(H1965="","",CONCATENATE(H1965,"_ ")),I1965,". Details")</f>
        <v>Purchase Reference. Details</v>
      </c>
      <c r="H1965" s="6" t="s">
        <v>22</v>
      </c>
      <c r="I1965" s="6" t="s">
        <v>3422</v>
      </c>
      <c r="J1965" s="6" t="s">
        <v>22</v>
      </c>
      <c r="K1965" s="6" t="s">
        <v>22</v>
      </c>
      <c r="L1965" s="6" t="s">
        <v>22</v>
      </c>
      <c r="M1965" s="6" t="s">
        <v>22</v>
      </c>
      <c r="N1965" s="6" t="s">
        <v>22</v>
      </c>
      <c r="O1965" s="6" t="s">
        <v>22</v>
      </c>
      <c r="P1965" s="6" t="s">
        <v>22</v>
      </c>
      <c r="Q1965" s="6" t="s">
        <v>22</v>
      </c>
      <c r="R1965" s="6" t="s">
        <v>22</v>
      </c>
      <c r="S1965" s="6" t="s">
        <v>25</v>
      </c>
      <c r="T1965" s="6" t="s">
        <v>22</v>
      </c>
      <c r="U1965" s="6" t="s">
        <v>192</v>
      </c>
      <c r="V1965" s="6" t="s">
        <v>492</v>
      </c>
    </row>
    <row r="1966" spans="1:22" ht="14.1" customHeight="1" x14ac:dyDescent="0.2">
      <c r="A1966" s="7" t="str">
        <f>SUBSTITUTE(CONCATENATE(J1966,K1966,IF(L1966="Identifier","ID",IF(AND(L1966="Text",OR(J1966&lt;&gt;"",K1966&lt;&gt;"")),"",L1966)),IF(AND(N1966&lt;&gt;"Text",L1966&lt;&gt;N1966,NOT(AND(L1966="URI",N1966="Identifier")),NOT(AND(L1966="UUID",N1966="Identifier")),NOT(AND(L1966="OID",N1966="Identifier"))),IF(N1966="Identifier","ID",N1966),""))," ","")</f>
        <v>ID</v>
      </c>
      <c r="B1966" s="8" t="s">
        <v>22</v>
      </c>
      <c r="C1966" s="9" t="s">
        <v>27</v>
      </c>
      <c r="D1966" s="10" t="s">
        <v>3426</v>
      </c>
      <c r="E1966" s="10" t="s">
        <v>22</v>
      </c>
      <c r="F1966" s="10" t="s">
        <v>22</v>
      </c>
      <c r="G1966" s="10" t="str">
        <f>CONCATENATE( IF(H1966="","",CONCATENATE(H1966,"_ ")),I1966,". ",IF(J1966="","",CONCATENATE(J1966,"_ ")),M1966,IF(OR(J1966&lt;&gt;"",M1966&lt;&gt;N1966),CONCATENATE(". ",N1966),""))</f>
        <v>Purchase Reference. Identifier</v>
      </c>
      <c r="H1966" s="10" t="s">
        <v>22</v>
      </c>
      <c r="I1966" s="10" t="s">
        <v>3422</v>
      </c>
      <c r="J1966" s="10" t="s">
        <v>22</v>
      </c>
      <c r="K1966" s="10" t="s">
        <v>22</v>
      </c>
      <c r="L1966" s="10" t="s">
        <v>29</v>
      </c>
      <c r="M1966" s="7" t="str">
        <f>IF(K1966&lt;&gt;"",CONCATENATE(K1966," ",L1966),L1966)</f>
        <v>Identifier</v>
      </c>
      <c r="N1966" s="10" t="s">
        <v>29</v>
      </c>
      <c r="O1966" s="10" t="s">
        <v>22</v>
      </c>
      <c r="P1966" s="10" t="str">
        <f>IF(O1966&lt;&gt;"",CONCATENATE(O1966,"_ ",N1966,". Type"),CONCATENATE(N1966,". Type"))</f>
        <v>Identifier. Type</v>
      </c>
      <c r="Q1966" s="10" t="s">
        <v>22</v>
      </c>
      <c r="R1966" s="10" t="s">
        <v>22</v>
      </c>
      <c r="S1966" s="10" t="s">
        <v>30</v>
      </c>
      <c r="T1966" s="10" t="s">
        <v>22</v>
      </c>
      <c r="U1966" s="10" t="s">
        <v>192</v>
      </c>
      <c r="V1966" s="10" t="s">
        <v>22</v>
      </c>
    </row>
    <row r="1967" spans="1:22" ht="14.1" customHeight="1" x14ac:dyDescent="0.2">
      <c r="A1967" s="7" t="str">
        <f>SUBSTITUTE(CONCATENATE(J1967,K1967,IF(L1967="Identifier","ID",IF(AND(L1967="Text",OR(J1967&lt;&gt;"",K1967&lt;&gt;"")),"",L1967)),IF(AND(N1967&lt;&gt;"Text",L1967&lt;&gt;N1967,NOT(AND(L1967="URI",N1967="Identifier")),NOT(AND(L1967="UUID",N1967="Identifier")),NOT(AND(L1967="OID",N1967="Identifier"))),IF(N1967="Identifier","ID",N1967),""))," ","")</f>
        <v>Description</v>
      </c>
      <c r="B1967" s="8" t="s">
        <v>22</v>
      </c>
      <c r="C1967" s="9" t="s">
        <v>98</v>
      </c>
      <c r="D1967" s="10" t="s">
        <v>3427</v>
      </c>
      <c r="E1967" s="10" t="s">
        <v>22</v>
      </c>
      <c r="F1967" s="10" t="s">
        <v>22</v>
      </c>
      <c r="G1967" s="10" t="str">
        <f>CONCATENATE( IF(H1967="","",CONCATENATE(H1967,"_ ")),I1967,". ",IF(J1967="","",CONCATENATE(J1967,"_ ")),M1967,IF(OR(J1967&lt;&gt;"",M1967&lt;&gt;N1967),CONCATENATE(". ",N1967),""))</f>
        <v>Purchase Reference. Description. Text</v>
      </c>
      <c r="H1967" s="10" t="s">
        <v>22</v>
      </c>
      <c r="I1967" s="10" t="s">
        <v>3422</v>
      </c>
      <c r="J1967" s="10" t="s">
        <v>22</v>
      </c>
      <c r="K1967" s="10" t="s">
        <v>22</v>
      </c>
      <c r="L1967" s="10" t="s">
        <v>100</v>
      </c>
      <c r="M1967" s="7" t="str">
        <f>IF(K1967&lt;&gt;"",CONCATENATE(K1967," ",L1967),L1967)</f>
        <v>Description</v>
      </c>
      <c r="N1967" s="10" t="s">
        <v>59</v>
      </c>
      <c r="O1967" s="10" t="s">
        <v>22</v>
      </c>
      <c r="P1967" s="10" t="str">
        <f>IF(O1967&lt;&gt;"",CONCATENATE(O1967,"_ ",N1967,". Type"),CONCATENATE(N1967,". Type"))</f>
        <v>Text. Type</v>
      </c>
      <c r="Q1967" s="10" t="s">
        <v>22</v>
      </c>
      <c r="R1967" s="10" t="s">
        <v>22</v>
      </c>
      <c r="S1967" s="10" t="s">
        <v>30</v>
      </c>
      <c r="T1967" s="10" t="s">
        <v>22</v>
      </c>
      <c r="U1967" s="10" t="s">
        <v>192</v>
      </c>
      <c r="V1967" s="10" t="s">
        <v>22</v>
      </c>
    </row>
    <row r="1968" spans="1:22" ht="14.1" customHeight="1" x14ac:dyDescent="0.2">
      <c r="A1968" s="5" t="str">
        <f>SUBSTITUTE(CONCATENATE(H1968,I1968)," ","")</f>
        <v>QualificationResolution</v>
      </c>
      <c r="B1968" s="6" t="s">
        <v>22</v>
      </c>
      <c r="C1968" s="6" t="s">
        <v>22</v>
      </c>
      <c r="D1968" s="6" t="s">
        <v>3428</v>
      </c>
      <c r="E1968" s="6" t="s">
        <v>22</v>
      </c>
      <c r="F1968" s="6" t="s">
        <v>22</v>
      </c>
      <c r="G1968" s="5" t="str">
        <f>CONCATENATE(IF(H1968="","",CONCATENATE(H1968,"_ ")),I1968,". Details")</f>
        <v>Qualification Resolution. Details</v>
      </c>
      <c r="H1968" s="6" t="s">
        <v>22</v>
      </c>
      <c r="I1968" s="6" t="s">
        <v>3429</v>
      </c>
      <c r="J1968" s="6" t="s">
        <v>22</v>
      </c>
      <c r="K1968" s="6" t="s">
        <v>22</v>
      </c>
      <c r="L1968" s="6" t="s">
        <v>22</v>
      </c>
      <c r="M1968" s="6" t="s">
        <v>22</v>
      </c>
      <c r="N1968" s="6" t="s">
        <v>22</v>
      </c>
      <c r="O1968" s="6" t="s">
        <v>22</v>
      </c>
      <c r="P1968" s="6" t="s">
        <v>22</v>
      </c>
      <c r="Q1968" s="6" t="s">
        <v>22</v>
      </c>
      <c r="R1968" s="6" t="s">
        <v>22</v>
      </c>
      <c r="S1968" s="6" t="s">
        <v>25</v>
      </c>
      <c r="T1968" s="6" t="s">
        <v>22</v>
      </c>
      <c r="U1968" s="6" t="s">
        <v>26</v>
      </c>
      <c r="V1968" s="6" t="s">
        <v>22</v>
      </c>
    </row>
    <row r="1969" spans="1:22" ht="14.1" customHeight="1" x14ac:dyDescent="0.2">
      <c r="A1969" s="7" t="str">
        <f>SUBSTITUTE(CONCATENATE(J1969,K1969,IF(L1969="Identifier","ID",IF(AND(L1969="Text",OR(J1969&lt;&gt;"",K1969&lt;&gt;"")),"",L1969)),IF(AND(N1969&lt;&gt;"Text",L1969&lt;&gt;N1969,NOT(AND(L1969="URI",N1969="Identifier")),NOT(AND(L1969="UUID",N1969="Identifier")),NOT(AND(L1969="OID",N1969="Identifier"))),IF(N1969="Identifier","ID",N1969),""))," ","")</f>
        <v>AdmissionCode</v>
      </c>
      <c r="B1969" s="8" t="s">
        <v>22</v>
      </c>
      <c r="C1969" s="9" t="s">
        <v>27</v>
      </c>
      <c r="D1969" s="10" t="s">
        <v>3430</v>
      </c>
      <c r="E1969" s="10" t="s">
        <v>22</v>
      </c>
      <c r="F1969" s="10" t="s">
        <v>22</v>
      </c>
      <c r="G1969" s="10" t="str">
        <f>CONCATENATE( IF(H1969="","",CONCATENATE(H1969,"_ ")),I1969,". ",IF(J1969="","",CONCATENATE(J1969,"_ ")),M1969,IF(OR(J1969&lt;&gt;"",M1969&lt;&gt;N1969),CONCATENATE(". ",N1969),""))</f>
        <v>Qualification Resolution. Admission Code. Code</v>
      </c>
      <c r="H1969" s="10" t="s">
        <v>22</v>
      </c>
      <c r="I1969" s="10" t="s">
        <v>3429</v>
      </c>
      <c r="J1969" s="10" t="s">
        <v>22</v>
      </c>
      <c r="K1969" s="10" t="s">
        <v>3431</v>
      </c>
      <c r="L1969" s="10" t="s">
        <v>33</v>
      </c>
      <c r="M1969" s="7" t="str">
        <f>IF(K1969&lt;&gt;"",CONCATENATE(K1969," ",L1969),L1969)</f>
        <v>Admission Code</v>
      </c>
      <c r="N1969" s="10" t="s">
        <v>33</v>
      </c>
      <c r="O1969" s="10" t="s">
        <v>22</v>
      </c>
      <c r="P1969" s="10" t="str">
        <f>IF(O1969&lt;&gt;"",CONCATENATE(O1969,"_ ",N1969,". Type"),CONCATENATE(N1969,". Type"))</f>
        <v>Code. Type</v>
      </c>
      <c r="Q1969" s="10" t="s">
        <v>22</v>
      </c>
      <c r="R1969" s="10" t="s">
        <v>22</v>
      </c>
      <c r="S1969" s="10" t="s">
        <v>30</v>
      </c>
      <c r="T1969" s="10" t="s">
        <v>22</v>
      </c>
      <c r="U1969" s="10" t="s">
        <v>26</v>
      </c>
      <c r="V1969" s="10" t="s">
        <v>3432</v>
      </c>
    </row>
    <row r="1970" spans="1:22" ht="14.1" customHeight="1" x14ac:dyDescent="0.2">
      <c r="A1970" s="7" t="str">
        <f>SUBSTITUTE(CONCATENATE(J1970,K1970,IF(L1970="Identifier","ID",IF(AND(L1970="Text",OR(J1970&lt;&gt;"",K1970&lt;&gt;"")),"",L1970)),IF(AND(N1970&lt;&gt;"Text",L1970&lt;&gt;N1970,NOT(AND(L1970="URI",N1970="Identifier")),NOT(AND(L1970="UUID",N1970="Identifier")),NOT(AND(L1970="OID",N1970="Identifier"))),IF(N1970="Identifier","ID",N1970),""))," ","")</f>
        <v>ExclusionReason</v>
      </c>
      <c r="B1970" s="8" t="s">
        <v>22</v>
      </c>
      <c r="C1970" s="9" t="s">
        <v>98</v>
      </c>
      <c r="D1970" s="10" t="s">
        <v>3433</v>
      </c>
      <c r="E1970" s="10" t="s">
        <v>22</v>
      </c>
      <c r="F1970" s="10" t="s">
        <v>22</v>
      </c>
      <c r="G1970" s="10" t="str">
        <f>CONCATENATE( IF(H1970="","",CONCATENATE(H1970,"_ ")),I1970,". ",IF(J1970="","",CONCATENATE(J1970,"_ ")),M1970,IF(OR(J1970&lt;&gt;"",M1970&lt;&gt;N1970),CONCATENATE(". ",N1970),""))</f>
        <v>Qualification Resolution. Exclusion Reason. Text</v>
      </c>
      <c r="H1970" s="10" t="s">
        <v>22</v>
      </c>
      <c r="I1970" s="10" t="s">
        <v>3429</v>
      </c>
      <c r="J1970" s="10" t="s">
        <v>22</v>
      </c>
      <c r="K1970" s="10" t="s">
        <v>3434</v>
      </c>
      <c r="L1970" s="10" t="s">
        <v>175</v>
      </c>
      <c r="M1970" s="7" t="str">
        <f>IF(K1970&lt;&gt;"",CONCATENATE(K1970," ",L1970),L1970)</f>
        <v>Exclusion Reason</v>
      </c>
      <c r="N1970" s="10" t="s">
        <v>59</v>
      </c>
      <c r="O1970" s="10" t="s">
        <v>22</v>
      </c>
      <c r="P1970" s="10" t="str">
        <f>IF(O1970&lt;&gt;"",CONCATENATE(O1970,"_ ",N1970,". Type"),CONCATENATE(N1970,". Type"))</f>
        <v>Text. Type</v>
      </c>
      <c r="Q1970" s="10" t="s">
        <v>22</v>
      </c>
      <c r="R1970" s="10" t="s">
        <v>22</v>
      </c>
      <c r="S1970" s="10" t="s">
        <v>30</v>
      </c>
      <c r="T1970" s="10" t="s">
        <v>22</v>
      </c>
      <c r="U1970" s="10" t="s">
        <v>26</v>
      </c>
      <c r="V1970" s="10" t="s">
        <v>22</v>
      </c>
    </row>
    <row r="1971" spans="1:22" ht="14.1" customHeight="1" x14ac:dyDescent="0.2">
      <c r="A1971" s="7" t="str">
        <f>SUBSTITUTE(CONCATENATE(J1971,K1971,IF(L1971="Identifier","ID",IF(AND(L1971="Text",OR(J1971&lt;&gt;"",K1971&lt;&gt;"")),"",L1971)),IF(AND(N1971&lt;&gt;"Text",L1971&lt;&gt;N1971,NOT(AND(L1971="URI",N1971="Identifier")),NOT(AND(L1971="UUID",N1971="Identifier")),NOT(AND(L1971="OID",N1971="Identifier"))),IF(N1971="Identifier","ID",N1971),""))," ","")</f>
        <v>Resolution</v>
      </c>
      <c r="B1971" s="8" t="s">
        <v>22</v>
      </c>
      <c r="C1971" s="9" t="s">
        <v>98</v>
      </c>
      <c r="D1971" s="10" t="s">
        <v>3435</v>
      </c>
      <c r="E1971" s="10" t="s">
        <v>22</v>
      </c>
      <c r="F1971" s="10" t="s">
        <v>22</v>
      </c>
      <c r="G1971" s="10" t="str">
        <f>CONCATENATE( IF(H1971="","",CONCATENATE(H1971,"_ ")),I1971,". ",IF(J1971="","",CONCATENATE(J1971,"_ ")),M1971,IF(OR(J1971&lt;&gt;"",M1971&lt;&gt;N1971),CONCATENATE(". ",N1971),""))</f>
        <v>Qualification Resolution. Resolution. Text</v>
      </c>
      <c r="H1971" s="10" t="s">
        <v>22</v>
      </c>
      <c r="I1971" s="10" t="s">
        <v>3429</v>
      </c>
      <c r="J1971" s="10" t="s">
        <v>22</v>
      </c>
      <c r="K1971" s="10" t="s">
        <v>22</v>
      </c>
      <c r="L1971" s="10" t="s">
        <v>1842</v>
      </c>
      <c r="M1971" s="7" t="str">
        <f>IF(K1971&lt;&gt;"",CONCATENATE(K1971," ",L1971),L1971)</f>
        <v>Resolution</v>
      </c>
      <c r="N1971" s="10" t="s">
        <v>59</v>
      </c>
      <c r="O1971" s="10" t="s">
        <v>22</v>
      </c>
      <c r="P1971" s="10" t="str">
        <f>IF(O1971&lt;&gt;"",CONCATENATE(O1971,"_ ",N1971,". Type"),CONCATENATE(N1971,". Type"))</f>
        <v>Text. Type</v>
      </c>
      <c r="Q1971" s="10" t="s">
        <v>22</v>
      </c>
      <c r="R1971" s="10" t="s">
        <v>22</v>
      </c>
      <c r="S1971" s="10" t="s">
        <v>30</v>
      </c>
      <c r="T1971" s="10" t="s">
        <v>22</v>
      </c>
      <c r="U1971" s="10" t="s">
        <v>26</v>
      </c>
      <c r="V1971" s="10" t="s">
        <v>3436</v>
      </c>
    </row>
    <row r="1972" spans="1:22" ht="14.1" customHeight="1" x14ac:dyDescent="0.2">
      <c r="A1972" s="7" t="str">
        <f>SUBSTITUTE(CONCATENATE(J1972,K1972,IF(L1972="Identifier","ID",IF(AND(L1972="Text",OR(J1972&lt;&gt;"",K1972&lt;&gt;"")),"",L1972)),IF(AND(N1972&lt;&gt;"Text",L1972&lt;&gt;N1972,NOT(AND(L1972="URI",N1972="Identifier")),NOT(AND(L1972="UUID",N1972="Identifier")),NOT(AND(L1972="OID",N1972="Identifier"))),IF(N1972="Identifier","ID",N1972),""))," ","")</f>
        <v>ResolutionDate</v>
      </c>
      <c r="B1972" s="8" t="s">
        <v>22</v>
      </c>
      <c r="C1972" s="9" t="s">
        <v>27</v>
      </c>
      <c r="D1972" s="10" t="s">
        <v>3437</v>
      </c>
      <c r="E1972" s="10" t="s">
        <v>22</v>
      </c>
      <c r="F1972" s="10" t="s">
        <v>22</v>
      </c>
      <c r="G1972" s="10" t="str">
        <f>CONCATENATE( IF(H1972="","",CONCATENATE(H1972,"_ ")),I1972,". ",IF(J1972="","",CONCATENATE(J1972,"_ ")),M1972,IF(OR(J1972&lt;&gt;"",M1972&lt;&gt;N1972),CONCATENATE(". ",N1972),""))</f>
        <v>Qualification Resolution. Resolution Date. Date</v>
      </c>
      <c r="H1972" s="10" t="s">
        <v>22</v>
      </c>
      <c r="I1972" s="10" t="s">
        <v>3429</v>
      </c>
      <c r="J1972" s="10" t="s">
        <v>22</v>
      </c>
      <c r="K1972" s="10" t="s">
        <v>1842</v>
      </c>
      <c r="L1972" s="10" t="s">
        <v>397</v>
      </c>
      <c r="M1972" s="7" t="str">
        <f>IF(K1972&lt;&gt;"",CONCATENATE(K1972," ",L1972),L1972)</f>
        <v>Resolution Date</v>
      </c>
      <c r="N1972" s="10" t="s">
        <v>397</v>
      </c>
      <c r="O1972" s="10" t="s">
        <v>22</v>
      </c>
      <c r="P1972" s="10" t="str">
        <f>IF(O1972&lt;&gt;"",CONCATENATE(O1972,"_ ",N1972,". Type"),CONCATENATE(N1972,". Type"))</f>
        <v>Date. Type</v>
      </c>
      <c r="Q1972" s="10" t="s">
        <v>22</v>
      </c>
      <c r="R1972" s="10" t="s">
        <v>22</v>
      </c>
      <c r="S1972" s="10" t="s">
        <v>30</v>
      </c>
      <c r="T1972" s="10" t="s">
        <v>22</v>
      </c>
      <c r="U1972" s="10" t="s">
        <v>26</v>
      </c>
      <c r="V1972" s="10" t="s">
        <v>3438</v>
      </c>
    </row>
    <row r="1973" spans="1:22" ht="14.1" customHeight="1" x14ac:dyDescent="0.2">
      <c r="A1973" s="7" t="str">
        <f>SUBSTITUTE(CONCATENATE(J1973,K1973,IF(L1973="Identifier","ID",IF(AND(L1973="Text",OR(J1973&lt;&gt;"",K1973&lt;&gt;"")),"",L1973)),IF(AND(N1973&lt;&gt;"Text",L1973&lt;&gt;N1973,NOT(AND(L1973="URI",N1973="Identifier")),NOT(AND(L1973="UUID",N1973="Identifier")),NOT(AND(L1973="OID",N1973="Identifier"))),IF(N1973="Identifier","ID",N1973),""))," ","")</f>
        <v>ResolutionTime</v>
      </c>
      <c r="B1973" s="8" t="s">
        <v>22</v>
      </c>
      <c r="C1973" s="9" t="s">
        <v>34</v>
      </c>
      <c r="D1973" s="10" t="s">
        <v>3439</v>
      </c>
      <c r="E1973" s="10" t="s">
        <v>22</v>
      </c>
      <c r="F1973" s="10" t="s">
        <v>22</v>
      </c>
      <c r="G1973" s="10" t="str">
        <f>CONCATENATE( IF(H1973="","",CONCATENATE(H1973,"_ ")),I1973,". ",IF(J1973="","",CONCATENATE(J1973,"_ ")),M1973,IF(OR(J1973&lt;&gt;"",M1973&lt;&gt;N1973),CONCATENATE(". ",N1973),""))</f>
        <v>Qualification Resolution. Resolution Time. Time</v>
      </c>
      <c r="H1973" s="10" t="s">
        <v>22</v>
      </c>
      <c r="I1973" s="10" t="s">
        <v>3429</v>
      </c>
      <c r="J1973" s="10" t="s">
        <v>22</v>
      </c>
      <c r="K1973" s="10" t="s">
        <v>1842</v>
      </c>
      <c r="L1973" s="10" t="s">
        <v>594</v>
      </c>
      <c r="M1973" s="7" t="str">
        <f>IF(K1973&lt;&gt;"",CONCATENATE(K1973," ",L1973),L1973)</f>
        <v>Resolution Time</v>
      </c>
      <c r="N1973" s="10" t="s">
        <v>594</v>
      </c>
      <c r="O1973" s="10" t="s">
        <v>22</v>
      </c>
      <c r="P1973" s="10" t="str">
        <f>IF(O1973&lt;&gt;"",CONCATENATE(O1973,"_ ",N1973,". Type"),CONCATENATE(N1973,". Type"))</f>
        <v>Time. Type</v>
      </c>
      <c r="Q1973" s="10" t="s">
        <v>22</v>
      </c>
      <c r="R1973" s="10" t="s">
        <v>22</v>
      </c>
      <c r="S1973" s="10" t="s">
        <v>30</v>
      </c>
      <c r="T1973" s="10" t="s">
        <v>22</v>
      </c>
      <c r="U1973" s="10" t="s">
        <v>26</v>
      </c>
      <c r="V1973" s="10" t="s">
        <v>3440</v>
      </c>
    </row>
    <row r="1974" spans="1:22" ht="14.1" customHeight="1" x14ac:dyDescent="0.2">
      <c r="A1974" s="11" t="str">
        <f>SUBSTITUTE(SUBSTITUTE(CONCATENATE(J1974,IF(M1974="Identifier","ID",M1974))," ",""),"_","")</f>
        <v>ProcurementProjectLot</v>
      </c>
      <c r="B1974" s="8" t="s">
        <v>22</v>
      </c>
      <c r="C1974" s="12" t="s">
        <v>34</v>
      </c>
      <c r="D1974" s="11" t="s">
        <v>3441</v>
      </c>
      <c r="E1974" s="11" t="s">
        <v>22</v>
      </c>
      <c r="F1974" s="11" t="s">
        <v>22</v>
      </c>
      <c r="G1974" s="11" t="str">
        <f>CONCATENATE( IF(H1974="","",CONCATENATE(H1974,"_ ")),I1974,". ",IF(J1974="","",CONCATENATE(J1974,"_ ")),M1974,IF(J1974="","",CONCATENATE(". ",N1974)))</f>
        <v>Qualification Resolution. Procurement Project Lot</v>
      </c>
      <c r="H1974" s="11" t="s">
        <v>22</v>
      </c>
      <c r="I1974" s="11" t="s">
        <v>3429</v>
      </c>
      <c r="J1974" s="11" t="s">
        <v>22</v>
      </c>
      <c r="K1974" s="11" t="s">
        <v>22</v>
      </c>
      <c r="L1974" s="11" t="s">
        <v>22</v>
      </c>
      <c r="M1974" s="11" t="str">
        <f>CONCATENATE(IF(Q1974="","",CONCATENATE(Q1974,"_ ")),R1974)</f>
        <v>Procurement Project Lot</v>
      </c>
      <c r="N1974" s="11" t="str">
        <f>M1974</f>
        <v>Procurement Project Lot</v>
      </c>
      <c r="O1974" s="11" t="s">
        <v>22</v>
      </c>
      <c r="P1974" s="11" t="s">
        <v>22</v>
      </c>
      <c r="Q1974" s="11" t="s">
        <v>22</v>
      </c>
      <c r="R1974" s="11" t="s">
        <v>3366</v>
      </c>
      <c r="S1974" s="11" t="s">
        <v>38</v>
      </c>
      <c r="T1974" s="11" t="s">
        <v>22</v>
      </c>
      <c r="U1974" s="11" t="s">
        <v>26</v>
      </c>
      <c r="V1974" s="11" t="s">
        <v>22</v>
      </c>
    </row>
    <row r="1975" spans="1:22" ht="14.1" customHeight="1" x14ac:dyDescent="0.2">
      <c r="A1975" s="5" t="str">
        <f>SUBSTITUTE(CONCATENATE(H1975,I1975)," ","")</f>
        <v>QualifyingParty</v>
      </c>
      <c r="B1975" s="6" t="s">
        <v>22</v>
      </c>
      <c r="C1975" s="6" t="s">
        <v>22</v>
      </c>
      <c r="D1975" s="6" t="s">
        <v>3442</v>
      </c>
      <c r="E1975" s="6" t="s">
        <v>22</v>
      </c>
      <c r="F1975" s="6" t="s">
        <v>22</v>
      </c>
      <c r="G1975" s="5" t="str">
        <f>CONCATENATE(IF(H1975="","",CONCATENATE(H1975,"_ ")),I1975,". Details")</f>
        <v>Qualifying Party. Details</v>
      </c>
      <c r="H1975" s="6" t="s">
        <v>22</v>
      </c>
      <c r="I1975" s="6" t="s">
        <v>1661</v>
      </c>
      <c r="J1975" s="6" t="s">
        <v>22</v>
      </c>
      <c r="K1975" s="6" t="s">
        <v>22</v>
      </c>
      <c r="L1975" s="6" t="s">
        <v>22</v>
      </c>
      <c r="M1975" s="6" t="s">
        <v>22</v>
      </c>
      <c r="N1975" s="6" t="s">
        <v>22</v>
      </c>
      <c r="O1975" s="6" t="s">
        <v>22</v>
      </c>
      <c r="P1975" s="6" t="s">
        <v>22</v>
      </c>
      <c r="Q1975" s="6" t="s">
        <v>22</v>
      </c>
      <c r="R1975" s="6" t="s">
        <v>22</v>
      </c>
      <c r="S1975" s="6" t="s">
        <v>25</v>
      </c>
      <c r="T1975" s="6" t="s">
        <v>22</v>
      </c>
      <c r="U1975" s="6" t="s">
        <v>26</v>
      </c>
      <c r="V1975" s="6" t="s">
        <v>22</v>
      </c>
    </row>
    <row r="1976" spans="1:22" ht="14.1" customHeight="1" x14ac:dyDescent="0.2">
      <c r="A1976" s="7" t="str">
        <f t="shared" ref="A1976:A1982" si="416">SUBSTITUTE(CONCATENATE(J1976,K1976,IF(L1976="Identifier","ID",IF(AND(L1976="Text",OR(J1976&lt;&gt;"",K1976&lt;&gt;"")),"",L1976)),IF(AND(N1976&lt;&gt;"Text",L1976&lt;&gt;N1976,NOT(AND(L1976="URI",N1976="Identifier")),NOT(AND(L1976="UUID",N1976="Identifier")),NOT(AND(L1976="OID",N1976="Identifier"))),IF(N1976="Identifier","ID",N1976),""))," ","")</f>
        <v>ParticipationPercent</v>
      </c>
      <c r="B1976" s="8" t="s">
        <v>22</v>
      </c>
      <c r="C1976" s="9" t="s">
        <v>34</v>
      </c>
      <c r="D1976" s="10" t="s">
        <v>3443</v>
      </c>
      <c r="E1976" s="10" t="s">
        <v>22</v>
      </c>
      <c r="F1976" s="10" t="s">
        <v>22</v>
      </c>
      <c r="G1976" s="10" t="str">
        <f t="shared" ref="G1976:G1982" si="417">CONCATENATE( IF(H1976="","",CONCATENATE(H1976,"_ ")),I1976,". ",IF(J1976="","",CONCATENATE(J1976,"_ ")),M1976,IF(OR(J1976&lt;&gt;"",M1976&lt;&gt;N1976),CONCATENATE(". ",N1976),""))</f>
        <v>Qualifying Party. Participation. Percent</v>
      </c>
      <c r="H1976" s="10" t="s">
        <v>22</v>
      </c>
      <c r="I1976" s="10" t="s">
        <v>1661</v>
      </c>
      <c r="J1976" s="10" t="s">
        <v>22</v>
      </c>
      <c r="K1976" s="10" t="s">
        <v>22</v>
      </c>
      <c r="L1976" s="10" t="s">
        <v>3444</v>
      </c>
      <c r="M1976" s="7" t="str">
        <f t="shared" ref="M1976:M1982" si="418">IF(K1976&lt;&gt;"",CONCATENATE(K1976," ",L1976),L1976)</f>
        <v>Participation</v>
      </c>
      <c r="N1976" s="10" t="s">
        <v>388</v>
      </c>
      <c r="O1976" s="10" t="s">
        <v>22</v>
      </c>
      <c r="P1976" s="10" t="str">
        <f t="shared" ref="P1976:P1982" si="419">IF(O1976&lt;&gt;"",CONCATENATE(O1976,"_ ",N1976,". Type"),CONCATENATE(N1976,". Type"))</f>
        <v>Percent. Type</v>
      </c>
      <c r="Q1976" s="10" t="s">
        <v>22</v>
      </c>
      <c r="R1976" s="10" t="s">
        <v>22</v>
      </c>
      <c r="S1976" s="10" t="s">
        <v>30</v>
      </c>
      <c r="T1976" s="10" t="s">
        <v>22</v>
      </c>
      <c r="U1976" s="10" t="s">
        <v>26</v>
      </c>
      <c r="V1976" s="10" t="s">
        <v>22</v>
      </c>
    </row>
    <row r="1977" spans="1:22" ht="14.1" customHeight="1" x14ac:dyDescent="0.2">
      <c r="A1977" s="7" t="str">
        <f t="shared" si="416"/>
        <v>PersonalSituation</v>
      </c>
      <c r="B1977" s="8" t="s">
        <v>22</v>
      </c>
      <c r="C1977" s="9" t="s">
        <v>98</v>
      </c>
      <c r="D1977" s="10" t="s">
        <v>3445</v>
      </c>
      <c r="E1977" s="10" t="s">
        <v>22</v>
      </c>
      <c r="F1977" s="10" t="s">
        <v>22</v>
      </c>
      <c r="G1977" s="10" t="str">
        <f t="shared" si="417"/>
        <v>Qualifying Party. Personal Situation. Text</v>
      </c>
      <c r="H1977" s="10" t="s">
        <v>22</v>
      </c>
      <c r="I1977" s="10" t="s">
        <v>1661</v>
      </c>
      <c r="J1977" s="10" t="s">
        <v>22</v>
      </c>
      <c r="K1977" s="10" t="s">
        <v>3446</v>
      </c>
      <c r="L1977" s="10" t="s">
        <v>3447</v>
      </c>
      <c r="M1977" s="7" t="str">
        <f t="shared" si="418"/>
        <v>Personal Situation</v>
      </c>
      <c r="N1977" s="10" t="s">
        <v>59</v>
      </c>
      <c r="O1977" s="10" t="s">
        <v>22</v>
      </c>
      <c r="P1977" s="10" t="str">
        <f t="shared" si="419"/>
        <v>Text. Type</v>
      </c>
      <c r="Q1977" s="10" t="s">
        <v>22</v>
      </c>
      <c r="R1977" s="10" t="s">
        <v>22</v>
      </c>
      <c r="S1977" s="10" t="s">
        <v>30</v>
      </c>
      <c r="T1977" s="10" t="s">
        <v>22</v>
      </c>
      <c r="U1977" s="10" t="s">
        <v>26</v>
      </c>
      <c r="V1977" s="10" t="s">
        <v>22</v>
      </c>
    </row>
    <row r="1978" spans="1:22" ht="14.1" customHeight="1" x14ac:dyDescent="0.2">
      <c r="A1978" s="7" t="str">
        <f t="shared" si="416"/>
        <v>OperatingYearsQuantity</v>
      </c>
      <c r="B1978" s="8" t="s">
        <v>22</v>
      </c>
      <c r="C1978" s="9" t="s">
        <v>34</v>
      </c>
      <c r="D1978" s="10" t="s">
        <v>3448</v>
      </c>
      <c r="E1978" s="10" t="s">
        <v>22</v>
      </c>
      <c r="F1978" s="10" t="s">
        <v>22</v>
      </c>
      <c r="G1978" s="10" t="str">
        <f t="shared" si="417"/>
        <v>Qualifying Party. Operating Years. Quantity</v>
      </c>
      <c r="H1978" s="10" t="s">
        <v>22</v>
      </c>
      <c r="I1978" s="10" t="s">
        <v>1661</v>
      </c>
      <c r="J1978" s="10" t="s">
        <v>22</v>
      </c>
      <c r="K1978" s="10" t="s">
        <v>3449</v>
      </c>
      <c r="L1978" s="10" t="s">
        <v>3450</v>
      </c>
      <c r="M1978" s="7" t="str">
        <f t="shared" si="418"/>
        <v>Operating Years</v>
      </c>
      <c r="N1978" s="10" t="s">
        <v>297</v>
      </c>
      <c r="O1978" s="10" t="s">
        <v>22</v>
      </c>
      <c r="P1978" s="10" t="str">
        <f t="shared" si="419"/>
        <v>Quantity. Type</v>
      </c>
      <c r="Q1978" s="10" t="s">
        <v>22</v>
      </c>
      <c r="R1978" s="10" t="s">
        <v>22</v>
      </c>
      <c r="S1978" s="10" t="s">
        <v>30</v>
      </c>
      <c r="T1978" s="10" t="s">
        <v>22</v>
      </c>
      <c r="U1978" s="10" t="s">
        <v>26</v>
      </c>
      <c r="V1978" s="10" t="s">
        <v>22</v>
      </c>
    </row>
    <row r="1979" spans="1:22" ht="14.1" customHeight="1" x14ac:dyDescent="0.2">
      <c r="A1979" s="7" t="str">
        <f t="shared" si="416"/>
        <v>EmployeeQuantity</v>
      </c>
      <c r="B1979" s="8" t="s">
        <v>22</v>
      </c>
      <c r="C1979" s="9" t="s">
        <v>34</v>
      </c>
      <c r="D1979" s="10" t="s">
        <v>3451</v>
      </c>
      <c r="E1979" s="10" t="s">
        <v>22</v>
      </c>
      <c r="F1979" s="10" t="s">
        <v>22</v>
      </c>
      <c r="G1979" s="10" t="str">
        <f t="shared" si="417"/>
        <v>Qualifying Party. Employee. Quantity</v>
      </c>
      <c r="H1979" s="10" t="s">
        <v>22</v>
      </c>
      <c r="I1979" s="10" t="s">
        <v>1661</v>
      </c>
      <c r="J1979" s="10" t="s">
        <v>22</v>
      </c>
      <c r="K1979" s="10" t="s">
        <v>22</v>
      </c>
      <c r="L1979" s="10" t="s">
        <v>3452</v>
      </c>
      <c r="M1979" s="7" t="str">
        <f t="shared" si="418"/>
        <v>Employee</v>
      </c>
      <c r="N1979" s="10" t="s">
        <v>297</v>
      </c>
      <c r="O1979" s="10" t="s">
        <v>22</v>
      </c>
      <c r="P1979" s="10" t="str">
        <f t="shared" si="419"/>
        <v>Quantity. Type</v>
      </c>
      <c r="Q1979" s="10" t="s">
        <v>22</v>
      </c>
      <c r="R1979" s="10" t="s">
        <v>22</v>
      </c>
      <c r="S1979" s="10" t="s">
        <v>30</v>
      </c>
      <c r="T1979" s="10" t="s">
        <v>22</v>
      </c>
      <c r="U1979" s="10" t="s">
        <v>26</v>
      </c>
      <c r="V1979" s="10" t="s">
        <v>22</v>
      </c>
    </row>
    <row r="1980" spans="1:22" ht="14.1" customHeight="1" x14ac:dyDescent="0.2">
      <c r="A1980" s="7" t="str">
        <f t="shared" si="416"/>
        <v>BusinessClassificationEvidenceID</v>
      </c>
      <c r="B1980" s="8" t="s">
        <v>22</v>
      </c>
      <c r="C1980" s="9" t="s">
        <v>34</v>
      </c>
      <c r="D1980" s="10" t="s">
        <v>3453</v>
      </c>
      <c r="E1980" s="10" t="s">
        <v>22</v>
      </c>
      <c r="F1980" s="10" t="s">
        <v>22</v>
      </c>
      <c r="G1980" s="10" t="str">
        <f t="shared" si="417"/>
        <v>Qualifying Party. Business Classification Evidence. Identifier</v>
      </c>
      <c r="H1980" s="10" t="s">
        <v>22</v>
      </c>
      <c r="I1980" s="10" t="s">
        <v>1661</v>
      </c>
      <c r="J1980" s="10" t="s">
        <v>22</v>
      </c>
      <c r="K1980" s="10" t="s">
        <v>3454</v>
      </c>
      <c r="L1980" s="10" t="s">
        <v>1763</v>
      </c>
      <c r="M1980" s="7" t="str">
        <f t="shared" si="418"/>
        <v>Business Classification Evidence</v>
      </c>
      <c r="N1980" s="10" t="s">
        <v>29</v>
      </c>
      <c r="O1980" s="10" t="s">
        <v>22</v>
      </c>
      <c r="P1980" s="10" t="str">
        <f t="shared" si="419"/>
        <v>Identifier. Type</v>
      </c>
      <c r="Q1980" s="10" t="s">
        <v>22</v>
      </c>
      <c r="R1980" s="10" t="s">
        <v>22</v>
      </c>
      <c r="S1980" s="10" t="s">
        <v>30</v>
      </c>
      <c r="T1980" s="10" t="s">
        <v>22</v>
      </c>
      <c r="U1980" s="10" t="s">
        <v>26</v>
      </c>
      <c r="V1980" s="10" t="s">
        <v>22</v>
      </c>
    </row>
    <row r="1981" spans="1:22" ht="14.1" customHeight="1" x14ac:dyDescent="0.2">
      <c r="A1981" s="7" t="str">
        <f t="shared" si="416"/>
        <v>BusinessIdentityEvidenceID</v>
      </c>
      <c r="B1981" s="8" t="s">
        <v>22</v>
      </c>
      <c r="C1981" s="9" t="s">
        <v>34</v>
      </c>
      <c r="D1981" s="10" t="s">
        <v>3455</v>
      </c>
      <c r="E1981" s="10" t="s">
        <v>22</v>
      </c>
      <c r="F1981" s="10" t="s">
        <v>22</v>
      </c>
      <c r="G1981" s="10" t="str">
        <f t="shared" si="417"/>
        <v>Qualifying Party. Business Identity Evidence. Identifier</v>
      </c>
      <c r="H1981" s="10" t="s">
        <v>22</v>
      </c>
      <c r="I1981" s="10" t="s">
        <v>1661</v>
      </c>
      <c r="J1981" s="10" t="s">
        <v>22</v>
      </c>
      <c r="K1981" s="10" t="s">
        <v>3456</v>
      </c>
      <c r="L1981" s="10" t="s">
        <v>1763</v>
      </c>
      <c r="M1981" s="7" t="str">
        <f t="shared" si="418"/>
        <v>Business Identity Evidence</v>
      </c>
      <c r="N1981" s="10" t="s">
        <v>29</v>
      </c>
      <c r="O1981" s="10" t="s">
        <v>22</v>
      </c>
      <c r="P1981" s="10" t="str">
        <f t="shared" si="419"/>
        <v>Identifier. Type</v>
      </c>
      <c r="Q1981" s="10" t="s">
        <v>22</v>
      </c>
      <c r="R1981" s="10" t="s">
        <v>22</v>
      </c>
      <c r="S1981" s="10" t="s">
        <v>30</v>
      </c>
      <c r="T1981" s="10" t="s">
        <v>22</v>
      </c>
      <c r="U1981" s="10" t="s">
        <v>26</v>
      </c>
      <c r="V1981" s="10" t="s">
        <v>22</v>
      </c>
    </row>
    <row r="1982" spans="1:22" ht="14.1" customHeight="1" x14ac:dyDescent="0.2">
      <c r="A1982" s="7" t="str">
        <f t="shared" si="416"/>
        <v>TendererRoleCode</v>
      </c>
      <c r="B1982" s="8" t="s">
        <v>22</v>
      </c>
      <c r="C1982" s="9" t="s">
        <v>34</v>
      </c>
      <c r="D1982" s="10" t="s">
        <v>3457</v>
      </c>
      <c r="E1982" s="10" t="s">
        <v>22</v>
      </c>
      <c r="F1982" s="10" t="s">
        <v>22</v>
      </c>
      <c r="G1982" s="10" t="str">
        <f t="shared" si="417"/>
        <v>Qualifying Party. Tenderer Role Code. Code</v>
      </c>
      <c r="H1982" s="10" t="s">
        <v>22</v>
      </c>
      <c r="I1982" s="10" t="s">
        <v>1661</v>
      </c>
      <c r="J1982" s="10" t="s">
        <v>22</v>
      </c>
      <c r="K1982" s="10" t="s">
        <v>3458</v>
      </c>
      <c r="L1982" s="10" t="s">
        <v>33</v>
      </c>
      <c r="M1982" s="7" t="str">
        <f t="shared" si="418"/>
        <v>Tenderer Role Code</v>
      </c>
      <c r="N1982" s="10" t="s">
        <v>33</v>
      </c>
      <c r="O1982" s="10" t="s">
        <v>22</v>
      </c>
      <c r="P1982" s="10" t="str">
        <f t="shared" si="419"/>
        <v>Code. Type</v>
      </c>
      <c r="Q1982" s="10" t="s">
        <v>22</v>
      </c>
      <c r="R1982" s="10" t="s">
        <v>22</v>
      </c>
      <c r="S1982" s="10" t="s">
        <v>30</v>
      </c>
      <c r="T1982" s="10" t="s">
        <v>22</v>
      </c>
      <c r="U1982" s="10" t="s">
        <v>26</v>
      </c>
      <c r="V1982" s="10" t="s">
        <v>22</v>
      </c>
    </row>
    <row r="1983" spans="1:22" ht="14.1" customHeight="1" x14ac:dyDescent="0.2">
      <c r="A1983" s="11" t="str">
        <f t="shared" ref="A1983:A1989" si="420">SUBSTITUTE(SUBSTITUTE(CONCATENATE(J1983,IF(M1983="Identifier","ID",M1983))," ",""),"_","")</f>
        <v>BusinessClassificationScheme</v>
      </c>
      <c r="B1983" s="8" t="s">
        <v>22</v>
      </c>
      <c r="C1983" s="12" t="s">
        <v>34</v>
      </c>
      <c r="D1983" s="11" t="s">
        <v>3459</v>
      </c>
      <c r="E1983" s="11" t="s">
        <v>22</v>
      </c>
      <c r="F1983" s="11" t="s">
        <v>22</v>
      </c>
      <c r="G1983" s="11" t="str">
        <f t="shared" ref="G1983:G1989" si="421">CONCATENATE( IF(H1983="","",CONCATENATE(H1983,"_ ")),I1983,". ",IF(J1983="","",CONCATENATE(J1983,"_ ")),M1983,IF(J1983="","",CONCATENATE(". ",N1983)))</f>
        <v>Qualifying Party. Business_ Classification Scheme. Classification Scheme</v>
      </c>
      <c r="H1983" s="11" t="s">
        <v>22</v>
      </c>
      <c r="I1983" s="11" t="s">
        <v>1661</v>
      </c>
      <c r="J1983" s="11" t="s">
        <v>3460</v>
      </c>
      <c r="K1983" s="11" t="s">
        <v>22</v>
      </c>
      <c r="L1983" s="11" t="s">
        <v>22</v>
      </c>
      <c r="M1983" s="11" t="str">
        <f t="shared" ref="M1983:M1989" si="422">CONCATENATE(IF(Q1983="","",CONCATENATE(Q1983,"_ ")),R1983)</f>
        <v>Classification Scheme</v>
      </c>
      <c r="N1983" s="11" t="str">
        <f t="shared" ref="N1983:N1989" si="423">M1983</f>
        <v>Classification Scheme</v>
      </c>
      <c r="O1983" s="11" t="s">
        <v>22</v>
      </c>
      <c r="P1983" s="11" t="s">
        <v>22</v>
      </c>
      <c r="Q1983" s="11" t="s">
        <v>22</v>
      </c>
      <c r="R1983" s="11" t="s">
        <v>440</v>
      </c>
      <c r="S1983" s="11" t="s">
        <v>38</v>
      </c>
      <c r="T1983" s="11" t="s">
        <v>22</v>
      </c>
      <c r="U1983" s="11" t="s">
        <v>26</v>
      </c>
      <c r="V1983" s="11" t="s">
        <v>22</v>
      </c>
    </row>
    <row r="1984" spans="1:22" ht="14.1" customHeight="1" x14ac:dyDescent="0.2">
      <c r="A1984" s="11" t="str">
        <f t="shared" si="420"/>
        <v>TechnicalCapability</v>
      </c>
      <c r="B1984" s="8" t="s">
        <v>22</v>
      </c>
      <c r="C1984" s="12" t="s">
        <v>98</v>
      </c>
      <c r="D1984" s="11" t="s">
        <v>3461</v>
      </c>
      <c r="E1984" s="11" t="s">
        <v>22</v>
      </c>
      <c r="F1984" s="11" t="s">
        <v>22</v>
      </c>
      <c r="G1984" s="11" t="str">
        <f t="shared" si="421"/>
        <v>Qualifying Party. Technical_ Capability. Capability</v>
      </c>
      <c r="H1984" s="11" t="s">
        <v>22</v>
      </c>
      <c r="I1984" s="11" t="s">
        <v>1661</v>
      </c>
      <c r="J1984" s="11" t="s">
        <v>2217</v>
      </c>
      <c r="K1984" s="11" t="s">
        <v>22</v>
      </c>
      <c r="L1984" s="11" t="s">
        <v>22</v>
      </c>
      <c r="M1984" s="11" t="str">
        <f t="shared" si="422"/>
        <v>Capability</v>
      </c>
      <c r="N1984" s="11" t="str">
        <f t="shared" si="423"/>
        <v>Capability</v>
      </c>
      <c r="O1984" s="11" t="s">
        <v>22</v>
      </c>
      <c r="P1984" s="11" t="s">
        <v>22</v>
      </c>
      <c r="Q1984" s="11" t="s">
        <v>22</v>
      </c>
      <c r="R1984" s="11" t="s">
        <v>448</v>
      </c>
      <c r="S1984" s="11" t="s">
        <v>38</v>
      </c>
      <c r="T1984" s="11" t="s">
        <v>22</v>
      </c>
      <c r="U1984" s="11" t="s">
        <v>26</v>
      </c>
      <c r="V1984" s="11" t="s">
        <v>22</v>
      </c>
    </row>
    <row r="1985" spans="1:22" ht="14.1" customHeight="1" x14ac:dyDescent="0.2">
      <c r="A1985" s="11" t="str">
        <f t="shared" si="420"/>
        <v>FinancialCapability</v>
      </c>
      <c r="B1985" s="8" t="s">
        <v>22</v>
      </c>
      <c r="C1985" s="12" t="s">
        <v>98</v>
      </c>
      <c r="D1985" s="11" t="s">
        <v>3462</v>
      </c>
      <c r="E1985" s="11" t="s">
        <v>22</v>
      </c>
      <c r="F1985" s="11" t="s">
        <v>22</v>
      </c>
      <c r="G1985" s="11" t="str">
        <f t="shared" si="421"/>
        <v>Qualifying Party. Financial_ Capability. Capability</v>
      </c>
      <c r="H1985" s="11" t="s">
        <v>22</v>
      </c>
      <c r="I1985" s="11" t="s">
        <v>1661</v>
      </c>
      <c r="J1985" s="11" t="s">
        <v>3463</v>
      </c>
      <c r="K1985" s="11" t="s">
        <v>22</v>
      </c>
      <c r="L1985" s="11" t="s">
        <v>22</v>
      </c>
      <c r="M1985" s="11" t="str">
        <f t="shared" si="422"/>
        <v>Capability</v>
      </c>
      <c r="N1985" s="11" t="str">
        <f t="shared" si="423"/>
        <v>Capability</v>
      </c>
      <c r="O1985" s="11" t="s">
        <v>22</v>
      </c>
      <c r="P1985" s="11" t="s">
        <v>22</v>
      </c>
      <c r="Q1985" s="11" t="s">
        <v>22</v>
      </c>
      <c r="R1985" s="11" t="s">
        <v>448</v>
      </c>
      <c r="S1985" s="11" t="s">
        <v>38</v>
      </c>
      <c r="T1985" s="11" t="s">
        <v>22</v>
      </c>
      <c r="U1985" s="11" t="s">
        <v>26</v>
      </c>
      <c r="V1985" s="11" t="s">
        <v>22</v>
      </c>
    </row>
    <row r="1986" spans="1:22" ht="14.1" customHeight="1" x14ac:dyDescent="0.2">
      <c r="A1986" s="11" t="str">
        <f t="shared" si="420"/>
        <v>CompletedTask</v>
      </c>
      <c r="B1986" s="8" t="s">
        <v>22</v>
      </c>
      <c r="C1986" s="12" t="s">
        <v>98</v>
      </c>
      <c r="D1986" s="11" t="s">
        <v>3464</v>
      </c>
      <c r="E1986" s="11" t="s">
        <v>22</v>
      </c>
      <c r="F1986" s="11" t="s">
        <v>22</v>
      </c>
      <c r="G1986" s="11" t="str">
        <f t="shared" si="421"/>
        <v>Qualifying Party. Completed Task</v>
      </c>
      <c r="H1986" s="11" t="s">
        <v>22</v>
      </c>
      <c r="I1986" s="11" t="s">
        <v>1661</v>
      </c>
      <c r="J1986" s="11" t="s">
        <v>22</v>
      </c>
      <c r="K1986" s="11" t="s">
        <v>22</v>
      </c>
      <c r="L1986" s="11" t="s">
        <v>22</v>
      </c>
      <c r="M1986" s="11" t="str">
        <f t="shared" si="422"/>
        <v>Completed Task</v>
      </c>
      <c r="N1986" s="11" t="str">
        <f t="shared" si="423"/>
        <v>Completed Task</v>
      </c>
      <c r="O1986" s="11" t="s">
        <v>22</v>
      </c>
      <c r="P1986" s="11" t="s">
        <v>22</v>
      </c>
      <c r="Q1986" s="11" t="s">
        <v>22</v>
      </c>
      <c r="R1986" s="11" t="s">
        <v>722</v>
      </c>
      <c r="S1986" s="11" t="s">
        <v>38</v>
      </c>
      <c r="T1986" s="11" t="s">
        <v>22</v>
      </c>
      <c r="U1986" s="11" t="s">
        <v>26</v>
      </c>
      <c r="V1986" s="11" t="s">
        <v>22</v>
      </c>
    </row>
    <row r="1987" spans="1:22" ht="14.1" customHeight="1" x14ac:dyDescent="0.2">
      <c r="A1987" s="11" t="str">
        <f t="shared" si="420"/>
        <v>Declaration</v>
      </c>
      <c r="B1987" s="8" t="s">
        <v>22</v>
      </c>
      <c r="C1987" s="12" t="s">
        <v>98</v>
      </c>
      <c r="D1987" s="11" t="s">
        <v>3465</v>
      </c>
      <c r="E1987" s="11" t="s">
        <v>22</v>
      </c>
      <c r="F1987" s="11" t="s">
        <v>22</v>
      </c>
      <c r="G1987" s="11" t="str">
        <f t="shared" si="421"/>
        <v>Qualifying Party. Declaration</v>
      </c>
      <c r="H1987" s="11" t="s">
        <v>22</v>
      </c>
      <c r="I1987" s="11" t="s">
        <v>1661</v>
      </c>
      <c r="J1987" s="11" t="s">
        <v>22</v>
      </c>
      <c r="K1987" s="11" t="s">
        <v>22</v>
      </c>
      <c r="L1987" s="11" t="s">
        <v>22</v>
      </c>
      <c r="M1987" s="11" t="str">
        <f t="shared" si="422"/>
        <v>Declaration</v>
      </c>
      <c r="N1987" s="11" t="str">
        <f t="shared" si="423"/>
        <v>Declaration</v>
      </c>
      <c r="O1987" s="11" t="s">
        <v>22</v>
      </c>
      <c r="P1987" s="11" t="s">
        <v>22</v>
      </c>
      <c r="Q1987" s="11" t="s">
        <v>22</v>
      </c>
      <c r="R1987" s="11" t="s">
        <v>1402</v>
      </c>
      <c r="S1987" s="11" t="s">
        <v>38</v>
      </c>
      <c r="T1987" s="11" t="s">
        <v>22</v>
      </c>
      <c r="U1987" s="11" t="s">
        <v>26</v>
      </c>
      <c r="V1987" s="11" t="s">
        <v>22</v>
      </c>
    </row>
    <row r="1988" spans="1:22" ht="14.1" customHeight="1" x14ac:dyDescent="0.2">
      <c r="A1988" s="11" t="str">
        <f t="shared" si="420"/>
        <v>Party</v>
      </c>
      <c r="B1988" s="8" t="s">
        <v>22</v>
      </c>
      <c r="C1988" s="12" t="s">
        <v>34</v>
      </c>
      <c r="D1988" s="11" t="s">
        <v>3466</v>
      </c>
      <c r="E1988" s="11" t="s">
        <v>22</v>
      </c>
      <c r="F1988" s="11" t="s">
        <v>22</v>
      </c>
      <c r="G1988" s="11" t="str">
        <f t="shared" si="421"/>
        <v>Qualifying Party. Party</v>
      </c>
      <c r="H1988" s="11" t="s">
        <v>22</v>
      </c>
      <c r="I1988" s="11" t="s">
        <v>1661</v>
      </c>
      <c r="J1988" s="11" t="s">
        <v>22</v>
      </c>
      <c r="K1988" s="11" t="s">
        <v>22</v>
      </c>
      <c r="L1988" s="11" t="s">
        <v>22</v>
      </c>
      <c r="M1988" s="11" t="str">
        <f t="shared" si="422"/>
        <v>Party</v>
      </c>
      <c r="N1988" s="11" t="str">
        <f t="shared" si="423"/>
        <v>Party</v>
      </c>
      <c r="O1988" s="11" t="s">
        <v>22</v>
      </c>
      <c r="P1988" s="11" t="s">
        <v>22</v>
      </c>
      <c r="Q1988" s="11" t="s">
        <v>22</v>
      </c>
      <c r="R1988" s="11" t="s">
        <v>216</v>
      </c>
      <c r="S1988" s="11" t="s">
        <v>38</v>
      </c>
      <c r="T1988" s="11" t="s">
        <v>22</v>
      </c>
      <c r="U1988" s="11" t="s">
        <v>26</v>
      </c>
      <c r="V1988" s="11" t="s">
        <v>22</v>
      </c>
    </row>
    <row r="1989" spans="1:22" ht="14.1" customHeight="1" x14ac:dyDescent="0.2">
      <c r="A1989" s="11" t="str">
        <f t="shared" si="420"/>
        <v>EconomicOperatorRole</v>
      </c>
      <c r="B1989" s="8" t="s">
        <v>22</v>
      </c>
      <c r="C1989" s="12" t="s">
        <v>34</v>
      </c>
      <c r="D1989" s="11" t="s">
        <v>1665</v>
      </c>
      <c r="E1989" s="11" t="s">
        <v>22</v>
      </c>
      <c r="F1989" s="11" t="s">
        <v>22</v>
      </c>
      <c r="G1989" s="11" t="str">
        <f t="shared" si="421"/>
        <v>Qualifying Party. Economic Operator Role</v>
      </c>
      <c r="H1989" s="11" t="s">
        <v>22</v>
      </c>
      <c r="I1989" s="11" t="s">
        <v>1661</v>
      </c>
      <c r="J1989" s="11" t="s">
        <v>22</v>
      </c>
      <c r="K1989" s="11" t="s">
        <v>22</v>
      </c>
      <c r="L1989" s="11" t="s">
        <v>22</v>
      </c>
      <c r="M1989" s="11" t="str">
        <f t="shared" si="422"/>
        <v>Economic Operator Role</v>
      </c>
      <c r="N1989" s="11" t="str">
        <f t="shared" si="423"/>
        <v>Economic Operator Role</v>
      </c>
      <c r="O1989" s="11" t="s">
        <v>22</v>
      </c>
      <c r="P1989" s="11" t="s">
        <v>22</v>
      </c>
      <c r="Q1989" s="11" t="s">
        <v>22</v>
      </c>
      <c r="R1989" s="11" t="s">
        <v>1663</v>
      </c>
      <c r="S1989" s="11" t="s">
        <v>38</v>
      </c>
      <c r="T1989" s="11" t="s">
        <v>22</v>
      </c>
      <c r="U1989" s="11" t="s">
        <v>26</v>
      </c>
      <c r="V1989" s="11" t="s">
        <v>22</v>
      </c>
    </row>
    <row r="1990" spans="1:22" ht="14.1" customHeight="1" x14ac:dyDescent="0.2">
      <c r="A1990" s="5" t="str">
        <f>SUBSTITUTE(CONCATENATE(H1990,I1990)," ","")</f>
        <v>QuotationLine</v>
      </c>
      <c r="B1990" s="6" t="s">
        <v>22</v>
      </c>
      <c r="C1990" s="6" t="s">
        <v>22</v>
      </c>
      <c r="D1990" s="6" t="s">
        <v>3467</v>
      </c>
      <c r="E1990" s="6" t="s">
        <v>22</v>
      </c>
      <c r="F1990" s="6" t="s">
        <v>22</v>
      </c>
      <c r="G1990" s="5" t="str">
        <f>CONCATENATE(IF(H1990="","",CONCATENATE(H1990,"_ ")),I1990,". Details")</f>
        <v>Quotation Line. Details</v>
      </c>
      <c r="H1990" s="6" t="s">
        <v>22</v>
      </c>
      <c r="I1990" s="6" t="s">
        <v>3468</v>
      </c>
      <c r="J1990" s="6" t="s">
        <v>22</v>
      </c>
      <c r="K1990" s="6" t="s">
        <v>22</v>
      </c>
      <c r="L1990" s="6" t="s">
        <v>22</v>
      </c>
      <c r="M1990" s="6" t="s">
        <v>22</v>
      </c>
      <c r="N1990" s="6" t="s">
        <v>22</v>
      </c>
      <c r="O1990" s="6" t="s">
        <v>22</v>
      </c>
      <c r="P1990" s="6" t="s">
        <v>22</v>
      </c>
      <c r="Q1990" s="6" t="s">
        <v>22</v>
      </c>
      <c r="R1990" s="6" t="s">
        <v>22</v>
      </c>
      <c r="S1990" s="6" t="s">
        <v>25</v>
      </c>
      <c r="T1990" s="6" t="s">
        <v>22</v>
      </c>
      <c r="U1990" s="6" t="s">
        <v>62</v>
      </c>
      <c r="V1990" s="6" t="s">
        <v>22</v>
      </c>
    </row>
    <row r="1991" spans="1:22" ht="14.1" customHeight="1" x14ac:dyDescent="0.2">
      <c r="A1991" s="7" t="str">
        <f t="shared" ref="A1991:A1997" si="424">SUBSTITUTE(CONCATENATE(J1991,K1991,IF(L1991="Identifier","ID",IF(AND(L1991="Text",OR(J1991&lt;&gt;"",K1991&lt;&gt;"")),"",L1991)),IF(AND(N1991&lt;&gt;"Text",L1991&lt;&gt;N1991,NOT(AND(L1991="URI",N1991="Identifier")),NOT(AND(L1991="UUID",N1991="Identifier")),NOT(AND(L1991="OID",N1991="Identifier"))),IF(N1991="Identifier","ID",N1991),""))," ","")</f>
        <v>ID</v>
      </c>
      <c r="B1991" s="8" t="s">
        <v>22</v>
      </c>
      <c r="C1991" s="9" t="s">
        <v>34</v>
      </c>
      <c r="D1991" s="10" t="s">
        <v>3469</v>
      </c>
      <c r="E1991" s="10" t="s">
        <v>22</v>
      </c>
      <c r="F1991" s="10" t="s">
        <v>22</v>
      </c>
      <c r="G1991" s="10" t="str">
        <f t="shared" ref="G1991:G1997" si="425">CONCATENATE( IF(H1991="","",CONCATENATE(H1991,"_ ")),I1991,". ",IF(J1991="","",CONCATENATE(J1991,"_ ")),M1991,IF(OR(J1991&lt;&gt;"",M1991&lt;&gt;N1991),CONCATENATE(". ",N1991),""))</f>
        <v>Quotation Line. Identifier</v>
      </c>
      <c r="H1991" s="10" t="s">
        <v>22</v>
      </c>
      <c r="I1991" s="10" t="s">
        <v>3468</v>
      </c>
      <c r="J1991" s="10" t="s">
        <v>22</v>
      </c>
      <c r="K1991" s="10" t="s">
        <v>22</v>
      </c>
      <c r="L1991" s="10" t="s">
        <v>29</v>
      </c>
      <c r="M1991" s="7" t="str">
        <f t="shared" ref="M1991:M1997" si="426">IF(K1991&lt;&gt;"",CONCATENATE(K1991," ",L1991),L1991)</f>
        <v>Identifier</v>
      </c>
      <c r="N1991" s="10" t="s">
        <v>29</v>
      </c>
      <c r="O1991" s="10" t="s">
        <v>22</v>
      </c>
      <c r="P1991" s="10" t="str">
        <f t="shared" ref="P1991:P1997" si="427">IF(O1991&lt;&gt;"",CONCATENATE(O1991,"_ ",N1991,". Type"),CONCATENATE(N1991,". Type"))</f>
        <v>Identifier. Type</v>
      </c>
      <c r="Q1991" s="10" t="s">
        <v>22</v>
      </c>
      <c r="R1991" s="10" t="s">
        <v>22</v>
      </c>
      <c r="S1991" s="10" t="s">
        <v>30</v>
      </c>
      <c r="T1991" s="10" t="s">
        <v>22</v>
      </c>
      <c r="U1991" s="10" t="s">
        <v>62</v>
      </c>
      <c r="V1991" s="10" t="s">
        <v>3470</v>
      </c>
    </row>
    <row r="1992" spans="1:22" ht="14.1" customHeight="1" x14ac:dyDescent="0.2">
      <c r="A1992" s="7" t="str">
        <f t="shared" si="424"/>
        <v>Note</v>
      </c>
      <c r="B1992" s="8" t="s">
        <v>22</v>
      </c>
      <c r="C1992" s="9" t="s">
        <v>98</v>
      </c>
      <c r="D1992" s="10" t="s">
        <v>236</v>
      </c>
      <c r="E1992" s="10" t="s">
        <v>22</v>
      </c>
      <c r="F1992" s="10" t="s">
        <v>22</v>
      </c>
      <c r="G1992" s="10" t="str">
        <f t="shared" si="425"/>
        <v>Quotation Line. Note. Text</v>
      </c>
      <c r="H1992" s="10" t="s">
        <v>22</v>
      </c>
      <c r="I1992" s="10" t="s">
        <v>3468</v>
      </c>
      <c r="J1992" s="10" t="s">
        <v>22</v>
      </c>
      <c r="K1992" s="10" t="s">
        <v>22</v>
      </c>
      <c r="L1992" s="10" t="s">
        <v>237</v>
      </c>
      <c r="M1992" s="7" t="str">
        <f t="shared" si="426"/>
        <v>Note</v>
      </c>
      <c r="N1992" s="10" t="s">
        <v>59</v>
      </c>
      <c r="O1992" s="10" t="s">
        <v>22</v>
      </c>
      <c r="P1992" s="10" t="str">
        <f t="shared" si="427"/>
        <v>Text. Type</v>
      </c>
      <c r="Q1992" s="10" t="s">
        <v>22</v>
      </c>
      <c r="R1992" s="10" t="s">
        <v>22</v>
      </c>
      <c r="S1992" s="10" t="s">
        <v>30</v>
      </c>
      <c r="T1992" s="10" t="s">
        <v>22</v>
      </c>
      <c r="U1992" s="10" t="s">
        <v>62</v>
      </c>
      <c r="V1992" s="10" t="s">
        <v>22</v>
      </c>
    </row>
    <row r="1993" spans="1:22" ht="14.1" customHeight="1" x14ac:dyDescent="0.2">
      <c r="A1993" s="7" t="str">
        <f t="shared" si="424"/>
        <v>Quantity</v>
      </c>
      <c r="B1993" s="8" t="s">
        <v>22</v>
      </c>
      <c r="C1993" s="9" t="s">
        <v>34</v>
      </c>
      <c r="D1993" s="10" t="s">
        <v>3471</v>
      </c>
      <c r="E1993" s="10" t="s">
        <v>22</v>
      </c>
      <c r="F1993" s="10" t="s">
        <v>22</v>
      </c>
      <c r="G1993" s="10" t="str">
        <f t="shared" si="425"/>
        <v>Quotation Line. Quantity</v>
      </c>
      <c r="H1993" s="10" t="s">
        <v>22</v>
      </c>
      <c r="I1993" s="10" t="s">
        <v>3468</v>
      </c>
      <c r="J1993" s="10" t="s">
        <v>22</v>
      </c>
      <c r="K1993" s="10" t="s">
        <v>22</v>
      </c>
      <c r="L1993" s="10" t="s">
        <v>297</v>
      </c>
      <c r="M1993" s="7" t="str">
        <f t="shared" si="426"/>
        <v>Quantity</v>
      </c>
      <c r="N1993" s="10" t="s">
        <v>297</v>
      </c>
      <c r="O1993" s="10" t="s">
        <v>22</v>
      </c>
      <c r="P1993" s="10" t="str">
        <f t="shared" si="427"/>
        <v>Quantity. Type</v>
      </c>
      <c r="Q1993" s="10" t="s">
        <v>22</v>
      </c>
      <c r="R1993" s="10" t="s">
        <v>22</v>
      </c>
      <c r="S1993" s="10" t="s">
        <v>30</v>
      </c>
      <c r="T1993" s="10" t="s">
        <v>22</v>
      </c>
      <c r="U1993" s="10" t="s">
        <v>62</v>
      </c>
      <c r="V1993" s="10" t="s">
        <v>22</v>
      </c>
    </row>
    <row r="1994" spans="1:22" ht="14.1" customHeight="1" x14ac:dyDescent="0.2">
      <c r="A1994" s="7" t="str">
        <f t="shared" si="424"/>
        <v>LineExtensionAmount</v>
      </c>
      <c r="B1994" s="8" t="s">
        <v>22</v>
      </c>
      <c r="C1994" s="9" t="s">
        <v>34</v>
      </c>
      <c r="D1994" s="10" t="s">
        <v>3472</v>
      </c>
      <c r="E1994" s="10" t="s">
        <v>22</v>
      </c>
      <c r="F1994" s="10" t="s">
        <v>22</v>
      </c>
      <c r="G1994" s="10" t="str">
        <f t="shared" si="425"/>
        <v>Quotation Line. Line Extension Amount. Amount</v>
      </c>
      <c r="H1994" s="10" t="s">
        <v>22</v>
      </c>
      <c r="I1994" s="10" t="s">
        <v>3468</v>
      </c>
      <c r="J1994" s="10" t="s">
        <v>22</v>
      </c>
      <c r="K1994" s="10" t="s">
        <v>1083</v>
      </c>
      <c r="L1994" s="10" t="s">
        <v>189</v>
      </c>
      <c r="M1994" s="7" t="str">
        <f t="shared" si="426"/>
        <v>Line Extension Amount</v>
      </c>
      <c r="N1994" s="10" t="s">
        <v>189</v>
      </c>
      <c r="O1994" s="10" t="s">
        <v>22</v>
      </c>
      <c r="P1994" s="10" t="str">
        <f t="shared" si="427"/>
        <v>Amount. Type</v>
      </c>
      <c r="Q1994" s="10" t="s">
        <v>22</v>
      </c>
      <c r="R1994" s="10" t="s">
        <v>22</v>
      </c>
      <c r="S1994" s="10" t="s">
        <v>30</v>
      </c>
      <c r="T1994" s="10" t="s">
        <v>22</v>
      </c>
      <c r="U1994" s="10" t="s">
        <v>62</v>
      </c>
      <c r="V1994" s="10" t="s">
        <v>22</v>
      </c>
    </row>
    <row r="1995" spans="1:22" ht="14.1" customHeight="1" x14ac:dyDescent="0.2">
      <c r="A1995" s="7" t="str">
        <f t="shared" si="424"/>
        <v>TaxInclusiveLineExtensionAmount</v>
      </c>
      <c r="B1995" s="8" t="s">
        <v>22</v>
      </c>
      <c r="C1995" s="9" t="s">
        <v>34</v>
      </c>
      <c r="D1995" s="10" t="s">
        <v>3473</v>
      </c>
      <c r="E1995" s="10" t="s">
        <v>22</v>
      </c>
      <c r="F1995" s="10" t="s">
        <v>22</v>
      </c>
      <c r="G1995" s="10" t="str">
        <f t="shared" si="425"/>
        <v>Quotation Line. Tax Inclusive_ Line Extension Amount. Amount</v>
      </c>
      <c r="H1995" s="10" t="s">
        <v>22</v>
      </c>
      <c r="I1995" s="10" t="s">
        <v>3468</v>
      </c>
      <c r="J1995" s="10" t="s">
        <v>191</v>
      </c>
      <c r="K1995" s="10" t="s">
        <v>1083</v>
      </c>
      <c r="L1995" s="10" t="s">
        <v>189</v>
      </c>
      <c r="M1995" s="7" t="str">
        <f t="shared" si="426"/>
        <v>Line Extension Amount</v>
      </c>
      <c r="N1995" s="10" t="s">
        <v>189</v>
      </c>
      <c r="O1995" s="10" t="s">
        <v>22</v>
      </c>
      <c r="P1995" s="10" t="str">
        <f t="shared" si="427"/>
        <v>Amount. Type</v>
      </c>
      <c r="Q1995" s="10" t="s">
        <v>22</v>
      </c>
      <c r="R1995" s="10" t="s">
        <v>22</v>
      </c>
      <c r="S1995" s="10" t="s">
        <v>30</v>
      </c>
      <c r="T1995" s="10" t="s">
        <v>22</v>
      </c>
      <c r="U1995" s="10" t="s">
        <v>101</v>
      </c>
      <c r="V1995" s="10" t="s">
        <v>1085</v>
      </c>
    </row>
    <row r="1996" spans="1:22" ht="14.1" customHeight="1" x14ac:dyDescent="0.2">
      <c r="A1996" s="7" t="str">
        <f t="shared" si="424"/>
        <v>TotalTaxAmount</v>
      </c>
      <c r="B1996" s="8" t="s">
        <v>22</v>
      </c>
      <c r="C1996" s="9" t="s">
        <v>34</v>
      </c>
      <c r="D1996" s="10" t="s">
        <v>3474</v>
      </c>
      <c r="E1996" s="10" t="s">
        <v>22</v>
      </c>
      <c r="F1996" s="10" t="s">
        <v>22</v>
      </c>
      <c r="G1996" s="10" t="str">
        <f t="shared" si="425"/>
        <v>Quotation Line. Total_ Tax Amount. Amount</v>
      </c>
      <c r="H1996" s="10" t="s">
        <v>22</v>
      </c>
      <c r="I1996" s="10" t="s">
        <v>3468</v>
      </c>
      <c r="J1996" s="10" t="s">
        <v>445</v>
      </c>
      <c r="K1996" s="10" t="s">
        <v>2549</v>
      </c>
      <c r="L1996" s="10" t="s">
        <v>189</v>
      </c>
      <c r="M1996" s="7" t="str">
        <f t="shared" si="426"/>
        <v>Tax Amount</v>
      </c>
      <c r="N1996" s="10" t="s">
        <v>189</v>
      </c>
      <c r="O1996" s="10" t="s">
        <v>22</v>
      </c>
      <c r="P1996" s="10" t="str">
        <f t="shared" si="427"/>
        <v>Amount. Type</v>
      </c>
      <c r="Q1996" s="10" t="s">
        <v>22</v>
      </c>
      <c r="R1996" s="10" t="s">
        <v>22</v>
      </c>
      <c r="S1996" s="10" t="s">
        <v>30</v>
      </c>
      <c r="T1996" s="10" t="s">
        <v>22</v>
      </c>
      <c r="U1996" s="10" t="s">
        <v>62</v>
      </c>
      <c r="V1996" s="10" t="s">
        <v>22</v>
      </c>
    </row>
    <row r="1997" spans="1:22" ht="14.1" customHeight="1" x14ac:dyDescent="0.2">
      <c r="A1997" s="7" t="str">
        <f t="shared" si="424"/>
        <v>RequestForQuotationLineID</v>
      </c>
      <c r="B1997" s="8" t="s">
        <v>22</v>
      </c>
      <c r="C1997" s="9" t="s">
        <v>34</v>
      </c>
      <c r="D1997" s="10" t="s">
        <v>3475</v>
      </c>
      <c r="E1997" s="10" t="s">
        <v>22</v>
      </c>
      <c r="F1997" s="10" t="s">
        <v>22</v>
      </c>
      <c r="G1997" s="10" t="str">
        <f t="shared" si="425"/>
        <v>Quotation Line. Request For Quotation Line Identifier. Identifier</v>
      </c>
      <c r="H1997" s="10" t="s">
        <v>22</v>
      </c>
      <c r="I1997" s="10" t="s">
        <v>3468</v>
      </c>
      <c r="J1997" s="10" t="s">
        <v>22</v>
      </c>
      <c r="K1997" s="10" t="s">
        <v>3476</v>
      </c>
      <c r="L1997" s="10" t="s">
        <v>29</v>
      </c>
      <c r="M1997" s="7" t="str">
        <f t="shared" si="426"/>
        <v>Request For Quotation Line Identifier</v>
      </c>
      <c r="N1997" s="10" t="s">
        <v>29</v>
      </c>
      <c r="O1997" s="10" t="s">
        <v>22</v>
      </c>
      <c r="P1997" s="10" t="str">
        <f t="shared" si="427"/>
        <v>Identifier. Type</v>
      </c>
      <c r="Q1997" s="10" t="s">
        <v>22</v>
      </c>
      <c r="R1997" s="10" t="s">
        <v>22</v>
      </c>
      <c r="S1997" s="10" t="s">
        <v>30</v>
      </c>
      <c r="T1997" s="10" t="s">
        <v>22</v>
      </c>
      <c r="U1997" s="10" t="s">
        <v>26</v>
      </c>
      <c r="V1997" s="10" t="s">
        <v>22</v>
      </c>
    </row>
    <row r="1998" spans="1:22" ht="14.1" customHeight="1" x14ac:dyDescent="0.2">
      <c r="A1998" s="11" t="str">
        <f>SUBSTITUTE(SUBSTITUTE(CONCATENATE(J1998,IF(M1998="Identifier","ID",M1998))," ",""),"_","")</f>
        <v>DocumentReference</v>
      </c>
      <c r="B1998" s="8" t="s">
        <v>22</v>
      </c>
      <c r="C1998" s="12" t="s">
        <v>98</v>
      </c>
      <c r="D1998" s="11" t="s">
        <v>3477</v>
      </c>
      <c r="E1998" s="11" t="s">
        <v>22</v>
      </c>
      <c r="F1998" s="11" t="s">
        <v>22</v>
      </c>
      <c r="G1998" s="11" t="str">
        <f>CONCATENATE( IF(H1998="","",CONCATENATE(H1998,"_ ")),I1998,". ",IF(J1998="","",CONCATENATE(J1998,"_ ")),M1998,IF(J1998="","",CONCATENATE(". ",N1998)))</f>
        <v>Quotation Line. Document Reference</v>
      </c>
      <c r="H1998" s="11" t="s">
        <v>22</v>
      </c>
      <c r="I1998" s="11" t="s">
        <v>3468</v>
      </c>
      <c r="J1998" s="11" t="s">
        <v>22</v>
      </c>
      <c r="K1998" s="11" t="s">
        <v>22</v>
      </c>
      <c r="L1998" s="11" t="s">
        <v>22</v>
      </c>
      <c r="M1998" s="11" t="str">
        <f>CONCATENATE(IF(Q1998="","",CONCATENATE(Q1998,"_ ")),R1998)</f>
        <v>Document Reference</v>
      </c>
      <c r="N1998" s="11" t="str">
        <f>M1998</f>
        <v>Document Reference</v>
      </c>
      <c r="O1998" s="11" t="s">
        <v>22</v>
      </c>
      <c r="P1998" s="11" t="s">
        <v>22</v>
      </c>
      <c r="Q1998" s="11" t="s">
        <v>22</v>
      </c>
      <c r="R1998" s="11" t="s">
        <v>406</v>
      </c>
      <c r="S1998" s="11" t="s">
        <v>38</v>
      </c>
      <c r="T1998" s="11" t="s">
        <v>22</v>
      </c>
      <c r="U1998" s="11" t="s">
        <v>62</v>
      </c>
      <c r="V1998" s="11" t="s">
        <v>22</v>
      </c>
    </row>
    <row r="1999" spans="1:22" ht="14.1" customHeight="1" x14ac:dyDescent="0.2">
      <c r="A1999" s="11" t="str">
        <f>SUBSTITUTE(SUBSTITUTE(CONCATENATE(J1999,IF(M1999="Identifier","ID",M1999))," ",""),"_","")</f>
        <v>LineItem</v>
      </c>
      <c r="B1999" s="8" t="s">
        <v>22</v>
      </c>
      <c r="C1999" s="12" t="s">
        <v>27</v>
      </c>
      <c r="D1999" s="11" t="s">
        <v>3478</v>
      </c>
      <c r="E1999" s="11" t="s">
        <v>22</v>
      </c>
      <c r="F1999" s="11" t="s">
        <v>22</v>
      </c>
      <c r="G1999" s="11" t="str">
        <f>CONCATENATE( IF(H1999="","",CONCATENATE(H1999,"_ ")),I1999,". ",IF(J1999="","",CONCATENATE(J1999,"_ ")),M1999,IF(J1999="","",CONCATENATE(". ",N1999)))</f>
        <v>Quotation Line. Line Item</v>
      </c>
      <c r="H1999" s="11" t="s">
        <v>22</v>
      </c>
      <c r="I1999" s="11" t="s">
        <v>3468</v>
      </c>
      <c r="J1999" s="11" t="s">
        <v>22</v>
      </c>
      <c r="K1999" s="11" t="s">
        <v>22</v>
      </c>
      <c r="L1999" s="11" t="s">
        <v>22</v>
      </c>
      <c r="M1999" s="11" t="str">
        <f>CONCATENATE(IF(Q1999="","",CONCATENATE(Q1999,"_ ")),R1999)</f>
        <v>Line Item</v>
      </c>
      <c r="N1999" s="11" t="str">
        <f>M1999</f>
        <v>Line Item</v>
      </c>
      <c r="O1999" s="11" t="s">
        <v>22</v>
      </c>
      <c r="P1999" s="11" t="s">
        <v>22</v>
      </c>
      <c r="Q1999" s="11" t="s">
        <v>22</v>
      </c>
      <c r="R1999" s="11" t="s">
        <v>2539</v>
      </c>
      <c r="S1999" s="11" t="s">
        <v>38</v>
      </c>
      <c r="T1999" s="11" t="s">
        <v>22</v>
      </c>
      <c r="U1999" s="11" t="s">
        <v>62</v>
      </c>
      <c r="V1999" s="11" t="s">
        <v>22</v>
      </c>
    </row>
    <row r="2000" spans="1:22" ht="14.1" customHeight="1" x14ac:dyDescent="0.2">
      <c r="A2000" s="11" t="str">
        <f>SUBSTITUTE(SUBSTITUTE(CONCATENATE(J2000,IF(M2000="Identifier","ID",M2000))," ",""),"_","")</f>
        <v>SellerProposedSubstituteLineItem</v>
      </c>
      <c r="B2000" s="8" t="s">
        <v>22</v>
      </c>
      <c r="C2000" s="12" t="s">
        <v>98</v>
      </c>
      <c r="D2000" s="11" t="s">
        <v>3479</v>
      </c>
      <c r="E2000" s="11" t="s">
        <v>22</v>
      </c>
      <c r="F2000" s="11" t="s">
        <v>22</v>
      </c>
      <c r="G2000" s="11" t="str">
        <f>CONCATENATE( IF(H2000="","",CONCATENATE(H2000,"_ ")),I2000,". ",IF(J2000="","",CONCATENATE(J2000,"_ ")),M2000,IF(J2000="","",CONCATENATE(". ",N2000)))</f>
        <v>Quotation Line. Seller Proposed Substitute_ Line Item. Line Item</v>
      </c>
      <c r="H2000" s="11" t="s">
        <v>22</v>
      </c>
      <c r="I2000" s="11" t="s">
        <v>3468</v>
      </c>
      <c r="J2000" s="11" t="s">
        <v>2859</v>
      </c>
      <c r="K2000" s="11" t="s">
        <v>22</v>
      </c>
      <c r="L2000" s="11" t="s">
        <v>22</v>
      </c>
      <c r="M2000" s="11" t="str">
        <f>CONCATENATE(IF(Q2000="","",CONCATENATE(Q2000,"_ ")),R2000)</f>
        <v>Line Item</v>
      </c>
      <c r="N2000" s="11" t="str">
        <f>M2000</f>
        <v>Line Item</v>
      </c>
      <c r="O2000" s="11" t="s">
        <v>22</v>
      </c>
      <c r="P2000" s="11" t="s">
        <v>22</v>
      </c>
      <c r="Q2000" s="11" t="s">
        <v>22</v>
      </c>
      <c r="R2000" s="11" t="s">
        <v>2539</v>
      </c>
      <c r="S2000" s="11" t="s">
        <v>38</v>
      </c>
      <c r="T2000" s="11" t="s">
        <v>22</v>
      </c>
      <c r="U2000" s="11" t="s">
        <v>62</v>
      </c>
      <c r="V2000" s="11" t="s">
        <v>3480</v>
      </c>
    </row>
    <row r="2001" spans="1:22" ht="14.1" customHeight="1" x14ac:dyDescent="0.2">
      <c r="A2001" s="11" t="str">
        <f>SUBSTITUTE(SUBSTITUTE(CONCATENATE(J2001,IF(M2001="Identifier","ID",M2001))," ",""),"_","")</f>
        <v>AlternativeLineItem</v>
      </c>
      <c r="B2001" s="8" t="s">
        <v>22</v>
      </c>
      <c r="C2001" s="12" t="s">
        <v>98</v>
      </c>
      <c r="D2001" s="11" t="s">
        <v>3481</v>
      </c>
      <c r="E2001" s="11" t="s">
        <v>22</v>
      </c>
      <c r="F2001" s="11" t="s">
        <v>22</v>
      </c>
      <c r="G2001" s="11" t="str">
        <f>CONCATENATE( IF(H2001="","",CONCATENATE(H2001,"_ ")),I2001,". ",IF(J2001="","",CONCATENATE(J2001,"_ ")),M2001,IF(J2001="","",CONCATENATE(". ",N2001)))</f>
        <v>Quotation Line. Alternative_ Line Item. Line Item</v>
      </c>
      <c r="H2001" s="11" t="s">
        <v>22</v>
      </c>
      <c r="I2001" s="11" t="s">
        <v>3468</v>
      </c>
      <c r="J2001" s="11" t="s">
        <v>2824</v>
      </c>
      <c r="K2001" s="11" t="s">
        <v>22</v>
      </c>
      <c r="L2001" s="11" t="s">
        <v>22</v>
      </c>
      <c r="M2001" s="11" t="str">
        <f>CONCATENATE(IF(Q2001="","",CONCATENATE(Q2001,"_ ")),R2001)</f>
        <v>Line Item</v>
      </c>
      <c r="N2001" s="11" t="str">
        <f>M2001</f>
        <v>Line Item</v>
      </c>
      <c r="O2001" s="11" t="s">
        <v>22</v>
      </c>
      <c r="P2001" s="11" t="s">
        <v>22</v>
      </c>
      <c r="Q2001" s="11" t="s">
        <v>22</v>
      </c>
      <c r="R2001" s="11" t="s">
        <v>2539</v>
      </c>
      <c r="S2001" s="11" t="s">
        <v>38</v>
      </c>
      <c r="T2001" s="11" t="s">
        <v>22</v>
      </c>
      <c r="U2001" s="11" t="s">
        <v>26</v>
      </c>
      <c r="V2001" s="11" t="s">
        <v>3480</v>
      </c>
    </row>
    <row r="2002" spans="1:22" ht="14.1" customHeight="1" x14ac:dyDescent="0.2">
      <c r="A2002" s="11" t="str">
        <f>SUBSTITUTE(SUBSTITUTE(CONCATENATE(J2002,IF(M2002="Identifier","ID",M2002))," ",""),"_","")</f>
        <v>RequestLineReference</v>
      </c>
      <c r="B2002" s="8" t="s">
        <v>22</v>
      </c>
      <c r="C2002" s="12" t="s">
        <v>34</v>
      </c>
      <c r="D2002" s="11" t="s">
        <v>3482</v>
      </c>
      <c r="E2002" s="11" t="s">
        <v>22</v>
      </c>
      <c r="F2002" s="11" t="s">
        <v>22</v>
      </c>
      <c r="G2002" s="11" t="str">
        <f>CONCATENATE( IF(H2002="","",CONCATENATE(H2002,"_ ")),I2002,". ",IF(J2002="","",CONCATENATE(J2002,"_ ")),M2002,IF(J2002="","",CONCATENATE(". ",N2002)))</f>
        <v>Quotation Line. Request_ Line Reference. Line Reference</v>
      </c>
      <c r="H2002" s="11" t="s">
        <v>22</v>
      </c>
      <c r="I2002" s="11" t="s">
        <v>3468</v>
      </c>
      <c r="J2002" s="11" t="s">
        <v>3483</v>
      </c>
      <c r="K2002" s="11" t="s">
        <v>22</v>
      </c>
      <c r="L2002" s="11" t="s">
        <v>22</v>
      </c>
      <c r="M2002" s="11" t="str">
        <f>CONCATENATE(IF(Q2002="","",CONCATENATE(Q2002,"_ ")),R2002)</f>
        <v>Line Reference</v>
      </c>
      <c r="N2002" s="11" t="str">
        <f>M2002</f>
        <v>Line Reference</v>
      </c>
      <c r="O2002" s="11" t="s">
        <v>22</v>
      </c>
      <c r="P2002" s="11" t="s">
        <v>22</v>
      </c>
      <c r="Q2002" s="11" t="s">
        <v>22</v>
      </c>
      <c r="R2002" s="11" t="s">
        <v>573</v>
      </c>
      <c r="S2002" s="11" t="s">
        <v>38</v>
      </c>
      <c r="T2002" s="11" t="s">
        <v>22</v>
      </c>
      <c r="U2002" s="11" t="s">
        <v>26</v>
      </c>
      <c r="V2002" s="11" t="s">
        <v>22</v>
      </c>
    </row>
    <row r="2003" spans="1:22" ht="14.1" customHeight="1" x14ac:dyDescent="0.2">
      <c r="A2003" s="5" t="str">
        <f>SUBSTITUTE(CONCATENATE(H2003,I2003)," ","")</f>
        <v>RailTransport</v>
      </c>
      <c r="B2003" s="6" t="s">
        <v>22</v>
      </c>
      <c r="C2003" s="6" t="s">
        <v>22</v>
      </c>
      <c r="D2003" s="6" t="s">
        <v>3484</v>
      </c>
      <c r="E2003" s="6" t="s">
        <v>22</v>
      </c>
      <c r="F2003" s="6" t="s">
        <v>22</v>
      </c>
      <c r="G2003" s="5" t="str">
        <f>CONCATENATE(IF(H2003="","",CONCATENATE(H2003,"_ ")),I2003,". Details")</f>
        <v>Rail Transport. Details</v>
      </c>
      <c r="H2003" s="6" t="s">
        <v>22</v>
      </c>
      <c r="I2003" s="6" t="s">
        <v>3485</v>
      </c>
      <c r="J2003" s="6" t="s">
        <v>22</v>
      </c>
      <c r="K2003" s="6" t="s">
        <v>22</v>
      </c>
      <c r="L2003" s="6" t="s">
        <v>22</v>
      </c>
      <c r="M2003" s="6" t="s">
        <v>22</v>
      </c>
      <c r="N2003" s="6" t="s">
        <v>22</v>
      </c>
      <c r="O2003" s="6" t="s">
        <v>22</v>
      </c>
      <c r="P2003" s="6" t="s">
        <v>22</v>
      </c>
      <c r="Q2003" s="6" t="s">
        <v>22</v>
      </c>
      <c r="R2003" s="6" t="s">
        <v>22</v>
      </c>
      <c r="S2003" s="6" t="s">
        <v>25</v>
      </c>
      <c r="T2003" s="6" t="s">
        <v>22</v>
      </c>
      <c r="U2003" s="6" t="s">
        <v>62</v>
      </c>
      <c r="V2003" s="6" t="s">
        <v>22</v>
      </c>
    </row>
    <row r="2004" spans="1:22" ht="14.1" customHeight="1" x14ac:dyDescent="0.2">
      <c r="A2004" s="7" t="str">
        <f>SUBSTITUTE(CONCATENATE(J2004,K2004,IF(L2004="Identifier","ID",IF(AND(L2004="Text",OR(J2004&lt;&gt;"",K2004&lt;&gt;"")),"",L2004)),IF(AND(N2004&lt;&gt;"Text",L2004&lt;&gt;N2004,NOT(AND(L2004="URI",N2004="Identifier")),NOT(AND(L2004="UUID",N2004="Identifier")),NOT(AND(L2004="OID",N2004="Identifier"))),IF(N2004="Identifier","ID",N2004),""))," ","")</f>
        <v>TrainID</v>
      </c>
      <c r="B2004" s="8" t="s">
        <v>22</v>
      </c>
      <c r="C2004" s="9" t="s">
        <v>27</v>
      </c>
      <c r="D2004" s="10" t="s">
        <v>3486</v>
      </c>
      <c r="E2004" s="10" t="s">
        <v>3487</v>
      </c>
      <c r="F2004" s="10" t="s">
        <v>22</v>
      </c>
      <c r="G2004" s="10" t="str">
        <f>CONCATENATE( IF(H2004="","",CONCATENATE(H2004,"_ ")),I2004,". ",IF(J2004="","",CONCATENATE(J2004,"_ ")),M2004,IF(OR(J2004&lt;&gt;"",M2004&lt;&gt;N2004),CONCATENATE(". ",N2004),""))</f>
        <v>Rail Transport. Train Identifier. Identifier</v>
      </c>
      <c r="H2004" s="10" t="s">
        <v>22</v>
      </c>
      <c r="I2004" s="10" t="s">
        <v>3485</v>
      </c>
      <c r="J2004" s="10" t="s">
        <v>22</v>
      </c>
      <c r="K2004" s="10" t="s">
        <v>3488</v>
      </c>
      <c r="L2004" s="10" t="s">
        <v>29</v>
      </c>
      <c r="M2004" s="7" t="str">
        <f>IF(K2004&lt;&gt;"",CONCATENATE(K2004," ",L2004),L2004)</f>
        <v>Train Identifier</v>
      </c>
      <c r="N2004" s="10" t="s">
        <v>29</v>
      </c>
      <c r="O2004" s="10" t="s">
        <v>22</v>
      </c>
      <c r="P2004" s="10" t="str">
        <f>IF(O2004&lt;&gt;"",CONCATENATE(O2004,"_ ",N2004,". Type"),CONCATENATE(N2004,". Type"))</f>
        <v>Identifier. Type</v>
      </c>
      <c r="Q2004" s="10" t="s">
        <v>22</v>
      </c>
      <c r="R2004" s="10" t="s">
        <v>22</v>
      </c>
      <c r="S2004" s="10" t="s">
        <v>30</v>
      </c>
      <c r="T2004" s="10" t="s">
        <v>164</v>
      </c>
      <c r="U2004" s="10" t="s">
        <v>62</v>
      </c>
      <c r="V2004" s="10" t="s">
        <v>22</v>
      </c>
    </row>
    <row r="2005" spans="1:22" ht="14.1" customHeight="1" x14ac:dyDescent="0.2">
      <c r="A2005" s="7" t="str">
        <f>SUBSTITUTE(CONCATENATE(J2005,K2005,IF(L2005="Identifier","ID",IF(AND(L2005="Text",OR(J2005&lt;&gt;"",K2005&lt;&gt;"")),"",L2005)),IF(AND(N2005&lt;&gt;"Text",L2005&lt;&gt;N2005,NOT(AND(L2005="URI",N2005="Identifier")),NOT(AND(L2005="UUID",N2005="Identifier")),NOT(AND(L2005="OID",N2005="Identifier"))),IF(N2005="Identifier","ID",N2005),""))," ","")</f>
        <v>RailCarID</v>
      </c>
      <c r="B2005" s="8" t="s">
        <v>22</v>
      </c>
      <c r="C2005" s="9" t="s">
        <v>34</v>
      </c>
      <c r="D2005" s="10" t="s">
        <v>3489</v>
      </c>
      <c r="E2005" s="10" t="s">
        <v>22</v>
      </c>
      <c r="F2005" s="10" t="s">
        <v>22</v>
      </c>
      <c r="G2005" s="10" t="str">
        <f>CONCATENATE( IF(H2005="","",CONCATENATE(H2005,"_ ")),I2005,". ",IF(J2005="","",CONCATENATE(J2005,"_ ")),M2005,IF(OR(J2005&lt;&gt;"",M2005&lt;&gt;N2005),CONCATENATE(". ",N2005),""))</f>
        <v>Rail Transport. Rail Car Identifier. Identifier</v>
      </c>
      <c r="H2005" s="10" t="s">
        <v>22</v>
      </c>
      <c r="I2005" s="10" t="s">
        <v>3485</v>
      </c>
      <c r="J2005" s="10" t="s">
        <v>22</v>
      </c>
      <c r="K2005" s="10" t="s">
        <v>3490</v>
      </c>
      <c r="L2005" s="10" t="s">
        <v>29</v>
      </c>
      <c r="M2005" s="7" t="str">
        <f>IF(K2005&lt;&gt;"",CONCATENATE(K2005," ",L2005),L2005)</f>
        <v>Rail Car Identifier</v>
      </c>
      <c r="N2005" s="10" t="s">
        <v>29</v>
      </c>
      <c r="O2005" s="10" t="s">
        <v>22</v>
      </c>
      <c r="P2005" s="10" t="str">
        <f>IF(O2005&lt;&gt;"",CONCATENATE(O2005,"_ ",N2005,". Type"),CONCATENATE(N2005,". Type"))</f>
        <v>Identifier. Type</v>
      </c>
      <c r="Q2005" s="10" t="s">
        <v>22</v>
      </c>
      <c r="R2005" s="10" t="s">
        <v>22</v>
      </c>
      <c r="S2005" s="10" t="s">
        <v>30</v>
      </c>
      <c r="T2005" s="10" t="s">
        <v>22</v>
      </c>
      <c r="U2005" s="10" t="s">
        <v>62</v>
      </c>
      <c r="V2005" s="10" t="s">
        <v>22</v>
      </c>
    </row>
    <row r="2006" spans="1:22" ht="14.1" customHeight="1" x14ac:dyDescent="0.2">
      <c r="A2006" s="5" t="str">
        <f>SUBSTITUTE(CONCATENATE(H2006,I2006)," ","")</f>
        <v>ReceiptLine</v>
      </c>
      <c r="B2006" s="6" t="s">
        <v>22</v>
      </c>
      <c r="C2006" s="6" t="s">
        <v>22</v>
      </c>
      <c r="D2006" s="6" t="s">
        <v>3491</v>
      </c>
      <c r="E2006" s="6" t="s">
        <v>22</v>
      </c>
      <c r="F2006" s="6" t="s">
        <v>22</v>
      </c>
      <c r="G2006" s="5" t="str">
        <f>CONCATENATE(IF(H2006="","",CONCATENATE(H2006,"_ ")),I2006,". Details")</f>
        <v>Receipt Line. Details</v>
      </c>
      <c r="H2006" s="6" t="s">
        <v>22</v>
      </c>
      <c r="I2006" s="6" t="s">
        <v>3492</v>
      </c>
      <c r="J2006" s="6" t="s">
        <v>22</v>
      </c>
      <c r="K2006" s="6" t="s">
        <v>22</v>
      </c>
      <c r="L2006" s="6" t="s">
        <v>22</v>
      </c>
      <c r="M2006" s="6" t="s">
        <v>22</v>
      </c>
      <c r="N2006" s="6" t="s">
        <v>22</v>
      </c>
      <c r="O2006" s="6" t="s">
        <v>22</v>
      </c>
      <c r="P2006" s="6" t="s">
        <v>22</v>
      </c>
      <c r="Q2006" s="6" t="s">
        <v>22</v>
      </c>
      <c r="R2006" s="6" t="s">
        <v>22</v>
      </c>
      <c r="S2006" s="6" t="s">
        <v>25</v>
      </c>
      <c r="T2006" s="6" t="s">
        <v>22</v>
      </c>
      <c r="U2006" s="6" t="s">
        <v>62</v>
      </c>
      <c r="V2006" s="6" t="s">
        <v>22</v>
      </c>
    </row>
    <row r="2007" spans="1:22" ht="14.1" customHeight="1" x14ac:dyDescent="0.2">
      <c r="A2007" s="7" t="str">
        <f t="shared" ref="A2007:A2022" si="428">SUBSTITUTE(CONCATENATE(J2007,K2007,IF(L2007="Identifier","ID",IF(AND(L2007="Text",OR(J2007&lt;&gt;"",K2007&lt;&gt;"")),"",L2007)),IF(AND(N2007&lt;&gt;"Text",L2007&lt;&gt;N2007,NOT(AND(L2007="URI",N2007="Identifier")),NOT(AND(L2007="UUID",N2007="Identifier")),NOT(AND(L2007="OID",N2007="Identifier"))),IF(N2007="Identifier","ID",N2007),""))," ","")</f>
        <v>ID</v>
      </c>
      <c r="B2007" s="8" t="s">
        <v>22</v>
      </c>
      <c r="C2007" s="9" t="s">
        <v>27</v>
      </c>
      <c r="D2007" s="10" t="s">
        <v>3493</v>
      </c>
      <c r="E2007" s="10" t="s">
        <v>22</v>
      </c>
      <c r="F2007" s="10" t="s">
        <v>22</v>
      </c>
      <c r="G2007" s="10" t="str">
        <f t="shared" ref="G2007:G2022" si="429">CONCATENATE( IF(H2007="","",CONCATENATE(H2007,"_ ")),I2007,". ",IF(J2007="","",CONCATENATE(J2007,"_ ")),M2007,IF(OR(J2007&lt;&gt;"",M2007&lt;&gt;N2007),CONCATENATE(". ",N2007),""))</f>
        <v>Receipt Line. Identifier</v>
      </c>
      <c r="H2007" s="10" t="s">
        <v>22</v>
      </c>
      <c r="I2007" s="10" t="s">
        <v>3492</v>
      </c>
      <c r="J2007" s="10" t="s">
        <v>22</v>
      </c>
      <c r="K2007" s="10" t="s">
        <v>22</v>
      </c>
      <c r="L2007" s="10" t="s">
        <v>29</v>
      </c>
      <c r="M2007" s="7" t="str">
        <f t="shared" ref="M2007:M2022" si="430">IF(K2007&lt;&gt;"",CONCATENATE(K2007," ",L2007),L2007)</f>
        <v>Identifier</v>
      </c>
      <c r="N2007" s="10" t="s">
        <v>29</v>
      </c>
      <c r="O2007" s="10" t="s">
        <v>22</v>
      </c>
      <c r="P2007" s="10" t="str">
        <f t="shared" ref="P2007:P2022" si="431">IF(O2007&lt;&gt;"",CONCATENATE(O2007,"_ ",N2007,". Type"),CONCATENATE(N2007,". Type"))</f>
        <v>Identifier. Type</v>
      </c>
      <c r="Q2007" s="10" t="s">
        <v>22</v>
      </c>
      <c r="R2007" s="10" t="s">
        <v>22</v>
      </c>
      <c r="S2007" s="10" t="s">
        <v>30</v>
      </c>
      <c r="T2007" s="10" t="s">
        <v>22</v>
      </c>
      <c r="U2007" s="10" t="s">
        <v>62</v>
      </c>
      <c r="V2007" s="10" t="s">
        <v>22</v>
      </c>
    </row>
    <row r="2008" spans="1:22" ht="14.1" customHeight="1" x14ac:dyDescent="0.2">
      <c r="A2008" s="7" t="str">
        <f t="shared" si="428"/>
        <v>UUID</v>
      </c>
      <c r="B2008" s="8" t="s">
        <v>22</v>
      </c>
      <c r="C2008" s="9" t="s">
        <v>34</v>
      </c>
      <c r="D2008" s="10" t="s">
        <v>3494</v>
      </c>
      <c r="E2008" s="10" t="s">
        <v>22</v>
      </c>
      <c r="F2008" s="10" t="s">
        <v>22</v>
      </c>
      <c r="G2008" s="10" t="str">
        <f t="shared" si="429"/>
        <v>Receipt Line. UUID. Identifier</v>
      </c>
      <c r="H2008" s="10" t="s">
        <v>22</v>
      </c>
      <c r="I2008" s="10" t="s">
        <v>3492</v>
      </c>
      <c r="J2008" s="10" t="s">
        <v>22</v>
      </c>
      <c r="K2008" s="10" t="s">
        <v>22</v>
      </c>
      <c r="L2008" s="10" t="s">
        <v>590</v>
      </c>
      <c r="M2008" s="7" t="str">
        <f t="shared" si="430"/>
        <v>UUID</v>
      </c>
      <c r="N2008" s="10" t="s">
        <v>29</v>
      </c>
      <c r="O2008" s="10" t="s">
        <v>22</v>
      </c>
      <c r="P2008" s="10" t="str">
        <f t="shared" si="431"/>
        <v>Identifier. Type</v>
      </c>
      <c r="Q2008" s="10" t="s">
        <v>22</v>
      </c>
      <c r="R2008" s="10" t="s">
        <v>22</v>
      </c>
      <c r="S2008" s="10" t="s">
        <v>30</v>
      </c>
      <c r="T2008" s="10" t="s">
        <v>22</v>
      </c>
      <c r="U2008" s="10" t="s">
        <v>62</v>
      </c>
      <c r="V2008" s="10" t="s">
        <v>591</v>
      </c>
    </row>
    <row r="2009" spans="1:22" ht="14.1" customHeight="1" x14ac:dyDescent="0.2">
      <c r="A2009" s="7" t="str">
        <f t="shared" si="428"/>
        <v>Note</v>
      </c>
      <c r="B2009" s="8" t="s">
        <v>22</v>
      </c>
      <c r="C2009" s="9" t="s">
        <v>98</v>
      </c>
      <c r="D2009" s="10" t="s">
        <v>236</v>
      </c>
      <c r="E2009" s="10" t="s">
        <v>22</v>
      </c>
      <c r="F2009" s="10" t="s">
        <v>22</v>
      </c>
      <c r="G2009" s="10" t="str">
        <f t="shared" si="429"/>
        <v>Receipt Line. Note. Text</v>
      </c>
      <c r="H2009" s="10" t="s">
        <v>22</v>
      </c>
      <c r="I2009" s="10" t="s">
        <v>3492</v>
      </c>
      <c r="J2009" s="10" t="s">
        <v>22</v>
      </c>
      <c r="K2009" s="10" t="s">
        <v>22</v>
      </c>
      <c r="L2009" s="10" t="s">
        <v>237</v>
      </c>
      <c r="M2009" s="7" t="str">
        <f t="shared" si="430"/>
        <v>Note</v>
      </c>
      <c r="N2009" s="10" t="s">
        <v>59</v>
      </c>
      <c r="O2009" s="10" t="s">
        <v>22</v>
      </c>
      <c r="P2009" s="10" t="str">
        <f t="shared" si="431"/>
        <v>Text. Type</v>
      </c>
      <c r="Q2009" s="10" t="s">
        <v>22</v>
      </c>
      <c r="R2009" s="10" t="s">
        <v>22</v>
      </c>
      <c r="S2009" s="10" t="s">
        <v>30</v>
      </c>
      <c r="T2009" s="10" t="s">
        <v>22</v>
      </c>
      <c r="U2009" s="10" t="s">
        <v>62</v>
      </c>
      <c r="V2009" s="10" t="s">
        <v>22</v>
      </c>
    </row>
    <row r="2010" spans="1:22" ht="14.1" customHeight="1" x14ac:dyDescent="0.2">
      <c r="A2010" s="7" t="str">
        <f t="shared" si="428"/>
        <v>ReceivedQuantity</v>
      </c>
      <c r="B2010" s="8" t="s">
        <v>22</v>
      </c>
      <c r="C2010" s="9" t="s">
        <v>34</v>
      </c>
      <c r="D2010" s="10" t="s">
        <v>3495</v>
      </c>
      <c r="E2010" s="10" t="s">
        <v>22</v>
      </c>
      <c r="F2010" s="10" t="s">
        <v>22</v>
      </c>
      <c r="G2010" s="10" t="str">
        <f t="shared" si="429"/>
        <v>Receipt Line. Received_ Quantity. Quantity</v>
      </c>
      <c r="H2010" s="10" t="s">
        <v>22</v>
      </c>
      <c r="I2010" s="10" t="s">
        <v>3492</v>
      </c>
      <c r="J2010" s="10" t="s">
        <v>3041</v>
      </c>
      <c r="K2010" s="10" t="s">
        <v>22</v>
      </c>
      <c r="L2010" s="10" t="s">
        <v>297</v>
      </c>
      <c r="M2010" s="7" t="str">
        <f t="shared" si="430"/>
        <v>Quantity</v>
      </c>
      <c r="N2010" s="10" t="s">
        <v>297</v>
      </c>
      <c r="O2010" s="10" t="s">
        <v>22</v>
      </c>
      <c r="P2010" s="10" t="str">
        <f t="shared" si="431"/>
        <v>Quantity. Type</v>
      </c>
      <c r="Q2010" s="10" t="s">
        <v>22</v>
      </c>
      <c r="R2010" s="10" t="s">
        <v>22</v>
      </c>
      <c r="S2010" s="10" t="s">
        <v>30</v>
      </c>
      <c r="T2010" s="10" t="s">
        <v>22</v>
      </c>
      <c r="U2010" s="10" t="s">
        <v>62</v>
      </c>
      <c r="V2010" s="10" t="s">
        <v>22</v>
      </c>
    </row>
    <row r="2011" spans="1:22" ht="14.1" customHeight="1" x14ac:dyDescent="0.2">
      <c r="A2011" s="7" t="str">
        <f t="shared" si="428"/>
        <v>ShortQuantity</v>
      </c>
      <c r="B2011" s="8" t="s">
        <v>22</v>
      </c>
      <c r="C2011" s="9" t="s">
        <v>34</v>
      </c>
      <c r="D2011" s="10" t="s">
        <v>3496</v>
      </c>
      <c r="E2011" s="10" t="s">
        <v>22</v>
      </c>
      <c r="F2011" s="10" t="s">
        <v>22</v>
      </c>
      <c r="G2011" s="10" t="str">
        <f t="shared" si="429"/>
        <v>Receipt Line. Short_ Quantity. Quantity</v>
      </c>
      <c r="H2011" s="10" t="s">
        <v>22</v>
      </c>
      <c r="I2011" s="10" t="s">
        <v>3492</v>
      </c>
      <c r="J2011" s="10" t="s">
        <v>3497</v>
      </c>
      <c r="K2011" s="10" t="s">
        <v>22</v>
      </c>
      <c r="L2011" s="10" t="s">
        <v>297</v>
      </c>
      <c r="M2011" s="7" t="str">
        <f t="shared" si="430"/>
        <v>Quantity</v>
      </c>
      <c r="N2011" s="10" t="s">
        <v>297</v>
      </c>
      <c r="O2011" s="10" t="s">
        <v>22</v>
      </c>
      <c r="P2011" s="10" t="str">
        <f t="shared" si="431"/>
        <v>Quantity. Type</v>
      </c>
      <c r="Q2011" s="10" t="s">
        <v>22</v>
      </c>
      <c r="R2011" s="10" t="s">
        <v>22</v>
      </c>
      <c r="S2011" s="10" t="s">
        <v>30</v>
      </c>
      <c r="T2011" s="10" t="s">
        <v>22</v>
      </c>
      <c r="U2011" s="10" t="s">
        <v>62</v>
      </c>
      <c r="V2011" s="10" t="s">
        <v>22</v>
      </c>
    </row>
    <row r="2012" spans="1:22" ht="14.1" customHeight="1" x14ac:dyDescent="0.2">
      <c r="A2012" s="7" t="str">
        <f t="shared" si="428"/>
        <v>ShortageActionCode</v>
      </c>
      <c r="B2012" s="8" t="s">
        <v>22</v>
      </c>
      <c r="C2012" s="9" t="s">
        <v>34</v>
      </c>
      <c r="D2012" s="10" t="s">
        <v>3498</v>
      </c>
      <c r="E2012" s="10" t="s">
        <v>22</v>
      </c>
      <c r="F2012" s="10" t="s">
        <v>22</v>
      </c>
      <c r="G2012" s="10" t="str">
        <f t="shared" si="429"/>
        <v>Receipt Line. Shortage Action Code. Code</v>
      </c>
      <c r="H2012" s="10" t="s">
        <v>22</v>
      </c>
      <c r="I2012" s="10" t="s">
        <v>3492</v>
      </c>
      <c r="J2012" s="10" t="s">
        <v>22</v>
      </c>
      <c r="K2012" s="10" t="s">
        <v>3499</v>
      </c>
      <c r="L2012" s="10" t="s">
        <v>33</v>
      </c>
      <c r="M2012" s="7" t="str">
        <f t="shared" si="430"/>
        <v>Shortage Action Code</v>
      </c>
      <c r="N2012" s="10" t="s">
        <v>33</v>
      </c>
      <c r="O2012" s="10" t="s">
        <v>22</v>
      </c>
      <c r="P2012" s="10" t="str">
        <f t="shared" si="431"/>
        <v>Code. Type</v>
      </c>
      <c r="Q2012" s="10" t="s">
        <v>22</v>
      </c>
      <c r="R2012" s="10" t="s">
        <v>22</v>
      </c>
      <c r="S2012" s="10" t="s">
        <v>30</v>
      </c>
      <c r="T2012" s="10" t="s">
        <v>22</v>
      </c>
      <c r="U2012" s="10" t="s">
        <v>62</v>
      </c>
      <c r="V2012" s="10" t="s">
        <v>22</v>
      </c>
    </row>
    <row r="2013" spans="1:22" ht="14.1" customHeight="1" x14ac:dyDescent="0.2">
      <c r="A2013" s="7" t="str">
        <f t="shared" si="428"/>
        <v>RejectedQuantity</v>
      </c>
      <c r="B2013" s="8" t="s">
        <v>22</v>
      </c>
      <c r="C2013" s="9" t="s">
        <v>34</v>
      </c>
      <c r="D2013" s="10" t="s">
        <v>3500</v>
      </c>
      <c r="E2013" s="10" t="s">
        <v>22</v>
      </c>
      <c r="F2013" s="10" t="s">
        <v>22</v>
      </c>
      <c r="G2013" s="10" t="str">
        <f t="shared" si="429"/>
        <v>Receipt Line. Rejected_ Quantity. Quantity</v>
      </c>
      <c r="H2013" s="10" t="s">
        <v>22</v>
      </c>
      <c r="I2013" s="10" t="s">
        <v>3492</v>
      </c>
      <c r="J2013" s="10" t="s">
        <v>3501</v>
      </c>
      <c r="K2013" s="10" t="s">
        <v>22</v>
      </c>
      <c r="L2013" s="10" t="s">
        <v>297</v>
      </c>
      <c r="M2013" s="7" t="str">
        <f t="shared" si="430"/>
        <v>Quantity</v>
      </c>
      <c r="N2013" s="10" t="s">
        <v>297</v>
      </c>
      <c r="O2013" s="10" t="s">
        <v>22</v>
      </c>
      <c r="P2013" s="10" t="str">
        <f t="shared" si="431"/>
        <v>Quantity. Type</v>
      </c>
      <c r="Q2013" s="10" t="s">
        <v>22</v>
      </c>
      <c r="R2013" s="10" t="s">
        <v>22</v>
      </c>
      <c r="S2013" s="10" t="s">
        <v>30</v>
      </c>
      <c r="T2013" s="10" t="s">
        <v>22</v>
      </c>
      <c r="U2013" s="10" t="s">
        <v>62</v>
      </c>
      <c r="V2013" s="10" t="s">
        <v>22</v>
      </c>
    </row>
    <row r="2014" spans="1:22" ht="14.1" customHeight="1" x14ac:dyDescent="0.2">
      <c r="A2014" s="7" t="str">
        <f t="shared" si="428"/>
        <v>RejectReasonCode</v>
      </c>
      <c r="B2014" s="8" t="s">
        <v>22</v>
      </c>
      <c r="C2014" s="9" t="s">
        <v>34</v>
      </c>
      <c r="D2014" s="10" t="s">
        <v>3502</v>
      </c>
      <c r="E2014" s="10" t="s">
        <v>22</v>
      </c>
      <c r="F2014" s="10" t="s">
        <v>22</v>
      </c>
      <c r="G2014" s="10" t="str">
        <f t="shared" si="429"/>
        <v>Receipt Line. Reject Reason Code. Code</v>
      </c>
      <c r="H2014" s="10" t="s">
        <v>22</v>
      </c>
      <c r="I2014" s="10" t="s">
        <v>3492</v>
      </c>
      <c r="J2014" s="10" t="s">
        <v>22</v>
      </c>
      <c r="K2014" s="10" t="s">
        <v>3503</v>
      </c>
      <c r="L2014" s="10" t="s">
        <v>33</v>
      </c>
      <c r="M2014" s="7" t="str">
        <f t="shared" si="430"/>
        <v>Reject Reason Code</v>
      </c>
      <c r="N2014" s="10" t="s">
        <v>33</v>
      </c>
      <c r="O2014" s="10" t="s">
        <v>22</v>
      </c>
      <c r="P2014" s="10" t="str">
        <f t="shared" si="431"/>
        <v>Code. Type</v>
      </c>
      <c r="Q2014" s="10" t="s">
        <v>22</v>
      </c>
      <c r="R2014" s="10" t="s">
        <v>22</v>
      </c>
      <c r="S2014" s="10" t="s">
        <v>30</v>
      </c>
      <c r="T2014" s="10" t="s">
        <v>22</v>
      </c>
      <c r="U2014" s="10" t="s">
        <v>62</v>
      </c>
      <c r="V2014" s="10" t="s">
        <v>22</v>
      </c>
    </row>
    <row r="2015" spans="1:22" ht="14.1" customHeight="1" x14ac:dyDescent="0.2">
      <c r="A2015" s="7" t="str">
        <f t="shared" si="428"/>
        <v>RejectReason</v>
      </c>
      <c r="B2015" s="8" t="s">
        <v>22</v>
      </c>
      <c r="C2015" s="9" t="s">
        <v>98</v>
      </c>
      <c r="D2015" s="10" t="s">
        <v>3504</v>
      </c>
      <c r="E2015" s="10" t="s">
        <v>22</v>
      </c>
      <c r="F2015" s="10" t="s">
        <v>22</v>
      </c>
      <c r="G2015" s="10" t="str">
        <f t="shared" si="429"/>
        <v>Receipt Line. Reject_ Reason. Text</v>
      </c>
      <c r="H2015" s="10" t="s">
        <v>22</v>
      </c>
      <c r="I2015" s="10" t="s">
        <v>3492</v>
      </c>
      <c r="J2015" s="10" t="s">
        <v>3505</v>
      </c>
      <c r="K2015" s="10" t="s">
        <v>22</v>
      </c>
      <c r="L2015" s="10" t="s">
        <v>175</v>
      </c>
      <c r="M2015" s="7" t="str">
        <f t="shared" si="430"/>
        <v>Reason</v>
      </c>
      <c r="N2015" s="10" t="s">
        <v>59</v>
      </c>
      <c r="O2015" s="10" t="s">
        <v>22</v>
      </c>
      <c r="P2015" s="10" t="str">
        <f t="shared" si="431"/>
        <v>Text. Type</v>
      </c>
      <c r="Q2015" s="10" t="s">
        <v>22</v>
      </c>
      <c r="R2015" s="10" t="s">
        <v>22</v>
      </c>
      <c r="S2015" s="10" t="s">
        <v>30</v>
      </c>
      <c r="T2015" s="10" t="s">
        <v>22</v>
      </c>
      <c r="U2015" s="10" t="s">
        <v>62</v>
      </c>
      <c r="V2015" s="10" t="s">
        <v>22</v>
      </c>
    </row>
    <row r="2016" spans="1:22" ht="14.1" customHeight="1" x14ac:dyDescent="0.2">
      <c r="A2016" s="7" t="str">
        <f t="shared" si="428"/>
        <v>RejectActionCode</v>
      </c>
      <c r="B2016" s="8" t="s">
        <v>22</v>
      </c>
      <c r="C2016" s="9" t="s">
        <v>34</v>
      </c>
      <c r="D2016" s="10" t="s">
        <v>3506</v>
      </c>
      <c r="E2016" s="10" t="s">
        <v>22</v>
      </c>
      <c r="F2016" s="10" t="s">
        <v>22</v>
      </c>
      <c r="G2016" s="10" t="str">
        <f t="shared" si="429"/>
        <v>Receipt Line. Reject Action Code. Code</v>
      </c>
      <c r="H2016" s="10" t="s">
        <v>22</v>
      </c>
      <c r="I2016" s="10" t="s">
        <v>3492</v>
      </c>
      <c r="J2016" s="10" t="s">
        <v>22</v>
      </c>
      <c r="K2016" s="10" t="s">
        <v>3507</v>
      </c>
      <c r="L2016" s="10" t="s">
        <v>33</v>
      </c>
      <c r="M2016" s="7" t="str">
        <f t="shared" si="430"/>
        <v>Reject Action Code</v>
      </c>
      <c r="N2016" s="10" t="s">
        <v>33</v>
      </c>
      <c r="O2016" s="10" t="s">
        <v>22</v>
      </c>
      <c r="P2016" s="10" t="str">
        <f t="shared" si="431"/>
        <v>Code. Type</v>
      </c>
      <c r="Q2016" s="10" t="s">
        <v>22</v>
      </c>
      <c r="R2016" s="10" t="s">
        <v>22</v>
      </c>
      <c r="S2016" s="10" t="s">
        <v>30</v>
      </c>
      <c r="T2016" s="10" t="s">
        <v>22</v>
      </c>
      <c r="U2016" s="10" t="s">
        <v>62</v>
      </c>
      <c r="V2016" s="10" t="s">
        <v>22</v>
      </c>
    </row>
    <row r="2017" spans="1:22" ht="14.1" customHeight="1" x14ac:dyDescent="0.2">
      <c r="A2017" s="7" t="str">
        <f t="shared" si="428"/>
        <v>QuantityDiscrepancyCode</v>
      </c>
      <c r="B2017" s="8" t="s">
        <v>22</v>
      </c>
      <c r="C2017" s="9" t="s">
        <v>34</v>
      </c>
      <c r="D2017" s="10" t="s">
        <v>3508</v>
      </c>
      <c r="E2017" s="10" t="s">
        <v>22</v>
      </c>
      <c r="F2017" s="10" t="s">
        <v>22</v>
      </c>
      <c r="G2017" s="10" t="str">
        <f t="shared" si="429"/>
        <v>Receipt Line. Quantity Discrepancy Code. Code</v>
      </c>
      <c r="H2017" s="10" t="s">
        <v>22</v>
      </c>
      <c r="I2017" s="10" t="s">
        <v>3492</v>
      </c>
      <c r="J2017" s="10" t="s">
        <v>22</v>
      </c>
      <c r="K2017" s="10" t="s">
        <v>3509</v>
      </c>
      <c r="L2017" s="10" t="s">
        <v>33</v>
      </c>
      <c r="M2017" s="7" t="str">
        <f t="shared" si="430"/>
        <v>Quantity Discrepancy Code</v>
      </c>
      <c r="N2017" s="10" t="s">
        <v>33</v>
      </c>
      <c r="O2017" s="10" t="s">
        <v>22</v>
      </c>
      <c r="P2017" s="10" t="str">
        <f t="shared" si="431"/>
        <v>Code. Type</v>
      </c>
      <c r="Q2017" s="10" t="s">
        <v>22</v>
      </c>
      <c r="R2017" s="10" t="s">
        <v>22</v>
      </c>
      <c r="S2017" s="10" t="s">
        <v>30</v>
      </c>
      <c r="T2017" s="10" t="s">
        <v>22</v>
      </c>
      <c r="U2017" s="10" t="s">
        <v>26</v>
      </c>
      <c r="V2017" s="10" t="s">
        <v>22</v>
      </c>
    </row>
    <row r="2018" spans="1:22" ht="14.1" customHeight="1" x14ac:dyDescent="0.2">
      <c r="A2018" s="7" t="str">
        <f t="shared" si="428"/>
        <v>OversupplyQuantity</v>
      </c>
      <c r="B2018" s="8" t="s">
        <v>22</v>
      </c>
      <c r="C2018" s="9" t="s">
        <v>34</v>
      </c>
      <c r="D2018" s="10" t="s">
        <v>3510</v>
      </c>
      <c r="E2018" s="10" t="s">
        <v>22</v>
      </c>
      <c r="F2018" s="10" t="s">
        <v>22</v>
      </c>
      <c r="G2018" s="10" t="str">
        <f t="shared" si="429"/>
        <v>Receipt Line. Oversupply_ Quantity. Quantity</v>
      </c>
      <c r="H2018" s="10" t="s">
        <v>22</v>
      </c>
      <c r="I2018" s="10" t="s">
        <v>3492</v>
      </c>
      <c r="J2018" s="10" t="s">
        <v>1526</v>
      </c>
      <c r="K2018" s="10" t="s">
        <v>22</v>
      </c>
      <c r="L2018" s="10" t="s">
        <v>297</v>
      </c>
      <c r="M2018" s="7" t="str">
        <f t="shared" si="430"/>
        <v>Quantity</v>
      </c>
      <c r="N2018" s="10" t="s">
        <v>297</v>
      </c>
      <c r="O2018" s="10" t="s">
        <v>22</v>
      </c>
      <c r="P2018" s="10" t="str">
        <f t="shared" si="431"/>
        <v>Quantity. Type</v>
      </c>
      <c r="Q2018" s="10" t="s">
        <v>22</v>
      </c>
      <c r="R2018" s="10" t="s">
        <v>22</v>
      </c>
      <c r="S2018" s="10" t="s">
        <v>30</v>
      </c>
      <c r="T2018" s="10" t="s">
        <v>22</v>
      </c>
      <c r="U2018" s="10" t="s">
        <v>62</v>
      </c>
      <c r="V2018" s="10" t="s">
        <v>22</v>
      </c>
    </row>
    <row r="2019" spans="1:22" ht="14.1" customHeight="1" x14ac:dyDescent="0.2">
      <c r="A2019" s="7" t="str">
        <f t="shared" si="428"/>
        <v>ReceivedDate</v>
      </c>
      <c r="B2019" s="8" t="s">
        <v>22</v>
      </c>
      <c r="C2019" s="9" t="s">
        <v>34</v>
      </c>
      <c r="D2019" s="10" t="s">
        <v>3511</v>
      </c>
      <c r="E2019" s="10" t="s">
        <v>22</v>
      </c>
      <c r="F2019" s="10" t="s">
        <v>22</v>
      </c>
      <c r="G2019" s="10" t="str">
        <f t="shared" si="429"/>
        <v>Receipt Line. Received_ Date. Date</v>
      </c>
      <c r="H2019" s="10" t="s">
        <v>22</v>
      </c>
      <c r="I2019" s="10" t="s">
        <v>3492</v>
      </c>
      <c r="J2019" s="10" t="s">
        <v>3041</v>
      </c>
      <c r="K2019" s="10" t="s">
        <v>22</v>
      </c>
      <c r="L2019" s="10" t="s">
        <v>397</v>
      </c>
      <c r="M2019" s="7" t="str">
        <f t="shared" si="430"/>
        <v>Date</v>
      </c>
      <c r="N2019" s="10" t="s">
        <v>397</v>
      </c>
      <c r="O2019" s="10" t="s">
        <v>22</v>
      </c>
      <c r="P2019" s="10" t="str">
        <f t="shared" si="431"/>
        <v>Date. Type</v>
      </c>
      <c r="Q2019" s="10" t="s">
        <v>22</v>
      </c>
      <c r="R2019" s="10" t="s">
        <v>22</v>
      </c>
      <c r="S2019" s="10" t="s">
        <v>30</v>
      </c>
      <c r="T2019" s="10" t="s">
        <v>22</v>
      </c>
      <c r="U2019" s="10" t="s">
        <v>62</v>
      </c>
      <c r="V2019" s="10" t="s">
        <v>22</v>
      </c>
    </row>
    <row r="2020" spans="1:22" ht="14.1" customHeight="1" x14ac:dyDescent="0.2">
      <c r="A2020" s="7" t="str">
        <f t="shared" si="428"/>
        <v>ReceivedTime</v>
      </c>
      <c r="B2020" s="8" t="s">
        <v>22</v>
      </c>
      <c r="C2020" s="9" t="s">
        <v>34</v>
      </c>
      <c r="D2020" s="10" t="s">
        <v>3512</v>
      </c>
      <c r="E2020" s="10" t="s">
        <v>22</v>
      </c>
      <c r="F2020" s="10" t="s">
        <v>22</v>
      </c>
      <c r="G2020" s="10" t="str">
        <f t="shared" si="429"/>
        <v>Receipt Line. Received_ Time. Time</v>
      </c>
      <c r="H2020" s="10" t="s">
        <v>22</v>
      </c>
      <c r="I2020" s="10" t="s">
        <v>3492</v>
      </c>
      <c r="J2020" s="10" t="s">
        <v>3041</v>
      </c>
      <c r="K2020" s="10" t="s">
        <v>22</v>
      </c>
      <c r="L2020" s="10" t="s">
        <v>594</v>
      </c>
      <c r="M2020" s="7" t="str">
        <f t="shared" si="430"/>
        <v>Time</v>
      </c>
      <c r="N2020" s="10" t="s">
        <v>594</v>
      </c>
      <c r="O2020" s="10" t="s">
        <v>22</v>
      </c>
      <c r="P2020" s="10" t="str">
        <f t="shared" si="431"/>
        <v>Time. Type</v>
      </c>
      <c r="Q2020" s="10" t="s">
        <v>22</v>
      </c>
      <c r="R2020" s="10" t="s">
        <v>22</v>
      </c>
      <c r="S2020" s="10" t="s">
        <v>30</v>
      </c>
      <c r="T2020" s="10" t="s">
        <v>22</v>
      </c>
      <c r="U2020" s="10" t="s">
        <v>192</v>
      </c>
      <c r="V2020" s="10" t="s">
        <v>3513</v>
      </c>
    </row>
    <row r="2021" spans="1:22" ht="14.1" customHeight="1" x14ac:dyDescent="0.2">
      <c r="A2021" s="7" t="str">
        <f t="shared" si="428"/>
        <v>TimingComplaintCode</v>
      </c>
      <c r="B2021" s="8" t="s">
        <v>22</v>
      </c>
      <c r="C2021" s="9" t="s">
        <v>34</v>
      </c>
      <c r="D2021" s="10" t="s">
        <v>3514</v>
      </c>
      <c r="E2021" s="10" t="s">
        <v>22</v>
      </c>
      <c r="F2021" s="10" t="s">
        <v>22</v>
      </c>
      <c r="G2021" s="10" t="str">
        <f t="shared" si="429"/>
        <v>Receipt Line. Timing Complaint Code. Code</v>
      </c>
      <c r="H2021" s="10" t="s">
        <v>22</v>
      </c>
      <c r="I2021" s="10" t="s">
        <v>3492</v>
      </c>
      <c r="J2021" s="10" t="s">
        <v>22</v>
      </c>
      <c r="K2021" s="10" t="s">
        <v>3515</v>
      </c>
      <c r="L2021" s="10" t="s">
        <v>33</v>
      </c>
      <c r="M2021" s="7" t="str">
        <f t="shared" si="430"/>
        <v>Timing Complaint Code</v>
      </c>
      <c r="N2021" s="10" t="s">
        <v>33</v>
      </c>
      <c r="O2021" s="10" t="s">
        <v>22</v>
      </c>
      <c r="P2021" s="10" t="str">
        <f t="shared" si="431"/>
        <v>Code. Type</v>
      </c>
      <c r="Q2021" s="10" t="s">
        <v>22</v>
      </c>
      <c r="R2021" s="10" t="s">
        <v>22</v>
      </c>
      <c r="S2021" s="10" t="s">
        <v>30</v>
      </c>
      <c r="T2021" s="10" t="s">
        <v>22</v>
      </c>
      <c r="U2021" s="10" t="s">
        <v>62</v>
      </c>
      <c r="V2021" s="10" t="s">
        <v>3516</v>
      </c>
    </row>
    <row r="2022" spans="1:22" ht="14.1" customHeight="1" x14ac:dyDescent="0.2">
      <c r="A2022" s="7" t="str">
        <f t="shared" si="428"/>
        <v>TimingComplaint</v>
      </c>
      <c r="B2022" s="8" t="s">
        <v>22</v>
      </c>
      <c r="C2022" s="9" t="s">
        <v>34</v>
      </c>
      <c r="D2022" s="10" t="s">
        <v>3517</v>
      </c>
      <c r="E2022" s="10" t="s">
        <v>22</v>
      </c>
      <c r="F2022" s="10" t="s">
        <v>22</v>
      </c>
      <c r="G2022" s="10" t="str">
        <f t="shared" si="429"/>
        <v>Receipt Line. Timing Complaint. Text</v>
      </c>
      <c r="H2022" s="10" t="s">
        <v>22</v>
      </c>
      <c r="I2022" s="10" t="s">
        <v>3492</v>
      </c>
      <c r="J2022" s="10" t="s">
        <v>22</v>
      </c>
      <c r="K2022" s="10" t="s">
        <v>3518</v>
      </c>
      <c r="L2022" s="10" t="s">
        <v>3519</v>
      </c>
      <c r="M2022" s="7" t="str">
        <f t="shared" si="430"/>
        <v>Timing Complaint</v>
      </c>
      <c r="N2022" s="10" t="s">
        <v>59</v>
      </c>
      <c r="O2022" s="10" t="s">
        <v>22</v>
      </c>
      <c r="P2022" s="10" t="str">
        <f t="shared" si="431"/>
        <v>Text. Type</v>
      </c>
      <c r="Q2022" s="10" t="s">
        <v>22</v>
      </c>
      <c r="R2022" s="10" t="s">
        <v>22</v>
      </c>
      <c r="S2022" s="10" t="s">
        <v>30</v>
      </c>
      <c r="T2022" s="10" t="s">
        <v>22</v>
      </c>
      <c r="U2022" s="10" t="s">
        <v>62</v>
      </c>
      <c r="V2022" s="10" t="s">
        <v>22</v>
      </c>
    </row>
    <row r="2023" spans="1:22" ht="14.1" customHeight="1" x14ac:dyDescent="0.2">
      <c r="A2023" s="11" t="str">
        <f>SUBSTITUTE(SUBSTITUTE(CONCATENATE(J2023,IF(M2023="Identifier","ID",M2023))," ",""),"_","")</f>
        <v>OrderLineReference</v>
      </c>
      <c r="B2023" s="8" t="s">
        <v>22</v>
      </c>
      <c r="C2023" s="12" t="s">
        <v>34</v>
      </c>
      <c r="D2023" s="11" t="s">
        <v>3520</v>
      </c>
      <c r="E2023" s="11" t="s">
        <v>22</v>
      </c>
      <c r="F2023" s="11" t="s">
        <v>22</v>
      </c>
      <c r="G2023" s="11" t="str">
        <f>CONCATENATE( IF(H2023="","",CONCATENATE(H2023,"_ ")),I2023,". ",IF(J2023="","",CONCATENATE(J2023,"_ ")),M2023,IF(J2023="","",CONCATENATE(". ",N2023)))</f>
        <v>Receipt Line. Order Line Reference</v>
      </c>
      <c r="H2023" s="11" t="s">
        <v>22</v>
      </c>
      <c r="I2023" s="11" t="s">
        <v>3492</v>
      </c>
      <c r="J2023" s="11" t="s">
        <v>22</v>
      </c>
      <c r="K2023" s="11" t="s">
        <v>22</v>
      </c>
      <c r="L2023" s="11" t="s">
        <v>22</v>
      </c>
      <c r="M2023" s="11" t="str">
        <f>CONCATENATE(IF(Q2023="","",CONCATENATE(Q2023,"_ ")),R2023)</f>
        <v>Order Line Reference</v>
      </c>
      <c r="N2023" s="11" t="str">
        <f>M2023</f>
        <v>Order Line Reference</v>
      </c>
      <c r="O2023" s="11" t="s">
        <v>22</v>
      </c>
      <c r="P2023" s="11" t="s">
        <v>22</v>
      </c>
      <c r="Q2023" s="11" t="s">
        <v>22</v>
      </c>
      <c r="R2023" s="11" t="s">
        <v>1298</v>
      </c>
      <c r="S2023" s="11" t="s">
        <v>38</v>
      </c>
      <c r="T2023" s="11" t="s">
        <v>22</v>
      </c>
      <c r="U2023" s="11" t="s">
        <v>62</v>
      </c>
      <c r="V2023" s="11" t="s">
        <v>22</v>
      </c>
    </row>
    <row r="2024" spans="1:22" ht="14.1" customHeight="1" x14ac:dyDescent="0.2">
      <c r="A2024" s="11" t="str">
        <f>SUBSTITUTE(SUBSTITUTE(CONCATENATE(J2024,IF(M2024="Identifier","ID",M2024))," ",""),"_","")</f>
        <v>DespatchLineReference</v>
      </c>
      <c r="B2024" s="8" t="s">
        <v>22</v>
      </c>
      <c r="C2024" s="12" t="s">
        <v>98</v>
      </c>
      <c r="D2024" s="11" t="s">
        <v>3521</v>
      </c>
      <c r="E2024" s="11" t="s">
        <v>22</v>
      </c>
      <c r="F2024" s="11" t="s">
        <v>22</v>
      </c>
      <c r="G2024" s="11" t="str">
        <f>CONCATENATE( IF(H2024="","",CONCATENATE(H2024,"_ ")),I2024,". ",IF(J2024="","",CONCATENATE(J2024,"_ ")),M2024,IF(J2024="","",CONCATENATE(". ",N2024)))</f>
        <v>Receipt Line. Despatch_ Line Reference. Line Reference</v>
      </c>
      <c r="H2024" s="11" t="s">
        <v>22</v>
      </c>
      <c r="I2024" s="11" t="s">
        <v>3492</v>
      </c>
      <c r="J2024" s="11" t="s">
        <v>1304</v>
      </c>
      <c r="K2024" s="11" t="s">
        <v>22</v>
      </c>
      <c r="L2024" s="11" t="s">
        <v>22</v>
      </c>
      <c r="M2024" s="11" t="str">
        <f>CONCATENATE(IF(Q2024="","",CONCATENATE(Q2024,"_ ")),R2024)</f>
        <v>Line Reference</v>
      </c>
      <c r="N2024" s="11" t="str">
        <f>M2024</f>
        <v>Line Reference</v>
      </c>
      <c r="O2024" s="11" t="s">
        <v>22</v>
      </c>
      <c r="P2024" s="11" t="s">
        <v>22</v>
      </c>
      <c r="Q2024" s="11" t="s">
        <v>22</v>
      </c>
      <c r="R2024" s="11" t="s">
        <v>573</v>
      </c>
      <c r="S2024" s="11" t="s">
        <v>38</v>
      </c>
      <c r="T2024" s="11" t="s">
        <v>22</v>
      </c>
      <c r="U2024" s="11" t="s">
        <v>62</v>
      </c>
      <c r="V2024" s="11" t="s">
        <v>22</v>
      </c>
    </row>
    <row r="2025" spans="1:22" ht="14.1" customHeight="1" x14ac:dyDescent="0.2">
      <c r="A2025" s="11" t="str">
        <f>SUBSTITUTE(SUBSTITUTE(CONCATENATE(J2025,IF(M2025="Identifier","ID",M2025))," ",""),"_","")</f>
        <v>DocumentReference</v>
      </c>
      <c r="B2025" s="8" t="s">
        <v>22</v>
      </c>
      <c r="C2025" s="12" t="s">
        <v>98</v>
      </c>
      <c r="D2025" s="11" t="s">
        <v>3522</v>
      </c>
      <c r="E2025" s="11" t="s">
        <v>22</v>
      </c>
      <c r="F2025" s="11" t="s">
        <v>22</v>
      </c>
      <c r="G2025" s="11" t="str">
        <f>CONCATENATE( IF(H2025="","",CONCATENATE(H2025,"_ ")),I2025,". ",IF(J2025="","",CONCATENATE(J2025,"_ ")),M2025,IF(J2025="","",CONCATENATE(". ",N2025)))</f>
        <v>Receipt Line. Document Reference</v>
      </c>
      <c r="H2025" s="11" t="s">
        <v>22</v>
      </c>
      <c r="I2025" s="11" t="s">
        <v>3492</v>
      </c>
      <c r="J2025" s="11" t="s">
        <v>22</v>
      </c>
      <c r="K2025" s="11" t="s">
        <v>22</v>
      </c>
      <c r="L2025" s="11" t="s">
        <v>22</v>
      </c>
      <c r="M2025" s="11" t="str">
        <f>CONCATENATE(IF(Q2025="","",CONCATENATE(Q2025,"_ ")),R2025)</f>
        <v>Document Reference</v>
      </c>
      <c r="N2025" s="11" t="str">
        <f>M2025</f>
        <v>Document Reference</v>
      </c>
      <c r="O2025" s="11" t="s">
        <v>22</v>
      </c>
      <c r="P2025" s="11" t="s">
        <v>22</v>
      </c>
      <c r="Q2025" s="11" t="s">
        <v>22</v>
      </c>
      <c r="R2025" s="11" t="s">
        <v>406</v>
      </c>
      <c r="S2025" s="11" t="s">
        <v>38</v>
      </c>
      <c r="T2025" s="11" t="s">
        <v>22</v>
      </c>
      <c r="U2025" s="11" t="s">
        <v>62</v>
      </c>
      <c r="V2025" s="11" t="s">
        <v>22</v>
      </c>
    </row>
    <row r="2026" spans="1:22" ht="14.1" customHeight="1" x14ac:dyDescent="0.2">
      <c r="A2026" s="11" t="str">
        <f>SUBSTITUTE(SUBSTITUTE(CONCATENATE(J2026,IF(M2026="Identifier","ID",M2026))," ",""),"_","")</f>
        <v>Item</v>
      </c>
      <c r="B2026" s="8" t="s">
        <v>22</v>
      </c>
      <c r="C2026" s="12" t="s">
        <v>98</v>
      </c>
      <c r="D2026" s="11" t="s">
        <v>3523</v>
      </c>
      <c r="E2026" s="11" t="s">
        <v>22</v>
      </c>
      <c r="F2026" s="11" t="s">
        <v>22</v>
      </c>
      <c r="G2026" s="11" t="str">
        <f>CONCATENATE( IF(H2026="","",CONCATENATE(H2026,"_ ")),I2026,". ",IF(J2026="","",CONCATENATE(J2026,"_ ")),M2026,IF(J2026="","",CONCATENATE(". ",N2026)))</f>
        <v>Receipt Line. Item</v>
      </c>
      <c r="H2026" s="11" t="s">
        <v>22</v>
      </c>
      <c r="I2026" s="11" t="s">
        <v>3492</v>
      </c>
      <c r="J2026" s="11" t="s">
        <v>22</v>
      </c>
      <c r="K2026" s="11" t="s">
        <v>22</v>
      </c>
      <c r="L2026" s="11" t="s">
        <v>22</v>
      </c>
      <c r="M2026" s="11" t="str">
        <f>CONCATENATE(IF(Q2026="","",CONCATENATE(Q2026,"_ ")),R2026)</f>
        <v>Item</v>
      </c>
      <c r="N2026" s="11" t="str">
        <f>M2026</f>
        <v>Item</v>
      </c>
      <c r="O2026" s="11" t="s">
        <v>22</v>
      </c>
      <c r="P2026" s="11" t="s">
        <v>22</v>
      </c>
      <c r="Q2026" s="11" t="s">
        <v>22</v>
      </c>
      <c r="R2026" s="11" t="s">
        <v>504</v>
      </c>
      <c r="S2026" s="11" t="s">
        <v>38</v>
      </c>
      <c r="T2026" s="11" t="s">
        <v>22</v>
      </c>
      <c r="U2026" s="11" t="s">
        <v>62</v>
      </c>
      <c r="V2026" s="11" t="s">
        <v>22</v>
      </c>
    </row>
    <row r="2027" spans="1:22" ht="14.1" customHeight="1" x14ac:dyDescent="0.2">
      <c r="A2027" s="11" t="str">
        <f>SUBSTITUTE(SUBSTITUTE(CONCATENATE(J2027,IF(M2027="Identifier","ID",M2027))," ",""),"_","")</f>
        <v>Shipment</v>
      </c>
      <c r="B2027" s="8" t="s">
        <v>22</v>
      </c>
      <c r="C2027" s="12" t="s">
        <v>98</v>
      </c>
      <c r="D2027" s="11" t="s">
        <v>3524</v>
      </c>
      <c r="E2027" s="11" t="s">
        <v>22</v>
      </c>
      <c r="F2027" s="11" t="s">
        <v>22</v>
      </c>
      <c r="G2027" s="11" t="str">
        <f>CONCATENATE( IF(H2027="","",CONCATENATE(H2027,"_ ")),I2027,". ",IF(J2027="","",CONCATENATE(J2027,"_ ")),M2027,IF(J2027="","",CONCATENATE(". ",N2027)))</f>
        <v>Receipt Line. Shipment</v>
      </c>
      <c r="H2027" s="11" t="s">
        <v>22</v>
      </c>
      <c r="I2027" s="11" t="s">
        <v>3492</v>
      </c>
      <c r="J2027" s="11" t="s">
        <v>22</v>
      </c>
      <c r="K2027" s="11" t="s">
        <v>22</v>
      </c>
      <c r="L2027" s="11" t="s">
        <v>22</v>
      </c>
      <c r="M2027" s="11" t="str">
        <f>CONCATENATE(IF(Q2027="","",CONCATENATE(Q2027,"_ ")),R2027)</f>
        <v>Shipment</v>
      </c>
      <c r="N2027" s="11" t="str">
        <f>M2027</f>
        <v>Shipment</v>
      </c>
      <c r="O2027" s="11" t="s">
        <v>22</v>
      </c>
      <c r="P2027" s="11" t="s">
        <v>22</v>
      </c>
      <c r="Q2027" s="11" t="s">
        <v>22</v>
      </c>
      <c r="R2027" s="11" t="s">
        <v>638</v>
      </c>
      <c r="S2027" s="11" t="s">
        <v>38</v>
      </c>
      <c r="T2027" s="11" t="s">
        <v>22</v>
      </c>
      <c r="U2027" s="11" t="s">
        <v>62</v>
      </c>
      <c r="V2027" s="11" t="s">
        <v>22</v>
      </c>
    </row>
    <row r="2028" spans="1:22" ht="14.1" customHeight="1" x14ac:dyDescent="0.2">
      <c r="A2028" s="5" t="str">
        <f>SUBSTITUTE(CONCATENATE(H2028,I2028)," ","")</f>
        <v>Regulation</v>
      </c>
      <c r="B2028" s="6" t="s">
        <v>22</v>
      </c>
      <c r="C2028" s="6" t="s">
        <v>22</v>
      </c>
      <c r="D2028" s="6" t="s">
        <v>3525</v>
      </c>
      <c r="E2028" s="6" t="s">
        <v>22</v>
      </c>
      <c r="F2028" s="6" t="s">
        <v>3526</v>
      </c>
      <c r="G2028" s="5" t="str">
        <f>CONCATENATE(IF(H2028="","",CONCATENATE(H2028,"_ ")),I2028,". Details")</f>
        <v>Regulation. Details</v>
      </c>
      <c r="H2028" s="6" t="s">
        <v>22</v>
      </c>
      <c r="I2028" s="6" t="s">
        <v>3527</v>
      </c>
      <c r="J2028" s="6" t="s">
        <v>22</v>
      </c>
      <c r="K2028" s="6" t="s">
        <v>22</v>
      </c>
      <c r="L2028" s="6" t="s">
        <v>22</v>
      </c>
      <c r="M2028" s="6" t="s">
        <v>22</v>
      </c>
      <c r="N2028" s="6" t="s">
        <v>22</v>
      </c>
      <c r="O2028" s="6" t="s">
        <v>22</v>
      </c>
      <c r="P2028" s="6" t="s">
        <v>22</v>
      </c>
      <c r="Q2028" s="6" t="s">
        <v>22</v>
      </c>
      <c r="R2028" s="6" t="s">
        <v>22</v>
      </c>
      <c r="S2028" s="6" t="s">
        <v>25</v>
      </c>
      <c r="T2028" s="6" t="s">
        <v>22</v>
      </c>
      <c r="U2028" s="6" t="s">
        <v>26</v>
      </c>
      <c r="V2028" s="6" t="s">
        <v>22</v>
      </c>
    </row>
    <row r="2029" spans="1:22" ht="14.1" customHeight="1" x14ac:dyDescent="0.2">
      <c r="A2029" s="7" t="str">
        <f>SUBSTITUTE(CONCATENATE(J2029,K2029,IF(L2029="Identifier","ID",IF(AND(L2029="Text",OR(J2029&lt;&gt;"",K2029&lt;&gt;"")),"",L2029)),IF(AND(N2029&lt;&gt;"Text",L2029&lt;&gt;N2029,NOT(AND(L2029="URI",N2029="Identifier")),NOT(AND(L2029="UUID",N2029="Identifier")),NOT(AND(L2029="OID",N2029="Identifier"))),IF(N2029="Identifier","ID",N2029),""))," ","")</f>
        <v>Name</v>
      </c>
      <c r="B2029" s="8" t="s">
        <v>22</v>
      </c>
      <c r="C2029" s="9" t="s">
        <v>50</v>
      </c>
      <c r="D2029" s="10" t="s">
        <v>3528</v>
      </c>
      <c r="E2029" s="10" t="s">
        <v>22</v>
      </c>
      <c r="F2029" s="10" t="s">
        <v>22</v>
      </c>
      <c r="G2029" s="10" t="str">
        <f>CONCATENATE( IF(H2029="","",CONCATENATE(H2029,"_ ")),I2029,". ",IF(J2029="","",CONCATENATE(J2029,"_ ")),M2029,IF(OR(J2029&lt;&gt;"",M2029&lt;&gt;N2029),CONCATENATE(". ",N2029),""))</f>
        <v>Regulation. Name</v>
      </c>
      <c r="H2029" s="10" t="s">
        <v>22</v>
      </c>
      <c r="I2029" s="10" t="s">
        <v>3527</v>
      </c>
      <c r="J2029" s="10" t="s">
        <v>22</v>
      </c>
      <c r="K2029" s="10" t="s">
        <v>22</v>
      </c>
      <c r="L2029" s="10" t="s">
        <v>56</v>
      </c>
      <c r="M2029" s="7" t="str">
        <f>IF(K2029&lt;&gt;"",CONCATENATE(K2029," ",L2029),L2029)</f>
        <v>Name</v>
      </c>
      <c r="N2029" s="10" t="s">
        <v>56</v>
      </c>
      <c r="O2029" s="10" t="s">
        <v>22</v>
      </c>
      <c r="P2029" s="10" t="str">
        <f>IF(O2029&lt;&gt;"",CONCATENATE(O2029,"_ ",N2029,". Type"),CONCATENATE(N2029,". Type"))</f>
        <v>Name. Type</v>
      </c>
      <c r="Q2029" s="10" t="s">
        <v>22</v>
      </c>
      <c r="R2029" s="10" t="s">
        <v>22</v>
      </c>
      <c r="S2029" s="10" t="s">
        <v>30</v>
      </c>
      <c r="T2029" s="10" t="s">
        <v>22</v>
      </c>
      <c r="U2029" s="10" t="s">
        <v>26</v>
      </c>
      <c r="V2029" s="10" t="s">
        <v>22</v>
      </c>
    </row>
    <row r="2030" spans="1:22" ht="14.1" customHeight="1" x14ac:dyDescent="0.2">
      <c r="A2030" s="7" t="str">
        <f>SUBSTITUTE(CONCATENATE(J2030,K2030,IF(L2030="Identifier","ID",IF(AND(L2030="Text",OR(J2030&lt;&gt;"",K2030&lt;&gt;"")),"",L2030)),IF(AND(N2030&lt;&gt;"Text",L2030&lt;&gt;N2030,NOT(AND(L2030="URI",N2030="Identifier")),NOT(AND(L2030="UUID",N2030="Identifier")),NOT(AND(L2030="OID",N2030="Identifier"))),IF(N2030="Identifier","ID",N2030),""))," ","")</f>
        <v>LegalReference</v>
      </c>
      <c r="B2030" s="8" t="s">
        <v>22</v>
      </c>
      <c r="C2030" s="9" t="s">
        <v>34</v>
      </c>
      <c r="D2030" s="10" t="s">
        <v>3529</v>
      </c>
      <c r="E2030" s="10" t="s">
        <v>22</v>
      </c>
      <c r="F2030" s="10" t="s">
        <v>3530</v>
      </c>
      <c r="G2030" s="10" t="str">
        <f>CONCATENATE( IF(H2030="","",CONCATENATE(H2030,"_ ")),I2030,". ",IF(J2030="","",CONCATENATE(J2030,"_ ")),M2030,IF(OR(J2030&lt;&gt;"",M2030&lt;&gt;N2030),CONCATENATE(". ",N2030),""))</f>
        <v>Regulation. Legal Reference. Text</v>
      </c>
      <c r="H2030" s="10" t="s">
        <v>22</v>
      </c>
      <c r="I2030" s="10" t="s">
        <v>3527</v>
      </c>
      <c r="J2030" s="10" t="s">
        <v>22</v>
      </c>
      <c r="K2030" s="10" t="s">
        <v>1016</v>
      </c>
      <c r="L2030" s="10" t="s">
        <v>628</v>
      </c>
      <c r="M2030" s="7" t="str">
        <f>IF(K2030&lt;&gt;"",CONCATENATE(K2030," ",L2030),L2030)</f>
        <v>Legal Reference</v>
      </c>
      <c r="N2030" s="10" t="s">
        <v>59</v>
      </c>
      <c r="O2030" s="10" t="s">
        <v>22</v>
      </c>
      <c r="P2030" s="10" t="str">
        <f>IF(O2030&lt;&gt;"",CONCATENATE(O2030,"_ ",N2030,". Type"),CONCATENATE(N2030,". Type"))</f>
        <v>Text. Type</v>
      </c>
      <c r="Q2030" s="10" t="s">
        <v>22</v>
      </c>
      <c r="R2030" s="10" t="s">
        <v>22</v>
      </c>
      <c r="S2030" s="10" t="s">
        <v>30</v>
      </c>
      <c r="T2030" s="10" t="s">
        <v>22</v>
      </c>
      <c r="U2030" s="10" t="s">
        <v>26</v>
      </c>
      <c r="V2030" s="10" t="s">
        <v>22</v>
      </c>
    </row>
    <row r="2031" spans="1:22" ht="14.1" customHeight="1" x14ac:dyDescent="0.2">
      <c r="A2031" s="7" t="str">
        <f>SUBSTITUTE(CONCATENATE(J2031,K2031,IF(L2031="Identifier","ID",IF(AND(L2031="Text",OR(J2031&lt;&gt;"",K2031&lt;&gt;"")),"",L2031)),IF(AND(N2031&lt;&gt;"Text",L2031&lt;&gt;N2031,NOT(AND(L2031="URI",N2031="Identifier")),NOT(AND(L2031="UUID",N2031="Identifier")),NOT(AND(L2031="OID",N2031="Identifier"))),IF(N2031="Identifier","ID",N2031),""))," ","")</f>
        <v>OntologyURI</v>
      </c>
      <c r="B2031" s="8" t="s">
        <v>22</v>
      </c>
      <c r="C2031" s="9" t="s">
        <v>34</v>
      </c>
      <c r="D2031" s="10" t="s">
        <v>3531</v>
      </c>
      <c r="E2031" s="10" t="s">
        <v>22</v>
      </c>
      <c r="F2031" s="10" t="s">
        <v>22</v>
      </c>
      <c r="G2031" s="10" t="str">
        <f>CONCATENATE( IF(H2031="","",CONCATENATE(H2031,"_ ")),I2031,". ",IF(J2031="","",CONCATENATE(J2031,"_ ")),M2031,IF(OR(J2031&lt;&gt;"",M2031&lt;&gt;N2031),CONCATENATE(". ",N2031),""))</f>
        <v>Regulation. Ontology URI. Identifier</v>
      </c>
      <c r="H2031" s="10" t="s">
        <v>22</v>
      </c>
      <c r="I2031" s="10" t="s">
        <v>3527</v>
      </c>
      <c r="J2031" s="10" t="s">
        <v>22</v>
      </c>
      <c r="K2031" s="10" t="s">
        <v>3532</v>
      </c>
      <c r="L2031" s="10" t="s">
        <v>270</v>
      </c>
      <c r="M2031" s="7" t="str">
        <f>IF(K2031&lt;&gt;"",CONCATENATE(K2031," ",L2031),L2031)</f>
        <v>Ontology URI</v>
      </c>
      <c r="N2031" s="10" t="s">
        <v>29</v>
      </c>
      <c r="O2031" s="10" t="s">
        <v>22</v>
      </c>
      <c r="P2031" s="10" t="str">
        <f>IF(O2031&lt;&gt;"",CONCATENATE(O2031,"_ ",N2031,". Type"),CONCATENATE(N2031,". Type"))</f>
        <v>Identifier. Type</v>
      </c>
      <c r="Q2031" s="10" t="s">
        <v>22</v>
      </c>
      <c r="R2031" s="10" t="s">
        <v>22</v>
      </c>
      <c r="S2031" s="10" t="s">
        <v>30</v>
      </c>
      <c r="T2031" s="10" t="s">
        <v>22</v>
      </c>
      <c r="U2031" s="10" t="s">
        <v>26</v>
      </c>
      <c r="V2031" s="10" t="s">
        <v>22</v>
      </c>
    </row>
    <row r="2032" spans="1:22" ht="14.1" customHeight="1" x14ac:dyDescent="0.2">
      <c r="A2032" s="5" t="str">
        <f>SUBSTITUTE(CONCATENATE(H2032,I2032)," ","")</f>
        <v>RelatedItem</v>
      </c>
      <c r="B2032" s="6" t="s">
        <v>22</v>
      </c>
      <c r="C2032" s="6" t="s">
        <v>22</v>
      </c>
      <c r="D2032" s="6" t="s">
        <v>3533</v>
      </c>
      <c r="E2032" s="6" t="s">
        <v>22</v>
      </c>
      <c r="F2032" s="6" t="s">
        <v>22</v>
      </c>
      <c r="G2032" s="5" t="str">
        <f>CONCATENATE(IF(H2032="","",CONCATENATE(H2032,"_ ")),I2032,". Details")</f>
        <v>Related Item. Details</v>
      </c>
      <c r="H2032" s="6" t="s">
        <v>22</v>
      </c>
      <c r="I2032" s="6" t="s">
        <v>554</v>
      </c>
      <c r="J2032" s="6" t="s">
        <v>22</v>
      </c>
      <c r="K2032" s="6" t="s">
        <v>22</v>
      </c>
      <c r="L2032" s="6" t="s">
        <v>22</v>
      </c>
      <c r="M2032" s="6" t="s">
        <v>22</v>
      </c>
      <c r="N2032" s="6" t="s">
        <v>22</v>
      </c>
      <c r="O2032" s="6" t="s">
        <v>22</v>
      </c>
      <c r="P2032" s="6" t="s">
        <v>22</v>
      </c>
      <c r="Q2032" s="6" t="s">
        <v>22</v>
      </c>
      <c r="R2032" s="6" t="s">
        <v>22</v>
      </c>
      <c r="S2032" s="6" t="s">
        <v>25</v>
      </c>
      <c r="T2032" s="6" t="s">
        <v>22</v>
      </c>
      <c r="U2032" s="6" t="s">
        <v>62</v>
      </c>
      <c r="V2032" s="6" t="s">
        <v>22</v>
      </c>
    </row>
    <row r="2033" spans="1:22" ht="14.1" customHeight="1" x14ac:dyDescent="0.2">
      <c r="A2033" s="7" t="str">
        <f>SUBSTITUTE(CONCATENATE(J2033,K2033,IF(L2033="Identifier","ID",IF(AND(L2033="Text",OR(J2033&lt;&gt;"",K2033&lt;&gt;"")),"",L2033)),IF(AND(N2033&lt;&gt;"Text",L2033&lt;&gt;N2033,NOT(AND(L2033="URI",N2033="Identifier")),NOT(AND(L2033="UUID",N2033="Identifier")),NOT(AND(L2033="OID",N2033="Identifier"))),IF(N2033="Identifier","ID",N2033),""))," ","")</f>
        <v>ID</v>
      </c>
      <c r="B2033" s="8" t="s">
        <v>22</v>
      </c>
      <c r="C2033" s="9" t="s">
        <v>34</v>
      </c>
      <c r="D2033" s="10" t="s">
        <v>3534</v>
      </c>
      <c r="E2033" s="10" t="s">
        <v>22</v>
      </c>
      <c r="F2033" s="10" t="s">
        <v>3535</v>
      </c>
      <c r="G2033" s="10" t="str">
        <f>CONCATENATE( IF(H2033="","",CONCATENATE(H2033,"_ ")),I2033,". ",IF(J2033="","",CONCATENATE(J2033,"_ ")),M2033,IF(OR(J2033&lt;&gt;"",M2033&lt;&gt;N2033),CONCATENATE(". ",N2033),""))</f>
        <v>Related Item. Identifier</v>
      </c>
      <c r="H2033" s="10" t="s">
        <v>22</v>
      </c>
      <c r="I2033" s="10" t="s">
        <v>554</v>
      </c>
      <c r="J2033" s="10" t="s">
        <v>22</v>
      </c>
      <c r="K2033" s="10" t="s">
        <v>22</v>
      </c>
      <c r="L2033" s="10" t="s">
        <v>29</v>
      </c>
      <c r="M2033" s="7" t="str">
        <f>IF(K2033&lt;&gt;"",CONCATENATE(K2033," ",L2033),L2033)</f>
        <v>Identifier</v>
      </c>
      <c r="N2033" s="10" t="s">
        <v>29</v>
      </c>
      <c r="O2033" s="10" t="s">
        <v>22</v>
      </c>
      <c r="P2033" s="10" t="str">
        <f>IF(O2033&lt;&gt;"",CONCATENATE(O2033,"_ ",N2033,". Type"),CONCATENATE(N2033,". Type"))</f>
        <v>Identifier. Type</v>
      </c>
      <c r="Q2033" s="10" t="s">
        <v>22</v>
      </c>
      <c r="R2033" s="10" t="s">
        <v>22</v>
      </c>
      <c r="S2033" s="10" t="s">
        <v>30</v>
      </c>
      <c r="T2033" s="10" t="s">
        <v>22</v>
      </c>
      <c r="U2033" s="10" t="s">
        <v>62</v>
      </c>
      <c r="V2033" s="10" t="s">
        <v>22</v>
      </c>
    </row>
    <row r="2034" spans="1:22" ht="14.1" customHeight="1" x14ac:dyDescent="0.2">
      <c r="A2034" s="7" t="str">
        <f>SUBSTITUTE(CONCATENATE(J2034,K2034,IF(L2034="Identifier","ID",IF(AND(L2034="Text",OR(J2034&lt;&gt;"",K2034&lt;&gt;"")),"",L2034)),IF(AND(N2034&lt;&gt;"Text",L2034&lt;&gt;N2034,NOT(AND(L2034="URI",N2034="Identifier")),NOT(AND(L2034="UUID",N2034="Identifier")),NOT(AND(L2034="OID",N2034="Identifier"))),IF(N2034="Identifier","ID",N2034),""))," ","")</f>
        <v>Quantity</v>
      </c>
      <c r="B2034" s="8" t="s">
        <v>22</v>
      </c>
      <c r="C2034" s="9" t="s">
        <v>34</v>
      </c>
      <c r="D2034" s="10" t="s">
        <v>3536</v>
      </c>
      <c r="E2034" s="10" t="s">
        <v>22</v>
      </c>
      <c r="F2034" s="10" t="s">
        <v>3537</v>
      </c>
      <c r="G2034" s="10" t="str">
        <f>CONCATENATE( IF(H2034="","",CONCATENATE(H2034,"_ ")),I2034,". ",IF(J2034="","",CONCATENATE(J2034,"_ ")),M2034,IF(OR(J2034&lt;&gt;"",M2034&lt;&gt;N2034),CONCATENATE(". ",N2034),""))</f>
        <v>Related Item. Quantity</v>
      </c>
      <c r="H2034" s="10" t="s">
        <v>22</v>
      </c>
      <c r="I2034" s="10" t="s">
        <v>554</v>
      </c>
      <c r="J2034" s="10" t="s">
        <v>22</v>
      </c>
      <c r="K2034" s="10" t="s">
        <v>22</v>
      </c>
      <c r="L2034" s="10" t="s">
        <v>297</v>
      </c>
      <c r="M2034" s="7" t="str">
        <f>IF(K2034&lt;&gt;"",CONCATENATE(K2034," ",L2034),L2034)</f>
        <v>Quantity</v>
      </c>
      <c r="N2034" s="10" t="s">
        <v>297</v>
      </c>
      <c r="O2034" s="10" t="s">
        <v>22</v>
      </c>
      <c r="P2034" s="10" t="str">
        <f>IF(O2034&lt;&gt;"",CONCATENATE(O2034,"_ ",N2034,". Type"),CONCATENATE(N2034,". Type"))</f>
        <v>Quantity. Type</v>
      </c>
      <c r="Q2034" s="10" t="s">
        <v>22</v>
      </c>
      <c r="R2034" s="10" t="s">
        <v>22</v>
      </c>
      <c r="S2034" s="10" t="s">
        <v>30</v>
      </c>
      <c r="T2034" s="10" t="s">
        <v>22</v>
      </c>
      <c r="U2034" s="10" t="s">
        <v>62</v>
      </c>
      <c r="V2034" s="10" t="s">
        <v>22</v>
      </c>
    </row>
    <row r="2035" spans="1:22" ht="14.1" customHeight="1" x14ac:dyDescent="0.2">
      <c r="A2035" s="7" t="str">
        <f>SUBSTITUTE(CONCATENATE(J2035,K2035,IF(L2035="Identifier","ID",IF(AND(L2035="Text",OR(J2035&lt;&gt;"",K2035&lt;&gt;"")),"",L2035)),IF(AND(N2035&lt;&gt;"Text",L2035&lt;&gt;N2035,NOT(AND(L2035="URI",N2035="Identifier")),NOT(AND(L2035="UUID",N2035="Identifier")),NOT(AND(L2035="OID",N2035="Identifier"))),IF(N2035="Identifier","ID",N2035),""))," ","")</f>
        <v>Description</v>
      </c>
      <c r="B2035" s="8" t="s">
        <v>22</v>
      </c>
      <c r="C2035" s="9" t="s">
        <v>98</v>
      </c>
      <c r="D2035" s="10" t="s">
        <v>3538</v>
      </c>
      <c r="E2035" s="10" t="s">
        <v>22</v>
      </c>
      <c r="F2035" s="10" t="s">
        <v>3539</v>
      </c>
      <c r="G2035" s="10" t="str">
        <f>CONCATENATE( IF(H2035="","",CONCATENATE(H2035,"_ ")),I2035,". ",IF(J2035="","",CONCATENATE(J2035,"_ ")),M2035,IF(OR(J2035&lt;&gt;"",M2035&lt;&gt;N2035),CONCATENATE(". ",N2035),""))</f>
        <v>Related Item. Description. Text</v>
      </c>
      <c r="H2035" s="10" t="s">
        <v>22</v>
      </c>
      <c r="I2035" s="10" t="s">
        <v>554</v>
      </c>
      <c r="J2035" s="10" t="s">
        <v>22</v>
      </c>
      <c r="K2035" s="10" t="s">
        <v>22</v>
      </c>
      <c r="L2035" s="10" t="s">
        <v>100</v>
      </c>
      <c r="M2035" s="7" t="str">
        <f>IF(K2035&lt;&gt;"",CONCATENATE(K2035," ",L2035),L2035)</f>
        <v>Description</v>
      </c>
      <c r="N2035" s="10" t="s">
        <v>59</v>
      </c>
      <c r="O2035" s="10" t="s">
        <v>22</v>
      </c>
      <c r="P2035" s="10" t="str">
        <f>IF(O2035&lt;&gt;"",CONCATENATE(O2035,"_ ",N2035,". Type"),CONCATENATE(N2035,". Type"))</f>
        <v>Text. Type</v>
      </c>
      <c r="Q2035" s="10" t="s">
        <v>22</v>
      </c>
      <c r="R2035" s="10" t="s">
        <v>22</v>
      </c>
      <c r="S2035" s="10" t="s">
        <v>30</v>
      </c>
      <c r="T2035" s="10" t="s">
        <v>22</v>
      </c>
      <c r="U2035" s="10" t="s">
        <v>62</v>
      </c>
      <c r="V2035" s="10" t="s">
        <v>22</v>
      </c>
    </row>
    <row r="2036" spans="1:22" ht="14.1" customHeight="1" x14ac:dyDescent="0.2">
      <c r="A2036" s="5" t="str">
        <f>SUBSTITUTE(CONCATENATE(H2036,I2036)," ","")</f>
        <v>ReminderLine</v>
      </c>
      <c r="B2036" s="6" t="s">
        <v>22</v>
      </c>
      <c r="C2036" s="6" t="s">
        <v>22</v>
      </c>
      <c r="D2036" s="6" t="s">
        <v>3540</v>
      </c>
      <c r="E2036" s="6" t="s">
        <v>22</v>
      </c>
      <c r="F2036" s="6" t="s">
        <v>22</v>
      </c>
      <c r="G2036" s="5" t="str">
        <f>CONCATENATE(IF(H2036="","",CONCATENATE(H2036,"_ ")),I2036,". Details")</f>
        <v>Reminder Line. Details</v>
      </c>
      <c r="H2036" s="6" t="s">
        <v>22</v>
      </c>
      <c r="I2036" s="6" t="s">
        <v>3541</v>
      </c>
      <c r="J2036" s="6" t="s">
        <v>22</v>
      </c>
      <c r="K2036" s="6" t="s">
        <v>22</v>
      </c>
      <c r="L2036" s="6" t="s">
        <v>22</v>
      </c>
      <c r="M2036" s="6" t="s">
        <v>22</v>
      </c>
      <c r="N2036" s="6" t="s">
        <v>22</v>
      </c>
      <c r="O2036" s="6" t="s">
        <v>22</v>
      </c>
      <c r="P2036" s="6" t="s">
        <v>22</v>
      </c>
      <c r="Q2036" s="6" t="s">
        <v>22</v>
      </c>
      <c r="R2036" s="6" t="s">
        <v>22</v>
      </c>
      <c r="S2036" s="6" t="s">
        <v>25</v>
      </c>
      <c r="T2036" s="6" t="s">
        <v>22</v>
      </c>
      <c r="U2036" s="6" t="s">
        <v>62</v>
      </c>
      <c r="V2036" s="6" t="s">
        <v>22</v>
      </c>
    </row>
    <row r="2037" spans="1:22" ht="14.1" customHeight="1" x14ac:dyDescent="0.2">
      <c r="A2037" s="7" t="str">
        <f t="shared" ref="A2037:A2047" si="432">SUBSTITUTE(CONCATENATE(J2037,K2037,IF(L2037="Identifier","ID",IF(AND(L2037="Text",OR(J2037&lt;&gt;"",K2037&lt;&gt;"")),"",L2037)),IF(AND(N2037&lt;&gt;"Text",L2037&lt;&gt;N2037,NOT(AND(L2037="URI",N2037="Identifier")),NOT(AND(L2037="UUID",N2037="Identifier")),NOT(AND(L2037="OID",N2037="Identifier"))),IF(N2037="Identifier","ID",N2037),""))," ","")</f>
        <v>ID</v>
      </c>
      <c r="B2037" s="8" t="s">
        <v>22</v>
      </c>
      <c r="C2037" s="9" t="s">
        <v>27</v>
      </c>
      <c r="D2037" s="10" t="s">
        <v>3542</v>
      </c>
      <c r="E2037" s="10" t="s">
        <v>22</v>
      </c>
      <c r="F2037" s="10" t="s">
        <v>22</v>
      </c>
      <c r="G2037" s="10" t="str">
        <f t="shared" ref="G2037:G2047" si="433">CONCATENATE( IF(H2037="","",CONCATENATE(H2037,"_ ")),I2037,". ",IF(J2037="","",CONCATENATE(J2037,"_ ")),M2037,IF(OR(J2037&lt;&gt;"",M2037&lt;&gt;N2037),CONCATENATE(". ",N2037),""))</f>
        <v>Reminder Line. Identifier</v>
      </c>
      <c r="H2037" s="10" t="s">
        <v>22</v>
      </c>
      <c r="I2037" s="10" t="s">
        <v>3541</v>
      </c>
      <c r="J2037" s="10" t="s">
        <v>22</v>
      </c>
      <c r="K2037" s="10" t="s">
        <v>22</v>
      </c>
      <c r="L2037" s="10" t="s">
        <v>29</v>
      </c>
      <c r="M2037" s="7" t="str">
        <f t="shared" ref="M2037:M2047" si="434">IF(K2037&lt;&gt;"",CONCATENATE(K2037," ",L2037),L2037)</f>
        <v>Identifier</v>
      </c>
      <c r="N2037" s="10" t="s">
        <v>29</v>
      </c>
      <c r="O2037" s="10" t="s">
        <v>22</v>
      </c>
      <c r="P2037" s="10" t="str">
        <f t="shared" ref="P2037:P2047" si="435">IF(O2037&lt;&gt;"",CONCATENATE(O2037,"_ ",N2037,". Type"),CONCATENATE(N2037,". Type"))</f>
        <v>Identifier. Type</v>
      </c>
      <c r="Q2037" s="10" t="s">
        <v>22</v>
      </c>
      <c r="R2037" s="10" t="s">
        <v>22</v>
      </c>
      <c r="S2037" s="10" t="s">
        <v>30</v>
      </c>
      <c r="T2037" s="10" t="s">
        <v>22</v>
      </c>
      <c r="U2037" s="10" t="s">
        <v>62</v>
      </c>
      <c r="V2037" s="10" t="s">
        <v>22</v>
      </c>
    </row>
    <row r="2038" spans="1:22" ht="14.1" customHeight="1" x14ac:dyDescent="0.2">
      <c r="A2038" s="7" t="str">
        <f t="shared" si="432"/>
        <v>Note</v>
      </c>
      <c r="B2038" s="8" t="s">
        <v>22</v>
      </c>
      <c r="C2038" s="9" t="s">
        <v>98</v>
      </c>
      <c r="D2038" s="10" t="s">
        <v>236</v>
      </c>
      <c r="E2038" s="10" t="s">
        <v>22</v>
      </c>
      <c r="F2038" s="10" t="s">
        <v>22</v>
      </c>
      <c r="G2038" s="10" t="str">
        <f t="shared" si="433"/>
        <v>Reminder Line. Note. Text</v>
      </c>
      <c r="H2038" s="10" t="s">
        <v>22</v>
      </c>
      <c r="I2038" s="10" t="s">
        <v>3541</v>
      </c>
      <c r="J2038" s="10" t="s">
        <v>22</v>
      </c>
      <c r="K2038" s="10" t="s">
        <v>22</v>
      </c>
      <c r="L2038" s="10" t="s">
        <v>237</v>
      </c>
      <c r="M2038" s="7" t="str">
        <f t="shared" si="434"/>
        <v>Note</v>
      </c>
      <c r="N2038" s="10" t="s">
        <v>59</v>
      </c>
      <c r="O2038" s="10" t="s">
        <v>22</v>
      </c>
      <c r="P2038" s="10" t="str">
        <f t="shared" si="435"/>
        <v>Text. Type</v>
      </c>
      <c r="Q2038" s="10" t="s">
        <v>22</v>
      </c>
      <c r="R2038" s="10" t="s">
        <v>22</v>
      </c>
      <c r="S2038" s="10" t="s">
        <v>30</v>
      </c>
      <c r="T2038" s="10" t="s">
        <v>22</v>
      </c>
      <c r="U2038" s="10" t="s">
        <v>62</v>
      </c>
      <c r="V2038" s="10" t="s">
        <v>22</v>
      </c>
    </row>
    <row r="2039" spans="1:22" ht="14.1" customHeight="1" x14ac:dyDescent="0.2">
      <c r="A2039" s="7" t="str">
        <f t="shared" si="432"/>
        <v>UUID</v>
      </c>
      <c r="B2039" s="8" t="s">
        <v>22</v>
      </c>
      <c r="C2039" s="9" t="s">
        <v>34</v>
      </c>
      <c r="D2039" s="10" t="s">
        <v>3543</v>
      </c>
      <c r="E2039" s="10" t="s">
        <v>22</v>
      </c>
      <c r="F2039" s="10" t="s">
        <v>22</v>
      </c>
      <c r="G2039" s="10" t="str">
        <f t="shared" si="433"/>
        <v>Reminder Line. UUID. Identifier</v>
      </c>
      <c r="H2039" s="10" t="s">
        <v>22</v>
      </c>
      <c r="I2039" s="10" t="s">
        <v>3541</v>
      </c>
      <c r="J2039" s="10" t="s">
        <v>22</v>
      </c>
      <c r="K2039" s="10" t="s">
        <v>22</v>
      </c>
      <c r="L2039" s="10" t="s">
        <v>590</v>
      </c>
      <c r="M2039" s="7" t="str">
        <f t="shared" si="434"/>
        <v>UUID</v>
      </c>
      <c r="N2039" s="10" t="s">
        <v>29</v>
      </c>
      <c r="O2039" s="10" t="s">
        <v>22</v>
      </c>
      <c r="P2039" s="10" t="str">
        <f t="shared" si="435"/>
        <v>Identifier. Type</v>
      </c>
      <c r="Q2039" s="10" t="s">
        <v>22</v>
      </c>
      <c r="R2039" s="10" t="s">
        <v>22</v>
      </c>
      <c r="S2039" s="10" t="s">
        <v>30</v>
      </c>
      <c r="T2039" s="10" t="s">
        <v>22</v>
      </c>
      <c r="U2039" s="10" t="s">
        <v>62</v>
      </c>
      <c r="V2039" s="10" t="s">
        <v>3544</v>
      </c>
    </row>
    <row r="2040" spans="1:22" ht="14.1" customHeight="1" x14ac:dyDescent="0.2">
      <c r="A2040" s="7" t="str">
        <f t="shared" si="432"/>
        <v>BalanceBroughtForwardIndicator</v>
      </c>
      <c r="B2040" s="8" t="s">
        <v>22</v>
      </c>
      <c r="C2040" s="9" t="s">
        <v>34</v>
      </c>
      <c r="D2040" s="10" t="s">
        <v>3545</v>
      </c>
      <c r="E2040" s="10" t="s">
        <v>22</v>
      </c>
      <c r="F2040" s="10" t="s">
        <v>22</v>
      </c>
      <c r="G2040" s="10" t="str">
        <f t="shared" si="433"/>
        <v>Reminder Line. Balance Brought Forward_ Indicator. Indicator</v>
      </c>
      <c r="H2040" s="10" t="s">
        <v>22</v>
      </c>
      <c r="I2040" s="10" t="s">
        <v>3541</v>
      </c>
      <c r="J2040" s="10" t="s">
        <v>3546</v>
      </c>
      <c r="K2040" s="10" t="s">
        <v>22</v>
      </c>
      <c r="L2040" s="10" t="s">
        <v>170</v>
      </c>
      <c r="M2040" s="7" t="str">
        <f t="shared" si="434"/>
        <v>Indicator</v>
      </c>
      <c r="N2040" s="10" t="s">
        <v>170</v>
      </c>
      <c r="O2040" s="10" t="s">
        <v>22</v>
      </c>
      <c r="P2040" s="10" t="str">
        <f t="shared" si="435"/>
        <v>Indicator. Type</v>
      </c>
      <c r="Q2040" s="10" t="s">
        <v>22</v>
      </c>
      <c r="R2040" s="10" t="s">
        <v>22</v>
      </c>
      <c r="S2040" s="10" t="s">
        <v>30</v>
      </c>
      <c r="T2040" s="10" t="s">
        <v>22</v>
      </c>
      <c r="U2040" s="10" t="s">
        <v>62</v>
      </c>
      <c r="V2040" s="10" t="s">
        <v>22</v>
      </c>
    </row>
    <row r="2041" spans="1:22" ht="14.1" customHeight="1" x14ac:dyDescent="0.2">
      <c r="A2041" s="7" t="str">
        <f t="shared" si="432"/>
        <v>DebitLineAmount</v>
      </c>
      <c r="B2041" s="8" t="s">
        <v>22</v>
      </c>
      <c r="C2041" s="9" t="s">
        <v>34</v>
      </c>
      <c r="D2041" s="10" t="s">
        <v>3547</v>
      </c>
      <c r="E2041" s="10" t="s">
        <v>22</v>
      </c>
      <c r="F2041" s="10" t="s">
        <v>22</v>
      </c>
      <c r="G2041" s="10" t="str">
        <f t="shared" si="433"/>
        <v>Reminder Line. Debit_ Line Amount. Amount</v>
      </c>
      <c r="H2041" s="10" t="s">
        <v>22</v>
      </c>
      <c r="I2041" s="10" t="s">
        <v>3541</v>
      </c>
      <c r="J2041" s="10" t="s">
        <v>3548</v>
      </c>
      <c r="K2041" s="10" t="s">
        <v>159</v>
      </c>
      <c r="L2041" s="10" t="s">
        <v>189</v>
      </c>
      <c r="M2041" s="7" t="str">
        <f t="shared" si="434"/>
        <v>Line Amount</v>
      </c>
      <c r="N2041" s="10" t="s">
        <v>189</v>
      </c>
      <c r="O2041" s="10" t="s">
        <v>22</v>
      </c>
      <c r="P2041" s="10" t="str">
        <f t="shared" si="435"/>
        <v>Amount. Type</v>
      </c>
      <c r="Q2041" s="10" t="s">
        <v>22</v>
      </c>
      <c r="R2041" s="10" t="s">
        <v>22</v>
      </c>
      <c r="S2041" s="10" t="s">
        <v>30</v>
      </c>
      <c r="T2041" s="10" t="s">
        <v>22</v>
      </c>
      <c r="U2041" s="10" t="s">
        <v>62</v>
      </c>
      <c r="V2041" s="10" t="s">
        <v>22</v>
      </c>
    </row>
    <row r="2042" spans="1:22" ht="14.1" customHeight="1" x14ac:dyDescent="0.2">
      <c r="A2042" s="7" t="str">
        <f t="shared" si="432"/>
        <v>CreditLineAmount</v>
      </c>
      <c r="B2042" s="8" t="s">
        <v>22</v>
      </c>
      <c r="C2042" s="9" t="s">
        <v>34</v>
      </c>
      <c r="D2042" s="10" t="s">
        <v>3549</v>
      </c>
      <c r="E2042" s="10" t="s">
        <v>22</v>
      </c>
      <c r="F2042" s="10" t="s">
        <v>22</v>
      </c>
      <c r="G2042" s="10" t="str">
        <f t="shared" si="433"/>
        <v>Reminder Line. Credit_ Line Amount. Amount</v>
      </c>
      <c r="H2042" s="10" t="s">
        <v>22</v>
      </c>
      <c r="I2042" s="10" t="s">
        <v>3541</v>
      </c>
      <c r="J2042" s="10" t="s">
        <v>3550</v>
      </c>
      <c r="K2042" s="10" t="s">
        <v>159</v>
      </c>
      <c r="L2042" s="10" t="s">
        <v>189</v>
      </c>
      <c r="M2042" s="7" t="str">
        <f t="shared" si="434"/>
        <v>Line Amount</v>
      </c>
      <c r="N2042" s="10" t="s">
        <v>189</v>
      </c>
      <c r="O2042" s="10" t="s">
        <v>22</v>
      </c>
      <c r="P2042" s="10" t="str">
        <f t="shared" si="435"/>
        <v>Amount. Type</v>
      </c>
      <c r="Q2042" s="10" t="s">
        <v>22</v>
      </c>
      <c r="R2042" s="10" t="s">
        <v>22</v>
      </c>
      <c r="S2042" s="10" t="s">
        <v>30</v>
      </c>
      <c r="T2042" s="10" t="s">
        <v>22</v>
      </c>
      <c r="U2042" s="10" t="s">
        <v>62</v>
      </c>
      <c r="V2042" s="10" t="s">
        <v>22</v>
      </c>
    </row>
    <row r="2043" spans="1:22" ht="14.1" customHeight="1" x14ac:dyDescent="0.2">
      <c r="A2043" s="7" t="str">
        <f t="shared" si="432"/>
        <v>AccountingCostCode</v>
      </c>
      <c r="B2043" s="8" t="s">
        <v>22</v>
      </c>
      <c r="C2043" s="9" t="s">
        <v>34</v>
      </c>
      <c r="D2043" s="10" t="s">
        <v>3551</v>
      </c>
      <c r="E2043" s="10" t="s">
        <v>22</v>
      </c>
      <c r="F2043" s="10" t="s">
        <v>22</v>
      </c>
      <c r="G2043" s="10" t="str">
        <f t="shared" si="433"/>
        <v>Reminder Line. Accounting Cost Code. Code</v>
      </c>
      <c r="H2043" s="10" t="s">
        <v>22</v>
      </c>
      <c r="I2043" s="10" t="s">
        <v>3541</v>
      </c>
      <c r="J2043" s="10" t="s">
        <v>22</v>
      </c>
      <c r="K2043" s="10" t="s">
        <v>196</v>
      </c>
      <c r="L2043" s="10" t="s">
        <v>33</v>
      </c>
      <c r="M2043" s="7" t="str">
        <f t="shared" si="434"/>
        <v>Accounting Cost Code</v>
      </c>
      <c r="N2043" s="10" t="s">
        <v>33</v>
      </c>
      <c r="O2043" s="10" t="s">
        <v>22</v>
      </c>
      <c r="P2043" s="10" t="str">
        <f t="shared" si="435"/>
        <v>Code. Type</v>
      </c>
      <c r="Q2043" s="10" t="s">
        <v>22</v>
      </c>
      <c r="R2043" s="10" t="s">
        <v>22</v>
      </c>
      <c r="S2043" s="10" t="s">
        <v>30</v>
      </c>
      <c r="T2043" s="10" t="s">
        <v>22</v>
      </c>
      <c r="U2043" s="10" t="s">
        <v>62</v>
      </c>
      <c r="V2043" s="10" t="s">
        <v>22</v>
      </c>
    </row>
    <row r="2044" spans="1:22" ht="14.1" customHeight="1" x14ac:dyDescent="0.2">
      <c r="A2044" s="7" t="str">
        <f t="shared" si="432"/>
        <v>AccountingCost</v>
      </c>
      <c r="B2044" s="8" t="s">
        <v>22</v>
      </c>
      <c r="C2044" s="9" t="s">
        <v>34</v>
      </c>
      <c r="D2044" s="10" t="s">
        <v>3552</v>
      </c>
      <c r="E2044" s="10" t="s">
        <v>22</v>
      </c>
      <c r="F2044" s="10" t="s">
        <v>22</v>
      </c>
      <c r="G2044" s="10" t="str">
        <f t="shared" si="433"/>
        <v>Reminder Line. Accounting Cost. Text</v>
      </c>
      <c r="H2044" s="10" t="s">
        <v>22</v>
      </c>
      <c r="I2044" s="10" t="s">
        <v>3541</v>
      </c>
      <c r="J2044" s="10" t="s">
        <v>22</v>
      </c>
      <c r="K2044" s="10" t="s">
        <v>198</v>
      </c>
      <c r="L2044" s="10" t="s">
        <v>199</v>
      </c>
      <c r="M2044" s="7" t="str">
        <f t="shared" si="434"/>
        <v>Accounting Cost</v>
      </c>
      <c r="N2044" s="10" t="s">
        <v>59</v>
      </c>
      <c r="O2044" s="10" t="s">
        <v>22</v>
      </c>
      <c r="P2044" s="10" t="str">
        <f t="shared" si="435"/>
        <v>Text. Type</v>
      </c>
      <c r="Q2044" s="10" t="s">
        <v>22</v>
      </c>
      <c r="R2044" s="10" t="s">
        <v>22</v>
      </c>
      <c r="S2044" s="10" t="s">
        <v>30</v>
      </c>
      <c r="T2044" s="10" t="s">
        <v>22</v>
      </c>
      <c r="U2044" s="10" t="s">
        <v>62</v>
      </c>
      <c r="V2044" s="10" t="s">
        <v>3553</v>
      </c>
    </row>
    <row r="2045" spans="1:22" ht="14.1" customHeight="1" x14ac:dyDescent="0.2">
      <c r="A2045" s="7" t="str">
        <f t="shared" si="432"/>
        <v>PenaltySurchargePercent</v>
      </c>
      <c r="B2045" s="8" t="s">
        <v>22</v>
      </c>
      <c r="C2045" s="9" t="s">
        <v>34</v>
      </c>
      <c r="D2045" s="10" t="s">
        <v>3554</v>
      </c>
      <c r="E2045" s="10" t="s">
        <v>22</v>
      </c>
      <c r="F2045" s="10" t="s">
        <v>22</v>
      </c>
      <c r="G2045" s="10" t="str">
        <f t="shared" si="433"/>
        <v>Reminder Line. Penalty_ Surcharge Percent. Percent</v>
      </c>
      <c r="H2045" s="10" t="s">
        <v>22</v>
      </c>
      <c r="I2045" s="10" t="s">
        <v>3541</v>
      </c>
      <c r="J2045" s="10" t="s">
        <v>3106</v>
      </c>
      <c r="K2045" s="10" t="s">
        <v>3107</v>
      </c>
      <c r="L2045" s="10" t="s">
        <v>388</v>
      </c>
      <c r="M2045" s="7" t="str">
        <f t="shared" si="434"/>
        <v>Surcharge Percent</v>
      </c>
      <c r="N2045" s="10" t="s">
        <v>388</v>
      </c>
      <c r="O2045" s="10" t="s">
        <v>22</v>
      </c>
      <c r="P2045" s="10" t="str">
        <f t="shared" si="435"/>
        <v>Percent. Type</v>
      </c>
      <c r="Q2045" s="10" t="s">
        <v>22</v>
      </c>
      <c r="R2045" s="10" t="s">
        <v>22</v>
      </c>
      <c r="S2045" s="10" t="s">
        <v>30</v>
      </c>
      <c r="T2045" s="10" t="s">
        <v>22</v>
      </c>
      <c r="U2045" s="10" t="s">
        <v>26</v>
      </c>
      <c r="V2045" s="10" t="s">
        <v>22</v>
      </c>
    </row>
    <row r="2046" spans="1:22" ht="14.1" customHeight="1" x14ac:dyDescent="0.2">
      <c r="A2046" s="7" t="str">
        <f t="shared" si="432"/>
        <v>Amount</v>
      </c>
      <c r="B2046" s="8" t="s">
        <v>22</v>
      </c>
      <c r="C2046" s="9" t="s">
        <v>34</v>
      </c>
      <c r="D2046" s="10" t="s">
        <v>3555</v>
      </c>
      <c r="E2046" s="10" t="s">
        <v>22</v>
      </c>
      <c r="F2046" s="10" t="s">
        <v>22</v>
      </c>
      <c r="G2046" s="10" t="str">
        <f t="shared" si="433"/>
        <v>Reminder Line. Amount</v>
      </c>
      <c r="H2046" s="10" t="s">
        <v>22</v>
      </c>
      <c r="I2046" s="10" t="s">
        <v>3541</v>
      </c>
      <c r="J2046" s="10" t="s">
        <v>22</v>
      </c>
      <c r="K2046" s="10" t="s">
        <v>22</v>
      </c>
      <c r="L2046" s="10" t="s">
        <v>189</v>
      </c>
      <c r="M2046" s="7" t="str">
        <f t="shared" si="434"/>
        <v>Amount</v>
      </c>
      <c r="N2046" s="10" t="s">
        <v>189</v>
      </c>
      <c r="O2046" s="10" t="s">
        <v>22</v>
      </c>
      <c r="P2046" s="10" t="str">
        <f t="shared" si="435"/>
        <v>Amount. Type</v>
      </c>
      <c r="Q2046" s="10" t="s">
        <v>22</v>
      </c>
      <c r="R2046" s="10" t="s">
        <v>22</v>
      </c>
      <c r="S2046" s="10" t="s">
        <v>30</v>
      </c>
      <c r="T2046" s="10" t="s">
        <v>22</v>
      </c>
      <c r="U2046" s="10" t="s">
        <v>26</v>
      </c>
      <c r="V2046" s="10" t="s">
        <v>22</v>
      </c>
    </row>
    <row r="2047" spans="1:22" ht="14.1" customHeight="1" x14ac:dyDescent="0.2">
      <c r="A2047" s="7" t="str">
        <f t="shared" si="432"/>
        <v>PaymentPurposeCode</v>
      </c>
      <c r="B2047" s="8" t="s">
        <v>22</v>
      </c>
      <c r="C2047" s="9" t="s">
        <v>34</v>
      </c>
      <c r="D2047" s="10" t="s">
        <v>1292</v>
      </c>
      <c r="E2047" s="10" t="s">
        <v>22</v>
      </c>
      <c r="F2047" s="10" t="s">
        <v>22</v>
      </c>
      <c r="G2047" s="10" t="str">
        <f t="shared" si="433"/>
        <v>Reminder Line. Payment Purpose Code. Code</v>
      </c>
      <c r="H2047" s="10" t="s">
        <v>22</v>
      </c>
      <c r="I2047" s="10" t="s">
        <v>3541</v>
      </c>
      <c r="J2047" s="10" t="s">
        <v>22</v>
      </c>
      <c r="K2047" s="10" t="s">
        <v>1293</v>
      </c>
      <c r="L2047" s="10" t="s">
        <v>33</v>
      </c>
      <c r="M2047" s="7" t="str">
        <f t="shared" si="434"/>
        <v>Payment Purpose Code</v>
      </c>
      <c r="N2047" s="10" t="s">
        <v>33</v>
      </c>
      <c r="O2047" s="10" t="s">
        <v>22</v>
      </c>
      <c r="P2047" s="10" t="str">
        <f t="shared" si="435"/>
        <v>Code. Type</v>
      </c>
      <c r="Q2047" s="10" t="s">
        <v>22</v>
      </c>
      <c r="R2047" s="10" t="s">
        <v>22</v>
      </c>
      <c r="S2047" s="10" t="s">
        <v>30</v>
      </c>
      <c r="T2047" s="10" t="s">
        <v>22</v>
      </c>
      <c r="U2047" s="10" t="s">
        <v>26</v>
      </c>
      <c r="V2047" s="10" t="s">
        <v>22</v>
      </c>
    </row>
    <row r="2048" spans="1:22" ht="14.1" customHeight="1" x14ac:dyDescent="0.2">
      <c r="A2048" s="11" t="str">
        <f>SUBSTITUTE(SUBSTITUTE(CONCATENATE(J2048,IF(M2048="Identifier","ID",M2048))," ",""),"_","")</f>
        <v>ReminderPeriod</v>
      </c>
      <c r="B2048" s="8" t="s">
        <v>22</v>
      </c>
      <c r="C2048" s="12" t="s">
        <v>98</v>
      </c>
      <c r="D2048" s="11" t="s">
        <v>3556</v>
      </c>
      <c r="E2048" s="11" t="s">
        <v>22</v>
      </c>
      <c r="F2048" s="11" t="s">
        <v>22</v>
      </c>
      <c r="G2048" s="11" t="str">
        <f>CONCATENATE( IF(H2048="","",CONCATENATE(H2048,"_ ")),I2048,". ",IF(J2048="","",CONCATENATE(J2048,"_ ")),M2048,IF(J2048="","",CONCATENATE(". ",N2048)))</f>
        <v>Reminder Line. Reminder_ Period. Period</v>
      </c>
      <c r="H2048" s="11" t="s">
        <v>22</v>
      </c>
      <c r="I2048" s="11" t="s">
        <v>3541</v>
      </c>
      <c r="J2048" s="11" t="s">
        <v>416</v>
      </c>
      <c r="K2048" s="11" t="s">
        <v>22</v>
      </c>
      <c r="L2048" s="11" t="s">
        <v>22</v>
      </c>
      <c r="M2048" s="11" t="str">
        <f>CONCATENATE(IF(Q2048="","",CONCATENATE(Q2048,"_ ")),R2048)</f>
        <v>Period</v>
      </c>
      <c r="N2048" s="11" t="str">
        <f>M2048</f>
        <v>Period</v>
      </c>
      <c r="O2048" s="11" t="s">
        <v>22</v>
      </c>
      <c r="P2048" s="11" t="s">
        <v>22</v>
      </c>
      <c r="Q2048" s="11" t="s">
        <v>22</v>
      </c>
      <c r="R2048" s="11" t="s">
        <v>44</v>
      </c>
      <c r="S2048" s="11" t="s">
        <v>38</v>
      </c>
      <c r="T2048" s="11" t="s">
        <v>22</v>
      </c>
      <c r="U2048" s="11" t="s">
        <v>62</v>
      </c>
      <c r="V2048" s="11" t="s">
        <v>22</v>
      </c>
    </row>
    <row r="2049" spans="1:22" ht="14.1" customHeight="1" x14ac:dyDescent="0.2">
      <c r="A2049" s="11" t="str">
        <f>SUBSTITUTE(SUBSTITUTE(CONCATENATE(J2049,IF(M2049="Identifier","ID",M2049))," ",""),"_","")</f>
        <v>BillingReference</v>
      </c>
      <c r="B2049" s="8" t="s">
        <v>22</v>
      </c>
      <c r="C2049" s="12" t="s">
        <v>98</v>
      </c>
      <c r="D2049" s="11" t="s">
        <v>3557</v>
      </c>
      <c r="E2049" s="11" t="s">
        <v>22</v>
      </c>
      <c r="F2049" s="11" t="s">
        <v>22</v>
      </c>
      <c r="G2049" s="11" t="str">
        <f>CONCATENATE( IF(H2049="","",CONCATENATE(H2049,"_ ")),I2049,". ",IF(J2049="","",CONCATENATE(J2049,"_ ")),M2049,IF(J2049="","",CONCATENATE(". ",N2049)))</f>
        <v>Reminder Line. Billing Reference</v>
      </c>
      <c r="H2049" s="11" t="s">
        <v>22</v>
      </c>
      <c r="I2049" s="11" t="s">
        <v>3541</v>
      </c>
      <c r="J2049" s="11" t="s">
        <v>22</v>
      </c>
      <c r="K2049" s="11" t="s">
        <v>22</v>
      </c>
      <c r="L2049" s="11" t="s">
        <v>22</v>
      </c>
      <c r="M2049" s="11" t="str">
        <f>CONCATENATE(IF(Q2049="","",CONCATENATE(Q2049,"_ ")),R2049)</f>
        <v>Billing Reference</v>
      </c>
      <c r="N2049" s="11" t="str">
        <f>M2049</f>
        <v>Billing Reference</v>
      </c>
      <c r="O2049" s="11" t="s">
        <v>22</v>
      </c>
      <c r="P2049" s="11" t="s">
        <v>22</v>
      </c>
      <c r="Q2049" s="11" t="s">
        <v>22</v>
      </c>
      <c r="R2049" s="11" t="s">
        <v>403</v>
      </c>
      <c r="S2049" s="11" t="s">
        <v>38</v>
      </c>
      <c r="T2049" s="11" t="s">
        <v>22</v>
      </c>
      <c r="U2049" s="11" t="s">
        <v>62</v>
      </c>
      <c r="V2049" s="11" t="s">
        <v>22</v>
      </c>
    </row>
    <row r="2050" spans="1:22" ht="14.1" customHeight="1" x14ac:dyDescent="0.2">
      <c r="A2050" s="11" t="str">
        <f>SUBSTITUTE(SUBSTITUTE(CONCATENATE(J2050,IF(M2050="Identifier","ID",M2050))," ",""),"_","")</f>
        <v>ExchangeRate</v>
      </c>
      <c r="B2050" s="8" t="s">
        <v>22</v>
      </c>
      <c r="C2050" s="12" t="s">
        <v>34</v>
      </c>
      <c r="D2050" s="11" t="s">
        <v>3558</v>
      </c>
      <c r="E2050" s="11" t="s">
        <v>22</v>
      </c>
      <c r="F2050" s="11" t="s">
        <v>22</v>
      </c>
      <c r="G2050" s="11" t="str">
        <f>CONCATENATE( IF(H2050="","",CONCATENATE(H2050,"_ ")),I2050,". ",IF(J2050="","",CONCATENATE(J2050,"_ ")),M2050,IF(J2050="","",CONCATENATE(". ",N2050)))</f>
        <v>Reminder Line. Exchange Rate</v>
      </c>
      <c r="H2050" s="11" t="s">
        <v>22</v>
      </c>
      <c r="I2050" s="11" t="s">
        <v>3541</v>
      </c>
      <c r="J2050" s="11" t="s">
        <v>22</v>
      </c>
      <c r="K2050" s="11" t="s">
        <v>22</v>
      </c>
      <c r="L2050" s="11" t="s">
        <v>22</v>
      </c>
      <c r="M2050" s="11" t="str">
        <f>CONCATENATE(IF(Q2050="","",CONCATENATE(Q2050,"_ ")),R2050)</f>
        <v>Exchange Rate</v>
      </c>
      <c r="N2050" s="11" t="str">
        <f>M2050</f>
        <v>Exchange Rate</v>
      </c>
      <c r="O2050" s="11" t="s">
        <v>22</v>
      </c>
      <c r="P2050" s="11" t="s">
        <v>22</v>
      </c>
      <c r="Q2050" s="11" t="s">
        <v>22</v>
      </c>
      <c r="R2050" s="11" t="s">
        <v>1871</v>
      </c>
      <c r="S2050" s="11" t="s">
        <v>38</v>
      </c>
      <c r="T2050" s="11" t="s">
        <v>22</v>
      </c>
      <c r="U2050" s="11" t="s">
        <v>62</v>
      </c>
      <c r="V2050" s="11" t="s">
        <v>22</v>
      </c>
    </row>
    <row r="2051" spans="1:22" ht="14.1" customHeight="1" x14ac:dyDescent="0.2">
      <c r="A2051" s="5" t="str">
        <f>SUBSTITUTE(CONCATENATE(H2051,I2051)," ","")</f>
        <v>RemittanceAdviceLine</v>
      </c>
      <c r="B2051" s="6" t="s">
        <v>22</v>
      </c>
      <c r="C2051" s="6" t="s">
        <v>22</v>
      </c>
      <c r="D2051" s="6" t="s">
        <v>3559</v>
      </c>
      <c r="E2051" s="6" t="s">
        <v>22</v>
      </c>
      <c r="F2051" s="6" t="s">
        <v>22</v>
      </c>
      <c r="G2051" s="5" t="str">
        <f>CONCATENATE(IF(H2051="","",CONCATENATE(H2051,"_ ")),I2051,". Details")</f>
        <v>Remittance Advice Line. Details</v>
      </c>
      <c r="H2051" s="6" t="s">
        <v>22</v>
      </c>
      <c r="I2051" s="6" t="s">
        <v>3560</v>
      </c>
      <c r="J2051" s="6" t="s">
        <v>22</v>
      </c>
      <c r="K2051" s="6" t="s">
        <v>22</v>
      </c>
      <c r="L2051" s="6" t="s">
        <v>22</v>
      </c>
      <c r="M2051" s="6" t="s">
        <v>22</v>
      </c>
      <c r="N2051" s="6" t="s">
        <v>22</v>
      </c>
      <c r="O2051" s="6" t="s">
        <v>22</v>
      </c>
      <c r="P2051" s="6" t="s">
        <v>22</v>
      </c>
      <c r="Q2051" s="6" t="s">
        <v>22</v>
      </c>
      <c r="R2051" s="6" t="s">
        <v>22</v>
      </c>
      <c r="S2051" s="6" t="s">
        <v>25</v>
      </c>
      <c r="T2051" s="6" t="s">
        <v>22</v>
      </c>
      <c r="U2051" s="6" t="s">
        <v>62</v>
      </c>
      <c r="V2051" s="6" t="s">
        <v>22</v>
      </c>
    </row>
    <row r="2052" spans="1:22" ht="14.1" customHeight="1" x14ac:dyDescent="0.2">
      <c r="A2052" s="7" t="str">
        <f t="shared" ref="A2052:A2059" si="436">SUBSTITUTE(CONCATENATE(J2052,K2052,IF(L2052="Identifier","ID",IF(AND(L2052="Text",OR(J2052&lt;&gt;"",K2052&lt;&gt;"")),"",L2052)),IF(AND(N2052&lt;&gt;"Text",L2052&lt;&gt;N2052,NOT(AND(L2052="URI",N2052="Identifier")),NOT(AND(L2052="UUID",N2052="Identifier")),NOT(AND(L2052="OID",N2052="Identifier"))),IF(N2052="Identifier","ID",N2052),""))," ","")</f>
        <v>ID</v>
      </c>
      <c r="B2052" s="8" t="s">
        <v>22</v>
      </c>
      <c r="C2052" s="9" t="s">
        <v>27</v>
      </c>
      <c r="D2052" s="10" t="s">
        <v>3561</v>
      </c>
      <c r="E2052" s="10" t="s">
        <v>22</v>
      </c>
      <c r="F2052" s="10" t="s">
        <v>22</v>
      </c>
      <c r="G2052" s="10" t="str">
        <f t="shared" ref="G2052:G2059" si="437">CONCATENATE( IF(H2052="","",CONCATENATE(H2052,"_ ")),I2052,". ",IF(J2052="","",CONCATENATE(J2052,"_ ")),M2052,IF(OR(J2052&lt;&gt;"",M2052&lt;&gt;N2052),CONCATENATE(". ",N2052),""))</f>
        <v>Remittance Advice Line. Identifier</v>
      </c>
      <c r="H2052" s="10" t="s">
        <v>22</v>
      </c>
      <c r="I2052" s="10" t="s">
        <v>3560</v>
      </c>
      <c r="J2052" s="10" t="s">
        <v>22</v>
      </c>
      <c r="K2052" s="10" t="s">
        <v>22</v>
      </c>
      <c r="L2052" s="10" t="s">
        <v>29</v>
      </c>
      <c r="M2052" s="7" t="str">
        <f t="shared" ref="M2052:M2059" si="438">IF(K2052&lt;&gt;"",CONCATENATE(K2052," ",L2052),L2052)</f>
        <v>Identifier</v>
      </c>
      <c r="N2052" s="10" t="s">
        <v>29</v>
      </c>
      <c r="O2052" s="10" t="s">
        <v>22</v>
      </c>
      <c r="P2052" s="10" t="str">
        <f t="shared" ref="P2052:P2059" si="439">IF(O2052&lt;&gt;"",CONCATENATE(O2052,"_ ",N2052,". Type"),CONCATENATE(N2052,". Type"))</f>
        <v>Identifier. Type</v>
      </c>
      <c r="Q2052" s="10" t="s">
        <v>22</v>
      </c>
      <c r="R2052" s="10" t="s">
        <v>22</v>
      </c>
      <c r="S2052" s="10" t="s">
        <v>30</v>
      </c>
      <c r="T2052" s="10" t="s">
        <v>22</v>
      </c>
      <c r="U2052" s="10" t="s">
        <v>62</v>
      </c>
      <c r="V2052" s="10" t="s">
        <v>22</v>
      </c>
    </row>
    <row r="2053" spans="1:22" ht="14.1" customHeight="1" x14ac:dyDescent="0.2">
      <c r="A2053" s="7" t="str">
        <f t="shared" si="436"/>
        <v>Note</v>
      </c>
      <c r="B2053" s="8" t="s">
        <v>22</v>
      </c>
      <c r="C2053" s="9" t="s">
        <v>98</v>
      </c>
      <c r="D2053" s="10" t="s">
        <v>236</v>
      </c>
      <c r="E2053" s="10" t="s">
        <v>22</v>
      </c>
      <c r="F2053" s="10" t="s">
        <v>22</v>
      </c>
      <c r="G2053" s="10" t="str">
        <f t="shared" si="437"/>
        <v>Remittance Advice Line. Note. Text</v>
      </c>
      <c r="H2053" s="10" t="s">
        <v>22</v>
      </c>
      <c r="I2053" s="10" t="s">
        <v>3560</v>
      </c>
      <c r="J2053" s="10" t="s">
        <v>22</v>
      </c>
      <c r="K2053" s="10" t="s">
        <v>22</v>
      </c>
      <c r="L2053" s="10" t="s">
        <v>237</v>
      </c>
      <c r="M2053" s="7" t="str">
        <f t="shared" si="438"/>
        <v>Note</v>
      </c>
      <c r="N2053" s="10" t="s">
        <v>59</v>
      </c>
      <c r="O2053" s="10" t="s">
        <v>22</v>
      </c>
      <c r="P2053" s="10" t="str">
        <f t="shared" si="439"/>
        <v>Text. Type</v>
      </c>
      <c r="Q2053" s="10" t="s">
        <v>22</v>
      </c>
      <c r="R2053" s="10" t="s">
        <v>22</v>
      </c>
      <c r="S2053" s="10" t="s">
        <v>30</v>
      </c>
      <c r="T2053" s="10" t="s">
        <v>22</v>
      </c>
      <c r="U2053" s="10" t="s">
        <v>62</v>
      </c>
      <c r="V2053" s="10" t="s">
        <v>22</v>
      </c>
    </row>
    <row r="2054" spans="1:22" ht="14.1" customHeight="1" x14ac:dyDescent="0.2">
      <c r="A2054" s="7" t="str">
        <f t="shared" si="436"/>
        <v>UUID</v>
      </c>
      <c r="B2054" s="8" t="s">
        <v>22</v>
      </c>
      <c r="C2054" s="9" t="s">
        <v>34</v>
      </c>
      <c r="D2054" s="10" t="s">
        <v>3562</v>
      </c>
      <c r="E2054" s="10" t="s">
        <v>22</v>
      </c>
      <c r="F2054" s="10" t="s">
        <v>22</v>
      </c>
      <c r="G2054" s="10" t="str">
        <f t="shared" si="437"/>
        <v>Remittance Advice Line. UUID. Identifier</v>
      </c>
      <c r="H2054" s="10" t="s">
        <v>22</v>
      </c>
      <c r="I2054" s="10" t="s">
        <v>3560</v>
      </c>
      <c r="J2054" s="10" t="s">
        <v>22</v>
      </c>
      <c r="K2054" s="10" t="s">
        <v>22</v>
      </c>
      <c r="L2054" s="10" t="s">
        <v>590</v>
      </c>
      <c r="M2054" s="7" t="str">
        <f t="shared" si="438"/>
        <v>UUID</v>
      </c>
      <c r="N2054" s="10" t="s">
        <v>29</v>
      </c>
      <c r="O2054" s="10" t="s">
        <v>22</v>
      </c>
      <c r="P2054" s="10" t="str">
        <f t="shared" si="439"/>
        <v>Identifier. Type</v>
      </c>
      <c r="Q2054" s="10" t="s">
        <v>22</v>
      </c>
      <c r="R2054" s="10" t="s">
        <v>22</v>
      </c>
      <c r="S2054" s="10" t="s">
        <v>30</v>
      </c>
      <c r="T2054" s="10" t="s">
        <v>22</v>
      </c>
      <c r="U2054" s="10" t="s">
        <v>62</v>
      </c>
      <c r="V2054" s="10" t="s">
        <v>591</v>
      </c>
    </row>
    <row r="2055" spans="1:22" ht="14.1" customHeight="1" x14ac:dyDescent="0.2">
      <c r="A2055" s="7" t="str">
        <f t="shared" si="436"/>
        <v>DebitLineAmount</v>
      </c>
      <c r="B2055" s="8" t="s">
        <v>22</v>
      </c>
      <c r="C2055" s="9" t="s">
        <v>34</v>
      </c>
      <c r="D2055" s="10" t="s">
        <v>3563</v>
      </c>
      <c r="E2055" s="10" t="s">
        <v>22</v>
      </c>
      <c r="F2055" s="10" t="s">
        <v>22</v>
      </c>
      <c r="G2055" s="10" t="str">
        <f t="shared" si="437"/>
        <v>Remittance Advice Line. Debit_ Line Amount. Amount</v>
      </c>
      <c r="H2055" s="10" t="s">
        <v>22</v>
      </c>
      <c r="I2055" s="10" t="s">
        <v>3560</v>
      </c>
      <c r="J2055" s="10" t="s">
        <v>3548</v>
      </c>
      <c r="K2055" s="10" t="s">
        <v>159</v>
      </c>
      <c r="L2055" s="10" t="s">
        <v>189</v>
      </c>
      <c r="M2055" s="7" t="str">
        <f t="shared" si="438"/>
        <v>Line Amount</v>
      </c>
      <c r="N2055" s="10" t="s">
        <v>189</v>
      </c>
      <c r="O2055" s="10" t="s">
        <v>22</v>
      </c>
      <c r="P2055" s="10" t="str">
        <f t="shared" si="439"/>
        <v>Amount. Type</v>
      </c>
      <c r="Q2055" s="10" t="s">
        <v>22</v>
      </c>
      <c r="R2055" s="10" t="s">
        <v>22</v>
      </c>
      <c r="S2055" s="10" t="s">
        <v>30</v>
      </c>
      <c r="T2055" s="10" t="s">
        <v>22</v>
      </c>
      <c r="U2055" s="10" t="s">
        <v>62</v>
      </c>
      <c r="V2055" s="10" t="s">
        <v>22</v>
      </c>
    </row>
    <row r="2056" spans="1:22" ht="14.1" customHeight="1" x14ac:dyDescent="0.2">
      <c r="A2056" s="7" t="str">
        <f t="shared" si="436"/>
        <v>CreditLineAmount</v>
      </c>
      <c r="B2056" s="8" t="s">
        <v>22</v>
      </c>
      <c r="C2056" s="9" t="s">
        <v>34</v>
      </c>
      <c r="D2056" s="10" t="s">
        <v>3564</v>
      </c>
      <c r="E2056" s="10" t="s">
        <v>22</v>
      </c>
      <c r="F2056" s="10" t="s">
        <v>22</v>
      </c>
      <c r="G2056" s="10" t="str">
        <f t="shared" si="437"/>
        <v>Remittance Advice Line. Credit_ Line Amount. Amount</v>
      </c>
      <c r="H2056" s="10" t="s">
        <v>22</v>
      </c>
      <c r="I2056" s="10" t="s">
        <v>3560</v>
      </c>
      <c r="J2056" s="10" t="s">
        <v>3550</v>
      </c>
      <c r="K2056" s="10" t="s">
        <v>159</v>
      </c>
      <c r="L2056" s="10" t="s">
        <v>189</v>
      </c>
      <c r="M2056" s="7" t="str">
        <f t="shared" si="438"/>
        <v>Line Amount</v>
      </c>
      <c r="N2056" s="10" t="s">
        <v>189</v>
      </c>
      <c r="O2056" s="10" t="s">
        <v>22</v>
      </c>
      <c r="P2056" s="10" t="str">
        <f t="shared" si="439"/>
        <v>Amount. Type</v>
      </c>
      <c r="Q2056" s="10" t="s">
        <v>22</v>
      </c>
      <c r="R2056" s="10" t="s">
        <v>22</v>
      </c>
      <c r="S2056" s="10" t="s">
        <v>30</v>
      </c>
      <c r="T2056" s="10" t="s">
        <v>22</v>
      </c>
      <c r="U2056" s="10" t="s">
        <v>62</v>
      </c>
      <c r="V2056" s="10" t="s">
        <v>22</v>
      </c>
    </row>
    <row r="2057" spans="1:22" ht="14.1" customHeight="1" x14ac:dyDescent="0.2">
      <c r="A2057" s="7" t="str">
        <f t="shared" si="436"/>
        <v>BalanceAmount</v>
      </c>
      <c r="B2057" s="8" t="s">
        <v>22</v>
      </c>
      <c r="C2057" s="9" t="s">
        <v>34</v>
      </c>
      <c r="D2057" s="10" t="s">
        <v>3565</v>
      </c>
      <c r="E2057" s="10" t="s">
        <v>22</v>
      </c>
      <c r="F2057" s="10" t="s">
        <v>22</v>
      </c>
      <c r="G2057" s="10" t="str">
        <f t="shared" si="437"/>
        <v>Remittance Advice Line. Balance Amount. Amount</v>
      </c>
      <c r="H2057" s="10" t="s">
        <v>22</v>
      </c>
      <c r="I2057" s="10" t="s">
        <v>3560</v>
      </c>
      <c r="J2057" s="10" t="s">
        <v>22</v>
      </c>
      <c r="K2057" s="10" t="s">
        <v>1734</v>
      </c>
      <c r="L2057" s="10" t="s">
        <v>189</v>
      </c>
      <c r="M2057" s="7" t="str">
        <f t="shared" si="438"/>
        <v>Balance Amount</v>
      </c>
      <c r="N2057" s="10" t="s">
        <v>189</v>
      </c>
      <c r="O2057" s="10" t="s">
        <v>22</v>
      </c>
      <c r="P2057" s="10" t="str">
        <f t="shared" si="439"/>
        <v>Amount. Type</v>
      </c>
      <c r="Q2057" s="10" t="s">
        <v>22</v>
      </c>
      <c r="R2057" s="10" t="s">
        <v>22</v>
      </c>
      <c r="S2057" s="10" t="s">
        <v>30</v>
      </c>
      <c r="T2057" s="10" t="s">
        <v>22</v>
      </c>
      <c r="U2057" s="10" t="s">
        <v>62</v>
      </c>
      <c r="V2057" s="10" t="s">
        <v>22</v>
      </c>
    </row>
    <row r="2058" spans="1:22" ht="14.1" customHeight="1" x14ac:dyDescent="0.2">
      <c r="A2058" s="7" t="str">
        <f t="shared" si="436"/>
        <v>PaymentPurposeCode</v>
      </c>
      <c r="B2058" s="8" t="s">
        <v>22</v>
      </c>
      <c r="C2058" s="9" t="s">
        <v>34</v>
      </c>
      <c r="D2058" s="10" t="s">
        <v>1292</v>
      </c>
      <c r="E2058" s="10" t="s">
        <v>22</v>
      </c>
      <c r="F2058" s="10" t="s">
        <v>22</v>
      </c>
      <c r="G2058" s="10" t="str">
        <f t="shared" si="437"/>
        <v>Remittance Advice Line. Payment Purpose Code. Code</v>
      </c>
      <c r="H2058" s="10" t="s">
        <v>22</v>
      </c>
      <c r="I2058" s="10" t="s">
        <v>3560</v>
      </c>
      <c r="J2058" s="10" t="s">
        <v>22</v>
      </c>
      <c r="K2058" s="10" t="s">
        <v>1293</v>
      </c>
      <c r="L2058" s="10" t="s">
        <v>33</v>
      </c>
      <c r="M2058" s="7" t="str">
        <f t="shared" si="438"/>
        <v>Payment Purpose Code</v>
      </c>
      <c r="N2058" s="10" t="s">
        <v>33</v>
      </c>
      <c r="O2058" s="10" t="s">
        <v>22</v>
      </c>
      <c r="P2058" s="10" t="str">
        <f t="shared" si="439"/>
        <v>Code. Type</v>
      </c>
      <c r="Q2058" s="10" t="s">
        <v>22</v>
      </c>
      <c r="R2058" s="10" t="s">
        <v>22</v>
      </c>
      <c r="S2058" s="10" t="s">
        <v>30</v>
      </c>
      <c r="T2058" s="10" t="s">
        <v>22</v>
      </c>
      <c r="U2058" s="10" t="s">
        <v>26</v>
      </c>
      <c r="V2058" s="10" t="s">
        <v>22</v>
      </c>
    </row>
    <row r="2059" spans="1:22" ht="14.1" customHeight="1" x14ac:dyDescent="0.2">
      <c r="A2059" s="7" t="str">
        <f t="shared" si="436"/>
        <v>InvoicingPartyReference</v>
      </c>
      <c r="B2059" s="8" t="s">
        <v>22</v>
      </c>
      <c r="C2059" s="9" t="s">
        <v>34</v>
      </c>
      <c r="D2059" s="10" t="s">
        <v>3566</v>
      </c>
      <c r="E2059" s="10" t="s">
        <v>22</v>
      </c>
      <c r="F2059" s="10" t="s">
        <v>22</v>
      </c>
      <c r="G2059" s="10" t="str">
        <f t="shared" si="437"/>
        <v>Remittance Advice Line. Invoicing Party_ Reference. Text</v>
      </c>
      <c r="H2059" s="10" t="s">
        <v>22</v>
      </c>
      <c r="I2059" s="10" t="s">
        <v>3560</v>
      </c>
      <c r="J2059" s="10" t="s">
        <v>3118</v>
      </c>
      <c r="K2059" s="10" t="s">
        <v>22</v>
      </c>
      <c r="L2059" s="10" t="s">
        <v>628</v>
      </c>
      <c r="M2059" s="7" t="str">
        <f t="shared" si="438"/>
        <v>Reference</v>
      </c>
      <c r="N2059" s="10" t="s">
        <v>59</v>
      </c>
      <c r="O2059" s="10" t="s">
        <v>22</v>
      </c>
      <c r="P2059" s="10" t="str">
        <f t="shared" si="439"/>
        <v>Text. Type</v>
      </c>
      <c r="Q2059" s="10" t="s">
        <v>22</v>
      </c>
      <c r="R2059" s="10" t="s">
        <v>22</v>
      </c>
      <c r="S2059" s="10" t="s">
        <v>30</v>
      </c>
      <c r="T2059" s="10" t="s">
        <v>22</v>
      </c>
      <c r="U2059" s="10" t="s">
        <v>26</v>
      </c>
      <c r="V2059" s="10" t="s">
        <v>22</v>
      </c>
    </row>
    <row r="2060" spans="1:22" ht="14.1" customHeight="1" x14ac:dyDescent="0.2">
      <c r="A2060" s="11" t="str">
        <f t="shared" ref="A2060:A2069" si="440">SUBSTITUTE(SUBSTITUTE(CONCATENATE(J2060,IF(M2060="Identifier","ID",M2060))," ",""),"_","")</f>
        <v>AccountingSupplierParty</v>
      </c>
      <c r="B2060" s="8" t="s">
        <v>22</v>
      </c>
      <c r="C2060" s="12" t="s">
        <v>34</v>
      </c>
      <c r="D2060" s="11" t="s">
        <v>3567</v>
      </c>
      <c r="E2060" s="11" t="s">
        <v>22</v>
      </c>
      <c r="F2060" s="11" t="s">
        <v>22</v>
      </c>
      <c r="G2060" s="11" t="str">
        <f t="shared" ref="G2060:G2069" si="441">CONCATENATE( IF(H2060="","",CONCATENATE(H2060,"_ ")),I2060,". ",IF(J2060="","",CONCATENATE(J2060,"_ ")),M2060,IF(J2060="","",CONCATENATE(". ",N2060)))</f>
        <v>Remittance Advice Line. Accounting_ Supplier Party. Supplier Party</v>
      </c>
      <c r="H2060" s="11" t="s">
        <v>22</v>
      </c>
      <c r="I2060" s="11" t="s">
        <v>3560</v>
      </c>
      <c r="J2060" s="11" t="s">
        <v>198</v>
      </c>
      <c r="K2060" s="11" t="s">
        <v>22</v>
      </c>
      <c r="L2060" s="11" t="s">
        <v>22</v>
      </c>
      <c r="M2060" s="11" t="str">
        <f t="shared" ref="M2060:M2069" si="442">CONCATENATE(IF(Q2060="","",CONCATENATE(Q2060,"_ ")),R2060)</f>
        <v>Supplier Party</v>
      </c>
      <c r="N2060" s="11" t="str">
        <f t="shared" ref="N2060:N2069" si="443">M2060</f>
        <v>Supplier Party</v>
      </c>
      <c r="O2060" s="11" t="s">
        <v>22</v>
      </c>
      <c r="P2060" s="11" t="s">
        <v>22</v>
      </c>
      <c r="Q2060" s="11" t="s">
        <v>22</v>
      </c>
      <c r="R2060" s="11" t="s">
        <v>41</v>
      </c>
      <c r="S2060" s="11" t="s">
        <v>38</v>
      </c>
      <c r="T2060" s="11" t="s">
        <v>22</v>
      </c>
      <c r="U2060" s="11" t="s">
        <v>62</v>
      </c>
      <c r="V2060" s="11" t="s">
        <v>22</v>
      </c>
    </row>
    <row r="2061" spans="1:22" ht="14.1" customHeight="1" x14ac:dyDescent="0.2">
      <c r="A2061" s="11" t="str">
        <f t="shared" si="440"/>
        <v>AccountingCustomerParty</v>
      </c>
      <c r="B2061" s="8" t="s">
        <v>22</v>
      </c>
      <c r="C2061" s="12" t="s">
        <v>34</v>
      </c>
      <c r="D2061" s="11" t="s">
        <v>3568</v>
      </c>
      <c r="E2061" s="11" t="s">
        <v>22</v>
      </c>
      <c r="F2061" s="11" t="s">
        <v>22</v>
      </c>
      <c r="G2061" s="11" t="str">
        <f t="shared" si="441"/>
        <v>Remittance Advice Line. Accounting_ Customer Party. Customer Party</v>
      </c>
      <c r="H2061" s="11" t="s">
        <v>22</v>
      </c>
      <c r="I2061" s="11" t="s">
        <v>3560</v>
      </c>
      <c r="J2061" s="11" t="s">
        <v>198</v>
      </c>
      <c r="K2061" s="11" t="s">
        <v>22</v>
      </c>
      <c r="L2061" s="11" t="s">
        <v>22</v>
      </c>
      <c r="M2061" s="11" t="str">
        <f t="shared" si="442"/>
        <v>Customer Party</v>
      </c>
      <c r="N2061" s="11" t="str">
        <f t="shared" si="443"/>
        <v>Customer Party</v>
      </c>
      <c r="O2061" s="11" t="s">
        <v>22</v>
      </c>
      <c r="P2061" s="11" t="s">
        <v>22</v>
      </c>
      <c r="Q2061" s="11" t="s">
        <v>22</v>
      </c>
      <c r="R2061" s="11" t="s">
        <v>37</v>
      </c>
      <c r="S2061" s="11" t="s">
        <v>38</v>
      </c>
      <c r="T2061" s="11" t="s">
        <v>22</v>
      </c>
      <c r="U2061" s="11" t="s">
        <v>62</v>
      </c>
      <c r="V2061" s="11" t="s">
        <v>22</v>
      </c>
    </row>
    <row r="2062" spans="1:22" ht="14.1" customHeight="1" x14ac:dyDescent="0.2">
      <c r="A2062" s="11" t="str">
        <f t="shared" si="440"/>
        <v>BuyerCustomerParty</v>
      </c>
      <c r="B2062" s="8" t="s">
        <v>22</v>
      </c>
      <c r="C2062" s="12" t="s">
        <v>34</v>
      </c>
      <c r="D2062" s="11" t="s">
        <v>3569</v>
      </c>
      <c r="E2062" s="11" t="s">
        <v>22</v>
      </c>
      <c r="F2062" s="11" t="s">
        <v>22</v>
      </c>
      <c r="G2062" s="11" t="str">
        <f t="shared" si="441"/>
        <v>Remittance Advice Line. Buyer_ Customer Party. Customer Party</v>
      </c>
      <c r="H2062" s="11" t="s">
        <v>22</v>
      </c>
      <c r="I2062" s="11" t="s">
        <v>3560</v>
      </c>
      <c r="J2062" s="11" t="s">
        <v>36</v>
      </c>
      <c r="K2062" s="11" t="s">
        <v>22</v>
      </c>
      <c r="L2062" s="11" t="s">
        <v>22</v>
      </c>
      <c r="M2062" s="11" t="str">
        <f t="shared" si="442"/>
        <v>Customer Party</v>
      </c>
      <c r="N2062" s="11" t="str">
        <f t="shared" si="443"/>
        <v>Customer Party</v>
      </c>
      <c r="O2062" s="11" t="s">
        <v>22</v>
      </c>
      <c r="P2062" s="11" t="s">
        <v>22</v>
      </c>
      <c r="Q2062" s="11" t="s">
        <v>22</v>
      </c>
      <c r="R2062" s="11" t="s">
        <v>37</v>
      </c>
      <c r="S2062" s="11" t="s">
        <v>38</v>
      </c>
      <c r="T2062" s="11" t="s">
        <v>22</v>
      </c>
      <c r="U2062" s="11" t="s">
        <v>62</v>
      </c>
      <c r="V2062" s="11" t="s">
        <v>22</v>
      </c>
    </row>
    <row r="2063" spans="1:22" ht="14.1" customHeight="1" x14ac:dyDescent="0.2">
      <c r="A2063" s="11" t="str">
        <f t="shared" si="440"/>
        <v>SellerSupplierParty</v>
      </c>
      <c r="B2063" s="8" t="s">
        <v>22</v>
      </c>
      <c r="C2063" s="12" t="s">
        <v>34</v>
      </c>
      <c r="D2063" s="11" t="s">
        <v>3570</v>
      </c>
      <c r="E2063" s="11" t="s">
        <v>22</v>
      </c>
      <c r="F2063" s="11" t="s">
        <v>22</v>
      </c>
      <c r="G2063" s="11" t="str">
        <f t="shared" si="441"/>
        <v>Remittance Advice Line. Seller_ Supplier Party. Supplier Party</v>
      </c>
      <c r="H2063" s="11" t="s">
        <v>22</v>
      </c>
      <c r="I2063" s="11" t="s">
        <v>3560</v>
      </c>
      <c r="J2063" s="11" t="s">
        <v>40</v>
      </c>
      <c r="K2063" s="11" t="s">
        <v>22</v>
      </c>
      <c r="L2063" s="11" t="s">
        <v>22</v>
      </c>
      <c r="M2063" s="11" t="str">
        <f t="shared" si="442"/>
        <v>Supplier Party</v>
      </c>
      <c r="N2063" s="11" t="str">
        <f t="shared" si="443"/>
        <v>Supplier Party</v>
      </c>
      <c r="O2063" s="11" t="s">
        <v>22</v>
      </c>
      <c r="P2063" s="11" t="s">
        <v>22</v>
      </c>
      <c r="Q2063" s="11" t="s">
        <v>22</v>
      </c>
      <c r="R2063" s="11" t="s">
        <v>41</v>
      </c>
      <c r="S2063" s="11" t="s">
        <v>38</v>
      </c>
      <c r="T2063" s="11" t="s">
        <v>22</v>
      </c>
      <c r="U2063" s="11" t="s">
        <v>62</v>
      </c>
      <c r="V2063" s="11" t="s">
        <v>22</v>
      </c>
    </row>
    <row r="2064" spans="1:22" ht="14.1" customHeight="1" x14ac:dyDescent="0.2">
      <c r="A2064" s="11" t="str">
        <f t="shared" si="440"/>
        <v>OriginatorCustomerParty</v>
      </c>
      <c r="B2064" s="8" t="s">
        <v>22</v>
      </c>
      <c r="C2064" s="12" t="s">
        <v>34</v>
      </c>
      <c r="D2064" s="11" t="s">
        <v>3571</v>
      </c>
      <c r="E2064" s="11" t="s">
        <v>22</v>
      </c>
      <c r="F2064" s="11" t="s">
        <v>22</v>
      </c>
      <c r="G2064" s="11" t="str">
        <f t="shared" si="441"/>
        <v>Remittance Advice Line. Originator_ Customer Party. Customer Party</v>
      </c>
      <c r="H2064" s="11" t="s">
        <v>22</v>
      </c>
      <c r="I2064" s="11" t="s">
        <v>3560</v>
      </c>
      <c r="J2064" s="11" t="s">
        <v>1314</v>
      </c>
      <c r="K2064" s="11" t="s">
        <v>22</v>
      </c>
      <c r="L2064" s="11" t="s">
        <v>22</v>
      </c>
      <c r="M2064" s="11" t="str">
        <f t="shared" si="442"/>
        <v>Customer Party</v>
      </c>
      <c r="N2064" s="11" t="str">
        <f t="shared" si="443"/>
        <v>Customer Party</v>
      </c>
      <c r="O2064" s="11" t="s">
        <v>22</v>
      </c>
      <c r="P2064" s="11" t="s">
        <v>22</v>
      </c>
      <c r="Q2064" s="11" t="s">
        <v>22</v>
      </c>
      <c r="R2064" s="11" t="s">
        <v>37</v>
      </c>
      <c r="S2064" s="11" t="s">
        <v>38</v>
      </c>
      <c r="T2064" s="11" t="s">
        <v>22</v>
      </c>
      <c r="U2064" s="11" t="s">
        <v>62</v>
      </c>
      <c r="V2064" s="11" t="s">
        <v>22</v>
      </c>
    </row>
    <row r="2065" spans="1:22" ht="14.1" customHeight="1" x14ac:dyDescent="0.2">
      <c r="A2065" s="11" t="str">
        <f t="shared" si="440"/>
        <v>PayeeParty</v>
      </c>
      <c r="B2065" s="8" t="s">
        <v>22</v>
      </c>
      <c r="C2065" s="12" t="s">
        <v>34</v>
      </c>
      <c r="D2065" s="11" t="s">
        <v>3572</v>
      </c>
      <c r="E2065" s="11" t="s">
        <v>22</v>
      </c>
      <c r="F2065" s="11" t="s">
        <v>22</v>
      </c>
      <c r="G2065" s="11" t="str">
        <f t="shared" si="441"/>
        <v>Remittance Advice Line. Payee_ Party. Party</v>
      </c>
      <c r="H2065" s="11" t="s">
        <v>22</v>
      </c>
      <c r="I2065" s="11" t="s">
        <v>3560</v>
      </c>
      <c r="J2065" s="11" t="s">
        <v>3088</v>
      </c>
      <c r="K2065" s="11" t="s">
        <v>22</v>
      </c>
      <c r="L2065" s="11" t="s">
        <v>22</v>
      </c>
      <c r="M2065" s="11" t="str">
        <f t="shared" si="442"/>
        <v>Party</v>
      </c>
      <c r="N2065" s="11" t="str">
        <f t="shared" si="443"/>
        <v>Party</v>
      </c>
      <c r="O2065" s="11" t="s">
        <v>22</v>
      </c>
      <c r="P2065" s="11" t="s">
        <v>22</v>
      </c>
      <c r="Q2065" s="11" t="s">
        <v>22</v>
      </c>
      <c r="R2065" s="11" t="s">
        <v>216</v>
      </c>
      <c r="S2065" s="11" t="s">
        <v>38</v>
      </c>
      <c r="T2065" s="11" t="s">
        <v>22</v>
      </c>
      <c r="U2065" s="11" t="s">
        <v>62</v>
      </c>
      <c r="V2065" s="11" t="s">
        <v>22</v>
      </c>
    </row>
    <row r="2066" spans="1:22" ht="14.1" customHeight="1" x14ac:dyDescent="0.2">
      <c r="A2066" s="11" t="str">
        <f t="shared" si="440"/>
        <v>InvoicePeriod</v>
      </c>
      <c r="B2066" s="8" t="s">
        <v>22</v>
      </c>
      <c r="C2066" s="12" t="s">
        <v>98</v>
      </c>
      <c r="D2066" s="11" t="s">
        <v>3573</v>
      </c>
      <c r="E2066" s="11" t="s">
        <v>22</v>
      </c>
      <c r="F2066" s="11" t="s">
        <v>22</v>
      </c>
      <c r="G2066" s="11" t="str">
        <f t="shared" si="441"/>
        <v>Remittance Advice Line. Invoice_ Period. Period</v>
      </c>
      <c r="H2066" s="11" t="s">
        <v>22</v>
      </c>
      <c r="I2066" s="11" t="s">
        <v>3560</v>
      </c>
      <c r="J2066" s="11" t="s">
        <v>405</v>
      </c>
      <c r="K2066" s="11" t="s">
        <v>22</v>
      </c>
      <c r="L2066" s="11" t="s">
        <v>22</v>
      </c>
      <c r="M2066" s="11" t="str">
        <f t="shared" si="442"/>
        <v>Period</v>
      </c>
      <c r="N2066" s="11" t="str">
        <f t="shared" si="443"/>
        <v>Period</v>
      </c>
      <c r="O2066" s="11" t="s">
        <v>22</v>
      </c>
      <c r="P2066" s="11" t="s">
        <v>22</v>
      </c>
      <c r="Q2066" s="11" t="s">
        <v>22</v>
      </c>
      <c r="R2066" s="11" t="s">
        <v>44</v>
      </c>
      <c r="S2066" s="11" t="s">
        <v>38</v>
      </c>
      <c r="T2066" s="11" t="s">
        <v>22</v>
      </c>
      <c r="U2066" s="11" t="s">
        <v>62</v>
      </c>
      <c r="V2066" s="11" t="s">
        <v>22</v>
      </c>
    </row>
    <row r="2067" spans="1:22" ht="14.1" customHeight="1" x14ac:dyDescent="0.2">
      <c r="A2067" s="11" t="str">
        <f t="shared" si="440"/>
        <v>BillingReference</v>
      </c>
      <c r="B2067" s="8" t="s">
        <v>22</v>
      </c>
      <c r="C2067" s="12" t="s">
        <v>98</v>
      </c>
      <c r="D2067" s="11" t="s">
        <v>3574</v>
      </c>
      <c r="E2067" s="11" t="s">
        <v>22</v>
      </c>
      <c r="F2067" s="11" t="s">
        <v>22</v>
      </c>
      <c r="G2067" s="11" t="str">
        <f t="shared" si="441"/>
        <v>Remittance Advice Line. Billing Reference</v>
      </c>
      <c r="H2067" s="11" t="s">
        <v>22</v>
      </c>
      <c r="I2067" s="11" t="s">
        <v>3560</v>
      </c>
      <c r="J2067" s="11" t="s">
        <v>22</v>
      </c>
      <c r="K2067" s="11" t="s">
        <v>22</v>
      </c>
      <c r="L2067" s="11" t="s">
        <v>22</v>
      </c>
      <c r="M2067" s="11" t="str">
        <f t="shared" si="442"/>
        <v>Billing Reference</v>
      </c>
      <c r="N2067" s="11" t="str">
        <f t="shared" si="443"/>
        <v>Billing Reference</v>
      </c>
      <c r="O2067" s="11" t="s">
        <v>22</v>
      </c>
      <c r="P2067" s="11" t="s">
        <v>22</v>
      </c>
      <c r="Q2067" s="11" t="s">
        <v>22</v>
      </c>
      <c r="R2067" s="11" t="s">
        <v>403</v>
      </c>
      <c r="S2067" s="11" t="s">
        <v>38</v>
      </c>
      <c r="T2067" s="11" t="s">
        <v>22</v>
      </c>
      <c r="U2067" s="11" t="s">
        <v>62</v>
      </c>
      <c r="V2067" s="11" t="s">
        <v>22</v>
      </c>
    </row>
    <row r="2068" spans="1:22" ht="14.1" customHeight="1" x14ac:dyDescent="0.2">
      <c r="A2068" s="11" t="str">
        <f t="shared" si="440"/>
        <v>DocumentReference</v>
      </c>
      <c r="B2068" s="8" t="s">
        <v>22</v>
      </c>
      <c r="C2068" s="12" t="s">
        <v>98</v>
      </c>
      <c r="D2068" s="11" t="s">
        <v>3575</v>
      </c>
      <c r="E2068" s="11" t="s">
        <v>22</v>
      </c>
      <c r="F2068" s="11" t="s">
        <v>22</v>
      </c>
      <c r="G2068" s="11" t="str">
        <f t="shared" si="441"/>
        <v>Remittance Advice Line. Document Reference</v>
      </c>
      <c r="H2068" s="11" t="s">
        <v>22</v>
      </c>
      <c r="I2068" s="11" t="s">
        <v>3560</v>
      </c>
      <c r="J2068" s="11" t="s">
        <v>22</v>
      </c>
      <c r="K2068" s="11" t="s">
        <v>22</v>
      </c>
      <c r="L2068" s="11" t="s">
        <v>22</v>
      </c>
      <c r="M2068" s="11" t="str">
        <f t="shared" si="442"/>
        <v>Document Reference</v>
      </c>
      <c r="N2068" s="11" t="str">
        <f t="shared" si="443"/>
        <v>Document Reference</v>
      </c>
      <c r="O2068" s="11" t="s">
        <v>22</v>
      </c>
      <c r="P2068" s="11" t="s">
        <v>22</v>
      </c>
      <c r="Q2068" s="11" t="s">
        <v>22</v>
      </c>
      <c r="R2068" s="11" t="s">
        <v>406</v>
      </c>
      <c r="S2068" s="11" t="s">
        <v>38</v>
      </c>
      <c r="T2068" s="11" t="s">
        <v>22</v>
      </c>
      <c r="U2068" s="11" t="s">
        <v>62</v>
      </c>
      <c r="V2068" s="11" t="s">
        <v>22</v>
      </c>
    </row>
    <row r="2069" spans="1:22" ht="14.1" customHeight="1" x14ac:dyDescent="0.2">
      <c r="A2069" s="11" t="str">
        <f t="shared" si="440"/>
        <v>ExchangeRate</v>
      </c>
      <c r="B2069" s="8" t="s">
        <v>22</v>
      </c>
      <c r="C2069" s="12" t="s">
        <v>34</v>
      </c>
      <c r="D2069" s="11" t="s">
        <v>3576</v>
      </c>
      <c r="E2069" s="11" t="s">
        <v>22</v>
      </c>
      <c r="F2069" s="11" t="s">
        <v>22</v>
      </c>
      <c r="G2069" s="11" t="str">
        <f t="shared" si="441"/>
        <v>Remittance Advice Line. Exchange Rate</v>
      </c>
      <c r="H2069" s="11" t="s">
        <v>22</v>
      </c>
      <c r="I2069" s="11" t="s">
        <v>3560</v>
      </c>
      <c r="J2069" s="11" t="s">
        <v>22</v>
      </c>
      <c r="K2069" s="11" t="s">
        <v>22</v>
      </c>
      <c r="L2069" s="11" t="s">
        <v>22</v>
      </c>
      <c r="M2069" s="11" t="str">
        <f t="shared" si="442"/>
        <v>Exchange Rate</v>
      </c>
      <c r="N2069" s="11" t="str">
        <f t="shared" si="443"/>
        <v>Exchange Rate</v>
      </c>
      <c r="O2069" s="11" t="s">
        <v>22</v>
      </c>
      <c r="P2069" s="11" t="s">
        <v>22</v>
      </c>
      <c r="Q2069" s="11" t="s">
        <v>22</v>
      </c>
      <c r="R2069" s="11" t="s">
        <v>1871</v>
      </c>
      <c r="S2069" s="11" t="s">
        <v>38</v>
      </c>
      <c r="T2069" s="11" t="s">
        <v>22</v>
      </c>
      <c r="U2069" s="11" t="s">
        <v>62</v>
      </c>
      <c r="V2069" s="11" t="s">
        <v>22</v>
      </c>
    </row>
    <row r="2070" spans="1:22" ht="14.1" customHeight="1" x14ac:dyDescent="0.2">
      <c r="A2070" s="5" t="str">
        <f>SUBSTITUTE(CONCATENATE(H2070,I2070)," ","")</f>
        <v>Renewal</v>
      </c>
      <c r="B2070" s="6" t="s">
        <v>22</v>
      </c>
      <c r="C2070" s="6" t="s">
        <v>22</v>
      </c>
      <c r="D2070" s="6" t="s">
        <v>3577</v>
      </c>
      <c r="E2070" s="6" t="s">
        <v>22</v>
      </c>
      <c r="F2070" s="6" t="s">
        <v>22</v>
      </c>
      <c r="G2070" s="5" t="str">
        <f>CONCATENATE(IF(H2070="","",CONCATENATE(H2070,"_ ")),I2070,". Details")</f>
        <v>Renewal. Details</v>
      </c>
      <c r="H2070" s="6" t="s">
        <v>22</v>
      </c>
      <c r="I2070" s="6" t="s">
        <v>1226</v>
      </c>
      <c r="J2070" s="6" t="s">
        <v>22</v>
      </c>
      <c r="K2070" s="6" t="s">
        <v>22</v>
      </c>
      <c r="L2070" s="6" t="s">
        <v>22</v>
      </c>
      <c r="M2070" s="6" t="s">
        <v>22</v>
      </c>
      <c r="N2070" s="6" t="s">
        <v>22</v>
      </c>
      <c r="O2070" s="6" t="s">
        <v>22</v>
      </c>
      <c r="P2070" s="6" t="s">
        <v>22</v>
      </c>
      <c r="Q2070" s="6" t="s">
        <v>22</v>
      </c>
      <c r="R2070" s="6" t="s">
        <v>22</v>
      </c>
      <c r="S2070" s="6" t="s">
        <v>25</v>
      </c>
      <c r="T2070" s="6" t="s">
        <v>22</v>
      </c>
      <c r="U2070" s="6" t="s">
        <v>26</v>
      </c>
      <c r="V2070" s="6" t="s">
        <v>22</v>
      </c>
    </row>
    <row r="2071" spans="1:22" ht="14.1" customHeight="1" x14ac:dyDescent="0.2">
      <c r="A2071" s="7" t="str">
        <f>SUBSTITUTE(CONCATENATE(J2071,K2071,IF(L2071="Identifier","ID",IF(AND(L2071="Text",OR(J2071&lt;&gt;"",K2071&lt;&gt;"")),"",L2071)),IF(AND(N2071&lt;&gt;"Text",L2071&lt;&gt;N2071,NOT(AND(L2071="URI",N2071="Identifier")),NOT(AND(L2071="UUID",N2071="Identifier")),NOT(AND(L2071="OID",N2071="Identifier"))),IF(N2071="Identifier","ID",N2071),""))," ","")</f>
        <v>Amount</v>
      </c>
      <c r="B2071" s="8" t="s">
        <v>22</v>
      </c>
      <c r="C2071" s="9" t="s">
        <v>34</v>
      </c>
      <c r="D2071" s="10" t="s">
        <v>3578</v>
      </c>
      <c r="E2071" s="10" t="s">
        <v>22</v>
      </c>
      <c r="F2071" s="10" t="s">
        <v>22</v>
      </c>
      <c r="G2071" s="10" t="str">
        <f>CONCATENATE( IF(H2071="","",CONCATENATE(H2071,"_ ")),I2071,". ",IF(J2071="","",CONCATENATE(J2071,"_ ")),M2071,IF(OR(J2071&lt;&gt;"",M2071&lt;&gt;N2071),CONCATENATE(". ",N2071),""))</f>
        <v>Renewal. Amount</v>
      </c>
      <c r="H2071" s="10" t="s">
        <v>22</v>
      </c>
      <c r="I2071" s="10" t="s">
        <v>1226</v>
      </c>
      <c r="J2071" s="10" t="s">
        <v>22</v>
      </c>
      <c r="K2071" s="10" t="s">
        <v>22</v>
      </c>
      <c r="L2071" s="10" t="s">
        <v>189</v>
      </c>
      <c r="M2071" s="7" t="str">
        <f>IF(K2071&lt;&gt;"",CONCATENATE(K2071," ",L2071),L2071)</f>
        <v>Amount</v>
      </c>
      <c r="N2071" s="10" t="s">
        <v>189</v>
      </c>
      <c r="O2071" s="10" t="s">
        <v>22</v>
      </c>
      <c r="P2071" s="10" t="str">
        <f>IF(O2071&lt;&gt;"",CONCATENATE(O2071,"_ ",N2071,". Type"),CONCATENATE(N2071,". Type"))</f>
        <v>Amount. Type</v>
      </c>
      <c r="Q2071" s="10" t="s">
        <v>22</v>
      </c>
      <c r="R2071" s="10" t="s">
        <v>22</v>
      </c>
      <c r="S2071" s="10" t="s">
        <v>30</v>
      </c>
      <c r="T2071" s="10" t="s">
        <v>22</v>
      </c>
      <c r="U2071" s="10" t="s">
        <v>26</v>
      </c>
      <c r="V2071" s="10" t="s">
        <v>22</v>
      </c>
    </row>
    <row r="2072" spans="1:22" ht="14.1" customHeight="1" x14ac:dyDescent="0.2">
      <c r="A2072" s="11" t="str">
        <f>SUBSTITUTE(SUBSTITUTE(CONCATENATE(J2072,IF(M2072="Identifier","ID",M2072))," ",""),"_","")</f>
        <v>Period</v>
      </c>
      <c r="B2072" s="8" t="s">
        <v>22</v>
      </c>
      <c r="C2072" s="12" t="s">
        <v>34</v>
      </c>
      <c r="D2072" s="11" t="s">
        <v>3579</v>
      </c>
      <c r="E2072" s="11" t="s">
        <v>22</v>
      </c>
      <c r="F2072" s="11" t="s">
        <v>22</v>
      </c>
      <c r="G2072" s="11" t="str">
        <f>CONCATENATE( IF(H2072="","",CONCATENATE(H2072,"_ ")),I2072,". ",IF(J2072="","",CONCATENATE(J2072,"_ ")),M2072,IF(J2072="","",CONCATENATE(". ",N2072)))</f>
        <v>Renewal. Period</v>
      </c>
      <c r="H2072" s="11" t="s">
        <v>22</v>
      </c>
      <c r="I2072" s="11" t="s">
        <v>1226</v>
      </c>
      <c r="J2072" s="11" t="s">
        <v>22</v>
      </c>
      <c r="K2072" s="11" t="s">
        <v>22</v>
      </c>
      <c r="L2072" s="11" t="s">
        <v>22</v>
      </c>
      <c r="M2072" s="11" t="str">
        <f>CONCATENATE(IF(Q2072="","",CONCATENATE(Q2072,"_ ")),R2072)</f>
        <v>Period</v>
      </c>
      <c r="N2072" s="11" t="str">
        <f>M2072</f>
        <v>Period</v>
      </c>
      <c r="O2072" s="11" t="s">
        <v>22</v>
      </c>
      <c r="P2072" s="11" t="s">
        <v>22</v>
      </c>
      <c r="Q2072" s="11" t="s">
        <v>22</v>
      </c>
      <c r="R2072" s="11" t="s">
        <v>44</v>
      </c>
      <c r="S2072" s="11" t="s">
        <v>38</v>
      </c>
      <c r="T2072" s="11" t="s">
        <v>22</v>
      </c>
      <c r="U2072" s="11" t="s">
        <v>26</v>
      </c>
      <c r="V2072" s="11" t="s">
        <v>22</v>
      </c>
    </row>
    <row r="2073" spans="1:22" ht="14.1" customHeight="1" x14ac:dyDescent="0.2">
      <c r="A2073" s="5" t="str">
        <f>SUBSTITUTE(CONCATENATE(H2073,I2073)," ","")</f>
        <v>RequestForQuotationLine</v>
      </c>
      <c r="B2073" s="6" t="s">
        <v>22</v>
      </c>
      <c r="C2073" s="6" t="s">
        <v>22</v>
      </c>
      <c r="D2073" s="6" t="s">
        <v>3580</v>
      </c>
      <c r="E2073" s="6" t="s">
        <v>22</v>
      </c>
      <c r="F2073" s="6" t="s">
        <v>22</v>
      </c>
      <c r="G2073" s="5" t="str">
        <f>CONCATENATE(IF(H2073="","",CONCATENATE(H2073,"_ ")),I2073,". Details")</f>
        <v>Request For Quotation Line. Details</v>
      </c>
      <c r="H2073" s="6" t="s">
        <v>22</v>
      </c>
      <c r="I2073" s="6" t="s">
        <v>3476</v>
      </c>
      <c r="J2073" s="6" t="s">
        <v>22</v>
      </c>
      <c r="K2073" s="6" t="s">
        <v>22</v>
      </c>
      <c r="L2073" s="6" t="s">
        <v>22</v>
      </c>
      <c r="M2073" s="6" t="s">
        <v>22</v>
      </c>
      <c r="N2073" s="6" t="s">
        <v>22</v>
      </c>
      <c r="O2073" s="6" t="s">
        <v>22</v>
      </c>
      <c r="P2073" s="6" t="s">
        <v>22</v>
      </c>
      <c r="Q2073" s="6" t="s">
        <v>22</v>
      </c>
      <c r="R2073" s="6" t="s">
        <v>22</v>
      </c>
      <c r="S2073" s="6" t="s">
        <v>25</v>
      </c>
      <c r="T2073" s="6" t="s">
        <v>22</v>
      </c>
      <c r="U2073" s="6" t="s">
        <v>62</v>
      </c>
      <c r="V2073" s="6" t="s">
        <v>22</v>
      </c>
    </row>
    <row r="2074" spans="1:22" ht="14.1" customHeight="1" x14ac:dyDescent="0.2">
      <c r="A2074" s="7" t="str">
        <f t="shared" ref="A2074:A2079" si="444">SUBSTITUTE(CONCATENATE(J2074,K2074,IF(L2074="Identifier","ID",IF(AND(L2074="Text",OR(J2074&lt;&gt;"",K2074&lt;&gt;"")),"",L2074)),IF(AND(N2074&lt;&gt;"Text",L2074&lt;&gt;N2074,NOT(AND(L2074="URI",N2074="Identifier")),NOT(AND(L2074="UUID",N2074="Identifier")),NOT(AND(L2074="OID",N2074="Identifier"))),IF(N2074="Identifier","ID",N2074),""))," ","")</f>
        <v>ID</v>
      </c>
      <c r="B2074" s="8" t="s">
        <v>22</v>
      </c>
      <c r="C2074" s="9" t="s">
        <v>34</v>
      </c>
      <c r="D2074" s="10" t="s">
        <v>3581</v>
      </c>
      <c r="E2074" s="10" t="s">
        <v>22</v>
      </c>
      <c r="F2074" s="10" t="s">
        <v>22</v>
      </c>
      <c r="G2074" s="10" t="str">
        <f t="shared" ref="G2074:G2079" si="445">CONCATENATE( IF(H2074="","",CONCATENATE(H2074,"_ ")),I2074,". ",IF(J2074="","",CONCATENATE(J2074,"_ ")),M2074,IF(OR(J2074&lt;&gt;"",M2074&lt;&gt;N2074),CONCATENATE(". ",N2074),""))</f>
        <v>Request For Quotation Line. Identifier</v>
      </c>
      <c r="H2074" s="10" t="s">
        <v>22</v>
      </c>
      <c r="I2074" s="10" t="s">
        <v>3476</v>
      </c>
      <c r="J2074" s="10" t="s">
        <v>22</v>
      </c>
      <c r="K2074" s="10" t="s">
        <v>22</v>
      </c>
      <c r="L2074" s="10" t="s">
        <v>29</v>
      </c>
      <c r="M2074" s="7" t="str">
        <f t="shared" ref="M2074:M2079" si="446">IF(K2074&lt;&gt;"",CONCATENATE(K2074," ",L2074),L2074)</f>
        <v>Identifier</v>
      </c>
      <c r="N2074" s="10" t="s">
        <v>29</v>
      </c>
      <c r="O2074" s="10" t="s">
        <v>22</v>
      </c>
      <c r="P2074" s="10" t="str">
        <f t="shared" ref="P2074:P2079" si="447">IF(O2074&lt;&gt;"",CONCATENATE(O2074,"_ ",N2074,". Type"),CONCATENATE(N2074,". Type"))</f>
        <v>Identifier. Type</v>
      </c>
      <c r="Q2074" s="10" t="s">
        <v>22</v>
      </c>
      <c r="R2074" s="10" t="s">
        <v>22</v>
      </c>
      <c r="S2074" s="10" t="s">
        <v>30</v>
      </c>
      <c r="T2074" s="10" t="s">
        <v>22</v>
      </c>
      <c r="U2074" s="10" t="s">
        <v>62</v>
      </c>
      <c r="V2074" s="10" t="s">
        <v>22</v>
      </c>
    </row>
    <row r="2075" spans="1:22" ht="14.1" customHeight="1" x14ac:dyDescent="0.2">
      <c r="A2075" s="7" t="str">
        <f t="shared" si="444"/>
        <v>UUID</v>
      </c>
      <c r="B2075" s="8" t="s">
        <v>22</v>
      </c>
      <c r="C2075" s="9" t="s">
        <v>34</v>
      </c>
      <c r="D2075" s="10" t="s">
        <v>3582</v>
      </c>
      <c r="E2075" s="10" t="s">
        <v>22</v>
      </c>
      <c r="F2075" s="10" t="s">
        <v>22</v>
      </c>
      <c r="G2075" s="10" t="str">
        <f t="shared" si="445"/>
        <v>Request For Quotation Line. UUID. Identifier</v>
      </c>
      <c r="H2075" s="10" t="s">
        <v>22</v>
      </c>
      <c r="I2075" s="10" t="s">
        <v>3476</v>
      </c>
      <c r="J2075" s="10" t="s">
        <v>22</v>
      </c>
      <c r="K2075" s="10" t="s">
        <v>22</v>
      </c>
      <c r="L2075" s="10" t="s">
        <v>590</v>
      </c>
      <c r="M2075" s="7" t="str">
        <f t="shared" si="446"/>
        <v>UUID</v>
      </c>
      <c r="N2075" s="10" t="s">
        <v>29</v>
      </c>
      <c r="O2075" s="10" t="s">
        <v>22</v>
      </c>
      <c r="P2075" s="10" t="str">
        <f t="shared" si="447"/>
        <v>Identifier. Type</v>
      </c>
      <c r="Q2075" s="10" t="s">
        <v>22</v>
      </c>
      <c r="R2075" s="10" t="s">
        <v>22</v>
      </c>
      <c r="S2075" s="10" t="s">
        <v>30</v>
      </c>
      <c r="T2075" s="10" t="s">
        <v>22</v>
      </c>
      <c r="U2075" s="10" t="s">
        <v>62</v>
      </c>
      <c r="V2075" s="10" t="s">
        <v>591</v>
      </c>
    </row>
    <row r="2076" spans="1:22" ht="14.1" customHeight="1" x14ac:dyDescent="0.2">
      <c r="A2076" s="7" t="str">
        <f t="shared" si="444"/>
        <v>Note</v>
      </c>
      <c r="B2076" s="8" t="s">
        <v>22</v>
      </c>
      <c r="C2076" s="9" t="s">
        <v>98</v>
      </c>
      <c r="D2076" s="10" t="s">
        <v>236</v>
      </c>
      <c r="E2076" s="10" t="s">
        <v>22</v>
      </c>
      <c r="F2076" s="10" t="s">
        <v>22</v>
      </c>
      <c r="G2076" s="10" t="str">
        <f t="shared" si="445"/>
        <v>Request For Quotation Line. Note. Text</v>
      </c>
      <c r="H2076" s="10" t="s">
        <v>22</v>
      </c>
      <c r="I2076" s="10" t="s">
        <v>3476</v>
      </c>
      <c r="J2076" s="10" t="s">
        <v>22</v>
      </c>
      <c r="K2076" s="10" t="s">
        <v>22</v>
      </c>
      <c r="L2076" s="10" t="s">
        <v>237</v>
      </c>
      <c r="M2076" s="7" t="str">
        <f t="shared" si="446"/>
        <v>Note</v>
      </c>
      <c r="N2076" s="10" t="s">
        <v>59</v>
      </c>
      <c r="O2076" s="10" t="s">
        <v>22</v>
      </c>
      <c r="P2076" s="10" t="str">
        <f t="shared" si="447"/>
        <v>Text. Type</v>
      </c>
      <c r="Q2076" s="10" t="s">
        <v>22</v>
      </c>
      <c r="R2076" s="10" t="s">
        <v>22</v>
      </c>
      <c r="S2076" s="10" t="s">
        <v>30</v>
      </c>
      <c r="T2076" s="10" t="s">
        <v>22</v>
      </c>
      <c r="U2076" s="10" t="s">
        <v>62</v>
      </c>
      <c r="V2076" s="10" t="s">
        <v>22</v>
      </c>
    </row>
    <row r="2077" spans="1:22" ht="14.1" customHeight="1" x14ac:dyDescent="0.2">
      <c r="A2077" s="7" t="str">
        <f t="shared" si="444"/>
        <v>OptionalLineItemIndicator</v>
      </c>
      <c r="B2077" s="8" t="s">
        <v>22</v>
      </c>
      <c r="C2077" s="9" t="s">
        <v>34</v>
      </c>
      <c r="D2077" s="10" t="s">
        <v>3583</v>
      </c>
      <c r="E2077" s="10" t="s">
        <v>22</v>
      </c>
      <c r="F2077" s="10" t="s">
        <v>22</v>
      </c>
      <c r="G2077" s="10" t="str">
        <f t="shared" si="445"/>
        <v>Request For Quotation Line. Optional_ Line Item Indicator. Indicator</v>
      </c>
      <c r="H2077" s="10" t="s">
        <v>22</v>
      </c>
      <c r="I2077" s="10" t="s">
        <v>3476</v>
      </c>
      <c r="J2077" s="10" t="s">
        <v>3584</v>
      </c>
      <c r="K2077" s="10" t="s">
        <v>2539</v>
      </c>
      <c r="L2077" s="10" t="s">
        <v>170</v>
      </c>
      <c r="M2077" s="7" t="str">
        <f t="shared" si="446"/>
        <v>Line Item Indicator</v>
      </c>
      <c r="N2077" s="10" t="s">
        <v>170</v>
      </c>
      <c r="O2077" s="10" t="s">
        <v>22</v>
      </c>
      <c r="P2077" s="10" t="str">
        <f t="shared" si="447"/>
        <v>Indicator. Type</v>
      </c>
      <c r="Q2077" s="10" t="s">
        <v>22</v>
      </c>
      <c r="R2077" s="10" t="s">
        <v>22</v>
      </c>
      <c r="S2077" s="10" t="s">
        <v>30</v>
      </c>
      <c r="T2077" s="10" t="s">
        <v>22</v>
      </c>
      <c r="U2077" s="10" t="s">
        <v>26</v>
      </c>
      <c r="V2077" s="10" t="s">
        <v>22</v>
      </c>
    </row>
    <row r="2078" spans="1:22" ht="14.1" customHeight="1" x14ac:dyDescent="0.2">
      <c r="A2078" s="7" t="str">
        <f t="shared" si="444"/>
        <v>PrivacyCode</v>
      </c>
      <c r="B2078" s="8" t="s">
        <v>22</v>
      </c>
      <c r="C2078" s="9" t="s">
        <v>34</v>
      </c>
      <c r="D2078" s="10" t="s">
        <v>3585</v>
      </c>
      <c r="E2078" s="10" t="s">
        <v>22</v>
      </c>
      <c r="F2078" s="10" t="s">
        <v>22</v>
      </c>
      <c r="G2078" s="10" t="str">
        <f t="shared" si="445"/>
        <v>Request For Quotation Line. Privacy Code. Code</v>
      </c>
      <c r="H2078" s="10" t="s">
        <v>22</v>
      </c>
      <c r="I2078" s="10" t="s">
        <v>3476</v>
      </c>
      <c r="J2078" s="10" t="s">
        <v>22</v>
      </c>
      <c r="K2078" s="10" t="s">
        <v>3586</v>
      </c>
      <c r="L2078" s="10" t="s">
        <v>33</v>
      </c>
      <c r="M2078" s="7" t="str">
        <f t="shared" si="446"/>
        <v>Privacy Code</v>
      </c>
      <c r="N2078" s="10" t="s">
        <v>33</v>
      </c>
      <c r="O2078" s="10" t="s">
        <v>22</v>
      </c>
      <c r="P2078" s="10" t="str">
        <f t="shared" si="447"/>
        <v>Code. Type</v>
      </c>
      <c r="Q2078" s="10" t="s">
        <v>22</v>
      </c>
      <c r="R2078" s="10" t="s">
        <v>22</v>
      </c>
      <c r="S2078" s="10" t="s">
        <v>30</v>
      </c>
      <c r="T2078" s="10" t="s">
        <v>22</v>
      </c>
      <c r="U2078" s="10" t="s">
        <v>26</v>
      </c>
      <c r="V2078" s="10" t="s">
        <v>22</v>
      </c>
    </row>
    <row r="2079" spans="1:22" ht="14.1" customHeight="1" x14ac:dyDescent="0.2">
      <c r="A2079" s="7" t="str">
        <f t="shared" si="444"/>
        <v>SecurityClassificationCode</v>
      </c>
      <c r="B2079" s="8" t="s">
        <v>22</v>
      </c>
      <c r="C2079" s="9" t="s">
        <v>34</v>
      </c>
      <c r="D2079" s="10" t="s">
        <v>3587</v>
      </c>
      <c r="E2079" s="10" t="s">
        <v>22</v>
      </c>
      <c r="F2079" s="10" t="s">
        <v>22</v>
      </c>
      <c r="G2079" s="10" t="str">
        <f t="shared" si="445"/>
        <v>Request For Quotation Line. Security Classification Code. Code</v>
      </c>
      <c r="H2079" s="10" t="s">
        <v>22</v>
      </c>
      <c r="I2079" s="10" t="s">
        <v>3476</v>
      </c>
      <c r="J2079" s="10" t="s">
        <v>22</v>
      </c>
      <c r="K2079" s="10" t="s">
        <v>3588</v>
      </c>
      <c r="L2079" s="10" t="s">
        <v>33</v>
      </c>
      <c r="M2079" s="7" t="str">
        <f t="shared" si="446"/>
        <v>Security Classification Code</v>
      </c>
      <c r="N2079" s="10" t="s">
        <v>33</v>
      </c>
      <c r="O2079" s="10" t="s">
        <v>22</v>
      </c>
      <c r="P2079" s="10" t="str">
        <f t="shared" si="447"/>
        <v>Code. Type</v>
      </c>
      <c r="Q2079" s="10" t="s">
        <v>22</v>
      </c>
      <c r="R2079" s="10" t="s">
        <v>22</v>
      </c>
      <c r="S2079" s="10" t="s">
        <v>30</v>
      </c>
      <c r="T2079" s="10" t="s">
        <v>22</v>
      </c>
      <c r="U2079" s="10" t="s">
        <v>26</v>
      </c>
      <c r="V2079" s="10" t="s">
        <v>22</v>
      </c>
    </row>
    <row r="2080" spans="1:22" ht="14.1" customHeight="1" x14ac:dyDescent="0.2">
      <c r="A2080" s="11" t="str">
        <f>SUBSTITUTE(SUBSTITUTE(CONCATENATE(J2080,IF(M2080="Identifier","ID",M2080))," ",""),"_","")</f>
        <v>DocumentReference</v>
      </c>
      <c r="B2080" s="8" t="s">
        <v>22</v>
      </c>
      <c r="C2080" s="12" t="s">
        <v>98</v>
      </c>
      <c r="D2080" s="11" t="s">
        <v>3589</v>
      </c>
      <c r="E2080" s="11" t="s">
        <v>22</v>
      </c>
      <c r="F2080" s="11" t="s">
        <v>22</v>
      </c>
      <c r="G2080" s="11" t="str">
        <f>CONCATENATE( IF(H2080="","",CONCATENATE(H2080,"_ ")),I2080,". ",IF(J2080="","",CONCATENATE(J2080,"_ ")),M2080,IF(J2080="","",CONCATENATE(". ",N2080)))</f>
        <v>Request For Quotation Line. Document Reference</v>
      </c>
      <c r="H2080" s="11" t="s">
        <v>22</v>
      </c>
      <c r="I2080" s="11" t="s">
        <v>3476</v>
      </c>
      <c r="J2080" s="11" t="s">
        <v>22</v>
      </c>
      <c r="K2080" s="11" t="s">
        <v>22</v>
      </c>
      <c r="L2080" s="11" t="s">
        <v>22</v>
      </c>
      <c r="M2080" s="11" t="str">
        <f>CONCATENATE(IF(Q2080="","",CONCATENATE(Q2080,"_ ")),R2080)</f>
        <v>Document Reference</v>
      </c>
      <c r="N2080" s="11" t="str">
        <f>M2080</f>
        <v>Document Reference</v>
      </c>
      <c r="O2080" s="11" t="s">
        <v>22</v>
      </c>
      <c r="P2080" s="11" t="s">
        <v>22</v>
      </c>
      <c r="Q2080" s="11" t="s">
        <v>22</v>
      </c>
      <c r="R2080" s="11" t="s">
        <v>406</v>
      </c>
      <c r="S2080" s="11" t="s">
        <v>38</v>
      </c>
      <c r="T2080" s="11" t="s">
        <v>22</v>
      </c>
      <c r="U2080" s="11" t="s">
        <v>62</v>
      </c>
      <c r="V2080" s="11" t="s">
        <v>22</v>
      </c>
    </row>
    <row r="2081" spans="1:22" ht="14.1" customHeight="1" x14ac:dyDescent="0.2">
      <c r="A2081" s="11" t="str">
        <f>SUBSTITUTE(SUBSTITUTE(CONCATENATE(J2081,IF(M2081="Identifier","ID",M2081))," ",""),"_","")</f>
        <v>LineItem</v>
      </c>
      <c r="B2081" s="8" t="s">
        <v>22</v>
      </c>
      <c r="C2081" s="12" t="s">
        <v>27</v>
      </c>
      <c r="D2081" s="11" t="s">
        <v>3590</v>
      </c>
      <c r="E2081" s="11" t="s">
        <v>22</v>
      </c>
      <c r="F2081" s="11" t="s">
        <v>22</v>
      </c>
      <c r="G2081" s="11" t="str">
        <f>CONCATENATE( IF(H2081="","",CONCATENATE(H2081,"_ ")),I2081,". ",IF(J2081="","",CONCATENATE(J2081,"_ ")),M2081,IF(J2081="","",CONCATENATE(". ",N2081)))</f>
        <v>Request For Quotation Line. Line Item</v>
      </c>
      <c r="H2081" s="11" t="s">
        <v>22</v>
      </c>
      <c r="I2081" s="11" t="s">
        <v>3476</v>
      </c>
      <c r="J2081" s="11" t="s">
        <v>22</v>
      </c>
      <c r="K2081" s="11" t="s">
        <v>22</v>
      </c>
      <c r="L2081" s="11" t="s">
        <v>22</v>
      </c>
      <c r="M2081" s="11" t="str">
        <f>CONCATENATE(IF(Q2081="","",CONCATENATE(Q2081,"_ ")),R2081)</f>
        <v>Line Item</v>
      </c>
      <c r="N2081" s="11" t="str">
        <f>M2081</f>
        <v>Line Item</v>
      </c>
      <c r="O2081" s="11" t="s">
        <v>22</v>
      </c>
      <c r="P2081" s="11" t="s">
        <v>22</v>
      </c>
      <c r="Q2081" s="11" t="s">
        <v>22</v>
      </c>
      <c r="R2081" s="11" t="s">
        <v>2539</v>
      </c>
      <c r="S2081" s="11" t="s">
        <v>38</v>
      </c>
      <c r="T2081" s="11" t="s">
        <v>22</v>
      </c>
      <c r="U2081" s="11" t="s">
        <v>62</v>
      </c>
      <c r="V2081" s="11" t="s">
        <v>22</v>
      </c>
    </row>
    <row r="2082" spans="1:22" ht="14.1" customHeight="1" x14ac:dyDescent="0.2">
      <c r="A2082" s="5" t="str">
        <f>SUBSTITUTE(CONCATENATE(H2082,I2082)," ","")</f>
        <v>RequestForTenderLine</v>
      </c>
      <c r="B2082" s="6" t="s">
        <v>22</v>
      </c>
      <c r="C2082" s="6" t="s">
        <v>22</v>
      </c>
      <c r="D2082" s="6" t="s">
        <v>3591</v>
      </c>
      <c r="E2082" s="6" t="s">
        <v>22</v>
      </c>
      <c r="F2082" s="6" t="s">
        <v>22</v>
      </c>
      <c r="G2082" s="5" t="str">
        <f>CONCATENATE(IF(H2082="","",CONCATENATE(H2082,"_ ")),I2082,". Details")</f>
        <v>Request For Tender Line. Details</v>
      </c>
      <c r="H2082" s="6" t="s">
        <v>22</v>
      </c>
      <c r="I2082" s="6" t="s">
        <v>3364</v>
      </c>
      <c r="J2082" s="6" t="s">
        <v>22</v>
      </c>
      <c r="K2082" s="6" t="s">
        <v>22</v>
      </c>
      <c r="L2082" s="6" t="s">
        <v>22</v>
      </c>
      <c r="M2082" s="6" t="s">
        <v>22</v>
      </c>
      <c r="N2082" s="6" t="s">
        <v>22</v>
      </c>
      <c r="O2082" s="6" t="s">
        <v>22</v>
      </c>
      <c r="P2082" s="6" t="s">
        <v>22</v>
      </c>
      <c r="Q2082" s="6" t="s">
        <v>22</v>
      </c>
      <c r="R2082" s="6" t="s">
        <v>22</v>
      </c>
      <c r="S2082" s="6" t="s">
        <v>25</v>
      </c>
      <c r="T2082" s="6" t="s">
        <v>22</v>
      </c>
      <c r="U2082" s="6" t="s">
        <v>26</v>
      </c>
      <c r="V2082" s="6" t="s">
        <v>22</v>
      </c>
    </row>
    <row r="2083" spans="1:22" ht="14.1" customHeight="1" x14ac:dyDescent="0.2">
      <c r="A2083" s="7" t="str">
        <f t="shared" ref="A2083:A2092" si="448">SUBSTITUTE(CONCATENATE(J2083,K2083,IF(L2083="Identifier","ID",IF(AND(L2083="Text",OR(J2083&lt;&gt;"",K2083&lt;&gt;"")),"",L2083)),IF(AND(N2083&lt;&gt;"Text",L2083&lt;&gt;N2083,NOT(AND(L2083="URI",N2083="Identifier")),NOT(AND(L2083="UUID",N2083="Identifier")),NOT(AND(L2083="OID",N2083="Identifier"))),IF(N2083="Identifier","ID",N2083),""))," ","")</f>
        <v>ID</v>
      </c>
      <c r="B2083" s="8" t="s">
        <v>22</v>
      </c>
      <c r="C2083" s="9" t="s">
        <v>34</v>
      </c>
      <c r="D2083" s="10" t="s">
        <v>3592</v>
      </c>
      <c r="E2083" s="10" t="s">
        <v>22</v>
      </c>
      <c r="F2083" s="10" t="s">
        <v>22</v>
      </c>
      <c r="G2083" s="10" t="str">
        <f t="shared" ref="G2083:G2092" si="449">CONCATENATE( IF(H2083="","",CONCATENATE(H2083,"_ ")),I2083,". ",IF(J2083="","",CONCATENATE(J2083,"_ ")),M2083,IF(OR(J2083&lt;&gt;"",M2083&lt;&gt;N2083),CONCATENATE(". ",N2083),""))</f>
        <v>Request For Tender Line. Identifier</v>
      </c>
      <c r="H2083" s="10" t="s">
        <v>22</v>
      </c>
      <c r="I2083" s="10" t="s">
        <v>3364</v>
      </c>
      <c r="J2083" s="10" t="s">
        <v>22</v>
      </c>
      <c r="K2083" s="10" t="s">
        <v>22</v>
      </c>
      <c r="L2083" s="10" t="s">
        <v>29</v>
      </c>
      <c r="M2083" s="7" t="str">
        <f t="shared" ref="M2083:M2092" si="450">IF(K2083&lt;&gt;"",CONCATENATE(K2083," ",L2083),L2083)</f>
        <v>Identifier</v>
      </c>
      <c r="N2083" s="10" t="s">
        <v>29</v>
      </c>
      <c r="O2083" s="10" t="s">
        <v>22</v>
      </c>
      <c r="P2083" s="10" t="str">
        <f t="shared" ref="P2083:P2092" si="451">IF(O2083&lt;&gt;"",CONCATENATE(O2083,"_ ",N2083,". Type"),CONCATENATE(N2083,". Type"))</f>
        <v>Identifier. Type</v>
      </c>
      <c r="Q2083" s="10" t="s">
        <v>22</v>
      </c>
      <c r="R2083" s="10" t="s">
        <v>22</v>
      </c>
      <c r="S2083" s="10" t="s">
        <v>30</v>
      </c>
      <c r="T2083" s="10" t="s">
        <v>22</v>
      </c>
      <c r="U2083" s="10" t="s">
        <v>26</v>
      </c>
      <c r="V2083" s="10" t="s">
        <v>22</v>
      </c>
    </row>
    <row r="2084" spans="1:22" ht="14.1" customHeight="1" x14ac:dyDescent="0.2">
      <c r="A2084" s="7" t="str">
        <f t="shared" si="448"/>
        <v>UUID</v>
      </c>
      <c r="B2084" s="8" t="s">
        <v>22</v>
      </c>
      <c r="C2084" s="9" t="s">
        <v>34</v>
      </c>
      <c r="D2084" s="10" t="s">
        <v>3593</v>
      </c>
      <c r="E2084" s="10" t="s">
        <v>22</v>
      </c>
      <c r="F2084" s="10" t="s">
        <v>22</v>
      </c>
      <c r="G2084" s="10" t="str">
        <f t="shared" si="449"/>
        <v>Request For Tender Line. UUID. Identifier</v>
      </c>
      <c r="H2084" s="10" t="s">
        <v>22</v>
      </c>
      <c r="I2084" s="10" t="s">
        <v>3364</v>
      </c>
      <c r="J2084" s="10" t="s">
        <v>22</v>
      </c>
      <c r="K2084" s="10" t="s">
        <v>22</v>
      </c>
      <c r="L2084" s="10" t="s">
        <v>590</v>
      </c>
      <c r="M2084" s="7" t="str">
        <f t="shared" si="450"/>
        <v>UUID</v>
      </c>
      <c r="N2084" s="10" t="s">
        <v>29</v>
      </c>
      <c r="O2084" s="10" t="s">
        <v>22</v>
      </c>
      <c r="P2084" s="10" t="str">
        <f t="shared" si="451"/>
        <v>Identifier. Type</v>
      </c>
      <c r="Q2084" s="10" t="s">
        <v>22</v>
      </c>
      <c r="R2084" s="10" t="s">
        <v>22</v>
      </c>
      <c r="S2084" s="10" t="s">
        <v>30</v>
      </c>
      <c r="T2084" s="10" t="s">
        <v>22</v>
      </c>
      <c r="U2084" s="10" t="s">
        <v>26</v>
      </c>
      <c r="V2084" s="10" t="s">
        <v>22</v>
      </c>
    </row>
    <row r="2085" spans="1:22" ht="14.1" customHeight="1" x14ac:dyDescent="0.2">
      <c r="A2085" s="7" t="str">
        <f t="shared" si="448"/>
        <v>Note</v>
      </c>
      <c r="B2085" s="8" t="s">
        <v>22</v>
      </c>
      <c r="C2085" s="9" t="s">
        <v>98</v>
      </c>
      <c r="D2085" s="10" t="s">
        <v>236</v>
      </c>
      <c r="E2085" s="10" t="s">
        <v>22</v>
      </c>
      <c r="F2085" s="10" t="s">
        <v>22</v>
      </c>
      <c r="G2085" s="10" t="str">
        <f t="shared" si="449"/>
        <v>Request For Tender Line. Note. Text</v>
      </c>
      <c r="H2085" s="10" t="s">
        <v>22</v>
      </c>
      <c r="I2085" s="10" t="s">
        <v>3364</v>
      </c>
      <c r="J2085" s="10" t="s">
        <v>22</v>
      </c>
      <c r="K2085" s="10" t="s">
        <v>22</v>
      </c>
      <c r="L2085" s="10" t="s">
        <v>237</v>
      </c>
      <c r="M2085" s="7" t="str">
        <f t="shared" si="450"/>
        <v>Note</v>
      </c>
      <c r="N2085" s="10" t="s">
        <v>59</v>
      </c>
      <c r="O2085" s="10" t="s">
        <v>22</v>
      </c>
      <c r="P2085" s="10" t="str">
        <f t="shared" si="451"/>
        <v>Text. Type</v>
      </c>
      <c r="Q2085" s="10" t="s">
        <v>22</v>
      </c>
      <c r="R2085" s="10" t="s">
        <v>22</v>
      </c>
      <c r="S2085" s="10" t="s">
        <v>30</v>
      </c>
      <c r="T2085" s="10" t="s">
        <v>22</v>
      </c>
      <c r="U2085" s="10" t="s">
        <v>26</v>
      </c>
      <c r="V2085" s="10" t="s">
        <v>22</v>
      </c>
    </row>
    <row r="2086" spans="1:22" ht="14.1" customHeight="1" x14ac:dyDescent="0.2">
      <c r="A2086" s="7" t="str">
        <f t="shared" si="448"/>
        <v>Quantity</v>
      </c>
      <c r="B2086" s="8" t="s">
        <v>22</v>
      </c>
      <c r="C2086" s="9" t="s">
        <v>34</v>
      </c>
      <c r="D2086" s="10" t="s">
        <v>3594</v>
      </c>
      <c r="E2086" s="10" t="s">
        <v>22</v>
      </c>
      <c r="F2086" s="10" t="s">
        <v>22</v>
      </c>
      <c r="G2086" s="10" t="str">
        <f t="shared" si="449"/>
        <v>Request For Tender Line. Quantity</v>
      </c>
      <c r="H2086" s="10" t="s">
        <v>22</v>
      </c>
      <c r="I2086" s="10" t="s">
        <v>3364</v>
      </c>
      <c r="J2086" s="10" t="s">
        <v>22</v>
      </c>
      <c r="K2086" s="10" t="s">
        <v>22</v>
      </c>
      <c r="L2086" s="10" t="s">
        <v>297</v>
      </c>
      <c r="M2086" s="7" t="str">
        <f t="shared" si="450"/>
        <v>Quantity</v>
      </c>
      <c r="N2086" s="10" t="s">
        <v>297</v>
      </c>
      <c r="O2086" s="10" t="s">
        <v>22</v>
      </c>
      <c r="P2086" s="10" t="str">
        <f t="shared" si="451"/>
        <v>Quantity. Type</v>
      </c>
      <c r="Q2086" s="10" t="s">
        <v>22</v>
      </c>
      <c r="R2086" s="10" t="s">
        <v>22</v>
      </c>
      <c r="S2086" s="10" t="s">
        <v>30</v>
      </c>
      <c r="T2086" s="10" t="s">
        <v>22</v>
      </c>
      <c r="U2086" s="10" t="s">
        <v>26</v>
      </c>
      <c r="V2086" s="10" t="s">
        <v>22</v>
      </c>
    </row>
    <row r="2087" spans="1:22" ht="14.1" customHeight="1" x14ac:dyDescent="0.2">
      <c r="A2087" s="7" t="str">
        <f t="shared" si="448"/>
        <v>MinimumQuantity</v>
      </c>
      <c r="B2087" s="8" t="s">
        <v>22</v>
      </c>
      <c r="C2087" s="9" t="s">
        <v>34</v>
      </c>
      <c r="D2087" s="10" t="s">
        <v>3595</v>
      </c>
      <c r="E2087" s="10" t="s">
        <v>22</v>
      </c>
      <c r="F2087" s="10" t="s">
        <v>22</v>
      </c>
      <c r="G2087" s="10" t="str">
        <f t="shared" si="449"/>
        <v>Request For Tender Line. Minimum_ Quantity. Quantity</v>
      </c>
      <c r="H2087" s="10" t="s">
        <v>22</v>
      </c>
      <c r="I2087" s="10" t="s">
        <v>3364</v>
      </c>
      <c r="J2087" s="10" t="s">
        <v>296</v>
      </c>
      <c r="K2087" s="10" t="s">
        <v>22</v>
      </c>
      <c r="L2087" s="10" t="s">
        <v>297</v>
      </c>
      <c r="M2087" s="7" t="str">
        <f t="shared" si="450"/>
        <v>Quantity</v>
      </c>
      <c r="N2087" s="10" t="s">
        <v>297</v>
      </c>
      <c r="O2087" s="10" t="s">
        <v>22</v>
      </c>
      <c r="P2087" s="10" t="str">
        <f t="shared" si="451"/>
        <v>Quantity. Type</v>
      </c>
      <c r="Q2087" s="10" t="s">
        <v>22</v>
      </c>
      <c r="R2087" s="10" t="s">
        <v>22</v>
      </c>
      <c r="S2087" s="10" t="s">
        <v>30</v>
      </c>
      <c r="T2087" s="10" t="s">
        <v>22</v>
      </c>
      <c r="U2087" s="10" t="s">
        <v>26</v>
      </c>
      <c r="V2087" s="10" t="s">
        <v>22</v>
      </c>
    </row>
    <row r="2088" spans="1:22" ht="14.1" customHeight="1" x14ac:dyDescent="0.2">
      <c r="A2088" s="7" t="str">
        <f t="shared" si="448"/>
        <v>MaximumQuantity</v>
      </c>
      <c r="B2088" s="8" t="s">
        <v>22</v>
      </c>
      <c r="C2088" s="9" t="s">
        <v>34</v>
      </c>
      <c r="D2088" s="10" t="s">
        <v>3596</v>
      </c>
      <c r="E2088" s="10" t="s">
        <v>22</v>
      </c>
      <c r="F2088" s="10" t="s">
        <v>22</v>
      </c>
      <c r="G2088" s="10" t="str">
        <f t="shared" si="449"/>
        <v>Request For Tender Line. Maximum_ Quantity. Quantity</v>
      </c>
      <c r="H2088" s="10" t="s">
        <v>22</v>
      </c>
      <c r="I2088" s="10" t="s">
        <v>3364</v>
      </c>
      <c r="J2088" s="10" t="s">
        <v>299</v>
      </c>
      <c r="K2088" s="10" t="s">
        <v>22</v>
      </c>
      <c r="L2088" s="10" t="s">
        <v>297</v>
      </c>
      <c r="M2088" s="7" t="str">
        <f t="shared" si="450"/>
        <v>Quantity</v>
      </c>
      <c r="N2088" s="10" t="s">
        <v>297</v>
      </c>
      <c r="O2088" s="10" t="s">
        <v>22</v>
      </c>
      <c r="P2088" s="10" t="str">
        <f t="shared" si="451"/>
        <v>Quantity. Type</v>
      </c>
      <c r="Q2088" s="10" t="s">
        <v>22</v>
      </c>
      <c r="R2088" s="10" t="s">
        <v>22</v>
      </c>
      <c r="S2088" s="10" t="s">
        <v>30</v>
      </c>
      <c r="T2088" s="10" t="s">
        <v>22</v>
      </c>
      <c r="U2088" s="10" t="s">
        <v>26</v>
      </c>
      <c r="V2088" s="10" t="s">
        <v>22</v>
      </c>
    </row>
    <row r="2089" spans="1:22" ht="14.1" customHeight="1" x14ac:dyDescent="0.2">
      <c r="A2089" s="7" t="str">
        <f t="shared" si="448"/>
        <v>TaxIncludedIndicator</v>
      </c>
      <c r="B2089" s="8" t="s">
        <v>22</v>
      </c>
      <c r="C2089" s="9" t="s">
        <v>34</v>
      </c>
      <c r="D2089" s="10" t="s">
        <v>3597</v>
      </c>
      <c r="E2089" s="10" t="s">
        <v>22</v>
      </c>
      <c r="F2089" s="10" t="s">
        <v>22</v>
      </c>
      <c r="G2089" s="10" t="str">
        <f t="shared" si="449"/>
        <v>Request For Tender Line. Tax Included_ Indicator. Indicator</v>
      </c>
      <c r="H2089" s="10" t="s">
        <v>22</v>
      </c>
      <c r="I2089" s="10" t="s">
        <v>3364</v>
      </c>
      <c r="J2089" s="10" t="s">
        <v>3598</v>
      </c>
      <c r="K2089" s="10" t="s">
        <v>22</v>
      </c>
      <c r="L2089" s="10" t="s">
        <v>170</v>
      </c>
      <c r="M2089" s="7" t="str">
        <f t="shared" si="450"/>
        <v>Indicator</v>
      </c>
      <c r="N2089" s="10" t="s">
        <v>170</v>
      </c>
      <c r="O2089" s="10" t="s">
        <v>22</v>
      </c>
      <c r="P2089" s="10" t="str">
        <f t="shared" si="451"/>
        <v>Indicator. Type</v>
      </c>
      <c r="Q2089" s="10" t="s">
        <v>22</v>
      </c>
      <c r="R2089" s="10" t="s">
        <v>22</v>
      </c>
      <c r="S2089" s="10" t="s">
        <v>30</v>
      </c>
      <c r="T2089" s="10" t="s">
        <v>22</v>
      </c>
      <c r="U2089" s="10" t="s">
        <v>26</v>
      </c>
      <c r="V2089" s="10" t="s">
        <v>22</v>
      </c>
    </row>
    <row r="2090" spans="1:22" ht="14.1" customHeight="1" x14ac:dyDescent="0.2">
      <c r="A2090" s="7" t="str">
        <f t="shared" si="448"/>
        <v>MinimumAmount</v>
      </c>
      <c r="B2090" s="8" t="s">
        <v>22</v>
      </c>
      <c r="C2090" s="9" t="s">
        <v>34</v>
      </c>
      <c r="D2090" s="10" t="s">
        <v>3599</v>
      </c>
      <c r="E2090" s="10" t="s">
        <v>22</v>
      </c>
      <c r="F2090" s="10" t="s">
        <v>22</v>
      </c>
      <c r="G2090" s="10" t="str">
        <f t="shared" si="449"/>
        <v>Request For Tender Line. Minimum_ Amount. Amount</v>
      </c>
      <c r="H2090" s="10" t="s">
        <v>22</v>
      </c>
      <c r="I2090" s="10" t="s">
        <v>3364</v>
      </c>
      <c r="J2090" s="10" t="s">
        <v>296</v>
      </c>
      <c r="K2090" s="10" t="s">
        <v>22</v>
      </c>
      <c r="L2090" s="10" t="s">
        <v>189</v>
      </c>
      <c r="M2090" s="7" t="str">
        <f t="shared" si="450"/>
        <v>Amount</v>
      </c>
      <c r="N2090" s="10" t="s">
        <v>189</v>
      </c>
      <c r="O2090" s="10" t="s">
        <v>22</v>
      </c>
      <c r="P2090" s="10" t="str">
        <f t="shared" si="451"/>
        <v>Amount. Type</v>
      </c>
      <c r="Q2090" s="10" t="s">
        <v>22</v>
      </c>
      <c r="R2090" s="10" t="s">
        <v>22</v>
      </c>
      <c r="S2090" s="10" t="s">
        <v>30</v>
      </c>
      <c r="T2090" s="10" t="s">
        <v>22</v>
      </c>
      <c r="U2090" s="10" t="s">
        <v>26</v>
      </c>
      <c r="V2090" s="10" t="s">
        <v>22</v>
      </c>
    </row>
    <row r="2091" spans="1:22" ht="14.1" customHeight="1" x14ac:dyDescent="0.2">
      <c r="A2091" s="7" t="str">
        <f t="shared" si="448"/>
        <v>MaximumAmount</v>
      </c>
      <c r="B2091" s="8" t="s">
        <v>22</v>
      </c>
      <c r="C2091" s="9" t="s">
        <v>34</v>
      </c>
      <c r="D2091" s="10" t="s">
        <v>3600</v>
      </c>
      <c r="E2091" s="10" t="s">
        <v>22</v>
      </c>
      <c r="F2091" s="10" t="s">
        <v>22</v>
      </c>
      <c r="G2091" s="10" t="str">
        <f t="shared" si="449"/>
        <v>Request For Tender Line. Maximum_ Amount. Amount</v>
      </c>
      <c r="H2091" s="10" t="s">
        <v>22</v>
      </c>
      <c r="I2091" s="10" t="s">
        <v>3364</v>
      </c>
      <c r="J2091" s="10" t="s">
        <v>299</v>
      </c>
      <c r="K2091" s="10" t="s">
        <v>22</v>
      </c>
      <c r="L2091" s="10" t="s">
        <v>189</v>
      </c>
      <c r="M2091" s="7" t="str">
        <f t="shared" si="450"/>
        <v>Amount</v>
      </c>
      <c r="N2091" s="10" t="s">
        <v>189</v>
      </c>
      <c r="O2091" s="10" t="s">
        <v>22</v>
      </c>
      <c r="P2091" s="10" t="str">
        <f t="shared" si="451"/>
        <v>Amount. Type</v>
      </c>
      <c r="Q2091" s="10" t="s">
        <v>22</v>
      </c>
      <c r="R2091" s="10" t="s">
        <v>22</v>
      </c>
      <c r="S2091" s="10" t="s">
        <v>30</v>
      </c>
      <c r="T2091" s="10" t="s">
        <v>22</v>
      </c>
      <c r="U2091" s="10" t="s">
        <v>26</v>
      </c>
      <c r="V2091" s="10" t="s">
        <v>22</v>
      </c>
    </row>
    <row r="2092" spans="1:22" ht="14.1" customHeight="1" x14ac:dyDescent="0.2">
      <c r="A2092" s="7" t="str">
        <f t="shared" si="448"/>
        <v>EstimatedAmount</v>
      </c>
      <c r="B2092" s="8" t="s">
        <v>22</v>
      </c>
      <c r="C2092" s="9" t="s">
        <v>34</v>
      </c>
      <c r="D2092" s="10" t="s">
        <v>3601</v>
      </c>
      <c r="E2092" s="10" t="s">
        <v>22</v>
      </c>
      <c r="F2092" s="10" t="s">
        <v>22</v>
      </c>
      <c r="G2092" s="10" t="str">
        <f t="shared" si="449"/>
        <v>Request For Tender Line. Estimated_ Amount. Amount</v>
      </c>
      <c r="H2092" s="10" t="s">
        <v>22</v>
      </c>
      <c r="I2092" s="10" t="s">
        <v>3364</v>
      </c>
      <c r="J2092" s="10" t="s">
        <v>1490</v>
      </c>
      <c r="K2092" s="10" t="s">
        <v>22</v>
      </c>
      <c r="L2092" s="10" t="s">
        <v>189</v>
      </c>
      <c r="M2092" s="7" t="str">
        <f t="shared" si="450"/>
        <v>Amount</v>
      </c>
      <c r="N2092" s="10" t="s">
        <v>189</v>
      </c>
      <c r="O2092" s="10" t="s">
        <v>22</v>
      </c>
      <c r="P2092" s="10" t="str">
        <f t="shared" si="451"/>
        <v>Amount. Type</v>
      </c>
      <c r="Q2092" s="10" t="s">
        <v>22</v>
      </c>
      <c r="R2092" s="10" t="s">
        <v>22</v>
      </c>
      <c r="S2092" s="10" t="s">
        <v>30</v>
      </c>
      <c r="T2092" s="10" t="s">
        <v>22</v>
      </c>
      <c r="U2092" s="10" t="s">
        <v>26</v>
      </c>
      <c r="V2092" s="10" t="s">
        <v>22</v>
      </c>
    </row>
    <row r="2093" spans="1:22" ht="14.1" customHeight="1" x14ac:dyDescent="0.2">
      <c r="A2093" s="11" t="str">
        <f t="shared" ref="A2093:A2098" si="452">SUBSTITUTE(SUBSTITUTE(CONCATENATE(J2093,IF(M2093="Identifier","ID",M2093))," ",""),"_","")</f>
        <v>DocumentReference</v>
      </c>
      <c r="B2093" s="8" t="s">
        <v>22</v>
      </c>
      <c r="C2093" s="12" t="s">
        <v>98</v>
      </c>
      <c r="D2093" s="11" t="s">
        <v>3602</v>
      </c>
      <c r="E2093" s="11" t="s">
        <v>22</v>
      </c>
      <c r="F2093" s="11" t="s">
        <v>22</v>
      </c>
      <c r="G2093" s="11" t="str">
        <f t="shared" ref="G2093:G2098" si="453">CONCATENATE( IF(H2093="","",CONCATENATE(H2093,"_ ")),I2093,". ",IF(J2093="","",CONCATENATE(J2093,"_ ")),M2093,IF(J2093="","",CONCATENATE(". ",N2093)))</f>
        <v>Request For Tender Line. Document Reference</v>
      </c>
      <c r="H2093" s="11" t="s">
        <v>22</v>
      </c>
      <c r="I2093" s="11" t="s">
        <v>3364</v>
      </c>
      <c r="J2093" s="11" t="s">
        <v>22</v>
      </c>
      <c r="K2093" s="11" t="s">
        <v>22</v>
      </c>
      <c r="L2093" s="11" t="s">
        <v>22</v>
      </c>
      <c r="M2093" s="11" t="str">
        <f t="shared" ref="M2093:M2098" si="454">CONCATENATE(IF(Q2093="","",CONCATENATE(Q2093,"_ ")),R2093)</f>
        <v>Document Reference</v>
      </c>
      <c r="N2093" s="11" t="str">
        <f t="shared" ref="N2093:N2098" si="455">M2093</f>
        <v>Document Reference</v>
      </c>
      <c r="O2093" s="11" t="s">
        <v>22</v>
      </c>
      <c r="P2093" s="11" t="s">
        <v>22</v>
      </c>
      <c r="Q2093" s="11" t="s">
        <v>22</v>
      </c>
      <c r="R2093" s="11" t="s">
        <v>406</v>
      </c>
      <c r="S2093" s="11" t="s">
        <v>38</v>
      </c>
      <c r="T2093" s="11" t="s">
        <v>22</v>
      </c>
      <c r="U2093" s="11" t="s">
        <v>26</v>
      </c>
      <c r="V2093" s="11" t="s">
        <v>22</v>
      </c>
    </row>
    <row r="2094" spans="1:22" ht="14.1" customHeight="1" x14ac:dyDescent="0.2">
      <c r="A2094" s="11" t="str">
        <f t="shared" si="452"/>
        <v>DeliveryPeriod</v>
      </c>
      <c r="B2094" s="8" t="s">
        <v>22</v>
      </c>
      <c r="C2094" s="12" t="s">
        <v>98</v>
      </c>
      <c r="D2094" s="11" t="s">
        <v>3603</v>
      </c>
      <c r="E2094" s="11" t="s">
        <v>22</v>
      </c>
      <c r="F2094" s="11" t="s">
        <v>22</v>
      </c>
      <c r="G2094" s="11" t="str">
        <f t="shared" si="453"/>
        <v>Request For Tender Line. Delivery_ Period. Period</v>
      </c>
      <c r="H2094" s="11" t="s">
        <v>22</v>
      </c>
      <c r="I2094" s="11" t="s">
        <v>3364</v>
      </c>
      <c r="J2094" s="11" t="s">
        <v>865</v>
      </c>
      <c r="K2094" s="11" t="s">
        <v>22</v>
      </c>
      <c r="L2094" s="11" t="s">
        <v>22</v>
      </c>
      <c r="M2094" s="11" t="str">
        <f t="shared" si="454"/>
        <v>Period</v>
      </c>
      <c r="N2094" s="11" t="str">
        <f t="shared" si="455"/>
        <v>Period</v>
      </c>
      <c r="O2094" s="11" t="s">
        <v>22</v>
      </c>
      <c r="P2094" s="11" t="s">
        <v>22</v>
      </c>
      <c r="Q2094" s="11" t="s">
        <v>22</v>
      </c>
      <c r="R2094" s="11" t="s">
        <v>44</v>
      </c>
      <c r="S2094" s="11" t="s">
        <v>38</v>
      </c>
      <c r="T2094" s="11" t="s">
        <v>22</v>
      </c>
      <c r="U2094" s="11" t="s">
        <v>26</v>
      </c>
      <c r="V2094" s="11" t="s">
        <v>22</v>
      </c>
    </row>
    <row r="2095" spans="1:22" ht="14.1" customHeight="1" x14ac:dyDescent="0.2">
      <c r="A2095" s="11" t="str">
        <f t="shared" si="452"/>
        <v>RequiredItemLocationQuantity</v>
      </c>
      <c r="B2095" s="8" t="s">
        <v>22</v>
      </c>
      <c r="C2095" s="12" t="s">
        <v>98</v>
      </c>
      <c r="D2095" s="11" t="s">
        <v>3604</v>
      </c>
      <c r="E2095" s="11" t="s">
        <v>22</v>
      </c>
      <c r="F2095" s="11" t="s">
        <v>22</v>
      </c>
      <c r="G2095" s="11" t="str">
        <f t="shared" si="453"/>
        <v>Request For Tender Line. Required_ Item Location Quantity. Item Location Quantity</v>
      </c>
      <c r="H2095" s="11" t="s">
        <v>22</v>
      </c>
      <c r="I2095" s="11" t="s">
        <v>3364</v>
      </c>
      <c r="J2095" s="11" t="s">
        <v>439</v>
      </c>
      <c r="K2095" s="11" t="s">
        <v>22</v>
      </c>
      <c r="L2095" s="11" t="s">
        <v>22</v>
      </c>
      <c r="M2095" s="11" t="str">
        <f t="shared" si="454"/>
        <v>Item Location Quantity</v>
      </c>
      <c r="N2095" s="11" t="str">
        <f t="shared" si="455"/>
        <v>Item Location Quantity</v>
      </c>
      <c r="O2095" s="11" t="s">
        <v>22</v>
      </c>
      <c r="P2095" s="11" t="s">
        <v>22</v>
      </c>
      <c r="Q2095" s="11" t="s">
        <v>22</v>
      </c>
      <c r="R2095" s="11" t="s">
        <v>565</v>
      </c>
      <c r="S2095" s="11" t="s">
        <v>38</v>
      </c>
      <c r="T2095" s="11" t="s">
        <v>22</v>
      </c>
      <c r="U2095" s="11" t="s">
        <v>26</v>
      </c>
      <c r="V2095" s="11" t="s">
        <v>22</v>
      </c>
    </row>
    <row r="2096" spans="1:22" ht="14.1" customHeight="1" x14ac:dyDescent="0.2">
      <c r="A2096" s="11" t="str">
        <f t="shared" si="452"/>
        <v>WarrantyValidityPeriod</v>
      </c>
      <c r="B2096" s="8" t="s">
        <v>22</v>
      </c>
      <c r="C2096" s="12" t="s">
        <v>34</v>
      </c>
      <c r="D2096" s="11" t="s">
        <v>3605</v>
      </c>
      <c r="E2096" s="11" t="s">
        <v>22</v>
      </c>
      <c r="F2096" s="11" t="s">
        <v>22</v>
      </c>
      <c r="G2096" s="11" t="str">
        <f t="shared" si="453"/>
        <v>Request For Tender Line. Warranty Validity_ Period. Period</v>
      </c>
      <c r="H2096" s="11" t="s">
        <v>22</v>
      </c>
      <c r="I2096" s="11" t="s">
        <v>3364</v>
      </c>
      <c r="J2096" s="11" t="s">
        <v>547</v>
      </c>
      <c r="K2096" s="11" t="s">
        <v>22</v>
      </c>
      <c r="L2096" s="11" t="s">
        <v>22</v>
      </c>
      <c r="M2096" s="11" t="str">
        <f t="shared" si="454"/>
        <v>Period</v>
      </c>
      <c r="N2096" s="11" t="str">
        <f t="shared" si="455"/>
        <v>Period</v>
      </c>
      <c r="O2096" s="11" t="s">
        <v>22</v>
      </c>
      <c r="P2096" s="11" t="s">
        <v>22</v>
      </c>
      <c r="Q2096" s="11" t="s">
        <v>22</v>
      </c>
      <c r="R2096" s="11" t="s">
        <v>44</v>
      </c>
      <c r="S2096" s="11" t="s">
        <v>38</v>
      </c>
      <c r="T2096" s="11" t="s">
        <v>22</v>
      </c>
      <c r="U2096" s="11" t="s">
        <v>26</v>
      </c>
      <c r="V2096" s="11" t="s">
        <v>22</v>
      </c>
    </row>
    <row r="2097" spans="1:22" ht="14.1" customHeight="1" x14ac:dyDescent="0.2">
      <c r="A2097" s="11" t="str">
        <f t="shared" si="452"/>
        <v>Item</v>
      </c>
      <c r="B2097" s="8" t="s">
        <v>22</v>
      </c>
      <c r="C2097" s="12" t="s">
        <v>27</v>
      </c>
      <c r="D2097" s="11" t="s">
        <v>3606</v>
      </c>
      <c r="E2097" s="11" t="s">
        <v>22</v>
      </c>
      <c r="F2097" s="11" t="s">
        <v>22</v>
      </c>
      <c r="G2097" s="11" t="str">
        <f t="shared" si="453"/>
        <v>Request For Tender Line. Item</v>
      </c>
      <c r="H2097" s="11" t="s">
        <v>22</v>
      </c>
      <c r="I2097" s="11" t="s">
        <v>3364</v>
      </c>
      <c r="J2097" s="11" t="s">
        <v>22</v>
      </c>
      <c r="K2097" s="11" t="s">
        <v>22</v>
      </c>
      <c r="L2097" s="11" t="s">
        <v>22</v>
      </c>
      <c r="M2097" s="11" t="str">
        <f t="shared" si="454"/>
        <v>Item</v>
      </c>
      <c r="N2097" s="11" t="str">
        <f t="shared" si="455"/>
        <v>Item</v>
      </c>
      <c r="O2097" s="11" t="s">
        <v>22</v>
      </c>
      <c r="P2097" s="11" t="s">
        <v>22</v>
      </c>
      <c r="Q2097" s="11" t="s">
        <v>22</v>
      </c>
      <c r="R2097" s="11" t="s">
        <v>504</v>
      </c>
      <c r="S2097" s="11" t="s">
        <v>38</v>
      </c>
      <c r="T2097" s="11" t="s">
        <v>22</v>
      </c>
      <c r="U2097" s="11" t="s">
        <v>26</v>
      </c>
      <c r="V2097" s="11" t="s">
        <v>22</v>
      </c>
    </row>
    <row r="2098" spans="1:22" ht="14.1" customHeight="1" x14ac:dyDescent="0.2">
      <c r="A2098" s="11" t="str">
        <f t="shared" si="452"/>
        <v>SubRequestForTenderLine</v>
      </c>
      <c r="B2098" s="8" t="s">
        <v>22</v>
      </c>
      <c r="C2098" s="12" t="s">
        <v>98</v>
      </c>
      <c r="D2098" s="11" t="s">
        <v>3607</v>
      </c>
      <c r="E2098" s="11" t="s">
        <v>22</v>
      </c>
      <c r="F2098" s="11" t="s">
        <v>22</v>
      </c>
      <c r="G2098" s="11" t="str">
        <f t="shared" si="453"/>
        <v>Request For Tender Line. Sub_ Request For Tender Line. Request For Tender Line</v>
      </c>
      <c r="H2098" s="11" t="s">
        <v>22</v>
      </c>
      <c r="I2098" s="11" t="s">
        <v>3364</v>
      </c>
      <c r="J2098" s="11" t="s">
        <v>254</v>
      </c>
      <c r="K2098" s="11" t="s">
        <v>22</v>
      </c>
      <c r="L2098" s="11" t="s">
        <v>22</v>
      </c>
      <c r="M2098" s="11" t="str">
        <f t="shared" si="454"/>
        <v>Request For Tender Line</v>
      </c>
      <c r="N2098" s="11" t="str">
        <f t="shared" si="455"/>
        <v>Request For Tender Line</v>
      </c>
      <c r="O2098" s="11" t="s">
        <v>22</v>
      </c>
      <c r="P2098" s="11" t="s">
        <v>22</v>
      </c>
      <c r="Q2098" s="11" t="s">
        <v>22</v>
      </c>
      <c r="R2098" s="11" t="s">
        <v>3364</v>
      </c>
      <c r="S2098" s="11" t="s">
        <v>38</v>
      </c>
      <c r="T2098" s="11" t="s">
        <v>22</v>
      </c>
      <c r="U2098" s="11" t="s">
        <v>26</v>
      </c>
      <c r="V2098" s="11" t="s">
        <v>22</v>
      </c>
    </row>
    <row r="2099" spans="1:22" ht="14.1" customHeight="1" x14ac:dyDescent="0.2">
      <c r="A2099" s="5" t="str">
        <f>SUBSTITUTE(CONCATENATE(H2099,I2099)," ","")</f>
        <v>RequestedTenderTotal</v>
      </c>
      <c r="B2099" s="6" t="s">
        <v>22</v>
      </c>
      <c r="C2099" s="6" t="s">
        <v>22</v>
      </c>
      <c r="D2099" s="6" t="s">
        <v>3608</v>
      </c>
      <c r="E2099" s="6" t="s">
        <v>22</v>
      </c>
      <c r="F2099" s="6" t="s">
        <v>22</v>
      </c>
      <c r="G2099" s="5" t="str">
        <f>CONCATENATE(IF(H2099="","",CONCATENATE(H2099,"_ ")),I2099,". Details")</f>
        <v>Requested Tender Total. Details</v>
      </c>
      <c r="H2099" s="6" t="s">
        <v>22</v>
      </c>
      <c r="I2099" s="6" t="s">
        <v>3356</v>
      </c>
      <c r="J2099" s="6" t="s">
        <v>22</v>
      </c>
      <c r="K2099" s="6" t="s">
        <v>22</v>
      </c>
      <c r="L2099" s="6" t="s">
        <v>22</v>
      </c>
      <c r="M2099" s="6" t="s">
        <v>22</v>
      </c>
      <c r="N2099" s="6" t="s">
        <v>22</v>
      </c>
      <c r="O2099" s="6" t="s">
        <v>22</v>
      </c>
      <c r="P2099" s="6" t="s">
        <v>22</v>
      </c>
      <c r="Q2099" s="6" t="s">
        <v>22</v>
      </c>
      <c r="R2099" s="6" t="s">
        <v>22</v>
      </c>
      <c r="S2099" s="6" t="s">
        <v>25</v>
      </c>
      <c r="T2099" s="6" t="s">
        <v>22</v>
      </c>
      <c r="U2099" s="6" t="s">
        <v>26</v>
      </c>
      <c r="V2099" s="6" t="s">
        <v>22</v>
      </c>
    </row>
    <row r="2100" spans="1:22" ht="14.1" customHeight="1" x14ac:dyDescent="0.2">
      <c r="A2100" s="7" t="str">
        <f t="shared" ref="A2100:A2107" si="456">SUBSTITUTE(CONCATENATE(J2100,K2100,IF(L2100="Identifier","ID",IF(AND(L2100="Text",OR(J2100&lt;&gt;"",K2100&lt;&gt;"")),"",L2100)),IF(AND(N2100&lt;&gt;"Text",L2100&lt;&gt;N2100,NOT(AND(L2100="URI",N2100="Identifier")),NOT(AND(L2100="UUID",N2100="Identifier")),NOT(AND(L2100="OID",N2100="Identifier"))),IF(N2100="Identifier","ID",N2100),""))," ","")</f>
        <v>EstimatedOverallContractAmount</v>
      </c>
      <c r="B2100" s="8" t="s">
        <v>22</v>
      </c>
      <c r="C2100" s="9" t="s">
        <v>34</v>
      </c>
      <c r="D2100" s="10" t="s">
        <v>3609</v>
      </c>
      <c r="E2100" s="10" t="s">
        <v>22</v>
      </c>
      <c r="F2100" s="10" t="s">
        <v>22</v>
      </c>
      <c r="G2100" s="10" t="str">
        <f t="shared" ref="G2100:G2107" si="457">CONCATENATE( IF(H2100="","",CONCATENATE(H2100,"_ ")),I2100,". ",IF(J2100="","",CONCATENATE(J2100,"_ ")),M2100,IF(OR(J2100&lt;&gt;"",M2100&lt;&gt;N2100),CONCATENATE(". ",N2100),""))</f>
        <v>Requested Tender Total. Estimated_ Overall Contract. Amount</v>
      </c>
      <c r="H2100" s="10" t="s">
        <v>22</v>
      </c>
      <c r="I2100" s="10" t="s">
        <v>3356</v>
      </c>
      <c r="J2100" s="10" t="s">
        <v>1490</v>
      </c>
      <c r="K2100" s="10" t="s">
        <v>3348</v>
      </c>
      <c r="L2100" s="10" t="s">
        <v>516</v>
      </c>
      <c r="M2100" s="7" t="str">
        <f t="shared" ref="M2100:M2107" si="458">IF(K2100&lt;&gt;"",CONCATENATE(K2100," ",L2100),L2100)</f>
        <v>Overall Contract</v>
      </c>
      <c r="N2100" s="10" t="s">
        <v>189</v>
      </c>
      <c r="O2100" s="10" t="s">
        <v>22</v>
      </c>
      <c r="P2100" s="10" t="str">
        <f t="shared" ref="P2100:P2107" si="459">IF(O2100&lt;&gt;"",CONCATENATE(O2100,"_ ",N2100,". Type"),CONCATENATE(N2100,". Type"))</f>
        <v>Amount. Type</v>
      </c>
      <c r="Q2100" s="10" t="s">
        <v>22</v>
      </c>
      <c r="R2100" s="10" t="s">
        <v>22</v>
      </c>
      <c r="S2100" s="10" t="s">
        <v>30</v>
      </c>
      <c r="T2100" s="10" t="s">
        <v>22</v>
      </c>
      <c r="U2100" s="10" t="s">
        <v>26</v>
      </c>
      <c r="V2100" s="10" t="s">
        <v>22</v>
      </c>
    </row>
    <row r="2101" spans="1:22" ht="14.1" customHeight="1" x14ac:dyDescent="0.2">
      <c r="A2101" s="7" t="str">
        <f t="shared" si="456"/>
        <v>EstimatedOverallFrameworkContractsAmount</v>
      </c>
      <c r="B2101" s="8" t="s">
        <v>22</v>
      </c>
      <c r="C2101" s="9" t="s">
        <v>34</v>
      </c>
      <c r="D2101" s="10" t="s">
        <v>3610</v>
      </c>
      <c r="E2101" s="10" t="s">
        <v>22</v>
      </c>
      <c r="F2101" s="10" t="s">
        <v>22</v>
      </c>
      <c r="G2101" s="10" t="str">
        <f t="shared" si="457"/>
        <v>Requested Tender Total. Estimated_ Overall Framework Contracts. Amount</v>
      </c>
      <c r="H2101" s="10" t="s">
        <v>22</v>
      </c>
      <c r="I2101" s="10" t="s">
        <v>3356</v>
      </c>
      <c r="J2101" s="10" t="s">
        <v>1490</v>
      </c>
      <c r="K2101" s="10" t="s">
        <v>3348</v>
      </c>
      <c r="L2101" s="10" t="s">
        <v>3611</v>
      </c>
      <c r="M2101" s="7" t="str">
        <f t="shared" si="458"/>
        <v>Overall Framework Contracts</v>
      </c>
      <c r="N2101" s="10" t="s">
        <v>189</v>
      </c>
      <c r="O2101" s="10" t="s">
        <v>22</v>
      </c>
      <c r="P2101" s="10" t="str">
        <f t="shared" si="459"/>
        <v>Amount. Type</v>
      </c>
      <c r="Q2101" s="10" t="s">
        <v>22</v>
      </c>
      <c r="R2101" s="10" t="s">
        <v>22</v>
      </c>
      <c r="S2101" s="10" t="s">
        <v>30</v>
      </c>
      <c r="T2101" s="10" t="s">
        <v>22</v>
      </c>
      <c r="U2101" s="10" t="s">
        <v>101</v>
      </c>
      <c r="V2101" s="10" t="s">
        <v>3612</v>
      </c>
    </row>
    <row r="2102" spans="1:22" ht="14.1" customHeight="1" x14ac:dyDescent="0.2">
      <c r="A2102" s="7" t="str">
        <f t="shared" si="456"/>
        <v>TotalAmount</v>
      </c>
      <c r="B2102" s="8" t="s">
        <v>22</v>
      </c>
      <c r="C2102" s="9" t="s">
        <v>34</v>
      </c>
      <c r="D2102" s="10" t="s">
        <v>3613</v>
      </c>
      <c r="E2102" s="10" t="s">
        <v>22</v>
      </c>
      <c r="F2102" s="10" t="s">
        <v>22</v>
      </c>
      <c r="G2102" s="10" t="str">
        <f t="shared" si="457"/>
        <v>Requested Tender Total. Total_ Amount. Amount</v>
      </c>
      <c r="H2102" s="10" t="s">
        <v>22</v>
      </c>
      <c r="I2102" s="10" t="s">
        <v>3356</v>
      </c>
      <c r="J2102" s="10" t="s">
        <v>445</v>
      </c>
      <c r="K2102" s="10" t="s">
        <v>22</v>
      </c>
      <c r="L2102" s="10" t="s">
        <v>189</v>
      </c>
      <c r="M2102" s="7" t="str">
        <f t="shared" si="458"/>
        <v>Amount</v>
      </c>
      <c r="N2102" s="10" t="s">
        <v>189</v>
      </c>
      <c r="O2102" s="10" t="s">
        <v>22</v>
      </c>
      <c r="P2102" s="10" t="str">
        <f t="shared" si="459"/>
        <v>Amount. Type</v>
      </c>
      <c r="Q2102" s="10" t="s">
        <v>22</v>
      </c>
      <c r="R2102" s="10" t="s">
        <v>22</v>
      </c>
      <c r="S2102" s="10" t="s">
        <v>30</v>
      </c>
      <c r="T2102" s="10" t="s">
        <v>22</v>
      </c>
      <c r="U2102" s="10" t="s">
        <v>26</v>
      </c>
      <c r="V2102" s="10" t="s">
        <v>22</v>
      </c>
    </row>
    <row r="2103" spans="1:22" ht="14.1" customHeight="1" x14ac:dyDescent="0.2">
      <c r="A2103" s="7" t="str">
        <f t="shared" si="456"/>
        <v>TaxIncludedIndicator</v>
      </c>
      <c r="B2103" s="8" t="s">
        <v>22</v>
      </c>
      <c r="C2103" s="9" t="s">
        <v>34</v>
      </c>
      <c r="D2103" s="10" t="s">
        <v>3597</v>
      </c>
      <c r="E2103" s="10" t="s">
        <v>22</v>
      </c>
      <c r="F2103" s="10" t="s">
        <v>22</v>
      </c>
      <c r="G2103" s="10" t="str">
        <f t="shared" si="457"/>
        <v>Requested Tender Total. Tax Included_ Indicator. Indicator</v>
      </c>
      <c r="H2103" s="10" t="s">
        <v>22</v>
      </c>
      <c r="I2103" s="10" t="s">
        <v>3356</v>
      </c>
      <c r="J2103" s="10" t="s">
        <v>3598</v>
      </c>
      <c r="K2103" s="10" t="s">
        <v>22</v>
      </c>
      <c r="L2103" s="10" t="s">
        <v>170</v>
      </c>
      <c r="M2103" s="7" t="str">
        <f t="shared" si="458"/>
        <v>Indicator</v>
      </c>
      <c r="N2103" s="10" t="s">
        <v>170</v>
      </c>
      <c r="O2103" s="10" t="s">
        <v>22</v>
      </c>
      <c r="P2103" s="10" t="str">
        <f t="shared" si="459"/>
        <v>Indicator. Type</v>
      </c>
      <c r="Q2103" s="10" t="s">
        <v>22</v>
      </c>
      <c r="R2103" s="10" t="s">
        <v>22</v>
      </c>
      <c r="S2103" s="10" t="s">
        <v>30</v>
      </c>
      <c r="T2103" s="10" t="s">
        <v>22</v>
      </c>
      <c r="U2103" s="10" t="s">
        <v>26</v>
      </c>
      <c r="V2103" s="10" t="s">
        <v>22</v>
      </c>
    </row>
    <row r="2104" spans="1:22" ht="14.1" customHeight="1" x14ac:dyDescent="0.2">
      <c r="A2104" s="7" t="str">
        <f t="shared" si="456"/>
        <v>MinimumAmount</v>
      </c>
      <c r="B2104" s="8" t="s">
        <v>22</v>
      </c>
      <c r="C2104" s="9" t="s">
        <v>34</v>
      </c>
      <c r="D2104" s="10" t="s">
        <v>3614</v>
      </c>
      <c r="E2104" s="10" t="s">
        <v>22</v>
      </c>
      <c r="F2104" s="10" t="s">
        <v>22</v>
      </c>
      <c r="G2104" s="10" t="str">
        <f t="shared" si="457"/>
        <v>Requested Tender Total. Minimum_ Amount. Amount</v>
      </c>
      <c r="H2104" s="10" t="s">
        <v>22</v>
      </c>
      <c r="I2104" s="10" t="s">
        <v>3356</v>
      </c>
      <c r="J2104" s="10" t="s">
        <v>296</v>
      </c>
      <c r="K2104" s="10" t="s">
        <v>22</v>
      </c>
      <c r="L2104" s="10" t="s">
        <v>189</v>
      </c>
      <c r="M2104" s="7" t="str">
        <f t="shared" si="458"/>
        <v>Amount</v>
      </c>
      <c r="N2104" s="10" t="s">
        <v>189</v>
      </c>
      <c r="O2104" s="10" t="s">
        <v>22</v>
      </c>
      <c r="P2104" s="10" t="str">
        <f t="shared" si="459"/>
        <v>Amount. Type</v>
      </c>
      <c r="Q2104" s="10" t="s">
        <v>22</v>
      </c>
      <c r="R2104" s="10" t="s">
        <v>22</v>
      </c>
      <c r="S2104" s="10" t="s">
        <v>30</v>
      </c>
      <c r="T2104" s="10" t="s">
        <v>22</v>
      </c>
      <c r="U2104" s="10" t="s">
        <v>26</v>
      </c>
      <c r="V2104" s="10" t="s">
        <v>22</v>
      </c>
    </row>
    <row r="2105" spans="1:22" ht="14.1" customHeight="1" x14ac:dyDescent="0.2">
      <c r="A2105" s="7" t="str">
        <f t="shared" si="456"/>
        <v>MaximumAmount</v>
      </c>
      <c r="B2105" s="8" t="s">
        <v>22</v>
      </c>
      <c r="C2105" s="9" t="s">
        <v>34</v>
      </c>
      <c r="D2105" s="10" t="s">
        <v>3615</v>
      </c>
      <c r="E2105" s="10" t="s">
        <v>22</v>
      </c>
      <c r="F2105" s="10" t="s">
        <v>22</v>
      </c>
      <c r="G2105" s="10" t="str">
        <f t="shared" si="457"/>
        <v>Requested Tender Total. Maximum_ Amount. Amount</v>
      </c>
      <c r="H2105" s="10" t="s">
        <v>22</v>
      </c>
      <c r="I2105" s="10" t="s">
        <v>3356</v>
      </c>
      <c r="J2105" s="10" t="s">
        <v>299</v>
      </c>
      <c r="K2105" s="10" t="s">
        <v>22</v>
      </c>
      <c r="L2105" s="10" t="s">
        <v>189</v>
      </c>
      <c r="M2105" s="7" t="str">
        <f t="shared" si="458"/>
        <v>Amount</v>
      </c>
      <c r="N2105" s="10" t="s">
        <v>189</v>
      </c>
      <c r="O2105" s="10" t="s">
        <v>22</v>
      </c>
      <c r="P2105" s="10" t="str">
        <f t="shared" si="459"/>
        <v>Amount. Type</v>
      </c>
      <c r="Q2105" s="10" t="s">
        <v>22</v>
      </c>
      <c r="R2105" s="10" t="s">
        <v>22</v>
      </c>
      <c r="S2105" s="10" t="s">
        <v>30</v>
      </c>
      <c r="T2105" s="10" t="s">
        <v>22</v>
      </c>
      <c r="U2105" s="10" t="s">
        <v>26</v>
      </c>
      <c r="V2105" s="10" t="s">
        <v>22</v>
      </c>
    </row>
    <row r="2106" spans="1:22" ht="14.1" customHeight="1" x14ac:dyDescent="0.2">
      <c r="A2106" s="7" t="str">
        <f t="shared" si="456"/>
        <v>MonetaryScope</v>
      </c>
      <c r="B2106" s="8" t="s">
        <v>22</v>
      </c>
      <c r="C2106" s="9" t="s">
        <v>98</v>
      </c>
      <c r="D2106" s="10" t="s">
        <v>3616</v>
      </c>
      <c r="E2106" s="10" t="s">
        <v>22</v>
      </c>
      <c r="F2106" s="10" t="s">
        <v>22</v>
      </c>
      <c r="G2106" s="10" t="str">
        <f t="shared" si="457"/>
        <v>Requested Tender Total. Monetary Scope. Text</v>
      </c>
      <c r="H2106" s="10" t="s">
        <v>22</v>
      </c>
      <c r="I2106" s="10" t="s">
        <v>3356</v>
      </c>
      <c r="J2106" s="10" t="s">
        <v>22</v>
      </c>
      <c r="K2106" s="10" t="s">
        <v>3617</v>
      </c>
      <c r="L2106" s="10" t="s">
        <v>2416</v>
      </c>
      <c r="M2106" s="7" t="str">
        <f t="shared" si="458"/>
        <v>Monetary Scope</v>
      </c>
      <c r="N2106" s="10" t="s">
        <v>59</v>
      </c>
      <c r="O2106" s="10" t="s">
        <v>22</v>
      </c>
      <c r="P2106" s="10" t="str">
        <f t="shared" si="459"/>
        <v>Text. Type</v>
      </c>
      <c r="Q2106" s="10" t="s">
        <v>22</v>
      </c>
      <c r="R2106" s="10" t="s">
        <v>22</v>
      </c>
      <c r="S2106" s="10" t="s">
        <v>30</v>
      </c>
      <c r="T2106" s="10" t="s">
        <v>22</v>
      </c>
      <c r="U2106" s="10" t="s">
        <v>26</v>
      </c>
      <c r="V2106" s="10" t="s">
        <v>22</v>
      </c>
    </row>
    <row r="2107" spans="1:22" ht="14.1" customHeight="1" x14ac:dyDescent="0.2">
      <c r="A2107" s="7" t="str">
        <f t="shared" si="456"/>
        <v>AverageSubsequentContractAmount</v>
      </c>
      <c r="B2107" s="8" t="s">
        <v>22</v>
      </c>
      <c r="C2107" s="9" t="s">
        <v>34</v>
      </c>
      <c r="D2107" s="10" t="s">
        <v>3618</v>
      </c>
      <c r="E2107" s="10" t="s">
        <v>22</v>
      </c>
      <c r="F2107" s="10" t="s">
        <v>22</v>
      </c>
      <c r="G2107" s="10" t="str">
        <f t="shared" si="457"/>
        <v>Requested Tender Total. Average_ Subsequent Contract. Amount</v>
      </c>
      <c r="H2107" s="10" t="s">
        <v>22</v>
      </c>
      <c r="I2107" s="10" t="s">
        <v>3356</v>
      </c>
      <c r="J2107" s="10" t="s">
        <v>725</v>
      </c>
      <c r="K2107" s="10" t="s">
        <v>3619</v>
      </c>
      <c r="L2107" s="10" t="s">
        <v>516</v>
      </c>
      <c r="M2107" s="7" t="str">
        <f t="shared" si="458"/>
        <v>Subsequent Contract</v>
      </c>
      <c r="N2107" s="10" t="s">
        <v>189</v>
      </c>
      <c r="O2107" s="10" t="s">
        <v>22</v>
      </c>
      <c r="P2107" s="10" t="str">
        <f t="shared" si="459"/>
        <v>Amount. Type</v>
      </c>
      <c r="Q2107" s="10" t="s">
        <v>22</v>
      </c>
      <c r="R2107" s="10" t="s">
        <v>22</v>
      </c>
      <c r="S2107" s="10" t="s">
        <v>30</v>
      </c>
      <c r="T2107" s="10" t="s">
        <v>22</v>
      </c>
      <c r="U2107" s="10" t="s">
        <v>26</v>
      </c>
      <c r="V2107" s="10" t="s">
        <v>22</v>
      </c>
    </row>
    <row r="2108" spans="1:22" ht="14.1" customHeight="1" x14ac:dyDescent="0.2">
      <c r="A2108" s="11" t="str">
        <f>SUBSTITUTE(SUBSTITUTE(CONCATENATE(J2108,IF(M2108="Identifier","ID",M2108))," ",""),"_","")</f>
        <v>ApplicableTaxCategory</v>
      </c>
      <c r="B2108" s="8" t="s">
        <v>22</v>
      </c>
      <c r="C2108" s="12" t="s">
        <v>98</v>
      </c>
      <c r="D2108" s="11" t="s">
        <v>3620</v>
      </c>
      <c r="E2108" s="11" t="s">
        <v>22</v>
      </c>
      <c r="F2108" s="11" t="s">
        <v>22</v>
      </c>
      <c r="G2108" s="11" t="str">
        <f>CONCATENATE( IF(H2108="","",CONCATENATE(H2108,"_ ")),I2108,". ",IF(J2108="","",CONCATENATE(J2108,"_ ")),M2108,IF(J2108="","",CONCATENATE(". ",N2108)))</f>
        <v>Requested Tender Total. Applicable_ Tax Category. Tax Category</v>
      </c>
      <c r="H2108" s="11" t="s">
        <v>22</v>
      </c>
      <c r="I2108" s="11" t="s">
        <v>3356</v>
      </c>
      <c r="J2108" s="11" t="s">
        <v>2463</v>
      </c>
      <c r="K2108" s="11" t="s">
        <v>22</v>
      </c>
      <c r="L2108" s="11" t="s">
        <v>22</v>
      </c>
      <c r="M2108" s="11" t="str">
        <f>CONCATENATE(IF(Q2108="","",CONCATENATE(Q2108,"_ ")),R2108)</f>
        <v>Tax Category</v>
      </c>
      <c r="N2108" s="11" t="str">
        <f>M2108</f>
        <v>Tax Category</v>
      </c>
      <c r="O2108" s="11" t="s">
        <v>22</v>
      </c>
      <c r="P2108" s="11" t="s">
        <v>22</v>
      </c>
      <c r="Q2108" s="11" t="s">
        <v>22</v>
      </c>
      <c r="R2108" s="11" t="s">
        <v>204</v>
      </c>
      <c r="S2108" s="11" t="s">
        <v>38</v>
      </c>
      <c r="T2108" s="11" t="s">
        <v>22</v>
      </c>
      <c r="U2108" s="11" t="s">
        <v>26</v>
      </c>
      <c r="V2108" s="11" t="s">
        <v>22</v>
      </c>
    </row>
    <row r="2109" spans="1:22" ht="14.1" customHeight="1" x14ac:dyDescent="0.2">
      <c r="A2109" s="5" t="str">
        <f>SUBSTITUTE(CONCATENATE(H2109,I2109)," ","")</f>
        <v>Response</v>
      </c>
      <c r="B2109" s="6" t="s">
        <v>22</v>
      </c>
      <c r="C2109" s="6" t="s">
        <v>22</v>
      </c>
      <c r="D2109" s="6" t="s">
        <v>1641</v>
      </c>
      <c r="E2109" s="6" t="s">
        <v>22</v>
      </c>
      <c r="F2109" s="6" t="s">
        <v>22</v>
      </c>
      <c r="G2109" s="5" t="str">
        <f>CONCATENATE(IF(H2109="","",CONCATENATE(H2109,"_ ")),I2109,". Details")</f>
        <v>Response. Details</v>
      </c>
      <c r="H2109" s="6" t="s">
        <v>22</v>
      </c>
      <c r="I2109" s="6" t="s">
        <v>1301</v>
      </c>
      <c r="J2109" s="6" t="s">
        <v>22</v>
      </c>
      <c r="K2109" s="6" t="s">
        <v>22</v>
      </c>
      <c r="L2109" s="6" t="s">
        <v>22</v>
      </c>
      <c r="M2109" s="6" t="s">
        <v>22</v>
      </c>
      <c r="N2109" s="6" t="s">
        <v>22</v>
      </c>
      <c r="O2109" s="6" t="s">
        <v>22</v>
      </c>
      <c r="P2109" s="6" t="s">
        <v>22</v>
      </c>
      <c r="Q2109" s="6" t="s">
        <v>22</v>
      </c>
      <c r="R2109" s="6" t="s">
        <v>22</v>
      </c>
      <c r="S2109" s="6" t="s">
        <v>25</v>
      </c>
      <c r="T2109" s="6" t="s">
        <v>22</v>
      </c>
      <c r="U2109" s="6" t="s">
        <v>62</v>
      </c>
      <c r="V2109" s="6" t="s">
        <v>1643</v>
      </c>
    </row>
    <row r="2110" spans="1:22" ht="14.1" customHeight="1" x14ac:dyDescent="0.2">
      <c r="A2110" s="7" t="str">
        <f>SUBSTITUTE(CONCATENATE(J2110,K2110,IF(L2110="Identifier","ID",IF(AND(L2110="Text",OR(J2110&lt;&gt;"",K2110&lt;&gt;"")),"",L2110)),IF(AND(N2110&lt;&gt;"Text",L2110&lt;&gt;N2110,NOT(AND(L2110="URI",N2110="Identifier")),NOT(AND(L2110="UUID",N2110="Identifier")),NOT(AND(L2110="OID",N2110="Identifier"))),IF(N2110="Identifier","ID",N2110),""))," ","")</f>
        <v>ReferenceID</v>
      </c>
      <c r="B2110" s="8" t="s">
        <v>22</v>
      </c>
      <c r="C2110" s="9" t="s">
        <v>34</v>
      </c>
      <c r="D2110" s="10" t="s">
        <v>3621</v>
      </c>
      <c r="E2110" s="10" t="s">
        <v>22</v>
      </c>
      <c r="F2110" s="10" t="s">
        <v>22</v>
      </c>
      <c r="G2110" s="10" t="str">
        <f>CONCATENATE( IF(H2110="","",CONCATENATE(H2110,"_ ")),I2110,". ",IF(J2110="","",CONCATENATE(J2110,"_ ")),M2110,IF(OR(J2110&lt;&gt;"",M2110&lt;&gt;N2110),CONCATENATE(". ",N2110),""))</f>
        <v>Response. Reference. Identifier</v>
      </c>
      <c r="H2110" s="10" t="s">
        <v>22</v>
      </c>
      <c r="I2110" s="10" t="s">
        <v>1301</v>
      </c>
      <c r="J2110" s="10" t="s">
        <v>22</v>
      </c>
      <c r="K2110" s="10" t="s">
        <v>22</v>
      </c>
      <c r="L2110" s="10" t="s">
        <v>628</v>
      </c>
      <c r="M2110" s="7" t="str">
        <f>IF(K2110&lt;&gt;"",CONCATENATE(K2110," ",L2110),L2110)</f>
        <v>Reference</v>
      </c>
      <c r="N2110" s="10" t="s">
        <v>29</v>
      </c>
      <c r="O2110" s="10" t="s">
        <v>22</v>
      </c>
      <c r="P2110" s="10" t="str">
        <f>IF(O2110&lt;&gt;"",CONCATENATE(O2110,"_ ",N2110,". Type"),CONCATENATE(N2110,". Type"))</f>
        <v>Identifier. Type</v>
      </c>
      <c r="Q2110" s="10" t="s">
        <v>22</v>
      </c>
      <c r="R2110" s="10" t="s">
        <v>22</v>
      </c>
      <c r="S2110" s="10" t="s">
        <v>30</v>
      </c>
      <c r="T2110" s="10" t="s">
        <v>22</v>
      </c>
      <c r="U2110" s="10" t="s">
        <v>62</v>
      </c>
      <c r="V2110" s="10" t="s">
        <v>1643</v>
      </c>
    </row>
    <row r="2111" spans="1:22" ht="14.1" customHeight="1" x14ac:dyDescent="0.2">
      <c r="A2111" s="7" t="str">
        <f>SUBSTITUTE(CONCATENATE(J2111,K2111,IF(L2111="Identifier","ID",IF(AND(L2111="Text",OR(J2111&lt;&gt;"",K2111&lt;&gt;"")),"",L2111)),IF(AND(N2111&lt;&gt;"Text",L2111&lt;&gt;N2111,NOT(AND(L2111="URI",N2111="Identifier")),NOT(AND(L2111="UUID",N2111="Identifier")),NOT(AND(L2111="OID",N2111="Identifier"))),IF(N2111="Identifier","ID",N2111),""))," ","")</f>
        <v>ResponseCode</v>
      </c>
      <c r="B2111" s="8" t="s">
        <v>22</v>
      </c>
      <c r="C2111" s="9" t="s">
        <v>34</v>
      </c>
      <c r="D2111" s="10" t="s">
        <v>3622</v>
      </c>
      <c r="E2111" s="10" t="s">
        <v>22</v>
      </c>
      <c r="F2111" s="10" t="s">
        <v>22</v>
      </c>
      <c r="G2111" s="10" t="str">
        <f>CONCATENATE( IF(H2111="","",CONCATENATE(H2111,"_ ")),I2111,". ",IF(J2111="","",CONCATENATE(J2111,"_ ")),M2111,IF(OR(J2111&lt;&gt;"",M2111&lt;&gt;N2111),CONCATENATE(". ",N2111),""))</f>
        <v>Response. Response Code. Code</v>
      </c>
      <c r="H2111" s="10" t="s">
        <v>22</v>
      </c>
      <c r="I2111" s="10" t="s">
        <v>1301</v>
      </c>
      <c r="J2111" s="10" t="s">
        <v>22</v>
      </c>
      <c r="K2111" s="10" t="s">
        <v>1301</v>
      </c>
      <c r="L2111" s="10" t="s">
        <v>33</v>
      </c>
      <c r="M2111" s="7" t="str">
        <f>IF(K2111&lt;&gt;"",CONCATENATE(K2111," ",L2111),L2111)</f>
        <v>Response Code</v>
      </c>
      <c r="N2111" s="10" t="s">
        <v>33</v>
      </c>
      <c r="O2111" s="10" t="s">
        <v>22</v>
      </c>
      <c r="P2111" s="10" t="str">
        <f>IF(O2111&lt;&gt;"",CONCATENATE(O2111,"_ ",N2111,". Type"),CONCATENATE(N2111,". Type"))</f>
        <v>Code. Type</v>
      </c>
      <c r="Q2111" s="10" t="s">
        <v>22</v>
      </c>
      <c r="R2111" s="10" t="s">
        <v>22</v>
      </c>
      <c r="S2111" s="10" t="s">
        <v>30</v>
      </c>
      <c r="T2111" s="10" t="s">
        <v>22</v>
      </c>
      <c r="U2111" s="10" t="s">
        <v>62</v>
      </c>
      <c r="V2111" s="10" t="s">
        <v>1643</v>
      </c>
    </row>
    <row r="2112" spans="1:22" ht="14.1" customHeight="1" x14ac:dyDescent="0.2">
      <c r="A2112" s="7" t="str">
        <f>SUBSTITUTE(CONCATENATE(J2112,K2112,IF(L2112="Identifier","ID",IF(AND(L2112="Text",OR(J2112&lt;&gt;"",K2112&lt;&gt;"")),"",L2112)),IF(AND(N2112&lt;&gt;"Text",L2112&lt;&gt;N2112,NOT(AND(L2112="URI",N2112="Identifier")),NOT(AND(L2112="UUID",N2112="Identifier")),NOT(AND(L2112="OID",N2112="Identifier"))),IF(N2112="Identifier","ID",N2112),""))," ","")</f>
        <v>Description</v>
      </c>
      <c r="B2112" s="8" t="s">
        <v>22</v>
      </c>
      <c r="C2112" s="9" t="s">
        <v>98</v>
      </c>
      <c r="D2112" s="10" t="s">
        <v>3623</v>
      </c>
      <c r="E2112" s="10" t="s">
        <v>22</v>
      </c>
      <c r="F2112" s="10" t="s">
        <v>22</v>
      </c>
      <c r="G2112" s="10" t="str">
        <f>CONCATENATE( IF(H2112="","",CONCATENATE(H2112,"_ ")),I2112,". ",IF(J2112="","",CONCATENATE(J2112,"_ ")),M2112,IF(OR(J2112&lt;&gt;"",M2112&lt;&gt;N2112),CONCATENATE(". ",N2112),""))</f>
        <v>Response. Description. Text</v>
      </c>
      <c r="H2112" s="10" t="s">
        <v>22</v>
      </c>
      <c r="I2112" s="10" t="s">
        <v>1301</v>
      </c>
      <c r="J2112" s="10" t="s">
        <v>22</v>
      </c>
      <c r="K2112" s="10" t="s">
        <v>22</v>
      </c>
      <c r="L2112" s="10" t="s">
        <v>100</v>
      </c>
      <c r="M2112" s="7" t="str">
        <f>IF(K2112&lt;&gt;"",CONCATENATE(K2112," ",L2112),L2112)</f>
        <v>Description</v>
      </c>
      <c r="N2112" s="10" t="s">
        <v>59</v>
      </c>
      <c r="O2112" s="10" t="s">
        <v>22</v>
      </c>
      <c r="P2112" s="10" t="str">
        <f>IF(O2112&lt;&gt;"",CONCATENATE(O2112,"_ ",N2112,". Type"),CONCATENATE(N2112,". Type"))</f>
        <v>Text. Type</v>
      </c>
      <c r="Q2112" s="10" t="s">
        <v>22</v>
      </c>
      <c r="R2112" s="10" t="s">
        <v>22</v>
      </c>
      <c r="S2112" s="10" t="s">
        <v>30</v>
      </c>
      <c r="T2112" s="10" t="s">
        <v>22</v>
      </c>
      <c r="U2112" s="10" t="s">
        <v>62</v>
      </c>
      <c r="V2112" s="10" t="s">
        <v>1643</v>
      </c>
    </row>
    <row r="2113" spans="1:22" ht="14.1" customHeight="1" x14ac:dyDescent="0.2">
      <c r="A2113" s="7" t="str">
        <f>SUBSTITUTE(CONCATENATE(J2113,K2113,IF(L2113="Identifier","ID",IF(AND(L2113="Text",OR(J2113&lt;&gt;"",K2113&lt;&gt;"")),"",L2113)),IF(AND(N2113&lt;&gt;"Text",L2113&lt;&gt;N2113,NOT(AND(L2113="URI",N2113="Identifier")),NOT(AND(L2113="UUID",N2113="Identifier")),NOT(AND(L2113="OID",N2113="Identifier"))),IF(N2113="Identifier","ID",N2113),""))," ","")</f>
        <v>EffectiveDate</v>
      </c>
      <c r="B2113" s="8" t="s">
        <v>22</v>
      </c>
      <c r="C2113" s="9" t="s">
        <v>34</v>
      </c>
      <c r="D2113" s="10" t="s">
        <v>3624</v>
      </c>
      <c r="E2113" s="10" t="s">
        <v>22</v>
      </c>
      <c r="F2113" s="10" t="s">
        <v>22</v>
      </c>
      <c r="G2113" s="10" t="str">
        <f>CONCATENATE( IF(H2113="","",CONCATENATE(H2113,"_ ")),I2113,". ",IF(J2113="","",CONCATENATE(J2113,"_ ")),M2113,IF(OR(J2113&lt;&gt;"",M2113&lt;&gt;N2113),CONCATENATE(". ",N2113),""))</f>
        <v>Response. Effective Date. Date</v>
      </c>
      <c r="H2113" s="10" t="s">
        <v>22</v>
      </c>
      <c r="I2113" s="10" t="s">
        <v>1301</v>
      </c>
      <c r="J2113" s="10" t="s">
        <v>22</v>
      </c>
      <c r="K2113" s="10" t="s">
        <v>1847</v>
      </c>
      <c r="L2113" s="10" t="s">
        <v>397</v>
      </c>
      <c r="M2113" s="7" t="str">
        <f>IF(K2113&lt;&gt;"",CONCATENATE(K2113," ",L2113),L2113)</f>
        <v>Effective Date</v>
      </c>
      <c r="N2113" s="10" t="s">
        <v>397</v>
      </c>
      <c r="O2113" s="10" t="s">
        <v>22</v>
      </c>
      <c r="P2113" s="10" t="str">
        <f>IF(O2113&lt;&gt;"",CONCATENATE(O2113,"_ ",N2113,". Type"),CONCATENATE(N2113,". Type"))</f>
        <v>Date. Type</v>
      </c>
      <c r="Q2113" s="10" t="s">
        <v>22</v>
      </c>
      <c r="R2113" s="10" t="s">
        <v>22</v>
      </c>
      <c r="S2113" s="10" t="s">
        <v>30</v>
      </c>
      <c r="T2113" s="10" t="s">
        <v>22</v>
      </c>
      <c r="U2113" s="10" t="s">
        <v>26</v>
      </c>
      <c r="V2113" s="10" t="s">
        <v>22</v>
      </c>
    </row>
    <row r="2114" spans="1:22" ht="14.1" customHeight="1" x14ac:dyDescent="0.2">
      <c r="A2114" s="7" t="str">
        <f>SUBSTITUTE(CONCATENATE(J2114,K2114,IF(L2114="Identifier","ID",IF(AND(L2114="Text",OR(J2114&lt;&gt;"",K2114&lt;&gt;"")),"",L2114)),IF(AND(N2114&lt;&gt;"Text",L2114&lt;&gt;N2114,NOT(AND(L2114="URI",N2114="Identifier")),NOT(AND(L2114="UUID",N2114="Identifier")),NOT(AND(L2114="OID",N2114="Identifier"))),IF(N2114="Identifier","ID",N2114),""))," ","")</f>
        <v>EffectiveTime</v>
      </c>
      <c r="B2114" s="8" t="s">
        <v>22</v>
      </c>
      <c r="C2114" s="9" t="s">
        <v>34</v>
      </c>
      <c r="D2114" s="10" t="s">
        <v>3625</v>
      </c>
      <c r="E2114" s="10" t="s">
        <v>22</v>
      </c>
      <c r="F2114" s="10" t="s">
        <v>22</v>
      </c>
      <c r="G2114" s="10" t="str">
        <f>CONCATENATE( IF(H2114="","",CONCATENATE(H2114,"_ ")),I2114,". ",IF(J2114="","",CONCATENATE(J2114,"_ ")),M2114,IF(OR(J2114&lt;&gt;"",M2114&lt;&gt;N2114),CONCATENATE(". ",N2114),""))</f>
        <v>Response. Effective Time. Time</v>
      </c>
      <c r="H2114" s="10" t="s">
        <v>22</v>
      </c>
      <c r="I2114" s="10" t="s">
        <v>1301</v>
      </c>
      <c r="J2114" s="10" t="s">
        <v>22</v>
      </c>
      <c r="K2114" s="10" t="s">
        <v>1847</v>
      </c>
      <c r="L2114" s="10" t="s">
        <v>594</v>
      </c>
      <c r="M2114" s="7" t="str">
        <f>IF(K2114&lt;&gt;"",CONCATENATE(K2114," ",L2114),L2114)</f>
        <v>Effective Time</v>
      </c>
      <c r="N2114" s="10" t="s">
        <v>594</v>
      </c>
      <c r="O2114" s="10" t="s">
        <v>22</v>
      </c>
      <c r="P2114" s="10" t="str">
        <f>IF(O2114&lt;&gt;"",CONCATENATE(O2114,"_ ",N2114,". Type"),CONCATENATE(N2114,". Type"))</f>
        <v>Time. Type</v>
      </c>
      <c r="Q2114" s="10" t="s">
        <v>22</v>
      </c>
      <c r="R2114" s="10" t="s">
        <v>22</v>
      </c>
      <c r="S2114" s="10" t="s">
        <v>30</v>
      </c>
      <c r="T2114" s="10" t="s">
        <v>22</v>
      </c>
      <c r="U2114" s="10" t="s">
        <v>26</v>
      </c>
      <c r="V2114" s="10" t="s">
        <v>22</v>
      </c>
    </row>
    <row r="2115" spans="1:22" ht="14.1" customHeight="1" x14ac:dyDescent="0.2">
      <c r="A2115" s="11" t="str">
        <f>SUBSTITUTE(SUBSTITUTE(CONCATENATE(J2115,IF(M2115="Identifier","ID",M2115))," ",""),"_","")</f>
        <v>Status</v>
      </c>
      <c r="B2115" s="8" t="s">
        <v>22</v>
      </c>
      <c r="C2115" s="12" t="s">
        <v>98</v>
      </c>
      <c r="D2115" s="11" t="s">
        <v>3626</v>
      </c>
      <c r="E2115" s="11" t="s">
        <v>22</v>
      </c>
      <c r="F2115" s="11" t="s">
        <v>22</v>
      </c>
      <c r="G2115" s="11" t="str">
        <f>CONCATENATE( IF(H2115="","",CONCATENATE(H2115,"_ ")),I2115,". ",IF(J2115="","",CONCATENATE(J2115,"_ ")),M2115,IF(J2115="","",CONCATENATE(". ",N2115)))</f>
        <v>Response. Status</v>
      </c>
      <c r="H2115" s="11" t="s">
        <v>22</v>
      </c>
      <c r="I2115" s="11" t="s">
        <v>1301</v>
      </c>
      <c r="J2115" s="11" t="s">
        <v>22</v>
      </c>
      <c r="K2115" s="11" t="s">
        <v>22</v>
      </c>
      <c r="L2115" s="11" t="s">
        <v>22</v>
      </c>
      <c r="M2115" s="11" t="str">
        <f>CONCATENATE(IF(Q2115="","",CONCATENATE(Q2115,"_ ")),R2115)</f>
        <v>Status</v>
      </c>
      <c r="N2115" s="11" t="str">
        <f>M2115</f>
        <v>Status</v>
      </c>
      <c r="O2115" s="11" t="s">
        <v>22</v>
      </c>
      <c r="P2115" s="11" t="s">
        <v>22</v>
      </c>
      <c r="Q2115" s="11" t="s">
        <v>22</v>
      </c>
      <c r="R2115" s="11" t="s">
        <v>894</v>
      </c>
      <c r="S2115" s="11" t="s">
        <v>38</v>
      </c>
      <c r="T2115" s="11" t="s">
        <v>22</v>
      </c>
      <c r="U2115" s="11" t="s">
        <v>26</v>
      </c>
      <c r="V2115" s="11" t="s">
        <v>22</v>
      </c>
    </row>
    <row r="2116" spans="1:22" ht="14.1" customHeight="1" x14ac:dyDescent="0.2">
      <c r="A2116" s="5" t="str">
        <f>SUBSTITUTE(CONCATENATE(H2116,I2116)," ","")</f>
        <v>ResponseValue</v>
      </c>
      <c r="B2116" s="6" t="s">
        <v>22</v>
      </c>
      <c r="C2116" s="6" t="s">
        <v>22</v>
      </c>
      <c r="D2116" s="6" t="s">
        <v>3627</v>
      </c>
      <c r="E2116" s="6" t="s">
        <v>22</v>
      </c>
      <c r="F2116" s="6" t="s">
        <v>22</v>
      </c>
      <c r="G2116" s="5" t="str">
        <f>CONCATENATE(IF(H2116="","",CONCATENATE(H2116,"_ ")),I2116,". Details")</f>
        <v>Response Value. Details</v>
      </c>
      <c r="H2116" s="6" t="s">
        <v>22</v>
      </c>
      <c r="I2116" s="6" t="s">
        <v>3628</v>
      </c>
      <c r="J2116" s="6" t="s">
        <v>22</v>
      </c>
      <c r="K2116" s="6" t="s">
        <v>22</v>
      </c>
      <c r="L2116" s="6" t="s">
        <v>22</v>
      </c>
      <c r="M2116" s="6" t="s">
        <v>22</v>
      </c>
      <c r="N2116" s="6" t="s">
        <v>22</v>
      </c>
      <c r="O2116" s="6" t="s">
        <v>22</v>
      </c>
      <c r="P2116" s="6" t="s">
        <v>22</v>
      </c>
      <c r="Q2116" s="6" t="s">
        <v>22</v>
      </c>
      <c r="R2116" s="6" t="s">
        <v>22</v>
      </c>
      <c r="S2116" s="6" t="s">
        <v>25</v>
      </c>
      <c r="T2116" s="6" t="s">
        <v>22</v>
      </c>
      <c r="U2116" s="6" t="s">
        <v>228</v>
      </c>
      <c r="V2116" s="6" t="s">
        <v>22</v>
      </c>
    </row>
    <row r="2117" spans="1:22" ht="14.1" customHeight="1" x14ac:dyDescent="0.2">
      <c r="A2117" s="7" t="str">
        <f t="shared" ref="A2117:A2130" si="460">SUBSTITUTE(CONCATENATE(J2117,K2117,IF(L2117="Identifier","ID",IF(AND(L2117="Text",OR(J2117&lt;&gt;"",K2117&lt;&gt;"")),"",L2117)),IF(AND(N2117&lt;&gt;"Text",L2117&lt;&gt;N2117,NOT(AND(L2117="URI",N2117="Identifier")),NOT(AND(L2117="UUID",N2117="Identifier")),NOT(AND(L2117="OID",N2117="Identifier"))),IF(N2117="Identifier","ID",N2117),""))," ","")</f>
        <v>ID</v>
      </c>
      <c r="B2117" s="8" t="s">
        <v>22</v>
      </c>
      <c r="C2117" s="9" t="s">
        <v>34</v>
      </c>
      <c r="D2117" s="10" t="s">
        <v>3629</v>
      </c>
      <c r="E2117" s="10" t="s">
        <v>22</v>
      </c>
      <c r="F2117" s="10" t="s">
        <v>22</v>
      </c>
      <c r="G2117" s="10" t="str">
        <f t="shared" ref="G2117:G2130" si="461">CONCATENATE( IF(H2117="","",CONCATENATE(H2117,"_ ")),I2117,". ",IF(J2117="","",CONCATENATE(J2117,"_ ")),M2117,IF(OR(J2117&lt;&gt;"",M2117&lt;&gt;N2117),CONCATENATE(". ",N2117),""))</f>
        <v>Response Value. Identifier</v>
      </c>
      <c r="H2117" s="10" t="s">
        <v>22</v>
      </c>
      <c r="I2117" s="10" t="s">
        <v>3628</v>
      </c>
      <c r="J2117" s="10" t="s">
        <v>22</v>
      </c>
      <c r="K2117" s="10" t="s">
        <v>22</v>
      </c>
      <c r="L2117" s="10" t="s">
        <v>29</v>
      </c>
      <c r="M2117" s="7" t="str">
        <f t="shared" ref="M2117:M2130" si="462">IF(K2117&lt;&gt;"",CONCATENATE(K2117," ",L2117),L2117)</f>
        <v>Identifier</v>
      </c>
      <c r="N2117" s="10" t="s">
        <v>29</v>
      </c>
      <c r="O2117" s="10" t="s">
        <v>22</v>
      </c>
      <c r="P2117" s="10" t="str">
        <f t="shared" ref="P2117:P2130" si="463">IF(O2117&lt;&gt;"",CONCATENATE(O2117,"_ ",N2117,". Type"),CONCATENATE(N2117,". Type"))</f>
        <v>Identifier. Type</v>
      </c>
      <c r="Q2117" s="10" t="s">
        <v>22</v>
      </c>
      <c r="R2117" s="10" t="s">
        <v>22</v>
      </c>
      <c r="S2117" s="10" t="s">
        <v>30</v>
      </c>
      <c r="T2117" s="10" t="s">
        <v>22</v>
      </c>
      <c r="U2117" s="10" t="s">
        <v>228</v>
      </c>
      <c r="V2117" s="10" t="s">
        <v>22</v>
      </c>
    </row>
    <row r="2118" spans="1:22" ht="14.1" customHeight="1" x14ac:dyDescent="0.2">
      <c r="A2118" s="7" t="str">
        <f t="shared" si="460"/>
        <v>Description</v>
      </c>
      <c r="B2118" s="8" t="s">
        <v>22</v>
      </c>
      <c r="C2118" s="9" t="s">
        <v>98</v>
      </c>
      <c r="D2118" s="10" t="s">
        <v>3630</v>
      </c>
      <c r="E2118" s="10" t="s">
        <v>22</v>
      </c>
      <c r="F2118" s="10" t="s">
        <v>22</v>
      </c>
      <c r="G2118" s="10" t="str">
        <f t="shared" si="461"/>
        <v>Response Value. Description. Text</v>
      </c>
      <c r="H2118" s="10" t="s">
        <v>22</v>
      </c>
      <c r="I2118" s="10" t="s">
        <v>3628</v>
      </c>
      <c r="J2118" s="10" t="s">
        <v>22</v>
      </c>
      <c r="K2118" s="10" t="s">
        <v>22</v>
      </c>
      <c r="L2118" s="10" t="s">
        <v>100</v>
      </c>
      <c r="M2118" s="7" t="str">
        <f t="shared" si="462"/>
        <v>Description</v>
      </c>
      <c r="N2118" s="10" t="s">
        <v>59</v>
      </c>
      <c r="O2118" s="10" t="s">
        <v>22</v>
      </c>
      <c r="P2118" s="10" t="str">
        <f t="shared" si="463"/>
        <v>Text. Type</v>
      </c>
      <c r="Q2118" s="10" t="s">
        <v>22</v>
      </c>
      <c r="R2118" s="10" t="s">
        <v>22</v>
      </c>
      <c r="S2118" s="10" t="s">
        <v>30</v>
      </c>
      <c r="T2118" s="10" t="s">
        <v>22</v>
      </c>
      <c r="U2118" s="10" t="s">
        <v>228</v>
      </c>
      <c r="V2118" s="10" t="s">
        <v>22</v>
      </c>
    </row>
    <row r="2119" spans="1:22" ht="14.1" customHeight="1" x14ac:dyDescent="0.2">
      <c r="A2119" s="7" t="str">
        <f t="shared" si="460"/>
        <v>Response</v>
      </c>
      <c r="B2119" s="8" t="s">
        <v>22</v>
      </c>
      <c r="C2119" s="9" t="s">
        <v>98</v>
      </c>
      <c r="D2119" s="10" t="s">
        <v>3631</v>
      </c>
      <c r="E2119" s="10" t="s">
        <v>22</v>
      </c>
      <c r="F2119" s="10" t="s">
        <v>22</v>
      </c>
      <c r="G2119" s="10" t="str">
        <f t="shared" si="461"/>
        <v>Response Value. Response Text. Text</v>
      </c>
      <c r="H2119" s="10" t="s">
        <v>22</v>
      </c>
      <c r="I2119" s="10" t="s">
        <v>3628</v>
      </c>
      <c r="J2119" s="10" t="s">
        <v>22</v>
      </c>
      <c r="K2119" s="10" t="s">
        <v>1301</v>
      </c>
      <c r="L2119" s="10" t="s">
        <v>59</v>
      </c>
      <c r="M2119" s="7" t="str">
        <f t="shared" si="462"/>
        <v>Response Text</v>
      </c>
      <c r="N2119" s="10" t="s">
        <v>59</v>
      </c>
      <c r="O2119" s="10" t="s">
        <v>22</v>
      </c>
      <c r="P2119" s="10" t="str">
        <f t="shared" si="463"/>
        <v>Text. Type</v>
      </c>
      <c r="Q2119" s="10" t="s">
        <v>22</v>
      </c>
      <c r="R2119" s="10" t="s">
        <v>22</v>
      </c>
      <c r="S2119" s="10" t="s">
        <v>30</v>
      </c>
      <c r="T2119" s="10" t="s">
        <v>22</v>
      </c>
      <c r="U2119" s="10" t="s">
        <v>228</v>
      </c>
      <c r="V2119" s="10" t="s">
        <v>22</v>
      </c>
    </row>
    <row r="2120" spans="1:22" ht="14.1" customHeight="1" x14ac:dyDescent="0.2">
      <c r="A2120" s="7" t="str">
        <f t="shared" si="460"/>
        <v>ResponseAmount</v>
      </c>
      <c r="B2120" s="8" t="s">
        <v>22</v>
      </c>
      <c r="C2120" s="9" t="s">
        <v>34</v>
      </c>
      <c r="D2120" s="10" t="s">
        <v>3632</v>
      </c>
      <c r="E2120" s="10" t="s">
        <v>22</v>
      </c>
      <c r="F2120" s="10" t="s">
        <v>22</v>
      </c>
      <c r="G2120" s="10" t="str">
        <f t="shared" si="461"/>
        <v>Response Value. Response Amount. Amount</v>
      </c>
      <c r="H2120" s="10" t="s">
        <v>22</v>
      </c>
      <c r="I2120" s="10" t="s">
        <v>3628</v>
      </c>
      <c r="J2120" s="10" t="s">
        <v>22</v>
      </c>
      <c r="K2120" s="10" t="s">
        <v>1301</v>
      </c>
      <c r="L2120" s="10" t="s">
        <v>189</v>
      </c>
      <c r="M2120" s="7" t="str">
        <f t="shared" si="462"/>
        <v>Response Amount</v>
      </c>
      <c r="N2120" s="10" t="s">
        <v>189</v>
      </c>
      <c r="O2120" s="10" t="s">
        <v>22</v>
      </c>
      <c r="P2120" s="10" t="str">
        <f t="shared" si="463"/>
        <v>Amount. Type</v>
      </c>
      <c r="Q2120" s="10" t="s">
        <v>22</v>
      </c>
      <c r="R2120" s="10" t="s">
        <v>22</v>
      </c>
      <c r="S2120" s="10" t="s">
        <v>30</v>
      </c>
      <c r="T2120" s="10" t="s">
        <v>22</v>
      </c>
      <c r="U2120" s="10" t="s">
        <v>228</v>
      </c>
      <c r="V2120" s="10" t="s">
        <v>22</v>
      </c>
    </row>
    <row r="2121" spans="1:22" ht="14.1" customHeight="1" x14ac:dyDescent="0.2">
      <c r="A2121" s="7" t="str">
        <f t="shared" si="460"/>
        <v>ResponseBinaryObject</v>
      </c>
      <c r="B2121" s="8" t="s">
        <v>22</v>
      </c>
      <c r="C2121" s="9" t="s">
        <v>34</v>
      </c>
      <c r="D2121" s="10" t="s">
        <v>3633</v>
      </c>
      <c r="E2121" s="10" t="s">
        <v>22</v>
      </c>
      <c r="F2121" s="10" t="s">
        <v>22</v>
      </c>
      <c r="G2121" s="10" t="str">
        <f t="shared" si="461"/>
        <v>Response Value. Response Binary Object. Binary Object</v>
      </c>
      <c r="H2121" s="10" t="s">
        <v>22</v>
      </c>
      <c r="I2121" s="10" t="s">
        <v>3628</v>
      </c>
      <c r="J2121" s="10" t="s">
        <v>22</v>
      </c>
      <c r="K2121" s="10" t="s">
        <v>1301</v>
      </c>
      <c r="L2121" s="10" t="s">
        <v>226</v>
      </c>
      <c r="M2121" s="7" t="str">
        <f t="shared" si="462"/>
        <v>Response Binary Object</v>
      </c>
      <c r="N2121" s="10" t="s">
        <v>226</v>
      </c>
      <c r="O2121" s="10" t="s">
        <v>22</v>
      </c>
      <c r="P2121" s="10" t="str">
        <f t="shared" si="463"/>
        <v>Binary Object. Type</v>
      </c>
      <c r="Q2121" s="10" t="s">
        <v>22</v>
      </c>
      <c r="R2121" s="10" t="s">
        <v>22</v>
      </c>
      <c r="S2121" s="10" t="s">
        <v>30</v>
      </c>
      <c r="T2121" s="10" t="s">
        <v>22</v>
      </c>
      <c r="U2121" s="10" t="s">
        <v>228</v>
      </c>
      <c r="V2121" s="10" t="s">
        <v>22</v>
      </c>
    </row>
    <row r="2122" spans="1:22" ht="14.1" customHeight="1" x14ac:dyDescent="0.2">
      <c r="A2122" s="7" t="str">
        <f t="shared" si="460"/>
        <v>ResponseCode</v>
      </c>
      <c r="B2122" s="8" t="s">
        <v>22</v>
      </c>
      <c r="C2122" s="9" t="s">
        <v>34</v>
      </c>
      <c r="D2122" s="10" t="s">
        <v>3634</v>
      </c>
      <c r="E2122" s="10" t="s">
        <v>22</v>
      </c>
      <c r="F2122" s="10" t="s">
        <v>22</v>
      </c>
      <c r="G2122" s="10" t="str">
        <f t="shared" si="461"/>
        <v>Response Value. Response Code. Code</v>
      </c>
      <c r="H2122" s="10" t="s">
        <v>22</v>
      </c>
      <c r="I2122" s="10" t="s">
        <v>3628</v>
      </c>
      <c r="J2122" s="10" t="s">
        <v>22</v>
      </c>
      <c r="K2122" s="10" t="s">
        <v>1301</v>
      </c>
      <c r="L2122" s="10" t="s">
        <v>33</v>
      </c>
      <c r="M2122" s="7" t="str">
        <f t="shared" si="462"/>
        <v>Response Code</v>
      </c>
      <c r="N2122" s="10" t="s">
        <v>33</v>
      </c>
      <c r="O2122" s="10" t="s">
        <v>22</v>
      </c>
      <c r="P2122" s="10" t="str">
        <f t="shared" si="463"/>
        <v>Code. Type</v>
      </c>
      <c r="Q2122" s="10" t="s">
        <v>22</v>
      </c>
      <c r="R2122" s="10" t="s">
        <v>22</v>
      </c>
      <c r="S2122" s="10" t="s">
        <v>30</v>
      </c>
      <c r="T2122" s="10" t="s">
        <v>22</v>
      </c>
      <c r="U2122" s="10" t="s">
        <v>228</v>
      </c>
      <c r="V2122" s="10" t="s">
        <v>22</v>
      </c>
    </row>
    <row r="2123" spans="1:22" ht="14.1" customHeight="1" x14ac:dyDescent="0.2">
      <c r="A2123" s="7" t="str">
        <f t="shared" si="460"/>
        <v>ResponseDate</v>
      </c>
      <c r="B2123" s="8" t="s">
        <v>22</v>
      </c>
      <c r="C2123" s="9" t="s">
        <v>34</v>
      </c>
      <c r="D2123" s="10" t="s">
        <v>3635</v>
      </c>
      <c r="E2123" s="10" t="s">
        <v>22</v>
      </c>
      <c r="F2123" s="10" t="s">
        <v>22</v>
      </c>
      <c r="G2123" s="10" t="str">
        <f t="shared" si="461"/>
        <v>Response Value. Response Date. Date</v>
      </c>
      <c r="H2123" s="10" t="s">
        <v>22</v>
      </c>
      <c r="I2123" s="10" t="s">
        <v>3628</v>
      </c>
      <c r="J2123" s="10" t="s">
        <v>22</v>
      </c>
      <c r="K2123" s="10" t="s">
        <v>1301</v>
      </c>
      <c r="L2123" s="10" t="s">
        <v>397</v>
      </c>
      <c r="M2123" s="7" t="str">
        <f t="shared" si="462"/>
        <v>Response Date</v>
      </c>
      <c r="N2123" s="10" t="s">
        <v>397</v>
      </c>
      <c r="O2123" s="10" t="s">
        <v>22</v>
      </c>
      <c r="P2123" s="10" t="str">
        <f t="shared" si="463"/>
        <v>Date. Type</v>
      </c>
      <c r="Q2123" s="10" t="s">
        <v>22</v>
      </c>
      <c r="R2123" s="10" t="s">
        <v>22</v>
      </c>
      <c r="S2123" s="10" t="s">
        <v>30</v>
      </c>
      <c r="T2123" s="10" t="s">
        <v>22</v>
      </c>
      <c r="U2123" s="10" t="s">
        <v>228</v>
      </c>
      <c r="V2123" s="10" t="s">
        <v>22</v>
      </c>
    </row>
    <row r="2124" spans="1:22" ht="14.1" customHeight="1" x14ac:dyDescent="0.2">
      <c r="A2124" s="7" t="str">
        <f t="shared" si="460"/>
        <v>ResponseID</v>
      </c>
      <c r="B2124" s="8" t="s">
        <v>22</v>
      </c>
      <c r="C2124" s="9" t="s">
        <v>34</v>
      </c>
      <c r="D2124" s="10" t="s">
        <v>3636</v>
      </c>
      <c r="E2124" s="10" t="s">
        <v>22</v>
      </c>
      <c r="F2124" s="10" t="s">
        <v>22</v>
      </c>
      <c r="G2124" s="10" t="str">
        <f t="shared" si="461"/>
        <v>Response Value. Response Identifier. Identifier</v>
      </c>
      <c r="H2124" s="10" t="s">
        <v>22</v>
      </c>
      <c r="I2124" s="10" t="s">
        <v>3628</v>
      </c>
      <c r="J2124" s="10" t="s">
        <v>22</v>
      </c>
      <c r="K2124" s="10" t="s">
        <v>1301</v>
      </c>
      <c r="L2124" s="10" t="s">
        <v>29</v>
      </c>
      <c r="M2124" s="7" t="str">
        <f t="shared" si="462"/>
        <v>Response Identifier</v>
      </c>
      <c r="N2124" s="10" t="s">
        <v>29</v>
      </c>
      <c r="O2124" s="10" t="s">
        <v>22</v>
      </c>
      <c r="P2124" s="10" t="str">
        <f t="shared" si="463"/>
        <v>Identifier. Type</v>
      </c>
      <c r="Q2124" s="10" t="s">
        <v>22</v>
      </c>
      <c r="R2124" s="10" t="s">
        <v>22</v>
      </c>
      <c r="S2124" s="10" t="s">
        <v>30</v>
      </c>
      <c r="T2124" s="10" t="s">
        <v>22</v>
      </c>
      <c r="U2124" s="10" t="s">
        <v>228</v>
      </c>
      <c r="V2124" s="10" t="s">
        <v>22</v>
      </c>
    </row>
    <row r="2125" spans="1:22" ht="14.1" customHeight="1" x14ac:dyDescent="0.2">
      <c r="A2125" s="7" t="str">
        <f t="shared" si="460"/>
        <v>ResponseIndicator</v>
      </c>
      <c r="B2125" s="8" t="s">
        <v>22</v>
      </c>
      <c r="C2125" s="9" t="s">
        <v>34</v>
      </c>
      <c r="D2125" s="10" t="s">
        <v>3637</v>
      </c>
      <c r="E2125" s="10" t="s">
        <v>22</v>
      </c>
      <c r="F2125" s="10" t="s">
        <v>22</v>
      </c>
      <c r="G2125" s="10" t="str">
        <f t="shared" si="461"/>
        <v>Response Value. Response Indicator. Indicator</v>
      </c>
      <c r="H2125" s="10" t="s">
        <v>22</v>
      </c>
      <c r="I2125" s="10" t="s">
        <v>3628</v>
      </c>
      <c r="J2125" s="10" t="s">
        <v>22</v>
      </c>
      <c r="K2125" s="10" t="s">
        <v>1301</v>
      </c>
      <c r="L2125" s="10" t="s">
        <v>170</v>
      </c>
      <c r="M2125" s="7" t="str">
        <f t="shared" si="462"/>
        <v>Response Indicator</v>
      </c>
      <c r="N2125" s="10" t="s">
        <v>170</v>
      </c>
      <c r="O2125" s="10" t="s">
        <v>22</v>
      </c>
      <c r="P2125" s="10" t="str">
        <f t="shared" si="463"/>
        <v>Indicator. Type</v>
      </c>
      <c r="Q2125" s="10" t="s">
        <v>22</v>
      </c>
      <c r="R2125" s="10" t="s">
        <v>22</v>
      </c>
      <c r="S2125" s="10" t="s">
        <v>30</v>
      </c>
      <c r="T2125" s="10" t="s">
        <v>22</v>
      </c>
      <c r="U2125" s="10" t="s">
        <v>228</v>
      </c>
      <c r="V2125" s="10" t="s">
        <v>22</v>
      </c>
    </row>
    <row r="2126" spans="1:22" ht="14.1" customHeight="1" x14ac:dyDescent="0.2">
      <c r="A2126" s="7" t="str">
        <f t="shared" si="460"/>
        <v>ResponseMeasure</v>
      </c>
      <c r="B2126" s="8" t="s">
        <v>22</v>
      </c>
      <c r="C2126" s="9" t="s">
        <v>34</v>
      </c>
      <c r="D2126" s="10" t="s">
        <v>3638</v>
      </c>
      <c r="E2126" s="10" t="s">
        <v>22</v>
      </c>
      <c r="F2126" s="10" t="s">
        <v>22</v>
      </c>
      <c r="G2126" s="10" t="str">
        <f t="shared" si="461"/>
        <v>Response Value. Response Measure. Measure</v>
      </c>
      <c r="H2126" s="10" t="s">
        <v>22</v>
      </c>
      <c r="I2126" s="10" t="s">
        <v>3628</v>
      </c>
      <c r="J2126" s="10" t="s">
        <v>22</v>
      </c>
      <c r="K2126" s="10" t="s">
        <v>1301</v>
      </c>
      <c r="L2126" s="10" t="s">
        <v>361</v>
      </c>
      <c r="M2126" s="7" t="str">
        <f t="shared" si="462"/>
        <v>Response Measure</v>
      </c>
      <c r="N2126" s="10" t="s">
        <v>361</v>
      </c>
      <c r="O2126" s="10" t="s">
        <v>22</v>
      </c>
      <c r="P2126" s="10" t="str">
        <f t="shared" si="463"/>
        <v>Measure. Type</v>
      </c>
      <c r="Q2126" s="10" t="s">
        <v>22</v>
      </c>
      <c r="R2126" s="10" t="s">
        <v>22</v>
      </c>
      <c r="S2126" s="10" t="s">
        <v>30</v>
      </c>
      <c r="T2126" s="10" t="s">
        <v>22</v>
      </c>
      <c r="U2126" s="10" t="s">
        <v>228</v>
      </c>
      <c r="V2126" s="10" t="s">
        <v>22</v>
      </c>
    </row>
    <row r="2127" spans="1:22" ht="14.1" customHeight="1" x14ac:dyDescent="0.2">
      <c r="A2127" s="7" t="str">
        <f t="shared" si="460"/>
        <v>ResponseNumeric</v>
      </c>
      <c r="B2127" s="8" t="s">
        <v>22</v>
      </c>
      <c r="C2127" s="9" t="s">
        <v>34</v>
      </c>
      <c r="D2127" s="10" t="s">
        <v>3639</v>
      </c>
      <c r="E2127" s="10" t="s">
        <v>22</v>
      </c>
      <c r="F2127" s="10" t="s">
        <v>22</v>
      </c>
      <c r="G2127" s="10" t="str">
        <f t="shared" si="461"/>
        <v>Response Value. Response Numeric. Numeric</v>
      </c>
      <c r="H2127" s="10" t="s">
        <v>22</v>
      </c>
      <c r="I2127" s="10" t="s">
        <v>3628</v>
      </c>
      <c r="J2127" s="10" t="s">
        <v>22</v>
      </c>
      <c r="K2127" s="10" t="s">
        <v>1301</v>
      </c>
      <c r="L2127" s="10" t="s">
        <v>181</v>
      </c>
      <c r="M2127" s="7" t="str">
        <f t="shared" si="462"/>
        <v>Response Numeric</v>
      </c>
      <c r="N2127" s="10" t="s">
        <v>181</v>
      </c>
      <c r="O2127" s="10" t="s">
        <v>22</v>
      </c>
      <c r="P2127" s="10" t="str">
        <f t="shared" si="463"/>
        <v>Numeric. Type</v>
      </c>
      <c r="Q2127" s="10" t="s">
        <v>22</v>
      </c>
      <c r="R2127" s="10" t="s">
        <v>22</v>
      </c>
      <c r="S2127" s="10" t="s">
        <v>30</v>
      </c>
      <c r="T2127" s="10" t="s">
        <v>22</v>
      </c>
      <c r="U2127" s="10" t="s">
        <v>228</v>
      </c>
      <c r="V2127" s="10" t="s">
        <v>22</v>
      </c>
    </row>
    <row r="2128" spans="1:22" ht="14.1" customHeight="1" x14ac:dyDescent="0.2">
      <c r="A2128" s="7" t="str">
        <f t="shared" si="460"/>
        <v>ResponseQuantity</v>
      </c>
      <c r="B2128" s="8" t="s">
        <v>22</v>
      </c>
      <c r="C2128" s="9" t="s">
        <v>34</v>
      </c>
      <c r="D2128" s="10" t="s">
        <v>3640</v>
      </c>
      <c r="E2128" s="10" t="s">
        <v>22</v>
      </c>
      <c r="F2128" s="10" t="s">
        <v>22</v>
      </c>
      <c r="G2128" s="10" t="str">
        <f t="shared" si="461"/>
        <v>Response Value. Response Quantity. Quantity</v>
      </c>
      <c r="H2128" s="10" t="s">
        <v>22</v>
      </c>
      <c r="I2128" s="10" t="s">
        <v>3628</v>
      </c>
      <c r="J2128" s="10" t="s">
        <v>22</v>
      </c>
      <c r="K2128" s="10" t="s">
        <v>1301</v>
      </c>
      <c r="L2128" s="10" t="s">
        <v>297</v>
      </c>
      <c r="M2128" s="7" t="str">
        <f t="shared" si="462"/>
        <v>Response Quantity</v>
      </c>
      <c r="N2128" s="10" t="s">
        <v>297</v>
      </c>
      <c r="O2128" s="10" t="s">
        <v>22</v>
      </c>
      <c r="P2128" s="10" t="str">
        <f t="shared" si="463"/>
        <v>Quantity. Type</v>
      </c>
      <c r="Q2128" s="10" t="s">
        <v>22</v>
      </c>
      <c r="R2128" s="10" t="s">
        <v>22</v>
      </c>
      <c r="S2128" s="10" t="s">
        <v>30</v>
      </c>
      <c r="T2128" s="10" t="s">
        <v>22</v>
      </c>
      <c r="U2128" s="10" t="s">
        <v>228</v>
      </c>
      <c r="V2128" s="10" t="s">
        <v>22</v>
      </c>
    </row>
    <row r="2129" spans="1:22" ht="14.1" customHeight="1" x14ac:dyDescent="0.2">
      <c r="A2129" s="7" t="str">
        <f t="shared" si="460"/>
        <v>ResponseTime</v>
      </c>
      <c r="B2129" s="8" t="s">
        <v>22</v>
      </c>
      <c r="C2129" s="9" t="s">
        <v>34</v>
      </c>
      <c r="D2129" s="10" t="s">
        <v>3641</v>
      </c>
      <c r="E2129" s="10" t="s">
        <v>22</v>
      </c>
      <c r="F2129" s="10" t="s">
        <v>22</v>
      </c>
      <c r="G2129" s="10" t="str">
        <f t="shared" si="461"/>
        <v>Response Value. Response Time. Time</v>
      </c>
      <c r="H2129" s="10" t="s">
        <v>22</v>
      </c>
      <c r="I2129" s="10" t="s">
        <v>3628</v>
      </c>
      <c r="J2129" s="10" t="s">
        <v>22</v>
      </c>
      <c r="K2129" s="10" t="s">
        <v>1301</v>
      </c>
      <c r="L2129" s="10" t="s">
        <v>594</v>
      </c>
      <c r="M2129" s="7" t="str">
        <f t="shared" si="462"/>
        <v>Response Time</v>
      </c>
      <c r="N2129" s="10" t="s">
        <v>594</v>
      </c>
      <c r="O2129" s="10" t="s">
        <v>22</v>
      </c>
      <c r="P2129" s="10" t="str">
        <f t="shared" si="463"/>
        <v>Time. Type</v>
      </c>
      <c r="Q2129" s="10" t="s">
        <v>22</v>
      </c>
      <c r="R2129" s="10" t="s">
        <v>22</v>
      </c>
      <c r="S2129" s="10" t="s">
        <v>30</v>
      </c>
      <c r="T2129" s="10" t="s">
        <v>22</v>
      </c>
      <c r="U2129" s="10" t="s">
        <v>228</v>
      </c>
      <c r="V2129" s="10" t="s">
        <v>22</v>
      </c>
    </row>
    <row r="2130" spans="1:22" ht="14.1" customHeight="1" x14ac:dyDescent="0.2">
      <c r="A2130" s="7" t="str">
        <f t="shared" si="460"/>
        <v>ResponseURI</v>
      </c>
      <c r="B2130" s="8" t="s">
        <v>22</v>
      </c>
      <c r="C2130" s="9" t="s">
        <v>34</v>
      </c>
      <c r="D2130" s="10" t="s">
        <v>3642</v>
      </c>
      <c r="E2130" s="10" t="s">
        <v>22</v>
      </c>
      <c r="F2130" s="10" t="s">
        <v>22</v>
      </c>
      <c r="G2130" s="10" t="str">
        <f t="shared" si="461"/>
        <v>Response Value. Response URI. Identifier</v>
      </c>
      <c r="H2130" s="10" t="s">
        <v>22</v>
      </c>
      <c r="I2130" s="10" t="s">
        <v>3628</v>
      </c>
      <c r="J2130" s="10" t="s">
        <v>22</v>
      </c>
      <c r="K2130" s="10" t="s">
        <v>1301</v>
      </c>
      <c r="L2130" s="10" t="s">
        <v>270</v>
      </c>
      <c r="M2130" s="7" t="str">
        <f t="shared" si="462"/>
        <v>Response URI</v>
      </c>
      <c r="N2130" s="10" t="s">
        <v>29</v>
      </c>
      <c r="O2130" s="10" t="s">
        <v>22</v>
      </c>
      <c r="P2130" s="10" t="str">
        <f t="shared" si="463"/>
        <v>Identifier. Type</v>
      </c>
      <c r="Q2130" s="10" t="s">
        <v>22</v>
      </c>
      <c r="R2130" s="10" t="s">
        <v>22</v>
      </c>
      <c r="S2130" s="10" t="s">
        <v>30</v>
      </c>
      <c r="T2130" s="10" t="s">
        <v>22</v>
      </c>
      <c r="U2130" s="10" t="s">
        <v>228</v>
      </c>
      <c r="V2130" s="10" t="s">
        <v>22</v>
      </c>
    </row>
    <row r="2131" spans="1:22" ht="14.1" customHeight="1" x14ac:dyDescent="0.2">
      <c r="A2131" s="5" t="str">
        <f>SUBSTITUTE(CONCATENATE(H2131,I2131)," ","")</f>
        <v>ResultOfVerification</v>
      </c>
      <c r="B2131" s="6" t="s">
        <v>22</v>
      </c>
      <c r="C2131" s="6" t="s">
        <v>22</v>
      </c>
      <c r="D2131" s="6" t="s">
        <v>3643</v>
      </c>
      <c r="E2131" s="6" t="s">
        <v>22</v>
      </c>
      <c r="F2131" s="6" t="s">
        <v>22</v>
      </c>
      <c r="G2131" s="5" t="str">
        <f>CONCATENATE(IF(H2131="","",CONCATENATE(H2131,"_ ")),I2131,". Details")</f>
        <v>Result Of Verification. Details</v>
      </c>
      <c r="H2131" s="6" t="s">
        <v>22</v>
      </c>
      <c r="I2131" s="6" t="s">
        <v>1640</v>
      </c>
      <c r="J2131" s="6" t="s">
        <v>22</v>
      </c>
      <c r="K2131" s="6" t="s">
        <v>22</v>
      </c>
      <c r="L2131" s="6" t="s">
        <v>22</v>
      </c>
      <c r="M2131" s="6" t="s">
        <v>22</v>
      </c>
      <c r="N2131" s="6" t="s">
        <v>22</v>
      </c>
      <c r="O2131" s="6" t="s">
        <v>22</v>
      </c>
      <c r="P2131" s="6" t="s">
        <v>22</v>
      </c>
      <c r="Q2131" s="6" t="s">
        <v>22</v>
      </c>
      <c r="R2131" s="6" t="s">
        <v>22</v>
      </c>
      <c r="S2131" s="6" t="s">
        <v>25</v>
      </c>
      <c r="T2131" s="6" t="s">
        <v>22</v>
      </c>
      <c r="U2131" s="6" t="s">
        <v>26</v>
      </c>
      <c r="V2131" s="6" t="s">
        <v>22</v>
      </c>
    </row>
    <row r="2132" spans="1:22" ht="14.1" customHeight="1" x14ac:dyDescent="0.2">
      <c r="A2132" s="7" t="str">
        <f t="shared" ref="A2132:A2138" si="464">SUBSTITUTE(CONCATENATE(J2132,K2132,IF(L2132="Identifier","ID",IF(AND(L2132="Text",OR(J2132&lt;&gt;"",K2132&lt;&gt;"")),"",L2132)),IF(AND(N2132&lt;&gt;"Text",L2132&lt;&gt;N2132,NOT(AND(L2132="URI",N2132="Identifier")),NOT(AND(L2132="UUID",N2132="Identifier")),NOT(AND(L2132="OID",N2132="Identifier"))),IF(N2132="Identifier","ID",N2132),""))," ","")</f>
        <v>ValidatorID</v>
      </c>
      <c r="B2132" s="8" t="s">
        <v>22</v>
      </c>
      <c r="C2132" s="9" t="s">
        <v>34</v>
      </c>
      <c r="D2132" s="10" t="s">
        <v>3644</v>
      </c>
      <c r="E2132" s="10" t="s">
        <v>22</v>
      </c>
      <c r="F2132" s="10" t="s">
        <v>22</v>
      </c>
      <c r="G2132" s="10" t="str">
        <f t="shared" ref="G2132:G2138" si="465">CONCATENATE( IF(H2132="","",CONCATENATE(H2132,"_ ")),I2132,". ",IF(J2132="","",CONCATENATE(J2132,"_ ")),M2132,IF(OR(J2132&lt;&gt;"",M2132&lt;&gt;N2132),CONCATENATE(". ",N2132),""))</f>
        <v>Result Of Verification. Validator. Identifier</v>
      </c>
      <c r="H2132" s="10" t="s">
        <v>22</v>
      </c>
      <c r="I2132" s="10" t="s">
        <v>1640</v>
      </c>
      <c r="J2132" s="10" t="s">
        <v>22</v>
      </c>
      <c r="K2132" s="10" t="s">
        <v>22</v>
      </c>
      <c r="L2132" s="10" t="s">
        <v>3645</v>
      </c>
      <c r="M2132" s="7" t="str">
        <f t="shared" ref="M2132:M2138" si="466">IF(K2132&lt;&gt;"",CONCATENATE(K2132," ",L2132),L2132)</f>
        <v>Validator</v>
      </c>
      <c r="N2132" s="10" t="s">
        <v>29</v>
      </c>
      <c r="O2132" s="10" t="s">
        <v>22</v>
      </c>
      <c r="P2132" s="10" t="str">
        <f t="shared" ref="P2132:P2138" si="467">IF(O2132&lt;&gt;"",CONCATENATE(O2132,"_ ",N2132,". Type"),CONCATENATE(N2132,". Type"))</f>
        <v>Identifier. Type</v>
      </c>
      <c r="Q2132" s="10" t="s">
        <v>22</v>
      </c>
      <c r="R2132" s="10" t="s">
        <v>22</v>
      </c>
      <c r="S2132" s="10" t="s">
        <v>30</v>
      </c>
      <c r="T2132" s="10" t="s">
        <v>22</v>
      </c>
      <c r="U2132" s="10" t="s">
        <v>26</v>
      </c>
      <c r="V2132" s="10" t="s">
        <v>22</v>
      </c>
    </row>
    <row r="2133" spans="1:22" ht="14.1" customHeight="1" x14ac:dyDescent="0.2">
      <c r="A2133" s="7" t="str">
        <f t="shared" si="464"/>
        <v>ValidationResultCode</v>
      </c>
      <c r="B2133" s="8" t="s">
        <v>22</v>
      </c>
      <c r="C2133" s="9" t="s">
        <v>34</v>
      </c>
      <c r="D2133" s="10" t="s">
        <v>3646</v>
      </c>
      <c r="E2133" s="10" t="s">
        <v>22</v>
      </c>
      <c r="F2133" s="10" t="s">
        <v>22</v>
      </c>
      <c r="G2133" s="10" t="str">
        <f t="shared" si="465"/>
        <v>Result Of Verification. Validation_ Result Code. Code</v>
      </c>
      <c r="H2133" s="10" t="s">
        <v>22</v>
      </c>
      <c r="I2133" s="10" t="s">
        <v>1640</v>
      </c>
      <c r="J2133" s="10" t="s">
        <v>3647</v>
      </c>
      <c r="K2133" s="10" t="s">
        <v>3648</v>
      </c>
      <c r="L2133" s="10" t="s">
        <v>33</v>
      </c>
      <c r="M2133" s="7" t="str">
        <f t="shared" si="466"/>
        <v>Result Code</v>
      </c>
      <c r="N2133" s="10" t="s">
        <v>33</v>
      </c>
      <c r="O2133" s="10" t="s">
        <v>22</v>
      </c>
      <c r="P2133" s="10" t="str">
        <f t="shared" si="467"/>
        <v>Code. Type</v>
      </c>
      <c r="Q2133" s="10" t="s">
        <v>22</v>
      </c>
      <c r="R2133" s="10" t="s">
        <v>22</v>
      </c>
      <c r="S2133" s="10" t="s">
        <v>30</v>
      </c>
      <c r="T2133" s="10" t="s">
        <v>22</v>
      </c>
      <c r="U2133" s="10" t="s">
        <v>26</v>
      </c>
      <c r="V2133" s="10" t="s">
        <v>22</v>
      </c>
    </row>
    <row r="2134" spans="1:22" ht="14.1" customHeight="1" x14ac:dyDescent="0.2">
      <c r="A2134" s="7" t="str">
        <f t="shared" si="464"/>
        <v>ValidationDate</v>
      </c>
      <c r="B2134" s="8" t="s">
        <v>22</v>
      </c>
      <c r="C2134" s="9" t="s">
        <v>34</v>
      </c>
      <c r="D2134" s="10" t="s">
        <v>3649</v>
      </c>
      <c r="E2134" s="10" t="s">
        <v>22</v>
      </c>
      <c r="F2134" s="10" t="s">
        <v>22</v>
      </c>
      <c r="G2134" s="10" t="str">
        <f t="shared" si="465"/>
        <v>Result Of Verification. Validation Date. Date</v>
      </c>
      <c r="H2134" s="10" t="s">
        <v>22</v>
      </c>
      <c r="I2134" s="10" t="s">
        <v>1640</v>
      </c>
      <c r="J2134" s="10" t="s">
        <v>22</v>
      </c>
      <c r="K2134" s="10" t="s">
        <v>3647</v>
      </c>
      <c r="L2134" s="10" t="s">
        <v>397</v>
      </c>
      <c r="M2134" s="7" t="str">
        <f t="shared" si="466"/>
        <v>Validation Date</v>
      </c>
      <c r="N2134" s="10" t="s">
        <v>397</v>
      </c>
      <c r="O2134" s="10" t="s">
        <v>22</v>
      </c>
      <c r="P2134" s="10" t="str">
        <f t="shared" si="467"/>
        <v>Date. Type</v>
      </c>
      <c r="Q2134" s="10" t="s">
        <v>22</v>
      </c>
      <c r="R2134" s="10" t="s">
        <v>22</v>
      </c>
      <c r="S2134" s="10" t="s">
        <v>30</v>
      </c>
      <c r="T2134" s="10" t="s">
        <v>22</v>
      </c>
      <c r="U2134" s="10" t="s">
        <v>26</v>
      </c>
      <c r="V2134" s="10" t="s">
        <v>22</v>
      </c>
    </row>
    <row r="2135" spans="1:22" ht="14.1" customHeight="1" x14ac:dyDescent="0.2">
      <c r="A2135" s="7" t="str">
        <f t="shared" si="464"/>
        <v>ValidationTime</v>
      </c>
      <c r="B2135" s="8" t="s">
        <v>22</v>
      </c>
      <c r="C2135" s="9" t="s">
        <v>34</v>
      </c>
      <c r="D2135" s="10" t="s">
        <v>3650</v>
      </c>
      <c r="E2135" s="10" t="s">
        <v>22</v>
      </c>
      <c r="F2135" s="10" t="s">
        <v>22</v>
      </c>
      <c r="G2135" s="10" t="str">
        <f t="shared" si="465"/>
        <v>Result Of Verification. Validation Time. Time</v>
      </c>
      <c r="H2135" s="10" t="s">
        <v>22</v>
      </c>
      <c r="I2135" s="10" t="s">
        <v>1640</v>
      </c>
      <c r="J2135" s="10" t="s">
        <v>22</v>
      </c>
      <c r="K2135" s="10" t="s">
        <v>3647</v>
      </c>
      <c r="L2135" s="10" t="s">
        <v>594</v>
      </c>
      <c r="M2135" s="7" t="str">
        <f t="shared" si="466"/>
        <v>Validation Time</v>
      </c>
      <c r="N2135" s="10" t="s">
        <v>594</v>
      </c>
      <c r="O2135" s="10" t="s">
        <v>22</v>
      </c>
      <c r="P2135" s="10" t="str">
        <f t="shared" si="467"/>
        <v>Time. Type</v>
      </c>
      <c r="Q2135" s="10" t="s">
        <v>22</v>
      </c>
      <c r="R2135" s="10" t="s">
        <v>22</v>
      </c>
      <c r="S2135" s="10" t="s">
        <v>30</v>
      </c>
      <c r="T2135" s="10" t="s">
        <v>22</v>
      </c>
      <c r="U2135" s="10" t="s">
        <v>26</v>
      </c>
      <c r="V2135" s="10" t="s">
        <v>22</v>
      </c>
    </row>
    <row r="2136" spans="1:22" ht="14.1" customHeight="1" x14ac:dyDescent="0.2">
      <c r="A2136" s="7" t="str">
        <f t="shared" si="464"/>
        <v>ValidateProcess</v>
      </c>
      <c r="B2136" s="8" t="s">
        <v>22</v>
      </c>
      <c r="C2136" s="9" t="s">
        <v>34</v>
      </c>
      <c r="D2136" s="10" t="s">
        <v>3651</v>
      </c>
      <c r="E2136" s="10" t="s">
        <v>22</v>
      </c>
      <c r="F2136" s="10" t="s">
        <v>22</v>
      </c>
      <c r="G2136" s="10" t="str">
        <f t="shared" si="465"/>
        <v>Result Of Verification. Validate_ Process. Text</v>
      </c>
      <c r="H2136" s="10" t="s">
        <v>22</v>
      </c>
      <c r="I2136" s="10" t="s">
        <v>1640</v>
      </c>
      <c r="J2136" s="10" t="s">
        <v>3652</v>
      </c>
      <c r="K2136" s="10" t="s">
        <v>22</v>
      </c>
      <c r="L2136" s="10" t="s">
        <v>264</v>
      </c>
      <c r="M2136" s="7" t="str">
        <f t="shared" si="466"/>
        <v>Process</v>
      </c>
      <c r="N2136" s="10" t="s">
        <v>59</v>
      </c>
      <c r="O2136" s="10" t="s">
        <v>22</v>
      </c>
      <c r="P2136" s="10" t="str">
        <f t="shared" si="467"/>
        <v>Text. Type</v>
      </c>
      <c r="Q2136" s="10" t="s">
        <v>22</v>
      </c>
      <c r="R2136" s="10" t="s">
        <v>22</v>
      </c>
      <c r="S2136" s="10" t="s">
        <v>30</v>
      </c>
      <c r="T2136" s="10" t="s">
        <v>22</v>
      </c>
      <c r="U2136" s="10" t="s">
        <v>26</v>
      </c>
      <c r="V2136" s="10" t="s">
        <v>1643</v>
      </c>
    </row>
    <row r="2137" spans="1:22" ht="14.1" customHeight="1" x14ac:dyDescent="0.2">
      <c r="A2137" s="7" t="str">
        <f t="shared" si="464"/>
        <v>ValidateTool</v>
      </c>
      <c r="B2137" s="8" t="s">
        <v>22</v>
      </c>
      <c r="C2137" s="9" t="s">
        <v>34</v>
      </c>
      <c r="D2137" s="10" t="s">
        <v>3653</v>
      </c>
      <c r="E2137" s="10" t="s">
        <v>22</v>
      </c>
      <c r="F2137" s="10" t="s">
        <v>22</v>
      </c>
      <c r="G2137" s="10" t="str">
        <f t="shared" si="465"/>
        <v>Result Of Verification. Validate_ Tool. Text</v>
      </c>
      <c r="H2137" s="10" t="s">
        <v>22</v>
      </c>
      <c r="I2137" s="10" t="s">
        <v>1640</v>
      </c>
      <c r="J2137" s="10" t="s">
        <v>3652</v>
      </c>
      <c r="K2137" s="10" t="s">
        <v>22</v>
      </c>
      <c r="L2137" s="10" t="s">
        <v>3654</v>
      </c>
      <c r="M2137" s="7" t="str">
        <f t="shared" si="466"/>
        <v>Tool</v>
      </c>
      <c r="N2137" s="10" t="s">
        <v>59</v>
      </c>
      <c r="O2137" s="10" t="s">
        <v>22</v>
      </c>
      <c r="P2137" s="10" t="str">
        <f t="shared" si="467"/>
        <v>Text. Type</v>
      </c>
      <c r="Q2137" s="10" t="s">
        <v>22</v>
      </c>
      <c r="R2137" s="10" t="s">
        <v>22</v>
      </c>
      <c r="S2137" s="10" t="s">
        <v>30</v>
      </c>
      <c r="T2137" s="10" t="s">
        <v>22</v>
      </c>
      <c r="U2137" s="10" t="s">
        <v>26</v>
      </c>
      <c r="V2137" s="10" t="s">
        <v>1643</v>
      </c>
    </row>
    <row r="2138" spans="1:22" ht="14.1" customHeight="1" x14ac:dyDescent="0.2">
      <c r="A2138" s="7" t="str">
        <f t="shared" si="464"/>
        <v>ValidateToolVersion</v>
      </c>
      <c r="B2138" s="8" t="s">
        <v>22</v>
      </c>
      <c r="C2138" s="9" t="s">
        <v>34</v>
      </c>
      <c r="D2138" s="10" t="s">
        <v>3655</v>
      </c>
      <c r="E2138" s="10" t="s">
        <v>22</v>
      </c>
      <c r="F2138" s="10" t="s">
        <v>22</v>
      </c>
      <c r="G2138" s="10" t="str">
        <f t="shared" si="465"/>
        <v>Result Of Verification. Validate_ Tool Version. Text</v>
      </c>
      <c r="H2138" s="10" t="s">
        <v>22</v>
      </c>
      <c r="I2138" s="10" t="s">
        <v>1640</v>
      </c>
      <c r="J2138" s="10" t="s">
        <v>3652</v>
      </c>
      <c r="K2138" s="10" t="s">
        <v>3654</v>
      </c>
      <c r="L2138" s="10" t="s">
        <v>602</v>
      </c>
      <c r="M2138" s="7" t="str">
        <f t="shared" si="466"/>
        <v>Tool Version</v>
      </c>
      <c r="N2138" s="10" t="s">
        <v>59</v>
      </c>
      <c r="O2138" s="10" t="s">
        <v>22</v>
      </c>
      <c r="P2138" s="10" t="str">
        <f t="shared" si="467"/>
        <v>Text. Type</v>
      </c>
      <c r="Q2138" s="10" t="s">
        <v>22</v>
      </c>
      <c r="R2138" s="10" t="s">
        <v>22</v>
      </c>
      <c r="S2138" s="10" t="s">
        <v>30</v>
      </c>
      <c r="T2138" s="10" t="s">
        <v>22</v>
      </c>
      <c r="U2138" s="10" t="s">
        <v>26</v>
      </c>
      <c r="V2138" s="10" t="s">
        <v>1643</v>
      </c>
    </row>
    <row r="2139" spans="1:22" ht="14.1" customHeight="1" x14ac:dyDescent="0.2">
      <c r="A2139" s="11" t="str">
        <f>SUBSTITUTE(SUBSTITUTE(CONCATENATE(J2139,IF(M2139="Identifier","ID",M2139))," ",""),"_","")</f>
        <v>SignatoryParty</v>
      </c>
      <c r="B2139" s="8" t="s">
        <v>22</v>
      </c>
      <c r="C2139" s="12" t="s">
        <v>34</v>
      </c>
      <c r="D2139" s="11" t="s">
        <v>3656</v>
      </c>
      <c r="E2139" s="11" t="s">
        <v>22</v>
      </c>
      <c r="F2139" s="11" t="s">
        <v>22</v>
      </c>
      <c r="G2139" s="11" t="str">
        <f>CONCATENATE( IF(H2139="","",CONCATENATE(H2139,"_ ")),I2139,". ",IF(J2139="","",CONCATENATE(J2139,"_ ")),M2139,IF(J2139="","",CONCATENATE(". ",N2139)))</f>
        <v>Result Of Verification. Signatory_ Party. Party</v>
      </c>
      <c r="H2139" s="11" t="s">
        <v>22</v>
      </c>
      <c r="I2139" s="11" t="s">
        <v>1640</v>
      </c>
      <c r="J2139" s="11" t="s">
        <v>1723</v>
      </c>
      <c r="K2139" s="11" t="s">
        <v>22</v>
      </c>
      <c r="L2139" s="11" t="s">
        <v>22</v>
      </c>
      <c r="M2139" s="11" t="str">
        <f>CONCATENATE(IF(Q2139="","",CONCATENATE(Q2139,"_ ")),R2139)</f>
        <v>Party</v>
      </c>
      <c r="N2139" s="11" t="str">
        <f>M2139</f>
        <v>Party</v>
      </c>
      <c r="O2139" s="11" t="s">
        <v>22</v>
      </c>
      <c r="P2139" s="11" t="s">
        <v>22</v>
      </c>
      <c r="Q2139" s="11" t="s">
        <v>22</v>
      </c>
      <c r="R2139" s="11" t="s">
        <v>216</v>
      </c>
      <c r="S2139" s="11" t="s">
        <v>38</v>
      </c>
      <c r="T2139" s="11" t="s">
        <v>22</v>
      </c>
      <c r="U2139" s="11" t="s">
        <v>26</v>
      </c>
      <c r="V2139" s="11" t="s">
        <v>22</v>
      </c>
    </row>
    <row r="2140" spans="1:22" ht="14.1" customHeight="1" x14ac:dyDescent="0.2">
      <c r="A2140" s="5" t="str">
        <f>SUBSTITUTE(CONCATENATE(H2140,I2140)," ","")</f>
        <v>RetailPlannedImpact</v>
      </c>
      <c r="B2140" s="6" t="s">
        <v>22</v>
      </c>
      <c r="C2140" s="6" t="s">
        <v>22</v>
      </c>
      <c r="D2140" s="6" t="s">
        <v>3657</v>
      </c>
      <c r="E2140" s="6" t="s">
        <v>22</v>
      </c>
      <c r="F2140" s="6" t="s">
        <v>22</v>
      </c>
      <c r="G2140" s="5" t="str">
        <f>CONCATENATE(IF(H2140="","",CONCATENATE(H2140,"_ ")),I2140,". Details")</f>
        <v>Retail Planned Impact. Details</v>
      </c>
      <c r="H2140" s="6" t="s">
        <v>22</v>
      </c>
      <c r="I2140" s="6" t="s">
        <v>1791</v>
      </c>
      <c r="J2140" s="6" t="s">
        <v>22</v>
      </c>
      <c r="K2140" s="6" t="s">
        <v>22</v>
      </c>
      <c r="L2140" s="6" t="s">
        <v>22</v>
      </c>
      <c r="M2140" s="6" t="s">
        <v>22</v>
      </c>
      <c r="N2140" s="6" t="s">
        <v>22</v>
      </c>
      <c r="O2140" s="6" t="s">
        <v>22</v>
      </c>
      <c r="P2140" s="6" t="s">
        <v>22</v>
      </c>
      <c r="Q2140" s="6" t="s">
        <v>22</v>
      </c>
      <c r="R2140" s="6" t="s">
        <v>22</v>
      </c>
      <c r="S2140" s="6" t="s">
        <v>25</v>
      </c>
      <c r="T2140" s="6" t="s">
        <v>22</v>
      </c>
      <c r="U2140" s="6" t="s">
        <v>26</v>
      </c>
      <c r="V2140" s="6" t="s">
        <v>22</v>
      </c>
    </row>
    <row r="2141" spans="1:22" ht="14.1" customHeight="1" x14ac:dyDescent="0.2">
      <c r="A2141" s="7" t="str">
        <f>SUBSTITUTE(CONCATENATE(J2141,K2141,IF(L2141="Identifier","ID",IF(AND(L2141="Text",OR(J2141&lt;&gt;"",K2141&lt;&gt;"")),"",L2141)),IF(AND(N2141&lt;&gt;"Text",L2141&lt;&gt;N2141,NOT(AND(L2141="URI",N2141="Identifier")),NOT(AND(L2141="UUID",N2141="Identifier")),NOT(AND(L2141="OID",N2141="Identifier"))),IF(N2141="Identifier","ID",N2141),""))," ","")</f>
        <v>Amount</v>
      </c>
      <c r="B2141" s="8" t="s">
        <v>22</v>
      </c>
      <c r="C2141" s="9" t="s">
        <v>27</v>
      </c>
      <c r="D2141" s="10" t="s">
        <v>3658</v>
      </c>
      <c r="E2141" s="10" t="s">
        <v>22</v>
      </c>
      <c r="F2141" s="10" t="s">
        <v>22</v>
      </c>
      <c r="G2141" s="10" t="str">
        <f>CONCATENATE( IF(H2141="","",CONCATENATE(H2141,"_ ")),I2141,". ",IF(J2141="","",CONCATENATE(J2141,"_ ")),M2141,IF(OR(J2141&lt;&gt;"",M2141&lt;&gt;N2141),CONCATENATE(". ",N2141),""))</f>
        <v>Retail Planned Impact. Amount</v>
      </c>
      <c r="H2141" s="10" t="s">
        <v>22</v>
      </c>
      <c r="I2141" s="10" t="s">
        <v>1791</v>
      </c>
      <c r="J2141" s="10" t="s">
        <v>22</v>
      </c>
      <c r="K2141" s="10" t="s">
        <v>22</v>
      </c>
      <c r="L2141" s="10" t="s">
        <v>189</v>
      </c>
      <c r="M2141" s="7" t="str">
        <f>IF(K2141&lt;&gt;"",CONCATENATE(K2141," ",L2141),L2141)</f>
        <v>Amount</v>
      </c>
      <c r="N2141" s="10" t="s">
        <v>189</v>
      </c>
      <c r="O2141" s="10" t="s">
        <v>22</v>
      </c>
      <c r="P2141" s="10" t="str">
        <f>IF(O2141&lt;&gt;"",CONCATENATE(O2141,"_ ",N2141,". Type"),CONCATENATE(N2141,". Type"))</f>
        <v>Amount. Type</v>
      </c>
      <c r="Q2141" s="10" t="s">
        <v>22</v>
      </c>
      <c r="R2141" s="10" t="s">
        <v>22</v>
      </c>
      <c r="S2141" s="10" t="s">
        <v>30</v>
      </c>
      <c r="T2141" s="10" t="s">
        <v>22</v>
      </c>
      <c r="U2141" s="10" t="s">
        <v>26</v>
      </c>
      <c r="V2141" s="10" t="s">
        <v>22</v>
      </c>
    </row>
    <row r="2142" spans="1:22" ht="14.1" customHeight="1" x14ac:dyDescent="0.2">
      <c r="A2142" s="7" t="str">
        <f>SUBSTITUTE(CONCATENATE(J2142,K2142,IF(L2142="Identifier","ID",IF(AND(L2142="Text",OR(J2142&lt;&gt;"",K2142&lt;&gt;"")),"",L2142)),IF(AND(N2142&lt;&gt;"Text",L2142&lt;&gt;N2142,NOT(AND(L2142="URI",N2142="Identifier")),NOT(AND(L2142="UUID",N2142="Identifier")),NOT(AND(L2142="OID",N2142="Identifier"))),IF(N2142="Identifier","ID",N2142),""))," ","")</f>
        <v>ForecastPurposeCode</v>
      </c>
      <c r="B2142" s="8" t="s">
        <v>22</v>
      </c>
      <c r="C2142" s="9" t="s">
        <v>27</v>
      </c>
      <c r="D2142" s="10" t="s">
        <v>3659</v>
      </c>
      <c r="E2142" s="10" t="s">
        <v>22</v>
      </c>
      <c r="F2142" s="10" t="s">
        <v>22</v>
      </c>
      <c r="G2142" s="10" t="str">
        <f>CONCATENATE( IF(H2142="","",CONCATENATE(H2142,"_ ")),I2142,". ",IF(J2142="","",CONCATENATE(J2142,"_ ")),M2142,IF(OR(J2142&lt;&gt;"",M2142&lt;&gt;N2142),CONCATENATE(". ",N2142),""))</f>
        <v>Retail Planned Impact. Forecast_ Purpose Code. Code</v>
      </c>
      <c r="H2142" s="10" t="s">
        <v>22</v>
      </c>
      <c r="I2142" s="10" t="s">
        <v>1791</v>
      </c>
      <c r="J2142" s="10" t="s">
        <v>1947</v>
      </c>
      <c r="K2142" s="10" t="s">
        <v>274</v>
      </c>
      <c r="L2142" s="10" t="s">
        <v>33</v>
      </c>
      <c r="M2142" s="7" t="str">
        <f>IF(K2142&lt;&gt;"",CONCATENATE(K2142," ",L2142),L2142)</f>
        <v>Purpose Code</v>
      </c>
      <c r="N2142" s="10" t="s">
        <v>33</v>
      </c>
      <c r="O2142" s="10" t="s">
        <v>22</v>
      </c>
      <c r="P2142" s="10" t="str">
        <f>IF(O2142&lt;&gt;"",CONCATENATE(O2142,"_ ",N2142,". Type"),CONCATENATE(N2142,". Type"))</f>
        <v>Code. Type</v>
      </c>
      <c r="Q2142" s="10" t="s">
        <v>22</v>
      </c>
      <c r="R2142" s="10" t="s">
        <v>22</v>
      </c>
      <c r="S2142" s="10" t="s">
        <v>30</v>
      </c>
      <c r="T2142" s="10" t="s">
        <v>22</v>
      </c>
      <c r="U2142" s="10" t="s">
        <v>26</v>
      </c>
      <c r="V2142" s="10" t="s">
        <v>22</v>
      </c>
    </row>
    <row r="2143" spans="1:22" ht="14.1" customHeight="1" x14ac:dyDescent="0.2">
      <c r="A2143" s="7" t="str">
        <f>SUBSTITUTE(CONCATENATE(J2143,K2143,IF(L2143="Identifier","ID",IF(AND(L2143="Text",OR(J2143&lt;&gt;"",K2143&lt;&gt;"")),"",L2143)),IF(AND(N2143&lt;&gt;"Text",L2143&lt;&gt;N2143,NOT(AND(L2143="URI",N2143="Identifier")),NOT(AND(L2143="UUID",N2143="Identifier")),NOT(AND(L2143="OID",N2143="Identifier"))),IF(N2143="Identifier","ID",N2143),""))," ","")</f>
        <v>ForecastTypeCode</v>
      </c>
      <c r="B2143" s="8" t="s">
        <v>22</v>
      </c>
      <c r="C2143" s="9" t="s">
        <v>27</v>
      </c>
      <c r="D2143" s="10" t="s">
        <v>3660</v>
      </c>
      <c r="E2143" s="10" t="s">
        <v>22</v>
      </c>
      <c r="F2143" s="10" t="s">
        <v>22</v>
      </c>
      <c r="G2143" s="10" t="str">
        <f>CONCATENATE( IF(H2143="","",CONCATENATE(H2143,"_ ")),I2143,". ",IF(J2143="","",CONCATENATE(J2143,"_ ")),M2143,IF(OR(J2143&lt;&gt;"",M2143&lt;&gt;N2143),CONCATENATE(". ",N2143),""))</f>
        <v>Retail Planned Impact. Forecast Type Code. Code</v>
      </c>
      <c r="H2143" s="10" t="s">
        <v>22</v>
      </c>
      <c r="I2143" s="10" t="s">
        <v>1791</v>
      </c>
      <c r="J2143" s="10" t="s">
        <v>22</v>
      </c>
      <c r="K2143" s="10" t="s">
        <v>1949</v>
      </c>
      <c r="L2143" s="10" t="s">
        <v>33</v>
      </c>
      <c r="M2143" s="7" t="str">
        <f>IF(K2143&lt;&gt;"",CONCATENATE(K2143," ",L2143),L2143)</f>
        <v>Forecast Type Code</v>
      </c>
      <c r="N2143" s="10" t="s">
        <v>33</v>
      </c>
      <c r="O2143" s="10" t="s">
        <v>22</v>
      </c>
      <c r="P2143" s="10" t="str">
        <f>IF(O2143&lt;&gt;"",CONCATENATE(O2143,"_ ",N2143,". Type"),CONCATENATE(N2143,". Type"))</f>
        <v>Code. Type</v>
      </c>
      <c r="Q2143" s="10" t="s">
        <v>22</v>
      </c>
      <c r="R2143" s="10" t="s">
        <v>22</v>
      </c>
      <c r="S2143" s="10" t="s">
        <v>30</v>
      </c>
      <c r="T2143" s="10" t="s">
        <v>22</v>
      </c>
      <c r="U2143" s="10" t="s">
        <v>26</v>
      </c>
      <c r="V2143" s="10" t="s">
        <v>22</v>
      </c>
    </row>
    <row r="2144" spans="1:22" ht="14.1" customHeight="1" x14ac:dyDescent="0.2">
      <c r="A2144" s="11" t="str">
        <f>SUBSTITUTE(SUBSTITUTE(CONCATENATE(J2144,IF(M2144="Identifier","ID",M2144))," ",""),"_","")</f>
        <v>Period</v>
      </c>
      <c r="B2144" s="8" t="s">
        <v>22</v>
      </c>
      <c r="C2144" s="12" t="s">
        <v>34</v>
      </c>
      <c r="D2144" s="11" t="s">
        <v>3661</v>
      </c>
      <c r="E2144" s="11" t="s">
        <v>22</v>
      </c>
      <c r="F2144" s="11" t="s">
        <v>22</v>
      </c>
      <c r="G2144" s="11" t="str">
        <f>CONCATENATE( IF(H2144="","",CONCATENATE(H2144,"_ ")),I2144,". ",IF(J2144="","",CONCATENATE(J2144,"_ ")),M2144,IF(J2144="","",CONCATENATE(". ",N2144)))</f>
        <v>Retail Planned Impact. Period</v>
      </c>
      <c r="H2144" s="11" t="s">
        <v>22</v>
      </c>
      <c r="I2144" s="11" t="s">
        <v>1791</v>
      </c>
      <c r="J2144" s="11" t="s">
        <v>22</v>
      </c>
      <c r="K2144" s="11" t="s">
        <v>22</v>
      </c>
      <c r="L2144" s="11" t="s">
        <v>22</v>
      </c>
      <c r="M2144" s="11" t="str">
        <f>CONCATENATE(IF(Q2144="","",CONCATENATE(Q2144,"_ ")),R2144)</f>
        <v>Period</v>
      </c>
      <c r="N2144" s="11" t="str">
        <f>M2144</f>
        <v>Period</v>
      </c>
      <c r="O2144" s="11" t="s">
        <v>22</v>
      </c>
      <c r="P2144" s="11" t="s">
        <v>22</v>
      </c>
      <c r="Q2144" s="11" t="s">
        <v>22</v>
      </c>
      <c r="R2144" s="11" t="s">
        <v>44</v>
      </c>
      <c r="S2144" s="11" t="s">
        <v>38</v>
      </c>
      <c r="T2144" s="11" t="s">
        <v>22</v>
      </c>
      <c r="U2144" s="11" t="s">
        <v>26</v>
      </c>
      <c r="V2144" s="11" t="s">
        <v>22</v>
      </c>
    </row>
    <row r="2145" spans="1:22" ht="14.1" customHeight="1" x14ac:dyDescent="0.2">
      <c r="A2145" s="5" t="str">
        <f>SUBSTITUTE(CONCATENATE(H2145,I2145)," ","")</f>
        <v>RoadTransport</v>
      </c>
      <c r="B2145" s="6" t="s">
        <v>22</v>
      </c>
      <c r="C2145" s="6" t="s">
        <v>22</v>
      </c>
      <c r="D2145" s="6" t="s">
        <v>3662</v>
      </c>
      <c r="E2145" s="6" t="s">
        <v>22</v>
      </c>
      <c r="F2145" s="6" t="s">
        <v>22</v>
      </c>
      <c r="G2145" s="5" t="str">
        <f>CONCATENATE(IF(H2145="","",CONCATENATE(H2145,"_ ")),I2145,". Details")</f>
        <v>Road Transport. Details</v>
      </c>
      <c r="H2145" s="6" t="s">
        <v>22</v>
      </c>
      <c r="I2145" s="6" t="s">
        <v>3663</v>
      </c>
      <c r="J2145" s="6" t="s">
        <v>22</v>
      </c>
      <c r="K2145" s="6" t="s">
        <v>22</v>
      </c>
      <c r="L2145" s="6" t="s">
        <v>22</v>
      </c>
      <c r="M2145" s="6" t="s">
        <v>22</v>
      </c>
      <c r="N2145" s="6" t="s">
        <v>22</v>
      </c>
      <c r="O2145" s="6" t="s">
        <v>22</v>
      </c>
      <c r="P2145" s="6" t="s">
        <v>22</v>
      </c>
      <c r="Q2145" s="6" t="s">
        <v>22</v>
      </c>
      <c r="R2145" s="6" t="s">
        <v>22</v>
      </c>
      <c r="S2145" s="6" t="s">
        <v>25</v>
      </c>
      <c r="T2145" s="6" t="s">
        <v>22</v>
      </c>
      <c r="U2145" s="6" t="s">
        <v>62</v>
      </c>
      <c r="V2145" s="6" t="s">
        <v>22</v>
      </c>
    </row>
    <row r="2146" spans="1:22" ht="14.1" customHeight="1" x14ac:dyDescent="0.2">
      <c r="A2146" s="7" t="str">
        <f>SUBSTITUTE(CONCATENATE(J2146,K2146,IF(L2146="Identifier","ID",IF(AND(L2146="Text",OR(J2146&lt;&gt;"",K2146&lt;&gt;"")),"",L2146)),IF(AND(N2146&lt;&gt;"Text",L2146&lt;&gt;N2146,NOT(AND(L2146="URI",N2146="Identifier")),NOT(AND(L2146="UUID",N2146="Identifier")),NOT(AND(L2146="OID",N2146="Identifier"))),IF(N2146="Identifier","ID",N2146),""))," ","")</f>
        <v>LicensePlateID</v>
      </c>
      <c r="B2146" s="8" t="s">
        <v>22</v>
      </c>
      <c r="C2146" s="9" t="s">
        <v>27</v>
      </c>
      <c r="D2146" s="10" t="s">
        <v>3664</v>
      </c>
      <c r="E2146" s="10" t="s">
        <v>3665</v>
      </c>
      <c r="F2146" s="10" t="s">
        <v>22</v>
      </c>
      <c r="G2146" s="10" t="str">
        <f>CONCATENATE( IF(H2146="","",CONCATENATE(H2146,"_ ")),I2146,". ",IF(J2146="","",CONCATENATE(J2146,"_ ")),M2146,IF(OR(J2146&lt;&gt;"",M2146&lt;&gt;N2146),CONCATENATE(". ",N2146),""))</f>
        <v>Road Transport. License Plate Identifier. Identifier</v>
      </c>
      <c r="H2146" s="10" t="s">
        <v>22</v>
      </c>
      <c r="I2146" s="10" t="s">
        <v>3663</v>
      </c>
      <c r="J2146" s="10" t="s">
        <v>22</v>
      </c>
      <c r="K2146" s="10" t="s">
        <v>3666</v>
      </c>
      <c r="L2146" s="10" t="s">
        <v>29</v>
      </c>
      <c r="M2146" s="7" t="str">
        <f>IF(K2146&lt;&gt;"",CONCATENATE(K2146," ",L2146),L2146)</f>
        <v>License Plate Identifier</v>
      </c>
      <c r="N2146" s="10" t="s">
        <v>29</v>
      </c>
      <c r="O2146" s="10" t="s">
        <v>22</v>
      </c>
      <c r="P2146" s="10" t="str">
        <f>IF(O2146&lt;&gt;"",CONCATENATE(O2146,"_ ",N2146,". Type"),CONCATENATE(N2146,". Type"))</f>
        <v>Identifier. Type</v>
      </c>
      <c r="Q2146" s="10" t="s">
        <v>22</v>
      </c>
      <c r="R2146" s="10" t="s">
        <v>22</v>
      </c>
      <c r="S2146" s="10" t="s">
        <v>30</v>
      </c>
      <c r="T2146" s="10" t="s">
        <v>164</v>
      </c>
      <c r="U2146" s="10" t="s">
        <v>62</v>
      </c>
      <c r="V2146" s="10" t="s">
        <v>22</v>
      </c>
    </row>
    <row r="2147" spans="1:22" ht="14.1" customHeight="1" x14ac:dyDescent="0.2">
      <c r="A2147" s="5" t="str">
        <f>SUBSTITUTE(CONCATENATE(H2147,I2147)," ","")</f>
        <v>SalesItem</v>
      </c>
      <c r="B2147" s="6" t="s">
        <v>22</v>
      </c>
      <c r="C2147" s="6" t="s">
        <v>22</v>
      </c>
      <c r="D2147" s="6" t="s">
        <v>3667</v>
      </c>
      <c r="E2147" s="6" t="s">
        <v>22</v>
      </c>
      <c r="F2147" s="6" t="s">
        <v>22</v>
      </c>
      <c r="G2147" s="5" t="str">
        <f>CONCATENATE(IF(H2147="","",CONCATENATE(H2147,"_ ")),I2147,". Details")</f>
        <v>Sales Item. Details</v>
      </c>
      <c r="H2147" s="6" t="s">
        <v>22</v>
      </c>
      <c r="I2147" s="6" t="s">
        <v>52</v>
      </c>
      <c r="J2147" s="6" t="s">
        <v>22</v>
      </c>
      <c r="K2147" s="6" t="s">
        <v>22</v>
      </c>
      <c r="L2147" s="6" t="s">
        <v>22</v>
      </c>
      <c r="M2147" s="6" t="s">
        <v>22</v>
      </c>
      <c r="N2147" s="6" t="s">
        <v>22</v>
      </c>
      <c r="O2147" s="6" t="s">
        <v>22</v>
      </c>
      <c r="P2147" s="6" t="s">
        <v>22</v>
      </c>
      <c r="Q2147" s="6" t="s">
        <v>22</v>
      </c>
      <c r="R2147" s="6" t="s">
        <v>22</v>
      </c>
      <c r="S2147" s="6" t="s">
        <v>25</v>
      </c>
      <c r="T2147" s="6" t="s">
        <v>22</v>
      </c>
      <c r="U2147" s="6" t="s">
        <v>26</v>
      </c>
      <c r="V2147" s="6" t="s">
        <v>22</v>
      </c>
    </row>
    <row r="2148" spans="1:22" ht="14.1" customHeight="1" x14ac:dyDescent="0.2">
      <c r="A2148" s="7" t="str">
        <f>SUBSTITUTE(CONCATENATE(J2148,K2148,IF(L2148="Identifier","ID",IF(AND(L2148="Text",OR(J2148&lt;&gt;"",K2148&lt;&gt;"")),"",L2148)),IF(AND(N2148&lt;&gt;"Text",L2148&lt;&gt;N2148,NOT(AND(L2148="URI",N2148="Identifier")),NOT(AND(L2148="UUID",N2148="Identifier")),NOT(AND(L2148="OID",N2148="Identifier"))),IF(N2148="Identifier","ID",N2148),""))," ","")</f>
        <v>Quantity</v>
      </c>
      <c r="B2148" s="8" t="s">
        <v>22</v>
      </c>
      <c r="C2148" s="9" t="s">
        <v>27</v>
      </c>
      <c r="D2148" s="10" t="s">
        <v>3668</v>
      </c>
      <c r="E2148" s="10" t="s">
        <v>22</v>
      </c>
      <c r="F2148" s="10" t="s">
        <v>22</v>
      </c>
      <c r="G2148" s="10" t="str">
        <f>CONCATENATE( IF(H2148="","",CONCATENATE(H2148,"_ ")),I2148,". ",IF(J2148="","",CONCATENATE(J2148,"_ ")),M2148,IF(OR(J2148&lt;&gt;"",M2148&lt;&gt;N2148),CONCATENATE(". ",N2148),""))</f>
        <v>Sales Item. Quantity</v>
      </c>
      <c r="H2148" s="10" t="s">
        <v>22</v>
      </c>
      <c r="I2148" s="10" t="s">
        <v>52</v>
      </c>
      <c r="J2148" s="10" t="s">
        <v>22</v>
      </c>
      <c r="K2148" s="10" t="s">
        <v>22</v>
      </c>
      <c r="L2148" s="10" t="s">
        <v>297</v>
      </c>
      <c r="M2148" s="7" t="str">
        <f>IF(K2148&lt;&gt;"",CONCATENATE(K2148," ",L2148),L2148)</f>
        <v>Quantity</v>
      </c>
      <c r="N2148" s="10" t="s">
        <v>297</v>
      </c>
      <c r="O2148" s="10" t="s">
        <v>22</v>
      </c>
      <c r="P2148" s="10" t="str">
        <f>IF(O2148&lt;&gt;"",CONCATENATE(O2148,"_ ",N2148,". Type"),CONCATENATE(N2148,". Type"))</f>
        <v>Quantity. Type</v>
      </c>
      <c r="Q2148" s="10" t="s">
        <v>22</v>
      </c>
      <c r="R2148" s="10" t="s">
        <v>22</v>
      </c>
      <c r="S2148" s="10" t="s">
        <v>30</v>
      </c>
      <c r="T2148" s="10" t="s">
        <v>22</v>
      </c>
      <c r="U2148" s="10" t="s">
        <v>26</v>
      </c>
      <c r="V2148" s="10" t="s">
        <v>22</v>
      </c>
    </row>
    <row r="2149" spans="1:22" ht="14.1" customHeight="1" x14ac:dyDescent="0.2">
      <c r="A2149" s="11" t="str">
        <f>SUBSTITUTE(SUBSTITUTE(CONCATENATE(J2149,IF(M2149="Identifier","ID",M2149))," ",""),"_","")</f>
        <v>ActivityProperty</v>
      </c>
      <c r="B2149" s="8" t="s">
        <v>22</v>
      </c>
      <c r="C2149" s="12" t="s">
        <v>98</v>
      </c>
      <c r="D2149" s="11" t="s">
        <v>3669</v>
      </c>
      <c r="E2149" s="11" t="s">
        <v>22</v>
      </c>
      <c r="F2149" s="11" t="s">
        <v>22</v>
      </c>
      <c r="G2149" s="11" t="str">
        <f>CONCATENATE( IF(H2149="","",CONCATENATE(H2149,"_ ")),I2149,". ",IF(J2149="","",CONCATENATE(J2149,"_ ")),M2149,IF(J2149="","",CONCATENATE(". ",N2149)))</f>
        <v>Sales Item. Activity Property</v>
      </c>
      <c r="H2149" s="11" t="s">
        <v>22</v>
      </c>
      <c r="I2149" s="11" t="s">
        <v>52</v>
      </c>
      <c r="J2149" s="11" t="s">
        <v>22</v>
      </c>
      <c r="K2149" s="11" t="s">
        <v>22</v>
      </c>
      <c r="L2149" s="11" t="s">
        <v>22</v>
      </c>
      <c r="M2149" s="11" t="str">
        <f>CONCATENATE(IF(Q2149="","",CONCATENATE(Q2149,"_ ")),R2149)</f>
        <v>Activity Property</v>
      </c>
      <c r="N2149" s="11" t="str">
        <f>M2149</f>
        <v>Activity Property</v>
      </c>
      <c r="O2149" s="11" t="s">
        <v>22</v>
      </c>
      <c r="P2149" s="11" t="s">
        <v>22</v>
      </c>
      <c r="Q2149" s="11" t="s">
        <v>22</v>
      </c>
      <c r="R2149" s="11" t="s">
        <v>54</v>
      </c>
      <c r="S2149" s="11" t="s">
        <v>38</v>
      </c>
      <c r="T2149" s="11" t="s">
        <v>22</v>
      </c>
      <c r="U2149" s="11" t="s">
        <v>26</v>
      </c>
      <c r="V2149" s="11" t="s">
        <v>22</v>
      </c>
    </row>
    <row r="2150" spans="1:22" ht="14.1" customHeight="1" x14ac:dyDescent="0.2">
      <c r="A2150" s="11" t="str">
        <f>SUBSTITUTE(SUBSTITUTE(CONCATENATE(J2150,IF(M2150="Identifier","ID",M2150))," ",""),"_","")</f>
        <v>TaxExclusivePrice</v>
      </c>
      <c r="B2150" s="8" t="s">
        <v>22</v>
      </c>
      <c r="C2150" s="12" t="s">
        <v>98</v>
      </c>
      <c r="D2150" s="11" t="s">
        <v>3670</v>
      </c>
      <c r="E2150" s="11" t="s">
        <v>22</v>
      </c>
      <c r="F2150" s="11" t="s">
        <v>22</v>
      </c>
      <c r="G2150" s="11" t="str">
        <f>CONCATENATE( IF(H2150="","",CONCATENATE(H2150,"_ ")),I2150,". ",IF(J2150="","",CONCATENATE(J2150,"_ ")),M2150,IF(J2150="","",CONCATENATE(". ",N2150)))</f>
        <v>Sales Item. Tax Exclusive_ Price. Price</v>
      </c>
      <c r="H2150" s="11" t="s">
        <v>22</v>
      </c>
      <c r="I2150" s="11" t="s">
        <v>52</v>
      </c>
      <c r="J2150" s="11" t="s">
        <v>2805</v>
      </c>
      <c r="K2150" s="11" t="s">
        <v>22</v>
      </c>
      <c r="L2150" s="11" t="s">
        <v>22</v>
      </c>
      <c r="M2150" s="11" t="str">
        <f>CONCATENATE(IF(Q2150="","",CONCATENATE(Q2150,"_ ")),R2150)</f>
        <v>Price</v>
      </c>
      <c r="N2150" s="11" t="str">
        <f>M2150</f>
        <v>Price</v>
      </c>
      <c r="O2150" s="11" t="s">
        <v>22</v>
      </c>
      <c r="P2150" s="11" t="s">
        <v>22</v>
      </c>
      <c r="Q2150" s="11" t="s">
        <v>22</v>
      </c>
      <c r="R2150" s="11" t="s">
        <v>1093</v>
      </c>
      <c r="S2150" s="11" t="s">
        <v>38</v>
      </c>
      <c r="T2150" s="11" t="s">
        <v>22</v>
      </c>
      <c r="U2150" s="11" t="s">
        <v>26</v>
      </c>
      <c r="V2150" s="11" t="s">
        <v>22</v>
      </c>
    </row>
    <row r="2151" spans="1:22" ht="14.1" customHeight="1" x14ac:dyDescent="0.2">
      <c r="A2151" s="11" t="str">
        <f>SUBSTITUTE(SUBSTITUTE(CONCATENATE(J2151,IF(M2151="Identifier","ID",M2151))," ",""),"_","")</f>
        <v>TaxInclusivePrice</v>
      </c>
      <c r="B2151" s="8" t="s">
        <v>22</v>
      </c>
      <c r="C2151" s="12" t="s">
        <v>98</v>
      </c>
      <c r="D2151" s="11" t="s">
        <v>3671</v>
      </c>
      <c r="E2151" s="11" t="s">
        <v>22</v>
      </c>
      <c r="F2151" s="11" t="s">
        <v>22</v>
      </c>
      <c r="G2151" s="11" t="str">
        <f>CONCATENATE( IF(H2151="","",CONCATENATE(H2151,"_ ")),I2151,". ",IF(J2151="","",CONCATENATE(J2151,"_ ")),M2151,IF(J2151="","",CONCATENATE(". ",N2151)))</f>
        <v>Sales Item. Tax Inclusive_ Price. Price</v>
      </c>
      <c r="H2151" s="11" t="s">
        <v>22</v>
      </c>
      <c r="I2151" s="11" t="s">
        <v>52</v>
      </c>
      <c r="J2151" s="11" t="s">
        <v>191</v>
      </c>
      <c r="K2151" s="11" t="s">
        <v>22</v>
      </c>
      <c r="L2151" s="11" t="s">
        <v>22</v>
      </c>
      <c r="M2151" s="11" t="str">
        <f>CONCATENATE(IF(Q2151="","",CONCATENATE(Q2151,"_ ")),R2151)</f>
        <v>Price</v>
      </c>
      <c r="N2151" s="11" t="str">
        <f>M2151</f>
        <v>Price</v>
      </c>
      <c r="O2151" s="11" t="s">
        <v>22</v>
      </c>
      <c r="P2151" s="11" t="s">
        <v>22</v>
      </c>
      <c r="Q2151" s="11" t="s">
        <v>22</v>
      </c>
      <c r="R2151" s="11" t="s">
        <v>1093</v>
      </c>
      <c r="S2151" s="11" t="s">
        <v>38</v>
      </c>
      <c r="T2151" s="11" t="s">
        <v>22</v>
      </c>
      <c r="U2151" s="11" t="s">
        <v>26</v>
      </c>
      <c r="V2151" s="11" t="s">
        <v>22</v>
      </c>
    </row>
    <row r="2152" spans="1:22" ht="14.1" customHeight="1" x14ac:dyDescent="0.2">
      <c r="A2152" s="11" t="str">
        <f>SUBSTITUTE(SUBSTITUTE(CONCATENATE(J2152,IF(M2152="Identifier","ID",M2152))," ",""),"_","")</f>
        <v>Item</v>
      </c>
      <c r="B2152" s="8" t="s">
        <v>22</v>
      </c>
      <c r="C2152" s="12" t="s">
        <v>27</v>
      </c>
      <c r="D2152" s="11" t="s">
        <v>3672</v>
      </c>
      <c r="E2152" s="11" t="s">
        <v>22</v>
      </c>
      <c r="F2152" s="11" t="s">
        <v>22</v>
      </c>
      <c r="G2152" s="11" t="str">
        <f>CONCATENATE( IF(H2152="","",CONCATENATE(H2152,"_ ")),I2152,". ",IF(J2152="","",CONCATENATE(J2152,"_ ")),M2152,IF(J2152="","",CONCATENATE(". ",N2152)))</f>
        <v>Sales Item. Item</v>
      </c>
      <c r="H2152" s="11" t="s">
        <v>22</v>
      </c>
      <c r="I2152" s="11" t="s">
        <v>52</v>
      </c>
      <c r="J2152" s="11" t="s">
        <v>22</v>
      </c>
      <c r="K2152" s="11" t="s">
        <v>22</v>
      </c>
      <c r="L2152" s="11" t="s">
        <v>22</v>
      </c>
      <c r="M2152" s="11" t="str">
        <f>CONCATENATE(IF(Q2152="","",CONCATENATE(Q2152,"_ ")),R2152)</f>
        <v>Item</v>
      </c>
      <c r="N2152" s="11" t="str">
        <f>M2152</f>
        <v>Item</v>
      </c>
      <c r="O2152" s="11" t="s">
        <v>22</v>
      </c>
      <c r="P2152" s="11" t="s">
        <v>22</v>
      </c>
      <c r="Q2152" s="11" t="s">
        <v>22</v>
      </c>
      <c r="R2152" s="11" t="s">
        <v>504</v>
      </c>
      <c r="S2152" s="11" t="s">
        <v>38</v>
      </c>
      <c r="T2152" s="11" t="s">
        <v>22</v>
      </c>
      <c r="U2152" s="11" t="s">
        <v>26</v>
      </c>
      <c r="V2152" s="11" t="s">
        <v>22</v>
      </c>
    </row>
    <row r="2153" spans="1:22" ht="14.1" customHeight="1" x14ac:dyDescent="0.2">
      <c r="A2153" s="5" t="str">
        <f>SUBSTITUTE(CONCATENATE(H2153,I2153)," ","")</f>
        <v>SanitaryMeasure</v>
      </c>
      <c r="B2153" s="6" t="s">
        <v>22</v>
      </c>
      <c r="C2153" s="6" t="s">
        <v>22</v>
      </c>
      <c r="D2153" s="6" t="s">
        <v>3673</v>
      </c>
      <c r="E2153" s="6" t="s">
        <v>22</v>
      </c>
      <c r="F2153" s="6" t="s">
        <v>22</v>
      </c>
      <c r="G2153" s="5" t="str">
        <f>CONCATENATE(IF(H2153="","",CONCATENATE(H2153,"_ ")),I2153,". Details")</f>
        <v>Sanitary Measure. Details</v>
      </c>
      <c r="H2153" s="6" t="s">
        <v>22</v>
      </c>
      <c r="I2153" s="6" t="s">
        <v>2682</v>
      </c>
      <c r="J2153" s="6" t="s">
        <v>22</v>
      </c>
      <c r="K2153" s="6" t="s">
        <v>22</v>
      </c>
      <c r="L2153" s="6" t="s">
        <v>22</v>
      </c>
      <c r="M2153" s="6" t="s">
        <v>22</v>
      </c>
      <c r="N2153" s="6" t="s">
        <v>22</v>
      </c>
      <c r="O2153" s="6" t="s">
        <v>22</v>
      </c>
      <c r="P2153" s="6" t="s">
        <v>22</v>
      </c>
      <c r="Q2153" s="6" t="s">
        <v>22</v>
      </c>
      <c r="R2153" s="6" t="s">
        <v>22</v>
      </c>
      <c r="S2153" s="6" t="s">
        <v>25</v>
      </c>
      <c r="T2153" s="6" t="s">
        <v>22</v>
      </c>
      <c r="U2153" s="6" t="s">
        <v>101</v>
      </c>
      <c r="V2153" s="6" t="s">
        <v>22</v>
      </c>
    </row>
    <row r="2154" spans="1:22" ht="14.1" customHeight="1" x14ac:dyDescent="0.2">
      <c r="A2154" s="7" t="str">
        <f>SUBSTITUTE(CONCATENATE(J2154,K2154,IF(L2154="Identifier","ID",IF(AND(L2154="Text",OR(J2154&lt;&gt;"",K2154&lt;&gt;"")),"",L2154)),IF(AND(N2154&lt;&gt;"Text",L2154&lt;&gt;N2154,NOT(AND(L2154="URI",N2154="Identifier")),NOT(AND(L2154="UUID",N2154="Identifier")),NOT(AND(L2154="OID",N2154="Identifier"))),IF(N2154="Identifier","ID",N2154),""))," ","")</f>
        <v>SanitaryMeasureTypeCode</v>
      </c>
      <c r="B2154" s="8" t="s">
        <v>22</v>
      </c>
      <c r="C2154" s="9" t="s">
        <v>27</v>
      </c>
      <c r="D2154" s="10" t="s">
        <v>3674</v>
      </c>
      <c r="E2154" s="10" t="s">
        <v>22</v>
      </c>
      <c r="F2154" s="10" t="s">
        <v>22</v>
      </c>
      <c r="G2154" s="10" t="str">
        <f>CONCATENATE( IF(H2154="","",CONCATENATE(H2154,"_ ")),I2154,". ",IF(J2154="","",CONCATENATE(J2154,"_ ")),M2154,IF(OR(J2154&lt;&gt;"",M2154&lt;&gt;N2154),CONCATENATE(". ",N2154),""))</f>
        <v>Sanitary Measure. Sanitary Measure Type. Code</v>
      </c>
      <c r="H2154" s="10" t="s">
        <v>22</v>
      </c>
      <c r="I2154" s="10" t="s">
        <v>2682</v>
      </c>
      <c r="J2154" s="10" t="s">
        <v>22</v>
      </c>
      <c r="K2154" s="10" t="s">
        <v>2682</v>
      </c>
      <c r="L2154" s="10" t="s">
        <v>249</v>
      </c>
      <c r="M2154" s="7" t="str">
        <f>IF(K2154&lt;&gt;"",CONCATENATE(K2154," ",L2154),L2154)</f>
        <v>Sanitary Measure Type</v>
      </c>
      <c r="N2154" s="10" t="s">
        <v>33</v>
      </c>
      <c r="O2154" s="10" t="s">
        <v>22</v>
      </c>
      <c r="P2154" s="10" t="str">
        <f>IF(O2154&lt;&gt;"",CONCATENATE(O2154,"_ ",N2154,". Type"),CONCATENATE(N2154,". Type"))</f>
        <v>Code. Type</v>
      </c>
      <c r="Q2154" s="10" t="s">
        <v>22</v>
      </c>
      <c r="R2154" s="10" t="s">
        <v>22</v>
      </c>
      <c r="S2154" s="10" t="s">
        <v>30</v>
      </c>
      <c r="T2154" s="10" t="s">
        <v>22</v>
      </c>
      <c r="U2154" s="10" t="s">
        <v>101</v>
      </c>
      <c r="V2154" s="10" t="s">
        <v>22</v>
      </c>
    </row>
    <row r="2155" spans="1:22" ht="14.1" customHeight="1" x14ac:dyDescent="0.2">
      <c r="A2155" s="7" t="str">
        <f>SUBSTITUTE(CONCATENATE(J2155,K2155,IF(L2155="Identifier","ID",IF(AND(L2155="Text",OR(J2155&lt;&gt;"",K2155&lt;&gt;"")),"",L2155)),IF(AND(N2155&lt;&gt;"Text",L2155&lt;&gt;N2155,NOT(AND(L2155="URI",N2155="Identifier")),NOT(AND(L2155="UUID",N2155="Identifier")),NOT(AND(L2155="OID",N2155="Identifier"))),IF(N2155="Identifier","ID",N2155),""))," ","")</f>
        <v>ApplicationDate</v>
      </c>
      <c r="B2155" s="8" t="s">
        <v>22</v>
      </c>
      <c r="C2155" s="9" t="s">
        <v>34</v>
      </c>
      <c r="D2155" s="10" t="s">
        <v>3675</v>
      </c>
      <c r="E2155" s="10" t="s">
        <v>22</v>
      </c>
      <c r="F2155" s="10" t="s">
        <v>22</v>
      </c>
      <c r="G2155" s="10" t="str">
        <f>CONCATENATE( IF(H2155="","",CONCATENATE(H2155,"_ ")),I2155,". ",IF(J2155="","",CONCATENATE(J2155,"_ ")),M2155,IF(OR(J2155&lt;&gt;"",M2155&lt;&gt;N2155),CONCATENATE(". ",N2155),""))</f>
        <v>Sanitary Measure. Application. Date</v>
      </c>
      <c r="H2155" s="10" t="s">
        <v>22</v>
      </c>
      <c r="I2155" s="10" t="s">
        <v>2682</v>
      </c>
      <c r="J2155" s="10" t="s">
        <v>22</v>
      </c>
      <c r="K2155" s="10" t="s">
        <v>22</v>
      </c>
      <c r="L2155" s="10" t="s">
        <v>484</v>
      </c>
      <c r="M2155" s="7" t="str">
        <f>IF(K2155&lt;&gt;"",CONCATENATE(K2155," ",L2155),L2155)</f>
        <v>Application</v>
      </c>
      <c r="N2155" s="10" t="s">
        <v>397</v>
      </c>
      <c r="O2155" s="10" t="s">
        <v>22</v>
      </c>
      <c r="P2155" s="10" t="str">
        <f>IF(O2155&lt;&gt;"",CONCATENATE(O2155,"_ ",N2155,". Type"),CONCATENATE(N2155,". Type"))</f>
        <v>Date. Type</v>
      </c>
      <c r="Q2155" s="10" t="s">
        <v>22</v>
      </c>
      <c r="R2155" s="10" t="s">
        <v>22</v>
      </c>
      <c r="S2155" s="10" t="s">
        <v>30</v>
      </c>
      <c r="T2155" s="10" t="s">
        <v>22</v>
      </c>
      <c r="U2155" s="10" t="s">
        <v>101</v>
      </c>
      <c r="V2155" s="10" t="s">
        <v>22</v>
      </c>
    </row>
    <row r="2156" spans="1:22" ht="14.1" customHeight="1" x14ac:dyDescent="0.2">
      <c r="A2156" s="5" t="str">
        <f>SUBSTITUTE(CONCATENATE(H2156,I2156)," ","")</f>
        <v>SecondaryHazard</v>
      </c>
      <c r="B2156" s="6" t="s">
        <v>22</v>
      </c>
      <c r="C2156" s="6" t="s">
        <v>22</v>
      </c>
      <c r="D2156" s="6" t="s">
        <v>3676</v>
      </c>
      <c r="E2156" s="6" t="s">
        <v>22</v>
      </c>
      <c r="F2156" s="6" t="s">
        <v>22</v>
      </c>
      <c r="G2156" s="5" t="str">
        <f>CONCATENATE(IF(H2156="","",CONCATENATE(H2156,"_ ")),I2156,". Details")</f>
        <v>Secondary Hazard. Details</v>
      </c>
      <c r="H2156" s="6" t="s">
        <v>22</v>
      </c>
      <c r="I2156" s="6" t="s">
        <v>2250</v>
      </c>
      <c r="J2156" s="6" t="s">
        <v>22</v>
      </c>
      <c r="K2156" s="6" t="s">
        <v>22</v>
      </c>
      <c r="L2156" s="6" t="s">
        <v>22</v>
      </c>
      <c r="M2156" s="6" t="s">
        <v>22</v>
      </c>
      <c r="N2156" s="6" t="s">
        <v>22</v>
      </c>
      <c r="O2156" s="6" t="s">
        <v>22</v>
      </c>
      <c r="P2156" s="6" t="s">
        <v>22</v>
      </c>
      <c r="Q2156" s="6" t="s">
        <v>22</v>
      </c>
      <c r="R2156" s="6" t="s">
        <v>22</v>
      </c>
      <c r="S2156" s="6" t="s">
        <v>25</v>
      </c>
      <c r="T2156" s="6" t="s">
        <v>22</v>
      </c>
      <c r="U2156" s="6" t="s">
        <v>62</v>
      </c>
      <c r="V2156" s="6" t="s">
        <v>22</v>
      </c>
    </row>
    <row r="2157" spans="1:22" ht="14.1" customHeight="1" x14ac:dyDescent="0.2">
      <c r="A2157" s="7" t="str">
        <f>SUBSTITUTE(CONCATENATE(J2157,K2157,IF(L2157="Identifier","ID",IF(AND(L2157="Text",OR(J2157&lt;&gt;"",K2157&lt;&gt;"")),"",L2157)),IF(AND(N2157&lt;&gt;"Text",L2157&lt;&gt;N2157,NOT(AND(L2157="URI",N2157="Identifier")),NOT(AND(L2157="UUID",N2157="Identifier")),NOT(AND(L2157="OID",N2157="Identifier"))),IF(N2157="Identifier","ID",N2157),""))," ","")</f>
        <v>ID</v>
      </c>
      <c r="B2157" s="8" t="s">
        <v>22</v>
      </c>
      <c r="C2157" s="9" t="s">
        <v>34</v>
      </c>
      <c r="D2157" s="10" t="s">
        <v>3677</v>
      </c>
      <c r="E2157" s="10" t="s">
        <v>22</v>
      </c>
      <c r="F2157" s="10" t="s">
        <v>22</v>
      </c>
      <c r="G2157" s="10" t="str">
        <f>CONCATENATE( IF(H2157="","",CONCATENATE(H2157,"_ ")),I2157,". ",IF(J2157="","",CONCATENATE(J2157,"_ ")),M2157,IF(OR(J2157&lt;&gt;"",M2157&lt;&gt;N2157),CONCATENATE(". ",N2157),""))</f>
        <v>Secondary Hazard. Identifier</v>
      </c>
      <c r="H2157" s="10" t="s">
        <v>22</v>
      </c>
      <c r="I2157" s="10" t="s">
        <v>2250</v>
      </c>
      <c r="J2157" s="10" t="s">
        <v>22</v>
      </c>
      <c r="K2157" s="10" t="s">
        <v>22</v>
      </c>
      <c r="L2157" s="10" t="s">
        <v>29</v>
      </c>
      <c r="M2157" s="7" t="str">
        <f>IF(K2157&lt;&gt;"",CONCATENATE(K2157," ",L2157),L2157)</f>
        <v>Identifier</v>
      </c>
      <c r="N2157" s="10" t="s">
        <v>29</v>
      </c>
      <c r="O2157" s="10" t="s">
        <v>22</v>
      </c>
      <c r="P2157" s="10" t="str">
        <f>IF(O2157&lt;&gt;"",CONCATENATE(O2157,"_ ",N2157,". Type"),CONCATENATE(N2157,". Type"))</f>
        <v>Identifier. Type</v>
      </c>
      <c r="Q2157" s="10" t="s">
        <v>22</v>
      </c>
      <c r="R2157" s="10" t="s">
        <v>22</v>
      </c>
      <c r="S2157" s="10" t="s">
        <v>30</v>
      </c>
      <c r="T2157" s="10" t="s">
        <v>22</v>
      </c>
      <c r="U2157" s="10" t="s">
        <v>62</v>
      </c>
      <c r="V2157" s="10" t="s">
        <v>22</v>
      </c>
    </row>
    <row r="2158" spans="1:22" ht="14.1" customHeight="1" x14ac:dyDescent="0.2">
      <c r="A2158" s="7" t="str">
        <f>SUBSTITUTE(CONCATENATE(J2158,K2158,IF(L2158="Identifier","ID",IF(AND(L2158="Text",OR(J2158&lt;&gt;"",K2158&lt;&gt;"")),"",L2158)),IF(AND(N2158&lt;&gt;"Text",L2158&lt;&gt;N2158,NOT(AND(L2158="URI",N2158="Identifier")),NOT(AND(L2158="UUID",N2158="Identifier")),NOT(AND(L2158="OID",N2158="Identifier"))),IF(N2158="Identifier","ID",N2158),""))," ","")</f>
        <v>PlacardNotation</v>
      </c>
      <c r="B2158" s="8" t="s">
        <v>22</v>
      </c>
      <c r="C2158" s="9" t="s">
        <v>34</v>
      </c>
      <c r="D2158" s="10" t="s">
        <v>3678</v>
      </c>
      <c r="E2158" s="10" t="s">
        <v>22</v>
      </c>
      <c r="F2158" s="10" t="s">
        <v>2185</v>
      </c>
      <c r="G2158" s="10" t="str">
        <f>CONCATENATE( IF(H2158="","",CONCATENATE(H2158,"_ ")),I2158,". ",IF(J2158="","",CONCATENATE(J2158,"_ ")),M2158,IF(OR(J2158&lt;&gt;"",M2158&lt;&gt;N2158),CONCATENATE(". ",N2158),""))</f>
        <v>Secondary Hazard. Placard Notation. Text</v>
      </c>
      <c r="H2158" s="10" t="s">
        <v>22</v>
      </c>
      <c r="I2158" s="10" t="s">
        <v>2250</v>
      </c>
      <c r="J2158" s="10" t="s">
        <v>22</v>
      </c>
      <c r="K2158" s="10" t="s">
        <v>2186</v>
      </c>
      <c r="L2158" s="10" t="s">
        <v>2187</v>
      </c>
      <c r="M2158" s="7" t="str">
        <f>IF(K2158&lt;&gt;"",CONCATENATE(K2158," ",L2158),L2158)</f>
        <v>Placard Notation</v>
      </c>
      <c r="N2158" s="10" t="s">
        <v>59</v>
      </c>
      <c r="O2158" s="10" t="s">
        <v>22</v>
      </c>
      <c r="P2158" s="10" t="str">
        <f>IF(O2158&lt;&gt;"",CONCATENATE(O2158,"_ ",N2158,". Type"),CONCATENATE(N2158,". Type"))</f>
        <v>Text. Type</v>
      </c>
      <c r="Q2158" s="10" t="s">
        <v>22</v>
      </c>
      <c r="R2158" s="10" t="s">
        <v>22</v>
      </c>
      <c r="S2158" s="10" t="s">
        <v>30</v>
      </c>
      <c r="T2158" s="10" t="s">
        <v>22</v>
      </c>
      <c r="U2158" s="10" t="s">
        <v>62</v>
      </c>
      <c r="V2158" s="10" t="s">
        <v>22</v>
      </c>
    </row>
    <row r="2159" spans="1:22" ht="14.1" customHeight="1" x14ac:dyDescent="0.2">
      <c r="A2159" s="7" t="str">
        <f>SUBSTITUTE(CONCATENATE(J2159,K2159,IF(L2159="Identifier","ID",IF(AND(L2159="Text",OR(J2159&lt;&gt;"",K2159&lt;&gt;"")),"",L2159)),IF(AND(N2159&lt;&gt;"Text",L2159&lt;&gt;N2159,NOT(AND(L2159="URI",N2159="Identifier")),NOT(AND(L2159="UUID",N2159="Identifier")),NOT(AND(L2159="OID",N2159="Identifier"))),IF(N2159="Identifier","ID",N2159),""))," ","")</f>
        <v>PlacardEndorsement</v>
      </c>
      <c r="B2159" s="8" t="s">
        <v>22</v>
      </c>
      <c r="C2159" s="9" t="s">
        <v>34</v>
      </c>
      <c r="D2159" s="10" t="s">
        <v>3679</v>
      </c>
      <c r="E2159" s="10" t="s">
        <v>22</v>
      </c>
      <c r="F2159" s="10" t="s">
        <v>2189</v>
      </c>
      <c r="G2159" s="10" t="str">
        <f>CONCATENATE( IF(H2159="","",CONCATENATE(H2159,"_ ")),I2159,". ",IF(J2159="","",CONCATENATE(J2159,"_ ")),M2159,IF(OR(J2159&lt;&gt;"",M2159&lt;&gt;N2159),CONCATENATE(". ",N2159),""))</f>
        <v>Secondary Hazard. Placard Endorsement. Text</v>
      </c>
      <c r="H2159" s="10" t="s">
        <v>22</v>
      </c>
      <c r="I2159" s="10" t="s">
        <v>2250</v>
      </c>
      <c r="J2159" s="10" t="s">
        <v>22</v>
      </c>
      <c r="K2159" s="10" t="s">
        <v>2186</v>
      </c>
      <c r="L2159" s="10" t="s">
        <v>1708</v>
      </c>
      <c r="M2159" s="7" t="str">
        <f>IF(K2159&lt;&gt;"",CONCATENATE(K2159," ",L2159),L2159)</f>
        <v>Placard Endorsement</v>
      </c>
      <c r="N2159" s="10" t="s">
        <v>59</v>
      </c>
      <c r="O2159" s="10" t="s">
        <v>22</v>
      </c>
      <c r="P2159" s="10" t="str">
        <f>IF(O2159&lt;&gt;"",CONCATENATE(O2159,"_ ",N2159,". Type"),CONCATENATE(N2159,". Type"))</f>
        <v>Text. Type</v>
      </c>
      <c r="Q2159" s="10" t="s">
        <v>22</v>
      </c>
      <c r="R2159" s="10" t="s">
        <v>22</v>
      </c>
      <c r="S2159" s="10" t="s">
        <v>30</v>
      </c>
      <c r="T2159" s="10" t="s">
        <v>22</v>
      </c>
      <c r="U2159" s="10" t="s">
        <v>62</v>
      </c>
      <c r="V2159" s="10" t="s">
        <v>22</v>
      </c>
    </row>
    <row r="2160" spans="1:22" ht="14.1" customHeight="1" x14ac:dyDescent="0.2">
      <c r="A2160" s="7" t="str">
        <f>SUBSTITUTE(CONCATENATE(J2160,K2160,IF(L2160="Identifier","ID",IF(AND(L2160="Text",OR(J2160&lt;&gt;"",K2160&lt;&gt;"")),"",L2160)),IF(AND(N2160&lt;&gt;"Text",L2160&lt;&gt;N2160,NOT(AND(L2160="URI",N2160="Identifier")),NOT(AND(L2160="UUID",N2160="Identifier")),NOT(AND(L2160="OID",N2160="Identifier"))),IF(N2160="Identifier","ID",N2160),""))," ","")</f>
        <v>EmergencyProceduresCode</v>
      </c>
      <c r="B2160" s="8" t="s">
        <v>22</v>
      </c>
      <c r="C2160" s="9" t="s">
        <v>34</v>
      </c>
      <c r="D2160" s="10" t="s">
        <v>3680</v>
      </c>
      <c r="E2160" s="10" t="s">
        <v>2201</v>
      </c>
      <c r="F2160" s="10" t="s">
        <v>22</v>
      </c>
      <c r="G2160" s="10" t="str">
        <f>CONCATENATE( IF(H2160="","",CONCATENATE(H2160,"_ ")),I2160,". ",IF(J2160="","",CONCATENATE(J2160,"_ ")),M2160,IF(OR(J2160&lt;&gt;"",M2160&lt;&gt;N2160),CONCATENATE(". ",N2160),""))</f>
        <v>Secondary Hazard. Emergency Procedures Code. Code</v>
      </c>
      <c r="H2160" s="10" t="s">
        <v>22</v>
      </c>
      <c r="I2160" s="10" t="s">
        <v>2250</v>
      </c>
      <c r="J2160" s="10" t="s">
        <v>22</v>
      </c>
      <c r="K2160" s="10" t="s">
        <v>2202</v>
      </c>
      <c r="L2160" s="10" t="s">
        <v>33</v>
      </c>
      <c r="M2160" s="7" t="str">
        <f>IF(K2160&lt;&gt;"",CONCATENATE(K2160," ",L2160),L2160)</f>
        <v>Emergency Procedures Code</v>
      </c>
      <c r="N2160" s="10" t="s">
        <v>33</v>
      </c>
      <c r="O2160" s="10" t="s">
        <v>22</v>
      </c>
      <c r="P2160" s="10" t="str">
        <f>IF(O2160&lt;&gt;"",CONCATENATE(O2160,"_ ",N2160,". Type"),CONCATENATE(N2160,". Type"))</f>
        <v>Code. Type</v>
      </c>
      <c r="Q2160" s="10" t="s">
        <v>22</v>
      </c>
      <c r="R2160" s="10" t="s">
        <v>22</v>
      </c>
      <c r="S2160" s="10" t="s">
        <v>30</v>
      </c>
      <c r="T2160" s="10" t="s">
        <v>22</v>
      </c>
      <c r="U2160" s="10" t="s">
        <v>62</v>
      </c>
      <c r="V2160" s="10" t="s">
        <v>22</v>
      </c>
    </row>
    <row r="2161" spans="1:22" ht="14.1" customHeight="1" x14ac:dyDescent="0.2">
      <c r="A2161" s="7" t="str">
        <f>SUBSTITUTE(CONCATENATE(J2161,K2161,IF(L2161="Identifier","ID",IF(AND(L2161="Text",OR(J2161&lt;&gt;"",K2161&lt;&gt;"")),"",L2161)),IF(AND(N2161&lt;&gt;"Text",L2161&lt;&gt;N2161,NOT(AND(L2161="URI",N2161="Identifier")),NOT(AND(L2161="UUID",N2161="Identifier")),NOT(AND(L2161="OID",N2161="Identifier"))),IF(N2161="Identifier","ID",N2161),""))," ","")</f>
        <v>Extension</v>
      </c>
      <c r="B2161" s="8" t="s">
        <v>22</v>
      </c>
      <c r="C2161" s="9" t="s">
        <v>98</v>
      </c>
      <c r="D2161" s="10" t="s">
        <v>3681</v>
      </c>
      <c r="E2161" s="10" t="s">
        <v>22</v>
      </c>
      <c r="F2161" s="10" t="s">
        <v>3682</v>
      </c>
      <c r="G2161" s="10" t="str">
        <f>CONCATENATE( IF(H2161="","",CONCATENATE(H2161,"_ ")),I2161,". ",IF(J2161="","",CONCATENATE(J2161,"_ ")),M2161,IF(OR(J2161&lt;&gt;"",M2161&lt;&gt;N2161),CONCATENATE(". ",N2161),""))</f>
        <v>Secondary Hazard. Extension. Text</v>
      </c>
      <c r="H2161" s="10" t="s">
        <v>22</v>
      </c>
      <c r="I2161" s="10" t="s">
        <v>2250</v>
      </c>
      <c r="J2161" s="10" t="s">
        <v>22</v>
      </c>
      <c r="K2161" s="10" t="s">
        <v>22</v>
      </c>
      <c r="L2161" s="10" t="s">
        <v>3683</v>
      </c>
      <c r="M2161" s="7" t="str">
        <f>IF(K2161&lt;&gt;"",CONCATENATE(K2161," ",L2161),L2161)</f>
        <v>Extension</v>
      </c>
      <c r="N2161" s="10" t="s">
        <v>59</v>
      </c>
      <c r="O2161" s="10" t="s">
        <v>22</v>
      </c>
      <c r="P2161" s="10" t="str">
        <f>IF(O2161&lt;&gt;"",CONCATENATE(O2161,"_ ",N2161,". Type"),CONCATENATE(N2161,". Type"))</f>
        <v>Text. Type</v>
      </c>
      <c r="Q2161" s="10" t="s">
        <v>22</v>
      </c>
      <c r="R2161" s="10" t="s">
        <v>22</v>
      </c>
      <c r="S2161" s="10" t="s">
        <v>30</v>
      </c>
      <c r="T2161" s="10" t="s">
        <v>22</v>
      </c>
      <c r="U2161" s="10" t="s">
        <v>62</v>
      </c>
      <c r="V2161" s="10" t="s">
        <v>22</v>
      </c>
    </row>
    <row r="2162" spans="1:22" ht="14.1" customHeight="1" x14ac:dyDescent="0.2">
      <c r="A2162" s="5" t="str">
        <f>SUBSTITUTE(CONCATENATE(H2162,I2162)," ","")</f>
        <v>SecurityClearanceTerm</v>
      </c>
      <c r="B2162" s="6" t="s">
        <v>22</v>
      </c>
      <c r="C2162" s="6" t="s">
        <v>22</v>
      </c>
      <c r="D2162" s="6" t="s">
        <v>3684</v>
      </c>
      <c r="E2162" s="6" t="s">
        <v>22</v>
      </c>
      <c r="F2162" s="6" t="s">
        <v>22</v>
      </c>
      <c r="G2162" s="5" t="str">
        <f>CONCATENATE(IF(H2162="","",CONCATENATE(H2162,"_ ")),I2162,". Details")</f>
        <v>Security Clearance Term. Details</v>
      </c>
      <c r="H2162" s="6" t="s">
        <v>22</v>
      </c>
      <c r="I2162" s="6" t="s">
        <v>3685</v>
      </c>
      <c r="J2162" s="6" t="s">
        <v>22</v>
      </c>
      <c r="K2162" s="6" t="s">
        <v>22</v>
      </c>
      <c r="L2162" s="6" t="s">
        <v>22</v>
      </c>
      <c r="M2162" s="6" t="s">
        <v>22</v>
      </c>
      <c r="N2162" s="6" t="s">
        <v>22</v>
      </c>
      <c r="O2162" s="6" t="s">
        <v>22</v>
      </c>
      <c r="P2162" s="6" t="s">
        <v>22</v>
      </c>
      <c r="Q2162" s="6" t="s">
        <v>22</v>
      </c>
      <c r="R2162" s="6" t="s">
        <v>22</v>
      </c>
      <c r="S2162" s="6" t="s">
        <v>25</v>
      </c>
      <c r="T2162" s="6" t="s">
        <v>22</v>
      </c>
      <c r="U2162" s="6" t="s">
        <v>101</v>
      </c>
      <c r="V2162" s="6" t="s">
        <v>3686</v>
      </c>
    </row>
    <row r="2163" spans="1:22" ht="14.1" customHeight="1" x14ac:dyDescent="0.2">
      <c r="A2163" s="7" t="str">
        <f>SUBSTITUTE(CONCATENATE(J2163,K2163,IF(L2163="Identifier","ID",IF(AND(L2163="Text",OR(J2163&lt;&gt;"",K2163&lt;&gt;"")),"",L2163)),IF(AND(N2163&lt;&gt;"Text",L2163&lt;&gt;N2163,NOT(AND(L2163="URI",N2163="Identifier")),NOT(AND(L2163="UUID",N2163="Identifier")),NOT(AND(L2163="OID",N2163="Identifier"))),IF(N2163="Identifier","ID",N2163),""))," ","")</f>
        <v>Code</v>
      </c>
      <c r="B2163" s="8" t="s">
        <v>22</v>
      </c>
      <c r="C2163" s="9" t="s">
        <v>34</v>
      </c>
      <c r="D2163" s="10" t="s">
        <v>3687</v>
      </c>
      <c r="E2163" s="10" t="s">
        <v>22</v>
      </c>
      <c r="F2163" s="10" t="s">
        <v>22</v>
      </c>
      <c r="G2163" s="10" t="str">
        <f>CONCATENATE( IF(H2163="","",CONCATENATE(H2163,"_ ")),I2163,". ",IF(J2163="","",CONCATENATE(J2163,"_ ")),M2163,IF(OR(J2163&lt;&gt;"",M2163&lt;&gt;N2163),CONCATENATE(". ",N2163),""))</f>
        <v>Security Clearance Term. Code</v>
      </c>
      <c r="H2163" s="10" t="s">
        <v>22</v>
      </c>
      <c r="I2163" s="10" t="s">
        <v>3685</v>
      </c>
      <c r="J2163" s="10" t="s">
        <v>22</v>
      </c>
      <c r="K2163" s="10" t="s">
        <v>22</v>
      </c>
      <c r="L2163" s="10" t="s">
        <v>33</v>
      </c>
      <c r="M2163" s="7" t="str">
        <f>IF(K2163&lt;&gt;"",CONCATENATE(K2163," ",L2163),L2163)</f>
        <v>Code</v>
      </c>
      <c r="N2163" s="10" t="s">
        <v>33</v>
      </c>
      <c r="O2163" s="10" t="s">
        <v>22</v>
      </c>
      <c r="P2163" s="10" t="str">
        <f>IF(O2163&lt;&gt;"",CONCATENATE(O2163,"_ ",N2163,". Type"),CONCATENATE(N2163,". Type"))</f>
        <v>Code. Type</v>
      </c>
      <c r="Q2163" s="10" t="s">
        <v>22</v>
      </c>
      <c r="R2163" s="10" t="s">
        <v>22</v>
      </c>
      <c r="S2163" s="10" t="s">
        <v>30</v>
      </c>
      <c r="T2163" s="10" t="s">
        <v>22</v>
      </c>
      <c r="U2163" s="10" t="s">
        <v>101</v>
      </c>
      <c r="V2163" s="10" t="s">
        <v>3686</v>
      </c>
    </row>
    <row r="2164" spans="1:22" ht="14.1" customHeight="1" x14ac:dyDescent="0.2">
      <c r="A2164" s="7" t="str">
        <f>SUBSTITUTE(CONCATENATE(J2164,K2164,IF(L2164="Identifier","ID",IF(AND(L2164="Text",OR(J2164&lt;&gt;"",K2164&lt;&gt;"")),"",L2164)),IF(AND(N2164&lt;&gt;"Text",L2164&lt;&gt;N2164,NOT(AND(L2164="URI",N2164="Identifier")),NOT(AND(L2164="UUID",N2164="Identifier")),NOT(AND(L2164="OID",N2164="Identifier"))),IF(N2164="Identifier","ID",N2164),""))," ","")</f>
        <v>Description</v>
      </c>
      <c r="B2164" s="8" t="s">
        <v>22</v>
      </c>
      <c r="C2164" s="9" t="s">
        <v>98</v>
      </c>
      <c r="D2164" s="10" t="s">
        <v>3688</v>
      </c>
      <c r="E2164" s="10" t="s">
        <v>22</v>
      </c>
      <c r="F2164" s="10" t="s">
        <v>22</v>
      </c>
      <c r="G2164" s="10" t="str">
        <f>CONCATENATE( IF(H2164="","",CONCATENATE(H2164,"_ ")),I2164,". ",IF(J2164="","",CONCATENATE(J2164,"_ ")),M2164,IF(OR(J2164&lt;&gt;"",M2164&lt;&gt;N2164),CONCATENATE(". ",N2164),""))</f>
        <v>Security Clearance Term. Description. Text</v>
      </c>
      <c r="H2164" s="10" t="s">
        <v>22</v>
      </c>
      <c r="I2164" s="10" t="s">
        <v>3685</v>
      </c>
      <c r="J2164" s="10" t="s">
        <v>22</v>
      </c>
      <c r="K2164" s="10" t="s">
        <v>22</v>
      </c>
      <c r="L2164" s="10" t="s">
        <v>100</v>
      </c>
      <c r="M2164" s="7" t="str">
        <f>IF(K2164&lt;&gt;"",CONCATENATE(K2164," ",L2164),L2164)</f>
        <v>Description</v>
      </c>
      <c r="N2164" s="10" t="s">
        <v>59</v>
      </c>
      <c r="O2164" s="10" t="s">
        <v>22</v>
      </c>
      <c r="P2164" s="10" t="str">
        <f>IF(O2164&lt;&gt;"",CONCATENATE(O2164,"_ ",N2164,". Type"),CONCATENATE(N2164,". Type"))</f>
        <v>Text. Type</v>
      </c>
      <c r="Q2164" s="10" t="s">
        <v>22</v>
      </c>
      <c r="R2164" s="10" t="s">
        <v>22</v>
      </c>
      <c r="S2164" s="10" t="s">
        <v>30</v>
      </c>
      <c r="T2164" s="10" t="s">
        <v>22</v>
      </c>
      <c r="U2164" s="10" t="s">
        <v>101</v>
      </c>
      <c r="V2164" s="10" t="s">
        <v>3686</v>
      </c>
    </row>
    <row r="2165" spans="1:22" ht="14.1" customHeight="1" x14ac:dyDescent="0.2">
      <c r="A2165" s="5" t="str">
        <f>SUBSTITUTE(CONCATENATE(H2165,I2165)," ","")</f>
        <v>SecurityMeasure</v>
      </c>
      <c r="B2165" s="6" t="s">
        <v>22</v>
      </c>
      <c r="C2165" s="6" t="s">
        <v>22</v>
      </c>
      <c r="D2165" s="6" t="s">
        <v>3689</v>
      </c>
      <c r="E2165" s="6" t="s">
        <v>22</v>
      </c>
      <c r="F2165" s="6" t="s">
        <v>22</v>
      </c>
      <c r="G2165" s="5" t="str">
        <f>CONCATENATE(IF(H2165="","",CONCATENATE(H2165,"_ ")),I2165,". Details")</f>
        <v>Security Measure. Details</v>
      </c>
      <c r="H2165" s="6" t="s">
        <v>22</v>
      </c>
      <c r="I2165" s="6" t="s">
        <v>2280</v>
      </c>
      <c r="J2165" s="6" t="s">
        <v>22</v>
      </c>
      <c r="K2165" s="6" t="s">
        <v>22</v>
      </c>
      <c r="L2165" s="6" t="s">
        <v>22</v>
      </c>
      <c r="M2165" s="6" t="s">
        <v>22</v>
      </c>
      <c r="N2165" s="6" t="s">
        <v>22</v>
      </c>
      <c r="O2165" s="6" t="s">
        <v>22</v>
      </c>
      <c r="P2165" s="6" t="s">
        <v>22</v>
      </c>
      <c r="Q2165" s="6" t="s">
        <v>22</v>
      </c>
      <c r="R2165" s="6" t="s">
        <v>22</v>
      </c>
      <c r="S2165" s="6" t="s">
        <v>25</v>
      </c>
      <c r="T2165" s="6" t="s">
        <v>22</v>
      </c>
      <c r="U2165" s="6" t="s">
        <v>101</v>
      </c>
      <c r="V2165" s="6" t="s">
        <v>22</v>
      </c>
    </row>
    <row r="2166" spans="1:22" ht="14.1" customHeight="1" x14ac:dyDescent="0.2">
      <c r="A2166" s="7" t="str">
        <f>SUBSTITUTE(CONCATENATE(J2166,K2166,IF(L2166="Identifier","ID",IF(AND(L2166="Text",OR(J2166&lt;&gt;"",K2166&lt;&gt;"")),"",L2166)),IF(AND(N2166&lt;&gt;"Text",L2166&lt;&gt;N2166,NOT(AND(L2166="URI",N2166="Identifier")),NOT(AND(L2166="UUID",N2166="Identifier")),NOT(AND(L2166="OID",N2166="Identifier"))),IF(N2166="Identifier","ID",N2166),""))," ","")</f>
        <v>ID</v>
      </c>
      <c r="B2166" s="8" t="s">
        <v>22</v>
      </c>
      <c r="C2166" s="9" t="s">
        <v>34</v>
      </c>
      <c r="D2166" s="10" t="s">
        <v>3690</v>
      </c>
      <c r="E2166" s="10" t="s">
        <v>22</v>
      </c>
      <c r="F2166" s="10" t="s">
        <v>22</v>
      </c>
      <c r="G2166" s="10" t="str">
        <f>CONCATENATE( IF(H2166="","",CONCATENATE(H2166,"_ ")),I2166,". ",IF(J2166="","",CONCATENATE(J2166,"_ ")),M2166,IF(OR(J2166&lt;&gt;"",M2166&lt;&gt;N2166),CONCATENATE(". ",N2166),""))</f>
        <v>Security Measure. Identifier</v>
      </c>
      <c r="H2166" s="10" t="s">
        <v>22</v>
      </c>
      <c r="I2166" s="10" t="s">
        <v>2280</v>
      </c>
      <c r="J2166" s="10" t="s">
        <v>22</v>
      </c>
      <c r="K2166" s="10" t="s">
        <v>22</v>
      </c>
      <c r="L2166" s="10" t="s">
        <v>29</v>
      </c>
      <c r="M2166" s="7" t="str">
        <f>IF(K2166&lt;&gt;"",CONCATENATE(K2166," ",L2166),L2166)</f>
        <v>Identifier</v>
      </c>
      <c r="N2166" s="10" t="s">
        <v>29</v>
      </c>
      <c r="O2166" s="10" t="s">
        <v>22</v>
      </c>
      <c r="P2166" s="10" t="str">
        <f>IF(O2166&lt;&gt;"",CONCATENATE(O2166,"_ ",N2166,". Type"),CONCATENATE(N2166,". Type"))</f>
        <v>Identifier. Type</v>
      </c>
      <c r="Q2166" s="10" t="s">
        <v>22</v>
      </c>
      <c r="R2166" s="10" t="s">
        <v>22</v>
      </c>
      <c r="S2166" s="10" t="s">
        <v>30</v>
      </c>
      <c r="T2166" s="10" t="s">
        <v>22</v>
      </c>
      <c r="U2166" s="10" t="s">
        <v>101</v>
      </c>
      <c r="V2166" s="10" t="s">
        <v>22</v>
      </c>
    </row>
    <row r="2167" spans="1:22" ht="14.1" customHeight="1" x14ac:dyDescent="0.2">
      <c r="A2167" s="7" t="str">
        <f>SUBSTITUTE(CONCATENATE(J2167,K2167,IF(L2167="Identifier","ID",IF(AND(L2167="Text",OR(J2167&lt;&gt;"",K2167&lt;&gt;"")),"",L2167)),IF(AND(N2167&lt;&gt;"Text",L2167&lt;&gt;N2167,NOT(AND(L2167="URI",N2167="Identifier")),NOT(AND(L2167="UUID",N2167="Identifier")),NOT(AND(L2167="OID",N2167="Identifier"))),IF(N2167="Identifier","ID",N2167),""))," ","")</f>
        <v>Description</v>
      </c>
      <c r="B2167" s="8" t="s">
        <v>22</v>
      </c>
      <c r="C2167" s="9" t="s">
        <v>50</v>
      </c>
      <c r="D2167" s="10" t="s">
        <v>3691</v>
      </c>
      <c r="E2167" s="10" t="s">
        <v>22</v>
      </c>
      <c r="F2167" s="10" t="s">
        <v>22</v>
      </c>
      <c r="G2167" s="10" t="str">
        <f>CONCATENATE( IF(H2167="","",CONCATENATE(H2167,"_ ")),I2167,". ",IF(J2167="","",CONCATENATE(J2167,"_ ")),M2167,IF(OR(J2167&lt;&gt;"",M2167&lt;&gt;N2167),CONCATENATE(". ",N2167),""))</f>
        <v>Security Measure. Description. Text</v>
      </c>
      <c r="H2167" s="10" t="s">
        <v>22</v>
      </c>
      <c r="I2167" s="10" t="s">
        <v>2280</v>
      </c>
      <c r="J2167" s="10" t="s">
        <v>22</v>
      </c>
      <c r="K2167" s="10" t="s">
        <v>22</v>
      </c>
      <c r="L2167" s="10" t="s">
        <v>100</v>
      </c>
      <c r="M2167" s="7" t="str">
        <f>IF(K2167&lt;&gt;"",CONCATENATE(K2167," ",L2167),L2167)</f>
        <v>Description</v>
      </c>
      <c r="N2167" s="10" t="s">
        <v>59</v>
      </c>
      <c r="O2167" s="10" t="s">
        <v>22</v>
      </c>
      <c r="P2167" s="10" t="str">
        <f>IF(O2167&lt;&gt;"",CONCATENATE(O2167,"_ ",N2167,". Type"),CONCATENATE(N2167,". Type"))</f>
        <v>Text. Type</v>
      </c>
      <c r="Q2167" s="10" t="s">
        <v>22</v>
      </c>
      <c r="R2167" s="10" t="s">
        <v>22</v>
      </c>
      <c r="S2167" s="10" t="s">
        <v>30</v>
      </c>
      <c r="T2167" s="10" t="s">
        <v>22</v>
      </c>
      <c r="U2167" s="10" t="s">
        <v>101</v>
      </c>
      <c r="V2167" s="10" t="s">
        <v>22</v>
      </c>
    </row>
    <row r="2168" spans="1:22" ht="14.1" customHeight="1" x14ac:dyDescent="0.2">
      <c r="A2168" s="5" t="str">
        <f>SUBSTITUTE(CONCATENATE(H2168,I2168)," ","")</f>
        <v>ServiceFrequency</v>
      </c>
      <c r="B2168" s="6" t="s">
        <v>22</v>
      </c>
      <c r="C2168" s="6" t="s">
        <v>22</v>
      </c>
      <c r="D2168" s="6" t="s">
        <v>3692</v>
      </c>
      <c r="E2168" s="6" t="s">
        <v>22</v>
      </c>
      <c r="F2168" s="6" t="s">
        <v>22</v>
      </c>
      <c r="G2168" s="5" t="str">
        <f>CONCATENATE(IF(H2168="","",CONCATENATE(H2168,"_ ")),I2168,". Details")</f>
        <v>Service Frequency. Details</v>
      </c>
      <c r="H2168" s="6" t="s">
        <v>22</v>
      </c>
      <c r="I2168" s="6" t="s">
        <v>3693</v>
      </c>
      <c r="J2168" s="6" t="s">
        <v>22</v>
      </c>
      <c r="K2168" s="6" t="s">
        <v>22</v>
      </c>
      <c r="L2168" s="6" t="s">
        <v>22</v>
      </c>
      <c r="M2168" s="6" t="s">
        <v>22</v>
      </c>
      <c r="N2168" s="6" t="s">
        <v>22</v>
      </c>
      <c r="O2168" s="6" t="s">
        <v>22</v>
      </c>
      <c r="P2168" s="6" t="s">
        <v>22</v>
      </c>
      <c r="Q2168" s="6" t="s">
        <v>22</v>
      </c>
      <c r="R2168" s="6" t="s">
        <v>22</v>
      </c>
      <c r="S2168" s="6" t="s">
        <v>25</v>
      </c>
      <c r="T2168" s="6" t="s">
        <v>22</v>
      </c>
      <c r="U2168" s="6" t="s">
        <v>26</v>
      </c>
      <c r="V2168" s="6" t="s">
        <v>22</v>
      </c>
    </row>
    <row r="2169" spans="1:22" ht="14.1" customHeight="1" x14ac:dyDescent="0.2">
      <c r="A2169" s="7" t="str">
        <f>SUBSTITUTE(CONCATENATE(J2169,K2169,IF(L2169="Identifier","ID",IF(AND(L2169="Text",OR(J2169&lt;&gt;"",K2169&lt;&gt;"")),"",L2169)),IF(AND(N2169&lt;&gt;"Text",L2169&lt;&gt;N2169,NOT(AND(L2169="URI",N2169="Identifier")),NOT(AND(L2169="UUID",N2169="Identifier")),NOT(AND(L2169="OID",N2169="Identifier"))),IF(N2169="Identifier","ID",N2169),""))," ","")</f>
        <v>WeekDayCode</v>
      </c>
      <c r="B2169" s="8" t="s">
        <v>22</v>
      </c>
      <c r="C2169" s="9" t="s">
        <v>27</v>
      </c>
      <c r="D2169" s="10" t="s">
        <v>3694</v>
      </c>
      <c r="E2169" s="10" t="s">
        <v>22</v>
      </c>
      <c r="F2169" s="10" t="s">
        <v>22</v>
      </c>
      <c r="G2169" s="10" t="str">
        <f>CONCATENATE( IF(H2169="","",CONCATENATE(H2169,"_ ")),I2169,". ",IF(J2169="","",CONCATENATE(J2169,"_ ")),M2169,IF(OR(J2169&lt;&gt;"",M2169&lt;&gt;N2169),CONCATENATE(". ",N2169),""))</f>
        <v>Service Frequency. Week Day. Code</v>
      </c>
      <c r="H2169" s="10" t="s">
        <v>22</v>
      </c>
      <c r="I2169" s="10" t="s">
        <v>3693</v>
      </c>
      <c r="J2169" s="10" t="s">
        <v>22</v>
      </c>
      <c r="K2169" s="10" t="s">
        <v>3695</v>
      </c>
      <c r="L2169" s="10" t="s">
        <v>3696</v>
      </c>
      <c r="M2169" s="7" t="str">
        <f>IF(K2169&lt;&gt;"",CONCATENATE(K2169," ",L2169),L2169)</f>
        <v>Week Day</v>
      </c>
      <c r="N2169" s="10" t="s">
        <v>33</v>
      </c>
      <c r="O2169" s="10" t="s">
        <v>3697</v>
      </c>
      <c r="P2169" s="10" t="str">
        <f>IF(O2169&lt;&gt;"",CONCATENATE(O2169,"_ ",N2169,". Type"),CONCATENATE(N2169,". Type"))</f>
        <v>Week Day_ Code. Type</v>
      </c>
      <c r="Q2169" s="10" t="s">
        <v>22</v>
      </c>
      <c r="R2169" s="10" t="s">
        <v>22</v>
      </c>
      <c r="S2169" s="10" t="s">
        <v>30</v>
      </c>
      <c r="T2169" s="10" t="s">
        <v>22</v>
      </c>
      <c r="U2169" s="10" t="s">
        <v>26</v>
      </c>
      <c r="V2169" s="10" t="s">
        <v>22</v>
      </c>
    </row>
    <row r="2170" spans="1:22" ht="14.1" customHeight="1" x14ac:dyDescent="0.2">
      <c r="A2170" s="5" t="str">
        <f>SUBSTITUTE(CONCATENATE(H2170,I2170)," ","")</f>
        <v>ServiceLevelAgreement</v>
      </c>
      <c r="B2170" s="6" t="s">
        <v>22</v>
      </c>
      <c r="C2170" s="6" t="s">
        <v>22</v>
      </c>
      <c r="D2170" s="6" t="s">
        <v>3698</v>
      </c>
      <c r="E2170" s="6" t="s">
        <v>1543</v>
      </c>
      <c r="F2170" s="6" t="s">
        <v>22</v>
      </c>
      <c r="G2170" s="5" t="str">
        <f>CONCATENATE(IF(H2170="","",CONCATENATE(H2170,"_ ")),I2170,". Details")</f>
        <v>Service Level Agreement. Details</v>
      </c>
      <c r="H2170" s="6" t="s">
        <v>22</v>
      </c>
      <c r="I2170" s="6" t="s">
        <v>1544</v>
      </c>
      <c r="J2170" s="6" t="s">
        <v>22</v>
      </c>
      <c r="K2170" s="6" t="s">
        <v>22</v>
      </c>
      <c r="L2170" s="6" t="s">
        <v>22</v>
      </c>
      <c r="M2170" s="6" t="s">
        <v>22</v>
      </c>
      <c r="N2170" s="6" t="s">
        <v>22</v>
      </c>
      <c r="O2170" s="6" t="s">
        <v>22</v>
      </c>
      <c r="P2170" s="6" t="s">
        <v>22</v>
      </c>
      <c r="Q2170" s="6" t="s">
        <v>22</v>
      </c>
      <c r="R2170" s="6" t="s">
        <v>22</v>
      </c>
      <c r="S2170" s="6" t="s">
        <v>25</v>
      </c>
      <c r="T2170" s="6" t="s">
        <v>22</v>
      </c>
      <c r="U2170" s="6" t="s">
        <v>228</v>
      </c>
      <c r="V2170" s="6" t="s">
        <v>22</v>
      </c>
    </row>
    <row r="2171" spans="1:22" ht="14.1" customHeight="1" x14ac:dyDescent="0.2">
      <c r="A2171" s="7" t="str">
        <f t="shared" ref="A2171:A2186" si="468">SUBSTITUTE(CONCATENATE(J2171,K2171,IF(L2171="Identifier","ID",IF(AND(L2171="Text",OR(J2171&lt;&gt;"",K2171&lt;&gt;"")),"",L2171)),IF(AND(N2171&lt;&gt;"Text",L2171&lt;&gt;N2171,NOT(AND(L2171="URI",N2171="Identifier")),NOT(AND(L2171="UUID",N2171="Identifier")),NOT(AND(L2171="OID",N2171="Identifier"))),IF(N2171="Identifier","ID",N2171),""))," ","")</f>
        <v>ID</v>
      </c>
      <c r="B2171" s="8" t="s">
        <v>22</v>
      </c>
      <c r="C2171" s="9" t="s">
        <v>34</v>
      </c>
      <c r="D2171" s="10" t="s">
        <v>3699</v>
      </c>
      <c r="E2171" s="10" t="s">
        <v>22</v>
      </c>
      <c r="F2171" s="10" t="s">
        <v>22</v>
      </c>
      <c r="G2171" s="10" t="str">
        <f t="shared" ref="G2171:G2186" si="469">CONCATENATE( IF(H2171="","",CONCATENATE(H2171,"_ ")),I2171,". ",IF(J2171="","",CONCATENATE(J2171,"_ ")),M2171,IF(OR(J2171&lt;&gt;"",M2171&lt;&gt;N2171),CONCATENATE(". ",N2171),""))</f>
        <v>Service Level Agreement. Identifier</v>
      </c>
      <c r="H2171" s="10" t="s">
        <v>22</v>
      </c>
      <c r="I2171" s="10" t="s">
        <v>1544</v>
      </c>
      <c r="J2171" s="10" t="s">
        <v>22</v>
      </c>
      <c r="K2171" s="10" t="s">
        <v>22</v>
      </c>
      <c r="L2171" s="10" t="s">
        <v>29</v>
      </c>
      <c r="M2171" s="7" t="str">
        <f t="shared" ref="M2171:M2186" si="470">IF(K2171&lt;&gt;"",CONCATENATE(K2171," ",L2171),L2171)</f>
        <v>Identifier</v>
      </c>
      <c r="N2171" s="10" t="s">
        <v>29</v>
      </c>
      <c r="O2171" s="10" t="s">
        <v>22</v>
      </c>
      <c r="P2171" s="10" t="str">
        <f t="shared" ref="P2171:P2186" si="471">IF(O2171&lt;&gt;"",CONCATENATE(O2171,"_ ",N2171,". Type"),CONCATENATE(N2171,". Type"))</f>
        <v>Identifier. Type</v>
      </c>
      <c r="Q2171" s="10" t="s">
        <v>22</v>
      </c>
      <c r="R2171" s="10" t="s">
        <v>22</v>
      </c>
      <c r="S2171" s="10" t="s">
        <v>30</v>
      </c>
      <c r="T2171" s="10" t="s">
        <v>22</v>
      </c>
      <c r="U2171" s="10" t="s">
        <v>228</v>
      </c>
      <c r="V2171" s="10" t="s">
        <v>22</v>
      </c>
    </row>
    <row r="2172" spans="1:22" ht="14.1" customHeight="1" x14ac:dyDescent="0.2">
      <c r="A2172" s="7" t="str">
        <f t="shared" si="468"/>
        <v>ServiceTypeCode</v>
      </c>
      <c r="B2172" s="8" t="s">
        <v>22</v>
      </c>
      <c r="C2172" s="9" t="s">
        <v>34</v>
      </c>
      <c r="D2172" s="10" t="s">
        <v>3700</v>
      </c>
      <c r="E2172" s="10" t="s">
        <v>22</v>
      </c>
      <c r="F2172" s="10" t="s">
        <v>3701</v>
      </c>
      <c r="G2172" s="10" t="str">
        <f t="shared" si="469"/>
        <v>Service Level Agreement. Service Type Code. Code</v>
      </c>
      <c r="H2172" s="10" t="s">
        <v>22</v>
      </c>
      <c r="I2172" s="10" t="s">
        <v>1544</v>
      </c>
      <c r="J2172" s="10" t="s">
        <v>22</v>
      </c>
      <c r="K2172" s="10" t="s">
        <v>3702</v>
      </c>
      <c r="L2172" s="10" t="s">
        <v>33</v>
      </c>
      <c r="M2172" s="7" t="str">
        <f t="shared" si="470"/>
        <v>Service Type Code</v>
      </c>
      <c r="N2172" s="10" t="s">
        <v>33</v>
      </c>
      <c r="O2172" s="10" t="s">
        <v>22</v>
      </c>
      <c r="P2172" s="10" t="str">
        <f t="shared" si="471"/>
        <v>Code. Type</v>
      </c>
      <c r="Q2172" s="10" t="s">
        <v>22</v>
      </c>
      <c r="R2172" s="10" t="s">
        <v>22</v>
      </c>
      <c r="S2172" s="10" t="s">
        <v>30</v>
      </c>
      <c r="T2172" s="10" t="s">
        <v>22</v>
      </c>
      <c r="U2172" s="10" t="s">
        <v>228</v>
      </c>
      <c r="V2172" s="10" t="s">
        <v>22</v>
      </c>
    </row>
    <row r="2173" spans="1:22" ht="14.1" customHeight="1" x14ac:dyDescent="0.2">
      <c r="A2173" s="7" t="str">
        <f t="shared" si="468"/>
        <v>ServiceType</v>
      </c>
      <c r="B2173" s="8" t="s">
        <v>22</v>
      </c>
      <c r="C2173" s="9" t="s">
        <v>98</v>
      </c>
      <c r="D2173" s="10" t="s">
        <v>3703</v>
      </c>
      <c r="E2173" s="10" t="s">
        <v>22</v>
      </c>
      <c r="F2173" s="10" t="s">
        <v>22</v>
      </c>
      <c r="G2173" s="10" t="str">
        <f t="shared" si="469"/>
        <v>Service Level Agreement. Service Type. Text</v>
      </c>
      <c r="H2173" s="10" t="s">
        <v>22</v>
      </c>
      <c r="I2173" s="10" t="s">
        <v>1544</v>
      </c>
      <c r="J2173" s="10" t="s">
        <v>22</v>
      </c>
      <c r="K2173" s="10" t="s">
        <v>3704</v>
      </c>
      <c r="L2173" s="10" t="s">
        <v>249</v>
      </c>
      <c r="M2173" s="7" t="str">
        <f t="shared" si="470"/>
        <v>Service Type</v>
      </c>
      <c r="N2173" s="10" t="s">
        <v>59</v>
      </c>
      <c r="O2173" s="10" t="s">
        <v>22</v>
      </c>
      <c r="P2173" s="10" t="str">
        <f t="shared" si="471"/>
        <v>Text. Type</v>
      </c>
      <c r="Q2173" s="10" t="s">
        <v>22</v>
      </c>
      <c r="R2173" s="10" t="s">
        <v>22</v>
      </c>
      <c r="S2173" s="10" t="s">
        <v>30</v>
      </c>
      <c r="T2173" s="10" t="s">
        <v>22</v>
      </c>
      <c r="U2173" s="10" t="s">
        <v>228</v>
      </c>
      <c r="V2173" s="10" t="s">
        <v>22</v>
      </c>
    </row>
    <row r="2174" spans="1:22" ht="14.1" customHeight="1" x14ac:dyDescent="0.2">
      <c r="A2174" s="7" t="str">
        <f t="shared" si="468"/>
        <v>AvailabilityTimePercent</v>
      </c>
      <c r="B2174" s="8" t="s">
        <v>22</v>
      </c>
      <c r="C2174" s="9" t="s">
        <v>34</v>
      </c>
      <c r="D2174" s="10" t="s">
        <v>3705</v>
      </c>
      <c r="E2174" s="10" t="s">
        <v>3706</v>
      </c>
      <c r="F2174" s="10" t="s">
        <v>3707</v>
      </c>
      <c r="G2174" s="10" t="str">
        <f t="shared" si="469"/>
        <v>Service Level Agreement. Availability_ Time Percent. Percent</v>
      </c>
      <c r="H2174" s="10" t="s">
        <v>22</v>
      </c>
      <c r="I2174" s="10" t="s">
        <v>1544</v>
      </c>
      <c r="J2174" s="10" t="s">
        <v>2318</v>
      </c>
      <c r="K2174" s="10" t="s">
        <v>594</v>
      </c>
      <c r="L2174" s="10" t="s">
        <v>388</v>
      </c>
      <c r="M2174" s="7" t="str">
        <f t="shared" si="470"/>
        <v>Time Percent</v>
      </c>
      <c r="N2174" s="10" t="s">
        <v>388</v>
      </c>
      <c r="O2174" s="10" t="s">
        <v>22</v>
      </c>
      <c r="P2174" s="10" t="str">
        <f t="shared" si="471"/>
        <v>Percent. Type</v>
      </c>
      <c r="Q2174" s="10" t="s">
        <v>22</v>
      </c>
      <c r="R2174" s="10" t="s">
        <v>22</v>
      </c>
      <c r="S2174" s="10" t="s">
        <v>30</v>
      </c>
      <c r="T2174" s="10" t="s">
        <v>22</v>
      </c>
      <c r="U2174" s="10" t="s">
        <v>228</v>
      </c>
      <c r="V2174" s="10" t="s">
        <v>22</v>
      </c>
    </row>
    <row r="2175" spans="1:22" ht="14.1" customHeight="1" x14ac:dyDescent="0.2">
      <c r="A2175" s="7" t="str">
        <f t="shared" si="468"/>
        <v>MondayAvailabilityIndicator</v>
      </c>
      <c r="B2175" s="8" t="s">
        <v>22</v>
      </c>
      <c r="C2175" s="9" t="s">
        <v>34</v>
      </c>
      <c r="D2175" s="10" t="s">
        <v>3708</v>
      </c>
      <c r="E2175" s="10" t="s">
        <v>22</v>
      </c>
      <c r="F2175" s="10" t="s">
        <v>22</v>
      </c>
      <c r="G2175" s="10" t="str">
        <f t="shared" si="469"/>
        <v>Service Level Agreement. Monday Availability_ Indicator. Indicator</v>
      </c>
      <c r="H2175" s="10" t="s">
        <v>22</v>
      </c>
      <c r="I2175" s="10" t="s">
        <v>1544</v>
      </c>
      <c r="J2175" s="10" t="s">
        <v>3709</v>
      </c>
      <c r="K2175" s="10" t="s">
        <v>22</v>
      </c>
      <c r="L2175" s="10" t="s">
        <v>170</v>
      </c>
      <c r="M2175" s="7" t="str">
        <f t="shared" si="470"/>
        <v>Indicator</v>
      </c>
      <c r="N2175" s="10" t="s">
        <v>170</v>
      </c>
      <c r="O2175" s="10" t="s">
        <v>22</v>
      </c>
      <c r="P2175" s="10" t="str">
        <f t="shared" si="471"/>
        <v>Indicator. Type</v>
      </c>
      <c r="Q2175" s="10" t="s">
        <v>22</v>
      </c>
      <c r="R2175" s="10" t="s">
        <v>22</v>
      </c>
      <c r="S2175" s="10" t="s">
        <v>30</v>
      </c>
      <c r="T2175" s="10" t="s">
        <v>22</v>
      </c>
      <c r="U2175" s="10" t="s">
        <v>228</v>
      </c>
      <c r="V2175" s="10" t="s">
        <v>22</v>
      </c>
    </row>
    <row r="2176" spans="1:22" ht="14.1" customHeight="1" x14ac:dyDescent="0.2">
      <c r="A2176" s="7" t="str">
        <f t="shared" si="468"/>
        <v>TuesdayAvailabilityIndicator</v>
      </c>
      <c r="B2176" s="8" t="s">
        <v>22</v>
      </c>
      <c r="C2176" s="9" t="s">
        <v>34</v>
      </c>
      <c r="D2176" s="10" t="s">
        <v>3710</v>
      </c>
      <c r="E2176" s="10" t="s">
        <v>22</v>
      </c>
      <c r="F2176" s="10" t="s">
        <v>22</v>
      </c>
      <c r="G2176" s="10" t="str">
        <f t="shared" si="469"/>
        <v>Service Level Agreement. Tuesday Availability_ Indicator. Indicator</v>
      </c>
      <c r="H2176" s="10" t="s">
        <v>22</v>
      </c>
      <c r="I2176" s="10" t="s">
        <v>1544</v>
      </c>
      <c r="J2176" s="10" t="s">
        <v>3711</v>
      </c>
      <c r="K2176" s="10" t="s">
        <v>22</v>
      </c>
      <c r="L2176" s="10" t="s">
        <v>170</v>
      </c>
      <c r="M2176" s="7" t="str">
        <f t="shared" si="470"/>
        <v>Indicator</v>
      </c>
      <c r="N2176" s="10" t="s">
        <v>170</v>
      </c>
      <c r="O2176" s="10" t="s">
        <v>22</v>
      </c>
      <c r="P2176" s="10" t="str">
        <f t="shared" si="471"/>
        <v>Indicator. Type</v>
      </c>
      <c r="Q2176" s="10" t="s">
        <v>22</v>
      </c>
      <c r="R2176" s="10" t="s">
        <v>22</v>
      </c>
      <c r="S2176" s="10" t="s">
        <v>30</v>
      </c>
      <c r="T2176" s="10" t="s">
        <v>22</v>
      </c>
      <c r="U2176" s="10" t="s">
        <v>228</v>
      </c>
      <c r="V2176" s="10" t="s">
        <v>22</v>
      </c>
    </row>
    <row r="2177" spans="1:22" ht="14.1" customHeight="1" x14ac:dyDescent="0.2">
      <c r="A2177" s="7" t="str">
        <f t="shared" si="468"/>
        <v>WednesdayAvailabilityIndicator</v>
      </c>
      <c r="B2177" s="8" t="s">
        <v>22</v>
      </c>
      <c r="C2177" s="9" t="s">
        <v>34</v>
      </c>
      <c r="D2177" s="10" t="s">
        <v>3712</v>
      </c>
      <c r="E2177" s="10" t="s">
        <v>22</v>
      </c>
      <c r="F2177" s="10" t="s">
        <v>22</v>
      </c>
      <c r="G2177" s="10" t="str">
        <f t="shared" si="469"/>
        <v>Service Level Agreement. Wednesday Availability_ Indicator. Indicator</v>
      </c>
      <c r="H2177" s="10" t="s">
        <v>22</v>
      </c>
      <c r="I2177" s="10" t="s">
        <v>1544</v>
      </c>
      <c r="J2177" s="10" t="s">
        <v>3713</v>
      </c>
      <c r="K2177" s="10" t="s">
        <v>22</v>
      </c>
      <c r="L2177" s="10" t="s">
        <v>170</v>
      </c>
      <c r="M2177" s="7" t="str">
        <f t="shared" si="470"/>
        <v>Indicator</v>
      </c>
      <c r="N2177" s="10" t="s">
        <v>170</v>
      </c>
      <c r="O2177" s="10" t="s">
        <v>22</v>
      </c>
      <c r="P2177" s="10" t="str">
        <f t="shared" si="471"/>
        <v>Indicator. Type</v>
      </c>
      <c r="Q2177" s="10" t="s">
        <v>22</v>
      </c>
      <c r="R2177" s="10" t="s">
        <v>22</v>
      </c>
      <c r="S2177" s="10" t="s">
        <v>30</v>
      </c>
      <c r="T2177" s="10" t="s">
        <v>22</v>
      </c>
      <c r="U2177" s="10" t="s">
        <v>228</v>
      </c>
      <c r="V2177" s="10" t="s">
        <v>22</v>
      </c>
    </row>
    <row r="2178" spans="1:22" ht="14.1" customHeight="1" x14ac:dyDescent="0.2">
      <c r="A2178" s="7" t="str">
        <f t="shared" si="468"/>
        <v>ThursdayAvailabilityIndicator</v>
      </c>
      <c r="B2178" s="8" t="s">
        <v>22</v>
      </c>
      <c r="C2178" s="9" t="s">
        <v>34</v>
      </c>
      <c r="D2178" s="10" t="s">
        <v>3714</v>
      </c>
      <c r="E2178" s="10" t="s">
        <v>22</v>
      </c>
      <c r="F2178" s="10" t="s">
        <v>22</v>
      </c>
      <c r="G2178" s="10" t="str">
        <f t="shared" si="469"/>
        <v>Service Level Agreement. Thursday Availability_ Indicator. Indicator</v>
      </c>
      <c r="H2178" s="10" t="s">
        <v>22</v>
      </c>
      <c r="I2178" s="10" t="s">
        <v>1544</v>
      </c>
      <c r="J2178" s="10" t="s">
        <v>3715</v>
      </c>
      <c r="K2178" s="10" t="s">
        <v>22</v>
      </c>
      <c r="L2178" s="10" t="s">
        <v>170</v>
      </c>
      <c r="M2178" s="7" t="str">
        <f t="shared" si="470"/>
        <v>Indicator</v>
      </c>
      <c r="N2178" s="10" t="s">
        <v>170</v>
      </c>
      <c r="O2178" s="10" t="s">
        <v>22</v>
      </c>
      <c r="P2178" s="10" t="str">
        <f t="shared" si="471"/>
        <v>Indicator. Type</v>
      </c>
      <c r="Q2178" s="10" t="s">
        <v>22</v>
      </c>
      <c r="R2178" s="10" t="s">
        <v>22</v>
      </c>
      <c r="S2178" s="10" t="s">
        <v>30</v>
      </c>
      <c r="T2178" s="10" t="s">
        <v>22</v>
      </c>
      <c r="U2178" s="10" t="s">
        <v>228</v>
      </c>
      <c r="V2178" s="10" t="s">
        <v>22</v>
      </c>
    </row>
    <row r="2179" spans="1:22" ht="14.1" customHeight="1" x14ac:dyDescent="0.2">
      <c r="A2179" s="7" t="str">
        <f t="shared" si="468"/>
        <v>FridayAvailabilityIndicator</v>
      </c>
      <c r="B2179" s="8" t="s">
        <v>22</v>
      </c>
      <c r="C2179" s="9" t="s">
        <v>34</v>
      </c>
      <c r="D2179" s="10" t="s">
        <v>3716</v>
      </c>
      <c r="E2179" s="10" t="s">
        <v>22</v>
      </c>
      <c r="F2179" s="10" t="s">
        <v>22</v>
      </c>
      <c r="G2179" s="10" t="str">
        <f t="shared" si="469"/>
        <v>Service Level Agreement. Friday Availability_ Indicator. Indicator</v>
      </c>
      <c r="H2179" s="10" t="s">
        <v>22</v>
      </c>
      <c r="I2179" s="10" t="s">
        <v>1544</v>
      </c>
      <c r="J2179" s="10" t="s">
        <v>3717</v>
      </c>
      <c r="K2179" s="10" t="s">
        <v>22</v>
      </c>
      <c r="L2179" s="10" t="s">
        <v>170</v>
      </c>
      <c r="M2179" s="7" t="str">
        <f t="shared" si="470"/>
        <v>Indicator</v>
      </c>
      <c r="N2179" s="10" t="s">
        <v>170</v>
      </c>
      <c r="O2179" s="10" t="s">
        <v>22</v>
      </c>
      <c r="P2179" s="10" t="str">
        <f t="shared" si="471"/>
        <v>Indicator. Type</v>
      </c>
      <c r="Q2179" s="10" t="s">
        <v>22</v>
      </c>
      <c r="R2179" s="10" t="s">
        <v>22</v>
      </c>
      <c r="S2179" s="10" t="s">
        <v>30</v>
      </c>
      <c r="T2179" s="10" t="s">
        <v>22</v>
      </c>
      <c r="U2179" s="10" t="s">
        <v>228</v>
      </c>
      <c r="V2179" s="10" t="s">
        <v>22</v>
      </c>
    </row>
    <row r="2180" spans="1:22" ht="14.1" customHeight="1" x14ac:dyDescent="0.2">
      <c r="A2180" s="7" t="str">
        <f t="shared" si="468"/>
        <v>SaturdayAvailabilityIndicator</v>
      </c>
      <c r="B2180" s="8" t="s">
        <v>22</v>
      </c>
      <c r="C2180" s="9" t="s">
        <v>34</v>
      </c>
      <c r="D2180" s="10" t="s">
        <v>3718</v>
      </c>
      <c r="E2180" s="10" t="s">
        <v>22</v>
      </c>
      <c r="F2180" s="10" t="s">
        <v>22</v>
      </c>
      <c r="G2180" s="10" t="str">
        <f t="shared" si="469"/>
        <v>Service Level Agreement. Saturday Availability_ Indicator. Indicator</v>
      </c>
      <c r="H2180" s="10" t="s">
        <v>22</v>
      </c>
      <c r="I2180" s="10" t="s">
        <v>1544</v>
      </c>
      <c r="J2180" s="10" t="s">
        <v>3719</v>
      </c>
      <c r="K2180" s="10" t="s">
        <v>22</v>
      </c>
      <c r="L2180" s="10" t="s">
        <v>170</v>
      </c>
      <c r="M2180" s="7" t="str">
        <f t="shared" si="470"/>
        <v>Indicator</v>
      </c>
      <c r="N2180" s="10" t="s">
        <v>170</v>
      </c>
      <c r="O2180" s="10" t="s">
        <v>22</v>
      </c>
      <c r="P2180" s="10" t="str">
        <f t="shared" si="471"/>
        <v>Indicator. Type</v>
      </c>
      <c r="Q2180" s="10" t="s">
        <v>22</v>
      </c>
      <c r="R2180" s="10" t="s">
        <v>22</v>
      </c>
      <c r="S2180" s="10" t="s">
        <v>30</v>
      </c>
      <c r="T2180" s="10" t="s">
        <v>22</v>
      </c>
      <c r="U2180" s="10" t="s">
        <v>228</v>
      </c>
      <c r="V2180" s="10" t="s">
        <v>22</v>
      </c>
    </row>
    <row r="2181" spans="1:22" ht="14.1" customHeight="1" x14ac:dyDescent="0.2">
      <c r="A2181" s="7" t="str">
        <f t="shared" si="468"/>
        <v>SundayAvailabilityIndicator</v>
      </c>
      <c r="B2181" s="8" t="s">
        <v>22</v>
      </c>
      <c r="C2181" s="9" t="s">
        <v>34</v>
      </c>
      <c r="D2181" s="10" t="s">
        <v>3720</v>
      </c>
      <c r="E2181" s="10" t="s">
        <v>22</v>
      </c>
      <c r="F2181" s="10" t="s">
        <v>22</v>
      </c>
      <c r="G2181" s="10" t="str">
        <f t="shared" si="469"/>
        <v>Service Level Agreement. Sunday Availability_ Indicator. Indicator</v>
      </c>
      <c r="H2181" s="10" t="s">
        <v>22</v>
      </c>
      <c r="I2181" s="10" t="s">
        <v>1544</v>
      </c>
      <c r="J2181" s="10" t="s">
        <v>3721</v>
      </c>
      <c r="K2181" s="10" t="s">
        <v>22</v>
      </c>
      <c r="L2181" s="10" t="s">
        <v>170</v>
      </c>
      <c r="M2181" s="7" t="str">
        <f t="shared" si="470"/>
        <v>Indicator</v>
      </c>
      <c r="N2181" s="10" t="s">
        <v>170</v>
      </c>
      <c r="O2181" s="10" t="s">
        <v>22</v>
      </c>
      <c r="P2181" s="10" t="str">
        <f t="shared" si="471"/>
        <v>Indicator. Type</v>
      </c>
      <c r="Q2181" s="10" t="s">
        <v>22</v>
      </c>
      <c r="R2181" s="10" t="s">
        <v>22</v>
      </c>
      <c r="S2181" s="10" t="s">
        <v>30</v>
      </c>
      <c r="T2181" s="10" t="s">
        <v>22</v>
      </c>
      <c r="U2181" s="10" t="s">
        <v>228</v>
      </c>
      <c r="V2181" s="10" t="s">
        <v>22</v>
      </c>
    </row>
    <row r="2182" spans="1:22" ht="14.1" customHeight="1" x14ac:dyDescent="0.2">
      <c r="A2182" s="7" t="str">
        <f t="shared" si="468"/>
        <v>MinimumResponseTimeDurationMeasure</v>
      </c>
      <c r="B2182" s="8" t="s">
        <v>22</v>
      </c>
      <c r="C2182" s="9" t="s">
        <v>34</v>
      </c>
      <c r="D2182" s="10" t="s">
        <v>3722</v>
      </c>
      <c r="E2182" s="10" t="s">
        <v>22</v>
      </c>
      <c r="F2182" s="10" t="s">
        <v>3723</v>
      </c>
      <c r="G2182" s="10" t="str">
        <f t="shared" si="469"/>
        <v>Service Level Agreement. Minimum_ Response Time Duration. Measure</v>
      </c>
      <c r="H2182" s="10" t="s">
        <v>22</v>
      </c>
      <c r="I2182" s="10" t="s">
        <v>1544</v>
      </c>
      <c r="J2182" s="10" t="s">
        <v>296</v>
      </c>
      <c r="K2182" s="10" t="s">
        <v>3724</v>
      </c>
      <c r="L2182" s="10" t="s">
        <v>1760</v>
      </c>
      <c r="M2182" s="7" t="str">
        <f t="shared" si="470"/>
        <v>Response Time Duration</v>
      </c>
      <c r="N2182" s="10" t="s">
        <v>361</v>
      </c>
      <c r="O2182" s="10" t="s">
        <v>22</v>
      </c>
      <c r="P2182" s="10" t="str">
        <f t="shared" si="471"/>
        <v>Measure. Type</v>
      </c>
      <c r="Q2182" s="10" t="s">
        <v>22</v>
      </c>
      <c r="R2182" s="10" t="s">
        <v>22</v>
      </c>
      <c r="S2182" s="10" t="s">
        <v>30</v>
      </c>
      <c r="T2182" s="10" t="s">
        <v>22</v>
      </c>
      <c r="U2182" s="10" t="s">
        <v>228</v>
      </c>
      <c r="V2182" s="10" t="s">
        <v>22</v>
      </c>
    </row>
    <row r="2183" spans="1:22" ht="14.1" customHeight="1" x14ac:dyDescent="0.2">
      <c r="A2183" s="7" t="str">
        <f t="shared" si="468"/>
        <v>MinimumDownTimeScheduleDurationMeasure</v>
      </c>
      <c r="B2183" s="8" t="s">
        <v>22</v>
      </c>
      <c r="C2183" s="9" t="s">
        <v>34</v>
      </c>
      <c r="D2183" s="10" t="s">
        <v>3725</v>
      </c>
      <c r="E2183" s="10" t="s">
        <v>22</v>
      </c>
      <c r="F2183" s="10" t="s">
        <v>3726</v>
      </c>
      <c r="G2183" s="10" t="str">
        <f t="shared" si="469"/>
        <v>Service Level Agreement. Minimum_ Down Time Schedule Duration. Measure</v>
      </c>
      <c r="H2183" s="10" t="s">
        <v>22</v>
      </c>
      <c r="I2183" s="10" t="s">
        <v>1544</v>
      </c>
      <c r="J2183" s="10" t="s">
        <v>296</v>
      </c>
      <c r="K2183" s="10" t="s">
        <v>3727</v>
      </c>
      <c r="L2183" s="10" t="s">
        <v>1760</v>
      </c>
      <c r="M2183" s="7" t="str">
        <f t="shared" si="470"/>
        <v>Down Time Schedule Duration</v>
      </c>
      <c r="N2183" s="10" t="s">
        <v>361</v>
      </c>
      <c r="O2183" s="10" t="s">
        <v>22</v>
      </c>
      <c r="P2183" s="10" t="str">
        <f t="shared" si="471"/>
        <v>Measure. Type</v>
      </c>
      <c r="Q2183" s="10" t="s">
        <v>22</v>
      </c>
      <c r="R2183" s="10" t="s">
        <v>22</v>
      </c>
      <c r="S2183" s="10" t="s">
        <v>30</v>
      </c>
      <c r="T2183" s="10" t="s">
        <v>22</v>
      </c>
      <c r="U2183" s="10" t="s">
        <v>228</v>
      </c>
      <c r="V2183" s="10" t="s">
        <v>22</v>
      </c>
    </row>
    <row r="2184" spans="1:22" ht="14.1" customHeight="1" x14ac:dyDescent="0.2">
      <c r="A2184" s="7" t="str">
        <f t="shared" si="468"/>
        <v>MaximumIncidentNotificationDurationMeasure</v>
      </c>
      <c r="B2184" s="8" t="s">
        <v>22</v>
      </c>
      <c r="C2184" s="9" t="s">
        <v>34</v>
      </c>
      <c r="D2184" s="10" t="s">
        <v>3728</v>
      </c>
      <c r="E2184" s="10" t="s">
        <v>22</v>
      </c>
      <c r="F2184" s="10" t="s">
        <v>3729</v>
      </c>
      <c r="G2184" s="10" t="str">
        <f t="shared" si="469"/>
        <v>Service Level Agreement. Maximum_ Incident Notification Duration. Measure</v>
      </c>
      <c r="H2184" s="10" t="s">
        <v>22</v>
      </c>
      <c r="I2184" s="10" t="s">
        <v>1544</v>
      </c>
      <c r="J2184" s="10" t="s">
        <v>299</v>
      </c>
      <c r="K2184" s="10" t="s">
        <v>3730</v>
      </c>
      <c r="L2184" s="10" t="s">
        <v>1760</v>
      </c>
      <c r="M2184" s="7" t="str">
        <f t="shared" si="470"/>
        <v>Incident Notification Duration</v>
      </c>
      <c r="N2184" s="10" t="s">
        <v>361</v>
      </c>
      <c r="O2184" s="10" t="s">
        <v>22</v>
      </c>
      <c r="P2184" s="10" t="str">
        <f t="shared" si="471"/>
        <v>Measure. Type</v>
      </c>
      <c r="Q2184" s="10" t="s">
        <v>22</v>
      </c>
      <c r="R2184" s="10" t="s">
        <v>22</v>
      </c>
      <c r="S2184" s="10" t="s">
        <v>30</v>
      </c>
      <c r="T2184" s="10" t="s">
        <v>22</v>
      </c>
      <c r="U2184" s="10" t="s">
        <v>228</v>
      </c>
      <c r="V2184" s="10" t="s">
        <v>22</v>
      </c>
    </row>
    <row r="2185" spans="1:22" ht="14.1" customHeight="1" x14ac:dyDescent="0.2">
      <c r="A2185" s="7" t="str">
        <f t="shared" si="468"/>
        <v>MaximumDataLossDurationMeasure</v>
      </c>
      <c r="B2185" s="8" t="s">
        <v>22</v>
      </c>
      <c r="C2185" s="9" t="s">
        <v>34</v>
      </c>
      <c r="D2185" s="10" t="s">
        <v>3731</v>
      </c>
      <c r="E2185" s="10" t="s">
        <v>22</v>
      </c>
      <c r="F2185" s="10" t="s">
        <v>3732</v>
      </c>
      <c r="G2185" s="10" t="str">
        <f t="shared" si="469"/>
        <v>Service Level Agreement. Maximum_ Data Loss Duration. Measure</v>
      </c>
      <c r="H2185" s="10" t="s">
        <v>22</v>
      </c>
      <c r="I2185" s="10" t="s">
        <v>1544</v>
      </c>
      <c r="J2185" s="10" t="s">
        <v>299</v>
      </c>
      <c r="K2185" s="10" t="s">
        <v>3733</v>
      </c>
      <c r="L2185" s="10" t="s">
        <v>1760</v>
      </c>
      <c r="M2185" s="7" t="str">
        <f t="shared" si="470"/>
        <v>Data Loss Duration</v>
      </c>
      <c r="N2185" s="10" t="s">
        <v>361</v>
      </c>
      <c r="O2185" s="10" t="s">
        <v>22</v>
      </c>
      <c r="P2185" s="10" t="str">
        <f t="shared" si="471"/>
        <v>Measure. Type</v>
      </c>
      <c r="Q2185" s="10" t="s">
        <v>22</v>
      </c>
      <c r="R2185" s="10" t="s">
        <v>22</v>
      </c>
      <c r="S2185" s="10" t="s">
        <v>30</v>
      </c>
      <c r="T2185" s="10" t="s">
        <v>22</v>
      </c>
      <c r="U2185" s="10" t="s">
        <v>228</v>
      </c>
      <c r="V2185" s="10" t="s">
        <v>22</v>
      </c>
    </row>
    <row r="2186" spans="1:22" ht="14.1" customHeight="1" x14ac:dyDescent="0.2">
      <c r="A2186" s="7" t="str">
        <f t="shared" si="468"/>
        <v>MeanTimeToRecoverDurationMeasure</v>
      </c>
      <c r="B2186" s="8" t="s">
        <v>22</v>
      </c>
      <c r="C2186" s="9" t="s">
        <v>34</v>
      </c>
      <c r="D2186" s="10" t="s">
        <v>3734</v>
      </c>
      <c r="E2186" s="10" t="s">
        <v>3735</v>
      </c>
      <c r="F2186" s="10" t="s">
        <v>3726</v>
      </c>
      <c r="G2186" s="10" t="str">
        <f t="shared" si="469"/>
        <v>Service Level Agreement. Mean_ Time To Recover Duration. Measure</v>
      </c>
      <c r="H2186" s="10" t="s">
        <v>22</v>
      </c>
      <c r="I2186" s="10" t="s">
        <v>1544</v>
      </c>
      <c r="J2186" s="10" t="s">
        <v>3736</v>
      </c>
      <c r="K2186" s="10" t="s">
        <v>3737</v>
      </c>
      <c r="L2186" s="10" t="s">
        <v>1760</v>
      </c>
      <c r="M2186" s="7" t="str">
        <f t="shared" si="470"/>
        <v>Time To Recover Duration</v>
      </c>
      <c r="N2186" s="10" t="s">
        <v>361</v>
      </c>
      <c r="O2186" s="10" t="s">
        <v>22</v>
      </c>
      <c r="P2186" s="10" t="str">
        <f t="shared" si="471"/>
        <v>Measure. Type</v>
      </c>
      <c r="Q2186" s="10" t="s">
        <v>22</v>
      </c>
      <c r="R2186" s="10" t="s">
        <v>22</v>
      </c>
      <c r="S2186" s="10" t="s">
        <v>30</v>
      </c>
      <c r="T2186" s="10" t="s">
        <v>22</v>
      </c>
      <c r="U2186" s="10" t="s">
        <v>228</v>
      </c>
      <c r="V2186" s="10" t="s">
        <v>22</v>
      </c>
    </row>
    <row r="2187" spans="1:22" ht="14.1" customHeight="1" x14ac:dyDescent="0.2">
      <c r="A2187" s="11" t="str">
        <f>SUBSTITUTE(SUBSTITUTE(CONCATENATE(J2187,IF(M2187="Identifier","ID",M2187))," ",""),"_","")</f>
        <v>ServiceAvailabilityPeriod</v>
      </c>
      <c r="B2187" s="8" t="s">
        <v>22</v>
      </c>
      <c r="C2187" s="12" t="s">
        <v>98</v>
      </c>
      <c r="D2187" s="11" t="s">
        <v>3738</v>
      </c>
      <c r="E2187" s="11" t="s">
        <v>3739</v>
      </c>
      <c r="F2187" s="11" t="s">
        <v>22</v>
      </c>
      <c r="G2187" s="11" t="str">
        <f>CONCATENATE( IF(H2187="","",CONCATENATE(H2187,"_ ")),I2187,". ",IF(J2187="","",CONCATENATE(J2187,"_ ")),M2187,IF(J2187="","",CONCATENATE(". ",N2187)))</f>
        <v>Service Level Agreement. Service Availability_ Period. Period</v>
      </c>
      <c r="H2187" s="11" t="s">
        <v>22</v>
      </c>
      <c r="I2187" s="11" t="s">
        <v>1544</v>
      </c>
      <c r="J2187" s="11" t="s">
        <v>3740</v>
      </c>
      <c r="K2187" s="11" t="s">
        <v>22</v>
      </c>
      <c r="L2187" s="11" t="s">
        <v>22</v>
      </c>
      <c r="M2187" s="11" t="str">
        <f>CONCATENATE(IF(Q2187="","",CONCATENATE(Q2187,"_ ")),R2187)</f>
        <v>Period</v>
      </c>
      <c r="N2187" s="11" t="str">
        <f>M2187</f>
        <v>Period</v>
      </c>
      <c r="O2187" s="11" t="s">
        <v>22</v>
      </c>
      <c r="P2187" s="11" t="s">
        <v>22</v>
      </c>
      <c r="Q2187" s="11" t="s">
        <v>22</v>
      </c>
      <c r="R2187" s="11" t="s">
        <v>44</v>
      </c>
      <c r="S2187" s="11" t="s">
        <v>38</v>
      </c>
      <c r="T2187" s="11" t="s">
        <v>22</v>
      </c>
      <c r="U2187" s="11" t="s">
        <v>228</v>
      </c>
      <c r="V2187" s="11" t="s">
        <v>22</v>
      </c>
    </row>
    <row r="2188" spans="1:22" ht="14.1" customHeight="1" x14ac:dyDescent="0.2">
      <c r="A2188" s="11" t="str">
        <f>SUBSTITUTE(SUBSTITUTE(CONCATENATE(J2188,IF(M2188="Identifier","ID",M2188))," ",""),"_","")</f>
        <v>ServiceMaintenancePeriod</v>
      </c>
      <c r="B2188" s="8" t="s">
        <v>22</v>
      </c>
      <c r="C2188" s="12" t="s">
        <v>98</v>
      </c>
      <c r="D2188" s="11" t="s">
        <v>3741</v>
      </c>
      <c r="E2188" s="11" t="s">
        <v>3742</v>
      </c>
      <c r="F2188" s="11" t="s">
        <v>22</v>
      </c>
      <c r="G2188" s="11" t="str">
        <f>CONCATENATE( IF(H2188="","",CONCATENATE(H2188,"_ ")),I2188,". ",IF(J2188="","",CONCATENATE(J2188,"_ ")),M2188,IF(J2188="","",CONCATENATE(". ",N2188)))</f>
        <v>Service Level Agreement. Service Maintenance_ Period. Period</v>
      </c>
      <c r="H2188" s="11" t="s">
        <v>22</v>
      </c>
      <c r="I2188" s="11" t="s">
        <v>1544</v>
      </c>
      <c r="J2188" s="11" t="s">
        <v>3743</v>
      </c>
      <c r="K2188" s="11" t="s">
        <v>22</v>
      </c>
      <c r="L2188" s="11" t="s">
        <v>22</v>
      </c>
      <c r="M2188" s="11" t="str">
        <f>CONCATENATE(IF(Q2188="","",CONCATENATE(Q2188,"_ ")),R2188)</f>
        <v>Period</v>
      </c>
      <c r="N2188" s="11" t="str">
        <f>M2188</f>
        <v>Period</v>
      </c>
      <c r="O2188" s="11" t="s">
        <v>22</v>
      </c>
      <c r="P2188" s="11" t="s">
        <v>22</v>
      </c>
      <c r="Q2188" s="11" t="s">
        <v>22</v>
      </c>
      <c r="R2188" s="11" t="s">
        <v>44</v>
      </c>
      <c r="S2188" s="11" t="s">
        <v>38</v>
      </c>
      <c r="T2188" s="11" t="s">
        <v>22</v>
      </c>
      <c r="U2188" s="11" t="s">
        <v>228</v>
      </c>
      <c r="V2188" s="11" t="s">
        <v>22</v>
      </c>
    </row>
    <row r="2189" spans="1:22" ht="14.1" customHeight="1" x14ac:dyDescent="0.2">
      <c r="A2189" s="5" t="str">
        <f>SUBSTITUTE(CONCATENATE(H2189,I2189)," ","")</f>
        <v>ServiceProviderParty</v>
      </c>
      <c r="B2189" s="6" t="s">
        <v>22</v>
      </c>
      <c r="C2189" s="6" t="s">
        <v>22</v>
      </c>
      <c r="D2189" s="6" t="s">
        <v>3744</v>
      </c>
      <c r="E2189" s="6" t="s">
        <v>22</v>
      </c>
      <c r="F2189" s="6" t="s">
        <v>22</v>
      </c>
      <c r="G2189" s="5" t="str">
        <f>CONCATENATE(IF(H2189="","",CONCATENATE(H2189,"_ ")),I2189,". Details")</f>
        <v>Service Provider Party. Details</v>
      </c>
      <c r="H2189" s="6" t="s">
        <v>22</v>
      </c>
      <c r="I2189" s="6" t="s">
        <v>2930</v>
      </c>
      <c r="J2189" s="6" t="s">
        <v>22</v>
      </c>
      <c r="K2189" s="6" t="s">
        <v>22</v>
      </c>
      <c r="L2189" s="6" t="s">
        <v>22</v>
      </c>
      <c r="M2189" s="6" t="s">
        <v>22</v>
      </c>
      <c r="N2189" s="6" t="s">
        <v>22</v>
      </c>
      <c r="O2189" s="6" t="s">
        <v>22</v>
      </c>
      <c r="P2189" s="6" t="s">
        <v>22</v>
      </c>
      <c r="Q2189" s="6" t="s">
        <v>22</v>
      </c>
      <c r="R2189" s="6" t="s">
        <v>22</v>
      </c>
      <c r="S2189" s="6" t="s">
        <v>25</v>
      </c>
      <c r="T2189" s="6" t="s">
        <v>22</v>
      </c>
      <c r="U2189" s="6" t="s">
        <v>26</v>
      </c>
      <c r="V2189" s="6" t="s">
        <v>1643</v>
      </c>
    </row>
    <row r="2190" spans="1:22" ht="14.1" customHeight="1" x14ac:dyDescent="0.2">
      <c r="A2190" s="7" t="str">
        <f>SUBSTITUTE(CONCATENATE(J2190,K2190,IF(L2190="Identifier","ID",IF(AND(L2190="Text",OR(J2190&lt;&gt;"",K2190&lt;&gt;"")),"",L2190)),IF(AND(N2190&lt;&gt;"Text",L2190&lt;&gt;N2190,NOT(AND(L2190="URI",N2190="Identifier")),NOT(AND(L2190="UUID",N2190="Identifier")),NOT(AND(L2190="OID",N2190="Identifier"))),IF(N2190="Identifier","ID",N2190),""))," ","")</f>
        <v>ID</v>
      </c>
      <c r="B2190" s="8" t="s">
        <v>22</v>
      </c>
      <c r="C2190" s="9" t="s">
        <v>34</v>
      </c>
      <c r="D2190" s="10" t="s">
        <v>3745</v>
      </c>
      <c r="E2190" s="10" t="s">
        <v>22</v>
      </c>
      <c r="F2190" s="10" t="s">
        <v>22</v>
      </c>
      <c r="G2190" s="10" t="str">
        <f>CONCATENATE( IF(H2190="","",CONCATENATE(H2190,"_ ")),I2190,". ",IF(J2190="","",CONCATENATE(J2190,"_ ")),M2190,IF(OR(J2190&lt;&gt;"",M2190&lt;&gt;N2190),CONCATENATE(". ",N2190),""))</f>
        <v>Service Provider Party. Identifier</v>
      </c>
      <c r="H2190" s="10" t="s">
        <v>22</v>
      </c>
      <c r="I2190" s="10" t="s">
        <v>2930</v>
      </c>
      <c r="J2190" s="10" t="s">
        <v>22</v>
      </c>
      <c r="K2190" s="10" t="s">
        <v>22</v>
      </c>
      <c r="L2190" s="10" t="s">
        <v>29</v>
      </c>
      <c r="M2190" s="7" t="str">
        <f>IF(K2190&lt;&gt;"",CONCATENATE(K2190," ",L2190),L2190)</f>
        <v>Identifier</v>
      </c>
      <c r="N2190" s="10" t="s">
        <v>29</v>
      </c>
      <c r="O2190" s="10" t="s">
        <v>22</v>
      </c>
      <c r="P2190" s="10" t="str">
        <f>IF(O2190&lt;&gt;"",CONCATENATE(O2190,"_ ",N2190,". Type"),CONCATENATE(N2190,". Type"))</f>
        <v>Identifier. Type</v>
      </c>
      <c r="Q2190" s="10" t="s">
        <v>22</v>
      </c>
      <c r="R2190" s="10" t="s">
        <v>22</v>
      </c>
      <c r="S2190" s="10" t="s">
        <v>30</v>
      </c>
      <c r="T2190" s="10" t="s">
        <v>22</v>
      </c>
      <c r="U2190" s="10" t="s">
        <v>26</v>
      </c>
      <c r="V2190" s="10" t="s">
        <v>1643</v>
      </c>
    </row>
    <row r="2191" spans="1:22" ht="14.1" customHeight="1" x14ac:dyDescent="0.2">
      <c r="A2191" s="7" t="str">
        <f>SUBSTITUTE(CONCATENATE(J2191,K2191,IF(L2191="Identifier","ID",IF(AND(L2191="Text",OR(J2191&lt;&gt;"",K2191&lt;&gt;"")),"",L2191)),IF(AND(N2191&lt;&gt;"Text",L2191&lt;&gt;N2191,NOT(AND(L2191="URI",N2191="Identifier")),NOT(AND(L2191="UUID",N2191="Identifier")),NOT(AND(L2191="OID",N2191="Identifier"))),IF(N2191="Identifier","ID",N2191),""))," ","")</f>
        <v>ServiceTypeCode</v>
      </c>
      <c r="B2191" s="8" t="s">
        <v>22</v>
      </c>
      <c r="C2191" s="9" t="s">
        <v>34</v>
      </c>
      <c r="D2191" s="10" t="s">
        <v>3746</v>
      </c>
      <c r="E2191" s="10" t="s">
        <v>22</v>
      </c>
      <c r="F2191" s="10" t="s">
        <v>22</v>
      </c>
      <c r="G2191" s="10" t="str">
        <f>CONCATENATE( IF(H2191="","",CONCATENATE(H2191,"_ ")),I2191,". ",IF(J2191="","",CONCATENATE(J2191,"_ ")),M2191,IF(OR(J2191&lt;&gt;"",M2191&lt;&gt;N2191),CONCATENATE(". ",N2191),""))</f>
        <v>Service Provider Party. Service Type Code. Code</v>
      </c>
      <c r="H2191" s="10" t="s">
        <v>22</v>
      </c>
      <c r="I2191" s="10" t="s">
        <v>2930</v>
      </c>
      <c r="J2191" s="10" t="s">
        <v>22</v>
      </c>
      <c r="K2191" s="10" t="s">
        <v>3702</v>
      </c>
      <c r="L2191" s="10" t="s">
        <v>33</v>
      </c>
      <c r="M2191" s="7" t="str">
        <f>IF(K2191&lt;&gt;"",CONCATENATE(K2191," ",L2191),L2191)</f>
        <v>Service Type Code</v>
      </c>
      <c r="N2191" s="10" t="s">
        <v>33</v>
      </c>
      <c r="O2191" s="10" t="s">
        <v>22</v>
      </c>
      <c r="P2191" s="10" t="str">
        <f>IF(O2191&lt;&gt;"",CONCATENATE(O2191,"_ ",N2191,". Type"),CONCATENATE(N2191,". Type"))</f>
        <v>Code. Type</v>
      </c>
      <c r="Q2191" s="10" t="s">
        <v>22</v>
      </c>
      <c r="R2191" s="10" t="s">
        <v>22</v>
      </c>
      <c r="S2191" s="10" t="s">
        <v>30</v>
      </c>
      <c r="T2191" s="10" t="s">
        <v>22</v>
      </c>
      <c r="U2191" s="10" t="s">
        <v>26</v>
      </c>
      <c r="V2191" s="10" t="s">
        <v>22</v>
      </c>
    </row>
    <row r="2192" spans="1:22" ht="14.1" customHeight="1" x14ac:dyDescent="0.2">
      <c r="A2192" s="7" t="str">
        <f>SUBSTITUTE(CONCATENATE(J2192,K2192,IF(L2192="Identifier","ID",IF(AND(L2192="Text",OR(J2192&lt;&gt;"",K2192&lt;&gt;"")),"",L2192)),IF(AND(N2192&lt;&gt;"Text",L2192&lt;&gt;N2192,NOT(AND(L2192="URI",N2192="Identifier")),NOT(AND(L2192="UUID",N2192="Identifier")),NOT(AND(L2192="OID",N2192="Identifier"))),IF(N2192="Identifier","ID",N2192),""))," ","")</f>
        <v>ServiceType</v>
      </c>
      <c r="B2192" s="8" t="s">
        <v>22</v>
      </c>
      <c r="C2192" s="9" t="s">
        <v>98</v>
      </c>
      <c r="D2192" s="10" t="s">
        <v>3747</v>
      </c>
      <c r="E2192" s="10" t="s">
        <v>22</v>
      </c>
      <c r="F2192" s="10" t="s">
        <v>22</v>
      </c>
      <c r="G2192" s="10" t="str">
        <f>CONCATENATE( IF(H2192="","",CONCATENATE(H2192,"_ ")),I2192,". ",IF(J2192="","",CONCATENATE(J2192,"_ ")),M2192,IF(OR(J2192&lt;&gt;"",M2192&lt;&gt;N2192),CONCATENATE(". ",N2192),""))</f>
        <v>Service Provider Party. Service Type. Text</v>
      </c>
      <c r="H2192" s="10" t="s">
        <v>22</v>
      </c>
      <c r="I2192" s="10" t="s">
        <v>2930</v>
      </c>
      <c r="J2192" s="10" t="s">
        <v>22</v>
      </c>
      <c r="K2192" s="10" t="s">
        <v>3704</v>
      </c>
      <c r="L2192" s="10" t="s">
        <v>249</v>
      </c>
      <c r="M2192" s="7" t="str">
        <f>IF(K2192&lt;&gt;"",CONCATENATE(K2192," ",L2192),L2192)</f>
        <v>Service Type</v>
      </c>
      <c r="N2192" s="10" t="s">
        <v>59</v>
      </c>
      <c r="O2192" s="10" t="s">
        <v>22</v>
      </c>
      <c r="P2192" s="10" t="str">
        <f>IF(O2192&lt;&gt;"",CONCATENATE(O2192,"_ ",N2192,". Type"),CONCATENATE(N2192,". Type"))</f>
        <v>Text. Type</v>
      </c>
      <c r="Q2192" s="10" t="s">
        <v>22</v>
      </c>
      <c r="R2192" s="10" t="s">
        <v>22</v>
      </c>
      <c r="S2192" s="10" t="s">
        <v>30</v>
      </c>
      <c r="T2192" s="10" t="s">
        <v>22</v>
      </c>
      <c r="U2192" s="10" t="s">
        <v>26</v>
      </c>
      <c r="V2192" s="10" t="s">
        <v>22</v>
      </c>
    </row>
    <row r="2193" spans="1:22" ht="14.1" customHeight="1" x14ac:dyDescent="0.2">
      <c r="A2193" s="11" t="str">
        <f>SUBSTITUTE(SUBSTITUTE(CONCATENATE(J2193,IF(M2193="Identifier","ID",M2193))," ",""),"_","")</f>
        <v>Party</v>
      </c>
      <c r="B2193" s="8" t="s">
        <v>22</v>
      </c>
      <c r="C2193" s="12" t="s">
        <v>27</v>
      </c>
      <c r="D2193" s="11" t="s">
        <v>3748</v>
      </c>
      <c r="E2193" s="11" t="s">
        <v>22</v>
      </c>
      <c r="F2193" s="11" t="s">
        <v>22</v>
      </c>
      <c r="G2193" s="11" t="str">
        <f>CONCATENATE( IF(H2193="","",CONCATENATE(H2193,"_ ")),I2193,". ",IF(J2193="","",CONCATENATE(J2193,"_ ")),M2193,IF(J2193="","",CONCATENATE(". ",N2193)))</f>
        <v>Service Provider Party. Party</v>
      </c>
      <c r="H2193" s="11" t="s">
        <v>22</v>
      </c>
      <c r="I2193" s="11" t="s">
        <v>2930</v>
      </c>
      <c r="J2193" s="11" t="s">
        <v>22</v>
      </c>
      <c r="K2193" s="11" t="s">
        <v>22</v>
      </c>
      <c r="L2193" s="11" t="s">
        <v>22</v>
      </c>
      <c r="M2193" s="11" t="str">
        <f>CONCATENATE(IF(Q2193="","",CONCATENATE(Q2193,"_ ")),R2193)</f>
        <v>Party</v>
      </c>
      <c r="N2193" s="11" t="str">
        <f>M2193</f>
        <v>Party</v>
      </c>
      <c r="O2193" s="11" t="s">
        <v>22</v>
      </c>
      <c r="P2193" s="11" t="s">
        <v>22</v>
      </c>
      <c r="Q2193" s="11" t="s">
        <v>22</v>
      </c>
      <c r="R2193" s="11" t="s">
        <v>216</v>
      </c>
      <c r="S2193" s="11" t="s">
        <v>38</v>
      </c>
      <c r="T2193" s="11" t="s">
        <v>22</v>
      </c>
      <c r="U2193" s="11" t="s">
        <v>26</v>
      </c>
      <c r="V2193" s="11" t="s">
        <v>1643</v>
      </c>
    </row>
    <row r="2194" spans="1:22" ht="14.1" customHeight="1" x14ac:dyDescent="0.2">
      <c r="A2194" s="11" t="str">
        <f>SUBSTITUTE(SUBSTITUTE(CONCATENATE(J2194,IF(M2194="Identifier","ID",M2194))," ",""),"_","")</f>
        <v>SellerContact</v>
      </c>
      <c r="B2194" s="8" t="s">
        <v>22</v>
      </c>
      <c r="C2194" s="12" t="s">
        <v>34</v>
      </c>
      <c r="D2194" s="11" t="s">
        <v>3749</v>
      </c>
      <c r="E2194" s="11" t="s">
        <v>22</v>
      </c>
      <c r="F2194" s="11" t="s">
        <v>22</v>
      </c>
      <c r="G2194" s="11" t="str">
        <f>CONCATENATE( IF(H2194="","",CONCATENATE(H2194,"_ ")),I2194,". ",IF(J2194="","",CONCATENATE(J2194,"_ ")),M2194,IF(J2194="","",CONCATENATE(". ",N2194)))</f>
        <v>Service Provider Party. Seller_ Contact. Contact</v>
      </c>
      <c r="H2194" s="11" t="s">
        <v>22</v>
      </c>
      <c r="I2194" s="11" t="s">
        <v>2930</v>
      </c>
      <c r="J2194" s="11" t="s">
        <v>40</v>
      </c>
      <c r="K2194" s="11" t="s">
        <v>22</v>
      </c>
      <c r="L2194" s="11" t="s">
        <v>22</v>
      </c>
      <c r="M2194" s="11" t="str">
        <f>CONCATENATE(IF(Q2194="","",CONCATENATE(Q2194,"_ ")),R2194)</f>
        <v>Contact</v>
      </c>
      <c r="N2194" s="11" t="str">
        <f>M2194</f>
        <v>Contact</v>
      </c>
      <c r="O2194" s="11" t="s">
        <v>22</v>
      </c>
      <c r="P2194" s="11" t="s">
        <v>22</v>
      </c>
      <c r="Q2194" s="11" t="s">
        <v>22</v>
      </c>
      <c r="R2194" s="11" t="s">
        <v>1168</v>
      </c>
      <c r="S2194" s="11" t="s">
        <v>38</v>
      </c>
      <c r="T2194" s="11" t="s">
        <v>22</v>
      </c>
      <c r="U2194" s="11" t="s">
        <v>26</v>
      </c>
      <c r="V2194" s="11" t="s">
        <v>3750</v>
      </c>
    </row>
    <row r="2195" spans="1:22" ht="14.1" customHeight="1" x14ac:dyDescent="0.2">
      <c r="A2195" s="5" t="str">
        <f>SUBSTITUTE(CONCATENATE(H2195,I2195)," ","")</f>
        <v>ShareholderParty</v>
      </c>
      <c r="B2195" s="6" t="s">
        <v>22</v>
      </c>
      <c r="C2195" s="6" t="s">
        <v>22</v>
      </c>
      <c r="D2195" s="6" t="s">
        <v>3751</v>
      </c>
      <c r="E2195" s="6" t="s">
        <v>22</v>
      </c>
      <c r="F2195" s="6" t="s">
        <v>22</v>
      </c>
      <c r="G2195" s="5" t="str">
        <f>CONCATENATE(IF(H2195="","",CONCATENATE(H2195,"_ ")),I2195,". Details")</f>
        <v>Shareholder Party. Details</v>
      </c>
      <c r="H2195" s="6" t="s">
        <v>22</v>
      </c>
      <c r="I2195" s="6" t="s">
        <v>3015</v>
      </c>
      <c r="J2195" s="6" t="s">
        <v>22</v>
      </c>
      <c r="K2195" s="6" t="s">
        <v>22</v>
      </c>
      <c r="L2195" s="6" t="s">
        <v>22</v>
      </c>
      <c r="M2195" s="6" t="s">
        <v>22</v>
      </c>
      <c r="N2195" s="6" t="s">
        <v>22</v>
      </c>
      <c r="O2195" s="6" t="s">
        <v>22</v>
      </c>
      <c r="P2195" s="6" t="s">
        <v>22</v>
      </c>
      <c r="Q2195" s="6" t="s">
        <v>22</v>
      </c>
      <c r="R2195" s="6" t="s">
        <v>22</v>
      </c>
      <c r="S2195" s="6" t="s">
        <v>25</v>
      </c>
      <c r="T2195" s="6" t="s">
        <v>22</v>
      </c>
      <c r="U2195" s="6" t="s">
        <v>26</v>
      </c>
      <c r="V2195" s="6" t="s">
        <v>1479</v>
      </c>
    </row>
    <row r="2196" spans="1:22" ht="14.1" customHeight="1" x14ac:dyDescent="0.2">
      <c r="A2196" s="7" t="str">
        <f>SUBSTITUTE(CONCATENATE(J2196,K2196,IF(L2196="Identifier","ID",IF(AND(L2196="Text",OR(J2196&lt;&gt;"",K2196&lt;&gt;"")),"",L2196)),IF(AND(N2196&lt;&gt;"Text",L2196&lt;&gt;N2196,NOT(AND(L2196="URI",N2196="Identifier")),NOT(AND(L2196="UUID",N2196="Identifier")),NOT(AND(L2196="OID",N2196="Identifier"))),IF(N2196="Identifier","ID",N2196),""))," ","")</f>
        <v>PartecipationPercent</v>
      </c>
      <c r="B2196" s="8" t="s">
        <v>22</v>
      </c>
      <c r="C2196" s="9" t="s">
        <v>34</v>
      </c>
      <c r="D2196" s="10" t="s">
        <v>3752</v>
      </c>
      <c r="E2196" s="10" t="s">
        <v>22</v>
      </c>
      <c r="F2196" s="10" t="s">
        <v>22</v>
      </c>
      <c r="G2196" s="10" t="str">
        <f>CONCATENATE( IF(H2196="","",CONCATENATE(H2196,"_ ")),I2196,". ",IF(J2196="","",CONCATENATE(J2196,"_ ")),M2196,IF(OR(J2196&lt;&gt;"",M2196&lt;&gt;N2196),CONCATENATE(". ",N2196),""))</f>
        <v>Shareholder Party. Partecipation. Percent</v>
      </c>
      <c r="H2196" s="10" t="s">
        <v>22</v>
      </c>
      <c r="I2196" s="10" t="s">
        <v>3015</v>
      </c>
      <c r="J2196" s="10" t="s">
        <v>22</v>
      </c>
      <c r="K2196" s="10" t="s">
        <v>22</v>
      </c>
      <c r="L2196" s="10" t="s">
        <v>3753</v>
      </c>
      <c r="M2196" s="7" t="str">
        <f>IF(K2196&lt;&gt;"",CONCATENATE(K2196," ",L2196),L2196)</f>
        <v>Partecipation</v>
      </c>
      <c r="N2196" s="10" t="s">
        <v>388</v>
      </c>
      <c r="O2196" s="10" t="s">
        <v>22</v>
      </c>
      <c r="P2196" s="10" t="str">
        <f>IF(O2196&lt;&gt;"",CONCATENATE(O2196,"_ ",N2196,". Type"),CONCATENATE(N2196,". Type"))</f>
        <v>Percent. Type</v>
      </c>
      <c r="Q2196" s="10" t="s">
        <v>22</v>
      </c>
      <c r="R2196" s="10" t="s">
        <v>22</v>
      </c>
      <c r="S2196" s="10" t="s">
        <v>30</v>
      </c>
      <c r="T2196" s="10" t="s">
        <v>22</v>
      </c>
      <c r="U2196" s="10" t="s">
        <v>26</v>
      </c>
      <c r="V2196" s="10" t="s">
        <v>22</v>
      </c>
    </row>
    <row r="2197" spans="1:22" ht="14.1" customHeight="1" x14ac:dyDescent="0.2">
      <c r="A2197" s="11" t="str">
        <f>SUBSTITUTE(SUBSTITUTE(CONCATENATE(J2197,IF(M2197="Identifier","ID",M2197))," ",""),"_","")</f>
        <v>Party</v>
      </c>
      <c r="B2197" s="8" t="s">
        <v>22</v>
      </c>
      <c r="C2197" s="12" t="s">
        <v>34</v>
      </c>
      <c r="D2197" s="11" t="s">
        <v>3754</v>
      </c>
      <c r="E2197" s="11" t="s">
        <v>22</v>
      </c>
      <c r="F2197" s="11" t="s">
        <v>22</v>
      </c>
      <c r="G2197" s="11" t="str">
        <f>CONCATENATE( IF(H2197="","",CONCATENATE(H2197,"_ ")),I2197,". ",IF(J2197="","",CONCATENATE(J2197,"_ ")),M2197,IF(J2197="","",CONCATENATE(". ",N2197)))</f>
        <v>Shareholder Party. Party</v>
      </c>
      <c r="H2197" s="11" t="s">
        <v>22</v>
      </c>
      <c r="I2197" s="11" t="s">
        <v>3015</v>
      </c>
      <c r="J2197" s="11" t="s">
        <v>22</v>
      </c>
      <c r="K2197" s="11" t="s">
        <v>22</v>
      </c>
      <c r="L2197" s="11" t="s">
        <v>22</v>
      </c>
      <c r="M2197" s="11" t="str">
        <f>CONCATENATE(IF(Q2197="","",CONCATENATE(Q2197,"_ ")),R2197)</f>
        <v>Party</v>
      </c>
      <c r="N2197" s="11" t="str">
        <f>M2197</f>
        <v>Party</v>
      </c>
      <c r="O2197" s="11" t="s">
        <v>22</v>
      </c>
      <c r="P2197" s="11" t="s">
        <v>22</v>
      </c>
      <c r="Q2197" s="11" t="s">
        <v>22</v>
      </c>
      <c r="R2197" s="11" t="s">
        <v>216</v>
      </c>
      <c r="S2197" s="11" t="s">
        <v>38</v>
      </c>
      <c r="T2197" s="11" t="s">
        <v>22</v>
      </c>
      <c r="U2197" s="11" t="s">
        <v>26</v>
      </c>
      <c r="V2197" s="11" t="s">
        <v>22</v>
      </c>
    </row>
    <row r="2198" spans="1:22" ht="14.1" customHeight="1" x14ac:dyDescent="0.2">
      <c r="A2198" s="5" t="str">
        <f>SUBSTITUTE(CONCATENATE(H2198,I2198)," ","")</f>
        <v>ShipRequirement</v>
      </c>
      <c r="B2198" s="6" t="s">
        <v>22</v>
      </c>
      <c r="C2198" s="6" t="s">
        <v>22</v>
      </c>
      <c r="D2198" s="6" t="s">
        <v>3755</v>
      </c>
      <c r="E2198" s="6" t="s">
        <v>22</v>
      </c>
      <c r="F2198" s="6" t="s">
        <v>22</v>
      </c>
      <c r="G2198" s="5" t="str">
        <f>CONCATENATE(IF(H2198="","",CONCATENATE(H2198,"_ ")),I2198,". Details")</f>
        <v>Ship Requirement. Details</v>
      </c>
      <c r="H2198" s="6" t="s">
        <v>22</v>
      </c>
      <c r="I2198" s="6" t="s">
        <v>3234</v>
      </c>
      <c r="J2198" s="6" t="s">
        <v>22</v>
      </c>
      <c r="K2198" s="6" t="s">
        <v>22</v>
      </c>
      <c r="L2198" s="6" t="s">
        <v>22</v>
      </c>
      <c r="M2198" s="6" t="s">
        <v>22</v>
      </c>
      <c r="N2198" s="6" t="s">
        <v>22</v>
      </c>
      <c r="O2198" s="6" t="s">
        <v>22</v>
      </c>
      <c r="P2198" s="6" t="s">
        <v>22</v>
      </c>
      <c r="Q2198" s="6" t="s">
        <v>22</v>
      </c>
      <c r="R2198" s="6" t="s">
        <v>22</v>
      </c>
      <c r="S2198" s="6" t="s">
        <v>25</v>
      </c>
      <c r="T2198" s="6" t="s">
        <v>22</v>
      </c>
      <c r="U2198" s="6" t="s">
        <v>101</v>
      </c>
      <c r="V2198" s="6" t="s">
        <v>22</v>
      </c>
    </row>
    <row r="2199" spans="1:22" ht="14.1" customHeight="1" x14ac:dyDescent="0.2">
      <c r="A2199" s="7" t="str">
        <f>SUBSTITUTE(CONCATENATE(J2199,K2199,IF(L2199="Identifier","ID",IF(AND(L2199="Text",OR(J2199&lt;&gt;"",K2199&lt;&gt;"")),"",L2199)),IF(AND(N2199&lt;&gt;"Text",L2199&lt;&gt;N2199,NOT(AND(L2199="URI",N2199="Identifier")),NOT(AND(L2199="UUID",N2199="Identifier")),NOT(AND(L2199="OID",N2199="Identifier"))),IF(N2199="Identifier","ID",N2199),""))," ","")</f>
        <v>ID</v>
      </c>
      <c r="B2199" s="8" t="s">
        <v>22</v>
      </c>
      <c r="C2199" s="9" t="s">
        <v>34</v>
      </c>
      <c r="D2199" s="10" t="s">
        <v>3756</v>
      </c>
      <c r="E2199" s="10" t="s">
        <v>22</v>
      </c>
      <c r="F2199" s="10" t="s">
        <v>22</v>
      </c>
      <c r="G2199" s="10" t="str">
        <f>CONCATENATE( IF(H2199="","",CONCATENATE(H2199,"_ ")),I2199,". ",IF(J2199="","",CONCATENATE(J2199,"_ ")),M2199,IF(OR(J2199&lt;&gt;"",M2199&lt;&gt;N2199),CONCATENATE(". ",N2199),""))</f>
        <v>Ship Requirement. Identifier</v>
      </c>
      <c r="H2199" s="10" t="s">
        <v>22</v>
      </c>
      <c r="I2199" s="10" t="s">
        <v>3234</v>
      </c>
      <c r="J2199" s="10" t="s">
        <v>22</v>
      </c>
      <c r="K2199" s="10" t="s">
        <v>22</v>
      </c>
      <c r="L2199" s="10" t="s">
        <v>29</v>
      </c>
      <c r="M2199" s="7" t="str">
        <f>IF(K2199&lt;&gt;"",CONCATENATE(K2199," ",L2199),L2199)</f>
        <v>Identifier</v>
      </c>
      <c r="N2199" s="10" t="s">
        <v>29</v>
      </c>
      <c r="O2199" s="10" t="s">
        <v>22</v>
      </c>
      <c r="P2199" s="10" t="str">
        <f>IF(O2199&lt;&gt;"",CONCATENATE(O2199,"_ ",N2199,". Type"),CONCATENATE(N2199,". Type"))</f>
        <v>Identifier. Type</v>
      </c>
      <c r="Q2199" s="10" t="s">
        <v>22</v>
      </c>
      <c r="R2199" s="10" t="s">
        <v>22</v>
      </c>
      <c r="S2199" s="10" t="s">
        <v>30</v>
      </c>
      <c r="T2199" s="10" t="s">
        <v>22</v>
      </c>
      <c r="U2199" s="10" t="s">
        <v>101</v>
      </c>
      <c r="V2199" s="10" t="s">
        <v>22</v>
      </c>
    </row>
    <row r="2200" spans="1:22" ht="14.1" customHeight="1" x14ac:dyDescent="0.2">
      <c r="A2200" s="7" t="str">
        <f>SUBSTITUTE(CONCATENATE(J2200,K2200,IF(L2200="Identifier","ID",IF(AND(L2200="Text",OR(J2200&lt;&gt;"",K2200&lt;&gt;"")),"",L2200)),IF(AND(N2200&lt;&gt;"Text",L2200&lt;&gt;N2200,NOT(AND(L2200="URI",N2200="Identifier")),NOT(AND(L2200="UUID",N2200="Identifier")),NOT(AND(L2200="OID",N2200="Identifier"))),IF(N2200="Identifier","ID",N2200),""))," ","")</f>
        <v>Description</v>
      </c>
      <c r="B2200" s="8" t="s">
        <v>22</v>
      </c>
      <c r="C2200" s="9" t="s">
        <v>50</v>
      </c>
      <c r="D2200" s="10" t="s">
        <v>3757</v>
      </c>
      <c r="E2200" s="10" t="s">
        <v>22</v>
      </c>
      <c r="F2200" s="10" t="s">
        <v>22</v>
      </c>
      <c r="G2200" s="10" t="str">
        <f>CONCATENATE( IF(H2200="","",CONCATENATE(H2200,"_ ")),I2200,". ",IF(J2200="","",CONCATENATE(J2200,"_ ")),M2200,IF(OR(J2200&lt;&gt;"",M2200&lt;&gt;N2200),CONCATENATE(". ",N2200),""))</f>
        <v>Ship Requirement. Description. Text</v>
      </c>
      <c r="H2200" s="10" t="s">
        <v>22</v>
      </c>
      <c r="I2200" s="10" t="s">
        <v>3234</v>
      </c>
      <c r="J2200" s="10" t="s">
        <v>22</v>
      </c>
      <c r="K2200" s="10" t="s">
        <v>22</v>
      </c>
      <c r="L2200" s="10" t="s">
        <v>100</v>
      </c>
      <c r="M2200" s="7" t="str">
        <f>IF(K2200&lt;&gt;"",CONCATENATE(K2200," ",L2200),L2200)</f>
        <v>Description</v>
      </c>
      <c r="N2200" s="10" t="s">
        <v>59</v>
      </c>
      <c r="O2200" s="10" t="s">
        <v>22</v>
      </c>
      <c r="P2200" s="10" t="str">
        <f>IF(O2200&lt;&gt;"",CONCATENATE(O2200,"_ ",N2200,". Type"),CONCATENATE(N2200,". Type"))</f>
        <v>Text. Type</v>
      </c>
      <c r="Q2200" s="10" t="s">
        <v>22</v>
      </c>
      <c r="R2200" s="10" t="s">
        <v>22</v>
      </c>
      <c r="S2200" s="10" t="s">
        <v>30</v>
      </c>
      <c r="T2200" s="10" t="s">
        <v>22</v>
      </c>
      <c r="U2200" s="10" t="s">
        <v>101</v>
      </c>
      <c r="V2200" s="10" t="s">
        <v>22</v>
      </c>
    </row>
    <row r="2201" spans="1:22" ht="14.1" customHeight="1" x14ac:dyDescent="0.2">
      <c r="A2201" s="5" t="str">
        <f>SUBSTITUTE(CONCATENATE(H2201,I2201)," ","")</f>
        <v>ShipStoreArticle</v>
      </c>
      <c r="B2201" s="6" t="s">
        <v>22</v>
      </c>
      <c r="C2201" s="6" t="s">
        <v>22</v>
      </c>
      <c r="D2201" s="6" t="s">
        <v>3758</v>
      </c>
      <c r="E2201" s="6" t="s">
        <v>22</v>
      </c>
      <c r="F2201" s="6" t="s">
        <v>22</v>
      </c>
      <c r="G2201" s="5" t="str">
        <f>CONCATENATE(IF(H2201="","",CONCATENATE(H2201,"_ ")),I2201,". Details")</f>
        <v>Ship Store Article. Details</v>
      </c>
      <c r="H2201" s="6" t="s">
        <v>22</v>
      </c>
      <c r="I2201" s="6" t="s">
        <v>3759</v>
      </c>
      <c r="J2201" s="6" t="s">
        <v>22</v>
      </c>
      <c r="K2201" s="6" t="s">
        <v>22</v>
      </c>
      <c r="L2201" s="6" t="s">
        <v>22</v>
      </c>
      <c r="M2201" s="6" t="s">
        <v>22</v>
      </c>
      <c r="N2201" s="6" t="s">
        <v>22</v>
      </c>
      <c r="O2201" s="6" t="s">
        <v>22</v>
      </c>
      <c r="P2201" s="6" t="s">
        <v>22</v>
      </c>
      <c r="Q2201" s="6" t="s">
        <v>22</v>
      </c>
      <c r="R2201" s="6" t="s">
        <v>22</v>
      </c>
      <c r="S2201" s="6" t="s">
        <v>25</v>
      </c>
      <c r="T2201" s="6" t="s">
        <v>22</v>
      </c>
      <c r="U2201" s="6" t="s">
        <v>101</v>
      </c>
      <c r="V2201" s="6" t="s">
        <v>22</v>
      </c>
    </row>
    <row r="2202" spans="1:22" ht="14.1" customHeight="1" x14ac:dyDescent="0.2">
      <c r="A2202" s="7" t="str">
        <f>SUBSTITUTE(CONCATENATE(J2202,K2202,IF(L2202="Identifier","ID",IF(AND(L2202="Text",OR(J2202&lt;&gt;"",K2202&lt;&gt;"")),"",L2202)),IF(AND(N2202&lt;&gt;"Text",L2202&lt;&gt;N2202,NOT(AND(L2202="URI",N2202="Identifier")),NOT(AND(L2202="UUID",N2202="Identifier")),NOT(AND(L2202="OID",N2202="Identifier"))),IF(N2202="Identifier","ID",N2202),""))," ","")</f>
        <v>ID</v>
      </c>
      <c r="B2202" s="8" t="s">
        <v>22</v>
      </c>
      <c r="C2202" s="9" t="s">
        <v>27</v>
      </c>
      <c r="D2202" s="10" t="s">
        <v>3760</v>
      </c>
      <c r="E2202" s="10" t="s">
        <v>22</v>
      </c>
      <c r="F2202" s="10" t="s">
        <v>22</v>
      </c>
      <c r="G2202" s="10" t="str">
        <f>CONCATENATE( IF(H2202="","",CONCATENATE(H2202,"_ ")),I2202,". ",IF(J2202="","",CONCATENATE(J2202,"_ ")),M2202,IF(OR(J2202&lt;&gt;"",M2202&lt;&gt;N2202),CONCATENATE(". ",N2202),""))</f>
        <v>Ship Store Article. Identifier</v>
      </c>
      <c r="H2202" s="10" t="s">
        <v>22</v>
      </c>
      <c r="I2202" s="10" t="s">
        <v>3759</v>
      </c>
      <c r="J2202" s="10" t="s">
        <v>22</v>
      </c>
      <c r="K2202" s="10" t="s">
        <v>22</v>
      </c>
      <c r="L2202" s="10" t="s">
        <v>29</v>
      </c>
      <c r="M2202" s="7" t="str">
        <f>IF(K2202&lt;&gt;"",CONCATENATE(K2202," ",L2202),L2202)</f>
        <v>Identifier</v>
      </c>
      <c r="N2202" s="10" t="s">
        <v>29</v>
      </c>
      <c r="O2202" s="10" t="s">
        <v>22</v>
      </c>
      <c r="P2202" s="10" t="str">
        <f>IF(O2202&lt;&gt;"",CONCATENATE(O2202,"_ ",N2202,". Type"),CONCATENATE(N2202,". Type"))</f>
        <v>Identifier. Type</v>
      </c>
      <c r="Q2202" s="10" t="s">
        <v>22</v>
      </c>
      <c r="R2202" s="10" t="s">
        <v>22</v>
      </c>
      <c r="S2202" s="10" t="s">
        <v>30</v>
      </c>
      <c r="T2202" s="10" t="s">
        <v>22</v>
      </c>
      <c r="U2202" s="10" t="s">
        <v>101</v>
      </c>
      <c r="V2202" s="10" t="s">
        <v>22</v>
      </c>
    </row>
    <row r="2203" spans="1:22" ht="14.1" customHeight="1" x14ac:dyDescent="0.2">
      <c r="A2203" s="7" t="str">
        <f>SUBSTITUTE(CONCATENATE(J2203,K2203,IF(L2203="Identifier","ID",IF(AND(L2203="Text",OR(J2203&lt;&gt;"",K2203&lt;&gt;"")),"",L2203)),IF(AND(N2203&lt;&gt;"Text",L2203&lt;&gt;N2203,NOT(AND(L2203="URI",N2203="Identifier")),NOT(AND(L2203="UUID",N2203="Identifier")),NOT(AND(L2203="OID",N2203="Identifier"))),IF(N2203="Identifier","ID",N2203),""))," ","")</f>
        <v>Name</v>
      </c>
      <c r="B2203" s="8" t="s">
        <v>22</v>
      </c>
      <c r="C2203" s="9" t="s">
        <v>34</v>
      </c>
      <c r="D2203" s="10" t="s">
        <v>3761</v>
      </c>
      <c r="E2203" s="10" t="s">
        <v>22</v>
      </c>
      <c r="F2203" s="10" t="s">
        <v>22</v>
      </c>
      <c r="G2203" s="10" t="str">
        <f>CONCATENATE( IF(H2203="","",CONCATENATE(H2203,"_ ")),I2203,". ",IF(J2203="","",CONCATENATE(J2203,"_ ")),M2203,IF(OR(J2203&lt;&gt;"",M2203&lt;&gt;N2203),CONCATENATE(". ",N2203),""))</f>
        <v>Ship Store Article. Name</v>
      </c>
      <c r="H2203" s="10" t="s">
        <v>22</v>
      </c>
      <c r="I2203" s="10" t="s">
        <v>3759</v>
      </c>
      <c r="J2203" s="10" t="s">
        <v>22</v>
      </c>
      <c r="K2203" s="10" t="s">
        <v>22</v>
      </c>
      <c r="L2203" s="10" t="s">
        <v>56</v>
      </c>
      <c r="M2203" s="7" t="str">
        <f>IF(K2203&lt;&gt;"",CONCATENATE(K2203," ",L2203),L2203)</f>
        <v>Name</v>
      </c>
      <c r="N2203" s="10" t="s">
        <v>56</v>
      </c>
      <c r="O2203" s="10" t="s">
        <v>22</v>
      </c>
      <c r="P2203" s="10" t="str">
        <f>IF(O2203&lt;&gt;"",CONCATENATE(O2203,"_ ",N2203,". Type"),CONCATENATE(N2203,". Type"))</f>
        <v>Name. Type</v>
      </c>
      <c r="Q2203" s="10" t="s">
        <v>22</v>
      </c>
      <c r="R2203" s="10" t="s">
        <v>22</v>
      </c>
      <c r="S2203" s="10" t="s">
        <v>30</v>
      </c>
      <c r="T2203" s="10" t="s">
        <v>22</v>
      </c>
      <c r="U2203" s="10" t="s">
        <v>101</v>
      </c>
      <c r="V2203" s="10" t="s">
        <v>22</v>
      </c>
    </row>
    <row r="2204" spans="1:22" ht="14.1" customHeight="1" x14ac:dyDescent="0.2">
      <c r="A2204" s="7" t="str">
        <f>SUBSTITUTE(CONCATENATE(J2204,K2204,IF(L2204="Identifier","ID",IF(AND(L2204="Text",OR(J2204&lt;&gt;"",K2204&lt;&gt;"")),"",L2204)),IF(AND(N2204&lt;&gt;"Text",L2204&lt;&gt;N2204,NOT(AND(L2204="URI",N2204="Identifier")),NOT(AND(L2204="UUID",N2204="Identifier")),NOT(AND(L2204="OID",N2204="Identifier"))),IF(N2204="Identifier","ID",N2204),""))," ","")</f>
        <v>Quantity</v>
      </c>
      <c r="B2204" s="8" t="s">
        <v>22</v>
      </c>
      <c r="C2204" s="9" t="s">
        <v>34</v>
      </c>
      <c r="D2204" s="10" t="s">
        <v>3762</v>
      </c>
      <c r="E2204" s="10" t="s">
        <v>22</v>
      </c>
      <c r="F2204" s="10" t="s">
        <v>22</v>
      </c>
      <c r="G2204" s="10" t="str">
        <f>CONCATENATE( IF(H2204="","",CONCATENATE(H2204,"_ ")),I2204,". ",IF(J2204="","",CONCATENATE(J2204,"_ ")),M2204,IF(OR(J2204&lt;&gt;"",M2204&lt;&gt;N2204),CONCATENATE(". ",N2204),""))</f>
        <v>Ship Store Article. Quantity</v>
      </c>
      <c r="H2204" s="10" t="s">
        <v>22</v>
      </c>
      <c r="I2204" s="10" t="s">
        <v>3759</v>
      </c>
      <c r="J2204" s="10" t="s">
        <v>22</v>
      </c>
      <c r="K2204" s="10" t="s">
        <v>22</v>
      </c>
      <c r="L2204" s="10" t="s">
        <v>297</v>
      </c>
      <c r="M2204" s="7" t="str">
        <f>IF(K2204&lt;&gt;"",CONCATENATE(K2204," ",L2204),L2204)</f>
        <v>Quantity</v>
      </c>
      <c r="N2204" s="10" t="s">
        <v>297</v>
      </c>
      <c r="O2204" s="10" t="s">
        <v>22</v>
      </c>
      <c r="P2204" s="10" t="str">
        <f>IF(O2204&lt;&gt;"",CONCATENATE(O2204,"_ ",N2204,". Type"),CONCATENATE(N2204,". Type"))</f>
        <v>Quantity. Type</v>
      </c>
      <c r="Q2204" s="10" t="s">
        <v>22</v>
      </c>
      <c r="R2204" s="10" t="s">
        <v>22</v>
      </c>
      <c r="S2204" s="10" t="s">
        <v>30</v>
      </c>
      <c r="T2204" s="10" t="s">
        <v>22</v>
      </c>
      <c r="U2204" s="10" t="s">
        <v>101</v>
      </c>
      <c r="V2204" s="10" t="s">
        <v>22</v>
      </c>
    </row>
    <row r="2205" spans="1:22" ht="14.1" customHeight="1" x14ac:dyDescent="0.2">
      <c r="A2205" s="7" t="str">
        <f>SUBSTITUTE(CONCATENATE(J2205,K2205,IF(L2205="Identifier","ID",IF(AND(L2205="Text",OR(J2205&lt;&gt;"",K2205&lt;&gt;"")),"",L2205)),IF(AND(N2205&lt;&gt;"Text",L2205&lt;&gt;N2205,NOT(AND(L2205="URI",N2205="Identifier")),NOT(AND(L2205="UUID",N2205="Identifier")),NOT(AND(L2205="OID",N2205="Identifier"))),IF(N2205="Identifier","ID",N2205),""))," ","")</f>
        <v>OfficialUse</v>
      </c>
      <c r="B2205" s="8" t="s">
        <v>22</v>
      </c>
      <c r="C2205" s="9" t="s">
        <v>98</v>
      </c>
      <c r="D2205" s="10" t="s">
        <v>3763</v>
      </c>
      <c r="E2205" s="10" t="s">
        <v>22</v>
      </c>
      <c r="F2205" s="10" t="s">
        <v>22</v>
      </c>
      <c r="G2205" s="10" t="str">
        <f>CONCATENATE( IF(H2205="","",CONCATENATE(H2205,"_ ")),I2205,". ",IF(J2205="","",CONCATENATE(J2205,"_ ")),M2205,IF(OR(J2205&lt;&gt;"",M2205&lt;&gt;N2205),CONCATENATE(". ",N2205),""))</f>
        <v>Ship Store Article. Official Use. Text</v>
      </c>
      <c r="H2205" s="10" t="s">
        <v>22</v>
      </c>
      <c r="I2205" s="10" t="s">
        <v>3759</v>
      </c>
      <c r="J2205" s="10" t="s">
        <v>22</v>
      </c>
      <c r="K2205" s="10" t="s">
        <v>22</v>
      </c>
      <c r="L2205" s="10" t="s">
        <v>3764</v>
      </c>
      <c r="M2205" s="7" t="str">
        <f>IF(K2205&lt;&gt;"",CONCATENATE(K2205," ",L2205),L2205)</f>
        <v>Official Use</v>
      </c>
      <c r="N2205" s="10" t="s">
        <v>59</v>
      </c>
      <c r="O2205" s="10" t="s">
        <v>22</v>
      </c>
      <c r="P2205" s="10" t="str">
        <f>IF(O2205&lt;&gt;"",CONCATENATE(O2205,"_ ",N2205,". Type"),CONCATENATE(N2205,". Type"))</f>
        <v>Text. Type</v>
      </c>
      <c r="Q2205" s="10" t="s">
        <v>22</v>
      </c>
      <c r="R2205" s="10" t="s">
        <v>22</v>
      </c>
      <c r="S2205" s="10" t="s">
        <v>30</v>
      </c>
      <c r="T2205" s="10" t="s">
        <v>22</v>
      </c>
      <c r="U2205" s="10" t="s">
        <v>101</v>
      </c>
      <c r="V2205" s="10" t="s">
        <v>22</v>
      </c>
    </row>
    <row r="2206" spans="1:22" ht="14.1" customHeight="1" x14ac:dyDescent="0.2">
      <c r="A2206" s="11" t="str">
        <f>SUBSTITUTE(SUBSTITUTE(CONCATENATE(J2206,IF(M2206="Identifier","ID",M2206))," ",""),"_","")</f>
        <v>Stowage</v>
      </c>
      <c r="B2206" s="8" t="s">
        <v>22</v>
      </c>
      <c r="C2206" s="12" t="s">
        <v>34</v>
      </c>
      <c r="D2206" s="11" t="s">
        <v>3765</v>
      </c>
      <c r="E2206" s="11" t="s">
        <v>22</v>
      </c>
      <c r="F2206" s="11" t="s">
        <v>22</v>
      </c>
      <c r="G2206" s="11" t="str">
        <f>CONCATENATE( IF(H2206="","",CONCATENATE(H2206,"_ ")),I2206,". ",IF(J2206="","",CONCATENATE(J2206,"_ ")),M2206,IF(J2206="","",CONCATENATE(". ",N2206)))</f>
        <v>Ship Store Article. Stowage</v>
      </c>
      <c r="H2206" s="11" t="s">
        <v>22</v>
      </c>
      <c r="I2206" s="11" t="s">
        <v>3759</v>
      </c>
      <c r="J2206" s="11" t="s">
        <v>22</v>
      </c>
      <c r="K2206" s="11" t="s">
        <v>22</v>
      </c>
      <c r="L2206" s="11" t="s">
        <v>22</v>
      </c>
      <c r="M2206" s="11" t="str">
        <f>CONCATENATE(IF(Q2206="","",CONCATENATE(Q2206,"_ ")),R2206)</f>
        <v>Stowage</v>
      </c>
      <c r="N2206" s="11" t="str">
        <f>M2206</f>
        <v>Stowage</v>
      </c>
      <c r="O2206" s="11" t="s">
        <v>22</v>
      </c>
      <c r="P2206" s="11" t="s">
        <v>22</v>
      </c>
      <c r="Q2206" s="11" t="s">
        <v>22</v>
      </c>
      <c r="R2206" s="11" t="s">
        <v>2259</v>
      </c>
      <c r="S2206" s="11" t="s">
        <v>38</v>
      </c>
      <c r="T2206" s="11" t="s">
        <v>22</v>
      </c>
      <c r="U2206" s="11" t="s">
        <v>101</v>
      </c>
      <c r="V2206" s="11" t="s">
        <v>22</v>
      </c>
    </row>
    <row r="2207" spans="1:22" ht="14.1" customHeight="1" x14ac:dyDescent="0.2">
      <c r="A2207" s="5" t="str">
        <f>SUBSTITUTE(CONCATENATE(H2207,I2207)," ","")</f>
        <v>ShipToShipActivityRecord</v>
      </c>
      <c r="B2207" s="6" t="s">
        <v>22</v>
      </c>
      <c r="C2207" s="6" t="s">
        <v>22</v>
      </c>
      <c r="D2207" s="6" t="s">
        <v>3766</v>
      </c>
      <c r="E2207" s="6" t="s">
        <v>3767</v>
      </c>
      <c r="F2207" s="6" t="s">
        <v>22</v>
      </c>
      <c r="G2207" s="5" t="str">
        <f>CONCATENATE(IF(H2207="","",CONCATENATE(H2207,"_ ")),I2207,". Details")</f>
        <v>Ship To Ship Activity Record. Details</v>
      </c>
      <c r="H2207" s="6" t="s">
        <v>22</v>
      </c>
      <c r="I2207" s="6" t="s">
        <v>2284</v>
      </c>
      <c r="J2207" s="6" t="s">
        <v>22</v>
      </c>
      <c r="K2207" s="6" t="s">
        <v>22</v>
      </c>
      <c r="L2207" s="6" t="s">
        <v>22</v>
      </c>
      <c r="M2207" s="6" t="s">
        <v>22</v>
      </c>
      <c r="N2207" s="6" t="s">
        <v>22</v>
      </c>
      <c r="O2207" s="6" t="s">
        <v>22</v>
      </c>
      <c r="P2207" s="6" t="s">
        <v>22</v>
      </c>
      <c r="Q2207" s="6" t="s">
        <v>22</v>
      </c>
      <c r="R2207" s="6" t="s">
        <v>22</v>
      </c>
      <c r="S2207" s="6" t="s">
        <v>25</v>
      </c>
      <c r="T2207" s="6" t="s">
        <v>22</v>
      </c>
      <c r="U2207" s="6" t="s">
        <v>101</v>
      </c>
      <c r="V2207" s="6" t="s">
        <v>22</v>
      </c>
    </row>
    <row r="2208" spans="1:22" ht="14.1" customHeight="1" x14ac:dyDescent="0.2">
      <c r="A2208" s="7" t="str">
        <f>SUBSTITUTE(CONCATENATE(J2208,K2208,IF(L2208="Identifier","ID",IF(AND(L2208="Text",OR(J2208&lt;&gt;"",K2208&lt;&gt;"")),"",L2208)),IF(AND(N2208&lt;&gt;"Text",L2208&lt;&gt;N2208,NOT(AND(L2208="URI",N2208="Identifier")),NOT(AND(L2208="UUID",N2208="Identifier")),NOT(AND(L2208="OID",N2208="Identifier"))),IF(N2208="Identifier","ID",N2208),""))," ","")</f>
        <v>ID</v>
      </c>
      <c r="B2208" s="8" t="s">
        <v>22</v>
      </c>
      <c r="C2208" s="9" t="s">
        <v>34</v>
      </c>
      <c r="D2208" s="10" t="s">
        <v>3768</v>
      </c>
      <c r="E2208" s="10" t="s">
        <v>22</v>
      </c>
      <c r="F2208" s="10" t="s">
        <v>22</v>
      </c>
      <c r="G2208" s="10" t="str">
        <f>CONCATENATE( IF(H2208="","",CONCATENATE(H2208,"_ ")),I2208,". ",IF(J2208="","",CONCATENATE(J2208,"_ ")),M2208,IF(OR(J2208&lt;&gt;"",M2208&lt;&gt;N2208),CONCATENATE(". ",N2208),""))</f>
        <v>Ship To Ship Activity Record. Identifier</v>
      </c>
      <c r="H2208" s="10" t="s">
        <v>22</v>
      </c>
      <c r="I2208" s="10" t="s">
        <v>2284</v>
      </c>
      <c r="J2208" s="10" t="s">
        <v>22</v>
      </c>
      <c r="K2208" s="10" t="s">
        <v>22</v>
      </c>
      <c r="L2208" s="10" t="s">
        <v>29</v>
      </c>
      <c r="M2208" s="7" t="str">
        <f>IF(K2208&lt;&gt;"",CONCATENATE(K2208," ",L2208),L2208)</f>
        <v>Identifier</v>
      </c>
      <c r="N2208" s="10" t="s">
        <v>29</v>
      </c>
      <c r="O2208" s="10" t="s">
        <v>22</v>
      </c>
      <c r="P2208" s="10" t="str">
        <f>IF(O2208&lt;&gt;"",CONCATENATE(O2208,"_ ",N2208,". Type"),CONCATENATE(N2208,". Type"))</f>
        <v>Identifier. Type</v>
      </c>
      <c r="Q2208" s="10" t="s">
        <v>22</v>
      </c>
      <c r="R2208" s="10" t="s">
        <v>22</v>
      </c>
      <c r="S2208" s="10" t="s">
        <v>30</v>
      </c>
      <c r="T2208" s="10" t="s">
        <v>22</v>
      </c>
      <c r="U2208" s="10" t="s">
        <v>101</v>
      </c>
      <c r="V2208" s="10" t="s">
        <v>22</v>
      </c>
    </row>
    <row r="2209" spans="1:22" ht="14.1" customHeight="1" x14ac:dyDescent="0.2">
      <c r="A2209" s="7" t="str">
        <f>SUBSTITUTE(CONCATENATE(J2209,K2209,IF(L2209="Identifier","ID",IF(AND(L2209="Text",OR(J2209&lt;&gt;"",K2209&lt;&gt;"")),"",L2209)),IF(AND(N2209&lt;&gt;"Text",L2209&lt;&gt;N2209,NOT(AND(L2209="URI",N2209="Identifier")),NOT(AND(L2209="UUID",N2209="Identifier")),NOT(AND(L2209="OID",N2209="Identifier"))),IF(N2209="Identifier","ID",N2209),""))," ","")</f>
        <v>Description</v>
      </c>
      <c r="B2209" s="8" t="s">
        <v>22</v>
      </c>
      <c r="C2209" s="9" t="s">
        <v>50</v>
      </c>
      <c r="D2209" s="10" t="s">
        <v>3769</v>
      </c>
      <c r="E2209" s="10" t="s">
        <v>22</v>
      </c>
      <c r="F2209" s="10" t="s">
        <v>22</v>
      </c>
      <c r="G2209" s="10" t="str">
        <f>CONCATENATE( IF(H2209="","",CONCATENATE(H2209,"_ ")),I2209,". ",IF(J2209="","",CONCATENATE(J2209,"_ ")),M2209,IF(OR(J2209&lt;&gt;"",M2209&lt;&gt;N2209),CONCATENATE(". ",N2209),""))</f>
        <v>Ship To Ship Activity Record. Description. Text</v>
      </c>
      <c r="H2209" s="10" t="s">
        <v>22</v>
      </c>
      <c r="I2209" s="10" t="s">
        <v>2284</v>
      </c>
      <c r="J2209" s="10" t="s">
        <v>22</v>
      </c>
      <c r="K2209" s="10" t="s">
        <v>22</v>
      </c>
      <c r="L2209" s="10" t="s">
        <v>100</v>
      </c>
      <c r="M2209" s="7" t="str">
        <f>IF(K2209&lt;&gt;"",CONCATENATE(K2209," ",L2209),L2209)</f>
        <v>Description</v>
      </c>
      <c r="N2209" s="10" t="s">
        <v>59</v>
      </c>
      <c r="O2209" s="10" t="s">
        <v>22</v>
      </c>
      <c r="P2209" s="10" t="str">
        <f>IF(O2209&lt;&gt;"",CONCATENATE(O2209,"_ ",N2209,". Type"),CONCATENATE(N2209,". Type"))</f>
        <v>Text. Type</v>
      </c>
      <c r="Q2209" s="10" t="s">
        <v>22</v>
      </c>
      <c r="R2209" s="10" t="s">
        <v>22</v>
      </c>
      <c r="S2209" s="10" t="s">
        <v>30</v>
      </c>
      <c r="T2209" s="10" t="s">
        <v>22</v>
      </c>
      <c r="U2209" s="10" t="s">
        <v>101</v>
      </c>
      <c r="V2209" s="10" t="s">
        <v>22</v>
      </c>
    </row>
    <row r="2210" spans="1:22" ht="14.1" customHeight="1" x14ac:dyDescent="0.2">
      <c r="A2210" s="11" t="str">
        <f>SUBSTITUTE(SUBSTITUTE(CONCATENATE(J2210,IF(M2210="Identifier","ID",M2210))," ",""),"_","")</f>
        <v>AppliedSecurityMeasure</v>
      </c>
      <c r="B2210" s="8" t="s">
        <v>22</v>
      </c>
      <c r="C2210" s="12" t="s">
        <v>98</v>
      </c>
      <c r="D2210" s="11" t="s">
        <v>3770</v>
      </c>
      <c r="E2210" s="11" t="s">
        <v>22</v>
      </c>
      <c r="F2210" s="11" t="s">
        <v>22</v>
      </c>
      <c r="G2210" s="11" t="str">
        <f>CONCATENATE( IF(H2210="","",CONCATENATE(H2210,"_ ")),I2210,". ",IF(J2210="","",CONCATENATE(J2210,"_ ")),M2210,IF(J2210="","",CONCATENATE(". ",N2210)))</f>
        <v>Ship To Ship Activity Record. Applied_ Security Measure. Security Measure</v>
      </c>
      <c r="H2210" s="11" t="s">
        <v>22</v>
      </c>
      <c r="I2210" s="11" t="s">
        <v>2284</v>
      </c>
      <c r="J2210" s="11" t="s">
        <v>3771</v>
      </c>
      <c r="K2210" s="11" t="s">
        <v>22</v>
      </c>
      <c r="L2210" s="11" t="s">
        <v>22</v>
      </c>
      <c r="M2210" s="11" t="str">
        <f>CONCATENATE(IF(Q2210="","",CONCATENATE(Q2210,"_ ")),R2210)</f>
        <v>Security Measure</v>
      </c>
      <c r="N2210" s="11" t="str">
        <f>M2210</f>
        <v>Security Measure</v>
      </c>
      <c r="O2210" s="11" t="s">
        <v>22</v>
      </c>
      <c r="P2210" s="11" t="s">
        <v>22</v>
      </c>
      <c r="Q2210" s="11" t="s">
        <v>22</v>
      </c>
      <c r="R2210" s="11" t="s">
        <v>2280</v>
      </c>
      <c r="S2210" s="11" t="s">
        <v>38</v>
      </c>
      <c r="T2210" s="11" t="s">
        <v>22</v>
      </c>
      <c r="U2210" s="11" t="s">
        <v>101</v>
      </c>
      <c r="V2210" s="11" t="s">
        <v>22</v>
      </c>
    </row>
    <row r="2211" spans="1:22" ht="14.1" customHeight="1" x14ac:dyDescent="0.2">
      <c r="A2211" s="11" t="str">
        <f>SUBSTITUTE(SUBSTITUTE(CONCATENATE(J2211,IF(M2211="Identifier","ID",M2211))," ",""),"_","")</f>
        <v>Period</v>
      </c>
      <c r="B2211" s="8" t="s">
        <v>22</v>
      </c>
      <c r="C2211" s="12" t="s">
        <v>34</v>
      </c>
      <c r="D2211" s="11" t="s">
        <v>3772</v>
      </c>
      <c r="E2211" s="11" t="s">
        <v>22</v>
      </c>
      <c r="F2211" s="11" t="s">
        <v>22</v>
      </c>
      <c r="G2211" s="11" t="str">
        <f>CONCATENATE( IF(H2211="","",CONCATENATE(H2211,"_ ")),I2211,". ",IF(J2211="","",CONCATENATE(J2211,"_ ")),M2211,IF(J2211="","",CONCATENATE(". ",N2211)))</f>
        <v>Ship To Ship Activity Record. Period</v>
      </c>
      <c r="H2211" s="11" t="s">
        <v>22</v>
      </c>
      <c r="I2211" s="11" t="s">
        <v>2284</v>
      </c>
      <c r="J2211" s="11" t="s">
        <v>22</v>
      </c>
      <c r="K2211" s="11" t="s">
        <v>22</v>
      </c>
      <c r="L2211" s="11" t="s">
        <v>22</v>
      </c>
      <c r="M2211" s="11" t="str">
        <f>CONCATENATE(IF(Q2211="","",CONCATENATE(Q2211,"_ ")),R2211)</f>
        <v>Period</v>
      </c>
      <c r="N2211" s="11" t="str">
        <f>M2211</f>
        <v>Period</v>
      </c>
      <c r="O2211" s="11" t="s">
        <v>22</v>
      </c>
      <c r="P2211" s="11" t="s">
        <v>22</v>
      </c>
      <c r="Q2211" s="11" t="s">
        <v>22</v>
      </c>
      <c r="R2211" s="11" t="s">
        <v>44</v>
      </c>
      <c r="S2211" s="11" t="s">
        <v>38</v>
      </c>
      <c r="T2211" s="11" t="s">
        <v>22</v>
      </c>
      <c r="U2211" s="11" t="s">
        <v>101</v>
      </c>
      <c r="V2211" s="11" t="s">
        <v>22</v>
      </c>
    </row>
    <row r="2212" spans="1:22" ht="14.1" customHeight="1" x14ac:dyDescent="0.2">
      <c r="A2212" s="11" t="str">
        <f>SUBSTITUTE(SUBSTITUTE(CONCATENATE(J2212,IF(M2212="Identifier","ID",M2212))," ",""),"_","")</f>
        <v>Location</v>
      </c>
      <c r="B2212" s="8" t="s">
        <v>22</v>
      </c>
      <c r="C2212" s="12" t="s">
        <v>34</v>
      </c>
      <c r="D2212" s="11" t="s">
        <v>3773</v>
      </c>
      <c r="E2212" s="11" t="s">
        <v>22</v>
      </c>
      <c r="F2212" s="11" t="s">
        <v>22</v>
      </c>
      <c r="G2212" s="11" t="str">
        <f>CONCATENATE( IF(H2212="","",CONCATENATE(H2212,"_ ")),I2212,". ",IF(J2212="","",CONCATENATE(J2212,"_ ")),M2212,IF(J2212="","",CONCATENATE(". ",N2212)))</f>
        <v>Ship To Ship Activity Record. Location</v>
      </c>
      <c r="H2212" s="11" t="s">
        <v>22</v>
      </c>
      <c r="I2212" s="11" t="s">
        <v>2284</v>
      </c>
      <c r="J2212" s="11" t="s">
        <v>22</v>
      </c>
      <c r="K2212" s="11" t="s">
        <v>22</v>
      </c>
      <c r="L2212" s="11" t="s">
        <v>22</v>
      </c>
      <c r="M2212" s="11" t="str">
        <f>CONCATENATE(IF(Q2212="","",CONCATENATE(Q2212,"_ ")),R2212)</f>
        <v>Location</v>
      </c>
      <c r="N2212" s="11" t="str">
        <f>M2212</f>
        <v>Location</v>
      </c>
      <c r="O2212" s="11" t="s">
        <v>22</v>
      </c>
      <c r="P2212" s="11" t="s">
        <v>22</v>
      </c>
      <c r="Q2212" s="11" t="s">
        <v>22</v>
      </c>
      <c r="R2212" s="11" t="s">
        <v>47</v>
      </c>
      <c r="S2212" s="11" t="s">
        <v>38</v>
      </c>
      <c r="T2212" s="11" t="s">
        <v>22</v>
      </c>
      <c r="U2212" s="11" t="s">
        <v>101</v>
      </c>
      <c r="V2212" s="11" t="s">
        <v>22</v>
      </c>
    </row>
    <row r="2213" spans="1:22" ht="14.1" customHeight="1" x14ac:dyDescent="0.2">
      <c r="A2213" s="5" t="str">
        <f>SUBSTITUTE(CONCATENATE(H2213,I2213)," ","")</f>
        <v>Shipment</v>
      </c>
      <c r="B2213" s="6" t="s">
        <v>22</v>
      </c>
      <c r="C2213" s="6" t="s">
        <v>22</v>
      </c>
      <c r="D2213" s="6" t="s">
        <v>3774</v>
      </c>
      <c r="E2213" s="6" t="s">
        <v>22</v>
      </c>
      <c r="F2213" s="6" t="s">
        <v>22</v>
      </c>
      <c r="G2213" s="5" t="str">
        <f>CONCATENATE(IF(H2213="","",CONCATENATE(H2213,"_ ")),I2213,". Details")</f>
        <v>Shipment. Details</v>
      </c>
      <c r="H2213" s="6" t="s">
        <v>22</v>
      </c>
      <c r="I2213" s="6" t="s">
        <v>638</v>
      </c>
      <c r="J2213" s="6" t="s">
        <v>22</v>
      </c>
      <c r="K2213" s="6" t="s">
        <v>22</v>
      </c>
      <c r="L2213" s="6" t="s">
        <v>22</v>
      </c>
      <c r="M2213" s="6" t="s">
        <v>22</v>
      </c>
      <c r="N2213" s="6" t="s">
        <v>22</v>
      </c>
      <c r="O2213" s="6" t="s">
        <v>22</v>
      </c>
      <c r="P2213" s="6" t="s">
        <v>22</v>
      </c>
      <c r="Q2213" s="6" t="s">
        <v>22</v>
      </c>
      <c r="R2213" s="6" t="s">
        <v>22</v>
      </c>
      <c r="S2213" s="6" t="s">
        <v>25</v>
      </c>
      <c r="T2213" s="6" t="s">
        <v>22</v>
      </c>
      <c r="U2213" s="6" t="s">
        <v>62</v>
      </c>
      <c r="V2213" s="6" t="s">
        <v>3775</v>
      </c>
    </row>
    <row r="2214" spans="1:22" ht="14.1" customHeight="1" x14ac:dyDescent="0.2">
      <c r="A2214" s="7" t="str">
        <f t="shared" ref="A2214:A2234" si="472">SUBSTITUTE(CONCATENATE(J2214,K2214,IF(L2214="Identifier","ID",IF(AND(L2214="Text",OR(J2214&lt;&gt;"",K2214&lt;&gt;"")),"",L2214)),IF(AND(N2214&lt;&gt;"Text",L2214&lt;&gt;N2214,NOT(AND(L2214="URI",N2214="Identifier")),NOT(AND(L2214="UUID",N2214="Identifier")),NOT(AND(L2214="OID",N2214="Identifier"))),IF(N2214="Identifier","ID",N2214),""))," ","")</f>
        <v>ID</v>
      </c>
      <c r="B2214" s="8" t="s">
        <v>22</v>
      </c>
      <c r="C2214" s="9" t="s">
        <v>34</v>
      </c>
      <c r="D2214" s="10" t="s">
        <v>3776</v>
      </c>
      <c r="E2214" s="10" t="s">
        <v>3777</v>
      </c>
      <c r="F2214" s="10" t="s">
        <v>22</v>
      </c>
      <c r="G2214" s="10" t="str">
        <f t="shared" ref="G2214:G2234" si="473">CONCATENATE( IF(H2214="","",CONCATENATE(H2214,"_ ")),I2214,". ",IF(J2214="","",CONCATENATE(J2214,"_ ")),M2214,IF(OR(J2214&lt;&gt;"",M2214&lt;&gt;N2214),CONCATENATE(". ",N2214),""))</f>
        <v>Shipment. Identifier</v>
      </c>
      <c r="H2214" s="10" t="s">
        <v>22</v>
      </c>
      <c r="I2214" s="10" t="s">
        <v>638</v>
      </c>
      <c r="J2214" s="10" t="s">
        <v>22</v>
      </c>
      <c r="K2214" s="10" t="s">
        <v>22</v>
      </c>
      <c r="L2214" s="10" t="s">
        <v>29</v>
      </c>
      <c r="M2214" s="7" t="str">
        <f t="shared" ref="M2214:M2234" si="474">IF(K2214&lt;&gt;"",CONCATENATE(K2214," ",L2214),L2214)</f>
        <v>Identifier</v>
      </c>
      <c r="N2214" s="10" t="s">
        <v>29</v>
      </c>
      <c r="O2214" s="10" t="s">
        <v>22</v>
      </c>
      <c r="P2214" s="10" t="str">
        <f t="shared" ref="P2214:P2234" si="475">IF(O2214&lt;&gt;"",CONCATENATE(O2214,"_ ",N2214,". Type"),CONCATENATE(N2214,". Type"))</f>
        <v>Identifier. Type</v>
      </c>
      <c r="Q2214" s="10" t="s">
        <v>22</v>
      </c>
      <c r="R2214" s="10" t="s">
        <v>22</v>
      </c>
      <c r="S2214" s="10" t="s">
        <v>30</v>
      </c>
      <c r="T2214" s="10" t="s">
        <v>22</v>
      </c>
      <c r="U2214" s="10" t="s">
        <v>62</v>
      </c>
      <c r="V2214" s="10" t="s">
        <v>22</v>
      </c>
    </row>
    <row r="2215" spans="1:22" ht="14.1" customHeight="1" x14ac:dyDescent="0.2">
      <c r="A2215" s="7" t="str">
        <f t="shared" si="472"/>
        <v>ShippingPriorityLevelCode</v>
      </c>
      <c r="B2215" s="8" t="s">
        <v>22</v>
      </c>
      <c r="C2215" s="9" t="s">
        <v>34</v>
      </c>
      <c r="D2215" s="10" t="s">
        <v>3778</v>
      </c>
      <c r="E2215" s="10" t="s">
        <v>3779</v>
      </c>
      <c r="F2215" s="10" t="s">
        <v>22</v>
      </c>
      <c r="G2215" s="10" t="str">
        <f t="shared" si="473"/>
        <v>Shipment. Shipping Priority Level Code. Code</v>
      </c>
      <c r="H2215" s="10" t="s">
        <v>22</v>
      </c>
      <c r="I2215" s="10" t="s">
        <v>638</v>
      </c>
      <c r="J2215" s="10" t="s">
        <v>22</v>
      </c>
      <c r="K2215" s="10" t="s">
        <v>838</v>
      </c>
      <c r="L2215" s="10" t="s">
        <v>33</v>
      </c>
      <c r="M2215" s="7" t="str">
        <f t="shared" si="474"/>
        <v>Shipping Priority Level Code</v>
      </c>
      <c r="N2215" s="10" t="s">
        <v>33</v>
      </c>
      <c r="O2215" s="10" t="s">
        <v>22</v>
      </c>
      <c r="P2215" s="10" t="str">
        <f t="shared" si="475"/>
        <v>Code. Type</v>
      </c>
      <c r="Q2215" s="10" t="s">
        <v>22</v>
      </c>
      <c r="R2215" s="10" t="s">
        <v>22</v>
      </c>
      <c r="S2215" s="10" t="s">
        <v>30</v>
      </c>
      <c r="T2215" s="10" t="s">
        <v>22</v>
      </c>
      <c r="U2215" s="10" t="s">
        <v>62</v>
      </c>
      <c r="V2215" s="10" t="s">
        <v>3780</v>
      </c>
    </row>
    <row r="2216" spans="1:22" ht="14.1" customHeight="1" x14ac:dyDescent="0.2">
      <c r="A2216" s="7" t="str">
        <f t="shared" si="472"/>
        <v>HandlingCode</v>
      </c>
      <c r="B2216" s="8" t="s">
        <v>22</v>
      </c>
      <c r="C2216" s="9" t="s">
        <v>34</v>
      </c>
      <c r="D2216" s="10" t="s">
        <v>3781</v>
      </c>
      <c r="E2216" s="10" t="s">
        <v>840</v>
      </c>
      <c r="F2216" s="10" t="s">
        <v>22</v>
      </c>
      <c r="G2216" s="10" t="str">
        <f t="shared" si="473"/>
        <v>Shipment. Handling Code. Code</v>
      </c>
      <c r="H2216" s="10" t="s">
        <v>22</v>
      </c>
      <c r="I2216" s="10" t="s">
        <v>638</v>
      </c>
      <c r="J2216" s="10" t="s">
        <v>22</v>
      </c>
      <c r="K2216" s="10" t="s">
        <v>841</v>
      </c>
      <c r="L2216" s="10" t="s">
        <v>33</v>
      </c>
      <c r="M2216" s="7" t="str">
        <f t="shared" si="474"/>
        <v>Handling Code</v>
      </c>
      <c r="N2216" s="10" t="s">
        <v>33</v>
      </c>
      <c r="O2216" s="10" t="s">
        <v>22</v>
      </c>
      <c r="P2216" s="10" t="str">
        <f t="shared" si="475"/>
        <v>Code. Type</v>
      </c>
      <c r="Q2216" s="10" t="s">
        <v>22</v>
      </c>
      <c r="R2216" s="10" t="s">
        <v>22</v>
      </c>
      <c r="S2216" s="10" t="s">
        <v>30</v>
      </c>
      <c r="T2216" s="10" t="s">
        <v>22</v>
      </c>
      <c r="U2216" s="10" t="s">
        <v>62</v>
      </c>
      <c r="V2216" s="10" t="s">
        <v>22</v>
      </c>
    </row>
    <row r="2217" spans="1:22" ht="14.1" customHeight="1" x14ac:dyDescent="0.2">
      <c r="A2217" s="7" t="str">
        <f t="shared" si="472"/>
        <v>HandlingInstructions</v>
      </c>
      <c r="B2217" s="8" t="s">
        <v>22</v>
      </c>
      <c r="C2217" s="9" t="s">
        <v>98</v>
      </c>
      <c r="D2217" s="10" t="s">
        <v>3782</v>
      </c>
      <c r="E2217" s="10" t="s">
        <v>22</v>
      </c>
      <c r="F2217" s="10" t="s">
        <v>22</v>
      </c>
      <c r="G2217" s="10" t="str">
        <f t="shared" si="473"/>
        <v>Shipment. Handling_ Instructions. Text</v>
      </c>
      <c r="H2217" s="10" t="s">
        <v>22</v>
      </c>
      <c r="I2217" s="10" t="s">
        <v>638</v>
      </c>
      <c r="J2217" s="10" t="s">
        <v>841</v>
      </c>
      <c r="K2217" s="10" t="s">
        <v>22</v>
      </c>
      <c r="L2217" s="10" t="s">
        <v>829</v>
      </c>
      <c r="M2217" s="7" t="str">
        <f t="shared" si="474"/>
        <v>Instructions</v>
      </c>
      <c r="N2217" s="10" t="s">
        <v>59</v>
      </c>
      <c r="O2217" s="10" t="s">
        <v>22</v>
      </c>
      <c r="P2217" s="10" t="str">
        <f t="shared" si="475"/>
        <v>Text. Type</v>
      </c>
      <c r="Q2217" s="10" t="s">
        <v>22</v>
      </c>
      <c r="R2217" s="10" t="s">
        <v>22</v>
      </c>
      <c r="S2217" s="10" t="s">
        <v>30</v>
      </c>
      <c r="T2217" s="10" t="s">
        <v>3783</v>
      </c>
      <c r="U2217" s="10" t="s">
        <v>62</v>
      </c>
      <c r="V2217" s="10" t="s">
        <v>22</v>
      </c>
    </row>
    <row r="2218" spans="1:22" ht="14.1" customHeight="1" x14ac:dyDescent="0.2">
      <c r="A2218" s="7" t="str">
        <f t="shared" si="472"/>
        <v>Information</v>
      </c>
      <c r="B2218" s="8" t="s">
        <v>22</v>
      </c>
      <c r="C2218" s="9" t="s">
        <v>98</v>
      </c>
      <c r="D2218" s="10" t="s">
        <v>3784</v>
      </c>
      <c r="E2218" s="10" t="s">
        <v>22</v>
      </c>
      <c r="F2218" s="10" t="s">
        <v>22</v>
      </c>
      <c r="G2218" s="10" t="str">
        <f t="shared" si="473"/>
        <v>Shipment. Information. Text</v>
      </c>
      <c r="H2218" s="10" t="s">
        <v>22</v>
      </c>
      <c r="I2218" s="10" t="s">
        <v>638</v>
      </c>
      <c r="J2218" s="10" t="s">
        <v>22</v>
      </c>
      <c r="K2218" s="10" t="s">
        <v>22</v>
      </c>
      <c r="L2218" s="10" t="s">
        <v>537</v>
      </c>
      <c r="M2218" s="7" t="str">
        <f t="shared" si="474"/>
        <v>Information</v>
      </c>
      <c r="N2218" s="10" t="s">
        <v>59</v>
      </c>
      <c r="O2218" s="10" t="s">
        <v>22</v>
      </c>
      <c r="P2218" s="10" t="str">
        <f t="shared" si="475"/>
        <v>Text. Type</v>
      </c>
      <c r="Q2218" s="10" t="s">
        <v>22</v>
      </c>
      <c r="R2218" s="10" t="s">
        <v>22</v>
      </c>
      <c r="S2218" s="10" t="s">
        <v>30</v>
      </c>
      <c r="T2218" s="10" t="s">
        <v>22</v>
      </c>
      <c r="U2218" s="10" t="s">
        <v>62</v>
      </c>
      <c r="V2218" s="10" t="s">
        <v>22</v>
      </c>
    </row>
    <row r="2219" spans="1:22" ht="14.1" customHeight="1" x14ac:dyDescent="0.2">
      <c r="A2219" s="7" t="str">
        <f t="shared" si="472"/>
        <v>GrossWeightMeasure</v>
      </c>
      <c r="B2219" s="8" t="s">
        <v>22</v>
      </c>
      <c r="C2219" s="9" t="s">
        <v>34</v>
      </c>
      <c r="D2219" s="10" t="s">
        <v>3785</v>
      </c>
      <c r="E2219" s="10" t="s">
        <v>22</v>
      </c>
      <c r="F2219" s="10" t="s">
        <v>22</v>
      </c>
      <c r="G2219" s="10" t="str">
        <f t="shared" si="473"/>
        <v>Shipment. Gross_ Weight. Measure</v>
      </c>
      <c r="H2219" s="10" t="s">
        <v>22</v>
      </c>
      <c r="I2219" s="10" t="s">
        <v>638</v>
      </c>
      <c r="J2219" s="10" t="s">
        <v>782</v>
      </c>
      <c r="K2219" s="10" t="s">
        <v>22</v>
      </c>
      <c r="L2219" s="10" t="s">
        <v>288</v>
      </c>
      <c r="M2219" s="7" t="str">
        <f t="shared" si="474"/>
        <v>Weight</v>
      </c>
      <c r="N2219" s="10" t="s">
        <v>361</v>
      </c>
      <c r="O2219" s="10" t="s">
        <v>22</v>
      </c>
      <c r="P2219" s="10" t="str">
        <f t="shared" si="475"/>
        <v>Measure. Type</v>
      </c>
      <c r="Q2219" s="10" t="s">
        <v>22</v>
      </c>
      <c r="R2219" s="10" t="s">
        <v>22</v>
      </c>
      <c r="S2219" s="10" t="s">
        <v>30</v>
      </c>
      <c r="T2219" s="10" t="s">
        <v>22</v>
      </c>
      <c r="U2219" s="10" t="s">
        <v>62</v>
      </c>
      <c r="V2219" s="10" t="s">
        <v>22</v>
      </c>
    </row>
    <row r="2220" spans="1:22" ht="14.1" customHeight="1" x14ac:dyDescent="0.2">
      <c r="A2220" s="7" t="str">
        <f t="shared" si="472"/>
        <v>NetWeightMeasure</v>
      </c>
      <c r="B2220" s="8" t="s">
        <v>22</v>
      </c>
      <c r="C2220" s="9" t="s">
        <v>34</v>
      </c>
      <c r="D2220" s="10" t="s">
        <v>3786</v>
      </c>
      <c r="E2220" s="10" t="s">
        <v>22</v>
      </c>
      <c r="F2220" s="10" t="s">
        <v>22</v>
      </c>
      <c r="G2220" s="10" t="str">
        <f t="shared" si="473"/>
        <v>Shipment. Net_ Weight. Measure</v>
      </c>
      <c r="H2220" s="10" t="s">
        <v>22</v>
      </c>
      <c r="I2220" s="10" t="s">
        <v>638</v>
      </c>
      <c r="J2220" s="10" t="s">
        <v>785</v>
      </c>
      <c r="K2220" s="10" t="s">
        <v>22</v>
      </c>
      <c r="L2220" s="10" t="s">
        <v>288</v>
      </c>
      <c r="M2220" s="7" t="str">
        <f t="shared" si="474"/>
        <v>Weight</v>
      </c>
      <c r="N2220" s="10" t="s">
        <v>361</v>
      </c>
      <c r="O2220" s="10" t="s">
        <v>22</v>
      </c>
      <c r="P2220" s="10" t="str">
        <f t="shared" si="475"/>
        <v>Measure. Type</v>
      </c>
      <c r="Q2220" s="10" t="s">
        <v>22</v>
      </c>
      <c r="R2220" s="10" t="s">
        <v>22</v>
      </c>
      <c r="S2220" s="10" t="s">
        <v>30</v>
      </c>
      <c r="T2220" s="10" t="s">
        <v>22</v>
      </c>
      <c r="U2220" s="10" t="s">
        <v>62</v>
      </c>
      <c r="V2220" s="10" t="s">
        <v>22</v>
      </c>
    </row>
    <row r="2221" spans="1:22" ht="14.1" customHeight="1" x14ac:dyDescent="0.2">
      <c r="A2221" s="7" t="str">
        <f t="shared" si="472"/>
        <v>NetNetWeightMeasure</v>
      </c>
      <c r="B2221" s="8" t="s">
        <v>22</v>
      </c>
      <c r="C2221" s="9" t="s">
        <v>34</v>
      </c>
      <c r="D2221" s="10" t="s">
        <v>3787</v>
      </c>
      <c r="E2221" s="10" t="s">
        <v>22</v>
      </c>
      <c r="F2221" s="10" t="s">
        <v>22</v>
      </c>
      <c r="G2221" s="10" t="str">
        <f t="shared" si="473"/>
        <v>Shipment. Net Net_ Weight. Measure</v>
      </c>
      <c r="H2221" s="10" t="s">
        <v>22</v>
      </c>
      <c r="I2221" s="10" t="s">
        <v>638</v>
      </c>
      <c r="J2221" s="10" t="s">
        <v>788</v>
      </c>
      <c r="K2221" s="10" t="s">
        <v>22</v>
      </c>
      <c r="L2221" s="10" t="s">
        <v>288</v>
      </c>
      <c r="M2221" s="7" t="str">
        <f t="shared" si="474"/>
        <v>Weight</v>
      </c>
      <c r="N2221" s="10" t="s">
        <v>361</v>
      </c>
      <c r="O2221" s="10" t="s">
        <v>22</v>
      </c>
      <c r="P2221" s="10" t="str">
        <f t="shared" si="475"/>
        <v>Measure. Type</v>
      </c>
      <c r="Q2221" s="10" t="s">
        <v>22</v>
      </c>
      <c r="R2221" s="10" t="s">
        <v>22</v>
      </c>
      <c r="S2221" s="10" t="s">
        <v>30</v>
      </c>
      <c r="T2221" s="10" t="s">
        <v>22</v>
      </c>
      <c r="U2221" s="10" t="s">
        <v>62</v>
      </c>
      <c r="V2221" s="10" t="s">
        <v>22</v>
      </c>
    </row>
    <row r="2222" spans="1:22" ht="14.1" customHeight="1" x14ac:dyDescent="0.2">
      <c r="A2222" s="7" t="str">
        <f t="shared" si="472"/>
        <v>GrossVolumeMeasure</v>
      </c>
      <c r="B2222" s="8" t="s">
        <v>22</v>
      </c>
      <c r="C2222" s="9" t="s">
        <v>34</v>
      </c>
      <c r="D2222" s="10" t="s">
        <v>3788</v>
      </c>
      <c r="E2222" s="10" t="s">
        <v>22</v>
      </c>
      <c r="F2222" s="10" t="s">
        <v>22</v>
      </c>
      <c r="G2222" s="10" t="str">
        <f t="shared" si="473"/>
        <v>Shipment. Gross_ Volume. Measure</v>
      </c>
      <c r="H2222" s="10" t="s">
        <v>22</v>
      </c>
      <c r="I2222" s="10" t="s">
        <v>638</v>
      </c>
      <c r="J2222" s="10" t="s">
        <v>782</v>
      </c>
      <c r="K2222" s="10" t="s">
        <v>22</v>
      </c>
      <c r="L2222" s="10" t="s">
        <v>390</v>
      </c>
      <c r="M2222" s="7" t="str">
        <f t="shared" si="474"/>
        <v>Volume</v>
      </c>
      <c r="N2222" s="10" t="s">
        <v>361</v>
      </c>
      <c r="O2222" s="10" t="s">
        <v>22</v>
      </c>
      <c r="P2222" s="10" t="str">
        <f t="shared" si="475"/>
        <v>Measure. Type</v>
      </c>
      <c r="Q2222" s="10" t="s">
        <v>22</v>
      </c>
      <c r="R2222" s="10" t="s">
        <v>22</v>
      </c>
      <c r="S2222" s="10" t="s">
        <v>30</v>
      </c>
      <c r="T2222" s="10" t="s">
        <v>22</v>
      </c>
      <c r="U2222" s="10" t="s">
        <v>62</v>
      </c>
      <c r="V2222" s="10" t="s">
        <v>22</v>
      </c>
    </row>
    <row r="2223" spans="1:22" ht="14.1" customHeight="1" x14ac:dyDescent="0.2">
      <c r="A2223" s="7" t="str">
        <f t="shared" si="472"/>
        <v>NetVolumeMeasure</v>
      </c>
      <c r="B2223" s="8" t="s">
        <v>22</v>
      </c>
      <c r="C2223" s="9" t="s">
        <v>34</v>
      </c>
      <c r="D2223" s="10" t="s">
        <v>3789</v>
      </c>
      <c r="E2223" s="10" t="s">
        <v>22</v>
      </c>
      <c r="F2223" s="10" t="s">
        <v>22</v>
      </c>
      <c r="G2223" s="10" t="str">
        <f t="shared" si="473"/>
        <v>Shipment. Net_ Volume. Measure</v>
      </c>
      <c r="H2223" s="10" t="s">
        <v>22</v>
      </c>
      <c r="I2223" s="10" t="s">
        <v>638</v>
      </c>
      <c r="J2223" s="10" t="s">
        <v>785</v>
      </c>
      <c r="K2223" s="10" t="s">
        <v>22</v>
      </c>
      <c r="L2223" s="10" t="s">
        <v>390</v>
      </c>
      <c r="M2223" s="7" t="str">
        <f t="shared" si="474"/>
        <v>Volume</v>
      </c>
      <c r="N2223" s="10" t="s">
        <v>361</v>
      </c>
      <c r="O2223" s="10" t="s">
        <v>22</v>
      </c>
      <c r="P2223" s="10" t="str">
        <f t="shared" si="475"/>
        <v>Measure. Type</v>
      </c>
      <c r="Q2223" s="10" t="s">
        <v>22</v>
      </c>
      <c r="R2223" s="10" t="s">
        <v>22</v>
      </c>
      <c r="S2223" s="10" t="s">
        <v>30</v>
      </c>
      <c r="T2223" s="10" t="s">
        <v>22</v>
      </c>
      <c r="U2223" s="10" t="s">
        <v>62</v>
      </c>
      <c r="V2223" s="10" t="s">
        <v>22</v>
      </c>
    </row>
    <row r="2224" spans="1:22" ht="14.1" customHeight="1" x14ac:dyDescent="0.2">
      <c r="A2224" s="7" t="str">
        <f t="shared" si="472"/>
        <v>TotalGoodsItemQuantity</v>
      </c>
      <c r="B2224" s="8" t="s">
        <v>22</v>
      </c>
      <c r="C2224" s="9" t="s">
        <v>34</v>
      </c>
      <c r="D2224" s="10" t="s">
        <v>3790</v>
      </c>
      <c r="E2224" s="10" t="s">
        <v>22</v>
      </c>
      <c r="F2224" s="10" t="s">
        <v>22</v>
      </c>
      <c r="G2224" s="10" t="str">
        <f t="shared" si="473"/>
        <v>Shipment. Total_ Goods Item Quantity. Quantity</v>
      </c>
      <c r="H2224" s="10" t="s">
        <v>22</v>
      </c>
      <c r="I2224" s="10" t="s">
        <v>638</v>
      </c>
      <c r="J2224" s="10" t="s">
        <v>445</v>
      </c>
      <c r="K2224" s="10" t="s">
        <v>845</v>
      </c>
      <c r="L2224" s="10" t="s">
        <v>297</v>
      </c>
      <c r="M2224" s="7" t="str">
        <f t="shared" si="474"/>
        <v>Goods Item Quantity</v>
      </c>
      <c r="N2224" s="10" t="s">
        <v>297</v>
      </c>
      <c r="O2224" s="10" t="s">
        <v>22</v>
      </c>
      <c r="P2224" s="10" t="str">
        <f t="shared" si="475"/>
        <v>Quantity. Type</v>
      </c>
      <c r="Q2224" s="10" t="s">
        <v>22</v>
      </c>
      <c r="R2224" s="10" t="s">
        <v>22</v>
      </c>
      <c r="S2224" s="10" t="s">
        <v>30</v>
      </c>
      <c r="T2224" s="10" t="s">
        <v>2247</v>
      </c>
      <c r="U2224" s="10" t="s">
        <v>62</v>
      </c>
      <c r="V2224" s="10" t="s">
        <v>3791</v>
      </c>
    </row>
    <row r="2225" spans="1:22" ht="14.1" customHeight="1" x14ac:dyDescent="0.2">
      <c r="A2225" s="7" t="str">
        <f t="shared" si="472"/>
        <v>TotalTransportHandlingUnitQuantity</v>
      </c>
      <c r="B2225" s="8" t="s">
        <v>22</v>
      </c>
      <c r="C2225" s="9" t="s">
        <v>34</v>
      </c>
      <c r="D2225" s="10" t="s">
        <v>3792</v>
      </c>
      <c r="E2225" s="10" t="s">
        <v>847</v>
      </c>
      <c r="F2225" s="10" t="s">
        <v>22</v>
      </c>
      <c r="G2225" s="10" t="str">
        <f t="shared" si="473"/>
        <v>Shipment. Total_ Transport Handling Unit Quantity. Quantity</v>
      </c>
      <c r="H2225" s="10" t="s">
        <v>22</v>
      </c>
      <c r="I2225" s="10" t="s">
        <v>638</v>
      </c>
      <c r="J2225" s="10" t="s">
        <v>445</v>
      </c>
      <c r="K2225" s="10" t="s">
        <v>848</v>
      </c>
      <c r="L2225" s="10" t="s">
        <v>297</v>
      </c>
      <c r="M2225" s="7" t="str">
        <f t="shared" si="474"/>
        <v>Transport Handling Unit Quantity</v>
      </c>
      <c r="N2225" s="10" t="s">
        <v>297</v>
      </c>
      <c r="O2225" s="10" t="s">
        <v>22</v>
      </c>
      <c r="P2225" s="10" t="str">
        <f t="shared" si="475"/>
        <v>Quantity. Type</v>
      </c>
      <c r="Q2225" s="10" t="s">
        <v>22</v>
      </c>
      <c r="R2225" s="10" t="s">
        <v>22</v>
      </c>
      <c r="S2225" s="10" t="s">
        <v>30</v>
      </c>
      <c r="T2225" s="10" t="s">
        <v>22</v>
      </c>
      <c r="U2225" s="10" t="s">
        <v>62</v>
      </c>
      <c r="V2225" s="10" t="s">
        <v>3793</v>
      </c>
    </row>
    <row r="2226" spans="1:22" ht="14.1" customHeight="1" x14ac:dyDescent="0.2">
      <c r="A2226" s="7" t="str">
        <f t="shared" si="472"/>
        <v>InsuranceValueAmount</v>
      </c>
      <c r="B2226" s="8" t="s">
        <v>22</v>
      </c>
      <c r="C2226" s="9" t="s">
        <v>34</v>
      </c>
      <c r="D2226" s="10" t="s">
        <v>3794</v>
      </c>
      <c r="E2226" s="10" t="s">
        <v>850</v>
      </c>
      <c r="F2226" s="10" t="s">
        <v>22</v>
      </c>
      <c r="G2226" s="10" t="str">
        <f t="shared" si="473"/>
        <v>Shipment. Insurance_ Value. Amount</v>
      </c>
      <c r="H2226" s="10" t="s">
        <v>22</v>
      </c>
      <c r="I2226" s="10" t="s">
        <v>638</v>
      </c>
      <c r="J2226" s="10" t="s">
        <v>851</v>
      </c>
      <c r="K2226" s="10" t="s">
        <v>22</v>
      </c>
      <c r="L2226" s="10" t="s">
        <v>58</v>
      </c>
      <c r="M2226" s="7" t="str">
        <f t="shared" si="474"/>
        <v>Value</v>
      </c>
      <c r="N2226" s="10" t="s">
        <v>189</v>
      </c>
      <c r="O2226" s="10" t="s">
        <v>22</v>
      </c>
      <c r="P2226" s="10" t="str">
        <f t="shared" si="475"/>
        <v>Amount. Type</v>
      </c>
      <c r="Q2226" s="10" t="s">
        <v>22</v>
      </c>
      <c r="R2226" s="10" t="s">
        <v>22</v>
      </c>
      <c r="S2226" s="10" t="s">
        <v>30</v>
      </c>
      <c r="T2226" s="10" t="s">
        <v>2042</v>
      </c>
      <c r="U2226" s="10" t="s">
        <v>62</v>
      </c>
      <c r="V2226" s="10" t="s">
        <v>22</v>
      </c>
    </row>
    <row r="2227" spans="1:22" ht="14.1" customHeight="1" x14ac:dyDescent="0.2">
      <c r="A2227" s="7" t="str">
        <f t="shared" si="472"/>
        <v>DeclaredCustomsValueAmount</v>
      </c>
      <c r="B2227" s="8" t="s">
        <v>22</v>
      </c>
      <c r="C2227" s="9" t="s">
        <v>34</v>
      </c>
      <c r="D2227" s="10" t="s">
        <v>3795</v>
      </c>
      <c r="E2227" s="10" t="s">
        <v>22</v>
      </c>
      <c r="F2227" s="10" t="s">
        <v>22</v>
      </c>
      <c r="G2227" s="10" t="str">
        <f t="shared" si="473"/>
        <v>Shipment. Declared Customs_ Value. Amount</v>
      </c>
      <c r="H2227" s="10" t="s">
        <v>22</v>
      </c>
      <c r="I2227" s="10" t="s">
        <v>638</v>
      </c>
      <c r="J2227" s="10" t="s">
        <v>767</v>
      </c>
      <c r="K2227" s="10" t="s">
        <v>22</v>
      </c>
      <c r="L2227" s="10" t="s">
        <v>58</v>
      </c>
      <c r="M2227" s="7" t="str">
        <f t="shared" si="474"/>
        <v>Value</v>
      </c>
      <c r="N2227" s="10" t="s">
        <v>189</v>
      </c>
      <c r="O2227" s="10" t="s">
        <v>22</v>
      </c>
      <c r="P2227" s="10" t="str">
        <f t="shared" si="475"/>
        <v>Amount. Type</v>
      </c>
      <c r="Q2227" s="10" t="s">
        <v>22</v>
      </c>
      <c r="R2227" s="10" t="s">
        <v>22</v>
      </c>
      <c r="S2227" s="10" t="s">
        <v>30</v>
      </c>
      <c r="T2227" s="10" t="s">
        <v>2033</v>
      </c>
      <c r="U2227" s="10" t="s">
        <v>62</v>
      </c>
      <c r="V2227" s="10" t="s">
        <v>22</v>
      </c>
    </row>
    <row r="2228" spans="1:22" ht="14.1" customHeight="1" x14ac:dyDescent="0.2">
      <c r="A2228" s="7" t="str">
        <f t="shared" si="472"/>
        <v>DeclaredForCarriageValueAmount</v>
      </c>
      <c r="B2228" s="8" t="s">
        <v>22</v>
      </c>
      <c r="C2228" s="9" t="s">
        <v>34</v>
      </c>
      <c r="D2228" s="10" t="s">
        <v>3796</v>
      </c>
      <c r="E2228" s="10" t="s">
        <v>853</v>
      </c>
      <c r="F2228" s="10" t="s">
        <v>22</v>
      </c>
      <c r="G2228" s="10" t="str">
        <f t="shared" si="473"/>
        <v>Shipment. Declared For Carriage_ Value. Amount</v>
      </c>
      <c r="H2228" s="10" t="s">
        <v>22</v>
      </c>
      <c r="I2228" s="10" t="s">
        <v>638</v>
      </c>
      <c r="J2228" s="10" t="s">
        <v>854</v>
      </c>
      <c r="K2228" s="10" t="s">
        <v>22</v>
      </c>
      <c r="L2228" s="10" t="s">
        <v>58</v>
      </c>
      <c r="M2228" s="7" t="str">
        <f t="shared" si="474"/>
        <v>Value</v>
      </c>
      <c r="N2228" s="10" t="s">
        <v>189</v>
      </c>
      <c r="O2228" s="10" t="s">
        <v>22</v>
      </c>
      <c r="P2228" s="10" t="str">
        <f t="shared" si="475"/>
        <v>Amount. Type</v>
      </c>
      <c r="Q2228" s="10" t="s">
        <v>22</v>
      </c>
      <c r="R2228" s="10" t="s">
        <v>22</v>
      </c>
      <c r="S2228" s="10" t="s">
        <v>30</v>
      </c>
      <c r="T2228" s="10" t="s">
        <v>3797</v>
      </c>
      <c r="U2228" s="10" t="s">
        <v>62</v>
      </c>
      <c r="V2228" s="10" t="s">
        <v>22</v>
      </c>
    </row>
    <row r="2229" spans="1:22" ht="14.1" customHeight="1" x14ac:dyDescent="0.2">
      <c r="A2229" s="7" t="str">
        <f t="shared" si="472"/>
        <v>DeclaredStatisticsValueAmount</v>
      </c>
      <c r="B2229" s="8" t="s">
        <v>22</v>
      </c>
      <c r="C2229" s="9" t="s">
        <v>34</v>
      </c>
      <c r="D2229" s="10" t="s">
        <v>3798</v>
      </c>
      <c r="E2229" s="10" t="s">
        <v>856</v>
      </c>
      <c r="F2229" s="10" t="s">
        <v>22</v>
      </c>
      <c r="G2229" s="10" t="str">
        <f t="shared" si="473"/>
        <v>Shipment. Declared Statistics_ Value. Amount</v>
      </c>
      <c r="H2229" s="10" t="s">
        <v>22</v>
      </c>
      <c r="I2229" s="10" t="s">
        <v>638</v>
      </c>
      <c r="J2229" s="10" t="s">
        <v>857</v>
      </c>
      <c r="K2229" s="10" t="s">
        <v>22</v>
      </c>
      <c r="L2229" s="10" t="s">
        <v>58</v>
      </c>
      <c r="M2229" s="7" t="str">
        <f t="shared" si="474"/>
        <v>Value</v>
      </c>
      <c r="N2229" s="10" t="s">
        <v>189</v>
      </c>
      <c r="O2229" s="10" t="s">
        <v>22</v>
      </c>
      <c r="P2229" s="10" t="str">
        <f t="shared" si="475"/>
        <v>Amount. Type</v>
      </c>
      <c r="Q2229" s="10" t="s">
        <v>22</v>
      </c>
      <c r="R2229" s="10" t="s">
        <v>22</v>
      </c>
      <c r="S2229" s="10" t="s">
        <v>30</v>
      </c>
      <c r="T2229" s="10" t="s">
        <v>2039</v>
      </c>
      <c r="U2229" s="10" t="s">
        <v>62</v>
      </c>
      <c r="V2229" s="10" t="s">
        <v>22</v>
      </c>
    </row>
    <row r="2230" spans="1:22" ht="14.1" customHeight="1" x14ac:dyDescent="0.2">
      <c r="A2230" s="7" t="str">
        <f t="shared" si="472"/>
        <v>FreeOnBoardValueAmount</v>
      </c>
      <c r="B2230" s="8" t="s">
        <v>22</v>
      </c>
      <c r="C2230" s="9" t="s">
        <v>34</v>
      </c>
      <c r="D2230" s="10" t="s">
        <v>858</v>
      </c>
      <c r="E2230" s="10" t="s">
        <v>859</v>
      </c>
      <c r="F2230" s="10" t="s">
        <v>22</v>
      </c>
      <c r="G2230" s="10" t="str">
        <f t="shared" si="473"/>
        <v>Shipment. Free On Board_ Value. Amount</v>
      </c>
      <c r="H2230" s="10" t="s">
        <v>22</v>
      </c>
      <c r="I2230" s="10" t="s">
        <v>638</v>
      </c>
      <c r="J2230" s="10" t="s">
        <v>860</v>
      </c>
      <c r="K2230" s="10" t="s">
        <v>22</v>
      </c>
      <c r="L2230" s="10" t="s">
        <v>58</v>
      </c>
      <c r="M2230" s="7" t="str">
        <f t="shared" si="474"/>
        <v>Value</v>
      </c>
      <c r="N2230" s="10" t="s">
        <v>189</v>
      </c>
      <c r="O2230" s="10" t="s">
        <v>22</v>
      </c>
      <c r="P2230" s="10" t="str">
        <f t="shared" si="475"/>
        <v>Amount. Type</v>
      </c>
      <c r="Q2230" s="10" t="s">
        <v>22</v>
      </c>
      <c r="R2230" s="10" t="s">
        <v>22</v>
      </c>
      <c r="S2230" s="10" t="s">
        <v>30</v>
      </c>
      <c r="T2230" s="10" t="s">
        <v>2040</v>
      </c>
      <c r="U2230" s="10" t="s">
        <v>62</v>
      </c>
      <c r="V2230" s="10" t="s">
        <v>22</v>
      </c>
    </row>
    <row r="2231" spans="1:22" ht="14.1" customHeight="1" x14ac:dyDescent="0.2">
      <c r="A2231" s="7" t="str">
        <f t="shared" si="472"/>
        <v>SpecialInstructions</v>
      </c>
      <c r="B2231" s="8" t="s">
        <v>22</v>
      </c>
      <c r="C2231" s="9" t="s">
        <v>98</v>
      </c>
      <c r="D2231" s="10" t="s">
        <v>3799</v>
      </c>
      <c r="E2231" s="10" t="s">
        <v>22</v>
      </c>
      <c r="F2231" s="10" t="s">
        <v>22</v>
      </c>
      <c r="G2231" s="10" t="str">
        <f t="shared" si="473"/>
        <v>Shipment. Special_ Instructions. Text</v>
      </c>
      <c r="H2231" s="10" t="s">
        <v>22</v>
      </c>
      <c r="I2231" s="10" t="s">
        <v>638</v>
      </c>
      <c r="J2231" s="10" t="s">
        <v>823</v>
      </c>
      <c r="K2231" s="10" t="s">
        <v>22</v>
      </c>
      <c r="L2231" s="10" t="s">
        <v>829</v>
      </c>
      <c r="M2231" s="7" t="str">
        <f t="shared" si="474"/>
        <v>Instructions</v>
      </c>
      <c r="N2231" s="10" t="s">
        <v>59</v>
      </c>
      <c r="O2231" s="10" t="s">
        <v>22</v>
      </c>
      <c r="P2231" s="10" t="str">
        <f t="shared" si="475"/>
        <v>Text. Type</v>
      </c>
      <c r="Q2231" s="10" t="s">
        <v>22</v>
      </c>
      <c r="R2231" s="10" t="s">
        <v>22</v>
      </c>
      <c r="S2231" s="10" t="s">
        <v>30</v>
      </c>
      <c r="T2231" s="10" t="s">
        <v>22</v>
      </c>
      <c r="U2231" s="10" t="s">
        <v>62</v>
      </c>
      <c r="V2231" s="10" t="s">
        <v>22</v>
      </c>
    </row>
    <row r="2232" spans="1:22" ht="14.1" customHeight="1" x14ac:dyDescent="0.2">
      <c r="A2232" s="7" t="str">
        <f t="shared" si="472"/>
        <v>DeliveryInstructions</v>
      </c>
      <c r="B2232" s="8" t="s">
        <v>22</v>
      </c>
      <c r="C2232" s="9" t="s">
        <v>98</v>
      </c>
      <c r="D2232" s="10" t="s">
        <v>3800</v>
      </c>
      <c r="E2232" s="10" t="s">
        <v>22</v>
      </c>
      <c r="F2232" s="10" t="s">
        <v>22</v>
      </c>
      <c r="G2232" s="10" t="str">
        <f t="shared" si="473"/>
        <v>Shipment. Delivery_ Instructions. Text</v>
      </c>
      <c r="H2232" s="10" t="s">
        <v>22</v>
      </c>
      <c r="I2232" s="10" t="s">
        <v>638</v>
      </c>
      <c r="J2232" s="10" t="s">
        <v>865</v>
      </c>
      <c r="K2232" s="10" t="s">
        <v>22</v>
      </c>
      <c r="L2232" s="10" t="s">
        <v>829</v>
      </c>
      <c r="M2232" s="7" t="str">
        <f t="shared" si="474"/>
        <v>Instructions</v>
      </c>
      <c r="N2232" s="10" t="s">
        <v>59</v>
      </c>
      <c r="O2232" s="10" t="s">
        <v>22</v>
      </c>
      <c r="P2232" s="10" t="str">
        <f t="shared" si="475"/>
        <v>Text. Type</v>
      </c>
      <c r="Q2232" s="10" t="s">
        <v>22</v>
      </c>
      <c r="R2232" s="10" t="s">
        <v>22</v>
      </c>
      <c r="S2232" s="10" t="s">
        <v>30</v>
      </c>
      <c r="T2232" s="10" t="s">
        <v>3801</v>
      </c>
      <c r="U2232" s="10" t="s">
        <v>62</v>
      </c>
      <c r="V2232" s="10" t="s">
        <v>22</v>
      </c>
    </row>
    <row r="2233" spans="1:22" ht="14.1" customHeight="1" x14ac:dyDescent="0.2">
      <c r="A2233" s="7" t="str">
        <f t="shared" si="472"/>
        <v>SplitConsignmentIndicator</v>
      </c>
      <c r="B2233" s="8" t="s">
        <v>22</v>
      </c>
      <c r="C2233" s="9" t="s">
        <v>34</v>
      </c>
      <c r="D2233" s="10" t="s">
        <v>3802</v>
      </c>
      <c r="E2233" s="10" t="s">
        <v>22</v>
      </c>
      <c r="F2233" s="10" t="s">
        <v>22</v>
      </c>
      <c r="G2233" s="10" t="str">
        <f t="shared" si="473"/>
        <v>Shipment. Split Consignment_ Indicator. Indicator</v>
      </c>
      <c r="H2233" s="10" t="s">
        <v>22</v>
      </c>
      <c r="I2233" s="10" t="s">
        <v>638</v>
      </c>
      <c r="J2233" s="10" t="s">
        <v>863</v>
      </c>
      <c r="K2233" s="10" t="s">
        <v>22</v>
      </c>
      <c r="L2233" s="10" t="s">
        <v>170</v>
      </c>
      <c r="M2233" s="7" t="str">
        <f t="shared" si="474"/>
        <v>Indicator</v>
      </c>
      <c r="N2233" s="10" t="s">
        <v>170</v>
      </c>
      <c r="O2233" s="10" t="s">
        <v>22</v>
      </c>
      <c r="P2233" s="10" t="str">
        <f t="shared" si="475"/>
        <v>Indicator. Type</v>
      </c>
      <c r="Q2233" s="10" t="s">
        <v>22</v>
      </c>
      <c r="R2233" s="10" t="s">
        <v>22</v>
      </c>
      <c r="S2233" s="10" t="s">
        <v>30</v>
      </c>
      <c r="T2233" s="10" t="s">
        <v>3801</v>
      </c>
      <c r="U2233" s="10" t="s">
        <v>62</v>
      </c>
      <c r="V2233" s="10" t="s">
        <v>22</v>
      </c>
    </row>
    <row r="2234" spans="1:22" ht="14.1" customHeight="1" x14ac:dyDescent="0.2">
      <c r="A2234" s="7" t="str">
        <f t="shared" si="472"/>
        <v>ConsignmentQuantity</v>
      </c>
      <c r="B2234" s="8" t="s">
        <v>22</v>
      </c>
      <c r="C2234" s="9" t="s">
        <v>34</v>
      </c>
      <c r="D2234" s="10" t="s">
        <v>3803</v>
      </c>
      <c r="E2234" s="10" t="s">
        <v>22</v>
      </c>
      <c r="F2234" s="10" t="s">
        <v>22</v>
      </c>
      <c r="G2234" s="10" t="str">
        <f t="shared" si="473"/>
        <v>Shipment. Consignment_ Quantity. Quantity</v>
      </c>
      <c r="H2234" s="10" t="s">
        <v>22</v>
      </c>
      <c r="I2234" s="10" t="s">
        <v>638</v>
      </c>
      <c r="J2234" s="10" t="s">
        <v>744</v>
      </c>
      <c r="K2234" s="10" t="s">
        <v>22</v>
      </c>
      <c r="L2234" s="10" t="s">
        <v>297</v>
      </c>
      <c r="M2234" s="7" t="str">
        <f t="shared" si="474"/>
        <v>Quantity</v>
      </c>
      <c r="N2234" s="10" t="s">
        <v>297</v>
      </c>
      <c r="O2234" s="10" t="s">
        <v>22</v>
      </c>
      <c r="P2234" s="10" t="str">
        <f t="shared" si="475"/>
        <v>Quantity. Type</v>
      </c>
      <c r="Q2234" s="10" t="s">
        <v>22</v>
      </c>
      <c r="R2234" s="10" t="s">
        <v>22</v>
      </c>
      <c r="S2234" s="10" t="s">
        <v>30</v>
      </c>
      <c r="T2234" s="10" t="s">
        <v>22</v>
      </c>
      <c r="U2234" s="10" t="s">
        <v>26</v>
      </c>
      <c r="V2234" s="10" t="s">
        <v>22</v>
      </c>
    </row>
    <row r="2235" spans="1:22" ht="14.1" customHeight="1" x14ac:dyDescent="0.2">
      <c r="A2235" s="11" t="str">
        <f t="shared" ref="A2235:A2245" si="476">SUBSTITUTE(SUBSTITUTE(CONCATENATE(J2235,IF(M2235="Identifier","ID",M2235))," ",""),"_","")</f>
        <v>Consignment</v>
      </c>
      <c r="B2235" s="8" t="s">
        <v>22</v>
      </c>
      <c r="C2235" s="12" t="s">
        <v>98</v>
      </c>
      <c r="D2235" s="11" t="s">
        <v>3804</v>
      </c>
      <c r="E2235" s="11" t="s">
        <v>22</v>
      </c>
      <c r="F2235" s="11" t="s">
        <v>22</v>
      </c>
      <c r="G2235" s="11" t="str">
        <f t="shared" ref="G2235:G2245" si="477">CONCATENATE( IF(H2235="","",CONCATENATE(H2235,"_ ")),I2235,". ",IF(J2235="","",CONCATENATE(J2235,"_ ")),M2235,IF(J2235="","",CONCATENATE(". ",N2235)))</f>
        <v>Shipment. Consignment</v>
      </c>
      <c r="H2235" s="11" t="s">
        <v>22</v>
      </c>
      <c r="I2235" s="11" t="s">
        <v>638</v>
      </c>
      <c r="J2235" s="11" t="s">
        <v>22</v>
      </c>
      <c r="K2235" s="11" t="s">
        <v>22</v>
      </c>
      <c r="L2235" s="11" t="s">
        <v>22</v>
      </c>
      <c r="M2235" s="11" t="str">
        <f t="shared" ref="M2235:M2245" si="478">CONCATENATE(IF(Q2235="","",CONCATENATE(Q2235,"_ ")),R2235)</f>
        <v>Consignment</v>
      </c>
      <c r="N2235" s="11" t="str">
        <f t="shared" ref="N2235:N2245" si="479">M2235</f>
        <v>Consignment</v>
      </c>
      <c r="O2235" s="11" t="s">
        <v>22</v>
      </c>
      <c r="P2235" s="11" t="s">
        <v>22</v>
      </c>
      <c r="Q2235" s="11" t="s">
        <v>22</v>
      </c>
      <c r="R2235" s="11" t="s">
        <v>744</v>
      </c>
      <c r="S2235" s="11" t="s">
        <v>38</v>
      </c>
      <c r="T2235" s="11" t="s">
        <v>22</v>
      </c>
      <c r="U2235" s="11" t="s">
        <v>62</v>
      </c>
      <c r="V2235" s="11" t="s">
        <v>22</v>
      </c>
    </row>
    <row r="2236" spans="1:22" ht="14.1" customHeight="1" x14ac:dyDescent="0.2">
      <c r="A2236" s="11" t="str">
        <f t="shared" si="476"/>
        <v>GoodsItem</v>
      </c>
      <c r="B2236" s="8" t="s">
        <v>22</v>
      </c>
      <c r="C2236" s="12" t="s">
        <v>98</v>
      </c>
      <c r="D2236" s="11" t="s">
        <v>3805</v>
      </c>
      <c r="E2236" s="11" t="s">
        <v>22</v>
      </c>
      <c r="F2236" s="11" t="s">
        <v>22</v>
      </c>
      <c r="G2236" s="11" t="str">
        <f t="shared" si="477"/>
        <v>Shipment. Goods Item</v>
      </c>
      <c r="H2236" s="11" t="s">
        <v>22</v>
      </c>
      <c r="I2236" s="11" t="s">
        <v>638</v>
      </c>
      <c r="J2236" s="11" t="s">
        <v>22</v>
      </c>
      <c r="K2236" s="11" t="s">
        <v>22</v>
      </c>
      <c r="L2236" s="11" t="s">
        <v>22</v>
      </c>
      <c r="M2236" s="11" t="str">
        <f t="shared" si="478"/>
        <v>Goods Item</v>
      </c>
      <c r="N2236" s="11" t="str">
        <f t="shared" si="479"/>
        <v>Goods Item</v>
      </c>
      <c r="O2236" s="11" t="s">
        <v>22</v>
      </c>
      <c r="P2236" s="11" t="s">
        <v>22</v>
      </c>
      <c r="Q2236" s="11" t="s">
        <v>22</v>
      </c>
      <c r="R2236" s="11" t="s">
        <v>845</v>
      </c>
      <c r="S2236" s="11" t="s">
        <v>38</v>
      </c>
      <c r="T2236" s="11" t="s">
        <v>22</v>
      </c>
      <c r="U2236" s="11" t="s">
        <v>62</v>
      </c>
      <c r="V2236" s="11" t="s">
        <v>22</v>
      </c>
    </row>
    <row r="2237" spans="1:22" ht="14.1" customHeight="1" x14ac:dyDescent="0.2">
      <c r="A2237" s="11" t="str">
        <f t="shared" si="476"/>
        <v>ShipmentStage</v>
      </c>
      <c r="B2237" s="8" t="s">
        <v>22</v>
      </c>
      <c r="C2237" s="12" t="s">
        <v>98</v>
      </c>
      <c r="D2237" s="11" t="s">
        <v>3806</v>
      </c>
      <c r="E2237" s="11" t="s">
        <v>22</v>
      </c>
      <c r="F2237" s="11" t="s">
        <v>22</v>
      </c>
      <c r="G2237" s="11" t="str">
        <f t="shared" si="477"/>
        <v>Shipment. Shipment Stage</v>
      </c>
      <c r="H2237" s="11" t="s">
        <v>22</v>
      </c>
      <c r="I2237" s="11" t="s">
        <v>638</v>
      </c>
      <c r="J2237" s="11" t="s">
        <v>22</v>
      </c>
      <c r="K2237" s="11" t="s">
        <v>22</v>
      </c>
      <c r="L2237" s="11" t="s">
        <v>22</v>
      </c>
      <c r="M2237" s="11" t="str">
        <f t="shared" si="478"/>
        <v>Shipment Stage</v>
      </c>
      <c r="N2237" s="11" t="str">
        <f t="shared" si="479"/>
        <v>Shipment Stage</v>
      </c>
      <c r="O2237" s="11" t="s">
        <v>22</v>
      </c>
      <c r="P2237" s="11" t="s">
        <v>22</v>
      </c>
      <c r="Q2237" s="11" t="s">
        <v>22</v>
      </c>
      <c r="R2237" s="11" t="s">
        <v>971</v>
      </c>
      <c r="S2237" s="11" t="s">
        <v>38</v>
      </c>
      <c r="T2237" s="11" t="s">
        <v>22</v>
      </c>
      <c r="U2237" s="11" t="s">
        <v>62</v>
      </c>
      <c r="V2237" s="11" t="s">
        <v>22</v>
      </c>
    </row>
    <row r="2238" spans="1:22" ht="14.1" customHeight="1" x14ac:dyDescent="0.2">
      <c r="A2238" s="11" t="str">
        <f t="shared" si="476"/>
        <v>Delivery</v>
      </c>
      <c r="B2238" s="8" t="s">
        <v>22</v>
      </c>
      <c r="C2238" s="12" t="s">
        <v>34</v>
      </c>
      <c r="D2238" s="11" t="s">
        <v>3807</v>
      </c>
      <c r="E2238" s="11" t="s">
        <v>22</v>
      </c>
      <c r="F2238" s="11" t="s">
        <v>22</v>
      </c>
      <c r="G2238" s="11" t="str">
        <f t="shared" si="477"/>
        <v>Shipment. Delivery</v>
      </c>
      <c r="H2238" s="11" t="s">
        <v>22</v>
      </c>
      <c r="I2238" s="11" t="s">
        <v>638</v>
      </c>
      <c r="J2238" s="11" t="s">
        <v>22</v>
      </c>
      <c r="K2238" s="11" t="s">
        <v>22</v>
      </c>
      <c r="L2238" s="11" t="s">
        <v>22</v>
      </c>
      <c r="M2238" s="11" t="str">
        <f t="shared" si="478"/>
        <v>Delivery</v>
      </c>
      <c r="N2238" s="11" t="str">
        <f t="shared" si="479"/>
        <v>Delivery</v>
      </c>
      <c r="O2238" s="11" t="s">
        <v>22</v>
      </c>
      <c r="P2238" s="11" t="s">
        <v>22</v>
      </c>
      <c r="Q2238" s="11" t="s">
        <v>22</v>
      </c>
      <c r="R2238" s="11" t="s">
        <v>865</v>
      </c>
      <c r="S2238" s="11" t="s">
        <v>38</v>
      </c>
      <c r="T2238" s="11" t="s">
        <v>22</v>
      </c>
      <c r="U2238" s="11" t="s">
        <v>62</v>
      </c>
      <c r="V2238" s="11" t="s">
        <v>22</v>
      </c>
    </row>
    <row r="2239" spans="1:22" ht="14.1" customHeight="1" x14ac:dyDescent="0.2">
      <c r="A2239" s="11" t="str">
        <f t="shared" si="476"/>
        <v>TransportHandlingUnit</v>
      </c>
      <c r="B2239" s="8" t="s">
        <v>22</v>
      </c>
      <c r="C2239" s="12" t="s">
        <v>98</v>
      </c>
      <c r="D2239" s="11" t="s">
        <v>3808</v>
      </c>
      <c r="E2239" s="11" t="s">
        <v>22</v>
      </c>
      <c r="F2239" s="11" t="s">
        <v>22</v>
      </c>
      <c r="G2239" s="11" t="str">
        <f t="shared" si="477"/>
        <v>Shipment. Transport Handling Unit</v>
      </c>
      <c r="H2239" s="11" t="s">
        <v>22</v>
      </c>
      <c r="I2239" s="11" t="s">
        <v>638</v>
      </c>
      <c r="J2239" s="11" t="s">
        <v>22</v>
      </c>
      <c r="K2239" s="11" t="s">
        <v>22</v>
      </c>
      <c r="L2239" s="11" t="s">
        <v>22</v>
      </c>
      <c r="M2239" s="11" t="str">
        <f t="shared" si="478"/>
        <v>Transport Handling Unit</v>
      </c>
      <c r="N2239" s="11" t="str">
        <f t="shared" si="479"/>
        <v>Transport Handling Unit</v>
      </c>
      <c r="O2239" s="11" t="s">
        <v>22</v>
      </c>
      <c r="P2239" s="11" t="s">
        <v>22</v>
      </c>
      <c r="Q2239" s="11" t="s">
        <v>22</v>
      </c>
      <c r="R2239" s="11" t="s">
        <v>848</v>
      </c>
      <c r="S2239" s="11" t="s">
        <v>38</v>
      </c>
      <c r="T2239" s="11" t="s">
        <v>22</v>
      </c>
      <c r="U2239" s="11" t="s">
        <v>62</v>
      </c>
      <c r="V2239" s="11" t="s">
        <v>22</v>
      </c>
    </row>
    <row r="2240" spans="1:22" ht="14.1" customHeight="1" x14ac:dyDescent="0.2">
      <c r="A2240" s="11" t="str">
        <f t="shared" si="476"/>
        <v>ReturnAddress</v>
      </c>
      <c r="B2240" s="8" t="s">
        <v>22</v>
      </c>
      <c r="C2240" s="12" t="s">
        <v>34</v>
      </c>
      <c r="D2240" s="11" t="s">
        <v>3809</v>
      </c>
      <c r="E2240" s="11" t="s">
        <v>22</v>
      </c>
      <c r="F2240" s="11" t="s">
        <v>22</v>
      </c>
      <c r="G2240" s="11" t="str">
        <f t="shared" si="477"/>
        <v>Shipment. Return_ Address. Address</v>
      </c>
      <c r="H2240" s="11" t="s">
        <v>22</v>
      </c>
      <c r="I2240" s="11" t="s">
        <v>638</v>
      </c>
      <c r="J2240" s="11" t="s">
        <v>3810</v>
      </c>
      <c r="K2240" s="11" t="s">
        <v>22</v>
      </c>
      <c r="L2240" s="11" t="s">
        <v>22</v>
      </c>
      <c r="M2240" s="11" t="str">
        <f t="shared" si="478"/>
        <v>Address</v>
      </c>
      <c r="N2240" s="11" t="str">
        <f t="shared" si="479"/>
        <v>Address</v>
      </c>
      <c r="O2240" s="11" t="s">
        <v>22</v>
      </c>
      <c r="P2240" s="11" t="s">
        <v>22</v>
      </c>
      <c r="Q2240" s="11" t="s">
        <v>22</v>
      </c>
      <c r="R2240" s="11" t="s">
        <v>61</v>
      </c>
      <c r="S2240" s="11" t="s">
        <v>38</v>
      </c>
      <c r="T2240" s="11" t="s">
        <v>22</v>
      </c>
      <c r="U2240" s="11" t="s">
        <v>62</v>
      </c>
      <c r="V2240" s="11" t="s">
        <v>22</v>
      </c>
    </row>
    <row r="2241" spans="1:22" ht="14.1" customHeight="1" x14ac:dyDescent="0.2">
      <c r="A2241" s="11" t="str">
        <f t="shared" si="476"/>
        <v>OriginAddress</v>
      </c>
      <c r="B2241" s="8" t="s">
        <v>22</v>
      </c>
      <c r="C2241" s="12" t="s">
        <v>34</v>
      </c>
      <c r="D2241" s="11" t="s">
        <v>2098</v>
      </c>
      <c r="E2241" s="11" t="s">
        <v>22</v>
      </c>
      <c r="F2241" s="11" t="s">
        <v>22</v>
      </c>
      <c r="G2241" s="11" t="str">
        <f t="shared" si="477"/>
        <v>Shipment. Origin_ Address. Address</v>
      </c>
      <c r="H2241" s="11" t="s">
        <v>22</v>
      </c>
      <c r="I2241" s="11" t="s">
        <v>638</v>
      </c>
      <c r="J2241" s="11" t="s">
        <v>2100</v>
      </c>
      <c r="K2241" s="11" t="s">
        <v>22</v>
      </c>
      <c r="L2241" s="11" t="s">
        <v>22</v>
      </c>
      <c r="M2241" s="11" t="str">
        <f t="shared" si="478"/>
        <v>Address</v>
      </c>
      <c r="N2241" s="11" t="str">
        <f t="shared" si="479"/>
        <v>Address</v>
      </c>
      <c r="O2241" s="11" t="s">
        <v>22</v>
      </c>
      <c r="P2241" s="11" t="s">
        <v>22</v>
      </c>
      <c r="Q2241" s="11" t="s">
        <v>22</v>
      </c>
      <c r="R2241" s="11" t="s">
        <v>61</v>
      </c>
      <c r="S2241" s="11" t="s">
        <v>38</v>
      </c>
      <c r="T2241" s="11" t="s">
        <v>3811</v>
      </c>
      <c r="U2241" s="11" t="s">
        <v>62</v>
      </c>
      <c r="V2241" s="11" t="s">
        <v>22</v>
      </c>
    </row>
    <row r="2242" spans="1:22" ht="14.1" customHeight="1" x14ac:dyDescent="0.2">
      <c r="A2242" s="11" t="str">
        <f t="shared" si="476"/>
        <v>FirstArrivalPortLocation</v>
      </c>
      <c r="B2242" s="8" t="s">
        <v>22</v>
      </c>
      <c r="C2242" s="12" t="s">
        <v>34</v>
      </c>
      <c r="D2242" s="11" t="s">
        <v>3812</v>
      </c>
      <c r="E2242" s="11" t="s">
        <v>22</v>
      </c>
      <c r="F2242" s="11" t="s">
        <v>22</v>
      </c>
      <c r="G2242" s="11" t="str">
        <f t="shared" si="477"/>
        <v>Shipment. First Arrival Port_ Location. Location</v>
      </c>
      <c r="H2242" s="11" t="s">
        <v>22</v>
      </c>
      <c r="I2242" s="11" t="s">
        <v>638</v>
      </c>
      <c r="J2242" s="11" t="s">
        <v>978</v>
      </c>
      <c r="K2242" s="11" t="s">
        <v>22</v>
      </c>
      <c r="L2242" s="11" t="s">
        <v>22</v>
      </c>
      <c r="M2242" s="11" t="str">
        <f t="shared" si="478"/>
        <v>Location</v>
      </c>
      <c r="N2242" s="11" t="str">
        <f t="shared" si="479"/>
        <v>Location</v>
      </c>
      <c r="O2242" s="11" t="s">
        <v>22</v>
      </c>
      <c r="P2242" s="11" t="s">
        <v>22</v>
      </c>
      <c r="Q2242" s="11" t="s">
        <v>22</v>
      </c>
      <c r="R2242" s="11" t="s">
        <v>47</v>
      </c>
      <c r="S2242" s="11" t="s">
        <v>38</v>
      </c>
      <c r="T2242" s="11" t="s">
        <v>3813</v>
      </c>
      <c r="U2242" s="11" t="s">
        <v>62</v>
      </c>
      <c r="V2242" s="11" t="s">
        <v>3814</v>
      </c>
    </row>
    <row r="2243" spans="1:22" ht="14.1" customHeight="1" x14ac:dyDescent="0.2">
      <c r="A2243" s="11" t="str">
        <f t="shared" si="476"/>
        <v>LastExitPortLocation</v>
      </c>
      <c r="B2243" s="8" t="s">
        <v>22</v>
      </c>
      <c r="C2243" s="12" t="s">
        <v>34</v>
      </c>
      <c r="D2243" s="11" t="s">
        <v>3815</v>
      </c>
      <c r="E2243" s="11" t="s">
        <v>22</v>
      </c>
      <c r="F2243" s="11" t="s">
        <v>22</v>
      </c>
      <c r="G2243" s="11" t="str">
        <f t="shared" si="477"/>
        <v>Shipment. Last Exit Port_ Location. Location</v>
      </c>
      <c r="H2243" s="11" t="s">
        <v>22</v>
      </c>
      <c r="I2243" s="11" t="s">
        <v>638</v>
      </c>
      <c r="J2243" s="11" t="s">
        <v>980</v>
      </c>
      <c r="K2243" s="11" t="s">
        <v>22</v>
      </c>
      <c r="L2243" s="11" t="s">
        <v>22</v>
      </c>
      <c r="M2243" s="11" t="str">
        <f t="shared" si="478"/>
        <v>Location</v>
      </c>
      <c r="N2243" s="11" t="str">
        <f t="shared" si="479"/>
        <v>Location</v>
      </c>
      <c r="O2243" s="11" t="s">
        <v>22</v>
      </c>
      <c r="P2243" s="11" t="s">
        <v>22</v>
      </c>
      <c r="Q2243" s="11" t="s">
        <v>22</v>
      </c>
      <c r="R2243" s="11" t="s">
        <v>47</v>
      </c>
      <c r="S2243" s="11" t="s">
        <v>38</v>
      </c>
      <c r="T2243" s="11" t="s">
        <v>22</v>
      </c>
      <c r="U2243" s="11" t="s">
        <v>62</v>
      </c>
      <c r="V2243" s="11" t="s">
        <v>3816</v>
      </c>
    </row>
    <row r="2244" spans="1:22" ht="14.1" customHeight="1" x14ac:dyDescent="0.2">
      <c r="A2244" s="11" t="str">
        <f t="shared" si="476"/>
        <v>ExportCountry</v>
      </c>
      <c r="B2244" s="8" t="s">
        <v>22</v>
      </c>
      <c r="C2244" s="12" t="s">
        <v>34</v>
      </c>
      <c r="D2244" s="11" t="s">
        <v>3817</v>
      </c>
      <c r="E2244" s="11" t="s">
        <v>3818</v>
      </c>
      <c r="F2244" s="11" t="s">
        <v>22</v>
      </c>
      <c r="G2244" s="11" t="str">
        <f t="shared" si="477"/>
        <v>Shipment. Export_ Country. Country</v>
      </c>
      <c r="H2244" s="11" t="s">
        <v>22</v>
      </c>
      <c r="I2244" s="11" t="s">
        <v>638</v>
      </c>
      <c r="J2244" s="11" t="s">
        <v>3819</v>
      </c>
      <c r="K2244" s="11" t="s">
        <v>22</v>
      </c>
      <c r="L2244" s="11" t="s">
        <v>22</v>
      </c>
      <c r="M2244" s="11" t="str">
        <f t="shared" si="478"/>
        <v>Country</v>
      </c>
      <c r="N2244" s="11" t="str">
        <f t="shared" si="479"/>
        <v>Country</v>
      </c>
      <c r="O2244" s="11" t="s">
        <v>22</v>
      </c>
      <c r="P2244" s="11" t="s">
        <v>22</v>
      </c>
      <c r="Q2244" s="11" t="s">
        <v>22</v>
      </c>
      <c r="R2244" s="11" t="s">
        <v>132</v>
      </c>
      <c r="S2244" s="11" t="s">
        <v>38</v>
      </c>
      <c r="T2244" s="11" t="s">
        <v>3820</v>
      </c>
      <c r="U2244" s="11" t="s">
        <v>62</v>
      </c>
      <c r="V2244" s="11" t="s">
        <v>22</v>
      </c>
    </row>
    <row r="2245" spans="1:22" ht="14.1" customHeight="1" x14ac:dyDescent="0.2">
      <c r="A2245" s="11" t="str">
        <f t="shared" si="476"/>
        <v>FreightAllowanceCharge</v>
      </c>
      <c r="B2245" s="8" t="s">
        <v>22</v>
      </c>
      <c r="C2245" s="12" t="s">
        <v>98</v>
      </c>
      <c r="D2245" s="11" t="s">
        <v>2087</v>
      </c>
      <c r="E2245" s="11" t="s">
        <v>964</v>
      </c>
      <c r="F2245" s="11" t="s">
        <v>22</v>
      </c>
      <c r="G2245" s="11" t="str">
        <f t="shared" si="477"/>
        <v>Shipment. Freight_ Allowance Charge. Allowance Charge</v>
      </c>
      <c r="H2245" s="11" t="s">
        <v>22</v>
      </c>
      <c r="I2245" s="11" t="s">
        <v>638</v>
      </c>
      <c r="J2245" s="11" t="s">
        <v>965</v>
      </c>
      <c r="K2245" s="11" t="s">
        <v>22</v>
      </c>
      <c r="L2245" s="11" t="s">
        <v>22</v>
      </c>
      <c r="M2245" s="11" t="str">
        <f t="shared" si="478"/>
        <v>Allowance Charge</v>
      </c>
      <c r="N2245" s="11" t="str">
        <f t="shared" si="479"/>
        <v>Allowance Charge</v>
      </c>
      <c r="O2245" s="11" t="s">
        <v>22</v>
      </c>
      <c r="P2245" s="11" t="s">
        <v>22</v>
      </c>
      <c r="Q2245" s="11" t="s">
        <v>22</v>
      </c>
      <c r="R2245" s="11" t="s">
        <v>166</v>
      </c>
      <c r="S2245" s="11" t="s">
        <v>38</v>
      </c>
      <c r="T2245" s="11" t="s">
        <v>966</v>
      </c>
      <c r="U2245" s="11" t="s">
        <v>62</v>
      </c>
      <c r="V2245" s="11" t="s">
        <v>22</v>
      </c>
    </row>
    <row r="2246" spans="1:22" ht="14.1" customHeight="1" x14ac:dyDescent="0.2">
      <c r="A2246" s="5" t="str">
        <f>SUBSTITUTE(CONCATENATE(H2246,I2246)," ","")</f>
        <v>ShipmentStage</v>
      </c>
      <c r="B2246" s="6" t="s">
        <v>22</v>
      </c>
      <c r="C2246" s="6" t="s">
        <v>22</v>
      </c>
      <c r="D2246" s="6" t="s">
        <v>3821</v>
      </c>
      <c r="E2246" s="6" t="s">
        <v>22</v>
      </c>
      <c r="F2246" s="6" t="s">
        <v>22</v>
      </c>
      <c r="G2246" s="5" t="str">
        <f>CONCATENATE(IF(H2246="","",CONCATENATE(H2246,"_ ")),I2246,". Details")</f>
        <v>Shipment Stage. Details</v>
      </c>
      <c r="H2246" s="6" t="s">
        <v>22</v>
      </c>
      <c r="I2246" s="6" t="s">
        <v>971</v>
      </c>
      <c r="J2246" s="6" t="s">
        <v>22</v>
      </c>
      <c r="K2246" s="6" t="s">
        <v>22</v>
      </c>
      <c r="L2246" s="6" t="s">
        <v>22</v>
      </c>
      <c r="M2246" s="6" t="s">
        <v>22</v>
      </c>
      <c r="N2246" s="6" t="s">
        <v>22</v>
      </c>
      <c r="O2246" s="6" t="s">
        <v>22</v>
      </c>
      <c r="P2246" s="6" t="s">
        <v>22</v>
      </c>
      <c r="Q2246" s="6" t="s">
        <v>22</v>
      </c>
      <c r="R2246" s="6" t="s">
        <v>22</v>
      </c>
      <c r="S2246" s="6" t="s">
        <v>25</v>
      </c>
      <c r="T2246" s="6" t="s">
        <v>22</v>
      </c>
      <c r="U2246" s="6" t="s">
        <v>62</v>
      </c>
      <c r="V2246" s="6" t="s">
        <v>22</v>
      </c>
    </row>
    <row r="2247" spans="1:22" ht="14.1" customHeight="1" x14ac:dyDescent="0.2">
      <c r="A2247" s="7" t="str">
        <f t="shared" ref="A2247:A2266" si="480">SUBSTITUTE(CONCATENATE(J2247,K2247,IF(L2247="Identifier","ID",IF(AND(L2247="Text",OR(J2247&lt;&gt;"",K2247&lt;&gt;"")),"",L2247)),IF(AND(N2247&lt;&gt;"Text",L2247&lt;&gt;N2247,NOT(AND(L2247="URI",N2247="Identifier")),NOT(AND(L2247="UUID",N2247="Identifier")),NOT(AND(L2247="OID",N2247="Identifier"))),IF(N2247="Identifier","ID",N2247),""))," ","")</f>
        <v>ID</v>
      </c>
      <c r="B2247" s="8" t="s">
        <v>22</v>
      </c>
      <c r="C2247" s="9" t="s">
        <v>34</v>
      </c>
      <c r="D2247" s="10" t="s">
        <v>3822</v>
      </c>
      <c r="E2247" s="10" t="s">
        <v>22</v>
      </c>
      <c r="F2247" s="10" t="s">
        <v>3823</v>
      </c>
      <c r="G2247" s="10" t="str">
        <f t="shared" ref="G2247:G2266" si="481">CONCATENATE( IF(H2247="","",CONCATENATE(H2247,"_ ")),I2247,". ",IF(J2247="","",CONCATENATE(J2247,"_ ")),M2247,IF(OR(J2247&lt;&gt;"",M2247&lt;&gt;N2247),CONCATENATE(". ",N2247),""))</f>
        <v>Shipment Stage. Identifier</v>
      </c>
      <c r="H2247" s="10" t="s">
        <v>22</v>
      </c>
      <c r="I2247" s="10" t="s">
        <v>971</v>
      </c>
      <c r="J2247" s="10" t="s">
        <v>22</v>
      </c>
      <c r="K2247" s="10" t="s">
        <v>22</v>
      </c>
      <c r="L2247" s="10" t="s">
        <v>29</v>
      </c>
      <c r="M2247" s="7" t="str">
        <f t="shared" ref="M2247:M2266" si="482">IF(K2247&lt;&gt;"",CONCATENATE(K2247," ",L2247),L2247)</f>
        <v>Identifier</v>
      </c>
      <c r="N2247" s="10" t="s">
        <v>29</v>
      </c>
      <c r="O2247" s="10" t="s">
        <v>22</v>
      </c>
      <c r="P2247" s="10" t="str">
        <f t="shared" ref="P2247:P2266" si="483">IF(O2247&lt;&gt;"",CONCATENATE(O2247,"_ ",N2247,". Type"),CONCATENATE(N2247,". Type"))</f>
        <v>Identifier. Type</v>
      </c>
      <c r="Q2247" s="10" t="s">
        <v>22</v>
      </c>
      <c r="R2247" s="10" t="s">
        <v>22</v>
      </c>
      <c r="S2247" s="10" t="s">
        <v>30</v>
      </c>
      <c r="T2247" s="10" t="s">
        <v>22</v>
      </c>
      <c r="U2247" s="10" t="s">
        <v>62</v>
      </c>
      <c r="V2247" s="10" t="s">
        <v>22</v>
      </c>
    </row>
    <row r="2248" spans="1:22" ht="14.1" customHeight="1" x14ac:dyDescent="0.2">
      <c r="A2248" s="7" t="str">
        <f t="shared" si="480"/>
        <v>ShipmentStageTypeCode</v>
      </c>
      <c r="B2248" s="8" t="s">
        <v>22</v>
      </c>
      <c r="C2248" s="9" t="s">
        <v>34</v>
      </c>
      <c r="D2248" s="10" t="s">
        <v>3824</v>
      </c>
      <c r="E2248" s="10" t="s">
        <v>22</v>
      </c>
      <c r="F2248" s="10" t="s">
        <v>22</v>
      </c>
      <c r="G2248" s="10" t="str">
        <f t="shared" si="481"/>
        <v>Shipment Stage. Shipment Stage Type Code. Code</v>
      </c>
      <c r="H2248" s="10" t="s">
        <v>22</v>
      </c>
      <c r="I2248" s="10" t="s">
        <v>971</v>
      </c>
      <c r="J2248" s="10" t="s">
        <v>22</v>
      </c>
      <c r="K2248" s="10" t="s">
        <v>3825</v>
      </c>
      <c r="L2248" s="10" t="s">
        <v>33</v>
      </c>
      <c r="M2248" s="7" t="str">
        <f t="shared" si="482"/>
        <v>Shipment Stage Type Code</v>
      </c>
      <c r="N2248" s="10" t="s">
        <v>33</v>
      </c>
      <c r="O2248" s="10" t="s">
        <v>22</v>
      </c>
      <c r="P2248" s="10" t="str">
        <f t="shared" si="483"/>
        <v>Code. Type</v>
      </c>
      <c r="Q2248" s="10" t="s">
        <v>22</v>
      </c>
      <c r="R2248" s="10" t="s">
        <v>22</v>
      </c>
      <c r="S2248" s="10" t="s">
        <v>30</v>
      </c>
      <c r="T2248" s="10" t="s">
        <v>22</v>
      </c>
      <c r="U2248" s="10" t="s">
        <v>101</v>
      </c>
      <c r="V2248" s="10" t="s">
        <v>22</v>
      </c>
    </row>
    <row r="2249" spans="1:22" ht="14.1" customHeight="1" x14ac:dyDescent="0.2">
      <c r="A2249" s="7" t="str">
        <f t="shared" si="480"/>
        <v>ShipmentStageType</v>
      </c>
      <c r="B2249" s="8" t="s">
        <v>22</v>
      </c>
      <c r="C2249" s="9" t="s">
        <v>98</v>
      </c>
      <c r="D2249" s="10" t="s">
        <v>3826</v>
      </c>
      <c r="E2249" s="10" t="s">
        <v>22</v>
      </c>
      <c r="F2249" s="10" t="s">
        <v>3827</v>
      </c>
      <c r="G2249" s="10" t="str">
        <f t="shared" si="481"/>
        <v>Shipment Stage. Shipment Stage Type. Text</v>
      </c>
      <c r="H2249" s="10" t="s">
        <v>22</v>
      </c>
      <c r="I2249" s="10" t="s">
        <v>971</v>
      </c>
      <c r="J2249" s="10" t="s">
        <v>22</v>
      </c>
      <c r="K2249" s="10" t="s">
        <v>971</v>
      </c>
      <c r="L2249" s="10" t="s">
        <v>249</v>
      </c>
      <c r="M2249" s="7" t="str">
        <f t="shared" si="482"/>
        <v>Shipment Stage Type</v>
      </c>
      <c r="N2249" s="10" t="s">
        <v>59</v>
      </c>
      <c r="O2249" s="10" t="s">
        <v>22</v>
      </c>
      <c r="P2249" s="10" t="str">
        <f t="shared" si="483"/>
        <v>Text. Type</v>
      </c>
      <c r="Q2249" s="10" t="s">
        <v>22</v>
      </c>
      <c r="R2249" s="10" t="s">
        <v>22</v>
      </c>
      <c r="S2249" s="10" t="s">
        <v>30</v>
      </c>
      <c r="T2249" s="10" t="s">
        <v>22</v>
      </c>
      <c r="U2249" s="10" t="s">
        <v>101</v>
      </c>
      <c r="V2249" s="10" t="s">
        <v>22</v>
      </c>
    </row>
    <row r="2250" spans="1:22" ht="14.1" customHeight="1" x14ac:dyDescent="0.2">
      <c r="A2250" s="7" t="str">
        <f t="shared" si="480"/>
        <v>TransportModeCode</v>
      </c>
      <c r="B2250" s="8" t="s">
        <v>22</v>
      </c>
      <c r="C2250" s="9" t="s">
        <v>34</v>
      </c>
      <c r="D2250" s="10" t="s">
        <v>3828</v>
      </c>
      <c r="E2250" s="10" t="s">
        <v>22</v>
      </c>
      <c r="F2250" s="10" t="s">
        <v>22</v>
      </c>
      <c r="G2250" s="10" t="str">
        <f t="shared" si="481"/>
        <v>Shipment Stage. Transport Mode Code. Code</v>
      </c>
      <c r="H2250" s="10" t="s">
        <v>22</v>
      </c>
      <c r="I2250" s="10" t="s">
        <v>971</v>
      </c>
      <c r="J2250" s="10" t="s">
        <v>22</v>
      </c>
      <c r="K2250" s="10" t="s">
        <v>3829</v>
      </c>
      <c r="L2250" s="10" t="s">
        <v>33</v>
      </c>
      <c r="M2250" s="7" t="str">
        <f t="shared" si="482"/>
        <v>Transport Mode Code</v>
      </c>
      <c r="N2250" s="10" t="s">
        <v>33</v>
      </c>
      <c r="O2250" s="10" t="s">
        <v>3829</v>
      </c>
      <c r="P2250" s="10" t="str">
        <f t="shared" si="483"/>
        <v>Transport Mode_ Code. Type</v>
      </c>
      <c r="Q2250" s="10" t="s">
        <v>22</v>
      </c>
      <c r="R2250" s="10" t="s">
        <v>22</v>
      </c>
      <c r="S2250" s="10" t="s">
        <v>30</v>
      </c>
      <c r="T2250" s="10" t="s">
        <v>22</v>
      </c>
      <c r="U2250" s="10" t="s">
        <v>62</v>
      </c>
      <c r="V2250" s="10" t="s">
        <v>22</v>
      </c>
    </row>
    <row r="2251" spans="1:22" ht="14.1" customHeight="1" x14ac:dyDescent="0.2">
      <c r="A2251" s="7" t="str">
        <f t="shared" si="480"/>
        <v>TransportMeansTypeCode</v>
      </c>
      <c r="B2251" s="8" t="s">
        <v>22</v>
      </c>
      <c r="C2251" s="9" t="s">
        <v>34</v>
      </c>
      <c r="D2251" s="10" t="s">
        <v>3830</v>
      </c>
      <c r="E2251" s="10" t="s">
        <v>22</v>
      </c>
      <c r="F2251" s="10" t="s">
        <v>22</v>
      </c>
      <c r="G2251" s="10" t="str">
        <f t="shared" si="481"/>
        <v>Shipment Stage. Transport Means Type Code. Code</v>
      </c>
      <c r="H2251" s="10" t="s">
        <v>22</v>
      </c>
      <c r="I2251" s="10" t="s">
        <v>971</v>
      </c>
      <c r="J2251" s="10" t="s">
        <v>22</v>
      </c>
      <c r="K2251" s="10" t="s">
        <v>3831</v>
      </c>
      <c r="L2251" s="10" t="s">
        <v>33</v>
      </c>
      <c r="M2251" s="7" t="str">
        <f t="shared" si="482"/>
        <v>Transport Means Type Code</v>
      </c>
      <c r="N2251" s="10" t="s">
        <v>33</v>
      </c>
      <c r="O2251" s="10" t="s">
        <v>22</v>
      </c>
      <c r="P2251" s="10" t="str">
        <f t="shared" si="483"/>
        <v>Code. Type</v>
      </c>
      <c r="Q2251" s="10" t="s">
        <v>22</v>
      </c>
      <c r="R2251" s="10" t="s">
        <v>22</v>
      </c>
      <c r="S2251" s="10" t="s">
        <v>30</v>
      </c>
      <c r="T2251" s="10" t="s">
        <v>22</v>
      </c>
      <c r="U2251" s="10" t="s">
        <v>62</v>
      </c>
      <c r="V2251" s="10" t="s">
        <v>22</v>
      </c>
    </row>
    <row r="2252" spans="1:22" ht="14.1" customHeight="1" x14ac:dyDescent="0.2">
      <c r="A2252" s="7" t="str">
        <f t="shared" si="480"/>
        <v>TransitDirectionCode</v>
      </c>
      <c r="B2252" s="8" t="s">
        <v>22</v>
      </c>
      <c r="C2252" s="9" t="s">
        <v>34</v>
      </c>
      <c r="D2252" s="10" t="s">
        <v>3832</v>
      </c>
      <c r="E2252" s="10" t="s">
        <v>22</v>
      </c>
      <c r="F2252" s="10" t="s">
        <v>22</v>
      </c>
      <c r="G2252" s="10" t="str">
        <f t="shared" si="481"/>
        <v>Shipment Stage. Transit_ Direction Code. Code</v>
      </c>
      <c r="H2252" s="10" t="s">
        <v>22</v>
      </c>
      <c r="I2252" s="10" t="s">
        <v>971</v>
      </c>
      <c r="J2252" s="10" t="s">
        <v>944</v>
      </c>
      <c r="K2252" s="10" t="s">
        <v>3833</v>
      </c>
      <c r="L2252" s="10" t="s">
        <v>33</v>
      </c>
      <c r="M2252" s="7" t="str">
        <f t="shared" si="482"/>
        <v>Direction Code</v>
      </c>
      <c r="N2252" s="10" t="s">
        <v>33</v>
      </c>
      <c r="O2252" s="10" t="s">
        <v>22</v>
      </c>
      <c r="P2252" s="10" t="str">
        <f t="shared" si="483"/>
        <v>Code. Type</v>
      </c>
      <c r="Q2252" s="10" t="s">
        <v>22</v>
      </c>
      <c r="R2252" s="10" t="s">
        <v>22</v>
      </c>
      <c r="S2252" s="10" t="s">
        <v>30</v>
      </c>
      <c r="T2252" s="10" t="s">
        <v>22</v>
      </c>
      <c r="U2252" s="10" t="s">
        <v>62</v>
      </c>
      <c r="V2252" s="10" t="s">
        <v>22</v>
      </c>
    </row>
    <row r="2253" spans="1:22" ht="14.1" customHeight="1" x14ac:dyDescent="0.2">
      <c r="A2253" s="7" t="str">
        <f t="shared" si="480"/>
        <v>PreCarriageIndicator</v>
      </c>
      <c r="B2253" s="8" t="s">
        <v>22</v>
      </c>
      <c r="C2253" s="9" t="s">
        <v>34</v>
      </c>
      <c r="D2253" s="10" t="s">
        <v>3834</v>
      </c>
      <c r="E2253" s="10" t="s">
        <v>22</v>
      </c>
      <c r="F2253" s="10" t="s">
        <v>3835</v>
      </c>
      <c r="G2253" s="10" t="str">
        <f t="shared" si="481"/>
        <v>Shipment Stage. Pre Carriage_ Indicator. Indicator</v>
      </c>
      <c r="H2253" s="10" t="s">
        <v>22</v>
      </c>
      <c r="I2253" s="10" t="s">
        <v>971</v>
      </c>
      <c r="J2253" s="10" t="s">
        <v>973</v>
      </c>
      <c r="K2253" s="10" t="s">
        <v>22</v>
      </c>
      <c r="L2253" s="10" t="s">
        <v>170</v>
      </c>
      <c r="M2253" s="7" t="str">
        <f t="shared" si="482"/>
        <v>Indicator</v>
      </c>
      <c r="N2253" s="10" t="s">
        <v>170</v>
      </c>
      <c r="O2253" s="10" t="s">
        <v>22</v>
      </c>
      <c r="P2253" s="10" t="str">
        <f t="shared" si="483"/>
        <v>Indicator. Type</v>
      </c>
      <c r="Q2253" s="10" t="s">
        <v>22</v>
      </c>
      <c r="R2253" s="10" t="s">
        <v>22</v>
      </c>
      <c r="S2253" s="10" t="s">
        <v>30</v>
      </c>
      <c r="T2253" s="10" t="s">
        <v>22</v>
      </c>
      <c r="U2253" s="10" t="s">
        <v>62</v>
      </c>
      <c r="V2253" s="10" t="s">
        <v>22</v>
      </c>
    </row>
    <row r="2254" spans="1:22" ht="14.1" customHeight="1" x14ac:dyDescent="0.2">
      <c r="A2254" s="7" t="str">
        <f t="shared" si="480"/>
        <v>OnCarriageIndicator</v>
      </c>
      <c r="B2254" s="8" t="s">
        <v>22</v>
      </c>
      <c r="C2254" s="9" t="s">
        <v>34</v>
      </c>
      <c r="D2254" s="10" t="s">
        <v>3836</v>
      </c>
      <c r="E2254" s="10" t="s">
        <v>22</v>
      </c>
      <c r="F2254" s="10" t="s">
        <v>3837</v>
      </c>
      <c r="G2254" s="10" t="str">
        <f t="shared" si="481"/>
        <v>Shipment Stage. On Carriage_ Indicator. Indicator</v>
      </c>
      <c r="H2254" s="10" t="s">
        <v>22</v>
      </c>
      <c r="I2254" s="10" t="s">
        <v>971</v>
      </c>
      <c r="J2254" s="10" t="s">
        <v>975</v>
      </c>
      <c r="K2254" s="10" t="s">
        <v>22</v>
      </c>
      <c r="L2254" s="10" t="s">
        <v>170</v>
      </c>
      <c r="M2254" s="7" t="str">
        <f t="shared" si="482"/>
        <v>Indicator</v>
      </c>
      <c r="N2254" s="10" t="s">
        <v>170</v>
      </c>
      <c r="O2254" s="10" t="s">
        <v>22</v>
      </c>
      <c r="P2254" s="10" t="str">
        <f t="shared" si="483"/>
        <v>Indicator. Type</v>
      </c>
      <c r="Q2254" s="10" t="s">
        <v>22</v>
      </c>
      <c r="R2254" s="10" t="s">
        <v>22</v>
      </c>
      <c r="S2254" s="10" t="s">
        <v>30</v>
      </c>
      <c r="T2254" s="10" t="s">
        <v>22</v>
      </c>
      <c r="U2254" s="10" t="s">
        <v>62</v>
      </c>
      <c r="V2254" s="10" t="s">
        <v>22</v>
      </c>
    </row>
    <row r="2255" spans="1:22" ht="14.1" customHeight="1" x14ac:dyDescent="0.2">
      <c r="A2255" s="7" t="str">
        <f t="shared" si="480"/>
        <v>CabotageIndicator</v>
      </c>
      <c r="B2255" s="8" t="s">
        <v>22</v>
      </c>
      <c r="C2255" s="9" t="s">
        <v>34</v>
      </c>
      <c r="D2255" s="10" t="s">
        <v>3838</v>
      </c>
      <c r="E2255" s="10" t="s">
        <v>22</v>
      </c>
      <c r="F2255" s="10" t="s">
        <v>22</v>
      </c>
      <c r="G2255" s="10" t="str">
        <f t="shared" si="481"/>
        <v>Shipment Stage. Cabotage_ Indicator. Indicator</v>
      </c>
      <c r="H2255" s="10" t="s">
        <v>22</v>
      </c>
      <c r="I2255" s="10" t="s">
        <v>971</v>
      </c>
      <c r="J2255" s="10" t="s">
        <v>3839</v>
      </c>
      <c r="K2255" s="10" t="s">
        <v>22</v>
      </c>
      <c r="L2255" s="10" t="s">
        <v>170</v>
      </c>
      <c r="M2255" s="7" t="str">
        <f t="shared" si="482"/>
        <v>Indicator</v>
      </c>
      <c r="N2255" s="10" t="s">
        <v>170</v>
      </c>
      <c r="O2255" s="10" t="s">
        <v>22</v>
      </c>
      <c r="P2255" s="10" t="str">
        <f t="shared" si="483"/>
        <v>Indicator. Type</v>
      </c>
      <c r="Q2255" s="10" t="s">
        <v>22</v>
      </c>
      <c r="R2255" s="10" t="s">
        <v>22</v>
      </c>
      <c r="S2255" s="10" t="s">
        <v>30</v>
      </c>
      <c r="T2255" s="10" t="s">
        <v>22</v>
      </c>
      <c r="U2255" s="10" t="s">
        <v>101</v>
      </c>
      <c r="V2255" s="10" t="s">
        <v>22</v>
      </c>
    </row>
    <row r="2256" spans="1:22" ht="14.1" customHeight="1" x14ac:dyDescent="0.2">
      <c r="A2256" s="7" t="str">
        <f t="shared" si="480"/>
        <v>HazardousRiskIndicator</v>
      </c>
      <c r="B2256" s="8" t="s">
        <v>22</v>
      </c>
      <c r="C2256" s="9" t="s">
        <v>34</v>
      </c>
      <c r="D2256" s="10" t="s">
        <v>3840</v>
      </c>
      <c r="E2256" s="10" t="s">
        <v>805</v>
      </c>
      <c r="F2256" s="10" t="s">
        <v>22</v>
      </c>
      <c r="G2256" s="10" t="str">
        <f t="shared" si="481"/>
        <v>Shipment Stage. Hazardous Risk_ Indicator. Indicator</v>
      </c>
      <c r="H2256" s="10" t="s">
        <v>22</v>
      </c>
      <c r="I2256" s="10" t="s">
        <v>971</v>
      </c>
      <c r="J2256" s="10" t="s">
        <v>807</v>
      </c>
      <c r="K2256" s="10" t="s">
        <v>22</v>
      </c>
      <c r="L2256" s="10" t="s">
        <v>170</v>
      </c>
      <c r="M2256" s="7" t="str">
        <f t="shared" si="482"/>
        <v>Indicator</v>
      </c>
      <c r="N2256" s="10" t="s">
        <v>170</v>
      </c>
      <c r="O2256" s="10" t="s">
        <v>22</v>
      </c>
      <c r="P2256" s="10" t="str">
        <f t="shared" si="483"/>
        <v>Indicator. Type</v>
      </c>
      <c r="Q2256" s="10" t="s">
        <v>22</v>
      </c>
      <c r="R2256" s="10" t="s">
        <v>22</v>
      </c>
      <c r="S2256" s="10" t="s">
        <v>30</v>
      </c>
      <c r="T2256" s="10" t="s">
        <v>22</v>
      </c>
      <c r="U2256" s="10" t="s">
        <v>101</v>
      </c>
      <c r="V2256" s="10" t="s">
        <v>22</v>
      </c>
    </row>
    <row r="2257" spans="1:22" ht="14.1" customHeight="1" x14ac:dyDescent="0.2">
      <c r="A2257" s="7" t="str">
        <f t="shared" si="480"/>
        <v>EstimatedDeliveryDate</v>
      </c>
      <c r="B2257" s="8" t="s">
        <v>22</v>
      </c>
      <c r="C2257" s="9" t="s">
        <v>34</v>
      </c>
      <c r="D2257" s="10" t="s">
        <v>3841</v>
      </c>
      <c r="E2257" s="10" t="s">
        <v>22</v>
      </c>
      <c r="F2257" s="10" t="s">
        <v>22</v>
      </c>
      <c r="G2257" s="10" t="str">
        <f t="shared" si="481"/>
        <v>Shipment Stage. Estimated_ Delivery Date. Date</v>
      </c>
      <c r="H2257" s="10" t="s">
        <v>22</v>
      </c>
      <c r="I2257" s="10" t="s">
        <v>971</v>
      </c>
      <c r="J2257" s="10" t="s">
        <v>1490</v>
      </c>
      <c r="K2257" s="10" t="s">
        <v>865</v>
      </c>
      <c r="L2257" s="10" t="s">
        <v>397</v>
      </c>
      <c r="M2257" s="7" t="str">
        <f t="shared" si="482"/>
        <v>Delivery Date</v>
      </c>
      <c r="N2257" s="10" t="s">
        <v>397</v>
      </c>
      <c r="O2257" s="10" t="s">
        <v>22</v>
      </c>
      <c r="P2257" s="10" t="str">
        <f t="shared" si="483"/>
        <v>Date. Type</v>
      </c>
      <c r="Q2257" s="10" t="s">
        <v>22</v>
      </c>
      <c r="R2257" s="10" t="s">
        <v>22</v>
      </c>
      <c r="S2257" s="10" t="s">
        <v>30</v>
      </c>
      <c r="T2257" s="10" t="s">
        <v>22</v>
      </c>
      <c r="U2257" s="10" t="s">
        <v>26</v>
      </c>
      <c r="V2257" s="10" t="s">
        <v>22</v>
      </c>
    </row>
    <row r="2258" spans="1:22" ht="14.1" customHeight="1" x14ac:dyDescent="0.2">
      <c r="A2258" s="7" t="str">
        <f t="shared" si="480"/>
        <v>EstimatedDeliveryTime</v>
      </c>
      <c r="B2258" s="8" t="s">
        <v>22</v>
      </c>
      <c r="C2258" s="9" t="s">
        <v>34</v>
      </c>
      <c r="D2258" s="10" t="s">
        <v>3842</v>
      </c>
      <c r="E2258" s="10" t="s">
        <v>22</v>
      </c>
      <c r="F2258" s="10" t="s">
        <v>22</v>
      </c>
      <c r="G2258" s="10" t="str">
        <f t="shared" si="481"/>
        <v>Shipment Stage. Estimated_ Delivery Time. Time</v>
      </c>
      <c r="H2258" s="10" t="s">
        <v>22</v>
      </c>
      <c r="I2258" s="10" t="s">
        <v>971</v>
      </c>
      <c r="J2258" s="10" t="s">
        <v>1490</v>
      </c>
      <c r="K2258" s="10" t="s">
        <v>865</v>
      </c>
      <c r="L2258" s="10" t="s">
        <v>594</v>
      </c>
      <c r="M2258" s="7" t="str">
        <f t="shared" si="482"/>
        <v>Delivery Time</v>
      </c>
      <c r="N2258" s="10" t="s">
        <v>594</v>
      </c>
      <c r="O2258" s="10" t="s">
        <v>22</v>
      </c>
      <c r="P2258" s="10" t="str">
        <f t="shared" si="483"/>
        <v>Time. Type</v>
      </c>
      <c r="Q2258" s="10" t="s">
        <v>22</v>
      </c>
      <c r="R2258" s="10" t="s">
        <v>22</v>
      </c>
      <c r="S2258" s="10" t="s">
        <v>30</v>
      </c>
      <c r="T2258" s="10" t="s">
        <v>22</v>
      </c>
      <c r="U2258" s="10" t="s">
        <v>26</v>
      </c>
      <c r="V2258" s="10" t="s">
        <v>22</v>
      </c>
    </row>
    <row r="2259" spans="1:22" ht="14.1" customHeight="1" x14ac:dyDescent="0.2">
      <c r="A2259" s="7" t="str">
        <f t="shared" si="480"/>
        <v>RequiredDeliveryDate</v>
      </c>
      <c r="B2259" s="8" t="s">
        <v>22</v>
      </c>
      <c r="C2259" s="9" t="s">
        <v>34</v>
      </c>
      <c r="D2259" s="10" t="s">
        <v>3843</v>
      </c>
      <c r="E2259" s="10" t="s">
        <v>22</v>
      </c>
      <c r="F2259" s="10" t="s">
        <v>22</v>
      </c>
      <c r="G2259" s="10" t="str">
        <f t="shared" si="481"/>
        <v>Shipment Stage. Required_ Delivery Date. Date</v>
      </c>
      <c r="H2259" s="10" t="s">
        <v>22</v>
      </c>
      <c r="I2259" s="10" t="s">
        <v>971</v>
      </c>
      <c r="J2259" s="10" t="s">
        <v>439</v>
      </c>
      <c r="K2259" s="10" t="s">
        <v>865</v>
      </c>
      <c r="L2259" s="10" t="s">
        <v>397</v>
      </c>
      <c r="M2259" s="7" t="str">
        <f t="shared" si="482"/>
        <v>Delivery Date</v>
      </c>
      <c r="N2259" s="10" t="s">
        <v>397</v>
      </c>
      <c r="O2259" s="10" t="s">
        <v>22</v>
      </c>
      <c r="P2259" s="10" t="str">
        <f t="shared" si="483"/>
        <v>Date. Type</v>
      </c>
      <c r="Q2259" s="10" t="s">
        <v>22</v>
      </c>
      <c r="R2259" s="10" t="s">
        <v>22</v>
      </c>
      <c r="S2259" s="10" t="s">
        <v>30</v>
      </c>
      <c r="T2259" s="10" t="s">
        <v>22</v>
      </c>
      <c r="U2259" s="10" t="s">
        <v>26</v>
      </c>
      <c r="V2259" s="10" t="s">
        <v>22</v>
      </c>
    </row>
    <row r="2260" spans="1:22" ht="14.1" customHeight="1" x14ac:dyDescent="0.2">
      <c r="A2260" s="7" t="str">
        <f t="shared" si="480"/>
        <v>RequiredDeliveryTime</v>
      </c>
      <c r="B2260" s="8" t="s">
        <v>22</v>
      </c>
      <c r="C2260" s="9" t="s">
        <v>34</v>
      </c>
      <c r="D2260" s="10" t="s">
        <v>3844</v>
      </c>
      <c r="E2260" s="10" t="s">
        <v>22</v>
      </c>
      <c r="F2260" s="10" t="s">
        <v>22</v>
      </c>
      <c r="G2260" s="10" t="str">
        <f t="shared" si="481"/>
        <v>Shipment Stage. Required_ Delivery Time. Time</v>
      </c>
      <c r="H2260" s="10" t="s">
        <v>22</v>
      </c>
      <c r="I2260" s="10" t="s">
        <v>971</v>
      </c>
      <c r="J2260" s="10" t="s">
        <v>439</v>
      </c>
      <c r="K2260" s="10" t="s">
        <v>865</v>
      </c>
      <c r="L2260" s="10" t="s">
        <v>594</v>
      </c>
      <c r="M2260" s="7" t="str">
        <f t="shared" si="482"/>
        <v>Delivery Time</v>
      </c>
      <c r="N2260" s="10" t="s">
        <v>594</v>
      </c>
      <c r="O2260" s="10" t="s">
        <v>22</v>
      </c>
      <c r="P2260" s="10" t="str">
        <f t="shared" si="483"/>
        <v>Time. Type</v>
      </c>
      <c r="Q2260" s="10" t="s">
        <v>22</v>
      </c>
      <c r="R2260" s="10" t="s">
        <v>22</v>
      </c>
      <c r="S2260" s="10" t="s">
        <v>30</v>
      </c>
      <c r="T2260" s="10" t="s">
        <v>22</v>
      </c>
      <c r="U2260" s="10" t="s">
        <v>26</v>
      </c>
      <c r="V2260" s="10" t="s">
        <v>22</v>
      </c>
    </row>
    <row r="2261" spans="1:22" ht="14.1" customHeight="1" x14ac:dyDescent="0.2">
      <c r="A2261" s="7" t="str">
        <f t="shared" si="480"/>
        <v>LoadingSequenceID</v>
      </c>
      <c r="B2261" s="8" t="s">
        <v>22</v>
      </c>
      <c r="C2261" s="9" t="s">
        <v>34</v>
      </c>
      <c r="D2261" s="10" t="s">
        <v>3845</v>
      </c>
      <c r="E2261" s="10" t="s">
        <v>22</v>
      </c>
      <c r="F2261" s="10" t="s">
        <v>22</v>
      </c>
      <c r="G2261" s="10" t="str">
        <f t="shared" si="481"/>
        <v>Shipment Stage. Loading_ Sequence Identifier. Identifier</v>
      </c>
      <c r="H2261" s="10" t="s">
        <v>22</v>
      </c>
      <c r="I2261" s="10" t="s">
        <v>971</v>
      </c>
      <c r="J2261" s="10" t="s">
        <v>799</v>
      </c>
      <c r="K2261" s="10" t="s">
        <v>186</v>
      </c>
      <c r="L2261" s="10" t="s">
        <v>29</v>
      </c>
      <c r="M2261" s="7" t="str">
        <f t="shared" si="482"/>
        <v>Sequence Identifier</v>
      </c>
      <c r="N2261" s="10" t="s">
        <v>29</v>
      </c>
      <c r="O2261" s="10" t="s">
        <v>22</v>
      </c>
      <c r="P2261" s="10" t="str">
        <f t="shared" si="483"/>
        <v>Identifier. Type</v>
      </c>
      <c r="Q2261" s="10" t="s">
        <v>22</v>
      </c>
      <c r="R2261" s="10" t="s">
        <v>22</v>
      </c>
      <c r="S2261" s="10" t="s">
        <v>30</v>
      </c>
      <c r="T2261" s="10" t="s">
        <v>22</v>
      </c>
      <c r="U2261" s="10" t="s">
        <v>26</v>
      </c>
      <c r="V2261" s="10" t="s">
        <v>22</v>
      </c>
    </row>
    <row r="2262" spans="1:22" ht="14.1" customHeight="1" x14ac:dyDescent="0.2">
      <c r="A2262" s="7" t="str">
        <f t="shared" si="480"/>
        <v>SuccessiveSequenceID</v>
      </c>
      <c r="B2262" s="8" t="s">
        <v>22</v>
      </c>
      <c r="C2262" s="9" t="s">
        <v>34</v>
      </c>
      <c r="D2262" s="10" t="s">
        <v>3846</v>
      </c>
      <c r="E2262" s="10" t="s">
        <v>22</v>
      </c>
      <c r="F2262" s="10" t="s">
        <v>22</v>
      </c>
      <c r="G2262" s="10" t="str">
        <f t="shared" si="481"/>
        <v>Shipment Stage. Successive_ Sequence Identifier. Identifier</v>
      </c>
      <c r="H2262" s="10" t="s">
        <v>22</v>
      </c>
      <c r="I2262" s="10" t="s">
        <v>971</v>
      </c>
      <c r="J2262" s="10" t="s">
        <v>3847</v>
      </c>
      <c r="K2262" s="10" t="s">
        <v>186</v>
      </c>
      <c r="L2262" s="10" t="s">
        <v>29</v>
      </c>
      <c r="M2262" s="7" t="str">
        <f t="shared" si="482"/>
        <v>Sequence Identifier</v>
      </c>
      <c r="N2262" s="10" t="s">
        <v>29</v>
      </c>
      <c r="O2262" s="10" t="s">
        <v>22</v>
      </c>
      <c r="P2262" s="10" t="str">
        <f t="shared" si="483"/>
        <v>Identifier. Type</v>
      </c>
      <c r="Q2262" s="10" t="s">
        <v>22</v>
      </c>
      <c r="R2262" s="10" t="s">
        <v>22</v>
      </c>
      <c r="S2262" s="10" t="s">
        <v>30</v>
      </c>
      <c r="T2262" s="10" t="s">
        <v>22</v>
      </c>
      <c r="U2262" s="10" t="s">
        <v>26</v>
      </c>
      <c r="V2262" s="10" t="s">
        <v>22</v>
      </c>
    </row>
    <row r="2263" spans="1:22" ht="14.1" customHeight="1" x14ac:dyDescent="0.2">
      <c r="A2263" s="7" t="str">
        <f t="shared" si="480"/>
        <v>Instructions</v>
      </c>
      <c r="B2263" s="8" t="s">
        <v>22</v>
      </c>
      <c r="C2263" s="9" t="s">
        <v>98</v>
      </c>
      <c r="D2263" s="10" t="s">
        <v>3848</v>
      </c>
      <c r="E2263" s="10" t="s">
        <v>22</v>
      </c>
      <c r="F2263" s="10" t="s">
        <v>22</v>
      </c>
      <c r="G2263" s="10" t="str">
        <f t="shared" si="481"/>
        <v>Shipment Stage. Instructions. Text</v>
      </c>
      <c r="H2263" s="10" t="s">
        <v>22</v>
      </c>
      <c r="I2263" s="10" t="s">
        <v>971</v>
      </c>
      <c r="J2263" s="10" t="s">
        <v>22</v>
      </c>
      <c r="K2263" s="10" t="s">
        <v>22</v>
      </c>
      <c r="L2263" s="10" t="s">
        <v>829</v>
      </c>
      <c r="M2263" s="7" t="str">
        <f t="shared" si="482"/>
        <v>Instructions</v>
      </c>
      <c r="N2263" s="10" t="s">
        <v>59</v>
      </c>
      <c r="O2263" s="10" t="s">
        <v>22</v>
      </c>
      <c r="P2263" s="10" t="str">
        <f t="shared" si="483"/>
        <v>Text. Type</v>
      </c>
      <c r="Q2263" s="10" t="s">
        <v>22</v>
      </c>
      <c r="R2263" s="10" t="s">
        <v>22</v>
      </c>
      <c r="S2263" s="10" t="s">
        <v>30</v>
      </c>
      <c r="T2263" s="10" t="s">
        <v>22</v>
      </c>
      <c r="U2263" s="10" t="s">
        <v>26</v>
      </c>
      <c r="V2263" s="10" t="s">
        <v>22</v>
      </c>
    </row>
    <row r="2264" spans="1:22" ht="14.1" customHeight="1" x14ac:dyDescent="0.2">
      <c r="A2264" s="7" t="str">
        <f t="shared" si="480"/>
        <v>DemurrageInstructions</v>
      </c>
      <c r="B2264" s="8" t="s">
        <v>22</v>
      </c>
      <c r="C2264" s="9" t="s">
        <v>98</v>
      </c>
      <c r="D2264" s="10" t="s">
        <v>3849</v>
      </c>
      <c r="E2264" s="10" t="s">
        <v>22</v>
      </c>
      <c r="F2264" s="10" t="s">
        <v>22</v>
      </c>
      <c r="G2264" s="10" t="str">
        <f t="shared" si="481"/>
        <v>Shipment Stage. Demurrage_ Instructions. Text</v>
      </c>
      <c r="H2264" s="10" t="s">
        <v>22</v>
      </c>
      <c r="I2264" s="10" t="s">
        <v>971</v>
      </c>
      <c r="J2264" s="10" t="s">
        <v>3850</v>
      </c>
      <c r="K2264" s="10" t="s">
        <v>22</v>
      </c>
      <c r="L2264" s="10" t="s">
        <v>829</v>
      </c>
      <c r="M2264" s="7" t="str">
        <f t="shared" si="482"/>
        <v>Instructions</v>
      </c>
      <c r="N2264" s="10" t="s">
        <v>59</v>
      </c>
      <c r="O2264" s="10" t="s">
        <v>22</v>
      </c>
      <c r="P2264" s="10" t="str">
        <f t="shared" si="483"/>
        <v>Text. Type</v>
      </c>
      <c r="Q2264" s="10" t="s">
        <v>22</v>
      </c>
      <c r="R2264" s="10" t="s">
        <v>22</v>
      </c>
      <c r="S2264" s="10" t="s">
        <v>30</v>
      </c>
      <c r="T2264" s="10" t="s">
        <v>22</v>
      </c>
      <c r="U2264" s="10" t="s">
        <v>26</v>
      </c>
      <c r="V2264" s="10" t="s">
        <v>22</v>
      </c>
    </row>
    <row r="2265" spans="1:22" ht="14.1" customHeight="1" x14ac:dyDescent="0.2">
      <c r="A2265" s="7" t="str">
        <f t="shared" si="480"/>
        <v>CrewQuantity</v>
      </c>
      <c r="B2265" s="8" t="s">
        <v>22</v>
      </c>
      <c r="C2265" s="9" t="s">
        <v>34</v>
      </c>
      <c r="D2265" s="10" t="s">
        <v>3851</v>
      </c>
      <c r="E2265" s="10" t="s">
        <v>22</v>
      </c>
      <c r="F2265" s="10" t="s">
        <v>22</v>
      </c>
      <c r="G2265" s="10" t="str">
        <f t="shared" si="481"/>
        <v>Shipment Stage. Crew Quantity. Quantity</v>
      </c>
      <c r="H2265" s="10" t="s">
        <v>22</v>
      </c>
      <c r="I2265" s="10" t="s">
        <v>971</v>
      </c>
      <c r="J2265" s="10" t="s">
        <v>22</v>
      </c>
      <c r="K2265" s="10" t="s">
        <v>1335</v>
      </c>
      <c r="L2265" s="10" t="s">
        <v>297</v>
      </c>
      <c r="M2265" s="7" t="str">
        <f t="shared" si="482"/>
        <v>Crew Quantity</v>
      </c>
      <c r="N2265" s="10" t="s">
        <v>297</v>
      </c>
      <c r="O2265" s="10" t="s">
        <v>22</v>
      </c>
      <c r="P2265" s="10" t="str">
        <f t="shared" si="483"/>
        <v>Quantity. Type</v>
      </c>
      <c r="Q2265" s="10" t="s">
        <v>22</v>
      </c>
      <c r="R2265" s="10" t="s">
        <v>22</v>
      </c>
      <c r="S2265" s="10" t="s">
        <v>30</v>
      </c>
      <c r="T2265" s="10" t="s">
        <v>22</v>
      </c>
      <c r="U2265" s="10" t="s">
        <v>26</v>
      </c>
      <c r="V2265" s="10" t="s">
        <v>22</v>
      </c>
    </row>
    <row r="2266" spans="1:22" ht="14.1" customHeight="1" x14ac:dyDescent="0.2">
      <c r="A2266" s="7" t="str">
        <f t="shared" si="480"/>
        <v>PassengerQuantity</v>
      </c>
      <c r="B2266" s="8" t="s">
        <v>22</v>
      </c>
      <c r="C2266" s="9" t="s">
        <v>34</v>
      </c>
      <c r="D2266" s="10" t="s">
        <v>3852</v>
      </c>
      <c r="E2266" s="10" t="s">
        <v>22</v>
      </c>
      <c r="F2266" s="10" t="s">
        <v>22</v>
      </c>
      <c r="G2266" s="10" t="str">
        <f t="shared" si="481"/>
        <v>Shipment Stage. Passenger Quantity. Quantity</v>
      </c>
      <c r="H2266" s="10" t="s">
        <v>22</v>
      </c>
      <c r="I2266" s="10" t="s">
        <v>971</v>
      </c>
      <c r="J2266" s="10" t="s">
        <v>22</v>
      </c>
      <c r="K2266" s="10" t="s">
        <v>3853</v>
      </c>
      <c r="L2266" s="10" t="s">
        <v>297</v>
      </c>
      <c r="M2266" s="7" t="str">
        <f t="shared" si="482"/>
        <v>Passenger Quantity</v>
      </c>
      <c r="N2266" s="10" t="s">
        <v>297</v>
      </c>
      <c r="O2266" s="10" t="s">
        <v>22</v>
      </c>
      <c r="P2266" s="10" t="str">
        <f t="shared" si="483"/>
        <v>Quantity. Type</v>
      </c>
      <c r="Q2266" s="10" t="s">
        <v>22</v>
      </c>
      <c r="R2266" s="10" t="s">
        <v>22</v>
      </c>
      <c r="S2266" s="10" t="s">
        <v>30</v>
      </c>
      <c r="T2266" s="10" t="s">
        <v>22</v>
      </c>
      <c r="U2266" s="10" t="s">
        <v>26</v>
      </c>
      <c r="V2266" s="10" t="s">
        <v>22</v>
      </c>
    </row>
    <row r="2267" spans="1:22" ht="14.1" customHeight="1" x14ac:dyDescent="0.2">
      <c r="A2267" s="11" t="str">
        <f t="shared" ref="A2267:A2319" si="484">SUBSTITUTE(SUBSTITUTE(CONCATENATE(J2267,IF(M2267="Identifier","ID",M2267))," ",""),"_","")</f>
        <v>TransitPeriod</v>
      </c>
      <c r="B2267" s="8" t="s">
        <v>22</v>
      </c>
      <c r="C2267" s="12" t="s">
        <v>34</v>
      </c>
      <c r="D2267" s="11" t="s">
        <v>3854</v>
      </c>
      <c r="E2267" s="11" t="s">
        <v>22</v>
      </c>
      <c r="F2267" s="11" t="s">
        <v>22</v>
      </c>
      <c r="G2267" s="11" t="str">
        <f t="shared" ref="G2267:G2319" si="485">CONCATENATE( IF(H2267="","",CONCATENATE(H2267,"_ ")),I2267,". ",IF(J2267="","",CONCATENATE(J2267,"_ ")),M2267,IF(J2267="","",CONCATENATE(". ",N2267)))</f>
        <v>Shipment Stage. Transit_ Period. Period</v>
      </c>
      <c r="H2267" s="11" t="s">
        <v>22</v>
      </c>
      <c r="I2267" s="11" t="s">
        <v>971</v>
      </c>
      <c r="J2267" s="11" t="s">
        <v>944</v>
      </c>
      <c r="K2267" s="11" t="s">
        <v>22</v>
      </c>
      <c r="L2267" s="11" t="s">
        <v>22</v>
      </c>
      <c r="M2267" s="11" t="str">
        <f t="shared" ref="M2267:M2319" si="486">CONCATENATE(IF(Q2267="","",CONCATENATE(Q2267,"_ ")),R2267)</f>
        <v>Period</v>
      </c>
      <c r="N2267" s="11" t="str">
        <f t="shared" ref="N2267:N2319" si="487">M2267</f>
        <v>Period</v>
      </c>
      <c r="O2267" s="11" t="s">
        <v>22</v>
      </c>
      <c r="P2267" s="11" t="s">
        <v>22</v>
      </c>
      <c r="Q2267" s="11" t="s">
        <v>22</v>
      </c>
      <c r="R2267" s="11" t="s">
        <v>44</v>
      </c>
      <c r="S2267" s="11" t="s">
        <v>38</v>
      </c>
      <c r="T2267" s="11" t="s">
        <v>22</v>
      </c>
      <c r="U2267" s="11" t="s">
        <v>62</v>
      </c>
      <c r="V2267" s="11" t="s">
        <v>22</v>
      </c>
    </row>
    <row r="2268" spans="1:22" ht="14.1" customHeight="1" x14ac:dyDescent="0.2">
      <c r="A2268" s="11" t="str">
        <f t="shared" si="484"/>
        <v>CarrierParty</v>
      </c>
      <c r="B2268" s="8" t="s">
        <v>22</v>
      </c>
      <c r="C2268" s="12" t="s">
        <v>98</v>
      </c>
      <c r="D2268" s="11" t="s">
        <v>3855</v>
      </c>
      <c r="E2268" s="11" t="s">
        <v>22</v>
      </c>
      <c r="F2268" s="11" t="s">
        <v>22</v>
      </c>
      <c r="G2268" s="11" t="str">
        <f t="shared" si="485"/>
        <v>Shipment Stage. Carrier_ Party. Party</v>
      </c>
      <c r="H2268" s="11" t="s">
        <v>22</v>
      </c>
      <c r="I2268" s="11" t="s">
        <v>971</v>
      </c>
      <c r="J2268" s="11" t="s">
        <v>908</v>
      </c>
      <c r="K2268" s="11" t="s">
        <v>22</v>
      </c>
      <c r="L2268" s="11" t="s">
        <v>22</v>
      </c>
      <c r="M2268" s="11" t="str">
        <f t="shared" si="486"/>
        <v>Party</v>
      </c>
      <c r="N2268" s="11" t="str">
        <f t="shared" si="487"/>
        <v>Party</v>
      </c>
      <c r="O2268" s="11" t="s">
        <v>22</v>
      </c>
      <c r="P2268" s="11" t="s">
        <v>22</v>
      </c>
      <c r="Q2268" s="11" t="s">
        <v>22</v>
      </c>
      <c r="R2268" s="11" t="s">
        <v>216</v>
      </c>
      <c r="S2268" s="11" t="s">
        <v>38</v>
      </c>
      <c r="T2268" s="11" t="s">
        <v>22</v>
      </c>
      <c r="U2268" s="11" t="s">
        <v>62</v>
      </c>
      <c r="V2268" s="11" t="s">
        <v>22</v>
      </c>
    </row>
    <row r="2269" spans="1:22" ht="14.1" customHeight="1" x14ac:dyDescent="0.2">
      <c r="A2269" s="11" t="str">
        <f t="shared" si="484"/>
        <v>TransportMeans</v>
      </c>
      <c r="B2269" s="8" t="s">
        <v>22</v>
      </c>
      <c r="C2269" s="12" t="s">
        <v>34</v>
      </c>
      <c r="D2269" s="11" t="s">
        <v>3856</v>
      </c>
      <c r="E2269" s="11" t="s">
        <v>22</v>
      </c>
      <c r="F2269" s="11" t="s">
        <v>22</v>
      </c>
      <c r="G2269" s="11" t="str">
        <f t="shared" si="485"/>
        <v>Shipment Stage. Transport Means</v>
      </c>
      <c r="H2269" s="11" t="s">
        <v>22</v>
      </c>
      <c r="I2269" s="11" t="s">
        <v>971</v>
      </c>
      <c r="J2269" s="11" t="s">
        <v>22</v>
      </c>
      <c r="K2269" s="11" t="s">
        <v>22</v>
      </c>
      <c r="L2269" s="11" t="s">
        <v>22</v>
      </c>
      <c r="M2269" s="11" t="str">
        <f t="shared" si="486"/>
        <v>Transport Means</v>
      </c>
      <c r="N2269" s="11" t="str">
        <f t="shared" si="487"/>
        <v>Transport Means</v>
      </c>
      <c r="O2269" s="11" t="s">
        <v>22</v>
      </c>
      <c r="P2269" s="11" t="s">
        <v>22</v>
      </c>
      <c r="Q2269" s="11" t="s">
        <v>22</v>
      </c>
      <c r="R2269" s="11" t="s">
        <v>3857</v>
      </c>
      <c r="S2269" s="11" t="s">
        <v>38</v>
      </c>
      <c r="T2269" s="11" t="s">
        <v>22</v>
      </c>
      <c r="U2269" s="11" t="s">
        <v>62</v>
      </c>
      <c r="V2269" s="11" t="s">
        <v>22</v>
      </c>
    </row>
    <row r="2270" spans="1:22" ht="14.1" customHeight="1" x14ac:dyDescent="0.2">
      <c r="A2270" s="11" t="str">
        <f t="shared" si="484"/>
        <v>LoadingPortLocation</v>
      </c>
      <c r="B2270" s="8" t="s">
        <v>22</v>
      </c>
      <c r="C2270" s="12" t="s">
        <v>34</v>
      </c>
      <c r="D2270" s="11" t="s">
        <v>3858</v>
      </c>
      <c r="E2270" s="11" t="s">
        <v>22</v>
      </c>
      <c r="F2270" s="11" t="s">
        <v>22</v>
      </c>
      <c r="G2270" s="11" t="str">
        <f t="shared" si="485"/>
        <v>Shipment Stage. Loading Port_ Location. Location</v>
      </c>
      <c r="H2270" s="11" t="s">
        <v>22</v>
      </c>
      <c r="I2270" s="11" t="s">
        <v>971</v>
      </c>
      <c r="J2270" s="11" t="s">
        <v>3859</v>
      </c>
      <c r="K2270" s="11" t="s">
        <v>22</v>
      </c>
      <c r="L2270" s="11" t="s">
        <v>22</v>
      </c>
      <c r="M2270" s="11" t="str">
        <f t="shared" si="486"/>
        <v>Location</v>
      </c>
      <c r="N2270" s="11" t="str">
        <f t="shared" si="487"/>
        <v>Location</v>
      </c>
      <c r="O2270" s="11" t="s">
        <v>22</v>
      </c>
      <c r="P2270" s="11" t="s">
        <v>22</v>
      </c>
      <c r="Q2270" s="11" t="s">
        <v>22</v>
      </c>
      <c r="R2270" s="11" t="s">
        <v>47</v>
      </c>
      <c r="S2270" s="11" t="s">
        <v>38</v>
      </c>
      <c r="T2270" s="11" t="s">
        <v>22</v>
      </c>
      <c r="U2270" s="11" t="s">
        <v>62</v>
      </c>
      <c r="V2270" s="11" t="s">
        <v>3860</v>
      </c>
    </row>
    <row r="2271" spans="1:22" ht="14.1" customHeight="1" x14ac:dyDescent="0.2">
      <c r="A2271" s="11" t="str">
        <f t="shared" si="484"/>
        <v>UnloadingPortLocation</v>
      </c>
      <c r="B2271" s="8" t="s">
        <v>22</v>
      </c>
      <c r="C2271" s="12" t="s">
        <v>34</v>
      </c>
      <c r="D2271" s="11" t="s">
        <v>3861</v>
      </c>
      <c r="E2271" s="11" t="s">
        <v>22</v>
      </c>
      <c r="F2271" s="11" t="s">
        <v>22</v>
      </c>
      <c r="G2271" s="11" t="str">
        <f t="shared" si="485"/>
        <v>Shipment Stage. Unloading Port_ Location. Location</v>
      </c>
      <c r="H2271" s="11" t="s">
        <v>22</v>
      </c>
      <c r="I2271" s="11" t="s">
        <v>971</v>
      </c>
      <c r="J2271" s="11" t="s">
        <v>3862</v>
      </c>
      <c r="K2271" s="11" t="s">
        <v>22</v>
      </c>
      <c r="L2271" s="11" t="s">
        <v>22</v>
      </c>
      <c r="M2271" s="11" t="str">
        <f t="shared" si="486"/>
        <v>Location</v>
      </c>
      <c r="N2271" s="11" t="str">
        <f t="shared" si="487"/>
        <v>Location</v>
      </c>
      <c r="O2271" s="11" t="s">
        <v>22</v>
      </c>
      <c r="P2271" s="11" t="s">
        <v>22</v>
      </c>
      <c r="Q2271" s="11" t="s">
        <v>22</v>
      </c>
      <c r="R2271" s="11" t="s">
        <v>47</v>
      </c>
      <c r="S2271" s="11" t="s">
        <v>38</v>
      </c>
      <c r="T2271" s="11" t="s">
        <v>22</v>
      </c>
      <c r="U2271" s="11" t="s">
        <v>62</v>
      </c>
      <c r="V2271" s="11" t="s">
        <v>3863</v>
      </c>
    </row>
    <row r="2272" spans="1:22" ht="14.1" customHeight="1" x14ac:dyDescent="0.2">
      <c r="A2272" s="11" t="str">
        <f t="shared" si="484"/>
        <v>TransshipPortLocation</v>
      </c>
      <c r="B2272" s="8" t="s">
        <v>22</v>
      </c>
      <c r="C2272" s="12" t="s">
        <v>34</v>
      </c>
      <c r="D2272" s="11" t="s">
        <v>3864</v>
      </c>
      <c r="E2272" s="11" t="s">
        <v>22</v>
      </c>
      <c r="F2272" s="11" t="s">
        <v>22</v>
      </c>
      <c r="G2272" s="11" t="str">
        <f t="shared" si="485"/>
        <v>Shipment Stage. Transship Port_ Location. Location</v>
      </c>
      <c r="H2272" s="11" t="s">
        <v>22</v>
      </c>
      <c r="I2272" s="11" t="s">
        <v>971</v>
      </c>
      <c r="J2272" s="11" t="s">
        <v>3865</v>
      </c>
      <c r="K2272" s="11" t="s">
        <v>22</v>
      </c>
      <c r="L2272" s="11" t="s">
        <v>22</v>
      </c>
      <c r="M2272" s="11" t="str">
        <f t="shared" si="486"/>
        <v>Location</v>
      </c>
      <c r="N2272" s="11" t="str">
        <f t="shared" si="487"/>
        <v>Location</v>
      </c>
      <c r="O2272" s="11" t="s">
        <v>22</v>
      </c>
      <c r="P2272" s="11" t="s">
        <v>22</v>
      </c>
      <c r="Q2272" s="11" t="s">
        <v>22</v>
      </c>
      <c r="R2272" s="11" t="s">
        <v>47</v>
      </c>
      <c r="S2272" s="11" t="s">
        <v>38</v>
      </c>
      <c r="T2272" s="11" t="s">
        <v>22</v>
      </c>
      <c r="U2272" s="11" t="s">
        <v>62</v>
      </c>
      <c r="V2272" s="11" t="s">
        <v>3866</v>
      </c>
    </row>
    <row r="2273" spans="1:22" ht="14.1" customHeight="1" x14ac:dyDescent="0.2">
      <c r="A2273" s="11" t="str">
        <f t="shared" si="484"/>
        <v>LoadingTransportEvent</v>
      </c>
      <c r="B2273" s="8" t="s">
        <v>22</v>
      </c>
      <c r="C2273" s="12" t="s">
        <v>34</v>
      </c>
      <c r="D2273" s="11" t="s">
        <v>3867</v>
      </c>
      <c r="E2273" s="11" t="s">
        <v>22</v>
      </c>
      <c r="F2273" s="11" t="s">
        <v>22</v>
      </c>
      <c r="G2273" s="11" t="str">
        <f t="shared" si="485"/>
        <v>Shipment Stage. Loading_ Transport Event. Transport Event</v>
      </c>
      <c r="H2273" s="11" t="s">
        <v>22</v>
      </c>
      <c r="I2273" s="11" t="s">
        <v>971</v>
      </c>
      <c r="J2273" s="11" t="s">
        <v>799</v>
      </c>
      <c r="K2273" s="11" t="s">
        <v>22</v>
      </c>
      <c r="L2273" s="11" t="s">
        <v>22</v>
      </c>
      <c r="M2273" s="11" t="str">
        <f t="shared" si="486"/>
        <v>Transport Event</v>
      </c>
      <c r="N2273" s="11" t="str">
        <f t="shared" si="487"/>
        <v>Transport Event</v>
      </c>
      <c r="O2273" s="11" t="s">
        <v>22</v>
      </c>
      <c r="P2273" s="11" t="s">
        <v>22</v>
      </c>
      <c r="Q2273" s="11" t="s">
        <v>22</v>
      </c>
      <c r="R2273" s="11" t="s">
        <v>882</v>
      </c>
      <c r="S2273" s="11" t="s">
        <v>38</v>
      </c>
      <c r="T2273" s="11" t="s">
        <v>22</v>
      </c>
      <c r="U2273" s="11" t="s">
        <v>26</v>
      </c>
      <c r="V2273" s="11" t="s">
        <v>22</v>
      </c>
    </row>
    <row r="2274" spans="1:22" ht="14.1" customHeight="1" x14ac:dyDescent="0.2">
      <c r="A2274" s="11" t="str">
        <f t="shared" si="484"/>
        <v>ExaminationTransportEvent</v>
      </c>
      <c r="B2274" s="8" t="s">
        <v>22</v>
      </c>
      <c r="C2274" s="12" t="s">
        <v>34</v>
      </c>
      <c r="D2274" s="11" t="s">
        <v>3868</v>
      </c>
      <c r="E2274" s="11" t="s">
        <v>22</v>
      </c>
      <c r="F2274" s="11" t="s">
        <v>22</v>
      </c>
      <c r="G2274" s="11" t="str">
        <f t="shared" si="485"/>
        <v>Shipment Stage. Examination_ Transport Event. Transport Event</v>
      </c>
      <c r="H2274" s="11" t="s">
        <v>22</v>
      </c>
      <c r="I2274" s="11" t="s">
        <v>971</v>
      </c>
      <c r="J2274" s="11" t="s">
        <v>3869</v>
      </c>
      <c r="K2274" s="11" t="s">
        <v>22</v>
      </c>
      <c r="L2274" s="11" t="s">
        <v>22</v>
      </c>
      <c r="M2274" s="11" t="str">
        <f t="shared" si="486"/>
        <v>Transport Event</v>
      </c>
      <c r="N2274" s="11" t="str">
        <f t="shared" si="487"/>
        <v>Transport Event</v>
      </c>
      <c r="O2274" s="11" t="s">
        <v>22</v>
      </c>
      <c r="P2274" s="11" t="s">
        <v>22</v>
      </c>
      <c r="Q2274" s="11" t="s">
        <v>22</v>
      </c>
      <c r="R2274" s="11" t="s">
        <v>882</v>
      </c>
      <c r="S2274" s="11" t="s">
        <v>38</v>
      </c>
      <c r="T2274" s="11" t="s">
        <v>22</v>
      </c>
      <c r="U2274" s="11" t="s">
        <v>26</v>
      </c>
      <c r="V2274" s="11" t="s">
        <v>22</v>
      </c>
    </row>
    <row r="2275" spans="1:22" ht="14.1" customHeight="1" x14ac:dyDescent="0.2">
      <c r="A2275" s="11" t="str">
        <f t="shared" si="484"/>
        <v>AvailabilityTransportEvent</v>
      </c>
      <c r="B2275" s="8" t="s">
        <v>22</v>
      </c>
      <c r="C2275" s="12" t="s">
        <v>34</v>
      </c>
      <c r="D2275" s="11" t="s">
        <v>3870</v>
      </c>
      <c r="E2275" s="11" t="s">
        <v>22</v>
      </c>
      <c r="F2275" s="11" t="s">
        <v>22</v>
      </c>
      <c r="G2275" s="11" t="str">
        <f t="shared" si="485"/>
        <v>Shipment Stage. Availability_ Transport Event. Transport Event</v>
      </c>
      <c r="H2275" s="11" t="s">
        <v>22</v>
      </c>
      <c r="I2275" s="11" t="s">
        <v>971</v>
      </c>
      <c r="J2275" s="11" t="s">
        <v>2318</v>
      </c>
      <c r="K2275" s="11" t="s">
        <v>22</v>
      </c>
      <c r="L2275" s="11" t="s">
        <v>22</v>
      </c>
      <c r="M2275" s="11" t="str">
        <f t="shared" si="486"/>
        <v>Transport Event</v>
      </c>
      <c r="N2275" s="11" t="str">
        <f t="shared" si="487"/>
        <v>Transport Event</v>
      </c>
      <c r="O2275" s="11" t="s">
        <v>22</v>
      </c>
      <c r="P2275" s="11" t="s">
        <v>22</v>
      </c>
      <c r="Q2275" s="11" t="s">
        <v>22</v>
      </c>
      <c r="R2275" s="11" t="s">
        <v>882</v>
      </c>
      <c r="S2275" s="11" t="s">
        <v>38</v>
      </c>
      <c r="T2275" s="11" t="s">
        <v>22</v>
      </c>
      <c r="U2275" s="11" t="s">
        <v>26</v>
      </c>
      <c r="V2275" s="11" t="s">
        <v>22</v>
      </c>
    </row>
    <row r="2276" spans="1:22" ht="14.1" customHeight="1" x14ac:dyDescent="0.2">
      <c r="A2276" s="11" t="str">
        <f t="shared" si="484"/>
        <v>ExportationTransportEvent</v>
      </c>
      <c r="B2276" s="8" t="s">
        <v>22</v>
      </c>
      <c r="C2276" s="12" t="s">
        <v>34</v>
      </c>
      <c r="D2276" s="11" t="s">
        <v>3871</v>
      </c>
      <c r="E2276" s="11" t="s">
        <v>22</v>
      </c>
      <c r="F2276" s="11" t="s">
        <v>22</v>
      </c>
      <c r="G2276" s="11" t="str">
        <f t="shared" si="485"/>
        <v>Shipment Stage. Exportation_ Transport Event. Transport Event</v>
      </c>
      <c r="H2276" s="11" t="s">
        <v>22</v>
      </c>
      <c r="I2276" s="11" t="s">
        <v>971</v>
      </c>
      <c r="J2276" s="11" t="s">
        <v>2141</v>
      </c>
      <c r="K2276" s="11" t="s">
        <v>22</v>
      </c>
      <c r="L2276" s="11" t="s">
        <v>22</v>
      </c>
      <c r="M2276" s="11" t="str">
        <f t="shared" si="486"/>
        <v>Transport Event</v>
      </c>
      <c r="N2276" s="11" t="str">
        <f t="shared" si="487"/>
        <v>Transport Event</v>
      </c>
      <c r="O2276" s="11" t="s">
        <v>22</v>
      </c>
      <c r="P2276" s="11" t="s">
        <v>22</v>
      </c>
      <c r="Q2276" s="11" t="s">
        <v>22</v>
      </c>
      <c r="R2276" s="11" t="s">
        <v>882</v>
      </c>
      <c r="S2276" s="11" t="s">
        <v>38</v>
      </c>
      <c r="T2276" s="11" t="s">
        <v>22</v>
      </c>
      <c r="U2276" s="11" t="s">
        <v>26</v>
      </c>
      <c r="V2276" s="11" t="s">
        <v>22</v>
      </c>
    </row>
    <row r="2277" spans="1:22" ht="14.1" customHeight="1" x14ac:dyDescent="0.2">
      <c r="A2277" s="11" t="str">
        <f t="shared" si="484"/>
        <v>DischargeTransportEvent</v>
      </c>
      <c r="B2277" s="8" t="s">
        <v>22</v>
      </c>
      <c r="C2277" s="12" t="s">
        <v>34</v>
      </c>
      <c r="D2277" s="11" t="s">
        <v>3872</v>
      </c>
      <c r="E2277" s="11" t="s">
        <v>22</v>
      </c>
      <c r="F2277" s="11" t="s">
        <v>22</v>
      </c>
      <c r="G2277" s="11" t="str">
        <f t="shared" si="485"/>
        <v>Shipment Stage. Discharge_ Transport Event. Transport Event</v>
      </c>
      <c r="H2277" s="11" t="s">
        <v>22</v>
      </c>
      <c r="I2277" s="11" t="s">
        <v>971</v>
      </c>
      <c r="J2277" s="11" t="s">
        <v>376</v>
      </c>
      <c r="K2277" s="11" t="s">
        <v>22</v>
      </c>
      <c r="L2277" s="11" t="s">
        <v>22</v>
      </c>
      <c r="M2277" s="11" t="str">
        <f t="shared" si="486"/>
        <v>Transport Event</v>
      </c>
      <c r="N2277" s="11" t="str">
        <f t="shared" si="487"/>
        <v>Transport Event</v>
      </c>
      <c r="O2277" s="11" t="s">
        <v>22</v>
      </c>
      <c r="P2277" s="11" t="s">
        <v>22</v>
      </c>
      <c r="Q2277" s="11" t="s">
        <v>22</v>
      </c>
      <c r="R2277" s="11" t="s">
        <v>882</v>
      </c>
      <c r="S2277" s="11" t="s">
        <v>38</v>
      </c>
      <c r="T2277" s="11" t="s">
        <v>22</v>
      </c>
      <c r="U2277" s="11" t="s">
        <v>26</v>
      </c>
      <c r="V2277" s="11" t="s">
        <v>22</v>
      </c>
    </row>
    <row r="2278" spans="1:22" ht="14.1" customHeight="1" x14ac:dyDescent="0.2">
      <c r="A2278" s="11" t="str">
        <f t="shared" si="484"/>
        <v>WarehousingTransportEvent</v>
      </c>
      <c r="B2278" s="8" t="s">
        <v>22</v>
      </c>
      <c r="C2278" s="12" t="s">
        <v>34</v>
      </c>
      <c r="D2278" s="11" t="s">
        <v>3873</v>
      </c>
      <c r="E2278" s="11" t="s">
        <v>22</v>
      </c>
      <c r="F2278" s="11" t="s">
        <v>22</v>
      </c>
      <c r="G2278" s="11" t="str">
        <f t="shared" si="485"/>
        <v>Shipment Stage. Warehousing_ Transport Event. Transport Event</v>
      </c>
      <c r="H2278" s="11" t="s">
        <v>22</v>
      </c>
      <c r="I2278" s="11" t="s">
        <v>971</v>
      </c>
      <c r="J2278" s="11" t="s">
        <v>3874</v>
      </c>
      <c r="K2278" s="11" t="s">
        <v>22</v>
      </c>
      <c r="L2278" s="11" t="s">
        <v>22</v>
      </c>
      <c r="M2278" s="11" t="str">
        <f t="shared" si="486"/>
        <v>Transport Event</v>
      </c>
      <c r="N2278" s="11" t="str">
        <f t="shared" si="487"/>
        <v>Transport Event</v>
      </c>
      <c r="O2278" s="11" t="s">
        <v>22</v>
      </c>
      <c r="P2278" s="11" t="s">
        <v>22</v>
      </c>
      <c r="Q2278" s="11" t="s">
        <v>22</v>
      </c>
      <c r="R2278" s="11" t="s">
        <v>882</v>
      </c>
      <c r="S2278" s="11" t="s">
        <v>38</v>
      </c>
      <c r="T2278" s="11" t="s">
        <v>22</v>
      </c>
      <c r="U2278" s="11" t="s">
        <v>26</v>
      </c>
      <c r="V2278" s="11" t="s">
        <v>22</v>
      </c>
    </row>
    <row r="2279" spans="1:22" ht="14.1" customHeight="1" x14ac:dyDescent="0.2">
      <c r="A2279" s="11" t="str">
        <f t="shared" si="484"/>
        <v>TakeoverTransportEvent</v>
      </c>
      <c r="B2279" s="8" t="s">
        <v>22</v>
      </c>
      <c r="C2279" s="12" t="s">
        <v>34</v>
      </c>
      <c r="D2279" s="11" t="s">
        <v>3875</v>
      </c>
      <c r="E2279" s="11" t="s">
        <v>22</v>
      </c>
      <c r="F2279" s="11" t="s">
        <v>22</v>
      </c>
      <c r="G2279" s="11" t="str">
        <f t="shared" si="485"/>
        <v>Shipment Stage. Takeover_ Transport Event. Transport Event</v>
      </c>
      <c r="H2279" s="11" t="s">
        <v>22</v>
      </c>
      <c r="I2279" s="11" t="s">
        <v>971</v>
      </c>
      <c r="J2279" s="11" t="s">
        <v>3876</v>
      </c>
      <c r="K2279" s="11" t="s">
        <v>22</v>
      </c>
      <c r="L2279" s="11" t="s">
        <v>22</v>
      </c>
      <c r="M2279" s="11" t="str">
        <f t="shared" si="486"/>
        <v>Transport Event</v>
      </c>
      <c r="N2279" s="11" t="str">
        <f t="shared" si="487"/>
        <v>Transport Event</v>
      </c>
      <c r="O2279" s="11" t="s">
        <v>22</v>
      </c>
      <c r="P2279" s="11" t="s">
        <v>22</v>
      </c>
      <c r="Q2279" s="11" t="s">
        <v>22</v>
      </c>
      <c r="R2279" s="11" t="s">
        <v>882</v>
      </c>
      <c r="S2279" s="11" t="s">
        <v>38</v>
      </c>
      <c r="T2279" s="11" t="s">
        <v>22</v>
      </c>
      <c r="U2279" s="11" t="s">
        <v>26</v>
      </c>
      <c r="V2279" s="11" t="s">
        <v>22</v>
      </c>
    </row>
    <row r="2280" spans="1:22" ht="14.1" customHeight="1" x14ac:dyDescent="0.2">
      <c r="A2280" s="11" t="str">
        <f t="shared" si="484"/>
        <v>OptionalTakeoverTransportEvent</v>
      </c>
      <c r="B2280" s="8" t="s">
        <v>22</v>
      </c>
      <c r="C2280" s="12" t="s">
        <v>34</v>
      </c>
      <c r="D2280" s="11" t="s">
        <v>3877</v>
      </c>
      <c r="E2280" s="11" t="s">
        <v>22</v>
      </c>
      <c r="F2280" s="11" t="s">
        <v>22</v>
      </c>
      <c r="G2280" s="11" t="str">
        <f t="shared" si="485"/>
        <v>Shipment Stage. Optional Takeover_ Transport Event. Transport Event</v>
      </c>
      <c r="H2280" s="11" t="s">
        <v>22</v>
      </c>
      <c r="I2280" s="11" t="s">
        <v>971</v>
      </c>
      <c r="J2280" s="11" t="s">
        <v>3878</v>
      </c>
      <c r="K2280" s="11" t="s">
        <v>22</v>
      </c>
      <c r="L2280" s="11" t="s">
        <v>22</v>
      </c>
      <c r="M2280" s="11" t="str">
        <f t="shared" si="486"/>
        <v>Transport Event</v>
      </c>
      <c r="N2280" s="11" t="str">
        <f t="shared" si="487"/>
        <v>Transport Event</v>
      </c>
      <c r="O2280" s="11" t="s">
        <v>22</v>
      </c>
      <c r="P2280" s="11" t="s">
        <v>22</v>
      </c>
      <c r="Q2280" s="11" t="s">
        <v>22</v>
      </c>
      <c r="R2280" s="11" t="s">
        <v>882</v>
      </c>
      <c r="S2280" s="11" t="s">
        <v>38</v>
      </c>
      <c r="T2280" s="11" t="s">
        <v>22</v>
      </c>
      <c r="U2280" s="11" t="s">
        <v>26</v>
      </c>
      <c r="V2280" s="11" t="s">
        <v>22</v>
      </c>
    </row>
    <row r="2281" spans="1:22" ht="14.1" customHeight="1" x14ac:dyDescent="0.2">
      <c r="A2281" s="11" t="str">
        <f t="shared" si="484"/>
        <v>DropoffTransportEvent</v>
      </c>
      <c r="B2281" s="8" t="s">
        <v>22</v>
      </c>
      <c r="C2281" s="12" t="s">
        <v>34</v>
      </c>
      <c r="D2281" s="11" t="s">
        <v>3879</v>
      </c>
      <c r="E2281" s="11" t="s">
        <v>22</v>
      </c>
      <c r="F2281" s="11" t="s">
        <v>22</v>
      </c>
      <c r="G2281" s="11" t="str">
        <f t="shared" si="485"/>
        <v>Shipment Stage. Dropoff_ Transport Event. Transport Event</v>
      </c>
      <c r="H2281" s="11" t="s">
        <v>22</v>
      </c>
      <c r="I2281" s="11" t="s">
        <v>971</v>
      </c>
      <c r="J2281" s="11" t="s">
        <v>3880</v>
      </c>
      <c r="K2281" s="11" t="s">
        <v>22</v>
      </c>
      <c r="L2281" s="11" t="s">
        <v>22</v>
      </c>
      <c r="M2281" s="11" t="str">
        <f t="shared" si="486"/>
        <v>Transport Event</v>
      </c>
      <c r="N2281" s="11" t="str">
        <f t="shared" si="487"/>
        <v>Transport Event</v>
      </c>
      <c r="O2281" s="11" t="s">
        <v>22</v>
      </c>
      <c r="P2281" s="11" t="s">
        <v>22</v>
      </c>
      <c r="Q2281" s="11" t="s">
        <v>22</v>
      </c>
      <c r="R2281" s="11" t="s">
        <v>882</v>
      </c>
      <c r="S2281" s="11" t="s">
        <v>38</v>
      </c>
      <c r="T2281" s="11" t="s">
        <v>22</v>
      </c>
      <c r="U2281" s="11" t="s">
        <v>26</v>
      </c>
      <c r="V2281" s="11" t="s">
        <v>22</v>
      </c>
    </row>
    <row r="2282" spans="1:22" ht="14.1" customHeight="1" x14ac:dyDescent="0.2">
      <c r="A2282" s="11" t="str">
        <f t="shared" si="484"/>
        <v>ActualPickupTransportEvent</v>
      </c>
      <c r="B2282" s="8" t="s">
        <v>22</v>
      </c>
      <c r="C2282" s="12" t="s">
        <v>34</v>
      </c>
      <c r="D2282" s="11" t="s">
        <v>3881</v>
      </c>
      <c r="E2282" s="11" t="s">
        <v>22</v>
      </c>
      <c r="F2282" s="11" t="s">
        <v>22</v>
      </c>
      <c r="G2282" s="11" t="str">
        <f t="shared" si="485"/>
        <v>Shipment Stage. Actual Pickup_ Transport Event. Transport Event</v>
      </c>
      <c r="H2282" s="11" t="s">
        <v>22</v>
      </c>
      <c r="I2282" s="11" t="s">
        <v>971</v>
      </c>
      <c r="J2282" s="11" t="s">
        <v>890</v>
      </c>
      <c r="K2282" s="11" t="s">
        <v>22</v>
      </c>
      <c r="L2282" s="11" t="s">
        <v>22</v>
      </c>
      <c r="M2282" s="11" t="str">
        <f t="shared" si="486"/>
        <v>Transport Event</v>
      </c>
      <c r="N2282" s="11" t="str">
        <f t="shared" si="487"/>
        <v>Transport Event</v>
      </c>
      <c r="O2282" s="11" t="s">
        <v>22</v>
      </c>
      <c r="P2282" s="11" t="s">
        <v>22</v>
      </c>
      <c r="Q2282" s="11" t="s">
        <v>22</v>
      </c>
      <c r="R2282" s="11" t="s">
        <v>882</v>
      </c>
      <c r="S2282" s="11" t="s">
        <v>38</v>
      </c>
      <c r="T2282" s="11" t="s">
        <v>22</v>
      </c>
      <c r="U2282" s="11" t="s">
        <v>26</v>
      </c>
      <c r="V2282" s="11" t="s">
        <v>22</v>
      </c>
    </row>
    <row r="2283" spans="1:22" ht="14.1" customHeight="1" x14ac:dyDescent="0.2">
      <c r="A2283" s="11" t="str">
        <f t="shared" si="484"/>
        <v>DeliveryTransportEvent</v>
      </c>
      <c r="B2283" s="8" t="s">
        <v>22</v>
      </c>
      <c r="C2283" s="12" t="s">
        <v>34</v>
      </c>
      <c r="D2283" s="11" t="s">
        <v>3882</v>
      </c>
      <c r="E2283" s="11" t="s">
        <v>22</v>
      </c>
      <c r="F2283" s="11" t="s">
        <v>22</v>
      </c>
      <c r="G2283" s="11" t="str">
        <f t="shared" si="485"/>
        <v>Shipment Stage. Delivery_ Transport Event. Transport Event</v>
      </c>
      <c r="H2283" s="11" t="s">
        <v>22</v>
      </c>
      <c r="I2283" s="11" t="s">
        <v>971</v>
      </c>
      <c r="J2283" s="11" t="s">
        <v>865</v>
      </c>
      <c r="K2283" s="11" t="s">
        <v>22</v>
      </c>
      <c r="L2283" s="11" t="s">
        <v>22</v>
      </c>
      <c r="M2283" s="11" t="str">
        <f t="shared" si="486"/>
        <v>Transport Event</v>
      </c>
      <c r="N2283" s="11" t="str">
        <f t="shared" si="487"/>
        <v>Transport Event</v>
      </c>
      <c r="O2283" s="11" t="s">
        <v>22</v>
      </c>
      <c r="P2283" s="11" t="s">
        <v>22</v>
      </c>
      <c r="Q2283" s="11" t="s">
        <v>22</v>
      </c>
      <c r="R2283" s="11" t="s">
        <v>882</v>
      </c>
      <c r="S2283" s="11" t="s">
        <v>38</v>
      </c>
      <c r="T2283" s="11" t="s">
        <v>22</v>
      </c>
      <c r="U2283" s="11" t="s">
        <v>26</v>
      </c>
      <c r="V2283" s="11" t="s">
        <v>22</v>
      </c>
    </row>
    <row r="2284" spans="1:22" ht="14.1" customHeight="1" x14ac:dyDescent="0.2">
      <c r="A2284" s="11" t="str">
        <f t="shared" si="484"/>
        <v>ReceiptTransportEvent</v>
      </c>
      <c r="B2284" s="8" t="s">
        <v>22</v>
      </c>
      <c r="C2284" s="12" t="s">
        <v>34</v>
      </c>
      <c r="D2284" s="11" t="s">
        <v>3883</v>
      </c>
      <c r="E2284" s="11" t="s">
        <v>22</v>
      </c>
      <c r="F2284" s="11" t="s">
        <v>22</v>
      </c>
      <c r="G2284" s="11" t="str">
        <f t="shared" si="485"/>
        <v>Shipment Stage. Receipt_ Transport Event. Transport Event</v>
      </c>
      <c r="H2284" s="11" t="s">
        <v>22</v>
      </c>
      <c r="I2284" s="11" t="s">
        <v>971</v>
      </c>
      <c r="J2284" s="11" t="s">
        <v>1307</v>
      </c>
      <c r="K2284" s="11" t="s">
        <v>22</v>
      </c>
      <c r="L2284" s="11" t="s">
        <v>22</v>
      </c>
      <c r="M2284" s="11" t="str">
        <f t="shared" si="486"/>
        <v>Transport Event</v>
      </c>
      <c r="N2284" s="11" t="str">
        <f t="shared" si="487"/>
        <v>Transport Event</v>
      </c>
      <c r="O2284" s="11" t="s">
        <v>22</v>
      </c>
      <c r="P2284" s="11" t="s">
        <v>22</v>
      </c>
      <c r="Q2284" s="11" t="s">
        <v>22</v>
      </c>
      <c r="R2284" s="11" t="s">
        <v>882</v>
      </c>
      <c r="S2284" s="11" t="s">
        <v>38</v>
      </c>
      <c r="T2284" s="11" t="s">
        <v>22</v>
      </c>
      <c r="U2284" s="11" t="s">
        <v>26</v>
      </c>
      <c r="V2284" s="11" t="s">
        <v>22</v>
      </c>
    </row>
    <row r="2285" spans="1:22" ht="14.1" customHeight="1" x14ac:dyDescent="0.2">
      <c r="A2285" s="11" t="str">
        <f t="shared" si="484"/>
        <v>StorageTransportEvent</v>
      </c>
      <c r="B2285" s="8" t="s">
        <v>22</v>
      </c>
      <c r="C2285" s="12" t="s">
        <v>34</v>
      </c>
      <c r="D2285" s="11" t="s">
        <v>3884</v>
      </c>
      <c r="E2285" s="11" t="s">
        <v>22</v>
      </c>
      <c r="F2285" s="11" t="s">
        <v>22</v>
      </c>
      <c r="G2285" s="11" t="str">
        <f t="shared" si="485"/>
        <v>Shipment Stage. Storage_ Transport Event. Transport Event</v>
      </c>
      <c r="H2285" s="11" t="s">
        <v>22</v>
      </c>
      <c r="I2285" s="11" t="s">
        <v>971</v>
      </c>
      <c r="J2285" s="11" t="s">
        <v>2603</v>
      </c>
      <c r="K2285" s="11" t="s">
        <v>22</v>
      </c>
      <c r="L2285" s="11" t="s">
        <v>22</v>
      </c>
      <c r="M2285" s="11" t="str">
        <f t="shared" si="486"/>
        <v>Transport Event</v>
      </c>
      <c r="N2285" s="11" t="str">
        <f t="shared" si="487"/>
        <v>Transport Event</v>
      </c>
      <c r="O2285" s="11" t="s">
        <v>22</v>
      </c>
      <c r="P2285" s="11" t="s">
        <v>22</v>
      </c>
      <c r="Q2285" s="11" t="s">
        <v>22</v>
      </c>
      <c r="R2285" s="11" t="s">
        <v>882</v>
      </c>
      <c r="S2285" s="11" t="s">
        <v>38</v>
      </c>
      <c r="T2285" s="11" t="s">
        <v>22</v>
      </c>
      <c r="U2285" s="11" t="s">
        <v>26</v>
      </c>
      <c r="V2285" s="11" t="s">
        <v>22</v>
      </c>
    </row>
    <row r="2286" spans="1:22" ht="14.1" customHeight="1" x14ac:dyDescent="0.2">
      <c r="A2286" s="11" t="str">
        <f t="shared" si="484"/>
        <v>AcceptanceTransportEvent</v>
      </c>
      <c r="B2286" s="8" t="s">
        <v>22</v>
      </c>
      <c r="C2286" s="12" t="s">
        <v>34</v>
      </c>
      <c r="D2286" s="11" t="s">
        <v>3885</v>
      </c>
      <c r="E2286" s="11" t="s">
        <v>22</v>
      </c>
      <c r="F2286" s="11" t="s">
        <v>22</v>
      </c>
      <c r="G2286" s="11" t="str">
        <f t="shared" si="485"/>
        <v>Shipment Stage. Acceptance_ Transport Event. Transport Event</v>
      </c>
      <c r="H2286" s="11" t="s">
        <v>22</v>
      </c>
      <c r="I2286" s="11" t="s">
        <v>971</v>
      </c>
      <c r="J2286" s="11" t="s">
        <v>239</v>
      </c>
      <c r="K2286" s="11" t="s">
        <v>22</v>
      </c>
      <c r="L2286" s="11" t="s">
        <v>22</v>
      </c>
      <c r="M2286" s="11" t="str">
        <f t="shared" si="486"/>
        <v>Transport Event</v>
      </c>
      <c r="N2286" s="11" t="str">
        <f t="shared" si="487"/>
        <v>Transport Event</v>
      </c>
      <c r="O2286" s="11" t="s">
        <v>22</v>
      </c>
      <c r="P2286" s="11" t="s">
        <v>22</v>
      </c>
      <c r="Q2286" s="11" t="s">
        <v>22</v>
      </c>
      <c r="R2286" s="11" t="s">
        <v>882</v>
      </c>
      <c r="S2286" s="11" t="s">
        <v>38</v>
      </c>
      <c r="T2286" s="11" t="s">
        <v>22</v>
      </c>
      <c r="U2286" s="11" t="s">
        <v>26</v>
      </c>
      <c r="V2286" s="11" t="s">
        <v>22</v>
      </c>
    </row>
    <row r="2287" spans="1:22" ht="14.1" customHeight="1" x14ac:dyDescent="0.2">
      <c r="A2287" s="11" t="str">
        <f t="shared" si="484"/>
        <v>TerminalOperatorParty</v>
      </c>
      <c r="B2287" s="8" t="s">
        <v>22</v>
      </c>
      <c r="C2287" s="12" t="s">
        <v>34</v>
      </c>
      <c r="D2287" s="11" t="s">
        <v>3886</v>
      </c>
      <c r="E2287" s="11" t="s">
        <v>22</v>
      </c>
      <c r="F2287" s="11" t="s">
        <v>22</v>
      </c>
      <c r="G2287" s="11" t="str">
        <f t="shared" si="485"/>
        <v>Shipment Stage. Terminal Operator_ Party. Party</v>
      </c>
      <c r="H2287" s="11" t="s">
        <v>22</v>
      </c>
      <c r="I2287" s="11" t="s">
        <v>971</v>
      </c>
      <c r="J2287" s="11" t="s">
        <v>3887</v>
      </c>
      <c r="K2287" s="11" t="s">
        <v>22</v>
      </c>
      <c r="L2287" s="11" t="s">
        <v>22</v>
      </c>
      <c r="M2287" s="11" t="str">
        <f t="shared" si="486"/>
        <v>Party</v>
      </c>
      <c r="N2287" s="11" t="str">
        <f t="shared" si="487"/>
        <v>Party</v>
      </c>
      <c r="O2287" s="11" t="s">
        <v>22</v>
      </c>
      <c r="P2287" s="11" t="s">
        <v>22</v>
      </c>
      <c r="Q2287" s="11" t="s">
        <v>22</v>
      </c>
      <c r="R2287" s="11" t="s">
        <v>216</v>
      </c>
      <c r="S2287" s="11" t="s">
        <v>38</v>
      </c>
      <c r="T2287" s="11" t="s">
        <v>22</v>
      </c>
      <c r="U2287" s="11" t="s">
        <v>26</v>
      </c>
      <c r="V2287" s="11" t="s">
        <v>22</v>
      </c>
    </row>
    <row r="2288" spans="1:22" ht="14.1" customHeight="1" x14ac:dyDescent="0.2">
      <c r="A2288" s="11" t="str">
        <f t="shared" si="484"/>
        <v>CustomsAgentParty</v>
      </c>
      <c r="B2288" s="8" t="s">
        <v>22</v>
      </c>
      <c r="C2288" s="12" t="s">
        <v>34</v>
      </c>
      <c r="D2288" s="11" t="s">
        <v>3888</v>
      </c>
      <c r="E2288" s="11" t="s">
        <v>22</v>
      </c>
      <c r="F2288" s="11" t="s">
        <v>22</v>
      </c>
      <c r="G2288" s="11" t="str">
        <f t="shared" si="485"/>
        <v>Shipment Stage. Customs Agent_ Party. Party</v>
      </c>
      <c r="H2288" s="11" t="s">
        <v>22</v>
      </c>
      <c r="I2288" s="11" t="s">
        <v>971</v>
      </c>
      <c r="J2288" s="11" t="s">
        <v>3889</v>
      </c>
      <c r="K2288" s="11" t="s">
        <v>22</v>
      </c>
      <c r="L2288" s="11" t="s">
        <v>22</v>
      </c>
      <c r="M2288" s="11" t="str">
        <f t="shared" si="486"/>
        <v>Party</v>
      </c>
      <c r="N2288" s="11" t="str">
        <f t="shared" si="487"/>
        <v>Party</v>
      </c>
      <c r="O2288" s="11" t="s">
        <v>22</v>
      </c>
      <c r="P2288" s="11" t="s">
        <v>22</v>
      </c>
      <c r="Q2288" s="11" t="s">
        <v>22</v>
      </c>
      <c r="R2288" s="11" t="s">
        <v>216</v>
      </c>
      <c r="S2288" s="11" t="s">
        <v>38</v>
      </c>
      <c r="T2288" s="11" t="s">
        <v>22</v>
      </c>
      <c r="U2288" s="11" t="s">
        <v>26</v>
      </c>
      <c r="V2288" s="11" t="s">
        <v>22</v>
      </c>
    </row>
    <row r="2289" spans="1:22" ht="14.1" customHeight="1" x14ac:dyDescent="0.2">
      <c r="A2289" s="11" t="str">
        <f t="shared" si="484"/>
        <v>EstimatedTransitPeriod</v>
      </c>
      <c r="B2289" s="8" t="s">
        <v>22</v>
      </c>
      <c r="C2289" s="12" t="s">
        <v>34</v>
      </c>
      <c r="D2289" s="11" t="s">
        <v>3890</v>
      </c>
      <c r="E2289" s="11" t="s">
        <v>22</v>
      </c>
      <c r="F2289" s="11" t="s">
        <v>22</v>
      </c>
      <c r="G2289" s="11" t="str">
        <f t="shared" si="485"/>
        <v>Shipment Stage. Estimated Transit_ Period. Period</v>
      </c>
      <c r="H2289" s="11" t="s">
        <v>22</v>
      </c>
      <c r="I2289" s="11" t="s">
        <v>971</v>
      </c>
      <c r="J2289" s="11" t="s">
        <v>3891</v>
      </c>
      <c r="K2289" s="11" t="s">
        <v>22</v>
      </c>
      <c r="L2289" s="11" t="s">
        <v>22</v>
      </c>
      <c r="M2289" s="11" t="str">
        <f t="shared" si="486"/>
        <v>Period</v>
      </c>
      <c r="N2289" s="11" t="str">
        <f t="shared" si="487"/>
        <v>Period</v>
      </c>
      <c r="O2289" s="11" t="s">
        <v>22</v>
      </c>
      <c r="P2289" s="11" t="s">
        <v>22</v>
      </c>
      <c r="Q2289" s="11" t="s">
        <v>22</v>
      </c>
      <c r="R2289" s="11" t="s">
        <v>44</v>
      </c>
      <c r="S2289" s="11" t="s">
        <v>38</v>
      </c>
      <c r="T2289" s="11" t="s">
        <v>22</v>
      </c>
      <c r="U2289" s="11" t="s">
        <v>26</v>
      </c>
      <c r="V2289" s="11" t="s">
        <v>22</v>
      </c>
    </row>
    <row r="2290" spans="1:22" ht="14.1" customHeight="1" x14ac:dyDescent="0.2">
      <c r="A2290" s="11" t="str">
        <f t="shared" si="484"/>
        <v>FreightAllowanceCharge</v>
      </c>
      <c r="B2290" s="8" t="s">
        <v>22</v>
      </c>
      <c r="C2290" s="12" t="s">
        <v>98</v>
      </c>
      <c r="D2290" s="11" t="s">
        <v>3892</v>
      </c>
      <c r="E2290" s="11" t="s">
        <v>22</v>
      </c>
      <c r="F2290" s="11" t="s">
        <v>22</v>
      </c>
      <c r="G2290" s="11" t="str">
        <f t="shared" si="485"/>
        <v>Shipment Stage. Freight_ Allowance Charge. Allowance Charge</v>
      </c>
      <c r="H2290" s="11" t="s">
        <v>22</v>
      </c>
      <c r="I2290" s="11" t="s">
        <v>971</v>
      </c>
      <c r="J2290" s="11" t="s">
        <v>965</v>
      </c>
      <c r="K2290" s="11" t="s">
        <v>22</v>
      </c>
      <c r="L2290" s="11" t="s">
        <v>22</v>
      </c>
      <c r="M2290" s="11" t="str">
        <f t="shared" si="486"/>
        <v>Allowance Charge</v>
      </c>
      <c r="N2290" s="11" t="str">
        <f t="shared" si="487"/>
        <v>Allowance Charge</v>
      </c>
      <c r="O2290" s="11" t="s">
        <v>22</v>
      </c>
      <c r="P2290" s="11" t="s">
        <v>22</v>
      </c>
      <c r="Q2290" s="11" t="s">
        <v>22</v>
      </c>
      <c r="R2290" s="11" t="s">
        <v>166</v>
      </c>
      <c r="S2290" s="11" t="s">
        <v>38</v>
      </c>
      <c r="T2290" s="11" t="s">
        <v>22</v>
      </c>
      <c r="U2290" s="11" t="s">
        <v>26</v>
      </c>
      <c r="V2290" s="11" t="s">
        <v>22</v>
      </c>
    </row>
    <row r="2291" spans="1:22" ht="14.1" customHeight="1" x14ac:dyDescent="0.2">
      <c r="A2291" s="11" t="str">
        <f t="shared" si="484"/>
        <v>FreightChargeLocation</v>
      </c>
      <c r="B2291" s="8" t="s">
        <v>22</v>
      </c>
      <c r="C2291" s="12" t="s">
        <v>34</v>
      </c>
      <c r="D2291" s="11" t="s">
        <v>3893</v>
      </c>
      <c r="E2291" s="11" t="s">
        <v>22</v>
      </c>
      <c r="F2291" s="11" t="s">
        <v>22</v>
      </c>
      <c r="G2291" s="11" t="str">
        <f t="shared" si="485"/>
        <v>Shipment Stage. Freight Charge_ Location. Location</v>
      </c>
      <c r="H2291" s="11" t="s">
        <v>22</v>
      </c>
      <c r="I2291" s="11" t="s">
        <v>971</v>
      </c>
      <c r="J2291" s="11" t="s">
        <v>3894</v>
      </c>
      <c r="K2291" s="11" t="s">
        <v>22</v>
      </c>
      <c r="L2291" s="11" t="s">
        <v>22</v>
      </c>
      <c r="M2291" s="11" t="str">
        <f t="shared" si="486"/>
        <v>Location</v>
      </c>
      <c r="N2291" s="11" t="str">
        <f t="shared" si="487"/>
        <v>Location</v>
      </c>
      <c r="O2291" s="11" t="s">
        <v>22</v>
      </c>
      <c r="P2291" s="11" t="s">
        <v>22</v>
      </c>
      <c r="Q2291" s="11" t="s">
        <v>22</v>
      </c>
      <c r="R2291" s="11" t="s">
        <v>47</v>
      </c>
      <c r="S2291" s="11" t="s">
        <v>38</v>
      </c>
      <c r="T2291" s="11" t="s">
        <v>22</v>
      </c>
      <c r="U2291" s="11" t="s">
        <v>26</v>
      </c>
      <c r="V2291" s="11" t="s">
        <v>22</v>
      </c>
    </row>
    <row r="2292" spans="1:22" ht="14.1" customHeight="1" x14ac:dyDescent="0.2">
      <c r="A2292" s="11" t="str">
        <f t="shared" si="484"/>
        <v>DetentionTransportEvent</v>
      </c>
      <c r="B2292" s="8" t="s">
        <v>22</v>
      </c>
      <c r="C2292" s="12" t="s">
        <v>98</v>
      </c>
      <c r="D2292" s="11" t="s">
        <v>3895</v>
      </c>
      <c r="E2292" s="11" t="s">
        <v>22</v>
      </c>
      <c r="F2292" s="11" t="s">
        <v>22</v>
      </c>
      <c r="G2292" s="11" t="str">
        <f t="shared" si="485"/>
        <v>Shipment Stage. Detention_ Transport Event. Transport Event</v>
      </c>
      <c r="H2292" s="11" t="s">
        <v>22</v>
      </c>
      <c r="I2292" s="11" t="s">
        <v>971</v>
      </c>
      <c r="J2292" s="11" t="s">
        <v>3896</v>
      </c>
      <c r="K2292" s="11" t="s">
        <v>22</v>
      </c>
      <c r="L2292" s="11" t="s">
        <v>22</v>
      </c>
      <c r="M2292" s="11" t="str">
        <f t="shared" si="486"/>
        <v>Transport Event</v>
      </c>
      <c r="N2292" s="11" t="str">
        <f t="shared" si="487"/>
        <v>Transport Event</v>
      </c>
      <c r="O2292" s="11" t="s">
        <v>22</v>
      </c>
      <c r="P2292" s="11" t="s">
        <v>22</v>
      </c>
      <c r="Q2292" s="11" t="s">
        <v>22</v>
      </c>
      <c r="R2292" s="11" t="s">
        <v>882</v>
      </c>
      <c r="S2292" s="11" t="s">
        <v>38</v>
      </c>
      <c r="T2292" s="11" t="s">
        <v>22</v>
      </c>
      <c r="U2292" s="11" t="s">
        <v>26</v>
      </c>
      <c r="V2292" s="11" t="s">
        <v>22</v>
      </c>
    </row>
    <row r="2293" spans="1:22" ht="14.1" customHeight="1" x14ac:dyDescent="0.2">
      <c r="A2293" s="11" t="str">
        <f t="shared" si="484"/>
        <v>RequestedDepartureTransportEvent</v>
      </c>
      <c r="B2293" s="8" t="s">
        <v>22</v>
      </c>
      <c r="C2293" s="12" t="s">
        <v>34</v>
      </c>
      <c r="D2293" s="11" t="s">
        <v>3897</v>
      </c>
      <c r="E2293" s="11" t="s">
        <v>22</v>
      </c>
      <c r="F2293" s="11" t="s">
        <v>22</v>
      </c>
      <c r="G2293" s="11" t="str">
        <f t="shared" si="485"/>
        <v>Shipment Stage. Requested Departure_ Transport Event. Transport Event</v>
      </c>
      <c r="H2293" s="11" t="s">
        <v>22</v>
      </c>
      <c r="I2293" s="11" t="s">
        <v>971</v>
      </c>
      <c r="J2293" s="11" t="s">
        <v>3898</v>
      </c>
      <c r="K2293" s="11" t="s">
        <v>22</v>
      </c>
      <c r="L2293" s="11" t="s">
        <v>22</v>
      </c>
      <c r="M2293" s="11" t="str">
        <f t="shared" si="486"/>
        <v>Transport Event</v>
      </c>
      <c r="N2293" s="11" t="str">
        <f t="shared" si="487"/>
        <v>Transport Event</v>
      </c>
      <c r="O2293" s="11" t="s">
        <v>22</v>
      </c>
      <c r="P2293" s="11" t="s">
        <v>22</v>
      </c>
      <c r="Q2293" s="11" t="s">
        <v>22</v>
      </c>
      <c r="R2293" s="11" t="s">
        <v>882</v>
      </c>
      <c r="S2293" s="11" t="s">
        <v>38</v>
      </c>
      <c r="T2293" s="11" t="s">
        <v>22</v>
      </c>
      <c r="U2293" s="11" t="s">
        <v>26</v>
      </c>
      <c r="V2293" s="11" t="s">
        <v>22</v>
      </c>
    </row>
    <row r="2294" spans="1:22" ht="14.1" customHeight="1" x14ac:dyDescent="0.2">
      <c r="A2294" s="11" t="str">
        <f t="shared" si="484"/>
        <v>RequestedArrivalTransportEvent</v>
      </c>
      <c r="B2294" s="8" t="s">
        <v>22</v>
      </c>
      <c r="C2294" s="12" t="s">
        <v>34</v>
      </c>
      <c r="D2294" s="11" t="s">
        <v>3899</v>
      </c>
      <c r="E2294" s="11" t="s">
        <v>22</v>
      </c>
      <c r="F2294" s="11" t="s">
        <v>22</v>
      </c>
      <c r="G2294" s="11" t="str">
        <f t="shared" si="485"/>
        <v>Shipment Stage. Requested Arrival_ Transport Event. Transport Event</v>
      </c>
      <c r="H2294" s="11" t="s">
        <v>22</v>
      </c>
      <c r="I2294" s="11" t="s">
        <v>971</v>
      </c>
      <c r="J2294" s="11" t="s">
        <v>3239</v>
      </c>
      <c r="K2294" s="11" t="s">
        <v>22</v>
      </c>
      <c r="L2294" s="11" t="s">
        <v>22</v>
      </c>
      <c r="M2294" s="11" t="str">
        <f t="shared" si="486"/>
        <v>Transport Event</v>
      </c>
      <c r="N2294" s="11" t="str">
        <f t="shared" si="487"/>
        <v>Transport Event</v>
      </c>
      <c r="O2294" s="11" t="s">
        <v>22</v>
      </c>
      <c r="P2294" s="11" t="s">
        <v>22</v>
      </c>
      <c r="Q2294" s="11" t="s">
        <v>22</v>
      </c>
      <c r="R2294" s="11" t="s">
        <v>882</v>
      </c>
      <c r="S2294" s="11" t="s">
        <v>38</v>
      </c>
      <c r="T2294" s="11" t="s">
        <v>22</v>
      </c>
      <c r="U2294" s="11" t="s">
        <v>26</v>
      </c>
      <c r="V2294" s="11" t="s">
        <v>22</v>
      </c>
    </row>
    <row r="2295" spans="1:22" ht="14.1" customHeight="1" x14ac:dyDescent="0.2">
      <c r="A2295" s="11" t="str">
        <f t="shared" si="484"/>
        <v>RequestedWaypointTransportEvent</v>
      </c>
      <c r="B2295" s="8" t="s">
        <v>22</v>
      </c>
      <c r="C2295" s="12" t="s">
        <v>98</v>
      </c>
      <c r="D2295" s="11" t="s">
        <v>3900</v>
      </c>
      <c r="E2295" s="11" t="s">
        <v>22</v>
      </c>
      <c r="F2295" s="11" t="s">
        <v>22</v>
      </c>
      <c r="G2295" s="11" t="str">
        <f t="shared" si="485"/>
        <v>Shipment Stage. Requested Waypoint_ Transport Event. Transport Event</v>
      </c>
      <c r="H2295" s="11" t="s">
        <v>22</v>
      </c>
      <c r="I2295" s="11" t="s">
        <v>971</v>
      </c>
      <c r="J2295" s="11" t="s">
        <v>3901</v>
      </c>
      <c r="K2295" s="11" t="s">
        <v>22</v>
      </c>
      <c r="L2295" s="11" t="s">
        <v>22</v>
      </c>
      <c r="M2295" s="11" t="str">
        <f t="shared" si="486"/>
        <v>Transport Event</v>
      </c>
      <c r="N2295" s="11" t="str">
        <f t="shared" si="487"/>
        <v>Transport Event</v>
      </c>
      <c r="O2295" s="11" t="s">
        <v>22</v>
      </c>
      <c r="P2295" s="11" t="s">
        <v>22</v>
      </c>
      <c r="Q2295" s="11" t="s">
        <v>22</v>
      </c>
      <c r="R2295" s="11" t="s">
        <v>882</v>
      </c>
      <c r="S2295" s="11" t="s">
        <v>38</v>
      </c>
      <c r="T2295" s="11" t="s">
        <v>22</v>
      </c>
      <c r="U2295" s="11" t="s">
        <v>26</v>
      </c>
      <c r="V2295" s="11" t="s">
        <v>22</v>
      </c>
    </row>
    <row r="2296" spans="1:22" ht="14.1" customHeight="1" x14ac:dyDescent="0.2">
      <c r="A2296" s="11" t="str">
        <f t="shared" si="484"/>
        <v>PlannedDepartureTransportEvent</v>
      </c>
      <c r="B2296" s="8" t="s">
        <v>22</v>
      </c>
      <c r="C2296" s="12" t="s">
        <v>34</v>
      </c>
      <c r="D2296" s="11" t="s">
        <v>3902</v>
      </c>
      <c r="E2296" s="11" t="s">
        <v>22</v>
      </c>
      <c r="F2296" s="11" t="s">
        <v>22</v>
      </c>
      <c r="G2296" s="11" t="str">
        <f t="shared" si="485"/>
        <v>Shipment Stage. Planned Departure_ Transport Event. Transport Event</v>
      </c>
      <c r="H2296" s="11" t="s">
        <v>22</v>
      </c>
      <c r="I2296" s="11" t="s">
        <v>971</v>
      </c>
      <c r="J2296" s="11" t="s">
        <v>3903</v>
      </c>
      <c r="K2296" s="11" t="s">
        <v>22</v>
      </c>
      <c r="L2296" s="11" t="s">
        <v>22</v>
      </c>
      <c r="M2296" s="11" t="str">
        <f t="shared" si="486"/>
        <v>Transport Event</v>
      </c>
      <c r="N2296" s="11" t="str">
        <f t="shared" si="487"/>
        <v>Transport Event</v>
      </c>
      <c r="O2296" s="11" t="s">
        <v>22</v>
      </c>
      <c r="P2296" s="11" t="s">
        <v>22</v>
      </c>
      <c r="Q2296" s="11" t="s">
        <v>22</v>
      </c>
      <c r="R2296" s="11" t="s">
        <v>882</v>
      </c>
      <c r="S2296" s="11" t="s">
        <v>38</v>
      </c>
      <c r="T2296" s="11" t="s">
        <v>22</v>
      </c>
      <c r="U2296" s="11" t="s">
        <v>26</v>
      </c>
      <c r="V2296" s="11" t="s">
        <v>22</v>
      </c>
    </row>
    <row r="2297" spans="1:22" ht="14.1" customHeight="1" x14ac:dyDescent="0.2">
      <c r="A2297" s="11" t="str">
        <f t="shared" si="484"/>
        <v>PlannedArrivalTransportEvent</v>
      </c>
      <c r="B2297" s="8" t="s">
        <v>22</v>
      </c>
      <c r="C2297" s="12" t="s">
        <v>34</v>
      </c>
      <c r="D2297" s="11" t="s">
        <v>3904</v>
      </c>
      <c r="E2297" s="11" t="s">
        <v>22</v>
      </c>
      <c r="F2297" s="11" t="s">
        <v>22</v>
      </c>
      <c r="G2297" s="11" t="str">
        <f t="shared" si="485"/>
        <v>Shipment Stage. Planned Arrival_ Transport Event. Transport Event</v>
      </c>
      <c r="H2297" s="11" t="s">
        <v>22</v>
      </c>
      <c r="I2297" s="11" t="s">
        <v>971</v>
      </c>
      <c r="J2297" s="11" t="s">
        <v>3905</v>
      </c>
      <c r="K2297" s="11" t="s">
        <v>22</v>
      </c>
      <c r="L2297" s="11" t="s">
        <v>22</v>
      </c>
      <c r="M2297" s="11" t="str">
        <f t="shared" si="486"/>
        <v>Transport Event</v>
      </c>
      <c r="N2297" s="11" t="str">
        <f t="shared" si="487"/>
        <v>Transport Event</v>
      </c>
      <c r="O2297" s="11" t="s">
        <v>22</v>
      </c>
      <c r="P2297" s="11" t="s">
        <v>22</v>
      </c>
      <c r="Q2297" s="11" t="s">
        <v>22</v>
      </c>
      <c r="R2297" s="11" t="s">
        <v>882</v>
      </c>
      <c r="S2297" s="11" t="s">
        <v>38</v>
      </c>
      <c r="T2297" s="11" t="s">
        <v>22</v>
      </c>
      <c r="U2297" s="11" t="s">
        <v>26</v>
      </c>
      <c r="V2297" s="11" t="s">
        <v>22</v>
      </c>
    </row>
    <row r="2298" spans="1:22" ht="14.1" customHeight="1" x14ac:dyDescent="0.2">
      <c r="A2298" s="11" t="str">
        <f t="shared" si="484"/>
        <v>PlannedWaypointTransportEvent</v>
      </c>
      <c r="B2298" s="8" t="s">
        <v>22</v>
      </c>
      <c r="C2298" s="12" t="s">
        <v>98</v>
      </c>
      <c r="D2298" s="11" t="s">
        <v>3906</v>
      </c>
      <c r="E2298" s="11" t="s">
        <v>22</v>
      </c>
      <c r="F2298" s="11" t="s">
        <v>22</v>
      </c>
      <c r="G2298" s="11" t="str">
        <f t="shared" si="485"/>
        <v>Shipment Stage. Planned Waypoint_ Transport Event. Transport Event</v>
      </c>
      <c r="H2298" s="11" t="s">
        <v>22</v>
      </c>
      <c r="I2298" s="11" t="s">
        <v>971</v>
      </c>
      <c r="J2298" s="11" t="s">
        <v>3907</v>
      </c>
      <c r="K2298" s="11" t="s">
        <v>22</v>
      </c>
      <c r="L2298" s="11" t="s">
        <v>22</v>
      </c>
      <c r="M2298" s="11" t="str">
        <f t="shared" si="486"/>
        <v>Transport Event</v>
      </c>
      <c r="N2298" s="11" t="str">
        <f t="shared" si="487"/>
        <v>Transport Event</v>
      </c>
      <c r="O2298" s="11" t="s">
        <v>22</v>
      </c>
      <c r="P2298" s="11" t="s">
        <v>22</v>
      </c>
      <c r="Q2298" s="11" t="s">
        <v>22</v>
      </c>
      <c r="R2298" s="11" t="s">
        <v>882</v>
      </c>
      <c r="S2298" s="11" t="s">
        <v>38</v>
      </c>
      <c r="T2298" s="11" t="s">
        <v>22</v>
      </c>
      <c r="U2298" s="11" t="s">
        <v>26</v>
      </c>
      <c r="V2298" s="11" t="s">
        <v>22</v>
      </c>
    </row>
    <row r="2299" spans="1:22" ht="14.1" customHeight="1" x14ac:dyDescent="0.2">
      <c r="A2299" s="11" t="str">
        <f t="shared" si="484"/>
        <v>ActualDepartureTransportEvent</v>
      </c>
      <c r="B2299" s="8" t="s">
        <v>22</v>
      </c>
      <c r="C2299" s="12" t="s">
        <v>34</v>
      </c>
      <c r="D2299" s="11" t="s">
        <v>3908</v>
      </c>
      <c r="E2299" s="11" t="s">
        <v>22</v>
      </c>
      <c r="F2299" s="11" t="s">
        <v>22</v>
      </c>
      <c r="G2299" s="11" t="str">
        <f t="shared" si="485"/>
        <v>Shipment Stage. Actual Departure_ Transport Event. Transport Event</v>
      </c>
      <c r="H2299" s="11" t="s">
        <v>22</v>
      </c>
      <c r="I2299" s="11" t="s">
        <v>971</v>
      </c>
      <c r="J2299" s="11" t="s">
        <v>3909</v>
      </c>
      <c r="K2299" s="11" t="s">
        <v>22</v>
      </c>
      <c r="L2299" s="11" t="s">
        <v>22</v>
      </c>
      <c r="M2299" s="11" t="str">
        <f t="shared" si="486"/>
        <v>Transport Event</v>
      </c>
      <c r="N2299" s="11" t="str">
        <f t="shared" si="487"/>
        <v>Transport Event</v>
      </c>
      <c r="O2299" s="11" t="s">
        <v>22</v>
      </c>
      <c r="P2299" s="11" t="s">
        <v>22</v>
      </c>
      <c r="Q2299" s="11" t="s">
        <v>22</v>
      </c>
      <c r="R2299" s="11" t="s">
        <v>882</v>
      </c>
      <c r="S2299" s="11" t="s">
        <v>38</v>
      </c>
      <c r="T2299" s="11" t="s">
        <v>22</v>
      </c>
      <c r="U2299" s="11" t="s">
        <v>26</v>
      </c>
      <c r="V2299" s="11" t="s">
        <v>22</v>
      </c>
    </row>
    <row r="2300" spans="1:22" ht="14.1" customHeight="1" x14ac:dyDescent="0.2">
      <c r="A2300" s="11" t="str">
        <f t="shared" si="484"/>
        <v>ActualWaypointTransportEvent</v>
      </c>
      <c r="B2300" s="8" t="s">
        <v>22</v>
      </c>
      <c r="C2300" s="12" t="s">
        <v>34</v>
      </c>
      <c r="D2300" s="11" t="s">
        <v>3910</v>
      </c>
      <c r="E2300" s="11" t="s">
        <v>22</v>
      </c>
      <c r="F2300" s="11" t="s">
        <v>22</v>
      </c>
      <c r="G2300" s="11" t="str">
        <f t="shared" si="485"/>
        <v>Shipment Stage. Actual Waypoint_ Transport Event. Transport Event</v>
      </c>
      <c r="H2300" s="11" t="s">
        <v>22</v>
      </c>
      <c r="I2300" s="11" t="s">
        <v>971</v>
      </c>
      <c r="J2300" s="11" t="s">
        <v>3911</v>
      </c>
      <c r="K2300" s="11" t="s">
        <v>22</v>
      </c>
      <c r="L2300" s="11" t="s">
        <v>22</v>
      </c>
      <c r="M2300" s="11" t="str">
        <f t="shared" si="486"/>
        <v>Transport Event</v>
      </c>
      <c r="N2300" s="11" t="str">
        <f t="shared" si="487"/>
        <v>Transport Event</v>
      </c>
      <c r="O2300" s="11" t="s">
        <v>22</v>
      </c>
      <c r="P2300" s="11" t="s">
        <v>22</v>
      </c>
      <c r="Q2300" s="11" t="s">
        <v>22</v>
      </c>
      <c r="R2300" s="11" t="s">
        <v>882</v>
      </c>
      <c r="S2300" s="11" t="s">
        <v>38</v>
      </c>
      <c r="T2300" s="11" t="s">
        <v>22</v>
      </c>
      <c r="U2300" s="11" t="s">
        <v>26</v>
      </c>
      <c r="V2300" s="11" t="s">
        <v>22</v>
      </c>
    </row>
    <row r="2301" spans="1:22" ht="14.1" customHeight="1" x14ac:dyDescent="0.2">
      <c r="A2301" s="11" t="str">
        <f t="shared" si="484"/>
        <v>ActualArrivalTransportEvent</v>
      </c>
      <c r="B2301" s="8" t="s">
        <v>22</v>
      </c>
      <c r="C2301" s="12" t="s">
        <v>34</v>
      </c>
      <c r="D2301" s="11" t="s">
        <v>3912</v>
      </c>
      <c r="E2301" s="11" t="s">
        <v>22</v>
      </c>
      <c r="F2301" s="11" t="s">
        <v>22</v>
      </c>
      <c r="G2301" s="11" t="str">
        <f t="shared" si="485"/>
        <v>Shipment Stage. Actual Arrival_ Transport Event. Transport Event</v>
      </c>
      <c r="H2301" s="11" t="s">
        <v>22</v>
      </c>
      <c r="I2301" s="11" t="s">
        <v>971</v>
      </c>
      <c r="J2301" s="11" t="s">
        <v>3913</v>
      </c>
      <c r="K2301" s="11" t="s">
        <v>22</v>
      </c>
      <c r="L2301" s="11" t="s">
        <v>22</v>
      </c>
      <c r="M2301" s="11" t="str">
        <f t="shared" si="486"/>
        <v>Transport Event</v>
      </c>
      <c r="N2301" s="11" t="str">
        <f t="shared" si="487"/>
        <v>Transport Event</v>
      </c>
      <c r="O2301" s="11" t="s">
        <v>22</v>
      </c>
      <c r="P2301" s="11" t="s">
        <v>22</v>
      </c>
      <c r="Q2301" s="11" t="s">
        <v>22</v>
      </c>
      <c r="R2301" s="11" t="s">
        <v>882</v>
      </c>
      <c r="S2301" s="11" t="s">
        <v>38</v>
      </c>
      <c r="T2301" s="11" t="s">
        <v>22</v>
      </c>
      <c r="U2301" s="11" t="s">
        <v>26</v>
      </c>
      <c r="V2301" s="11" t="s">
        <v>22</v>
      </c>
    </row>
    <row r="2302" spans="1:22" ht="14.1" customHeight="1" x14ac:dyDescent="0.2">
      <c r="A2302" s="11" t="str">
        <f t="shared" si="484"/>
        <v>TransportEvent</v>
      </c>
      <c r="B2302" s="8" t="s">
        <v>22</v>
      </c>
      <c r="C2302" s="12" t="s">
        <v>98</v>
      </c>
      <c r="D2302" s="11" t="s">
        <v>3914</v>
      </c>
      <c r="E2302" s="11" t="s">
        <v>22</v>
      </c>
      <c r="F2302" s="11" t="s">
        <v>22</v>
      </c>
      <c r="G2302" s="11" t="str">
        <f t="shared" si="485"/>
        <v>Shipment Stage. Transport Event</v>
      </c>
      <c r="H2302" s="11" t="s">
        <v>22</v>
      </c>
      <c r="I2302" s="11" t="s">
        <v>971</v>
      </c>
      <c r="J2302" s="11" t="s">
        <v>22</v>
      </c>
      <c r="K2302" s="11" t="s">
        <v>22</v>
      </c>
      <c r="L2302" s="11" t="s">
        <v>22</v>
      </c>
      <c r="M2302" s="11" t="str">
        <f t="shared" si="486"/>
        <v>Transport Event</v>
      </c>
      <c r="N2302" s="11" t="str">
        <f t="shared" si="487"/>
        <v>Transport Event</v>
      </c>
      <c r="O2302" s="11" t="s">
        <v>22</v>
      </c>
      <c r="P2302" s="11" t="s">
        <v>22</v>
      </c>
      <c r="Q2302" s="11" t="s">
        <v>22</v>
      </c>
      <c r="R2302" s="11" t="s">
        <v>882</v>
      </c>
      <c r="S2302" s="11" t="s">
        <v>38</v>
      </c>
      <c r="T2302" s="11" t="s">
        <v>22</v>
      </c>
      <c r="U2302" s="11" t="s">
        <v>26</v>
      </c>
      <c r="V2302" s="11" t="s">
        <v>22</v>
      </c>
    </row>
    <row r="2303" spans="1:22" ht="14.1" customHeight="1" x14ac:dyDescent="0.2">
      <c r="A2303" s="11" t="str">
        <f t="shared" si="484"/>
        <v>EstimatedDepartureTransportEvent</v>
      </c>
      <c r="B2303" s="8" t="s">
        <v>22</v>
      </c>
      <c r="C2303" s="12" t="s">
        <v>34</v>
      </c>
      <c r="D2303" s="11" t="s">
        <v>3915</v>
      </c>
      <c r="E2303" s="11" t="s">
        <v>22</v>
      </c>
      <c r="F2303" s="11" t="s">
        <v>22</v>
      </c>
      <c r="G2303" s="11" t="str">
        <f t="shared" si="485"/>
        <v>Shipment Stage. Estimated Departure_ Transport Event. Transport Event</v>
      </c>
      <c r="H2303" s="11" t="s">
        <v>22</v>
      </c>
      <c r="I2303" s="11" t="s">
        <v>971</v>
      </c>
      <c r="J2303" s="11" t="s">
        <v>3916</v>
      </c>
      <c r="K2303" s="11" t="s">
        <v>22</v>
      </c>
      <c r="L2303" s="11" t="s">
        <v>22</v>
      </c>
      <c r="M2303" s="11" t="str">
        <f t="shared" si="486"/>
        <v>Transport Event</v>
      </c>
      <c r="N2303" s="11" t="str">
        <f t="shared" si="487"/>
        <v>Transport Event</v>
      </c>
      <c r="O2303" s="11" t="s">
        <v>22</v>
      </c>
      <c r="P2303" s="11" t="s">
        <v>22</v>
      </c>
      <c r="Q2303" s="11" t="s">
        <v>22</v>
      </c>
      <c r="R2303" s="11" t="s">
        <v>882</v>
      </c>
      <c r="S2303" s="11" t="s">
        <v>38</v>
      </c>
      <c r="T2303" s="11" t="s">
        <v>22</v>
      </c>
      <c r="U2303" s="11" t="s">
        <v>26</v>
      </c>
      <c r="V2303" s="11" t="s">
        <v>22</v>
      </c>
    </row>
    <row r="2304" spans="1:22" ht="14.1" customHeight="1" x14ac:dyDescent="0.2">
      <c r="A2304" s="11" t="str">
        <f t="shared" si="484"/>
        <v>EstimatedArrivalTransportEvent</v>
      </c>
      <c r="B2304" s="8" t="s">
        <v>22</v>
      </c>
      <c r="C2304" s="12" t="s">
        <v>34</v>
      </c>
      <c r="D2304" s="11" t="s">
        <v>3917</v>
      </c>
      <c r="E2304" s="11" t="s">
        <v>22</v>
      </c>
      <c r="F2304" s="11" t="s">
        <v>22</v>
      </c>
      <c r="G2304" s="11" t="str">
        <f t="shared" si="485"/>
        <v>Shipment Stage. Estimated Arrival_ Transport Event. Transport Event</v>
      </c>
      <c r="H2304" s="11" t="s">
        <v>22</v>
      </c>
      <c r="I2304" s="11" t="s">
        <v>971</v>
      </c>
      <c r="J2304" s="11" t="s">
        <v>3918</v>
      </c>
      <c r="K2304" s="11" t="s">
        <v>22</v>
      </c>
      <c r="L2304" s="11" t="s">
        <v>22</v>
      </c>
      <c r="M2304" s="11" t="str">
        <f t="shared" si="486"/>
        <v>Transport Event</v>
      </c>
      <c r="N2304" s="11" t="str">
        <f t="shared" si="487"/>
        <v>Transport Event</v>
      </c>
      <c r="O2304" s="11" t="s">
        <v>22</v>
      </c>
      <c r="P2304" s="11" t="s">
        <v>22</v>
      </c>
      <c r="Q2304" s="11" t="s">
        <v>22</v>
      </c>
      <c r="R2304" s="11" t="s">
        <v>882</v>
      </c>
      <c r="S2304" s="11" t="s">
        <v>38</v>
      </c>
      <c r="T2304" s="11" t="s">
        <v>22</v>
      </c>
      <c r="U2304" s="11" t="s">
        <v>26</v>
      </c>
      <c r="V2304" s="11" t="s">
        <v>22</v>
      </c>
    </row>
    <row r="2305" spans="1:22" ht="14.1" customHeight="1" x14ac:dyDescent="0.2">
      <c r="A2305" s="11" t="str">
        <f t="shared" si="484"/>
        <v>PassengerPerson</v>
      </c>
      <c r="B2305" s="8" t="s">
        <v>22</v>
      </c>
      <c r="C2305" s="12" t="s">
        <v>98</v>
      </c>
      <c r="D2305" s="11" t="s">
        <v>3919</v>
      </c>
      <c r="E2305" s="11" t="s">
        <v>22</v>
      </c>
      <c r="F2305" s="11" t="s">
        <v>22</v>
      </c>
      <c r="G2305" s="11" t="str">
        <f t="shared" si="485"/>
        <v>Shipment Stage. Passenger_ Person. Person</v>
      </c>
      <c r="H2305" s="11" t="s">
        <v>22</v>
      </c>
      <c r="I2305" s="11" t="s">
        <v>971</v>
      </c>
      <c r="J2305" s="11" t="s">
        <v>3853</v>
      </c>
      <c r="K2305" s="11" t="s">
        <v>22</v>
      </c>
      <c r="L2305" s="11" t="s">
        <v>22</v>
      </c>
      <c r="M2305" s="11" t="str">
        <f t="shared" si="486"/>
        <v>Person</v>
      </c>
      <c r="N2305" s="11" t="str">
        <f t="shared" si="487"/>
        <v>Person</v>
      </c>
      <c r="O2305" s="11" t="s">
        <v>22</v>
      </c>
      <c r="P2305" s="11" t="s">
        <v>22</v>
      </c>
      <c r="Q2305" s="11" t="s">
        <v>22</v>
      </c>
      <c r="R2305" s="11" t="s">
        <v>338</v>
      </c>
      <c r="S2305" s="11" t="s">
        <v>38</v>
      </c>
      <c r="T2305" s="11" t="s">
        <v>22</v>
      </c>
      <c r="U2305" s="11" t="s">
        <v>26</v>
      </c>
      <c r="V2305" s="11" t="s">
        <v>22</v>
      </c>
    </row>
    <row r="2306" spans="1:22" ht="14.1" customHeight="1" x14ac:dyDescent="0.2">
      <c r="A2306" s="11" t="str">
        <f t="shared" si="484"/>
        <v>DriverPerson</v>
      </c>
      <c r="B2306" s="8" t="s">
        <v>22</v>
      </c>
      <c r="C2306" s="12" t="s">
        <v>98</v>
      </c>
      <c r="D2306" s="11" t="s">
        <v>3920</v>
      </c>
      <c r="E2306" s="11" t="s">
        <v>22</v>
      </c>
      <c r="F2306" s="11" t="s">
        <v>22</v>
      </c>
      <c r="G2306" s="11" t="str">
        <f t="shared" si="485"/>
        <v>Shipment Stage. Driver_ Person. Person</v>
      </c>
      <c r="H2306" s="11" t="s">
        <v>22</v>
      </c>
      <c r="I2306" s="11" t="s">
        <v>971</v>
      </c>
      <c r="J2306" s="11" t="s">
        <v>3921</v>
      </c>
      <c r="K2306" s="11" t="s">
        <v>22</v>
      </c>
      <c r="L2306" s="11" t="s">
        <v>22</v>
      </c>
      <c r="M2306" s="11" t="str">
        <f t="shared" si="486"/>
        <v>Person</v>
      </c>
      <c r="N2306" s="11" t="str">
        <f t="shared" si="487"/>
        <v>Person</v>
      </c>
      <c r="O2306" s="11" t="s">
        <v>22</v>
      </c>
      <c r="P2306" s="11" t="s">
        <v>22</v>
      </c>
      <c r="Q2306" s="11" t="s">
        <v>22</v>
      </c>
      <c r="R2306" s="11" t="s">
        <v>338</v>
      </c>
      <c r="S2306" s="11" t="s">
        <v>38</v>
      </c>
      <c r="T2306" s="11" t="s">
        <v>22</v>
      </c>
      <c r="U2306" s="11" t="s">
        <v>26</v>
      </c>
      <c r="V2306" s="11" t="s">
        <v>22</v>
      </c>
    </row>
    <row r="2307" spans="1:22" ht="14.1" customHeight="1" x14ac:dyDescent="0.2">
      <c r="A2307" s="11" t="str">
        <f t="shared" si="484"/>
        <v>ReportingPerson</v>
      </c>
      <c r="B2307" s="8" t="s">
        <v>22</v>
      </c>
      <c r="C2307" s="12" t="s">
        <v>34</v>
      </c>
      <c r="D2307" s="11" t="s">
        <v>3922</v>
      </c>
      <c r="E2307" s="11" t="s">
        <v>22</v>
      </c>
      <c r="F2307" s="11" t="s">
        <v>22</v>
      </c>
      <c r="G2307" s="11" t="str">
        <f t="shared" si="485"/>
        <v>Shipment Stage. Reporting_ Person. Person</v>
      </c>
      <c r="H2307" s="11" t="s">
        <v>22</v>
      </c>
      <c r="I2307" s="11" t="s">
        <v>971</v>
      </c>
      <c r="J2307" s="11" t="s">
        <v>3923</v>
      </c>
      <c r="K2307" s="11" t="s">
        <v>22</v>
      </c>
      <c r="L2307" s="11" t="s">
        <v>22</v>
      </c>
      <c r="M2307" s="11" t="str">
        <f t="shared" si="486"/>
        <v>Person</v>
      </c>
      <c r="N2307" s="11" t="str">
        <f t="shared" si="487"/>
        <v>Person</v>
      </c>
      <c r="O2307" s="11" t="s">
        <v>22</v>
      </c>
      <c r="P2307" s="11" t="s">
        <v>22</v>
      </c>
      <c r="Q2307" s="11" t="s">
        <v>22</v>
      </c>
      <c r="R2307" s="11" t="s">
        <v>338</v>
      </c>
      <c r="S2307" s="11" t="s">
        <v>38</v>
      </c>
      <c r="T2307" s="11" t="s">
        <v>22</v>
      </c>
      <c r="U2307" s="11" t="s">
        <v>26</v>
      </c>
      <c r="V2307" s="11" t="s">
        <v>22</v>
      </c>
    </row>
    <row r="2308" spans="1:22" ht="14.1" customHeight="1" x14ac:dyDescent="0.2">
      <c r="A2308" s="11" t="str">
        <f t="shared" si="484"/>
        <v>CrewMemberPerson</v>
      </c>
      <c r="B2308" s="8" t="s">
        <v>22</v>
      </c>
      <c r="C2308" s="12" t="s">
        <v>98</v>
      </c>
      <c r="D2308" s="11" t="s">
        <v>3924</v>
      </c>
      <c r="E2308" s="11" t="s">
        <v>22</v>
      </c>
      <c r="F2308" s="11" t="s">
        <v>22</v>
      </c>
      <c r="G2308" s="11" t="str">
        <f t="shared" si="485"/>
        <v>Shipment Stage. Crew Member_ Person. Person</v>
      </c>
      <c r="H2308" s="11" t="s">
        <v>22</v>
      </c>
      <c r="I2308" s="11" t="s">
        <v>971</v>
      </c>
      <c r="J2308" s="11" t="s">
        <v>3925</v>
      </c>
      <c r="K2308" s="11" t="s">
        <v>22</v>
      </c>
      <c r="L2308" s="11" t="s">
        <v>22</v>
      </c>
      <c r="M2308" s="11" t="str">
        <f t="shared" si="486"/>
        <v>Person</v>
      </c>
      <c r="N2308" s="11" t="str">
        <f t="shared" si="487"/>
        <v>Person</v>
      </c>
      <c r="O2308" s="11" t="s">
        <v>22</v>
      </c>
      <c r="P2308" s="11" t="s">
        <v>22</v>
      </c>
      <c r="Q2308" s="11" t="s">
        <v>22</v>
      </c>
      <c r="R2308" s="11" t="s">
        <v>338</v>
      </c>
      <c r="S2308" s="11" t="s">
        <v>38</v>
      </c>
      <c r="T2308" s="11" t="s">
        <v>22</v>
      </c>
      <c r="U2308" s="11" t="s">
        <v>26</v>
      </c>
      <c r="V2308" s="11" t="s">
        <v>22</v>
      </c>
    </row>
    <row r="2309" spans="1:22" ht="14.1" customHeight="1" x14ac:dyDescent="0.2">
      <c r="A2309" s="11" t="str">
        <f t="shared" si="484"/>
        <v>SecurityOfficerPerson</v>
      </c>
      <c r="B2309" s="8" t="s">
        <v>22</v>
      </c>
      <c r="C2309" s="12" t="s">
        <v>34</v>
      </c>
      <c r="D2309" s="11" t="s">
        <v>3926</v>
      </c>
      <c r="E2309" s="11" t="s">
        <v>22</v>
      </c>
      <c r="F2309" s="11" t="s">
        <v>22</v>
      </c>
      <c r="G2309" s="11" t="str">
        <f t="shared" si="485"/>
        <v>Shipment Stage. Security Officer_ Person. Person</v>
      </c>
      <c r="H2309" s="11" t="s">
        <v>22</v>
      </c>
      <c r="I2309" s="11" t="s">
        <v>971</v>
      </c>
      <c r="J2309" s="11" t="s">
        <v>2290</v>
      </c>
      <c r="K2309" s="11" t="s">
        <v>22</v>
      </c>
      <c r="L2309" s="11" t="s">
        <v>22</v>
      </c>
      <c r="M2309" s="11" t="str">
        <f t="shared" si="486"/>
        <v>Person</v>
      </c>
      <c r="N2309" s="11" t="str">
        <f t="shared" si="487"/>
        <v>Person</v>
      </c>
      <c r="O2309" s="11" t="s">
        <v>22</v>
      </c>
      <c r="P2309" s="11" t="s">
        <v>22</v>
      </c>
      <c r="Q2309" s="11" t="s">
        <v>22</v>
      </c>
      <c r="R2309" s="11" t="s">
        <v>338</v>
      </c>
      <c r="S2309" s="11" t="s">
        <v>38</v>
      </c>
      <c r="T2309" s="11" t="s">
        <v>22</v>
      </c>
      <c r="U2309" s="11" t="s">
        <v>26</v>
      </c>
      <c r="V2309" s="11" t="s">
        <v>22</v>
      </c>
    </row>
    <row r="2310" spans="1:22" ht="14.1" customHeight="1" x14ac:dyDescent="0.2">
      <c r="A2310" s="11" t="str">
        <f t="shared" si="484"/>
        <v>MasterPerson</v>
      </c>
      <c r="B2310" s="8" t="s">
        <v>22</v>
      </c>
      <c r="C2310" s="12" t="s">
        <v>34</v>
      </c>
      <c r="D2310" s="11" t="s">
        <v>3927</v>
      </c>
      <c r="E2310" s="11" t="s">
        <v>22</v>
      </c>
      <c r="F2310" s="11" t="s">
        <v>22</v>
      </c>
      <c r="G2310" s="11" t="str">
        <f t="shared" si="485"/>
        <v>Shipment Stage. Master_ Person. Person</v>
      </c>
      <c r="H2310" s="11" t="s">
        <v>22</v>
      </c>
      <c r="I2310" s="11" t="s">
        <v>971</v>
      </c>
      <c r="J2310" s="11" t="s">
        <v>3928</v>
      </c>
      <c r="K2310" s="11" t="s">
        <v>22</v>
      </c>
      <c r="L2310" s="11" t="s">
        <v>22</v>
      </c>
      <c r="M2310" s="11" t="str">
        <f t="shared" si="486"/>
        <v>Person</v>
      </c>
      <c r="N2310" s="11" t="str">
        <f t="shared" si="487"/>
        <v>Person</v>
      </c>
      <c r="O2310" s="11" t="s">
        <v>22</v>
      </c>
      <c r="P2310" s="11" t="s">
        <v>22</v>
      </c>
      <c r="Q2310" s="11" t="s">
        <v>22</v>
      </c>
      <c r="R2310" s="11" t="s">
        <v>338</v>
      </c>
      <c r="S2310" s="11" t="s">
        <v>38</v>
      </c>
      <c r="T2310" s="11" t="s">
        <v>22</v>
      </c>
      <c r="U2310" s="11" t="s">
        <v>26</v>
      </c>
      <c r="V2310" s="11" t="s">
        <v>22</v>
      </c>
    </row>
    <row r="2311" spans="1:22" ht="14.1" customHeight="1" x14ac:dyDescent="0.2">
      <c r="A2311" s="11" t="str">
        <f t="shared" si="484"/>
        <v>ShipsSurgeonPerson</v>
      </c>
      <c r="B2311" s="8" t="s">
        <v>22</v>
      </c>
      <c r="C2311" s="12" t="s">
        <v>34</v>
      </c>
      <c r="D2311" s="11" t="s">
        <v>3929</v>
      </c>
      <c r="E2311" s="11" t="s">
        <v>22</v>
      </c>
      <c r="F2311" s="11" t="s">
        <v>22</v>
      </c>
      <c r="G2311" s="11" t="str">
        <f t="shared" si="485"/>
        <v>Shipment Stage. Ships Surgeon_ Person. Person</v>
      </c>
      <c r="H2311" s="11" t="s">
        <v>22</v>
      </c>
      <c r="I2311" s="11" t="s">
        <v>971</v>
      </c>
      <c r="J2311" s="11" t="s">
        <v>3930</v>
      </c>
      <c r="K2311" s="11" t="s">
        <v>22</v>
      </c>
      <c r="L2311" s="11" t="s">
        <v>22</v>
      </c>
      <c r="M2311" s="11" t="str">
        <f t="shared" si="486"/>
        <v>Person</v>
      </c>
      <c r="N2311" s="11" t="str">
        <f t="shared" si="487"/>
        <v>Person</v>
      </c>
      <c r="O2311" s="11" t="s">
        <v>22</v>
      </c>
      <c r="P2311" s="11" t="s">
        <v>22</v>
      </c>
      <c r="Q2311" s="11" t="s">
        <v>22</v>
      </c>
      <c r="R2311" s="11" t="s">
        <v>338</v>
      </c>
      <c r="S2311" s="11" t="s">
        <v>38</v>
      </c>
      <c r="T2311" s="11" t="s">
        <v>22</v>
      </c>
      <c r="U2311" s="11" t="s">
        <v>26</v>
      </c>
      <c r="V2311" s="11" t="s">
        <v>22</v>
      </c>
    </row>
    <row r="2312" spans="1:22" ht="14.1" customHeight="1" x14ac:dyDescent="0.2">
      <c r="A2312" s="11" t="str">
        <f t="shared" si="484"/>
        <v>DestinationPortCall</v>
      </c>
      <c r="B2312" s="8" t="s">
        <v>22</v>
      </c>
      <c r="C2312" s="12" t="s">
        <v>34</v>
      </c>
      <c r="D2312" s="11" t="s">
        <v>3931</v>
      </c>
      <c r="E2312" s="11" t="s">
        <v>22</v>
      </c>
      <c r="F2312" s="11" t="s">
        <v>22</v>
      </c>
      <c r="G2312" s="11" t="str">
        <f t="shared" si="485"/>
        <v>Shipment Stage. Destination_ Port Call. Port Call</v>
      </c>
      <c r="H2312" s="11" t="s">
        <v>22</v>
      </c>
      <c r="I2312" s="11" t="s">
        <v>971</v>
      </c>
      <c r="J2312" s="11" t="s">
        <v>3932</v>
      </c>
      <c r="K2312" s="11" t="s">
        <v>22</v>
      </c>
      <c r="L2312" s="11" t="s">
        <v>22</v>
      </c>
      <c r="M2312" s="11" t="str">
        <f t="shared" si="486"/>
        <v>Port Call</v>
      </c>
      <c r="N2312" s="11" t="str">
        <f t="shared" si="487"/>
        <v>Port Call</v>
      </c>
      <c r="O2312" s="11" t="s">
        <v>22</v>
      </c>
      <c r="P2312" s="11" t="s">
        <v>22</v>
      </c>
      <c r="Q2312" s="11" t="s">
        <v>22</v>
      </c>
      <c r="R2312" s="11" t="s">
        <v>3218</v>
      </c>
      <c r="S2312" s="11" t="s">
        <v>38</v>
      </c>
      <c r="T2312" s="11" t="s">
        <v>22</v>
      </c>
      <c r="U2312" s="11" t="s">
        <v>101</v>
      </c>
      <c r="V2312" s="11" t="s">
        <v>22</v>
      </c>
    </row>
    <row r="2313" spans="1:22" ht="14.1" customHeight="1" x14ac:dyDescent="0.2">
      <c r="A2313" s="11" t="str">
        <f t="shared" si="484"/>
        <v>ShipStoreArticle</v>
      </c>
      <c r="B2313" s="8" t="s">
        <v>22</v>
      </c>
      <c r="C2313" s="12" t="s">
        <v>98</v>
      </c>
      <c r="D2313" s="11" t="s">
        <v>3933</v>
      </c>
      <c r="E2313" s="11" t="s">
        <v>22</v>
      </c>
      <c r="F2313" s="11" t="s">
        <v>22</v>
      </c>
      <c r="G2313" s="11" t="str">
        <f t="shared" si="485"/>
        <v>Shipment Stage. Ship Store Article</v>
      </c>
      <c r="H2313" s="11" t="s">
        <v>22</v>
      </c>
      <c r="I2313" s="11" t="s">
        <v>971</v>
      </c>
      <c r="J2313" s="11" t="s">
        <v>22</v>
      </c>
      <c r="K2313" s="11" t="s">
        <v>22</v>
      </c>
      <c r="L2313" s="11" t="s">
        <v>22</v>
      </c>
      <c r="M2313" s="11" t="str">
        <f t="shared" si="486"/>
        <v>Ship Store Article</v>
      </c>
      <c r="N2313" s="11" t="str">
        <f t="shared" si="487"/>
        <v>Ship Store Article</v>
      </c>
      <c r="O2313" s="11" t="s">
        <v>22</v>
      </c>
      <c r="P2313" s="11" t="s">
        <v>22</v>
      </c>
      <c r="Q2313" s="11" t="s">
        <v>22</v>
      </c>
      <c r="R2313" s="11" t="s">
        <v>3759</v>
      </c>
      <c r="S2313" s="11" t="s">
        <v>38</v>
      </c>
      <c r="T2313" s="11" t="s">
        <v>22</v>
      </c>
      <c r="U2313" s="11" t="s">
        <v>101</v>
      </c>
      <c r="V2313" s="11" t="s">
        <v>22</v>
      </c>
    </row>
    <row r="2314" spans="1:22" ht="14.1" customHeight="1" x14ac:dyDescent="0.2">
      <c r="A2314" s="11" t="str">
        <f t="shared" si="484"/>
        <v>CrewPersonEffect</v>
      </c>
      <c r="B2314" s="8" t="s">
        <v>22</v>
      </c>
      <c r="C2314" s="12" t="s">
        <v>98</v>
      </c>
      <c r="D2314" s="11" t="s">
        <v>3934</v>
      </c>
      <c r="E2314" s="11" t="s">
        <v>22</v>
      </c>
      <c r="F2314" s="11" t="s">
        <v>22</v>
      </c>
      <c r="G2314" s="11" t="str">
        <f t="shared" si="485"/>
        <v>Shipment Stage. Crew Person Effect</v>
      </c>
      <c r="H2314" s="11" t="s">
        <v>22</v>
      </c>
      <c r="I2314" s="11" t="s">
        <v>971</v>
      </c>
      <c r="J2314" s="11" t="s">
        <v>22</v>
      </c>
      <c r="K2314" s="11" t="s">
        <v>22</v>
      </c>
      <c r="L2314" s="11" t="s">
        <v>22</v>
      </c>
      <c r="M2314" s="11" t="str">
        <f t="shared" si="486"/>
        <v>Crew Person Effect</v>
      </c>
      <c r="N2314" s="11" t="str">
        <f t="shared" si="487"/>
        <v>Crew Person Effect</v>
      </c>
      <c r="O2314" s="11" t="s">
        <v>22</v>
      </c>
      <c r="P2314" s="11" t="s">
        <v>22</v>
      </c>
      <c r="Q2314" s="11" t="s">
        <v>22</v>
      </c>
      <c r="R2314" s="11" t="s">
        <v>1331</v>
      </c>
      <c r="S2314" s="11" t="s">
        <v>38</v>
      </c>
      <c r="T2314" s="11" t="s">
        <v>22</v>
      </c>
      <c r="U2314" s="11" t="s">
        <v>101</v>
      </c>
      <c r="V2314" s="11" t="s">
        <v>22</v>
      </c>
    </row>
    <row r="2315" spans="1:22" ht="14.1" customHeight="1" x14ac:dyDescent="0.2">
      <c r="A2315" s="11" t="str">
        <f t="shared" si="484"/>
        <v>MaritimeWaste</v>
      </c>
      <c r="B2315" s="8" t="s">
        <v>22</v>
      </c>
      <c r="C2315" s="12" t="s">
        <v>98</v>
      </c>
      <c r="D2315" s="11" t="s">
        <v>3935</v>
      </c>
      <c r="E2315" s="11" t="s">
        <v>22</v>
      </c>
      <c r="F2315" s="11" t="s">
        <v>22</v>
      </c>
      <c r="G2315" s="11" t="str">
        <f t="shared" si="485"/>
        <v>Shipment Stage. Maritime Waste</v>
      </c>
      <c r="H2315" s="11" t="s">
        <v>22</v>
      </c>
      <c r="I2315" s="11" t="s">
        <v>971</v>
      </c>
      <c r="J2315" s="11" t="s">
        <v>22</v>
      </c>
      <c r="K2315" s="11" t="s">
        <v>22</v>
      </c>
      <c r="L2315" s="11" t="s">
        <v>22</v>
      </c>
      <c r="M2315" s="11" t="str">
        <f t="shared" si="486"/>
        <v>Maritime Waste</v>
      </c>
      <c r="N2315" s="11" t="str">
        <f t="shared" si="487"/>
        <v>Maritime Waste</v>
      </c>
      <c r="O2315" s="11" t="s">
        <v>22</v>
      </c>
      <c r="P2315" s="11" t="s">
        <v>22</v>
      </c>
      <c r="Q2315" s="11" t="s">
        <v>22</v>
      </c>
      <c r="R2315" s="11" t="s">
        <v>2731</v>
      </c>
      <c r="S2315" s="11" t="s">
        <v>38</v>
      </c>
      <c r="T2315" s="11" t="s">
        <v>22</v>
      </c>
      <c r="U2315" s="11" t="s">
        <v>101</v>
      </c>
      <c r="V2315" s="11" t="s">
        <v>22</v>
      </c>
    </row>
    <row r="2316" spans="1:22" ht="14.1" customHeight="1" x14ac:dyDescent="0.2">
      <c r="A2316" s="11" t="str">
        <f t="shared" si="484"/>
        <v>BallastWaterSummary</v>
      </c>
      <c r="B2316" s="8" t="s">
        <v>22</v>
      </c>
      <c r="C2316" s="12" t="s">
        <v>34</v>
      </c>
      <c r="D2316" s="11" t="s">
        <v>3936</v>
      </c>
      <c r="E2316" s="11" t="s">
        <v>22</v>
      </c>
      <c r="F2316" s="11" t="s">
        <v>22</v>
      </c>
      <c r="G2316" s="11" t="str">
        <f t="shared" si="485"/>
        <v>Shipment Stage. Ballast Water Summary</v>
      </c>
      <c r="H2316" s="11" t="s">
        <v>22</v>
      </c>
      <c r="I2316" s="11" t="s">
        <v>971</v>
      </c>
      <c r="J2316" s="11" t="s">
        <v>22</v>
      </c>
      <c r="K2316" s="11" t="s">
        <v>22</v>
      </c>
      <c r="L2316" s="11" t="s">
        <v>22</v>
      </c>
      <c r="M2316" s="11" t="str">
        <f t="shared" si="486"/>
        <v>Ballast Water Summary</v>
      </c>
      <c r="N2316" s="11" t="str">
        <f t="shared" si="487"/>
        <v>Ballast Water Summary</v>
      </c>
      <c r="O2316" s="11" t="s">
        <v>22</v>
      </c>
      <c r="P2316" s="11" t="s">
        <v>22</v>
      </c>
      <c r="Q2316" s="11" t="s">
        <v>22</v>
      </c>
      <c r="R2316" s="11" t="s">
        <v>343</v>
      </c>
      <c r="S2316" s="11" t="s">
        <v>38</v>
      </c>
      <c r="T2316" s="11" t="s">
        <v>22</v>
      </c>
      <c r="U2316" s="11" t="s">
        <v>101</v>
      </c>
      <c r="V2316" s="11" t="s">
        <v>22</v>
      </c>
    </row>
    <row r="2317" spans="1:22" ht="14.1" customHeight="1" x14ac:dyDescent="0.2">
      <c r="A2317" s="11" t="str">
        <f t="shared" si="484"/>
        <v>ISPSRequirements</v>
      </c>
      <c r="B2317" s="8" t="s">
        <v>22</v>
      </c>
      <c r="C2317" s="12" t="s">
        <v>34</v>
      </c>
      <c r="D2317" s="11" t="s">
        <v>3937</v>
      </c>
      <c r="E2317" s="11" t="s">
        <v>22</v>
      </c>
      <c r="F2317" s="11" t="s">
        <v>22</v>
      </c>
      <c r="G2317" s="11" t="str">
        <f t="shared" si="485"/>
        <v>Shipment Stage. ISPS Requirements</v>
      </c>
      <c r="H2317" s="11" t="s">
        <v>22</v>
      </c>
      <c r="I2317" s="11" t="s">
        <v>971</v>
      </c>
      <c r="J2317" s="11" t="s">
        <v>22</v>
      </c>
      <c r="K2317" s="11" t="s">
        <v>22</v>
      </c>
      <c r="L2317" s="11" t="s">
        <v>22</v>
      </c>
      <c r="M2317" s="11" t="str">
        <f t="shared" si="486"/>
        <v>ISPS Requirements</v>
      </c>
      <c r="N2317" s="11" t="str">
        <f t="shared" si="487"/>
        <v>ISPS Requirements</v>
      </c>
      <c r="O2317" s="11" t="s">
        <v>22</v>
      </c>
      <c r="P2317" s="11" t="s">
        <v>22</v>
      </c>
      <c r="Q2317" s="11" t="s">
        <v>22</v>
      </c>
      <c r="R2317" s="11" t="s">
        <v>2261</v>
      </c>
      <c r="S2317" s="11" t="s">
        <v>38</v>
      </c>
      <c r="T2317" s="11" t="s">
        <v>22</v>
      </c>
      <c r="U2317" s="11" t="s">
        <v>101</v>
      </c>
      <c r="V2317" s="11" t="s">
        <v>22</v>
      </c>
    </row>
    <row r="2318" spans="1:22" ht="14.1" customHeight="1" x14ac:dyDescent="0.2">
      <c r="A2318" s="11" t="str">
        <f t="shared" si="484"/>
        <v>MaritimeHealthDeclaration</v>
      </c>
      <c r="B2318" s="8" t="s">
        <v>22</v>
      </c>
      <c r="C2318" s="12" t="s">
        <v>34</v>
      </c>
      <c r="D2318" s="11" t="s">
        <v>3938</v>
      </c>
      <c r="E2318" s="11" t="s">
        <v>22</v>
      </c>
      <c r="F2318" s="11" t="s">
        <v>22</v>
      </c>
      <c r="G2318" s="11" t="str">
        <f t="shared" si="485"/>
        <v>Shipment Stage. Maritime Health Declaration</v>
      </c>
      <c r="H2318" s="11" t="s">
        <v>22</v>
      </c>
      <c r="I2318" s="11" t="s">
        <v>971</v>
      </c>
      <c r="J2318" s="11" t="s">
        <v>22</v>
      </c>
      <c r="K2318" s="11" t="s">
        <v>22</v>
      </c>
      <c r="L2318" s="11" t="s">
        <v>22</v>
      </c>
      <c r="M2318" s="11" t="str">
        <f t="shared" si="486"/>
        <v>Maritime Health Declaration</v>
      </c>
      <c r="N2318" s="11" t="str">
        <f t="shared" si="487"/>
        <v>Maritime Health Declaration</v>
      </c>
      <c r="O2318" s="11" t="s">
        <v>22</v>
      </c>
      <c r="P2318" s="11" t="s">
        <v>22</v>
      </c>
      <c r="Q2318" s="11" t="s">
        <v>22</v>
      </c>
      <c r="R2318" s="11" t="s">
        <v>2646</v>
      </c>
      <c r="S2318" s="11" t="s">
        <v>38</v>
      </c>
      <c r="T2318" s="11" t="s">
        <v>22</v>
      </c>
      <c r="U2318" s="11" t="s">
        <v>101</v>
      </c>
      <c r="V2318" s="11" t="s">
        <v>22</v>
      </c>
    </row>
    <row r="2319" spans="1:22" ht="14.1" customHeight="1" x14ac:dyDescent="0.2">
      <c r="A2319" s="11" t="str">
        <f t="shared" si="484"/>
        <v>FuelConsumption</v>
      </c>
      <c r="B2319" s="8" t="s">
        <v>22</v>
      </c>
      <c r="C2319" s="12" t="s">
        <v>98</v>
      </c>
      <c r="D2319" s="11" t="s">
        <v>3939</v>
      </c>
      <c r="E2319" s="11" t="s">
        <v>22</v>
      </c>
      <c r="F2319" s="11" t="s">
        <v>22</v>
      </c>
      <c r="G2319" s="11" t="str">
        <f t="shared" si="485"/>
        <v>Shipment Stage. Fuel Consumption</v>
      </c>
      <c r="H2319" s="11" t="s">
        <v>22</v>
      </c>
      <c r="I2319" s="11" t="s">
        <v>971</v>
      </c>
      <c r="J2319" s="11" t="s">
        <v>22</v>
      </c>
      <c r="K2319" s="11" t="s">
        <v>22</v>
      </c>
      <c r="L2319" s="11" t="s">
        <v>22</v>
      </c>
      <c r="M2319" s="11" t="str">
        <f t="shared" si="486"/>
        <v>Fuel Consumption</v>
      </c>
      <c r="N2319" s="11" t="str">
        <f t="shared" si="487"/>
        <v>Fuel Consumption</v>
      </c>
      <c r="O2319" s="11" t="s">
        <v>22</v>
      </c>
      <c r="P2319" s="11" t="s">
        <v>22</v>
      </c>
      <c r="Q2319" s="11" t="s">
        <v>22</v>
      </c>
      <c r="R2319" s="11" t="s">
        <v>1441</v>
      </c>
      <c r="S2319" s="11" t="s">
        <v>38</v>
      </c>
      <c r="T2319" s="11" t="s">
        <v>22</v>
      </c>
      <c r="U2319" s="11" t="s">
        <v>192</v>
      </c>
      <c r="V2319" s="11" t="s">
        <v>998</v>
      </c>
    </row>
    <row r="2320" spans="1:22" ht="14.1" customHeight="1" x14ac:dyDescent="0.2">
      <c r="A2320" s="5" t="str">
        <f>SUBSTITUTE(CONCATENATE(H2320,I2320)," ","")</f>
        <v>Signature</v>
      </c>
      <c r="B2320" s="6" t="s">
        <v>22</v>
      </c>
      <c r="C2320" s="6" t="s">
        <v>22</v>
      </c>
      <c r="D2320" s="6" t="s">
        <v>3940</v>
      </c>
      <c r="E2320" s="6" t="s">
        <v>22</v>
      </c>
      <c r="F2320" s="6" t="s">
        <v>22</v>
      </c>
      <c r="G2320" s="5" t="str">
        <f>CONCATENATE(IF(H2320="","",CONCATENATE(H2320,"_ ")),I2320,". Details")</f>
        <v>Signature. Details</v>
      </c>
      <c r="H2320" s="6" t="s">
        <v>22</v>
      </c>
      <c r="I2320" s="6" t="s">
        <v>624</v>
      </c>
      <c r="J2320" s="6" t="s">
        <v>22</v>
      </c>
      <c r="K2320" s="6" t="s">
        <v>22</v>
      </c>
      <c r="L2320" s="6" t="s">
        <v>22</v>
      </c>
      <c r="M2320" s="6" t="s">
        <v>22</v>
      </c>
      <c r="N2320" s="6" t="s">
        <v>22</v>
      </c>
      <c r="O2320" s="6" t="s">
        <v>22</v>
      </c>
      <c r="P2320" s="6" t="s">
        <v>22</v>
      </c>
      <c r="Q2320" s="6" t="s">
        <v>22</v>
      </c>
      <c r="R2320" s="6" t="s">
        <v>22</v>
      </c>
      <c r="S2320" s="6" t="s">
        <v>25</v>
      </c>
      <c r="T2320" s="6" t="s">
        <v>22</v>
      </c>
      <c r="U2320" s="6" t="s">
        <v>62</v>
      </c>
      <c r="V2320" s="6" t="s">
        <v>1643</v>
      </c>
    </row>
    <row r="2321" spans="1:22" ht="14.1" customHeight="1" x14ac:dyDescent="0.2">
      <c r="A2321" s="7" t="str">
        <f t="shared" ref="A2321:A2328" si="488">SUBSTITUTE(CONCATENATE(J2321,K2321,IF(L2321="Identifier","ID",IF(AND(L2321="Text",OR(J2321&lt;&gt;"",K2321&lt;&gt;"")),"",L2321)),IF(AND(N2321&lt;&gt;"Text",L2321&lt;&gt;N2321,NOT(AND(L2321="URI",N2321="Identifier")),NOT(AND(L2321="UUID",N2321="Identifier")),NOT(AND(L2321="OID",N2321="Identifier"))),IF(N2321="Identifier","ID",N2321),""))," ","")</f>
        <v>ID</v>
      </c>
      <c r="B2321" s="8" t="s">
        <v>22</v>
      </c>
      <c r="C2321" s="9" t="s">
        <v>27</v>
      </c>
      <c r="D2321" s="10" t="s">
        <v>3941</v>
      </c>
      <c r="E2321" s="10" t="s">
        <v>22</v>
      </c>
      <c r="F2321" s="10" t="s">
        <v>22</v>
      </c>
      <c r="G2321" s="10" t="str">
        <f t="shared" ref="G2321:G2328" si="489">CONCATENATE( IF(H2321="","",CONCATENATE(H2321,"_ ")),I2321,". ",IF(J2321="","",CONCATENATE(J2321,"_ ")),M2321,IF(OR(J2321&lt;&gt;"",M2321&lt;&gt;N2321),CONCATENATE(". ",N2321),""))</f>
        <v>Signature. Identifier</v>
      </c>
      <c r="H2321" s="10" t="s">
        <v>22</v>
      </c>
      <c r="I2321" s="10" t="s">
        <v>624</v>
      </c>
      <c r="J2321" s="10" t="s">
        <v>22</v>
      </c>
      <c r="K2321" s="10" t="s">
        <v>22</v>
      </c>
      <c r="L2321" s="10" t="s">
        <v>29</v>
      </c>
      <c r="M2321" s="7" t="str">
        <f t="shared" ref="M2321:M2328" si="490">IF(K2321&lt;&gt;"",CONCATENATE(K2321," ",L2321),L2321)</f>
        <v>Identifier</v>
      </c>
      <c r="N2321" s="10" t="s">
        <v>29</v>
      </c>
      <c r="O2321" s="10" t="s">
        <v>22</v>
      </c>
      <c r="P2321" s="10" t="str">
        <f t="shared" ref="P2321:P2328" si="491">IF(O2321&lt;&gt;"",CONCATENATE(O2321,"_ ",N2321,". Type"),CONCATENATE(N2321,". Type"))</f>
        <v>Identifier. Type</v>
      </c>
      <c r="Q2321" s="10" t="s">
        <v>22</v>
      </c>
      <c r="R2321" s="10" t="s">
        <v>22</v>
      </c>
      <c r="S2321" s="10" t="s">
        <v>30</v>
      </c>
      <c r="T2321" s="10" t="s">
        <v>22</v>
      </c>
      <c r="U2321" s="10" t="s">
        <v>62</v>
      </c>
      <c r="V2321" s="10" t="s">
        <v>1643</v>
      </c>
    </row>
    <row r="2322" spans="1:22" ht="14.1" customHeight="1" x14ac:dyDescent="0.2">
      <c r="A2322" s="7" t="str">
        <f t="shared" si="488"/>
        <v>ReasonCode</v>
      </c>
      <c r="B2322" s="8" t="s">
        <v>22</v>
      </c>
      <c r="C2322" s="9" t="s">
        <v>34</v>
      </c>
      <c r="D2322" s="10" t="s">
        <v>3942</v>
      </c>
      <c r="E2322" s="10" t="s">
        <v>22</v>
      </c>
      <c r="F2322" s="10" t="s">
        <v>22</v>
      </c>
      <c r="G2322" s="10" t="str">
        <f t="shared" si="489"/>
        <v>Signature. Reason. Code</v>
      </c>
      <c r="H2322" s="10" t="s">
        <v>22</v>
      </c>
      <c r="I2322" s="10" t="s">
        <v>624</v>
      </c>
      <c r="J2322" s="10" t="s">
        <v>22</v>
      </c>
      <c r="K2322" s="10" t="s">
        <v>22</v>
      </c>
      <c r="L2322" s="10" t="s">
        <v>175</v>
      </c>
      <c r="M2322" s="7" t="str">
        <f t="shared" si="490"/>
        <v>Reason</v>
      </c>
      <c r="N2322" s="10" t="s">
        <v>33</v>
      </c>
      <c r="O2322" s="10" t="s">
        <v>22</v>
      </c>
      <c r="P2322" s="10" t="str">
        <f t="shared" si="491"/>
        <v>Code. Type</v>
      </c>
      <c r="Q2322" s="10" t="s">
        <v>22</v>
      </c>
      <c r="R2322" s="10" t="s">
        <v>22</v>
      </c>
      <c r="S2322" s="10" t="s">
        <v>30</v>
      </c>
      <c r="T2322" s="10" t="s">
        <v>22</v>
      </c>
      <c r="U2322" s="10" t="s">
        <v>101</v>
      </c>
      <c r="V2322" s="10" t="s">
        <v>22</v>
      </c>
    </row>
    <row r="2323" spans="1:22" ht="14.1" customHeight="1" x14ac:dyDescent="0.2">
      <c r="A2323" s="7" t="str">
        <f t="shared" si="488"/>
        <v>Note</v>
      </c>
      <c r="B2323" s="8" t="s">
        <v>22</v>
      </c>
      <c r="C2323" s="9" t="s">
        <v>98</v>
      </c>
      <c r="D2323" s="10" t="s">
        <v>3943</v>
      </c>
      <c r="E2323" s="10" t="s">
        <v>22</v>
      </c>
      <c r="F2323" s="10" t="s">
        <v>22</v>
      </c>
      <c r="G2323" s="10" t="str">
        <f t="shared" si="489"/>
        <v>Signature. Note. Text</v>
      </c>
      <c r="H2323" s="10" t="s">
        <v>22</v>
      </c>
      <c r="I2323" s="10" t="s">
        <v>624</v>
      </c>
      <c r="J2323" s="10" t="s">
        <v>22</v>
      </c>
      <c r="K2323" s="10" t="s">
        <v>22</v>
      </c>
      <c r="L2323" s="10" t="s">
        <v>237</v>
      </c>
      <c r="M2323" s="7" t="str">
        <f t="shared" si="490"/>
        <v>Note</v>
      </c>
      <c r="N2323" s="10" t="s">
        <v>59</v>
      </c>
      <c r="O2323" s="10" t="s">
        <v>22</v>
      </c>
      <c r="P2323" s="10" t="str">
        <f t="shared" si="491"/>
        <v>Text. Type</v>
      </c>
      <c r="Q2323" s="10" t="s">
        <v>22</v>
      </c>
      <c r="R2323" s="10" t="s">
        <v>22</v>
      </c>
      <c r="S2323" s="10" t="s">
        <v>30</v>
      </c>
      <c r="T2323" s="10" t="s">
        <v>22</v>
      </c>
      <c r="U2323" s="10" t="s">
        <v>62</v>
      </c>
      <c r="V2323" s="10" t="s">
        <v>1643</v>
      </c>
    </row>
    <row r="2324" spans="1:22" ht="14.1" customHeight="1" x14ac:dyDescent="0.2">
      <c r="A2324" s="7" t="str">
        <f t="shared" si="488"/>
        <v>ValidationDate</v>
      </c>
      <c r="B2324" s="8" t="s">
        <v>22</v>
      </c>
      <c r="C2324" s="9" t="s">
        <v>34</v>
      </c>
      <c r="D2324" s="10" t="s">
        <v>3944</v>
      </c>
      <c r="E2324" s="10" t="s">
        <v>22</v>
      </c>
      <c r="F2324" s="10" t="s">
        <v>22</v>
      </c>
      <c r="G2324" s="10" t="str">
        <f t="shared" si="489"/>
        <v>Signature. Validation Date. Date</v>
      </c>
      <c r="H2324" s="10" t="s">
        <v>22</v>
      </c>
      <c r="I2324" s="10" t="s">
        <v>624</v>
      </c>
      <c r="J2324" s="10" t="s">
        <v>22</v>
      </c>
      <c r="K2324" s="10" t="s">
        <v>3647</v>
      </c>
      <c r="L2324" s="10" t="s">
        <v>397</v>
      </c>
      <c r="M2324" s="7" t="str">
        <f t="shared" si="490"/>
        <v>Validation Date</v>
      </c>
      <c r="N2324" s="10" t="s">
        <v>397</v>
      </c>
      <c r="O2324" s="10" t="s">
        <v>22</v>
      </c>
      <c r="P2324" s="10" t="str">
        <f t="shared" si="491"/>
        <v>Date. Type</v>
      </c>
      <c r="Q2324" s="10" t="s">
        <v>22</v>
      </c>
      <c r="R2324" s="10" t="s">
        <v>22</v>
      </c>
      <c r="S2324" s="10" t="s">
        <v>30</v>
      </c>
      <c r="T2324" s="10" t="s">
        <v>22</v>
      </c>
      <c r="U2324" s="10" t="s">
        <v>62</v>
      </c>
      <c r="V2324" s="10" t="s">
        <v>22</v>
      </c>
    </row>
    <row r="2325" spans="1:22" ht="14.1" customHeight="1" x14ac:dyDescent="0.2">
      <c r="A2325" s="7" t="str">
        <f t="shared" si="488"/>
        <v>ValidationTime</v>
      </c>
      <c r="B2325" s="8" t="s">
        <v>22</v>
      </c>
      <c r="C2325" s="9" t="s">
        <v>34</v>
      </c>
      <c r="D2325" s="10" t="s">
        <v>3945</v>
      </c>
      <c r="E2325" s="10" t="s">
        <v>22</v>
      </c>
      <c r="F2325" s="10" t="s">
        <v>22</v>
      </c>
      <c r="G2325" s="10" t="str">
        <f t="shared" si="489"/>
        <v>Signature. Validation Time. Time</v>
      </c>
      <c r="H2325" s="10" t="s">
        <v>22</v>
      </c>
      <c r="I2325" s="10" t="s">
        <v>624</v>
      </c>
      <c r="J2325" s="10" t="s">
        <v>22</v>
      </c>
      <c r="K2325" s="10" t="s">
        <v>3647</v>
      </c>
      <c r="L2325" s="10" t="s">
        <v>594</v>
      </c>
      <c r="M2325" s="7" t="str">
        <f t="shared" si="490"/>
        <v>Validation Time</v>
      </c>
      <c r="N2325" s="10" t="s">
        <v>594</v>
      </c>
      <c r="O2325" s="10" t="s">
        <v>22</v>
      </c>
      <c r="P2325" s="10" t="str">
        <f t="shared" si="491"/>
        <v>Time. Type</v>
      </c>
      <c r="Q2325" s="10" t="s">
        <v>22</v>
      </c>
      <c r="R2325" s="10" t="s">
        <v>22</v>
      </c>
      <c r="S2325" s="10" t="s">
        <v>30</v>
      </c>
      <c r="T2325" s="10" t="s">
        <v>22</v>
      </c>
      <c r="U2325" s="10" t="s">
        <v>62</v>
      </c>
      <c r="V2325" s="10" t="s">
        <v>22</v>
      </c>
    </row>
    <row r="2326" spans="1:22" ht="14.1" customHeight="1" x14ac:dyDescent="0.2">
      <c r="A2326" s="7" t="str">
        <f t="shared" si="488"/>
        <v>ValidatorID</v>
      </c>
      <c r="B2326" s="8" t="s">
        <v>22</v>
      </c>
      <c r="C2326" s="9" t="s">
        <v>34</v>
      </c>
      <c r="D2326" s="10" t="s">
        <v>3946</v>
      </c>
      <c r="E2326" s="10" t="s">
        <v>22</v>
      </c>
      <c r="F2326" s="10" t="s">
        <v>22</v>
      </c>
      <c r="G2326" s="10" t="str">
        <f t="shared" si="489"/>
        <v>Signature. Validator. Identifier</v>
      </c>
      <c r="H2326" s="10" t="s">
        <v>22</v>
      </c>
      <c r="I2326" s="10" t="s">
        <v>624</v>
      </c>
      <c r="J2326" s="10" t="s">
        <v>22</v>
      </c>
      <c r="K2326" s="10" t="s">
        <v>22</v>
      </c>
      <c r="L2326" s="10" t="s">
        <v>3645</v>
      </c>
      <c r="M2326" s="7" t="str">
        <f t="shared" si="490"/>
        <v>Validator</v>
      </c>
      <c r="N2326" s="10" t="s">
        <v>29</v>
      </c>
      <c r="O2326" s="10" t="s">
        <v>22</v>
      </c>
      <c r="P2326" s="10" t="str">
        <f t="shared" si="491"/>
        <v>Identifier. Type</v>
      </c>
      <c r="Q2326" s="10" t="s">
        <v>22</v>
      </c>
      <c r="R2326" s="10" t="s">
        <v>22</v>
      </c>
      <c r="S2326" s="10" t="s">
        <v>30</v>
      </c>
      <c r="T2326" s="10" t="s">
        <v>22</v>
      </c>
      <c r="U2326" s="10" t="s">
        <v>62</v>
      </c>
      <c r="V2326" s="10" t="s">
        <v>22</v>
      </c>
    </row>
    <row r="2327" spans="1:22" ht="14.1" customHeight="1" x14ac:dyDescent="0.2">
      <c r="A2327" s="7" t="str">
        <f t="shared" si="488"/>
        <v>CanonicalizationMethod</v>
      </c>
      <c r="B2327" s="8" t="s">
        <v>22</v>
      </c>
      <c r="C2327" s="9" t="s">
        <v>34</v>
      </c>
      <c r="D2327" s="10" t="s">
        <v>3947</v>
      </c>
      <c r="E2327" s="10" t="s">
        <v>22</v>
      </c>
      <c r="F2327" s="10" t="s">
        <v>22</v>
      </c>
      <c r="G2327" s="10" t="str">
        <f t="shared" si="489"/>
        <v>Signature. Canonicalization Method. Text</v>
      </c>
      <c r="H2327" s="10" t="s">
        <v>22</v>
      </c>
      <c r="I2327" s="10" t="s">
        <v>624</v>
      </c>
      <c r="J2327" s="10" t="s">
        <v>22</v>
      </c>
      <c r="K2327" s="10" t="s">
        <v>3948</v>
      </c>
      <c r="L2327" s="10" t="s">
        <v>385</v>
      </c>
      <c r="M2327" s="7" t="str">
        <f t="shared" si="490"/>
        <v>Canonicalization Method</v>
      </c>
      <c r="N2327" s="10" t="s">
        <v>59</v>
      </c>
      <c r="O2327" s="10" t="s">
        <v>22</v>
      </c>
      <c r="P2327" s="10" t="str">
        <f t="shared" si="491"/>
        <v>Text. Type</v>
      </c>
      <c r="Q2327" s="10" t="s">
        <v>22</v>
      </c>
      <c r="R2327" s="10" t="s">
        <v>22</v>
      </c>
      <c r="S2327" s="10" t="s">
        <v>30</v>
      </c>
      <c r="T2327" s="10" t="s">
        <v>22</v>
      </c>
      <c r="U2327" s="10" t="s">
        <v>62</v>
      </c>
      <c r="V2327" s="10" t="s">
        <v>1643</v>
      </c>
    </row>
    <row r="2328" spans="1:22" ht="14.1" customHeight="1" x14ac:dyDescent="0.2">
      <c r="A2328" s="7" t="str">
        <f t="shared" si="488"/>
        <v>SignatureMethod</v>
      </c>
      <c r="B2328" s="8" t="s">
        <v>22</v>
      </c>
      <c r="C2328" s="9" t="s">
        <v>34</v>
      </c>
      <c r="D2328" s="10" t="s">
        <v>3949</v>
      </c>
      <c r="E2328" s="10" t="s">
        <v>22</v>
      </c>
      <c r="F2328" s="10" t="s">
        <v>22</v>
      </c>
      <c r="G2328" s="10" t="str">
        <f t="shared" si="489"/>
        <v>Signature. Signature Method. Text</v>
      </c>
      <c r="H2328" s="10" t="s">
        <v>22</v>
      </c>
      <c r="I2328" s="10" t="s">
        <v>624</v>
      </c>
      <c r="J2328" s="10" t="s">
        <v>22</v>
      </c>
      <c r="K2328" s="10" t="s">
        <v>624</v>
      </c>
      <c r="L2328" s="10" t="s">
        <v>385</v>
      </c>
      <c r="M2328" s="7" t="str">
        <f t="shared" si="490"/>
        <v>Signature Method</v>
      </c>
      <c r="N2328" s="10" t="s">
        <v>59</v>
      </c>
      <c r="O2328" s="10" t="s">
        <v>22</v>
      </c>
      <c r="P2328" s="10" t="str">
        <f t="shared" si="491"/>
        <v>Text. Type</v>
      </c>
      <c r="Q2328" s="10" t="s">
        <v>22</v>
      </c>
      <c r="R2328" s="10" t="s">
        <v>22</v>
      </c>
      <c r="S2328" s="10" t="s">
        <v>30</v>
      </c>
      <c r="T2328" s="10" t="s">
        <v>22</v>
      </c>
      <c r="U2328" s="10" t="s">
        <v>62</v>
      </c>
      <c r="V2328" s="10" t="s">
        <v>1643</v>
      </c>
    </row>
    <row r="2329" spans="1:22" ht="14.1" customHeight="1" x14ac:dyDescent="0.2">
      <c r="A2329" s="11" t="str">
        <f>SUBSTITUTE(SUBSTITUTE(CONCATENATE(J2329,IF(M2329="Identifier","ID",M2329))," ",""),"_","")</f>
        <v>SignatoryParty</v>
      </c>
      <c r="B2329" s="8" t="s">
        <v>22</v>
      </c>
      <c r="C2329" s="12" t="s">
        <v>34</v>
      </c>
      <c r="D2329" s="11" t="s">
        <v>3656</v>
      </c>
      <c r="E2329" s="11" t="s">
        <v>22</v>
      </c>
      <c r="F2329" s="11" t="s">
        <v>22</v>
      </c>
      <c r="G2329" s="11" t="str">
        <f>CONCATENATE( IF(H2329="","",CONCATENATE(H2329,"_ ")),I2329,". ",IF(J2329="","",CONCATENATE(J2329,"_ ")),M2329,IF(J2329="","",CONCATENATE(". ",N2329)))</f>
        <v>Signature. Signatory_ Party. Party</v>
      </c>
      <c r="H2329" s="11" t="s">
        <v>22</v>
      </c>
      <c r="I2329" s="11" t="s">
        <v>624</v>
      </c>
      <c r="J2329" s="11" t="s">
        <v>1723</v>
      </c>
      <c r="K2329" s="11" t="s">
        <v>22</v>
      </c>
      <c r="L2329" s="11" t="s">
        <v>22</v>
      </c>
      <c r="M2329" s="11" t="str">
        <f>CONCATENATE(IF(Q2329="","",CONCATENATE(Q2329,"_ ")),R2329)</f>
        <v>Party</v>
      </c>
      <c r="N2329" s="11" t="str">
        <f>M2329</f>
        <v>Party</v>
      </c>
      <c r="O2329" s="11" t="s">
        <v>22</v>
      </c>
      <c r="P2329" s="11" t="s">
        <v>22</v>
      </c>
      <c r="Q2329" s="11" t="s">
        <v>22</v>
      </c>
      <c r="R2329" s="11" t="s">
        <v>216</v>
      </c>
      <c r="S2329" s="11" t="s">
        <v>38</v>
      </c>
      <c r="T2329" s="11" t="s">
        <v>22</v>
      </c>
      <c r="U2329" s="11" t="s">
        <v>62</v>
      </c>
      <c r="V2329" s="11" t="s">
        <v>22</v>
      </c>
    </row>
    <row r="2330" spans="1:22" ht="14.1" customHeight="1" x14ac:dyDescent="0.2">
      <c r="A2330" s="11" t="str">
        <f>SUBSTITUTE(SUBSTITUTE(CONCATENATE(J2330,IF(M2330="Identifier","ID",M2330))," ",""),"_","")</f>
        <v>DigitalSignatureAttachment</v>
      </c>
      <c r="B2330" s="8" t="s">
        <v>22</v>
      </c>
      <c r="C2330" s="12" t="s">
        <v>34</v>
      </c>
      <c r="D2330" s="11" t="s">
        <v>3950</v>
      </c>
      <c r="E2330" s="11" t="s">
        <v>22</v>
      </c>
      <c r="F2330" s="11" t="s">
        <v>22</v>
      </c>
      <c r="G2330" s="11" t="str">
        <f>CONCATENATE( IF(H2330="","",CONCATENATE(H2330,"_ ")),I2330,". ",IF(J2330="","",CONCATENATE(J2330,"_ ")),M2330,IF(J2330="","",CONCATENATE(". ",N2330)))</f>
        <v>Signature. Digital Signature_ Attachment. Attachment</v>
      </c>
      <c r="H2330" s="11" t="s">
        <v>22</v>
      </c>
      <c r="I2330" s="11" t="s">
        <v>624</v>
      </c>
      <c r="J2330" s="11" t="s">
        <v>3951</v>
      </c>
      <c r="K2330" s="11" t="s">
        <v>22</v>
      </c>
      <c r="L2330" s="11" t="s">
        <v>22</v>
      </c>
      <c r="M2330" s="11" t="str">
        <f>CONCATENATE(IF(Q2330="","",CONCATENATE(Q2330,"_ ")),R2330)</f>
        <v>Attachment</v>
      </c>
      <c r="N2330" s="11" t="str">
        <f>M2330</f>
        <v>Attachment</v>
      </c>
      <c r="O2330" s="11" t="s">
        <v>22</v>
      </c>
      <c r="P2330" s="11" t="s">
        <v>22</v>
      </c>
      <c r="Q2330" s="11" t="s">
        <v>22</v>
      </c>
      <c r="R2330" s="11" t="s">
        <v>222</v>
      </c>
      <c r="S2330" s="11" t="s">
        <v>38</v>
      </c>
      <c r="T2330" s="11" t="s">
        <v>22</v>
      </c>
      <c r="U2330" s="11" t="s">
        <v>62</v>
      </c>
      <c r="V2330" s="11" t="s">
        <v>22</v>
      </c>
    </row>
    <row r="2331" spans="1:22" ht="14.1" customHeight="1" x14ac:dyDescent="0.2">
      <c r="A2331" s="11" t="str">
        <f>SUBSTITUTE(SUBSTITUTE(CONCATENATE(J2331,IF(M2331="Identifier","ID",M2331))," ",""),"_","")</f>
        <v>OriginalDocumentReference</v>
      </c>
      <c r="B2331" s="8" t="s">
        <v>22</v>
      </c>
      <c r="C2331" s="12" t="s">
        <v>34</v>
      </c>
      <c r="D2331" s="11" t="s">
        <v>3952</v>
      </c>
      <c r="E2331" s="11" t="s">
        <v>22</v>
      </c>
      <c r="F2331" s="11" t="s">
        <v>22</v>
      </c>
      <c r="G2331" s="11" t="str">
        <f>CONCATENATE( IF(H2331="","",CONCATENATE(H2331,"_ ")),I2331,". ",IF(J2331="","",CONCATENATE(J2331,"_ ")),M2331,IF(J2331="","",CONCATENATE(". ",N2331)))</f>
        <v>Signature. Original_ Document Reference. Document Reference</v>
      </c>
      <c r="H2331" s="11" t="s">
        <v>22</v>
      </c>
      <c r="I2331" s="11" t="s">
        <v>624</v>
      </c>
      <c r="J2331" s="11" t="s">
        <v>633</v>
      </c>
      <c r="K2331" s="11" t="s">
        <v>22</v>
      </c>
      <c r="L2331" s="11" t="s">
        <v>22</v>
      </c>
      <c r="M2331" s="11" t="str">
        <f>CONCATENATE(IF(Q2331="","",CONCATENATE(Q2331,"_ ")),R2331)</f>
        <v>Document Reference</v>
      </c>
      <c r="N2331" s="11" t="str">
        <f>M2331</f>
        <v>Document Reference</v>
      </c>
      <c r="O2331" s="11" t="s">
        <v>22</v>
      </c>
      <c r="P2331" s="11" t="s">
        <v>22</v>
      </c>
      <c r="Q2331" s="11" t="s">
        <v>22</v>
      </c>
      <c r="R2331" s="11" t="s">
        <v>406</v>
      </c>
      <c r="S2331" s="11" t="s">
        <v>38</v>
      </c>
      <c r="T2331" s="11" t="s">
        <v>22</v>
      </c>
      <c r="U2331" s="11" t="s">
        <v>62</v>
      </c>
      <c r="V2331" s="11" t="s">
        <v>22</v>
      </c>
    </row>
    <row r="2332" spans="1:22" ht="14.1" customHeight="1" x14ac:dyDescent="0.2">
      <c r="A2332" s="5" t="str">
        <f>SUBSTITUTE(CONCATENATE(H2332,I2332)," ","")</f>
        <v>SocialMediaProfile</v>
      </c>
      <c r="B2332" s="6" t="s">
        <v>22</v>
      </c>
      <c r="C2332" s="6" t="s">
        <v>22</v>
      </c>
      <c r="D2332" s="6" t="s">
        <v>3953</v>
      </c>
      <c r="E2332" s="6" t="s">
        <v>22</v>
      </c>
      <c r="F2332" s="6" t="s">
        <v>22</v>
      </c>
      <c r="G2332" s="5" t="str">
        <f>CONCATENATE(IF(H2332="","",CONCATENATE(H2332,"_ ")),I2332,". Details")</f>
        <v>Social Media Profile. Details</v>
      </c>
      <c r="H2332" s="6" t="s">
        <v>22</v>
      </c>
      <c r="I2332" s="6" t="s">
        <v>2977</v>
      </c>
      <c r="J2332" s="6" t="s">
        <v>22</v>
      </c>
      <c r="K2332" s="6" t="s">
        <v>22</v>
      </c>
      <c r="L2332" s="6" t="s">
        <v>22</v>
      </c>
      <c r="M2332" s="6" t="s">
        <v>22</v>
      </c>
      <c r="N2332" s="6" t="s">
        <v>22</v>
      </c>
      <c r="O2332" s="6" t="s">
        <v>22</v>
      </c>
      <c r="P2332" s="6" t="s">
        <v>22</v>
      </c>
      <c r="Q2332" s="6" t="s">
        <v>22</v>
      </c>
      <c r="R2332" s="6" t="s">
        <v>22</v>
      </c>
      <c r="S2332" s="6" t="s">
        <v>25</v>
      </c>
      <c r="T2332" s="6" t="s">
        <v>22</v>
      </c>
      <c r="U2332" s="6" t="s">
        <v>228</v>
      </c>
      <c r="V2332" s="6" t="s">
        <v>22</v>
      </c>
    </row>
    <row r="2333" spans="1:22" ht="14.1" customHeight="1" x14ac:dyDescent="0.2">
      <c r="A2333" s="7" t="str">
        <f>SUBSTITUTE(CONCATENATE(J2333,K2333,IF(L2333="Identifier","ID",IF(AND(L2333="Text",OR(J2333&lt;&gt;"",K2333&lt;&gt;"")),"",L2333)),IF(AND(N2333&lt;&gt;"Text",L2333&lt;&gt;N2333,NOT(AND(L2333="URI",N2333="Identifier")),NOT(AND(L2333="UUID",N2333="Identifier")),NOT(AND(L2333="OID",N2333="Identifier"))),IF(N2333="Identifier","ID",N2333),""))," ","")</f>
        <v>ID</v>
      </c>
      <c r="B2333" s="8" t="s">
        <v>22</v>
      </c>
      <c r="C2333" s="9" t="s">
        <v>34</v>
      </c>
      <c r="D2333" s="10" t="s">
        <v>3954</v>
      </c>
      <c r="E2333" s="10" t="s">
        <v>22</v>
      </c>
      <c r="F2333" s="10" t="s">
        <v>3955</v>
      </c>
      <c r="G2333" s="10" t="str">
        <f>CONCATENATE( IF(H2333="","",CONCATENATE(H2333,"_ ")),I2333,". ",IF(J2333="","",CONCATENATE(J2333,"_ ")),M2333,IF(OR(J2333&lt;&gt;"",M2333&lt;&gt;N2333),CONCATENATE(". ",N2333),""))</f>
        <v>Social Media Profile. Identifier</v>
      </c>
      <c r="H2333" s="10" t="s">
        <v>22</v>
      </c>
      <c r="I2333" s="10" t="s">
        <v>2977</v>
      </c>
      <c r="J2333" s="10" t="s">
        <v>22</v>
      </c>
      <c r="K2333" s="10" t="s">
        <v>22</v>
      </c>
      <c r="L2333" s="10" t="s">
        <v>29</v>
      </c>
      <c r="M2333" s="7" t="str">
        <f>IF(K2333&lt;&gt;"",CONCATENATE(K2333," ",L2333),L2333)</f>
        <v>Identifier</v>
      </c>
      <c r="N2333" s="10" t="s">
        <v>29</v>
      </c>
      <c r="O2333" s="10" t="s">
        <v>22</v>
      </c>
      <c r="P2333" s="10" t="str">
        <f>IF(O2333&lt;&gt;"",CONCATENATE(O2333,"_ ",N2333,". Type"),CONCATENATE(N2333,". Type"))</f>
        <v>Identifier. Type</v>
      </c>
      <c r="Q2333" s="10" t="s">
        <v>22</v>
      </c>
      <c r="R2333" s="10" t="s">
        <v>22</v>
      </c>
      <c r="S2333" s="10" t="s">
        <v>30</v>
      </c>
      <c r="T2333" s="10" t="s">
        <v>22</v>
      </c>
      <c r="U2333" s="10" t="s">
        <v>228</v>
      </c>
      <c r="V2333" s="10" t="s">
        <v>22</v>
      </c>
    </row>
    <row r="2334" spans="1:22" ht="14.1" customHeight="1" x14ac:dyDescent="0.2">
      <c r="A2334" s="7" t="str">
        <f>SUBSTITUTE(CONCATENATE(J2334,K2334,IF(L2334="Identifier","ID",IF(AND(L2334="Text",OR(J2334&lt;&gt;"",K2334&lt;&gt;"")),"",L2334)),IF(AND(N2334&lt;&gt;"Text",L2334&lt;&gt;N2334,NOT(AND(L2334="URI",N2334="Identifier")),NOT(AND(L2334="UUID",N2334="Identifier")),NOT(AND(L2334="OID",N2334="Identifier"))),IF(N2334="Identifier","ID",N2334),""))," ","")</f>
        <v>Name</v>
      </c>
      <c r="B2334" s="8" t="s">
        <v>22</v>
      </c>
      <c r="C2334" s="9" t="s">
        <v>34</v>
      </c>
      <c r="D2334" s="10" t="s">
        <v>3956</v>
      </c>
      <c r="E2334" s="10" t="s">
        <v>22</v>
      </c>
      <c r="F2334" s="10" t="s">
        <v>3957</v>
      </c>
      <c r="G2334" s="10" t="str">
        <f>CONCATENATE( IF(H2334="","",CONCATENATE(H2334,"_ ")),I2334,". ",IF(J2334="","",CONCATENATE(J2334,"_ ")),M2334,IF(OR(J2334&lt;&gt;"",M2334&lt;&gt;N2334),CONCATENATE(". ",N2334),""))</f>
        <v>Social Media Profile. Name</v>
      </c>
      <c r="H2334" s="10" t="s">
        <v>22</v>
      </c>
      <c r="I2334" s="10" t="s">
        <v>2977</v>
      </c>
      <c r="J2334" s="10" t="s">
        <v>22</v>
      </c>
      <c r="K2334" s="10" t="s">
        <v>22</v>
      </c>
      <c r="L2334" s="10" t="s">
        <v>56</v>
      </c>
      <c r="M2334" s="7" t="str">
        <f>IF(K2334&lt;&gt;"",CONCATENATE(K2334," ",L2334),L2334)</f>
        <v>Name</v>
      </c>
      <c r="N2334" s="10" t="s">
        <v>56</v>
      </c>
      <c r="O2334" s="10" t="s">
        <v>22</v>
      </c>
      <c r="P2334" s="10" t="str">
        <f>IF(O2334&lt;&gt;"",CONCATENATE(O2334,"_ ",N2334,". Type"),CONCATENATE(N2334,". Type"))</f>
        <v>Name. Type</v>
      </c>
      <c r="Q2334" s="10" t="s">
        <v>22</v>
      </c>
      <c r="R2334" s="10" t="s">
        <v>22</v>
      </c>
      <c r="S2334" s="10" t="s">
        <v>30</v>
      </c>
      <c r="T2334" s="10" t="s">
        <v>22</v>
      </c>
      <c r="U2334" s="10" t="s">
        <v>228</v>
      </c>
      <c r="V2334" s="10" t="s">
        <v>22</v>
      </c>
    </row>
    <row r="2335" spans="1:22" ht="14.1" customHeight="1" x14ac:dyDescent="0.2">
      <c r="A2335" s="7" t="str">
        <f>SUBSTITUTE(CONCATENATE(J2335,K2335,IF(L2335="Identifier","ID",IF(AND(L2335="Text",OR(J2335&lt;&gt;"",K2335&lt;&gt;"")),"",L2335)),IF(AND(N2335&lt;&gt;"Text",L2335&lt;&gt;N2335,NOT(AND(L2335="URI",N2335="Identifier")),NOT(AND(L2335="UUID",N2335="Identifier")),NOT(AND(L2335="OID",N2335="Identifier"))),IF(N2335="Identifier","ID",N2335),""))," ","")</f>
        <v>SocialMediaTypeCode</v>
      </c>
      <c r="B2335" s="8" t="s">
        <v>22</v>
      </c>
      <c r="C2335" s="9" t="s">
        <v>34</v>
      </c>
      <c r="D2335" s="10" t="s">
        <v>3958</v>
      </c>
      <c r="E2335" s="10" t="s">
        <v>22</v>
      </c>
      <c r="F2335" s="10" t="s">
        <v>3959</v>
      </c>
      <c r="G2335" s="10" t="str">
        <f>CONCATENATE( IF(H2335="","",CONCATENATE(H2335,"_ ")),I2335,". ",IF(J2335="","",CONCATENATE(J2335,"_ ")),M2335,IF(OR(J2335&lt;&gt;"",M2335&lt;&gt;N2335),CONCATENATE(". ",N2335),""))</f>
        <v>Social Media Profile. Social Media Type Code. Code</v>
      </c>
      <c r="H2335" s="10" t="s">
        <v>22</v>
      </c>
      <c r="I2335" s="10" t="s">
        <v>2977</v>
      </c>
      <c r="J2335" s="10" t="s">
        <v>22</v>
      </c>
      <c r="K2335" s="10" t="s">
        <v>3960</v>
      </c>
      <c r="L2335" s="10" t="s">
        <v>33</v>
      </c>
      <c r="M2335" s="7" t="str">
        <f>IF(K2335&lt;&gt;"",CONCATENATE(K2335," ",L2335),L2335)</f>
        <v>Social Media Type Code</v>
      </c>
      <c r="N2335" s="10" t="s">
        <v>33</v>
      </c>
      <c r="O2335" s="10" t="s">
        <v>22</v>
      </c>
      <c r="P2335" s="10" t="str">
        <f>IF(O2335&lt;&gt;"",CONCATENATE(O2335,"_ ",N2335,". Type"),CONCATENATE(N2335,". Type"))</f>
        <v>Code. Type</v>
      </c>
      <c r="Q2335" s="10" t="s">
        <v>22</v>
      </c>
      <c r="R2335" s="10" t="s">
        <v>22</v>
      </c>
      <c r="S2335" s="10" t="s">
        <v>30</v>
      </c>
      <c r="T2335" s="10" t="s">
        <v>22</v>
      </c>
      <c r="U2335" s="10" t="s">
        <v>228</v>
      </c>
      <c r="V2335" s="10" t="s">
        <v>22</v>
      </c>
    </row>
    <row r="2336" spans="1:22" ht="14.1" customHeight="1" x14ac:dyDescent="0.2">
      <c r="A2336" s="7" t="str">
        <f>SUBSTITUTE(CONCATENATE(J2336,K2336,IF(L2336="Identifier","ID",IF(AND(L2336="Text",OR(J2336&lt;&gt;"",K2336&lt;&gt;"")),"",L2336)),IF(AND(N2336&lt;&gt;"Text",L2336&lt;&gt;N2336,NOT(AND(L2336="URI",N2336="Identifier")),NOT(AND(L2336="UUID",N2336="Identifier")),NOT(AND(L2336="OID",N2336="Identifier"))),IF(N2336="Identifier","ID",N2336),""))," ","")</f>
        <v>URI</v>
      </c>
      <c r="B2336" s="8" t="s">
        <v>22</v>
      </c>
      <c r="C2336" s="9" t="s">
        <v>27</v>
      </c>
      <c r="D2336" s="10" t="s">
        <v>3961</v>
      </c>
      <c r="E2336" s="10" t="s">
        <v>22</v>
      </c>
      <c r="F2336" s="10" t="s">
        <v>3962</v>
      </c>
      <c r="G2336" s="10" t="str">
        <f>CONCATENATE( IF(H2336="","",CONCATENATE(H2336,"_ ")),I2336,". ",IF(J2336="","",CONCATENATE(J2336,"_ ")),M2336,IF(OR(J2336&lt;&gt;"",M2336&lt;&gt;N2336),CONCATENATE(". ",N2336),""))</f>
        <v>Social Media Profile. URI. Identifier</v>
      </c>
      <c r="H2336" s="10" t="s">
        <v>22</v>
      </c>
      <c r="I2336" s="10" t="s">
        <v>2977</v>
      </c>
      <c r="J2336" s="10" t="s">
        <v>22</v>
      </c>
      <c r="K2336" s="10" t="s">
        <v>22</v>
      </c>
      <c r="L2336" s="10" t="s">
        <v>270</v>
      </c>
      <c r="M2336" s="7" t="str">
        <f>IF(K2336&lt;&gt;"",CONCATENATE(K2336," ",L2336),L2336)</f>
        <v>URI</v>
      </c>
      <c r="N2336" s="10" t="s">
        <v>29</v>
      </c>
      <c r="O2336" s="10" t="s">
        <v>22</v>
      </c>
      <c r="P2336" s="10" t="str">
        <f>IF(O2336&lt;&gt;"",CONCATENATE(O2336,"_ ",N2336,". Type"),CONCATENATE(N2336,". Type"))</f>
        <v>Identifier. Type</v>
      </c>
      <c r="Q2336" s="10" t="s">
        <v>22</v>
      </c>
      <c r="R2336" s="10" t="s">
        <v>22</v>
      </c>
      <c r="S2336" s="10" t="s">
        <v>30</v>
      </c>
      <c r="T2336" s="10" t="s">
        <v>22</v>
      </c>
      <c r="U2336" s="10" t="s">
        <v>228</v>
      </c>
      <c r="V2336" s="10" t="s">
        <v>22</v>
      </c>
    </row>
    <row r="2337" spans="1:22" ht="14.1" customHeight="1" x14ac:dyDescent="0.2">
      <c r="A2337" s="5" t="str">
        <f>SUBSTITUTE(CONCATENATE(H2337,I2337)," ","")</f>
        <v>StatementLine</v>
      </c>
      <c r="B2337" s="6" t="s">
        <v>22</v>
      </c>
      <c r="C2337" s="6" t="s">
        <v>22</v>
      </c>
      <c r="D2337" s="6" t="s">
        <v>3963</v>
      </c>
      <c r="E2337" s="6" t="s">
        <v>22</v>
      </c>
      <c r="F2337" s="6" t="s">
        <v>22</v>
      </c>
      <c r="G2337" s="5" t="str">
        <f>CONCATENATE(IF(H2337="","",CONCATENATE(H2337,"_ ")),I2337,". Details")</f>
        <v>Statement Line. Details</v>
      </c>
      <c r="H2337" s="6" t="s">
        <v>22</v>
      </c>
      <c r="I2337" s="6" t="s">
        <v>3964</v>
      </c>
      <c r="J2337" s="6" t="s">
        <v>22</v>
      </c>
      <c r="K2337" s="6" t="s">
        <v>22</v>
      </c>
      <c r="L2337" s="6" t="s">
        <v>22</v>
      </c>
      <c r="M2337" s="6" t="s">
        <v>22</v>
      </c>
      <c r="N2337" s="6" t="s">
        <v>22</v>
      </c>
      <c r="O2337" s="6" t="s">
        <v>22</v>
      </c>
      <c r="P2337" s="6" t="s">
        <v>22</v>
      </c>
      <c r="Q2337" s="6" t="s">
        <v>22</v>
      </c>
      <c r="R2337" s="6" t="s">
        <v>22</v>
      </c>
      <c r="S2337" s="6" t="s">
        <v>25</v>
      </c>
      <c r="T2337" s="6" t="s">
        <v>22</v>
      </c>
      <c r="U2337" s="6" t="s">
        <v>62</v>
      </c>
      <c r="V2337" s="6" t="s">
        <v>22</v>
      </c>
    </row>
    <row r="2338" spans="1:22" ht="14.1" customHeight="1" x14ac:dyDescent="0.2">
      <c r="A2338" s="7" t="str">
        <f t="shared" ref="A2338:A2345" si="492">SUBSTITUTE(CONCATENATE(J2338,K2338,IF(L2338="Identifier","ID",IF(AND(L2338="Text",OR(J2338&lt;&gt;"",K2338&lt;&gt;"")),"",L2338)),IF(AND(N2338&lt;&gt;"Text",L2338&lt;&gt;N2338,NOT(AND(L2338="URI",N2338="Identifier")),NOT(AND(L2338="UUID",N2338="Identifier")),NOT(AND(L2338="OID",N2338="Identifier"))),IF(N2338="Identifier","ID",N2338),""))," ","")</f>
        <v>ID</v>
      </c>
      <c r="B2338" s="8" t="s">
        <v>22</v>
      </c>
      <c r="C2338" s="9" t="s">
        <v>27</v>
      </c>
      <c r="D2338" s="10" t="s">
        <v>3965</v>
      </c>
      <c r="E2338" s="10" t="s">
        <v>22</v>
      </c>
      <c r="F2338" s="10" t="s">
        <v>22</v>
      </c>
      <c r="G2338" s="10" t="str">
        <f t="shared" ref="G2338:G2345" si="493">CONCATENATE( IF(H2338="","",CONCATENATE(H2338,"_ ")),I2338,". ",IF(J2338="","",CONCATENATE(J2338,"_ ")),M2338,IF(OR(J2338&lt;&gt;"",M2338&lt;&gt;N2338),CONCATENATE(". ",N2338),""))</f>
        <v>Statement Line. Identifier</v>
      </c>
      <c r="H2338" s="10" t="s">
        <v>22</v>
      </c>
      <c r="I2338" s="10" t="s">
        <v>3964</v>
      </c>
      <c r="J2338" s="10" t="s">
        <v>22</v>
      </c>
      <c r="K2338" s="10" t="s">
        <v>22</v>
      </c>
      <c r="L2338" s="10" t="s">
        <v>29</v>
      </c>
      <c r="M2338" s="7" t="str">
        <f t="shared" ref="M2338:M2345" si="494">IF(K2338&lt;&gt;"",CONCATENATE(K2338," ",L2338),L2338)</f>
        <v>Identifier</v>
      </c>
      <c r="N2338" s="10" t="s">
        <v>29</v>
      </c>
      <c r="O2338" s="10" t="s">
        <v>22</v>
      </c>
      <c r="P2338" s="10" t="str">
        <f t="shared" ref="P2338:P2345" si="495">IF(O2338&lt;&gt;"",CONCATENATE(O2338,"_ ",N2338,". Type"),CONCATENATE(N2338,". Type"))</f>
        <v>Identifier. Type</v>
      </c>
      <c r="Q2338" s="10" t="s">
        <v>22</v>
      </c>
      <c r="R2338" s="10" t="s">
        <v>22</v>
      </c>
      <c r="S2338" s="10" t="s">
        <v>30</v>
      </c>
      <c r="T2338" s="10" t="s">
        <v>22</v>
      </c>
      <c r="U2338" s="10" t="s">
        <v>62</v>
      </c>
      <c r="V2338" s="10" t="s">
        <v>22</v>
      </c>
    </row>
    <row r="2339" spans="1:22" ht="14.1" customHeight="1" x14ac:dyDescent="0.2">
      <c r="A2339" s="7" t="str">
        <f t="shared" si="492"/>
        <v>Note</v>
      </c>
      <c r="B2339" s="8" t="s">
        <v>22</v>
      </c>
      <c r="C2339" s="9" t="s">
        <v>98</v>
      </c>
      <c r="D2339" s="10" t="s">
        <v>236</v>
      </c>
      <c r="E2339" s="10" t="s">
        <v>22</v>
      </c>
      <c r="F2339" s="10" t="s">
        <v>22</v>
      </c>
      <c r="G2339" s="10" t="str">
        <f t="shared" si="493"/>
        <v>Statement Line. Note. Text</v>
      </c>
      <c r="H2339" s="10" t="s">
        <v>22</v>
      </c>
      <c r="I2339" s="10" t="s">
        <v>3964</v>
      </c>
      <c r="J2339" s="10" t="s">
        <v>22</v>
      </c>
      <c r="K2339" s="10" t="s">
        <v>22</v>
      </c>
      <c r="L2339" s="10" t="s">
        <v>237</v>
      </c>
      <c r="M2339" s="7" t="str">
        <f t="shared" si="494"/>
        <v>Note</v>
      </c>
      <c r="N2339" s="10" t="s">
        <v>59</v>
      </c>
      <c r="O2339" s="10" t="s">
        <v>22</v>
      </c>
      <c r="P2339" s="10" t="str">
        <f t="shared" si="495"/>
        <v>Text. Type</v>
      </c>
      <c r="Q2339" s="10" t="s">
        <v>22</v>
      </c>
      <c r="R2339" s="10" t="s">
        <v>22</v>
      </c>
      <c r="S2339" s="10" t="s">
        <v>30</v>
      </c>
      <c r="T2339" s="10" t="s">
        <v>22</v>
      </c>
      <c r="U2339" s="10" t="s">
        <v>62</v>
      </c>
      <c r="V2339" s="10" t="s">
        <v>22</v>
      </c>
    </row>
    <row r="2340" spans="1:22" ht="14.1" customHeight="1" x14ac:dyDescent="0.2">
      <c r="A2340" s="7" t="str">
        <f t="shared" si="492"/>
        <v>UUID</v>
      </c>
      <c r="B2340" s="8" t="s">
        <v>22</v>
      </c>
      <c r="C2340" s="9" t="s">
        <v>34</v>
      </c>
      <c r="D2340" s="10" t="s">
        <v>3966</v>
      </c>
      <c r="E2340" s="10" t="s">
        <v>22</v>
      </c>
      <c r="F2340" s="10" t="s">
        <v>22</v>
      </c>
      <c r="G2340" s="10" t="str">
        <f t="shared" si="493"/>
        <v>Statement Line. UUID. Identifier</v>
      </c>
      <c r="H2340" s="10" t="s">
        <v>22</v>
      </c>
      <c r="I2340" s="10" t="s">
        <v>3964</v>
      </c>
      <c r="J2340" s="10" t="s">
        <v>22</v>
      </c>
      <c r="K2340" s="10" t="s">
        <v>22</v>
      </c>
      <c r="L2340" s="10" t="s">
        <v>590</v>
      </c>
      <c r="M2340" s="7" t="str">
        <f t="shared" si="494"/>
        <v>UUID</v>
      </c>
      <c r="N2340" s="10" t="s">
        <v>29</v>
      </c>
      <c r="O2340" s="10" t="s">
        <v>22</v>
      </c>
      <c r="P2340" s="10" t="str">
        <f t="shared" si="495"/>
        <v>Identifier. Type</v>
      </c>
      <c r="Q2340" s="10" t="s">
        <v>22</v>
      </c>
      <c r="R2340" s="10" t="s">
        <v>22</v>
      </c>
      <c r="S2340" s="10" t="s">
        <v>30</v>
      </c>
      <c r="T2340" s="10" t="s">
        <v>22</v>
      </c>
      <c r="U2340" s="10" t="s">
        <v>62</v>
      </c>
      <c r="V2340" s="10" t="s">
        <v>591</v>
      </c>
    </row>
    <row r="2341" spans="1:22" ht="14.1" customHeight="1" x14ac:dyDescent="0.2">
      <c r="A2341" s="7" t="str">
        <f t="shared" si="492"/>
        <v>BalanceBroughtForwardIndicator</v>
      </c>
      <c r="B2341" s="8" t="s">
        <v>22</v>
      </c>
      <c r="C2341" s="9" t="s">
        <v>34</v>
      </c>
      <c r="D2341" s="10" t="s">
        <v>3967</v>
      </c>
      <c r="E2341" s="10" t="s">
        <v>22</v>
      </c>
      <c r="F2341" s="10" t="s">
        <v>22</v>
      </c>
      <c r="G2341" s="10" t="str">
        <f t="shared" si="493"/>
        <v>Statement Line. Balance Brought Forward_ Indicator. Indicator</v>
      </c>
      <c r="H2341" s="10" t="s">
        <v>22</v>
      </c>
      <c r="I2341" s="10" t="s">
        <v>3964</v>
      </c>
      <c r="J2341" s="10" t="s">
        <v>3546</v>
      </c>
      <c r="K2341" s="10" t="s">
        <v>22</v>
      </c>
      <c r="L2341" s="10" t="s">
        <v>170</v>
      </c>
      <c r="M2341" s="7" t="str">
        <f t="shared" si="494"/>
        <v>Indicator</v>
      </c>
      <c r="N2341" s="10" t="s">
        <v>170</v>
      </c>
      <c r="O2341" s="10" t="s">
        <v>22</v>
      </c>
      <c r="P2341" s="10" t="str">
        <f t="shared" si="495"/>
        <v>Indicator. Type</v>
      </c>
      <c r="Q2341" s="10" t="s">
        <v>22</v>
      </c>
      <c r="R2341" s="10" t="s">
        <v>22</v>
      </c>
      <c r="S2341" s="10" t="s">
        <v>30</v>
      </c>
      <c r="T2341" s="10" t="s">
        <v>22</v>
      </c>
      <c r="U2341" s="10" t="s">
        <v>62</v>
      </c>
      <c r="V2341" s="10" t="s">
        <v>22</v>
      </c>
    </row>
    <row r="2342" spans="1:22" ht="14.1" customHeight="1" x14ac:dyDescent="0.2">
      <c r="A2342" s="7" t="str">
        <f t="shared" si="492"/>
        <v>DebitLineAmount</v>
      </c>
      <c r="B2342" s="8" t="s">
        <v>22</v>
      </c>
      <c r="C2342" s="9" t="s">
        <v>34</v>
      </c>
      <c r="D2342" s="10" t="s">
        <v>3968</v>
      </c>
      <c r="E2342" s="10" t="s">
        <v>22</v>
      </c>
      <c r="F2342" s="10" t="s">
        <v>22</v>
      </c>
      <c r="G2342" s="10" t="str">
        <f t="shared" si="493"/>
        <v>Statement Line. Debit_ Line Amount. Amount</v>
      </c>
      <c r="H2342" s="10" t="s">
        <v>22</v>
      </c>
      <c r="I2342" s="10" t="s">
        <v>3964</v>
      </c>
      <c r="J2342" s="10" t="s">
        <v>3548</v>
      </c>
      <c r="K2342" s="10" t="s">
        <v>159</v>
      </c>
      <c r="L2342" s="10" t="s">
        <v>189</v>
      </c>
      <c r="M2342" s="7" t="str">
        <f t="shared" si="494"/>
        <v>Line Amount</v>
      </c>
      <c r="N2342" s="10" t="s">
        <v>189</v>
      </c>
      <c r="O2342" s="10" t="s">
        <v>22</v>
      </c>
      <c r="P2342" s="10" t="str">
        <f t="shared" si="495"/>
        <v>Amount. Type</v>
      </c>
      <c r="Q2342" s="10" t="s">
        <v>22</v>
      </c>
      <c r="R2342" s="10" t="s">
        <v>22</v>
      </c>
      <c r="S2342" s="10" t="s">
        <v>30</v>
      </c>
      <c r="T2342" s="10" t="s">
        <v>22</v>
      </c>
      <c r="U2342" s="10" t="s">
        <v>62</v>
      </c>
      <c r="V2342" s="10" t="s">
        <v>22</v>
      </c>
    </row>
    <row r="2343" spans="1:22" ht="14.1" customHeight="1" x14ac:dyDescent="0.2">
      <c r="A2343" s="7" t="str">
        <f t="shared" si="492"/>
        <v>CreditLineAmount</v>
      </c>
      <c r="B2343" s="8" t="s">
        <v>22</v>
      </c>
      <c r="C2343" s="9" t="s">
        <v>34</v>
      </c>
      <c r="D2343" s="10" t="s">
        <v>3969</v>
      </c>
      <c r="E2343" s="10" t="s">
        <v>22</v>
      </c>
      <c r="F2343" s="10" t="s">
        <v>22</v>
      </c>
      <c r="G2343" s="10" t="str">
        <f t="shared" si="493"/>
        <v>Statement Line. Credit_ Line Amount. Amount</v>
      </c>
      <c r="H2343" s="10" t="s">
        <v>22</v>
      </c>
      <c r="I2343" s="10" t="s">
        <v>3964</v>
      </c>
      <c r="J2343" s="10" t="s">
        <v>3550</v>
      </c>
      <c r="K2343" s="10" t="s">
        <v>159</v>
      </c>
      <c r="L2343" s="10" t="s">
        <v>189</v>
      </c>
      <c r="M2343" s="7" t="str">
        <f t="shared" si="494"/>
        <v>Line Amount</v>
      </c>
      <c r="N2343" s="10" t="s">
        <v>189</v>
      </c>
      <c r="O2343" s="10" t="s">
        <v>22</v>
      </c>
      <c r="P2343" s="10" t="str">
        <f t="shared" si="495"/>
        <v>Amount. Type</v>
      </c>
      <c r="Q2343" s="10" t="s">
        <v>22</v>
      </c>
      <c r="R2343" s="10" t="s">
        <v>22</v>
      </c>
      <c r="S2343" s="10" t="s">
        <v>30</v>
      </c>
      <c r="T2343" s="10" t="s">
        <v>22</v>
      </c>
      <c r="U2343" s="10" t="s">
        <v>62</v>
      </c>
      <c r="V2343" s="10" t="s">
        <v>22</v>
      </c>
    </row>
    <row r="2344" spans="1:22" ht="14.1" customHeight="1" x14ac:dyDescent="0.2">
      <c r="A2344" s="7" t="str">
        <f t="shared" si="492"/>
        <v>BalanceAmount</v>
      </c>
      <c r="B2344" s="8" t="s">
        <v>22</v>
      </c>
      <c r="C2344" s="9" t="s">
        <v>34</v>
      </c>
      <c r="D2344" s="10" t="s">
        <v>3970</v>
      </c>
      <c r="E2344" s="10" t="s">
        <v>22</v>
      </c>
      <c r="F2344" s="10" t="s">
        <v>22</v>
      </c>
      <c r="G2344" s="10" t="str">
        <f t="shared" si="493"/>
        <v>Statement Line. Balance Amount. Amount</v>
      </c>
      <c r="H2344" s="10" t="s">
        <v>22</v>
      </c>
      <c r="I2344" s="10" t="s">
        <v>3964</v>
      </c>
      <c r="J2344" s="10" t="s">
        <v>22</v>
      </c>
      <c r="K2344" s="10" t="s">
        <v>1734</v>
      </c>
      <c r="L2344" s="10" t="s">
        <v>189</v>
      </c>
      <c r="M2344" s="7" t="str">
        <f t="shared" si="494"/>
        <v>Balance Amount</v>
      </c>
      <c r="N2344" s="10" t="s">
        <v>189</v>
      </c>
      <c r="O2344" s="10" t="s">
        <v>22</v>
      </c>
      <c r="P2344" s="10" t="str">
        <f t="shared" si="495"/>
        <v>Amount. Type</v>
      </c>
      <c r="Q2344" s="10" t="s">
        <v>22</v>
      </c>
      <c r="R2344" s="10" t="s">
        <v>22</v>
      </c>
      <c r="S2344" s="10" t="s">
        <v>30</v>
      </c>
      <c r="T2344" s="10" t="s">
        <v>22</v>
      </c>
      <c r="U2344" s="10" t="s">
        <v>62</v>
      </c>
      <c r="V2344" s="10" t="s">
        <v>22</v>
      </c>
    </row>
    <row r="2345" spans="1:22" ht="14.1" customHeight="1" x14ac:dyDescent="0.2">
      <c r="A2345" s="7" t="str">
        <f t="shared" si="492"/>
        <v>PaymentPurposeCode</v>
      </c>
      <c r="B2345" s="8" t="s">
        <v>22</v>
      </c>
      <c r="C2345" s="9" t="s">
        <v>34</v>
      </c>
      <c r="D2345" s="10" t="s">
        <v>1292</v>
      </c>
      <c r="E2345" s="10" t="s">
        <v>22</v>
      </c>
      <c r="F2345" s="10" t="s">
        <v>22</v>
      </c>
      <c r="G2345" s="10" t="str">
        <f t="shared" si="493"/>
        <v>Statement Line. Payment Purpose Code. Code</v>
      </c>
      <c r="H2345" s="10" t="s">
        <v>22</v>
      </c>
      <c r="I2345" s="10" t="s">
        <v>3964</v>
      </c>
      <c r="J2345" s="10" t="s">
        <v>22</v>
      </c>
      <c r="K2345" s="10" t="s">
        <v>1293</v>
      </c>
      <c r="L2345" s="10" t="s">
        <v>33</v>
      </c>
      <c r="M2345" s="7" t="str">
        <f t="shared" si="494"/>
        <v>Payment Purpose Code</v>
      </c>
      <c r="N2345" s="10" t="s">
        <v>33</v>
      </c>
      <c r="O2345" s="10" t="s">
        <v>22</v>
      </c>
      <c r="P2345" s="10" t="str">
        <f t="shared" si="495"/>
        <v>Code. Type</v>
      </c>
      <c r="Q2345" s="10" t="s">
        <v>22</v>
      </c>
      <c r="R2345" s="10" t="s">
        <v>22</v>
      </c>
      <c r="S2345" s="10" t="s">
        <v>30</v>
      </c>
      <c r="T2345" s="10" t="s">
        <v>22</v>
      </c>
      <c r="U2345" s="10" t="s">
        <v>26</v>
      </c>
      <c r="V2345" s="10" t="s">
        <v>22</v>
      </c>
    </row>
    <row r="2346" spans="1:22" ht="14.1" customHeight="1" x14ac:dyDescent="0.2">
      <c r="A2346" s="11" t="str">
        <f t="shared" ref="A2346:A2359" si="496">SUBSTITUTE(SUBSTITUTE(CONCATENATE(J2346,IF(M2346="Identifier","ID",M2346))," ",""),"_","")</f>
        <v>PaymentMeans</v>
      </c>
      <c r="B2346" s="8" t="s">
        <v>22</v>
      </c>
      <c r="C2346" s="12" t="s">
        <v>34</v>
      </c>
      <c r="D2346" s="11" t="s">
        <v>3971</v>
      </c>
      <c r="E2346" s="11" t="s">
        <v>22</v>
      </c>
      <c r="F2346" s="11" t="s">
        <v>22</v>
      </c>
      <c r="G2346" s="11" t="str">
        <f t="shared" ref="G2346:G2359" si="497">CONCATENATE( IF(H2346="","",CONCATENATE(H2346,"_ ")),I2346,". ",IF(J2346="","",CONCATENATE(J2346,"_ ")),M2346,IF(J2346="","",CONCATENATE(". ",N2346)))</f>
        <v>Statement Line. Payment Means</v>
      </c>
      <c r="H2346" s="11" t="s">
        <v>22</v>
      </c>
      <c r="I2346" s="11" t="s">
        <v>3964</v>
      </c>
      <c r="J2346" s="11" t="s">
        <v>22</v>
      </c>
      <c r="K2346" s="11" t="s">
        <v>22</v>
      </c>
      <c r="L2346" s="11" t="s">
        <v>22</v>
      </c>
      <c r="M2346" s="11" t="str">
        <f t="shared" ref="M2346:M2359" si="498">CONCATENATE(IF(Q2346="","",CONCATENATE(Q2346,"_ ")),R2346)</f>
        <v>Payment Means</v>
      </c>
      <c r="N2346" s="11" t="str">
        <f t="shared" ref="N2346:N2359" si="499">M2346</f>
        <v>Payment Means</v>
      </c>
      <c r="O2346" s="11" t="s">
        <v>22</v>
      </c>
      <c r="P2346" s="11" t="s">
        <v>22</v>
      </c>
      <c r="Q2346" s="11" t="s">
        <v>22</v>
      </c>
      <c r="R2346" s="11" t="s">
        <v>208</v>
      </c>
      <c r="S2346" s="11" t="s">
        <v>38</v>
      </c>
      <c r="T2346" s="11" t="s">
        <v>22</v>
      </c>
      <c r="U2346" s="11" t="s">
        <v>62</v>
      </c>
      <c r="V2346" s="11" t="s">
        <v>22</v>
      </c>
    </row>
    <row r="2347" spans="1:22" ht="14.1" customHeight="1" x14ac:dyDescent="0.2">
      <c r="A2347" s="11" t="str">
        <f t="shared" si="496"/>
        <v>PaymentTerms</v>
      </c>
      <c r="B2347" s="8" t="s">
        <v>22</v>
      </c>
      <c r="C2347" s="12" t="s">
        <v>98</v>
      </c>
      <c r="D2347" s="11" t="s">
        <v>3972</v>
      </c>
      <c r="E2347" s="11" t="s">
        <v>22</v>
      </c>
      <c r="F2347" s="11" t="s">
        <v>22</v>
      </c>
      <c r="G2347" s="11" t="str">
        <f t="shared" si="497"/>
        <v>Statement Line. Payment Terms</v>
      </c>
      <c r="H2347" s="11" t="s">
        <v>22</v>
      </c>
      <c r="I2347" s="11" t="s">
        <v>3964</v>
      </c>
      <c r="J2347" s="11" t="s">
        <v>22</v>
      </c>
      <c r="K2347" s="11" t="s">
        <v>22</v>
      </c>
      <c r="L2347" s="11" t="s">
        <v>22</v>
      </c>
      <c r="M2347" s="11" t="str">
        <f t="shared" si="498"/>
        <v>Payment Terms</v>
      </c>
      <c r="N2347" s="11" t="str">
        <f t="shared" si="499"/>
        <v>Payment Terms</v>
      </c>
      <c r="O2347" s="11" t="s">
        <v>22</v>
      </c>
      <c r="P2347" s="11" t="s">
        <v>22</v>
      </c>
      <c r="Q2347" s="11" t="s">
        <v>22</v>
      </c>
      <c r="R2347" s="11" t="s">
        <v>957</v>
      </c>
      <c r="S2347" s="11" t="s">
        <v>38</v>
      </c>
      <c r="T2347" s="11" t="s">
        <v>22</v>
      </c>
      <c r="U2347" s="11" t="s">
        <v>62</v>
      </c>
      <c r="V2347" s="11" t="s">
        <v>22</v>
      </c>
    </row>
    <row r="2348" spans="1:22" ht="14.1" customHeight="1" x14ac:dyDescent="0.2">
      <c r="A2348" s="11" t="str">
        <f t="shared" si="496"/>
        <v>BuyerCustomerParty</v>
      </c>
      <c r="B2348" s="8" t="s">
        <v>22</v>
      </c>
      <c r="C2348" s="12" t="s">
        <v>34</v>
      </c>
      <c r="D2348" s="11" t="s">
        <v>3973</v>
      </c>
      <c r="E2348" s="11" t="s">
        <v>22</v>
      </c>
      <c r="F2348" s="11" t="s">
        <v>22</v>
      </c>
      <c r="G2348" s="11" t="str">
        <f t="shared" si="497"/>
        <v>Statement Line. Buyer_ Customer Party. Customer Party</v>
      </c>
      <c r="H2348" s="11" t="s">
        <v>22</v>
      </c>
      <c r="I2348" s="11" t="s">
        <v>3964</v>
      </c>
      <c r="J2348" s="11" t="s">
        <v>36</v>
      </c>
      <c r="K2348" s="11" t="s">
        <v>22</v>
      </c>
      <c r="L2348" s="11" t="s">
        <v>22</v>
      </c>
      <c r="M2348" s="11" t="str">
        <f t="shared" si="498"/>
        <v>Customer Party</v>
      </c>
      <c r="N2348" s="11" t="str">
        <f t="shared" si="499"/>
        <v>Customer Party</v>
      </c>
      <c r="O2348" s="11" t="s">
        <v>22</v>
      </c>
      <c r="P2348" s="11" t="s">
        <v>22</v>
      </c>
      <c r="Q2348" s="11" t="s">
        <v>22</v>
      </c>
      <c r="R2348" s="11" t="s">
        <v>37</v>
      </c>
      <c r="S2348" s="11" t="s">
        <v>38</v>
      </c>
      <c r="T2348" s="11" t="s">
        <v>22</v>
      </c>
      <c r="U2348" s="11" t="s">
        <v>62</v>
      </c>
      <c r="V2348" s="11" t="s">
        <v>22</v>
      </c>
    </row>
    <row r="2349" spans="1:22" ht="14.1" customHeight="1" x14ac:dyDescent="0.2">
      <c r="A2349" s="11" t="str">
        <f t="shared" si="496"/>
        <v>SellerSupplierParty</v>
      </c>
      <c r="B2349" s="8" t="s">
        <v>22</v>
      </c>
      <c r="C2349" s="12" t="s">
        <v>34</v>
      </c>
      <c r="D2349" s="11" t="s">
        <v>3974</v>
      </c>
      <c r="E2349" s="11" t="s">
        <v>22</v>
      </c>
      <c r="F2349" s="11" t="s">
        <v>22</v>
      </c>
      <c r="G2349" s="11" t="str">
        <f t="shared" si="497"/>
        <v>Statement Line. Seller_ Supplier Party. Supplier Party</v>
      </c>
      <c r="H2349" s="11" t="s">
        <v>22</v>
      </c>
      <c r="I2349" s="11" t="s">
        <v>3964</v>
      </c>
      <c r="J2349" s="11" t="s">
        <v>40</v>
      </c>
      <c r="K2349" s="11" t="s">
        <v>22</v>
      </c>
      <c r="L2349" s="11" t="s">
        <v>22</v>
      </c>
      <c r="M2349" s="11" t="str">
        <f t="shared" si="498"/>
        <v>Supplier Party</v>
      </c>
      <c r="N2349" s="11" t="str">
        <f t="shared" si="499"/>
        <v>Supplier Party</v>
      </c>
      <c r="O2349" s="11" t="s">
        <v>22</v>
      </c>
      <c r="P2349" s="11" t="s">
        <v>22</v>
      </c>
      <c r="Q2349" s="11" t="s">
        <v>22</v>
      </c>
      <c r="R2349" s="11" t="s">
        <v>41</v>
      </c>
      <c r="S2349" s="11" t="s">
        <v>38</v>
      </c>
      <c r="T2349" s="11" t="s">
        <v>22</v>
      </c>
      <c r="U2349" s="11" t="s">
        <v>62</v>
      </c>
      <c r="V2349" s="11" t="s">
        <v>22</v>
      </c>
    </row>
    <row r="2350" spans="1:22" ht="14.1" customHeight="1" x14ac:dyDescent="0.2">
      <c r="A2350" s="11" t="str">
        <f t="shared" si="496"/>
        <v>OriginatorCustomerParty</v>
      </c>
      <c r="B2350" s="8" t="s">
        <v>22</v>
      </c>
      <c r="C2350" s="12" t="s">
        <v>34</v>
      </c>
      <c r="D2350" s="11" t="s">
        <v>3571</v>
      </c>
      <c r="E2350" s="11" t="s">
        <v>22</v>
      </c>
      <c r="F2350" s="11" t="s">
        <v>22</v>
      </c>
      <c r="G2350" s="11" t="str">
        <f t="shared" si="497"/>
        <v>Statement Line. Originator_ Customer Party. Customer Party</v>
      </c>
      <c r="H2350" s="11" t="s">
        <v>22</v>
      </c>
      <c r="I2350" s="11" t="s">
        <v>3964</v>
      </c>
      <c r="J2350" s="11" t="s">
        <v>1314</v>
      </c>
      <c r="K2350" s="11" t="s">
        <v>22</v>
      </c>
      <c r="L2350" s="11" t="s">
        <v>22</v>
      </c>
      <c r="M2350" s="11" t="str">
        <f t="shared" si="498"/>
        <v>Customer Party</v>
      </c>
      <c r="N2350" s="11" t="str">
        <f t="shared" si="499"/>
        <v>Customer Party</v>
      </c>
      <c r="O2350" s="11" t="s">
        <v>22</v>
      </c>
      <c r="P2350" s="11" t="s">
        <v>22</v>
      </c>
      <c r="Q2350" s="11" t="s">
        <v>22</v>
      </c>
      <c r="R2350" s="11" t="s">
        <v>37</v>
      </c>
      <c r="S2350" s="11" t="s">
        <v>38</v>
      </c>
      <c r="T2350" s="11" t="s">
        <v>22</v>
      </c>
      <c r="U2350" s="11" t="s">
        <v>62</v>
      </c>
      <c r="V2350" s="11" t="s">
        <v>22</v>
      </c>
    </row>
    <row r="2351" spans="1:22" ht="14.1" customHeight="1" x14ac:dyDescent="0.2">
      <c r="A2351" s="11" t="str">
        <f t="shared" si="496"/>
        <v>AccountingCustomerParty</v>
      </c>
      <c r="B2351" s="8" t="s">
        <v>22</v>
      </c>
      <c r="C2351" s="12" t="s">
        <v>34</v>
      </c>
      <c r="D2351" s="11" t="s">
        <v>3975</v>
      </c>
      <c r="E2351" s="11" t="s">
        <v>22</v>
      </c>
      <c r="F2351" s="11" t="s">
        <v>22</v>
      </c>
      <c r="G2351" s="11" t="str">
        <f t="shared" si="497"/>
        <v>Statement Line. Accounting_ Customer Party. Customer Party</v>
      </c>
      <c r="H2351" s="11" t="s">
        <v>22</v>
      </c>
      <c r="I2351" s="11" t="s">
        <v>3964</v>
      </c>
      <c r="J2351" s="11" t="s">
        <v>198</v>
      </c>
      <c r="K2351" s="11" t="s">
        <v>22</v>
      </c>
      <c r="L2351" s="11" t="s">
        <v>22</v>
      </c>
      <c r="M2351" s="11" t="str">
        <f t="shared" si="498"/>
        <v>Customer Party</v>
      </c>
      <c r="N2351" s="11" t="str">
        <f t="shared" si="499"/>
        <v>Customer Party</v>
      </c>
      <c r="O2351" s="11" t="s">
        <v>22</v>
      </c>
      <c r="P2351" s="11" t="s">
        <v>22</v>
      </c>
      <c r="Q2351" s="11" t="s">
        <v>22</v>
      </c>
      <c r="R2351" s="11" t="s">
        <v>37</v>
      </c>
      <c r="S2351" s="11" t="s">
        <v>38</v>
      </c>
      <c r="T2351" s="11" t="s">
        <v>22</v>
      </c>
      <c r="U2351" s="11" t="s">
        <v>62</v>
      </c>
      <c r="V2351" s="11" t="s">
        <v>22</v>
      </c>
    </row>
    <row r="2352" spans="1:22" ht="14.1" customHeight="1" x14ac:dyDescent="0.2">
      <c r="A2352" s="11" t="str">
        <f t="shared" si="496"/>
        <v>AccountingSupplierParty</v>
      </c>
      <c r="B2352" s="8" t="s">
        <v>22</v>
      </c>
      <c r="C2352" s="12" t="s">
        <v>34</v>
      </c>
      <c r="D2352" s="11" t="s">
        <v>3976</v>
      </c>
      <c r="E2352" s="11" t="s">
        <v>22</v>
      </c>
      <c r="F2352" s="11" t="s">
        <v>22</v>
      </c>
      <c r="G2352" s="11" t="str">
        <f t="shared" si="497"/>
        <v>Statement Line. Accounting_ Supplier Party. Supplier Party</v>
      </c>
      <c r="H2352" s="11" t="s">
        <v>22</v>
      </c>
      <c r="I2352" s="11" t="s">
        <v>3964</v>
      </c>
      <c r="J2352" s="11" t="s">
        <v>198</v>
      </c>
      <c r="K2352" s="11" t="s">
        <v>22</v>
      </c>
      <c r="L2352" s="11" t="s">
        <v>22</v>
      </c>
      <c r="M2352" s="11" t="str">
        <f t="shared" si="498"/>
        <v>Supplier Party</v>
      </c>
      <c r="N2352" s="11" t="str">
        <f t="shared" si="499"/>
        <v>Supplier Party</v>
      </c>
      <c r="O2352" s="11" t="s">
        <v>22</v>
      </c>
      <c r="P2352" s="11" t="s">
        <v>22</v>
      </c>
      <c r="Q2352" s="11" t="s">
        <v>22</v>
      </c>
      <c r="R2352" s="11" t="s">
        <v>41</v>
      </c>
      <c r="S2352" s="11" t="s">
        <v>38</v>
      </c>
      <c r="T2352" s="11" t="s">
        <v>22</v>
      </c>
      <c r="U2352" s="11" t="s">
        <v>62</v>
      </c>
      <c r="V2352" s="11" t="s">
        <v>22</v>
      </c>
    </row>
    <row r="2353" spans="1:22" ht="14.1" customHeight="1" x14ac:dyDescent="0.2">
      <c r="A2353" s="11" t="str">
        <f t="shared" si="496"/>
        <v>PayeeParty</v>
      </c>
      <c r="B2353" s="8" t="s">
        <v>22</v>
      </c>
      <c r="C2353" s="12" t="s">
        <v>34</v>
      </c>
      <c r="D2353" s="11" t="s">
        <v>3572</v>
      </c>
      <c r="E2353" s="11" t="s">
        <v>22</v>
      </c>
      <c r="F2353" s="11" t="s">
        <v>22</v>
      </c>
      <c r="G2353" s="11" t="str">
        <f t="shared" si="497"/>
        <v>Statement Line. Payee_ Party. Party</v>
      </c>
      <c r="H2353" s="11" t="s">
        <v>22</v>
      </c>
      <c r="I2353" s="11" t="s">
        <v>3964</v>
      </c>
      <c r="J2353" s="11" t="s">
        <v>3088</v>
      </c>
      <c r="K2353" s="11" t="s">
        <v>22</v>
      </c>
      <c r="L2353" s="11" t="s">
        <v>22</v>
      </c>
      <c r="M2353" s="11" t="str">
        <f t="shared" si="498"/>
        <v>Party</v>
      </c>
      <c r="N2353" s="11" t="str">
        <f t="shared" si="499"/>
        <v>Party</v>
      </c>
      <c r="O2353" s="11" t="s">
        <v>22</v>
      </c>
      <c r="P2353" s="11" t="s">
        <v>22</v>
      </c>
      <c r="Q2353" s="11" t="s">
        <v>22</v>
      </c>
      <c r="R2353" s="11" t="s">
        <v>216</v>
      </c>
      <c r="S2353" s="11" t="s">
        <v>38</v>
      </c>
      <c r="T2353" s="11" t="s">
        <v>22</v>
      </c>
      <c r="U2353" s="11" t="s">
        <v>62</v>
      </c>
      <c r="V2353" s="11" t="s">
        <v>22</v>
      </c>
    </row>
    <row r="2354" spans="1:22" ht="14.1" customHeight="1" x14ac:dyDescent="0.2">
      <c r="A2354" s="11" t="str">
        <f t="shared" si="496"/>
        <v>InvoicePeriod</v>
      </c>
      <c r="B2354" s="8" t="s">
        <v>22</v>
      </c>
      <c r="C2354" s="12" t="s">
        <v>98</v>
      </c>
      <c r="D2354" s="11" t="s">
        <v>3977</v>
      </c>
      <c r="E2354" s="11" t="s">
        <v>22</v>
      </c>
      <c r="F2354" s="11" t="s">
        <v>22</v>
      </c>
      <c r="G2354" s="11" t="str">
        <f t="shared" si="497"/>
        <v>Statement Line. Invoice_ Period. Period</v>
      </c>
      <c r="H2354" s="11" t="s">
        <v>22</v>
      </c>
      <c r="I2354" s="11" t="s">
        <v>3964</v>
      </c>
      <c r="J2354" s="11" t="s">
        <v>405</v>
      </c>
      <c r="K2354" s="11" t="s">
        <v>22</v>
      </c>
      <c r="L2354" s="11" t="s">
        <v>22</v>
      </c>
      <c r="M2354" s="11" t="str">
        <f t="shared" si="498"/>
        <v>Period</v>
      </c>
      <c r="N2354" s="11" t="str">
        <f t="shared" si="499"/>
        <v>Period</v>
      </c>
      <c r="O2354" s="11" t="s">
        <v>22</v>
      </c>
      <c r="P2354" s="11" t="s">
        <v>22</v>
      </c>
      <c r="Q2354" s="11" t="s">
        <v>22</v>
      </c>
      <c r="R2354" s="11" t="s">
        <v>44</v>
      </c>
      <c r="S2354" s="11" t="s">
        <v>38</v>
      </c>
      <c r="T2354" s="11" t="s">
        <v>22</v>
      </c>
      <c r="U2354" s="11" t="s">
        <v>62</v>
      </c>
      <c r="V2354" s="11" t="s">
        <v>22</v>
      </c>
    </row>
    <row r="2355" spans="1:22" ht="14.1" customHeight="1" x14ac:dyDescent="0.2">
      <c r="A2355" s="11" t="str">
        <f t="shared" si="496"/>
        <v>BillingReference</v>
      </c>
      <c r="B2355" s="8" t="s">
        <v>22</v>
      </c>
      <c r="C2355" s="12" t="s">
        <v>98</v>
      </c>
      <c r="D2355" s="11" t="s">
        <v>3978</v>
      </c>
      <c r="E2355" s="11" t="s">
        <v>22</v>
      </c>
      <c r="F2355" s="11" t="s">
        <v>22</v>
      </c>
      <c r="G2355" s="11" t="str">
        <f t="shared" si="497"/>
        <v>Statement Line. Billing Reference</v>
      </c>
      <c r="H2355" s="11" t="s">
        <v>22</v>
      </c>
      <c r="I2355" s="11" t="s">
        <v>3964</v>
      </c>
      <c r="J2355" s="11" t="s">
        <v>22</v>
      </c>
      <c r="K2355" s="11" t="s">
        <v>22</v>
      </c>
      <c r="L2355" s="11" t="s">
        <v>22</v>
      </c>
      <c r="M2355" s="11" t="str">
        <f t="shared" si="498"/>
        <v>Billing Reference</v>
      </c>
      <c r="N2355" s="11" t="str">
        <f t="shared" si="499"/>
        <v>Billing Reference</v>
      </c>
      <c r="O2355" s="11" t="s">
        <v>22</v>
      </c>
      <c r="P2355" s="11" t="s">
        <v>22</v>
      </c>
      <c r="Q2355" s="11" t="s">
        <v>22</v>
      </c>
      <c r="R2355" s="11" t="s">
        <v>403</v>
      </c>
      <c r="S2355" s="11" t="s">
        <v>38</v>
      </c>
      <c r="T2355" s="11" t="s">
        <v>22</v>
      </c>
      <c r="U2355" s="11" t="s">
        <v>62</v>
      </c>
      <c r="V2355" s="11" t="s">
        <v>22</v>
      </c>
    </row>
    <row r="2356" spans="1:22" ht="14.1" customHeight="1" x14ac:dyDescent="0.2">
      <c r="A2356" s="11" t="str">
        <f t="shared" si="496"/>
        <v>DocumentReference</v>
      </c>
      <c r="B2356" s="8" t="s">
        <v>22</v>
      </c>
      <c r="C2356" s="12" t="s">
        <v>98</v>
      </c>
      <c r="D2356" s="11" t="s">
        <v>3979</v>
      </c>
      <c r="E2356" s="11" t="s">
        <v>22</v>
      </c>
      <c r="F2356" s="11" t="s">
        <v>22</v>
      </c>
      <c r="G2356" s="11" t="str">
        <f t="shared" si="497"/>
        <v>Statement Line. Document Reference</v>
      </c>
      <c r="H2356" s="11" t="s">
        <v>22</v>
      </c>
      <c r="I2356" s="11" t="s">
        <v>3964</v>
      </c>
      <c r="J2356" s="11" t="s">
        <v>22</v>
      </c>
      <c r="K2356" s="11" t="s">
        <v>22</v>
      </c>
      <c r="L2356" s="11" t="s">
        <v>22</v>
      </c>
      <c r="M2356" s="11" t="str">
        <f t="shared" si="498"/>
        <v>Document Reference</v>
      </c>
      <c r="N2356" s="11" t="str">
        <f t="shared" si="499"/>
        <v>Document Reference</v>
      </c>
      <c r="O2356" s="11" t="s">
        <v>22</v>
      </c>
      <c r="P2356" s="11" t="s">
        <v>22</v>
      </c>
      <c r="Q2356" s="11" t="s">
        <v>22</v>
      </c>
      <c r="R2356" s="11" t="s">
        <v>406</v>
      </c>
      <c r="S2356" s="11" t="s">
        <v>38</v>
      </c>
      <c r="T2356" s="11" t="s">
        <v>22</v>
      </c>
      <c r="U2356" s="11" t="s">
        <v>62</v>
      </c>
      <c r="V2356" s="11" t="s">
        <v>22</v>
      </c>
    </row>
    <row r="2357" spans="1:22" ht="14.1" customHeight="1" x14ac:dyDescent="0.2">
      <c r="A2357" s="11" t="str">
        <f t="shared" si="496"/>
        <v>ExchangeRate</v>
      </c>
      <c r="B2357" s="8" t="s">
        <v>22</v>
      </c>
      <c r="C2357" s="12" t="s">
        <v>34</v>
      </c>
      <c r="D2357" s="11" t="s">
        <v>3980</v>
      </c>
      <c r="E2357" s="11" t="s">
        <v>22</v>
      </c>
      <c r="F2357" s="11" t="s">
        <v>22</v>
      </c>
      <c r="G2357" s="11" t="str">
        <f t="shared" si="497"/>
        <v>Statement Line. Exchange Rate</v>
      </c>
      <c r="H2357" s="11" t="s">
        <v>22</v>
      </c>
      <c r="I2357" s="11" t="s">
        <v>3964</v>
      </c>
      <c r="J2357" s="11" t="s">
        <v>22</v>
      </c>
      <c r="K2357" s="11" t="s">
        <v>22</v>
      </c>
      <c r="L2357" s="11" t="s">
        <v>22</v>
      </c>
      <c r="M2357" s="11" t="str">
        <f t="shared" si="498"/>
        <v>Exchange Rate</v>
      </c>
      <c r="N2357" s="11" t="str">
        <f t="shared" si="499"/>
        <v>Exchange Rate</v>
      </c>
      <c r="O2357" s="11" t="s">
        <v>22</v>
      </c>
      <c r="P2357" s="11" t="s">
        <v>22</v>
      </c>
      <c r="Q2357" s="11" t="s">
        <v>22</v>
      </c>
      <c r="R2357" s="11" t="s">
        <v>1871</v>
      </c>
      <c r="S2357" s="11" t="s">
        <v>38</v>
      </c>
      <c r="T2357" s="11" t="s">
        <v>22</v>
      </c>
      <c r="U2357" s="11" t="s">
        <v>62</v>
      </c>
      <c r="V2357" s="11" t="s">
        <v>22</v>
      </c>
    </row>
    <row r="2358" spans="1:22" ht="14.1" customHeight="1" x14ac:dyDescent="0.2">
      <c r="A2358" s="11" t="str">
        <f t="shared" si="496"/>
        <v>AllowanceCharge</v>
      </c>
      <c r="B2358" s="8" t="s">
        <v>22</v>
      </c>
      <c r="C2358" s="12" t="s">
        <v>98</v>
      </c>
      <c r="D2358" s="11" t="s">
        <v>3981</v>
      </c>
      <c r="E2358" s="11" t="s">
        <v>22</v>
      </c>
      <c r="F2358" s="11" t="s">
        <v>22</v>
      </c>
      <c r="G2358" s="11" t="str">
        <f t="shared" si="497"/>
        <v>Statement Line. Allowance Charge</v>
      </c>
      <c r="H2358" s="11" t="s">
        <v>22</v>
      </c>
      <c r="I2358" s="11" t="s">
        <v>3964</v>
      </c>
      <c r="J2358" s="11" t="s">
        <v>22</v>
      </c>
      <c r="K2358" s="11" t="s">
        <v>22</v>
      </c>
      <c r="L2358" s="11" t="s">
        <v>22</v>
      </c>
      <c r="M2358" s="11" t="str">
        <f t="shared" si="498"/>
        <v>Allowance Charge</v>
      </c>
      <c r="N2358" s="11" t="str">
        <f t="shared" si="499"/>
        <v>Allowance Charge</v>
      </c>
      <c r="O2358" s="11" t="s">
        <v>22</v>
      </c>
      <c r="P2358" s="11" t="s">
        <v>22</v>
      </c>
      <c r="Q2358" s="11" t="s">
        <v>22</v>
      </c>
      <c r="R2358" s="11" t="s">
        <v>166</v>
      </c>
      <c r="S2358" s="11" t="s">
        <v>38</v>
      </c>
      <c r="T2358" s="11" t="s">
        <v>22</v>
      </c>
      <c r="U2358" s="11" t="s">
        <v>26</v>
      </c>
      <c r="V2358" s="11" t="s">
        <v>22</v>
      </c>
    </row>
    <row r="2359" spans="1:22" ht="14.1" customHeight="1" x14ac:dyDescent="0.2">
      <c r="A2359" s="11" t="str">
        <f t="shared" si="496"/>
        <v>CollectedPayment</v>
      </c>
      <c r="B2359" s="8" t="s">
        <v>22</v>
      </c>
      <c r="C2359" s="12" t="s">
        <v>98</v>
      </c>
      <c r="D2359" s="11" t="s">
        <v>3982</v>
      </c>
      <c r="E2359" s="11" t="s">
        <v>22</v>
      </c>
      <c r="F2359" s="11" t="s">
        <v>22</v>
      </c>
      <c r="G2359" s="11" t="str">
        <f t="shared" si="497"/>
        <v>Statement Line. Collected_ Payment. Payment</v>
      </c>
      <c r="H2359" s="11" t="s">
        <v>22</v>
      </c>
      <c r="I2359" s="11" t="s">
        <v>3964</v>
      </c>
      <c r="J2359" s="11" t="s">
        <v>3983</v>
      </c>
      <c r="K2359" s="11" t="s">
        <v>22</v>
      </c>
      <c r="L2359" s="11" t="s">
        <v>22</v>
      </c>
      <c r="M2359" s="11" t="str">
        <f t="shared" si="498"/>
        <v>Payment</v>
      </c>
      <c r="N2359" s="11" t="str">
        <f t="shared" si="499"/>
        <v>Payment</v>
      </c>
      <c r="O2359" s="11" t="s">
        <v>22</v>
      </c>
      <c r="P2359" s="11" t="s">
        <v>22</v>
      </c>
      <c r="Q2359" s="11" t="s">
        <v>22</v>
      </c>
      <c r="R2359" s="11" t="s">
        <v>329</v>
      </c>
      <c r="S2359" s="11" t="s">
        <v>38</v>
      </c>
      <c r="T2359" s="11" t="s">
        <v>22</v>
      </c>
      <c r="U2359" s="11" t="s">
        <v>26</v>
      </c>
      <c r="V2359" s="11" t="s">
        <v>22</v>
      </c>
    </row>
    <row r="2360" spans="1:22" ht="14.1" customHeight="1" x14ac:dyDescent="0.2">
      <c r="A2360" s="5" t="str">
        <f>SUBSTITUTE(CONCATENATE(H2360,I2360)," ","")</f>
        <v>Status</v>
      </c>
      <c r="B2360" s="6" t="s">
        <v>22</v>
      </c>
      <c r="C2360" s="6" t="s">
        <v>22</v>
      </c>
      <c r="D2360" s="6" t="s">
        <v>3984</v>
      </c>
      <c r="E2360" s="6" t="s">
        <v>22</v>
      </c>
      <c r="F2360" s="6" t="s">
        <v>22</v>
      </c>
      <c r="G2360" s="5" t="str">
        <f>CONCATENATE(IF(H2360="","",CONCATENATE(H2360,"_ ")),I2360,". Details")</f>
        <v>Status. Details</v>
      </c>
      <c r="H2360" s="6" t="s">
        <v>22</v>
      </c>
      <c r="I2360" s="6" t="s">
        <v>894</v>
      </c>
      <c r="J2360" s="6" t="s">
        <v>22</v>
      </c>
      <c r="K2360" s="6" t="s">
        <v>22</v>
      </c>
      <c r="L2360" s="6" t="s">
        <v>22</v>
      </c>
      <c r="M2360" s="6" t="s">
        <v>22</v>
      </c>
      <c r="N2360" s="6" t="s">
        <v>22</v>
      </c>
      <c r="O2360" s="6" t="s">
        <v>22</v>
      </c>
      <c r="P2360" s="6" t="s">
        <v>22</v>
      </c>
      <c r="Q2360" s="6" t="s">
        <v>22</v>
      </c>
      <c r="R2360" s="6" t="s">
        <v>22</v>
      </c>
      <c r="S2360" s="6" t="s">
        <v>25</v>
      </c>
      <c r="T2360" s="6" t="s">
        <v>22</v>
      </c>
      <c r="U2360" s="6" t="s">
        <v>62</v>
      </c>
      <c r="V2360" s="6" t="s">
        <v>22</v>
      </c>
    </row>
    <row r="2361" spans="1:22" ht="14.1" customHeight="1" x14ac:dyDescent="0.2">
      <c r="A2361" s="7" t="str">
        <f t="shared" ref="A2361:A2371" si="500">SUBSTITUTE(CONCATENATE(J2361,K2361,IF(L2361="Identifier","ID",IF(AND(L2361="Text",OR(J2361&lt;&gt;"",K2361&lt;&gt;"")),"",L2361)),IF(AND(N2361&lt;&gt;"Text",L2361&lt;&gt;N2361,NOT(AND(L2361="URI",N2361="Identifier")),NOT(AND(L2361="UUID",N2361="Identifier")),NOT(AND(L2361="OID",N2361="Identifier"))),IF(N2361="Identifier","ID",N2361),""))," ","")</f>
        <v>ConditionCode</v>
      </c>
      <c r="B2361" s="8" t="s">
        <v>22</v>
      </c>
      <c r="C2361" s="9" t="s">
        <v>34</v>
      </c>
      <c r="D2361" s="10" t="s">
        <v>3985</v>
      </c>
      <c r="E2361" s="10" t="s">
        <v>22</v>
      </c>
      <c r="F2361" s="10" t="s">
        <v>22</v>
      </c>
      <c r="G2361" s="10" t="str">
        <f t="shared" ref="G2361:G2371" si="501">CONCATENATE( IF(H2361="","",CONCATENATE(H2361,"_ ")),I2361,". ",IF(J2361="","",CONCATENATE(J2361,"_ ")),M2361,IF(OR(J2361&lt;&gt;"",M2361&lt;&gt;N2361),CONCATENATE(". ",N2361),""))</f>
        <v>Status. Condition Code. Code</v>
      </c>
      <c r="H2361" s="10" t="s">
        <v>22</v>
      </c>
      <c r="I2361" s="10" t="s">
        <v>894</v>
      </c>
      <c r="J2361" s="10" t="s">
        <v>22</v>
      </c>
      <c r="K2361" s="10" t="s">
        <v>735</v>
      </c>
      <c r="L2361" s="10" t="s">
        <v>33</v>
      </c>
      <c r="M2361" s="7" t="str">
        <f t="shared" ref="M2361:M2371" si="502">IF(K2361&lt;&gt;"",CONCATENATE(K2361," ",L2361),L2361)</f>
        <v>Condition Code</v>
      </c>
      <c r="N2361" s="10" t="s">
        <v>33</v>
      </c>
      <c r="O2361" s="10" t="s">
        <v>22</v>
      </c>
      <c r="P2361" s="10" t="str">
        <f t="shared" ref="P2361:P2371" si="503">IF(O2361&lt;&gt;"",CONCATENATE(O2361,"_ ",N2361,". Type"),CONCATENATE(N2361,". Type"))</f>
        <v>Code. Type</v>
      </c>
      <c r="Q2361" s="10" t="s">
        <v>22</v>
      </c>
      <c r="R2361" s="10" t="s">
        <v>22</v>
      </c>
      <c r="S2361" s="10" t="s">
        <v>30</v>
      </c>
      <c r="T2361" s="10" t="s">
        <v>22</v>
      </c>
      <c r="U2361" s="10" t="s">
        <v>62</v>
      </c>
      <c r="V2361" s="10" t="s">
        <v>22</v>
      </c>
    </row>
    <row r="2362" spans="1:22" ht="14.1" customHeight="1" x14ac:dyDescent="0.2">
      <c r="A2362" s="7" t="str">
        <f t="shared" si="500"/>
        <v>ReferenceDate</v>
      </c>
      <c r="B2362" s="8" t="s">
        <v>22</v>
      </c>
      <c r="C2362" s="9" t="s">
        <v>34</v>
      </c>
      <c r="D2362" s="10" t="s">
        <v>3986</v>
      </c>
      <c r="E2362" s="10" t="s">
        <v>22</v>
      </c>
      <c r="F2362" s="10" t="s">
        <v>22</v>
      </c>
      <c r="G2362" s="10" t="str">
        <f t="shared" si="501"/>
        <v>Status. Reference Date. Date</v>
      </c>
      <c r="H2362" s="10" t="s">
        <v>22</v>
      </c>
      <c r="I2362" s="10" t="s">
        <v>894</v>
      </c>
      <c r="J2362" s="10" t="s">
        <v>22</v>
      </c>
      <c r="K2362" s="10" t="s">
        <v>628</v>
      </c>
      <c r="L2362" s="10" t="s">
        <v>397</v>
      </c>
      <c r="M2362" s="7" t="str">
        <f t="shared" si="502"/>
        <v>Reference Date</v>
      </c>
      <c r="N2362" s="10" t="s">
        <v>397</v>
      </c>
      <c r="O2362" s="10" t="s">
        <v>22</v>
      </c>
      <c r="P2362" s="10" t="str">
        <f t="shared" si="503"/>
        <v>Date. Type</v>
      </c>
      <c r="Q2362" s="10" t="s">
        <v>22</v>
      </c>
      <c r="R2362" s="10" t="s">
        <v>22</v>
      </c>
      <c r="S2362" s="10" t="s">
        <v>30</v>
      </c>
      <c r="T2362" s="10" t="s">
        <v>22</v>
      </c>
      <c r="U2362" s="10" t="s">
        <v>62</v>
      </c>
      <c r="V2362" s="10" t="s">
        <v>22</v>
      </c>
    </row>
    <row r="2363" spans="1:22" ht="14.1" customHeight="1" x14ac:dyDescent="0.2">
      <c r="A2363" s="7" t="str">
        <f t="shared" si="500"/>
        <v>ReferenceTime</v>
      </c>
      <c r="B2363" s="8" t="s">
        <v>22</v>
      </c>
      <c r="C2363" s="9" t="s">
        <v>34</v>
      </c>
      <c r="D2363" s="10" t="s">
        <v>3987</v>
      </c>
      <c r="E2363" s="10" t="s">
        <v>22</v>
      </c>
      <c r="F2363" s="10" t="s">
        <v>22</v>
      </c>
      <c r="G2363" s="10" t="str">
        <f t="shared" si="501"/>
        <v>Status. Reference Time. Time</v>
      </c>
      <c r="H2363" s="10" t="s">
        <v>22</v>
      </c>
      <c r="I2363" s="10" t="s">
        <v>894</v>
      </c>
      <c r="J2363" s="10" t="s">
        <v>22</v>
      </c>
      <c r="K2363" s="10" t="s">
        <v>628</v>
      </c>
      <c r="L2363" s="10" t="s">
        <v>594</v>
      </c>
      <c r="M2363" s="7" t="str">
        <f t="shared" si="502"/>
        <v>Reference Time</v>
      </c>
      <c r="N2363" s="10" t="s">
        <v>594</v>
      </c>
      <c r="O2363" s="10" t="s">
        <v>22</v>
      </c>
      <c r="P2363" s="10" t="str">
        <f t="shared" si="503"/>
        <v>Time. Type</v>
      </c>
      <c r="Q2363" s="10" t="s">
        <v>22</v>
      </c>
      <c r="R2363" s="10" t="s">
        <v>22</v>
      </c>
      <c r="S2363" s="10" t="s">
        <v>30</v>
      </c>
      <c r="T2363" s="10" t="s">
        <v>22</v>
      </c>
      <c r="U2363" s="10" t="s">
        <v>62</v>
      </c>
      <c r="V2363" s="10" t="s">
        <v>22</v>
      </c>
    </row>
    <row r="2364" spans="1:22" ht="14.1" customHeight="1" x14ac:dyDescent="0.2">
      <c r="A2364" s="7" t="str">
        <f t="shared" si="500"/>
        <v>Description</v>
      </c>
      <c r="B2364" s="8" t="s">
        <v>22</v>
      </c>
      <c r="C2364" s="9" t="s">
        <v>98</v>
      </c>
      <c r="D2364" s="10" t="s">
        <v>3988</v>
      </c>
      <c r="E2364" s="10" t="s">
        <v>22</v>
      </c>
      <c r="F2364" s="10" t="s">
        <v>22</v>
      </c>
      <c r="G2364" s="10" t="str">
        <f t="shared" si="501"/>
        <v>Status. Description. Text</v>
      </c>
      <c r="H2364" s="10" t="s">
        <v>22</v>
      </c>
      <c r="I2364" s="10" t="s">
        <v>894</v>
      </c>
      <c r="J2364" s="10" t="s">
        <v>22</v>
      </c>
      <c r="K2364" s="10" t="s">
        <v>22</v>
      </c>
      <c r="L2364" s="10" t="s">
        <v>100</v>
      </c>
      <c r="M2364" s="7" t="str">
        <f t="shared" si="502"/>
        <v>Description</v>
      </c>
      <c r="N2364" s="10" t="s">
        <v>59</v>
      </c>
      <c r="O2364" s="10" t="s">
        <v>22</v>
      </c>
      <c r="P2364" s="10" t="str">
        <f t="shared" si="503"/>
        <v>Text. Type</v>
      </c>
      <c r="Q2364" s="10" t="s">
        <v>22</v>
      </c>
      <c r="R2364" s="10" t="s">
        <v>22</v>
      </c>
      <c r="S2364" s="10" t="s">
        <v>30</v>
      </c>
      <c r="T2364" s="10" t="s">
        <v>22</v>
      </c>
      <c r="U2364" s="10" t="s">
        <v>62</v>
      </c>
      <c r="V2364" s="10" t="s">
        <v>22</v>
      </c>
    </row>
    <row r="2365" spans="1:22" ht="14.1" customHeight="1" x14ac:dyDescent="0.2">
      <c r="A2365" s="7" t="str">
        <f t="shared" si="500"/>
        <v>StatusReasonCode</v>
      </c>
      <c r="B2365" s="8" t="s">
        <v>22</v>
      </c>
      <c r="C2365" s="9" t="s">
        <v>34</v>
      </c>
      <c r="D2365" s="10" t="s">
        <v>3989</v>
      </c>
      <c r="E2365" s="10" t="s">
        <v>22</v>
      </c>
      <c r="F2365" s="10" t="s">
        <v>22</v>
      </c>
      <c r="G2365" s="10" t="str">
        <f t="shared" si="501"/>
        <v>Status. Status Reason Code. Code</v>
      </c>
      <c r="H2365" s="10" t="s">
        <v>22</v>
      </c>
      <c r="I2365" s="10" t="s">
        <v>894</v>
      </c>
      <c r="J2365" s="10" t="s">
        <v>22</v>
      </c>
      <c r="K2365" s="10" t="s">
        <v>3990</v>
      </c>
      <c r="L2365" s="10" t="s">
        <v>33</v>
      </c>
      <c r="M2365" s="7" t="str">
        <f t="shared" si="502"/>
        <v>Status Reason Code</v>
      </c>
      <c r="N2365" s="10" t="s">
        <v>33</v>
      </c>
      <c r="O2365" s="10" t="s">
        <v>22</v>
      </c>
      <c r="P2365" s="10" t="str">
        <f t="shared" si="503"/>
        <v>Code. Type</v>
      </c>
      <c r="Q2365" s="10" t="s">
        <v>22</v>
      </c>
      <c r="R2365" s="10" t="s">
        <v>22</v>
      </c>
      <c r="S2365" s="10" t="s">
        <v>30</v>
      </c>
      <c r="T2365" s="10" t="s">
        <v>22</v>
      </c>
      <c r="U2365" s="10" t="s">
        <v>62</v>
      </c>
      <c r="V2365" s="10" t="s">
        <v>22</v>
      </c>
    </row>
    <row r="2366" spans="1:22" ht="14.1" customHeight="1" x14ac:dyDescent="0.2">
      <c r="A2366" s="7" t="str">
        <f t="shared" si="500"/>
        <v>StatusReason</v>
      </c>
      <c r="B2366" s="8" t="s">
        <v>22</v>
      </c>
      <c r="C2366" s="9" t="s">
        <v>98</v>
      </c>
      <c r="D2366" s="10" t="s">
        <v>3991</v>
      </c>
      <c r="E2366" s="10" t="s">
        <v>22</v>
      </c>
      <c r="F2366" s="10" t="s">
        <v>22</v>
      </c>
      <c r="G2366" s="10" t="str">
        <f t="shared" si="501"/>
        <v>Status. Status_ Reason. Text</v>
      </c>
      <c r="H2366" s="10" t="s">
        <v>22</v>
      </c>
      <c r="I2366" s="10" t="s">
        <v>894</v>
      </c>
      <c r="J2366" s="10" t="s">
        <v>894</v>
      </c>
      <c r="K2366" s="10" t="s">
        <v>22</v>
      </c>
      <c r="L2366" s="10" t="s">
        <v>175</v>
      </c>
      <c r="M2366" s="7" t="str">
        <f t="shared" si="502"/>
        <v>Reason</v>
      </c>
      <c r="N2366" s="10" t="s">
        <v>59</v>
      </c>
      <c r="O2366" s="10" t="s">
        <v>22</v>
      </c>
      <c r="P2366" s="10" t="str">
        <f t="shared" si="503"/>
        <v>Text. Type</v>
      </c>
      <c r="Q2366" s="10" t="s">
        <v>22</v>
      </c>
      <c r="R2366" s="10" t="s">
        <v>22</v>
      </c>
      <c r="S2366" s="10" t="s">
        <v>30</v>
      </c>
      <c r="T2366" s="10" t="s">
        <v>22</v>
      </c>
      <c r="U2366" s="10" t="s">
        <v>62</v>
      </c>
      <c r="V2366" s="10" t="s">
        <v>22</v>
      </c>
    </row>
    <row r="2367" spans="1:22" ht="14.1" customHeight="1" x14ac:dyDescent="0.2">
      <c r="A2367" s="7" t="str">
        <f t="shared" si="500"/>
        <v>SequenceID</v>
      </c>
      <c r="B2367" s="8" t="s">
        <v>22</v>
      </c>
      <c r="C2367" s="9" t="s">
        <v>34</v>
      </c>
      <c r="D2367" s="10" t="s">
        <v>3992</v>
      </c>
      <c r="E2367" s="10" t="s">
        <v>22</v>
      </c>
      <c r="F2367" s="10" t="s">
        <v>22</v>
      </c>
      <c r="G2367" s="10" t="str">
        <f t="shared" si="501"/>
        <v>Status. Sequence Identifier. Identifier</v>
      </c>
      <c r="H2367" s="10" t="s">
        <v>22</v>
      </c>
      <c r="I2367" s="10" t="s">
        <v>894</v>
      </c>
      <c r="J2367" s="10" t="s">
        <v>22</v>
      </c>
      <c r="K2367" s="10" t="s">
        <v>186</v>
      </c>
      <c r="L2367" s="10" t="s">
        <v>29</v>
      </c>
      <c r="M2367" s="7" t="str">
        <f t="shared" si="502"/>
        <v>Sequence Identifier</v>
      </c>
      <c r="N2367" s="10" t="s">
        <v>29</v>
      </c>
      <c r="O2367" s="10" t="s">
        <v>22</v>
      </c>
      <c r="P2367" s="10" t="str">
        <f t="shared" si="503"/>
        <v>Identifier. Type</v>
      </c>
      <c r="Q2367" s="10" t="s">
        <v>22</v>
      </c>
      <c r="R2367" s="10" t="s">
        <v>22</v>
      </c>
      <c r="S2367" s="10" t="s">
        <v>30</v>
      </c>
      <c r="T2367" s="10" t="s">
        <v>22</v>
      </c>
      <c r="U2367" s="10" t="s">
        <v>62</v>
      </c>
      <c r="V2367" s="10" t="s">
        <v>22</v>
      </c>
    </row>
    <row r="2368" spans="1:22" ht="14.1" customHeight="1" x14ac:dyDescent="0.2">
      <c r="A2368" s="7" t="str">
        <f t="shared" si="500"/>
        <v>Text</v>
      </c>
      <c r="B2368" s="8" t="s">
        <v>22</v>
      </c>
      <c r="C2368" s="9" t="s">
        <v>98</v>
      </c>
      <c r="D2368" s="10" t="s">
        <v>3993</v>
      </c>
      <c r="E2368" s="10" t="s">
        <v>22</v>
      </c>
      <c r="F2368" s="10" t="s">
        <v>22</v>
      </c>
      <c r="G2368" s="10" t="str">
        <f t="shared" si="501"/>
        <v>Status. Text</v>
      </c>
      <c r="H2368" s="10" t="s">
        <v>22</v>
      </c>
      <c r="I2368" s="10" t="s">
        <v>894</v>
      </c>
      <c r="J2368" s="10" t="s">
        <v>22</v>
      </c>
      <c r="K2368" s="10" t="s">
        <v>22</v>
      </c>
      <c r="L2368" s="10" t="s">
        <v>59</v>
      </c>
      <c r="M2368" s="7" t="str">
        <f t="shared" si="502"/>
        <v>Text</v>
      </c>
      <c r="N2368" s="10" t="s">
        <v>59</v>
      </c>
      <c r="O2368" s="10" t="s">
        <v>22</v>
      </c>
      <c r="P2368" s="10" t="str">
        <f t="shared" si="503"/>
        <v>Text. Type</v>
      </c>
      <c r="Q2368" s="10" t="s">
        <v>22</v>
      </c>
      <c r="R2368" s="10" t="s">
        <v>22</v>
      </c>
      <c r="S2368" s="10" t="s">
        <v>30</v>
      </c>
      <c r="T2368" s="10" t="s">
        <v>22</v>
      </c>
      <c r="U2368" s="10" t="s">
        <v>62</v>
      </c>
      <c r="V2368" s="10" t="s">
        <v>22</v>
      </c>
    </row>
    <row r="2369" spans="1:22" ht="14.1" customHeight="1" x14ac:dyDescent="0.2">
      <c r="A2369" s="7" t="str">
        <f t="shared" si="500"/>
        <v>IndicationIndicator</v>
      </c>
      <c r="B2369" s="8" t="s">
        <v>22</v>
      </c>
      <c r="C2369" s="9" t="s">
        <v>34</v>
      </c>
      <c r="D2369" s="10" t="s">
        <v>3994</v>
      </c>
      <c r="E2369" s="10" t="s">
        <v>22</v>
      </c>
      <c r="F2369" s="10" t="s">
        <v>22</v>
      </c>
      <c r="G2369" s="10" t="str">
        <f t="shared" si="501"/>
        <v>Status. Indication_ Indicator. Indicator</v>
      </c>
      <c r="H2369" s="10" t="s">
        <v>22</v>
      </c>
      <c r="I2369" s="10" t="s">
        <v>894</v>
      </c>
      <c r="J2369" s="10" t="s">
        <v>3995</v>
      </c>
      <c r="K2369" s="10" t="s">
        <v>22</v>
      </c>
      <c r="L2369" s="10" t="s">
        <v>170</v>
      </c>
      <c r="M2369" s="7" t="str">
        <f t="shared" si="502"/>
        <v>Indicator</v>
      </c>
      <c r="N2369" s="10" t="s">
        <v>170</v>
      </c>
      <c r="O2369" s="10" t="s">
        <v>22</v>
      </c>
      <c r="P2369" s="10" t="str">
        <f t="shared" si="503"/>
        <v>Indicator. Type</v>
      </c>
      <c r="Q2369" s="10" t="s">
        <v>22</v>
      </c>
      <c r="R2369" s="10" t="s">
        <v>22</v>
      </c>
      <c r="S2369" s="10" t="s">
        <v>30</v>
      </c>
      <c r="T2369" s="10" t="s">
        <v>22</v>
      </c>
      <c r="U2369" s="10" t="s">
        <v>62</v>
      </c>
      <c r="V2369" s="10" t="s">
        <v>22</v>
      </c>
    </row>
    <row r="2370" spans="1:22" ht="14.1" customHeight="1" x14ac:dyDescent="0.2">
      <c r="A2370" s="7" t="str">
        <f t="shared" si="500"/>
        <v>Percent</v>
      </c>
      <c r="B2370" s="8" t="s">
        <v>22</v>
      </c>
      <c r="C2370" s="9" t="s">
        <v>34</v>
      </c>
      <c r="D2370" s="10" t="s">
        <v>3996</v>
      </c>
      <c r="E2370" s="10" t="s">
        <v>22</v>
      </c>
      <c r="F2370" s="10" t="s">
        <v>22</v>
      </c>
      <c r="G2370" s="10" t="str">
        <f t="shared" si="501"/>
        <v>Status. Percent</v>
      </c>
      <c r="H2370" s="10" t="s">
        <v>22</v>
      </c>
      <c r="I2370" s="10" t="s">
        <v>894</v>
      </c>
      <c r="J2370" s="10" t="s">
        <v>22</v>
      </c>
      <c r="K2370" s="10" t="s">
        <v>22</v>
      </c>
      <c r="L2370" s="10" t="s">
        <v>388</v>
      </c>
      <c r="M2370" s="7" t="str">
        <f t="shared" si="502"/>
        <v>Percent</v>
      </c>
      <c r="N2370" s="10" t="s">
        <v>388</v>
      </c>
      <c r="O2370" s="10" t="s">
        <v>22</v>
      </c>
      <c r="P2370" s="10" t="str">
        <f t="shared" si="503"/>
        <v>Percent. Type</v>
      </c>
      <c r="Q2370" s="10" t="s">
        <v>22</v>
      </c>
      <c r="R2370" s="10" t="s">
        <v>22</v>
      </c>
      <c r="S2370" s="10" t="s">
        <v>30</v>
      </c>
      <c r="T2370" s="10" t="s">
        <v>22</v>
      </c>
      <c r="U2370" s="10" t="s">
        <v>62</v>
      </c>
      <c r="V2370" s="10" t="s">
        <v>3997</v>
      </c>
    </row>
    <row r="2371" spans="1:22" ht="14.1" customHeight="1" x14ac:dyDescent="0.2">
      <c r="A2371" s="7" t="str">
        <f t="shared" si="500"/>
        <v>ReliabilityPercent</v>
      </c>
      <c r="B2371" s="8" t="s">
        <v>22</v>
      </c>
      <c r="C2371" s="9" t="s">
        <v>34</v>
      </c>
      <c r="D2371" s="10" t="s">
        <v>3998</v>
      </c>
      <c r="E2371" s="10" t="s">
        <v>22</v>
      </c>
      <c r="F2371" s="10" t="s">
        <v>22</v>
      </c>
      <c r="G2371" s="10" t="str">
        <f t="shared" si="501"/>
        <v>Status. Reliability Percent. Percent</v>
      </c>
      <c r="H2371" s="10" t="s">
        <v>22</v>
      </c>
      <c r="I2371" s="10" t="s">
        <v>894</v>
      </c>
      <c r="J2371" s="10" t="s">
        <v>22</v>
      </c>
      <c r="K2371" s="10" t="s">
        <v>3999</v>
      </c>
      <c r="L2371" s="10" t="s">
        <v>388</v>
      </c>
      <c r="M2371" s="7" t="str">
        <f t="shared" si="502"/>
        <v>Reliability Percent</v>
      </c>
      <c r="N2371" s="10" t="s">
        <v>388</v>
      </c>
      <c r="O2371" s="10" t="s">
        <v>22</v>
      </c>
      <c r="P2371" s="10" t="str">
        <f t="shared" si="503"/>
        <v>Percent. Type</v>
      </c>
      <c r="Q2371" s="10" t="s">
        <v>22</v>
      </c>
      <c r="R2371" s="10" t="s">
        <v>22</v>
      </c>
      <c r="S2371" s="10" t="s">
        <v>30</v>
      </c>
      <c r="T2371" s="10" t="s">
        <v>22</v>
      </c>
      <c r="U2371" s="10" t="s">
        <v>26</v>
      </c>
      <c r="V2371" s="10" t="s">
        <v>22</v>
      </c>
    </row>
    <row r="2372" spans="1:22" ht="14.1" customHeight="1" x14ac:dyDescent="0.2">
      <c r="A2372" s="11" t="str">
        <f>SUBSTITUTE(SUBSTITUTE(CONCATENATE(J2372,IF(M2372="Identifier","ID",M2372))," ",""),"_","")</f>
        <v>SubStatus</v>
      </c>
      <c r="B2372" s="8" t="s">
        <v>22</v>
      </c>
      <c r="C2372" s="12" t="s">
        <v>98</v>
      </c>
      <c r="D2372" s="11" t="s">
        <v>4000</v>
      </c>
      <c r="E2372" s="11" t="s">
        <v>22</v>
      </c>
      <c r="F2372" s="11" t="s">
        <v>22</v>
      </c>
      <c r="G2372" s="11" t="str">
        <f>CONCATENATE( IF(H2372="","",CONCATENATE(H2372,"_ ")),I2372,". ",IF(J2372="","",CONCATENATE(J2372,"_ ")),M2372,IF(J2372="","",CONCATENATE(". ",N2372)))</f>
        <v>Status. Sub_ Status. Status</v>
      </c>
      <c r="H2372" s="11" t="s">
        <v>22</v>
      </c>
      <c r="I2372" s="11" t="s">
        <v>894</v>
      </c>
      <c r="J2372" s="11" t="s">
        <v>254</v>
      </c>
      <c r="K2372" s="11" t="s">
        <v>22</v>
      </c>
      <c r="L2372" s="11" t="s">
        <v>22</v>
      </c>
      <c r="M2372" s="11" t="str">
        <f>CONCATENATE(IF(Q2372="","",CONCATENATE(Q2372,"_ ")),R2372)</f>
        <v>Status</v>
      </c>
      <c r="N2372" s="11" t="str">
        <f>M2372</f>
        <v>Status</v>
      </c>
      <c r="O2372" s="11" t="s">
        <v>22</v>
      </c>
      <c r="P2372" s="11" t="s">
        <v>22</v>
      </c>
      <c r="Q2372" s="11" t="s">
        <v>22</v>
      </c>
      <c r="R2372" s="11" t="s">
        <v>894</v>
      </c>
      <c r="S2372" s="11" t="s">
        <v>38</v>
      </c>
      <c r="T2372" s="11" t="s">
        <v>22</v>
      </c>
      <c r="U2372" s="11" t="s">
        <v>101</v>
      </c>
      <c r="V2372" s="11" t="s">
        <v>4001</v>
      </c>
    </row>
    <row r="2373" spans="1:22" ht="14.1" customHeight="1" x14ac:dyDescent="0.2">
      <c r="A2373" s="11" t="str">
        <f>SUBSTITUTE(SUBSTITUTE(CONCATENATE(J2373,IF(M2373="Identifier","ID",M2373))," ",""),"_","")</f>
        <v>Condition</v>
      </c>
      <c r="B2373" s="8" t="s">
        <v>22</v>
      </c>
      <c r="C2373" s="12" t="s">
        <v>98</v>
      </c>
      <c r="D2373" s="11" t="s">
        <v>4002</v>
      </c>
      <c r="E2373" s="11" t="s">
        <v>22</v>
      </c>
      <c r="F2373" s="11" t="s">
        <v>22</v>
      </c>
      <c r="G2373" s="11" t="str">
        <f>CONCATENATE( IF(H2373="","",CONCATENATE(H2373,"_ ")),I2373,". ",IF(J2373="","",CONCATENATE(J2373,"_ ")),M2373,IF(J2373="","",CONCATENATE(". ",N2373)))</f>
        <v>Status. Condition</v>
      </c>
      <c r="H2373" s="11" t="s">
        <v>22</v>
      </c>
      <c r="I2373" s="11" t="s">
        <v>894</v>
      </c>
      <c r="J2373" s="11" t="s">
        <v>22</v>
      </c>
      <c r="K2373" s="11" t="s">
        <v>22</v>
      </c>
      <c r="L2373" s="11" t="s">
        <v>22</v>
      </c>
      <c r="M2373" s="11" t="str">
        <f>CONCATENATE(IF(Q2373="","",CONCATENATE(Q2373,"_ ")),R2373)</f>
        <v>Condition</v>
      </c>
      <c r="N2373" s="11" t="str">
        <f>M2373</f>
        <v>Condition</v>
      </c>
      <c r="O2373" s="11" t="s">
        <v>22</v>
      </c>
      <c r="P2373" s="11" t="s">
        <v>22</v>
      </c>
      <c r="Q2373" s="11" t="s">
        <v>22</v>
      </c>
      <c r="R2373" s="11" t="s">
        <v>735</v>
      </c>
      <c r="S2373" s="11" t="s">
        <v>38</v>
      </c>
      <c r="T2373" s="11" t="s">
        <v>22</v>
      </c>
      <c r="U2373" s="11" t="s">
        <v>62</v>
      </c>
      <c r="V2373" s="11" t="s">
        <v>22</v>
      </c>
    </row>
    <row r="2374" spans="1:22" ht="14.1" customHeight="1" x14ac:dyDescent="0.2">
      <c r="A2374" s="5" t="str">
        <f>SUBSTITUTE(CONCATENATE(H2374,I2374)," ","")</f>
        <v>StockAvailabilityReportLine</v>
      </c>
      <c r="B2374" s="6" t="s">
        <v>22</v>
      </c>
      <c r="C2374" s="6" t="s">
        <v>22</v>
      </c>
      <c r="D2374" s="6" t="s">
        <v>4003</v>
      </c>
      <c r="E2374" s="6" t="s">
        <v>22</v>
      </c>
      <c r="F2374" s="6" t="s">
        <v>22</v>
      </c>
      <c r="G2374" s="5" t="str">
        <f>CONCATENATE(IF(H2374="","",CONCATENATE(H2374,"_ ")),I2374,". Details")</f>
        <v>Stock Availability Report Line. Details</v>
      </c>
      <c r="H2374" s="6" t="s">
        <v>22</v>
      </c>
      <c r="I2374" s="6" t="s">
        <v>4004</v>
      </c>
      <c r="J2374" s="6" t="s">
        <v>22</v>
      </c>
      <c r="K2374" s="6" t="s">
        <v>22</v>
      </c>
      <c r="L2374" s="6" t="s">
        <v>22</v>
      </c>
      <c r="M2374" s="6" t="s">
        <v>22</v>
      </c>
      <c r="N2374" s="6" t="s">
        <v>22</v>
      </c>
      <c r="O2374" s="6" t="s">
        <v>22</v>
      </c>
      <c r="P2374" s="6" t="s">
        <v>22</v>
      </c>
      <c r="Q2374" s="6" t="s">
        <v>22</v>
      </c>
      <c r="R2374" s="6" t="s">
        <v>22</v>
      </c>
      <c r="S2374" s="6" t="s">
        <v>25</v>
      </c>
      <c r="T2374" s="6" t="s">
        <v>22</v>
      </c>
      <c r="U2374" s="6" t="s">
        <v>26</v>
      </c>
      <c r="V2374" s="6" t="s">
        <v>1479</v>
      </c>
    </row>
    <row r="2375" spans="1:22" ht="14.1" customHeight="1" x14ac:dyDescent="0.2">
      <c r="A2375" s="7" t="str">
        <f t="shared" ref="A2375:A2380" si="504">SUBSTITUTE(CONCATENATE(J2375,K2375,IF(L2375="Identifier","ID",IF(AND(L2375="Text",OR(J2375&lt;&gt;"",K2375&lt;&gt;"")),"",L2375)),IF(AND(N2375&lt;&gt;"Text",L2375&lt;&gt;N2375,NOT(AND(L2375="URI",N2375="Identifier")),NOT(AND(L2375="UUID",N2375="Identifier")),NOT(AND(L2375="OID",N2375="Identifier"))),IF(N2375="Identifier","ID",N2375),""))," ","")</f>
        <v>ID</v>
      </c>
      <c r="B2375" s="8" t="s">
        <v>22</v>
      </c>
      <c r="C2375" s="9" t="s">
        <v>27</v>
      </c>
      <c r="D2375" s="10" t="s">
        <v>4005</v>
      </c>
      <c r="E2375" s="10" t="s">
        <v>22</v>
      </c>
      <c r="F2375" s="10" t="s">
        <v>22</v>
      </c>
      <c r="G2375" s="10" t="str">
        <f t="shared" ref="G2375:G2380" si="505">CONCATENATE( IF(H2375="","",CONCATENATE(H2375,"_ ")),I2375,". ",IF(J2375="","",CONCATENATE(J2375,"_ ")),M2375,IF(OR(J2375&lt;&gt;"",M2375&lt;&gt;N2375),CONCATENATE(". ",N2375),""))</f>
        <v>Stock Availability Report Line. Identifier</v>
      </c>
      <c r="H2375" s="10" t="s">
        <v>22</v>
      </c>
      <c r="I2375" s="10" t="s">
        <v>4004</v>
      </c>
      <c r="J2375" s="10" t="s">
        <v>22</v>
      </c>
      <c r="K2375" s="10" t="s">
        <v>22</v>
      </c>
      <c r="L2375" s="10" t="s">
        <v>29</v>
      </c>
      <c r="M2375" s="7" t="str">
        <f t="shared" ref="M2375:M2380" si="506">IF(K2375&lt;&gt;"",CONCATENATE(K2375," ",L2375),L2375)</f>
        <v>Identifier</v>
      </c>
      <c r="N2375" s="10" t="s">
        <v>29</v>
      </c>
      <c r="O2375" s="10" t="s">
        <v>22</v>
      </c>
      <c r="P2375" s="10" t="str">
        <f t="shared" ref="P2375:P2380" si="507">IF(O2375&lt;&gt;"",CONCATENATE(O2375,"_ ",N2375,". Type"),CONCATENATE(N2375,". Type"))</f>
        <v>Identifier. Type</v>
      </c>
      <c r="Q2375" s="10" t="s">
        <v>22</v>
      </c>
      <c r="R2375" s="10" t="s">
        <v>22</v>
      </c>
      <c r="S2375" s="10" t="s">
        <v>30</v>
      </c>
      <c r="T2375" s="10" t="s">
        <v>22</v>
      </c>
      <c r="U2375" s="10" t="s">
        <v>26</v>
      </c>
      <c r="V2375" s="10" t="s">
        <v>22</v>
      </c>
    </row>
    <row r="2376" spans="1:22" ht="14.1" customHeight="1" x14ac:dyDescent="0.2">
      <c r="A2376" s="7" t="str">
        <f t="shared" si="504"/>
        <v>Note</v>
      </c>
      <c r="B2376" s="8" t="s">
        <v>22</v>
      </c>
      <c r="C2376" s="9" t="s">
        <v>98</v>
      </c>
      <c r="D2376" s="10" t="s">
        <v>236</v>
      </c>
      <c r="E2376" s="10" t="s">
        <v>22</v>
      </c>
      <c r="F2376" s="10" t="s">
        <v>22</v>
      </c>
      <c r="G2376" s="10" t="str">
        <f t="shared" si="505"/>
        <v>Stock Availability Report Line. Note. Text</v>
      </c>
      <c r="H2376" s="10" t="s">
        <v>22</v>
      </c>
      <c r="I2376" s="10" t="s">
        <v>4004</v>
      </c>
      <c r="J2376" s="10" t="s">
        <v>22</v>
      </c>
      <c r="K2376" s="10" t="s">
        <v>22</v>
      </c>
      <c r="L2376" s="10" t="s">
        <v>237</v>
      </c>
      <c r="M2376" s="7" t="str">
        <f t="shared" si="506"/>
        <v>Note</v>
      </c>
      <c r="N2376" s="10" t="s">
        <v>59</v>
      </c>
      <c r="O2376" s="10" t="s">
        <v>22</v>
      </c>
      <c r="P2376" s="10" t="str">
        <f t="shared" si="507"/>
        <v>Text. Type</v>
      </c>
      <c r="Q2376" s="10" t="s">
        <v>22</v>
      </c>
      <c r="R2376" s="10" t="s">
        <v>22</v>
      </c>
      <c r="S2376" s="10" t="s">
        <v>30</v>
      </c>
      <c r="T2376" s="10" t="s">
        <v>22</v>
      </c>
      <c r="U2376" s="10" t="s">
        <v>26</v>
      </c>
      <c r="V2376" s="10" t="s">
        <v>22</v>
      </c>
    </row>
    <row r="2377" spans="1:22" ht="14.1" customHeight="1" x14ac:dyDescent="0.2">
      <c r="A2377" s="7" t="str">
        <f t="shared" si="504"/>
        <v>Quantity</v>
      </c>
      <c r="B2377" s="8" t="s">
        <v>22</v>
      </c>
      <c r="C2377" s="9" t="s">
        <v>27</v>
      </c>
      <c r="D2377" s="10" t="s">
        <v>4006</v>
      </c>
      <c r="E2377" s="10" t="s">
        <v>22</v>
      </c>
      <c r="F2377" s="10" t="s">
        <v>22</v>
      </c>
      <c r="G2377" s="10" t="str">
        <f t="shared" si="505"/>
        <v>Stock Availability Report Line. Quantity</v>
      </c>
      <c r="H2377" s="10" t="s">
        <v>22</v>
      </c>
      <c r="I2377" s="10" t="s">
        <v>4004</v>
      </c>
      <c r="J2377" s="10" t="s">
        <v>22</v>
      </c>
      <c r="K2377" s="10" t="s">
        <v>22</v>
      </c>
      <c r="L2377" s="10" t="s">
        <v>297</v>
      </c>
      <c r="M2377" s="7" t="str">
        <f t="shared" si="506"/>
        <v>Quantity</v>
      </c>
      <c r="N2377" s="10" t="s">
        <v>297</v>
      </c>
      <c r="O2377" s="10" t="s">
        <v>22</v>
      </c>
      <c r="P2377" s="10" t="str">
        <f t="shared" si="507"/>
        <v>Quantity. Type</v>
      </c>
      <c r="Q2377" s="10" t="s">
        <v>22</v>
      </c>
      <c r="R2377" s="10" t="s">
        <v>22</v>
      </c>
      <c r="S2377" s="10" t="s">
        <v>30</v>
      </c>
      <c r="T2377" s="10" t="s">
        <v>22</v>
      </c>
      <c r="U2377" s="10" t="s">
        <v>26</v>
      </c>
      <c r="V2377" s="10" t="s">
        <v>22</v>
      </c>
    </row>
    <row r="2378" spans="1:22" ht="14.1" customHeight="1" x14ac:dyDescent="0.2">
      <c r="A2378" s="7" t="str">
        <f t="shared" si="504"/>
        <v>ValueAmount</v>
      </c>
      <c r="B2378" s="8" t="s">
        <v>22</v>
      </c>
      <c r="C2378" s="9" t="s">
        <v>34</v>
      </c>
      <c r="D2378" s="10" t="s">
        <v>4007</v>
      </c>
      <c r="E2378" s="10" t="s">
        <v>22</v>
      </c>
      <c r="F2378" s="10" t="s">
        <v>22</v>
      </c>
      <c r="G2378" s="10" t="str">
        <f t="shared" si="505"/>
        <v>Stock Availability Report Line. Value. Amount</v>
      </c>
      <c r="H2378" s="10" t="s">
        <v>22</v>
      </c>
      <c r="I2378" s="10" t="s">
        <v>4004</v>
      </c>
      <c r="J2378" s="10" t="s">
        <v>22</v>
      </c>
      <c r="K2378" s="10" t="s">
        <v>22</v>
      </c>
      <c r="L2378" s="10" t="s">
        <v>58</v>
      </c>
      <c r="M2378" s="7" t="str">
        <f t="shared" si="506"/>
        <v>Value</v>
      </c>
      <c r="N2378" s="10" t="s">
        <v>189</v>
      </c>
      <c r="O2378" s="10" t="s">
        <v>22</v>
      </c>
      <c r="P2378" s="10" t="str">
        <f t="shared" si="507"/>
        <v>Amount. Type</v>
      </c>
      <c r="Q2378" s="10" t="s">
        <v>22</v>
      </c>
      <c r="R2378" s="10" t="s">
        <v>22</v>
      </c>
      <c r="S2378" s="10" t="s">
        <v>30</v>
      </c>
      <c r="T2378" s="10" t="s">
        <v>22</v>
      </c>
      <c r="U2378" s="10" t="s">
        <v>26</v>
      </c>
      <c r="V2378" s="10" t="s">
        <v>22</v>
      </c>
    </row>
    <row r="2379" spans="1:22" ht="14.1" customHeight="1" x14ac:dyDescent="0.2">
      <c r="A2379" s="7" t="str">
        <f t="shared" si="504"/>
        <v>AvailabilityDate</v>
      </c>
      <c r="B2379" s="8" t="s">
        <v>22</v>
      </c>
      <c r="C2379" s="9" t="s">
        <v>34</v>
      </c>
      <c r="D2379" s="10" t="s">
        <v>4008</v>
      </c>
      <c r="E2379" s="10" t="s">
        <v>22</v>
      </c>
      <c r="F2379" s="10" t="s">
        <v>22</v>
      </c>
      <c r="G2379" s="10" t="str">
        <f t="shared" si="505"/>
        <v>Stock Availability Report Line. Availability Date. Date</v>
      </c>
      <c r="H2379" s="10" t="s">
        <v>22</v>
      </c>
      <c r="I2379" s="10" t="s">
        <v>4004</v>
      </c>
      <c r="J2379" s="10" t="s">
        <v>22</v>
      </c>
      <c r="K2379" s="10" t="s">
        <v>2318</v>
      </c>
      <c r="L2379" s="10" t="s">
        <v>397</v>
      </c>
      <c r="M2379" s="7" t="str">
        <f t="shared" si="506"/>
        <v>Availability Date</v>
      </c>
      <c r="N2379" s="10" t="s">
        <v>397</v>
      </c>
      <c r="O2379" s="10" t="s">
        <v>22</v>
      </c>
      <c r="P2379" s="10" t="str">
        <f t="shared" si="507"/>
        <v>Date. Type</v>
      </c>
      <c r="Q2379" s="10" t="s">
        <v>22</v>
      </c>
      <c r="R2379" s="10" t="s">
        <v>22</v>
      </c>
      <c r="S2379" s="10" t="s">
        <v>30</v>
      </c>
      <c r="T2379" s="10" t="s">
        <v>22</v>
      </c>
      <c r="U2379" s="10" t="s">
        <v>26</v>
      </c>
      <c r="V2379" s="10" t="s">
        <v>22</v>
      </c>
    </row>
    <row r="2380" spans="1:22" ht="14.1" customHeight="1" x14ac:dyDescent="0.2">
      <c r="A2380" s="7" t="str">
        <f t="shared" si="504"/>
        <v>AvailabilityStatusCode</v>
      </c>
      <c r="B2380" s="8" t="s">
        <v>22</v>
      </c>
      <c r="C2380" s="9" t="s">
        <v>34</v>
      </c>
      <c r="D2380" s="10" t="s">
        <v>4009</v>
      </c>
      <c r="E2380" s="10" t="s">
        <v>22</v>
      </c>
      <c r="F2380" s="10" t="s">
        <v>22</v>
      </c>
      <c r="G2380" s="10" t="str">
        <f t="shared" si="505"/>
        <v>Stock Availability Report Line. Availability Status Code. Code</v>
      </c>
      <c r="H2380" s="10" t="s">
        <v>22</v>
      </c>
      <c r="I2380" s="10" t="s">
        <v>4004</v>
      </c>
      <c r="J2380" s="10" t="s">
        <v>22</v>
      </c>
      <c r="K2380" s="10" t="s">
        <v>2320</v>
      </c>
      <c r="L2380" s="10" t="s">
        <v>33</v>
      </c>
      <c r="M2380" s="7" t="str">
        <f t="shared" si="506"/>
        <v>Availability Status Code</v>
      </c>
      <c r="N2380" s="10" t="s">
        <v>33</v>
      </c>
      <c r="O2380" s="10" t="s">
        <v>22</v>
      </c>
      <c r="P2380" s="10" t="str">
        <f t="shared" si="507"/>
        <v>Code. Type</v>
      </c>
      <c r="Q2380" s="10" t="s">
        <v>22</v>
      </c>
      <c r="R2380" s="10" t="s">
        <v>22</v>
      </c>
      <c r="S2380" s="10" t="s">
        <v>30</v>
      </c>
      <c r="T2380" s="10" t="s">
        <v>22</v>
      </c>
      <c r="U2380" s="10" t="s">
        <v>26</v>
      </c>
      <c r="V2380" s="10" t="s">
        <v>22</v>
      </c>
    </row>
    <row r="2381" spans="1:22" ht="14.1" customHeight="1" x14ac:dyDescent="0.2">
      <c r="A2381" s="11" t="str">
        <f>SUBSTITUTE(SUBSTITUTE(CONCATENATE(J2381,IF(M2381="Identifier","ID",M2381))," ",""),"_","")</f>
        <v>Item</v>
      </c>
      <c r="B2381" s="8" t="s">
        <v>22</v>
      </c>
      <c r="C2381" s="12" t="s">
        <v>27</v>
      </c>
      <c r="D2381" s="11" t="s">
        <v>4010</v>
      </c>
      <c r="E2381" s="11" t="s">
        <v>22</v>
      </c>
      <c r="F2381" s="11" t="s">
        <v>22</v>
      </c>
      <c r="G2381" s="11" t="str">
        <f>CONCATENATE( IF(H2381="","",CONCATENATE(H2381,"_ ")),I2381,". ",IF(J2381="","",CONCATENATE(J2381,"_ ")),M2381,IF(J2381="","",CONCATENATE(". ",N2381)))</f>
        <v>Stock Availability Report Line. Item</v>
      </c>
      <c r="H2381" s="11" t="s">
        <v>22</v>
      </c>
      <c r="I2381" s="11" t="s">
        <v>4004</v>
      </c>
      <c r="J2381" s="11" t="s">
        <v>22</v>
      </c>
      <c r="K2381" s="11" t="s">
        <v>22</v>
      </c>
      <c r="L2381" s="11" t="s">
        <v>22</v>
      </c>
      <c r="M2381" s="11" t="str">
        <f>CONCATENATE(IF(Q2381="","",CONCATENATE(Q2381,"_ ")),R2381)</f>
        <v>Item</v>
      </c>
      <c r="N2381" s="11" t="str">
        <f>M2381</f>
        <v>Item</v>
      </c>
      <c r="O2381" s="11" t="s">
        <v>22</v>
      </c>
      <c r="P2381" s="11" t="s">
        <v>22</v>
      </c>
      <c r="Q2381" s="11" t="s">
        <v>22</v>
      </c>
      <c r="R2381" s="11" t="s">
        <v>504</v>
      </c>
      <c r="S2381" s="11" t="s">
        <v>38</v>
      </c>
      <c r="T2381" s="11" t="s">
        <v>22</v>
      </c>
      <c r="U2381" s="11" t="s">
        <v>26</v>
      </c>
      <c r="V2381" s="11" t="s">
        <v>22</v>
      </c>
    </row>
    <row r="2382" spans="1:22" ht="14.1" customHeight="1" x14ac:dyDescent="0.2">
      <c r="A2382" s="5" t="str">
        <f>SUBSTITUTE(CONCATENATE(H2382,I2382)," ","")</f>
        <v>Storage</v>
      </c>
      <c r="B2382" s="6" t="s">
        <v>22</v>
      </c>
      <c r="C2382" s="6" t="s">
        <v>22</v>
      </c>
      <c r="D2382" s="6" t="s">
        <v>4011</v>
      </c>
      <c r="E2382" s="6" t="s">
        <v>22</v>
      </c>
      <c r="F2382" s="6" t="s">
        <v>22</v>
      </c>
      <c r="G2382" s="5" t="str">
        <f>CONCATENATE(IF(H2382="","",CONCATENATE(H2382,"_ ")),I2382,". Details")</f>
        <v>Storage. Details</v>
      </c>
      <c r="H2382" s="6" t="s">
        <v>22</v>
      </c>
      <c r="I2382" s="6" t="s">
        <v>2603</v>
      </c>
      <c r="J2382" s="6" t="s">
        <v>22</v>
      </c>
      <c r="K2382" s="6" t="s">
        <v>22</v>
      </c>
      <c r="L2382" s="6" t="s">
        <v>22</v>
      </c>
      <c r="M2382" s="6" t="s">
        <v>22</v>
      </c>
      <c r="N2382" s="6" t="s">
        <v>22</v>
      </c>
      <c r="O2382" s="6" t="s">
        <v>22</v>
      </c>
      <c r="P2382" s="6" t="s">
        <v>22</v>
      </c>
      <c r="Q2382" s="6" t="s">
        <v>22</v>
      </c>
      <c r="R2382" s="6" t="s">
        <v>22</v>
      </c>
      <c r="S2382" s="6" t="s">
        <v>25</v>
      </c>
      <c r="T2382" s="6" t="s">
        <v>22</v>
      </c>
      <c r="U2382" s="6" t="s">
        <v>101</v>
      </c>
      <c r="V2382" s="6" t="s">
        <v>22</v>
      </c>
    </row>
    <row r="2383" spans="1:22" ht="14.1" customHeight="1" x14ac:dyDescent="0.2">
      <c r="A2383" s="7" t="str">
        <f t="shared" ref="A2383:A2392" si="508">SUBSTITUTE(CONCATENATE(J2383,K2383,IF(L2383="Identifier","ID",IF(AND(L2383="Text",OR(J2383&lt;&gt;"",K2383&lt;&gt;"")),"",L2383)),IF(AND(N2383&lt;&gt;"Text",L2383&lt;&gt;N2383,NOT(AND(L2383="URI",N2383="Identifier")),NOT(AND(L2383="UUID",N2383="Identifier")),NOT(AND(L2383="OID",N2383="Identifier"))),IF(N2383="Identifier","ID",N2383),""))," ","")</f>
        <v>ID</v>
      </c>
      <c r="B2383" s="8" t="s">
        <v>22</v>
      </c>
      <c r="C2383" s="9" t="s">
        <v>27</v>
      </c>
      <c r="D2383" s="10" t="s">
        <v>4012</v>
      </c>
      <c r="E2383" s="10" t="s">
        <v>22</v>
      </c>
      <c r="F2383" s="10" t="s">
        <v>22</v>
      </c>
      <c r="G2383" s="10" t="str">
        <f t="shared" ref="G2383:G2392" si="509">CONCATENATE( IF(H2383="","",CONCATENATE(H2383,"_ ")),I2383,". ",IF(J2383="","",CONCATENATE(J2383,"_ ")),M2383,IF(OR(J2383&lt;&gt;"",M2383&lt;&gt;N2383),CONCATENATE(". ",N2383),""))</f>
        <v>Storage. Identifier</v>
      </c>
      <c r="H2383" s="10" t="s">
        <v>22</v>
      </c>
      <c r="I2383" s="10" t="s">
        <v>2603</v>
      </c>
      <c r="J2383" s="10" t="s">
        <v>22</v>
      </c>
      <c r="K2383" s="10" t="s">
        <v>22</v>
      </c>
      <c r="L2383" s="10" t="s">
        <v>29</v>
      </c>
      <c r="M2383" s="7" t="str">
        <f t="shared" ref="M2383:M2392" si="510">IF(K2383&lt;&gt;"",CONCATENATE(K2383," ",L2383),L2383)</f>
        <v>Identifier</v>
      </c>
      <c r="N2383" s="10" t="s">
        <v>29</v>
      </c>
      <c r="O2383" s="10" t="s">
        <v>22</v>
      </c>
      <c r="P2383" s="10" t="str">
        <f t="shared" ref="P2383:P2392" si="511">IF(O2383&lt;&gt;"",CONCATENATE(O2383,"_ ",N2383,". Type"),CONCATENATE(N2383,". Type"))</f>
        <v>Identifier. Type</v>
      </c>
      <c r="Q2383" s="10" t="s">
        <v>22</v>
      </c>
      <c r="R2383" s="10" t="s">
        <v>22</v>
      </c>
      <c r="S2383" s="10" t="s">
        <v>30</v>
      </c>
      <c r="T2383" s="10" t="s">
        <v>22</v>
      </c>
      <c r="U2383" s="10" t="s">
        <v>101</v>
      </c>
      <c r="V2383" s="10" t="s">
        <v>22</v>
      </c>
    </row>
    <row r="2384" spans="1:22" ht="14.1" customHeight="1" x14ac:dyDescent="0.2">
      <c r="A2384" s="7" t="str">
        <f t="shared" si="508"/>
        <v>Name</v>
      </c>
      <c r="B2384" s="8" t="s">
        <v>22</v>
      </c>
      <c r="C2384" s="9" t="s">
        <v>34</v>
      </c>
      <c r="D2384" s="10" t="s">
        <v>4013</v>
      </c>
      <c r="E2384" s="10" t="s">
        <v>22</v>
      </c>
      <c r="F2384" s="10" t="s">
        <v>22</v>
      </c>
      <c r="G2384" s="10" t="str">
        <f t="shared" si="509"/>
        <v>Storage. Name</v>
      </c>
      <c r="H2384" s="10" t="s">
        <v>22</v>
      </c>
      <c r="I2384" s="10" t="s">
        <v>2603</v>
      </c>
      <c r="J2384" s="10" t="s">
        <v>22</v>
      </c>
      <c r="K2384" s="10" t="s">
        <v>22</v>
      </c>
      <c r="L2384" s="10" t="s">
        <v>56</v>
      </c>
      <c r="M2384" s="7" t="str">
        <f t="shared" si="510"/>
        <v>Name</v>
      </c>
      <c r="N2384" s="10" t="s">
        <v>56</v>
      </c>
      <c r="O2384" s="10" t="s">
        <v>22</v>
      </c>
      <c r="P2384" s="10" t="str">
        <f t="shared" si="511"/>
        <v>Name. Type</v>
      </c>
      <c r="Q2384" s="10" t="s">
        <v>22</v>
      </c>
      <c r="R2384" s="10" t="s">
        <v>22</v>
      </c>
      <c r="S2384" s="10" t="s">
        <v>30</v>
      </c>
      <c r="T2384" s="10" t="s">
        <v>22</v>
      </c>
      <c r="U2384" s="10" t="s">
        <v>101</v>
      </c>
      <c r="V2384" s="10" t="s">
        <v>22</v>
      </c>
    </row>
    <row r="2385" spans="1:22" ht="14.1" customHeight="1" x14ac:dyDescent="0.2">
      <c r="A2385" s="7" t="str">
        <f t="shared" si="508"/>
        <v>GateID</v>
      </c>
      <c r="B2385" s="8" t="s">
        <v>22</v>
      </c>
      <c r="C2385" s="9" t="s">
        <v>34</v>
      </c>
      <c r="D2385" s="10" t="s">
        <v>4014</v>
      </c>
      <c r="E2385" s="10" t="s">
        <v>22</v>
      </c>
      <c r="F2385" s="10" t="s">
        <v>22</v>
      </c>
      <c r="G2385" s="10" t="str">
        <f t="shared" si="509"/>
        <v>Storage. Gate Identifier. Identifier</v>
      </c>
      <c r="H2385" s="10" t="s">
        <v>22</v>
      </c>
      <c r="I2385" s="10" t="s">
        <v>2603</v>
      </c>
      <c r="J2385" s="10" t="s">
        <v>22</v>
      </c>
      <c r="K2385" s="10" t="s">
        <v>4015</v>
      </c>
      <c r="L2385" s="10" t="s">
        <v>29</v>
      </c>
      <c r="M2385" s="7" t="str">
        <f t="shared" si="510"/>
        <v>Gate Identifier</v>
      </c>
      <c r="N2385" s="10" t="s">
        <v>29</v>
      </c>
      <c r="O2385" s="10" t="s">
        <v>22</v>
      </c>
      <c r="P2385" s="10" t="str">
        <f t="shared" si="511"/>
        <v>Identifier. Type</v>
      </c>
      <c r="Q2385" s="10" t="s">
        <v>22</v>
      </c>
      <c r="R2385" s="10" t="s">
        <v>22</v>
      </c>
      <c r="S2385" s="10" t="s">
        <v>30</v>
      </c>
      <c r="T2385" s="10" t="s">
        <v>22</v>
      </c>
      <c r="U2385" s="10" t="s">
        <v>101</v>
      </c>
      <c r="V2385" s="10" t="s">
        <v>22</v>
      </c>
    </row>
    <row r="2386" spans="1:22" ht="14.1" customHeight="1" x14ac:dyDescent="0.2">
      <c r="A2386" s="7" t="str">
        <f t="shared" si="508"/>
        <v>AirFlowPercent</v>
      </c>
      <c r="B2386" s="8" t="s">
        <v>22</v>
      </c>
      <c r="C2386" s="9" t="s">
        <v>34</v>
      </c>
      <c r="D2386" s="10" t="s">
        <v>4016</v>
      </c>
      <c r="E2386" s="10" t="s">
        <v>22</v>
      </c>
      <c r="F2386" s="10" t="s">
        <v>22</v>
      </c>
      <c r="G2386" s="10" t="str">
        <f t="shared" si="509"/>
        <v>Storage. Air Flow Percent. Percent</v>
      </c>
      <c r="H2386" s="10" t="s">
        <v>22</v>
      </c>
      <c r="I2386" s="10" t="s">
        <v>2603</v>
      </c>
      <c r="J2386" s="10" t="s">
        <v>22</v>
      </c>
      <c r="K2386" s="10" t="s">
        <v>4017</v>
      </c>
      <c r="L2386" s="10" t="s">
        <v>388</v>
      </c>
      <c r="M2386" s="7" t="str">
        <f t="shared" si="510"/>
        <v>Air Flow Percent</v>
      </c>
      <c r="N2386" s="10" t="s">
        <v>388</v>
      </c>
      <c r="O2386" s="10" t="s">
        <v>22</v>
      </c>
      <c r="P2386" s="10" t="str">
        <f t="shared" si="511"/>
        <v>Percent. Type</v>
      </c>
      <c r="Q2386" s="10" t="s">
        <v>22</v>
      </c>
      <c r="R2386" s="10" t="s">
        <v>22</v>
      </c>
      <c r="S2386" s="10" t="s">
        <v>30</v>
      </c>
      <c r="T2386" s="10" t="s">
        <v>22</v>
      </c>
      <c r="U2386" s="10" t="s">
        <v>101</v>
      </c>
      <c r="V2386" s="10" t="s">
        <v>22</v>
      </c>
    </row>
    <row r="2387" spans="1:22" ht="14.1" customHeight="1" x14ac:dyDescent="0.2">
      <c r="A2387" s="7" t="str">
        <f t="shared" si="508"/>
        <v>HumidityPercent</v>
      </c>
      <c r="B2387" s="8" t="s">
        <v>22</v>
      </c>
      <c r="C2387" s="9" t="s">
        <v>34</v>
      </c>
      <c r="D2387" s="10" t="s">
        <v>4018</v>
      </c>
      <c r="E2387" s="10" t="s">
        <v>22</v>
      </c>
      <c r="F2387" s="10" t="s">
        <v>22</v>
      </c>
      <c r="G2387" s="10" t="str">
        <f t="shared" si="509"/>
        <v>Storage. Humidity Percent. Percent</v>
      </c>
      <c r="H2387" s="10" t="s">
        <v>22</v>
      </c>
      <c r="I2387" s="10" t="s">
        <v>2603</v>
      </c>
      <c r="J2387" s="10" t="s">
        <v>22</v>
      </c>
      <c r="K2387" s="10" t="s">
        <v>4019</v>
      </c>
      <c r="L2387" s="10" t="s">
        <v>388</v>
      </c>
      <c r="M2387" s="7" t="str">
        <f t="shared" si="510"/>
        <v>Humidity Percent</v>
      </c>
      <c r="N2387" s="10" t="s">
        <v>388</v>
      </c>
      <c r="O2387" s="10" t="s">
        <v>22</v>
      </c>
      <c r="P2387" s="10" t="str">
        <f t="shared" si="511"/>
        <v>Percent. Type</v>
      </c>
      <c r="Q2387" s="10" t="s">
        <v>22</v>
      </c>
      <c r="R2387" s="10" t="s">
        <v>22</v>
      </c>
      <c r="S2387" s="10" t="s">
        <v>30</v>
      </c>
      <c r="T2387" s="10" t="s">
        <v>22</v>
      </c>
      <c r="U2387" s="10" t="s">
        <v>101</v>
      </c>
      <c r="V2387" s="10" t="s">
        <v>22</v>
      </c>
    </row>
    <row r="2388" spans="1:22" ht="14.1" customHeight="1" x14ac:dyDescent="0.2">
      <c r="A2388" s="7" t="str">
        <f t="shared" si="508"/>
        <v>AnimalFoodApprovedIndicator</v>
      </c>
      <c r="B2388" s="8" t="s">
        <v>22</v>
      </c>
      <c r="C2388" s="9" t="s">
        <v>34</v>
      </c>
      <c r="D2388" s="10" t="s">
        <v>4020</v>
      </c>
      <c r="E2388" s="10" t="s">
        <v>22</v>
      </c>
      <c r="F2388" s="10" t="s">
        <v>22</v>
      </c>
      <c r="G2388" s="10" t="str">
        <f t="shared" si="509"/>
        <v>Storage. Animal Food_ Approved Indicator. Indicator</v>
      </c>
      <c r="H2388" s="10" t="s">
        <v>22</v>
      </c>
      <c r="I2388" s="10" t="s">
        <v>2603</v>
      </c>
      <c r="J2388" s="10" t="s">
        <v>4021</v>
      </c>
      <c r="K2388" s="10" t="s">
        <v>4022</v>
      </c>
      <c r="L2388" s="10" t="s">
        <v>170</v>
      </c>
      <c r="M2388" s="7" t="str">
        <f t="shared" si="510"/>
        <v>Approved Indicator</v>
      </c>
      <c r="N2388" s="10" t="s">
        <v>170</v>
      </c>
      <c r="O2388" s="10" t="s">
        <v>22</v>
      </c>
      <c r="P2388" s="10" t="str">
        <f t="shared" si="511"/>
        <v>Indicator. Type</v>
      </c>
      <c r="Q2388" s="10" t="s">
        <v>22</v>
      </c>
      <c r="R2388" s="10" t="s">
        <v>22</v>
      </c>
      <c r="S2388" s="10" t="s">
        <v>30</v>
      </c>
      <c r="T2388" s="10" t="s">
        <v>22</v>
      </c>
      <c r="U2388" s="10" t="s">
        <v>101</v>
      </c>
      <c r="V2388" s="10" t="s">
        <v>22</v>
      </c>
    </row>
    <row r="2389" spans="1:22" ht="14.1" customHeight="1" x14ac:dyDescent="0.2">
      <c r="A2389" s="7" t="str">
        <f t="shared" si="508"/>
        <v>HumanFoodApprovedIndicator</v>
      </c>
      <c r="B2389" s="8" t="s">
        <v>22</v>
      </c>
      <c r="C2389" s="9" t="s">
        <v>34</v>
      </c>
      <c r="D2389" s="10" t="s">
        <v>4023</v>
      </c>
      <c r="E2389" s="10" t="s">
        <v>22</v>
      </c>
      <c r="F2389" s="10" t="s">
        <v>22</v>
      </c>
      <c r="G2389" s="10" t="str">
        <f t="shared" si="509"/>
        <v>Storage. Human Food_ Approved Indicator. Indicator</v>
      </c>
      <c r="H2389" s="10" t="s">
        <v>22</v>
      </c>
      <c r="I2389" s="10" t="s">
        <v>2603</v>
      </c>
      <c r="J2389" s="10" t="s">
        <v>4024</v>
      </c>
      <c r="K2389" s="10" t="s">
        <v>4022</v>
      </c>
      <c r="L2389" s="10" t="s">
        <v>170</v>
      </c>
      <c r="M2389" s="7" t="str">
        <f t="shared" si="510"/>
        <v>Approved Indicator</v>
      </c>
      <c r="N2389" s="10" t="s">
        <v>170</v>
      </c>
      <c r="O2389" s="10" t="s">
        <v>22</v>
      </c>
      <c r="P2389" s="10" t="str">
        <f t="shared" si="511"/>
        <v>Indicator. Type</v>
      </c>
      <c r="Q2389" s="10" t="s">
        <v>22</v>
      </c>
      <c r="R2389" s="10" t="s">
        <v>22</v>
      </c>
      <c r="S2389" s="10" t="s">
        <v>30</v>
      </c>
      <c r="T2389" s="10" t="s">
        <v>22</v>
      </c>
      <c r="U2389" s="10" t="s">
        <v>101</v>
      </c>
      <c r="V2389" s="10" t="s">
        <v>22</v>
      </c>
    </row>
    <row r="2390" spans="1:22" ht="14.1" customHeight="1" x14ac:dyDescent="0.2">
      <c r="A2390" s="7" t="str">
        <f t="shared" si="508"/>
        <v>DangerousGoodsApprovedIndicator</v>
      </c>
      <c r="B2390" s="8" t="s">
        <v>22</v>
      </c>
      <c r="C2390" s="9" t="s">
        <v>34</v>
      </c>
      <c r="D2390" s="10" t="s">
        <v>4025</v>
      </c>
      <c r="E2390" s="10" t="s">
        <v>22</v>
      </c>
      <c r="F2390" s="10" t="s">
        <v>22</v>
      </c>
      <c r="G2390" s="10" t="str">
        <f t="shared" si="509"/>
        <v>Storage. Dangerous Goods_ Approved Indicator. Indicator</v>
      </c>
      <c r="H2390" s="10" t="s">
        <v>22</v>
      </c>
      <c r="I2390" s="10" t="s">
        <v>2603</v>
      </c>
      <c r="J2390" s="10" t="s">
        <v>4026</v>
      </c>
      <c r="K2390" s="10" t="s">
        <v>4022</v>
      </c>
      <c r="L2390" s="10" t="s">
        <v>170</v>
      </c>
      <c r="M2390" s="7" t="str">
        <f t="shared" si="510"/>
        <v>Approved Indicator</v>
      </c>
      <c r="N2390" s="10" t="s">
        <v>170</v>
      </c>
      <c r="O2390" s="10" t="s">
        <v>22</v>
      </c>
      <c r="P2390" s="10" t="str">
        <f t="shared" si="511"/>
        <v>Indicator. Type</v>
      </c>
      <c r="Q2390" s="10" t="s">
        <v>22</v>
      </c>
      <c r="R2390" s="10" t="s">
        <v>22</v>
      </c>
      <c r="S2390" s="10" t="s">
        <v>30</v>
      </c>
      <c r="T2390" s="10" t="s">
        <v>22</v>
      </c>
      <c r="U2390" s="10" t="s">
        <v>101</v>
      </c>
      <c r="V2390" s="10" t="s">
        <v>22</v>
      </c>
    </row>
    <row r="2391" spans="1:22" ht="14.1" customHeight="1" x14ac:dyDescent="0.2">
      <c r="A2391" s="7" t="str">
        <f t="shared" si="508"/>
        <v>RefrigeratedIndicator</v>
      </c>
      <c r="B2391" s="8" t="s">
        <v>22</v>
      </c>
      <c r="C2391" s="9" t="s">
        <v>34</v>
      </c>
      <c r="D2391" s="10" t="s">
        <v>4027</v>
      </c>
      <c r="E2391" s="10" t="s">
        <v>22</v>
      </c>
      <c r="F2391" s="10" t="s">
        <v>22</v>
      </c>
      <c r="G2391" s="10" t="str">
        <f t="shared" si="509"/>
        <v>Storage. Refrigerated_ Indicator. Indicator</v>
      </c>
      <c r="H2391" s="10" t="s">
        <v>22</v>
      </c>
      <c r="I2391" s="10" t="s">
        <v>2603</v>
      </c>
      <c r="J2391" s="10" t="s">
        <v>4028</v>
      </c>
      <c r="K2391" s="10" t="s">
        <v>22</v>
      </c>
      <c r="L2391" s="10" t="s">
        <v>170</v>
      </c>
      <c r="M2391" s="7" t="str">
        <f t="shared" si="510"/>
        <v>Indicator</v>
      </c>
      <c r="N2391" s="10" t="s">
        <v>170</v>
      </c>
      <c r="O2391" s="10" t="s">
        <v>22</v>
      </c>
      <c r="P2391" s="10" t="str">
        <f t="shared" si="511"/>
        <v>Indicator. Type</v>
      </c>
      <c r="Q2391" s="10" t="s">
        <v>22</v>
      </c>
      <c r="R2391" s="10" t="s">
        <v>22</v>
      </c>
      <c r="S2391" s="10" t="s">
        <v>30</v>
      </c>
      <c r="T2391" s="10" t="s">
        <v>22</v>
      </c>
      <c r="U2391" s="10" t="s">
        <v>101</v>
      </c>
      <c r="V2391" s="10" t="s">
        <v>22</v>
      </c>
    </row>
    <row r="2392" spans="1:22" ht="14.1" customHeight="1" x14ac:dyDescent="0.2">
      <c r="A2392" s="7" t="str">
        <f t="shared" si="508"/>
        <v>PowerIndicator</v>
      </c>
      <c r="B2392" s="8" t="s">
        <v>22</v>
      </c>
      <c r="C2392" s="9" t="s">
        <v>34</v>
      </c>
      <c r="D2392" s="10" t="s">
        <v>4029</v>
      </c>
      <c r="E2392" s="10" t="s">
        <v>22</v>
      </c>
      <c r="F2392" s="10" t="s">
        <v>22</v>
      </c>
      <c r="G2392" s="10" t="str">
        <f t="shared" si="509"/>
        <v>Storage. Power. Indicator</v>
      </c>
      <c r="H2392" s="10" t="s">
        <v>22</v>
      </c>
      <c r="I2392" s="10" t="s">
        <v>2603</v>
      </c>
      <c r="J2392" s="10" t="s">
        <v>22</v>
      </c>
      <c r="K2392" s="10" t="s">
        <v>22</v>
      </c>
      <c r="L2392" s="10" t="s">
        <v>4030</v>
      </c>
      <c r="M2392" s="7" t="str">
        <f t="shared" si="510"/>
        <v>Power</v>
      </c>
      <c r="N2392" s="10" t="s">
        <v>170</v>
      </c>
      <c r="O2392" s="10" t="s">
        <v>22</v>
      </c>
      <c r="P2392" s="10" t="str">
        <f t="shared" si="511"/>
        <v>Indicator. Type</v>
      </c>
      <c r="Q2392" s="10" t="s">
        <v>22</v>
      </c>
      <c r="R2392" s="10" t="s">
        <v>22</v>
      </c>
      <c r="S2392" s="10" t="s">
        <v>30</v>
      </c>
      <c r="T2392" s="10" t="s">
        <v>22</v>
      </c>
      <c r="U2392" s="10" t="s">
        <v>101</v>
      </c>
      <c r="V2392" s="10" t="s">
        <v>22</v>
      </c>
    </row>
    <row r="2393" spans="1:22" ht="14.1" customHeight="1" x14ac:dyDescent="0.2">
      <c r="A2393" s="11" t="str">
        <f>SUBSTITUTE(SUBSTITUTE(CONCATENATE(J2393,IF(M2393="Identifier","ID",M2393))," ",""),"_","")</f>
        <v>MinimumTemperature</v>
      </c>
      <c r="B2393" s="8" t="s">
        <v>22</v>
      </c>
      <c r="C2393" s="12" t="s">
        <v>34</v>
      </c>
      <c r="D2393" s="11" t="s">
        <v>4031</v>
      </c>
      <c r="E2393" s="11" t="s">
        <v>22</v>
      </c>
      <c r="F2393" s="11" t="s">
        <v>22</v>
      </c>
      <c r="G2393" s="11" t="str">
        <f>CONCATENATE( IF(H2393="","",CONCATENATE(H2393,"_ ")),I2393,". ",IF(J2393="","",CONCATENATE(J2393,"_ ")),M2393,IF(J2393="","",CONCATENATE(". ",N2393)))</f>
        <v>Storage. Minimum_ Temperature. Temperature</v>
      </c>
      <c r="H2393" s="11" t="s">
        <v>22</v>
      </c>
      <c r="I2393" s="11" t="s">
        <v>2603</v>
      </c>
      <c r="J2393" s="11" t="s">
        <v>296</v>
      </c>
      <c r="K2393" s="11" t="s">
        <v>22</v>
      </c>
      <c r="L2393" s="11" t="s">
        <v>22</v>
      </c>
      <c r="M2393" s="11" t="str">
        <f>CONCATENATE(IF(Q2393="","",CONCATENATE(Q2393,"_ ")),R2393)</f>
        <v>Temperature</v>
      </c>
      <c r="N2393" s="11" t="str">
        <f>M2393</f>
        <v>Temperature</v>
      </c>
      <c r="O2393" s="11" t="s">
        <v>22</v>
      </c>
      <c r="P2393" s="11" t="s">
        <v>22</v>
      </c>
      <c r="Q2393" s="11" t="s">
        <v>22</v>
      </c>
      <c r="R2393" s="11" t="s">
        <v>401</v>
      </c>
      <c r="S2393" s="11" t="s">
        <v>38</v>
      </c>
      <c r="T2393" s="11" t="s">
        <v>22</v>
      </c>
      <c r="U2393" s="11" t="s">
        <v>101</v>
      </c>
      <c r="V2393" s="11" t="s">
        <v>22</v>
      </c>
    </row>
    <row r="2394" spans="1:22" ht="14.1" customHeight="1" x14ac:dyDescent="0.2">
      <c r="A2394" s="11" t="str">
        <f>SUBSTITUTE(SUBSTITUTE(CONCATENATE(J2394,IF(M2394="Identifier","ID",M2394))," ",""),"_","")</f>
        <v>MaximumTemperature</v>
      </c>
      <c r="B2394" s="8" t="s">
        <v>22</v>
      </c>
      <c r="C2394" s="12" t="s">
        <v>34</v>
      </c>
      <c r="D2394" s="11" t="s">
        <v>4032</v>
      </c>
      <c r="E2394" s="11" t="s">
        <v>22</v>
      </c>
      <c r="F2394" s="11" t="s">
        <v>22</v>
      </c>
      <c r="G2394" s="11" t="str">
        <f>CONCATENATE( IF(H2394="","",CONCATENATE(H2394,"_ ")),I2394,". ",IF(J2394="","",CONCATENATE(J2394,"_ ")),M2394,IF(J2394="","",CONCATENATE(". ",N2394)))</f>
        <v>Storage. Maximum_ Temperature. Temperature</v>
      </c>
      <c r="H2394" s="11" t="s">
        <v>22</v>
      </c>
      <c r="I2394" s="11" t="s">
        <v>2603</v>
      </c>
      <c r="J2394" s="11" t="s">
        <v>299</v>
      </c>
      <c r="K2394" s="11" t="s">
        <v>22</v>
      </c>
      <c r="L2394" s="11" t="s">
        <v>22</v>
      </c>
      <c r="M2394" s="11" t="str">
        <f>CONCATENATE(IF(Q2394="","",CONCATENATE(Q2394,"_ ")),R2394)</f>
        <v>Temperature</v>
      </c>
      <c r="N2394" s="11" t="str">
        <f>M2394</f>
        <v>Temperature</v>
      </c>
      <c r="O2394" s="11" t="s">
        <v>22</v>
      </c>
      <c r="P2394" s="11" t="s">
        <v>22</v>
      </c>
      <c r="Q2394" s="11" t="s">
        <v>22</v>
      </c>
      <c r="R2394" s="11" t="s">
        <v>401</v>
      </c>
      <c r="S2394" s="11" t="s">
        <v>38</v>
      </c>
      <c r="T2394" s="11" t="s">
        <v>22</v>
      </c>
      <c r="U2394" s="11" t="s">
        <v>101</v>
      </c>
      <c r="V2394" s="11" t="s">
        <v>22</v>
      </c>
    </row>
    <row r="2395" spans="1:22" ht="14.1" customHeight="1" x14ac:dyDescent="0.2">
      <c r="A2395" s="11" t="str">
        <f>SUBSTITUTE(SUBSTITUTE(CONCATENATE(J2395,IF(M2395="Identifier","ID",M2395))," ",""),"_","")</f>
        <v>Certificate</v>
      </c>
      <c r="B2395" s="8" t="s">
        <v>22</v>
      </c>
      <c r="C2395" s="12" t="s">
        <v>98</v>
      </c>
      <c r="D2395" s="11" t="s">
        <v>4033</v>
      </c>
      <c r="E2395" s="11" t="s">
        <v>22</v>
      </c>
      <c r="F2395" s="11" t="s">
        <v>22</v>
      </c>
      <c r="G2395" s="11" t="str">
        <f>CONCATENATE( IF(H2395="","",CONCATENATE(H2395,"_ ")),I2395,". ",IF(J2395="","",CONCATENATE(J2395,"_ ")),M2395,IF(J2395="","",CONCATENATE(". ",N2395)))</f>
        <v>Storage. Certificate</v>
      </c>
      <c r="H2395" s="11" t="s">
        <v>22</v>
      </c>
      <c r="I2395" s="11" t="s">
        <v>2603</v>
      </c>
      <c r="J2395" s="11" t="s">
        <v>22</v>
      </c>
      <c r="K2395" s="11" t="s">
        <v>22</v>
      </c>
      <c r="L2395" s="11" t="s">
        <v>22</v>
      </c>
      <c r="M2395" s="11" t="str">
        <f>CONCATENATE(IF(Q2395="","",CONCATENATE(Q2395,"_ ")),R2395)</f>
        <v>Certificate</v>
      </c>
      <c r="N2395" s="11" t="str">
        <f>M2395</f>
        <v>Certificate</v>
      </c>
      <c r="O2395" s="11" t="s">
        <v>22</v>
      </c>
      <c r="P2395" s="11" t="s">
        <v>22</v>
      </c>
      <c r="Q2395" s="11" t="s">
        <v>22</v>
      </c>
      <c r="R2395" s="11" t="s">
        <v>278</v>
      </c>
      <c r="S2395" s="11" t="s">
        <v>38</v>
      </c>
      <c r="T2395" s="11" t="s">
        <v>22</v>
      </c>
      <c r="U2395" s="11" t="s">
        <v>101</v>
      </c>
      <c r="V2395" s="11" t="s">
        <v>22</v>
      </c>
    </row>
    <row r="2396" spans="1:22" ht="14.1" customHeight="1" x14ac:dyDescent="0.2">
      <c r="A2396" s="5" t="str">
        <f>SUBSTITUTE(CONCATENATE(H2396,I2396)," ","")</f>
        <v>Stowage</v>
      </c>
      <c r="B2396" s="6" t="s">
        <v>22</v>
      </c>
      <c r="C2396" s="6" t="s">
        <v>22</v>
      </c>
      <c r="D2396" s="6" t="s">
        <v>4034</v>
      </c>
      <c r="E2396" s="6" t="s">
        <v>22</v>
      </c>
      <c r="F2396" s="6" t="s">
        <v>22</v>
      </c>
      <c r="G2396" s="5" t="str">
        <f>CONCATENATE(IF(H2396="","",CONCATENATE(H2396,"_ ")),I2396,". Details")</f>
        <v>Stowage. Details</v>
      </c>
      <c r="H2396" s="6" t="s">
        <v>22</v>
      </c>
      <c r="I2396" s="6" t="s">
        <v>2259</v>
      </c>
      <c r="J2396" s="6" t="s">
        <v>22</v>
      </c>
      <c r="K2396" s="6" t="s">
        <v>22</v>
      </c>
      <c r="L2396" s="6" t="s">
        <v>22</v>
      </c>
      <c r="M2396" s="6" t="s">
        <v>22</v>
      </c>
      <c r="N2396" s="6" t="s">
        <v>22</v>
      </c>
      <c r="O2396" s="6" t="s">
        <v>22</v>
      </c>
      <c r="P2396" s="6" t="s">
        <v>22</v>
      </c>
      <c r="Q2396" s="6" t="s">
        <v>22</v>
      </c>
      <c r="R2396" s="6" t="s">
        <v>22</v>
      </c>
      <c r="S2396" s="6" t="s">
        <v>25</v>
      </c>
      <c r="T2396" s="6" t="s">
        <v>22</v>
      </c>
      <c r="U2396" s="6" t="s">
        <v>62</v>
      </c>
      <c r="V2396" s="6" t="s">
        <v>22</v>
      </c>
    </row>
    <row r="2397" spans="1:22" ht="14.1" customHeight="1" x14ac:dyDescent="0.2">
      <c r="A2397" s="7" t="str">
        <f>SUBSTITUTE(CONCATENATE(J2397,K2397,IF(L2397="Identifier","ID",IF(AND(L2397="Text",OR(J2397&lt;&gt;"",K2397&lt;&gt;"")),"",L2397)),IF(AND(N2397&lt;&gt;"Text",L2397&lt;&gt;N2397,NOT(AND(L2397="URI",N2397="Identifier")),NOT(AND(L2397="UUID",N2397="Identifier")),NOT(AND(L2397="OID",N2397="Identifier"))),IF(N2397="Identifier","ID",N2397),""))," ","")</f>
        <v>LocationID</v>
      </c>
      <c r="B2397" s="8" t="s">
        <v>22</v>
      </c>
      <c r="C2397" s="9" t="s">
        <v>34</v>
      </c>
      <c r="D2397" s="10" t="s">
        <v>4035</v>
      </c>
      <c r="E2397" s="10" t="s">
        <v>4036</v>
      </c>
      <c r="F2397" s="10" t="s">
        <v>22</v>
      </c>
      <c r="G2397" s="10" t="str">
        <f>CONCATENATE( IF(H2397="","",CONCATENATE(H2397,"_ ")),I2397,". ",IF(J2397="","",CONCATENATE(J2397,"_ ")),M2397,IF(OR(J2397&lt;&gt;"",M2397&lt;&gt;N2397),CONCATENATE(". ",N2397),""))</f>
        <v>Stowage. Location Identifier. Identifier</v>
      </c>
      <c r="H2397" s="10" t="s">
        <v>22</v>
      </c>
      <c r="I2397" s="10" t="s">
        <v>2259</v>
      </c>
      <c r="J2397" s="10" t="s">
        <v>22</v>
      </c>
      <c r="K2397" s="10" t="s">
        <v>47</v>
      </c>
      <c r="L2397" s="10" t="s">
        <v>29</v>
      </c>
      <c r="M2397" s="7" t="str">
        <f>IF(K2397&lt;&gt;"",CONCATENATE(K2397," ",L2397),L2397)</f>
        <v>Location Identifier</v>
      </c>
      <c r="N2397" s="10" t="s">
        <v>29</v>
      </c>
      <c r="O2397" s="10" t="s">
        <v>22</v>
      </c>
      <c r="P2397" s="10" t="str">
        <f>IF(O2397&lt;&gt;"",CONCATENATE(O2397,"_ ",N2397,". Type"),CONCATENATE(N2397,". Type"))</f>
        <v>Identifier. Type</v>
      </c>
      <c r="Q2397" s="10" t="s">
        <v>22</v>
      </c>
      <c r="R2397" s="10" t="s">
        <v>22</v>
      </c>
      <c r="S2397" s="10" t="s">
        <v>30</v>
      </c>
      <c r="T2397" s="10" t="s">
        <v>4037</v>
      </c>
      <c r="U2397" s="10" t="s">
        <v>62</v>
      </c>
      <c r="V2397" s="10" t="s">
        <v>22</v>
      </c>
    </row>
    <row r="2398" spans="1:22" ht="14.1" customHeight="1" x14ac:dyDescent="0.2">
      <c r="A2398" s="7" t="str">
        <f>SUBSTITUTE(CONCATENATE(J2398,K2398,IF(L2398="Identifier","ID",IF(AND(L2398="Text",OR(J2398&lt;&gt;"",K2398&lt;&gt;"")),"",L2398)),IF(AND(N2398&lt;&gt;"Text",L2398&lt;&gt;N2398,NOT(AND(L2398="URI",N2398="Identifier")),NOT(AND(L2398="UUID",N2398="Identifier")),NOT(AND(L2398="OID",N2398="Identifier"))),IF(N2398="Identifier","ID",N2398),""))," ","")</f>
        <v>Location</v>
      </c>
      <c r="B2398" s="8" t="s">
        <v>22</v>
      </c>
      <c r="C2398" s="9" t="s">
        <v>98</v>
      </c>
      <c r="D2398" s="10" t="s">
        <v>4038</v>
      </c>
      <c r="E2398" s="10" t="s">
        <v>4039</v>
      </c>
      <c r="F2398" s="10" t="s">
        <v>22</v>
      </c>
      <c r="G2398" s="10" t="str">
        <f>CONCATENATE( IF(H2398="","",CONCATENATE(H2398,"_ ")),I2398,". ",IF(J2398="","",CONCATENATE(J2398,"_ ")),M2398,IF(OR(J2398&lt;&gt;"",M2398&lt;&gt;N2398),CONCATENATE(". ",N2398),""))</f>
        <v>Stowage. Location. Text</v>
      </c>
      <c r="H2398" s="10" t="s">
        <v>22</v>
      </c>
      <c r="I2398" s="10" t="s">
        <v>2259</v>
      </c>
      <c r="J2398" s="10" t="s">
        <v>22</v>
      </c>
      <c r="K2398" s="10" t="s">
        <v>22</v>
      </c>
      <c r="L2398" s="10" t="s">
        <v>47</v>
      </c>
      <c r="M2398" s="7" t="str">
        <f>IF(K2398&lt;&gt;"",CONCATENATE(K2398," ",L2398),L2398)</f>
        <v>Location</v>
      </c>
      <c r="N2398" s="10" t="s">
        <v>59</v>
      </c>
      <c r="O2398" s="10" t="s">
        <v>22</v>
      </c>
      <c r="P2398" s="10" t="str">
        <f>IF(O2398&lt;&gt;"",CONCATENATE(O2398,"_ ",N2398,". Type"),CONCATENATE(N2398,". Type"))</f>
        <v>Text. Type</v>
      </c>
      <c r="Q2398" s="10" t="s">
        <v>22</v>
      </c>
      <c r="R2398" s="10" t="s">
        <v>22</v>
      </c>
      <c r="S2398" s="10" t="s">
        <v>30</v>
      </c>
      <c r="T2398" s="10" t="s">
        <v>4040</v>
      </c>
      <c r="U2398" s="10" t="s">
        <v>62</v>
      </c>
      <c r="V2398" s="10" t="s">
        <v>22</v>
      </c>
    </row>
    <row r="2399" spans="1:22" ht="14.1" customHeight="1" x14ac:dyDescent="0.2">
      <c r="A2399" s="11" t="str">
        <f>SUBSTITUTE(SUBSTITUTE(CONCATENATE(J2399,IF(M2399="Identifier","ID",M2399))," ",""),"_","")</f>
        <v>MeasurementDimension</v>
      </c>
      <c r="B2399" s="8" t="s">
        <v>22</v>
      </c>
      <c r="C2399" s="12" t="s">
        <v>98</v>
      </c>
      <c r="D2399" s="11" t="s">
        <v>4041</v>
      </c>
      <c r="E2399" s="11" t="s">
        <v>22</v>
      </c>
      <c r="F2399" s="11" t="s">
        <v>22</v>
      </c>
      <c r="G2399" s="11" t="str">
        <f>CONCATENATE( IF(H2399="","",CONCATENATE(H2399,"_ ")),I2399,". ",IF(J2399="","",CONCATENATE(J2399,"_ ")),M2399,IF(J2399="","",CONCATENATE(". ",N2399)))</f>
        <v>Stowage. Measurement_ Dimension. Dimension</v>
      </c>
      <c r="H2399" s="11" t="s">
        <v>22</v>
      </c>
      <c r="I2399" s="11" t="s">
        <v>2259</v>
      </c>
      <c r="J2399" s="11" t="s">
        <v>2110</v>
      </c>
      <c r="K2399" s="11" t="s">
        <v>22</v>
      </c>
      <c r="L2399" s="11" t="s">
        <v>22</v>
      </c>
      <c r="M2399" s="11" t="str">
        <f>CONCATENATE(IF(Q2399="","",CONCATENATE(Q2399,"_ ")),R2399)</f>
        <v>Dimension</v>
      </c>
      <c r="N2399" s="11" t="str">
        <f>M2399</f>
        <v>Dimension</v>
      </c>
      <c r="O2399" s="11" t="s">
        <v>22</v>
      </c>
      <c r="P2399" s="11" t="s">
        <v>22</v>
      </c>
      <c r="Q2399" s="11" t="s">
        <v>22</v>
      </c>
      <c r="R2399" s="11" t="s">
        <v>1576</v>
      </c>
      <c r="S2399" s="11" t="s">
        <v>38</v>
      </c>
      <c r="T2399" s="11" t="s">
        <v>22</v>
      </c>
      <c r="U2399" s="11" t="s">
        <v>62</v>
      </c>
      <c r="V2399" s="11" t="s">
        <v>22</v>
      </c>
    </row>
    <row r="2400" spans="1:22" ht="14.1" customHeight="1" x14ac:dyDescent="0.2">
      <c r="A2400" s="5" t="str">
        <f>SUBSTITUTE(CONCATENATE(H2400,I2400)," ","")</f>
        <v>SubcontractTerms</v>
      </c>
      <c r="B2400" s="6" t="s">
        <v>22</v>
      </c>
      <c r="C2400" s="6" t="s">
        <v>22</v>
      </c>
      <c r="D2400" s="6" t="s">
        <v>4042</v>
      </c>
      <c r="E2400" s="6" t="s">
        <v>22</v>
      </c>
      <c r="F2400" s="6" t="s">
        <v>22</v>
      </c>
      <c r="G2400" s="5" t="str">
        <f>CONCATENATE(IF(H2400="","",CONCATENATE(H2400,"_ ")),I2400,". Details")</f>
        <v>Subcontract Terms. Details</v>
      </c>
      <c r="H2400" s="6" t="s">
        <v>22</v>
      </c>
      <c r="I2400" s="6" t="s">
        <v>4043</v>
      </c>
      <c r="J2400" s="6" t="s">
        <v>22</v>
      </c>
      <c r="K2400" s="6" t="s">
        <v>22</v>
      </c>
      <c r="L2400" s="6" t="s">
        <v>22</v>
      </c>
      <c r="M2400" s="6" t="s">
        <v>22</v>
      </c>
      <c r="N2400" s="6" t="s">
        <v>22</v>
      </c>
      <c r="O2400" s="6" t="s">
        <v>22</v>
      </c>
      <c r="P2400" s="6" t="s">
        <v>22</v>
      </c>
      <c r="Q2400" s="6" t="s">
        <v>22</v>
      </c>
      <c r="R2400" s="6" t="s">
        <v>22</v>
      </c>
      <c r="S2400" s="6" t="s">
        <v>25</v>
      </c>
      <c r="T2400" s="6" t="s">
        <v>22</v>
      </c>
      <c r="U2400" s="6" t="s">
        <v>26</v>
      </c>
      <c r="V2400" s="6" t="s">
        <v>22</v>
      </c>
    </row>
    <row r="2401" spans="1:22" ht="14.1" customHeight="1" x14ac:dyDescent="0.2">
      <c r="A2401" s="7" t="str">
        <f t="shared" ref="A2401:A2407" si="512">SUBSTITUTE(CONCATENATE(J2401,K2401,IF(L2401="Identifier","ID",IF(AND(L2401="Text",OR(J2401&lt;&gt;"",K2401&lt;&gt;"")),"",L2401)),IF(AND(N2401&lt;&gt;"Text",L2401&lt;&gt;N2401,NOT(AND(L2401="URI",N2401="Identifier")),NOT(AND(L2401="UUID",N2401="Identifier")),NOT(AND(L2401="OID",N2401="Identifier"))),IF(N2401="Identifier","ID",N2401),""))," ","")</f>
        <v>Rate</v>
      </c>
      <c r="B2401" s="8" t="s">
        <v>22</v>
      </c>
      <c r="C2401" s="9" t="s">
        <v>34</v>
      </c>
      <c r="D2401" s="10" t="s">
        <v>4044</v>
      </c>
      <c r="E2401" s="10" t="s">
        <v>22</v>
      </c>
      <c r="F2401" s="10" t="s">
        <v>22</v>
      </c>
      <c r="G2401" s="10" t="str">
        <f t="shared" ref="G2401:G2407" si="513">CONCATENATE( IF(H2401="","",CONCATENATE(H2401,"_ ")),I2401,". ",IF(J2401="","",CONCATENATE(J2401,"_ ")),M2401,IF(OR(J2401&lt;&gt;"",M2401&lt;&gt;N2401),CONCATENATE(". ",N2401),""))</f>
        <v>Subcontract Terms. Rate</v>
      </c>
      <c r="H2401" s="10" t="s">
        <v>22</v>
      </c>
      <c r="I2401" s="10" t="s">
        <v>4043</v>
      </c>
      <c r="J2401" s="10" t="s">
        <v>22</v>
      </c>
      <c r="K2401" s="10" t="s">
        <v>22</v>
      </c>
      <c r="L2401" s="10" t="s">
        <v>1876</v>
      </c>
      <c r="M2401" s="7" t="str">
        <f t="shared" ref="M2401:M2407" si="514">IF(K2401&lt;&gt;"",CONCATENATE(K2401," ",L2401),L2401)</f>
        <v>Rate</v>
      </c>
      <c r="N2401" s="10" t="s">
        <v>1876</v>
      </c>
      <c r="O2401" s="10" t="s">
        <v>22</v>
      </c>
      <c r="P2401" s="10" t="str">
        <f t="shared" ref="P2401:P2407" si="515">IF(O2401&lt;&gt;"",CONCATENATE(O2401,"_ ",N2401,". Type"),CONCATENATE(N2401,". Type"))</f>
        <v>Rate. Type</v>
      </c>
      <c r="Q2401" s="10" t="s">
        <v>22</v>
      </c>
      <c r="R2401" s="10" t="s">
        <v>22</v>
      </c>
      <c r="S2401" s="10" t="s">
        <v>30</v>
      </c>
      <c r="T2401" s="10" t="s">
        <v>22</v>
      </c>
      <c r="U2401" s="10" t="s">
        <v>26</v>
      </c>
      <c r="V2401" s="10" t="s">
        <v>22</v>
      </c>
    </row>
    <row r="2402" spans="1:22" ht="14.1" customHeight="1" x14ac:dyDescent="0.2">
      <c r="A2402" s="7" t="str">
        <f t="shared" si="512"/>
        <v>UnknownPriceIndicator</v>
      </c>
      <c r="B2402" s="8" t="s">
        <v>22</v>
      </c>
      <c r="C2402" s="9" t="s">
        <v>34</v>
      </c>
      <c r="D2402" s="10" t="s">
        <v>4045</v>
      </c>
      <c r="E2402" s="10" t="s">
        <v>22</v>
      </c>
      <c r="F2402" s="10" t="s">
        <v>22</v>
      </c>
      <c r="G2402" s="10" t="str">
        <f t="shared" si="513"/>
        <v>Subcontract Terms. Unknown_ Price. Indicator</v>
      </c>
      <c r="H2402" s="10" t="s">
        <v>22</v>
      </c>
      <c r="I2402" s="10" t="s">
        <v>4043</v>
      </c>
      <c r="J2402" s="10" t="s">
        <v>4046</v>
      </c>
      <c r="K2402" s="10" t="s">
        <v>22</v>
      </c>
      <c r="L2402" s="10" t="s">
        <v>1093</v>
      </c>
      <c r="M2402" s="7" t="str">
        <f t="shared" si="514"/>
        <v>Price</v>
      </c>
      <c r="N2402" s="10" t="s">
        <v>170</v>
      </c>
      <c r="O2402" s="10" t="s">
        <v>22</v>
      </c>
      <c r="P2402" s="10" t="str">
        <f t="shared" si="515"/>
        <v>Indicator. Type</v>
      </c>
      <c r="Q2402" s="10" t="s">
        <v>22</v>
      </c>
      <c r="R2402" s="10" t="s">
        <v>22</v>
      </c>
      <c r="S2402" s="10" t="s">
        <v>30</v>
      </c>
      <c r="T2402" s="10" t="s">
        <v>22</v>
      </c>
      <c r="U2402" s="10" t="s">
        <v>26</v>
      </c>
      <c r="V2402" s="10" t="s">
        <v>22</v>
      </c>
    </row>
    <row r="2403" spans="1:22" ht="14.1" customHeight="1" x14ac:dyDescent="0.2">
      <c r="A2403" s="7" t="str">
        <f t="shared" si="512"/>
        <v>Description</v>
      </c>
      <c r="B2403" s="8" t="s">
        <v>22</v>
      </c>
      <c r="C2403" s="9" t="s">
        <v>98</v>
      </c>
      <c r="D2403" s="10" t="s">
        <v>4047</v>
      </c>
      <c r="E2403" s="10" t="s">
        <v>22</v>
      </c>
      <c r="F2403" s="10" t="s">
        <v>22</v>
      </c>
      <c r="G2403" s="10" t="str">
        <f t="shared" si="513"/>
        <v>Subcontract Terms. Description. Text</v>
      </c>
      <c r="H2403" s="10" t="s">
        <v>22</v>
      </c>
      <c r="I2403" s="10" t="s">
        <v>4043</v>
      </c>
      <c r="J2403" s="10" t="s">
        <v>22</v>
      </c>
      <c r="K2403" s="10" t="s">
        <v>22</v>
      </c>
      <c r="L2403" s="10" t="s">
        <v>100</v>
      </c>
      <c r="M2403" s="7" t="str">
        <f t="shared" si="514"/>
        <v>Description</v>
      </c>
      <c r="N2403" s="10" t="s">
        <v>59</v>
      </c>
      <c r="O2403" s="10" t="s">
        <v>22</v>
      </c>
      <c r="P2403" s="10" t="str">
        <f t="shared" si="515"/>
        <v>Text. Type</v>
      </c>
      <c r="Q2403" s="10" t="s">
        <v>22</v>
      </c>
      <c r="R2403" s="10" t="s">
        <v>22</v>
      </c>
      <c r="S2403" s="10" t="s">
        <v>30</v>
      </c>
      <c r="T2403" s="10" t="s">
        <v>22</v>
      </c>
      <c r="U2403" s="10" t="s">
        <v>26</v>
      </c>
      <c r="V2403" s="10" t="s">
        <v>22</v>
      </c>
    </row>
    <row r="2404" spans="1:22" ht="14.1" customHeight="1" x14ac:dyDescent="0.2">
      <c r="A2404" s="7" t="str">
        <f t="shared" si="512"/>
        <v>Amount</v>
      </c>
      <c r="B2404" s="8" t="s">
        <v>22</v>
      </c>
      <c r="C2404" s="9" t="s">
        <v>34</v>
      </c>
      <c r="D2404" s="10" t="s">
        <v>4048</v>
      </c>
      <c r="E2404" s="10" t="s">
        <v>22</v>
      </c>
      <c r="F2404" s="10" t="s">
        <v>22</v>
      </c>
      <c r="G2404" s="10" t="str">
        <f t="shared" si="513"/>
        <v>Subcontract Terms. Amount</v>
      </c>
      <c r="H2404" s="10" t="s">
        <v>22</v>
      </c>
      <c r="I2404" s="10" t="s">
        <v>4043</v>
      </c>
      <c r="J2404" s="10" t="s">
        <v>22</v>
      </c>
      <c r="K2404" s="10" t="s">
        <v>22</v>
      </c>
      <c r="L2404" s="10" t="s">
        <v>189</v>
      </c>
      <c r="M2404" s="7" t="str">
        <f t="shared" si="514"/>
        <v>Amount</v>
      </c>
      <c r="N2404" s="10" t="s">
        <v>189</v>
      </c>
      <c r="O2404" s="10" t="s">
        <v>22</v>
      </c>
      <c r="P2404" s="10" t="str">
        <f t="shared" si="515"/>
        <v>Amount. Type</v>
      </c>
      <c r="Q2404" s="10" t="s">
        <v>22</v>
      </c>
      <c r="R2404" s="10" t="s">
        <v>22</v>
      </c>
      <c r="S2404" s="10" t="s">
        <v>30</v>
      </c>
      <c r="T2404" s="10" t="s">
        <v>22</v>
      </c>
      <c r="U2404" s="10" t="s">
        <v>26</v>
      </c>
      <c r="V2404" s="10" t="s">
        <v>22</v>
      </c>
    </row>
    <row r="2405" spans="1:22" ht="14.1" customHeight="1" x14ac:dyDescent="0.2">
      <c r="A2405" s="7" t="str">
        <f t="shared" si="512"/>
        <v>SubcontractingConditionsCode</v>
      </c>
      <c r="B2405" s="8" t="s">
        <v>22</v>
      </c>
      <c r="C2405" s="9" t="s">
        <v>34</v>
      </c>
      <c r="D2405" s="10" t="s">
        <v>4049</v>
      </c>
      <c r="E2405" s="10" t="s">
        <v>22</v>
      </c>
      <c r="F2405" s="10" t="s">
        <v>22</v>
      </c>
      <c r="G2405" s="10" t="str">
        <f t="shared" si="513"/>
        <v>Subcontract Terms. Subcontracting Conditions Code. Code</v>
      </c>
      <c r="H2405" s="10" t="s">
        <v>22</v>
      </c>
      <c r="I2405" s="10" t="s">
        <v>4043</v>
      </c>
      <c r="J2405" s="10" t="s">
        <v>22</v>
      </c>
      <c r="K2405" s="10" t="s">
        <v>4050</v>
      </c>
      <c r="L2405" s="10" t="s">
        <v>33</v>
      </c>
      <c r="M2405" s="7" t="str">
        <f t="shared" si="514"/>
        <v>Subcontracting Conditions Code</v>
      </c>
      <c r="N2405" s="10" t="s">
        <v>33</v>
      </c>
      <c r="O2405" s="10" t="s">
        <v>22</v>
      </c>
      <c r="P2405" s="10" t="str">
        <f t="shared" si="515"/>
        <v>Code. Type</v>
      </c>
      <c r="Q2405" s="10" t="s">
        <v>22</v>
      </c>
      <c r="R2405" s="10" t="s">
        <v>22</v>
      </c>
      <c r="S2405" s="10" t="s">
        <v>30</v>
      </c>
      <c r="T2405" s="10" t="s">
        <v>22</v>
      </c>
      <c r="U2405" s="10" t="s">
        <v>26</v>
      </c>
      <c r="V2405" s="10" t="s">
        <v>22</v>
      </c>
    </row>
    <row r="2406" spans="1:22" ht="14.1" customHeight="1" x14ac:dyDescent="0.2">
      <c r="A2406" s="7" t="str">
        <f t="shared" si="512"/>
        <v>MaximumPercent</v>
      </c>
      <c r="B2406" s="8" t="s">
        <v>22</v>
      </c>
      <c r="C2406" s="9" t="s">
        <v>34</v>
      </c>
      <c r="D2406" s="10" t="s">
        <v>4051</v>
      </c>
      <c r="E2406" s="10" t="s">
        <v>22</v>
      </c>
      <c r="F2406" s="10" t="s">
        <v>22</v>
      </c>
      <c r="G2406" s="10" t="str">
        <f t="shared" si="513"/>
        <v>Subcontract Terms. Maximum_ Percent. Percent</v>
      </c>
      <c r="H2406" s="10" t="s">
        <v>22</v>
      </c>
      <c r="I2406" s="10" t="s">
        <v>4043</v>
      </c>
      <c r="J2406" s="10" t="s">
        <v>299</v>
      </c>
      <c r="K2406" s="10" t="s">
        <v>22</v>
      </c>
      <c r="L2406" s="10" t="s">
        <v>388</v>
      </c>
      <c r="M2406" s="7" t="str">
        <f t="shared" si="514"/>
        <v>Percent</v>
      </c>
      <c r="N2406" s="10" t="s">
        <v>388</v>
      </c>
      <c r="O2406" s="10" t="s">
        <v>22</v>
      </c>
      <c r="P2406" s="10" t="str">
        <f t="shared" si="515"/>
        <v>Percent. Type</v>
      </c>
      <c r="Q2406" s="10" t="s">
        <v>22</v>
      </c>
      <c r="R2406" s="10" t="s">
        <v>22</v>
      </c>
      <c r="S2406" s="10" t="s">
        <v>30</v>
      </c>
      <c r="T2406" s="10" t="s">
        <v>22</v>
      </c>
      <c r="U2406" s="10" t="s">
        <v>26</v>
      </c>
      <c r="V2406" s="10" t="s">
        <v>22</v>
      </c>
    </row>
    <row r="2407" spans="1:22" ht="14.1" customHeight="1" x14ac:dyDescent="0.2">
      <c r="A2407" s="7" t="str">
        <f t="shared" si="512"/>
        <v>MinimumPercent</v>
      </c>
      <c r="B2407" s="8" t="s">
        <v>22</v>
      </c>
      <c r="C2407" s="9" t="s">
        <v>34</v>
      </c>
      <c r="D2407" s="10" t="s">
        <v>4052</v>
      </c>
      <c r="E2407" s="10" t="s">
        <v>22</v>
      </c>
      <c r="F2407" s="10" t="s">
        <v>22</v>
      </c>
      <c r="G2407" s="10" t="str">
        <f t="shared" si="513"/>
        <v>Subcontract Terms. Minimum_ Percent. Percent</v>
      </c>
      <c r="H2407" s="10" t="s">
        <v>22</v>
      </c>
      <c r="I2407" s="10" t="s">
        <v>4043</v>
      </c>
      <c r="J2407" s="10" t="s">
        <v>296</v>
      </c>
      <c r="K2407" s="10" t="s">
        <v>22</v>
      </c>
      <c r="L2407" s="10" t="s">
        <v>388</v>
      </c>
      <c r="M2407" s="7" t="str">
        <f t="shared" si="514"/>
        <v>Percent</v>
      </c>
      <c r="N2407" s="10" t="s">
        <v>388</v>
      </c>
      <c r="O2407" s="10" t="s">
        <v>22</v>
      </c>
      <c r="P2407" s="10" t="str">
        <f t="shared" si="515"/>
        <v>Percent. Type</v>
      </c>
      <c r="Q2407" s="10" t="s">
        <v>22</v>
      </c>
      <c r="R2407" s="10" t="s">
        <v>22</v>
      </c>
      <c r="S2407" s="10" t="s">
        <v>30</v>
      </c>
      <c r="T2407" s="10" t="s">
        <v>22</v>
      </c>
      <c r="U2407" s="10" t="s">
        <v>26</v>
      </c>
      <c r="V2407" s="10" t="s">
        <v>22</v>
      </c>
    </row>
    <row r="2408" spans="1:22" ht="14.1" customHeight="1" x14ac:dyDescent="0.2">
      <c r="A2408" s="5" t="str">
        <f>SUBSTITUTE(CONCATENATE(H2408,I2408)," ","")</f>
        <v>SubscriberConsumption</v>
      </c>
      <c r="B2408" s="6" t="s">
        <v>22</v>
      </c>
      <c r="C2408" s="6" t="s">
        <v>22</v>
      </c>
      <c r="D2408" s="6" t="s">
        <v>4053</v>
      </c>
      <c r="E2408" s="6" t="s">
        <v>22</v>
      </c>
      <c r="F2408" s="6" t="s">
        <v>22</v>
      </c>
      <c r="G2408" s="5" t="str">
        <f>CONCATENATE(IF(H2408="","",CONCATENATE(H2408,"_ ")),I2408,". Details")</f>
        <v>Subscriber Consumption. Details</v>
      </c>
      <c r="H2408" s="6" t="s">
        <v>22</v>
      </c>
      <c r="I2408" s="6" t="s">
        <v>4054</v>
      </c>
      <c r="J2408" s="6" t="s">
        <v>22</v>
      </c>
      <c r="K2408" s="6" t="s">
        <v>22</v>
      </c>
      <c r="L2408" s="6" t="s">
        <v>22</v>
      </c>
      <c r="M2408" s="6" t="s">
        <v>22</v>
      </c>
      <c r="N2408" s="6" t="s">
        <v>22</v>
      </c>
      <c r="O2408" s="6" t="s">
        <v>22</v>
      </c>
      <c r="P2408" s="6" t="s">
        <v>22</v>
      </c>
      <c r="Q2408" s="6" t="s">
        <v>22</v>
      </c>
      <c r="R2408" s="6" t="s">
        <v>22</v>
      </c>
      <c r="S2408" s="6" t="s">
        <v>25</v>
      </c>
      <c r="T2408" s="6" t="s">
        <v>22</v>
      </c>
      <c r="U2408" s="6" t="s">
        <v>26</v>
      </c>
      <c r="V2408" s="6" t="s">
        <v>22</v>
      </c>
    </row>
    <row r="2409" spans="1:22" ht="14.1" customHeight="1" x14ac:dyDescent="0.2">
      <c r="A2409" s="7" t="str">
        <f>SUBSTITUTE(CONCATENATE(J2409,K2409,IF(L2409="Identifier","ID",IF(AND(L2409="Text",OR(J2409&lt;&gt;"",K2409&lt;&gt;"")),"",L2409)),IF(AND(N2409&lt;&gt;"Text",L2409&lt;&gt;N2409,NOT(AND(L2409="URI",N2409="Identifier")),NOT(AND(L2409="UUID",N2409="Identifier")),NOT(AND(L2409="OID",N2409="Identifier"))),IF(N2409="Identifier","ID",N2409),""))," ","")</f>
        <v>ConsumptionID</v>
      </c>
      <c r="B2409" s="8" t="s">
        <v>22</v>
      </c>
      <c r="C2409" s="9" t="s">
        <v>34</v>
      </c>
      <c r="D2409" s="10" t="s">
        <v>4055</v>
      </c>
      <c r="E2409" s="10" t="s">
        <v>22</v>
      </c>
      <c r="F2409" s="10" t="s">
        <v>22</v>
      </c>
      <c r="G2409" s="10" t="str">
        <f>CONCATENATE( IF(H2409="","",CONCATENATE(H2409,"_ ")),I2409,". ",IF(J2409="","",CONCATENATE(J2409,"_ ")),M2409,IF(OR(J2409&lt;&gt;"",M2409&lt;&gt;N2409),CONCATENATE(". ",N2409),""))</f>
        <v>Subscriber Consumption. Consumption Identifier. Identifier</v>
      </c>
      <c r="H2409" s="10" t="s">
        <v>22</v>
      </c>
      <c r="I2409" s="10" t="s">
        <v>4054</v>
      </c>
      <c r="J2409" s="10" t="s">
        <v>22</v>
      </c>
      <c r="K2409" s="10" t="s">
        <v>1003</v>
      </c>
      <c r="L2409" s="10" t="s">
        <v>29</v>
      </c>
      <c r="M2409" s="7" t="str">
        <f>IF(K2409&lt;&gt;"",CONCATENATE(K2409," ",L2409),L2409)</f>
        <v>Consumption Identifier</v>
      </c>
      <c r="N2409" s="10" t="s">
        <v>29</v>
      </c>
      <c r="O2409" s="10" t="s">
        <v>22</v>
      </c>
      <c r="P2409" s="10" t="str">
        <f>IF(O2409&lt;&gt;"",CONCATENATE(O2409,"_ ",N2409,". Type"),CONCATENATE(N2409,". Type"))</f>
        <v>Identifier. Type</v>
      </c>
      <c r="Q2409" s="10" t="s">
        <v>22</v>
      </c>
      <c r="R2409" s="10" t="s">
        <v>22</v>
      </c>
      <c r="S2409" s="10" t="s">
        <v>30</v>
      </c>
      <c r="T2409" s="10" t="s">
        <v>22</v>
      </c>
      <c r="U2409" s="10" t="s">
        <v>26</v>
      </c>
      <c r="V2409" s="10" t="s">
        <v>22</v>
      </c>
    </row>
    <row r="2410" spans="1:22" ht="14.1" customHeight="1" x14ac:dyDescent="0.2">
      <c r="A2410" s="7" t="str">
        <f>SUBSTITUTE(CONCATENATE(J2410,K2410,IF(L2410="Identifier","ID",IF(AND(L2410="Text",OR(J2410&lt;&gt;"",K2410&lt;&gt;"")),"",L2410)),IF(AND(N2410&lt;&gt;"Text",L2410&lt;&gt;N2410,NOT(AND(L2410="URI",N2410="Identifier")),NOT(AND(L2410="UUID",N2410="Identifier")),NOT(AND(L2410="OID",N2410="Identifier"))),IF(N2410="Identifier","ID",N2410),""))," ","")</f>
        <v>SpecificationTypeCode</v>
      </c>
      <c r="B2410" s="8" t="s">
        <v>22</v>
      </c>
      <c r="C2410" s="9" t="s">
        <v>34</v>
      </c>
      <c r="D2410" s="10" t="s">
        <v>4056</v>
      </c>
      <c r="E2410" s="10" t="s">
        <v>22</v>
      </c>
      <c r="F2410" s="10" t="s">
        <v>22</v>
      </c>
      <c r="G2410" s="10" t="str">
        <f>CONCATENATE( IF(H2410="","",CONCATENATE(H2410,"_ ")),I2410,". ",IF(J2410="","",CONCATENATE(J2410,"_ ")),M2410,IF(OR(J2410&lt;&gt;"",M2410&lt;&gt;N2410),CONCATENATE(". ",N2410),""))</f>
        <v>Subscriber Consumption. Specification Type Code. Code</v>
      </c>
      <c r="H2410" s="10" t="s">
        <v>22</v>
      </c>
      <c r="I2410" s="10" t="s">
        <v>4054</v>
      </c>
      <c r="J2410" s="10" t="s">
        <v>22</v>
      </c>
      <c r="K2410" s="10" t="s">
        <v>4057</v>
      </c>
      <c r="L2410" s="10" t="s">
        <v>33</v>
      </c>
      <c r="M2410" s="7" t="str">
        <f>IF(K2410&lt;&gt;"",CONCATENATE(K2410," ",L2410),L2410)</f>
        <v>Specification Type Code</v>
      </c>
      <c r="N2410" s="10" t="s">
        <v>33</v>
      </c>
      <c r="O2410" s="10" t="s">
        <v>22</v>
      </c>
      <c r="P2410" s="10" t="str">
        <f>IF(O2410&lt;&gt;"",CONCATENATE(O2410,"_ ",N2410,". Type"),CONCATENATE(N2410,". Type"))</f>
        <v>Code. Type</v>
      </c>
      <c r="Q2410" s="10" t="s">
        <v>22</v>
      </c>
      <c r="R2410" s="10" t="s">
        <v>22</v>
      </c>
      <c r="S2410" s="10" t="s">
        <v>30</v>
      </c>
      <c r="T2410" s="10" t="s">
        <v>22</v>
      </c>
      <c r="U2410" s="10" t="s">
        <v>26</v>
      </c>
      <c r="V2410" s="10" t="s">
        <v>22</v>
      </c>
    </row>
    <row r="2411" spans="1:22" ht="14.1" customHeight="1" x14ac:dyDescent="0.2">
      <c r="A2411" s="7" t="str">
        <f>SUBSTITUTE(CONCATENATE(J2411,K2411,IF(L2411="Identifier","ID",IF(AND(L2411="Text",OR(J2411&lt;&gt;"",K2411&lt;&gt;"")),"",L2411)),IF(AND(N2411&lt;&gt;"Text",L2411&lt;&gt;N2411,NOT(AND(L2411="URI",N2411="Identifier")),NOT(AND(L2411="UUID",N2411="Identifier")),NOT(AND(L2411="OID",N2411="Identifier"))),IF(N2411="Identifier","ID",N2411),""))," ","")</f>
        <v>Note</v>
      </c>
      <c r="B2411" s="8" t="s">
        <v>22</v>
      </c>
      <c r="C2411" s="9" t="s">
        <v>98</v>
      </c>
      <c r="D2411" s="10" t="s">
        <v>236</v>
      </c>
      <c r="E2411" s="10" t="s">
        <v>22</v>
      </c>
      <c r="F2411" s="10" t="s">
        <v>4058</v>
      </c>
      <c r="G2411" s="10" t="str">
        <f>CONCATENATE( IF(H2411="","",CONCATENATE(H2411,"_ ")),I2411,". ",IF(J2411="","",CONCATENATE(J2411,"_ ")),M2411,IF(OR(J2411&lt;&gt;"",M2411&lt;&gt;N2411),CONCATENATE(". ",N2411),""))</f>
        <v>Subscriber Consumption. Note. Text</v>
      </c>
      <c r="H2411" s="10" t="s">
        <v>22</v>
      </c>
      <c r="I2411" s="10" t="s">
        <v>4054</v>
      </c>
      <c r="J2411" s="10" t="s">
        <v>22</v>
      </c>
      <c r="K2411" s="10" t="s">
        <v>22</v>
      </c>
      <c r="L2411" s="10" t="s">
        <v>237</v>
      </c>
      <c r="M2411" s="7" t="str">
        <f>IF(K2411&lt;&gt;"",CONCATENATE(K2411," ",L2411),L2411)</f>
        <v>Note</v>
      </c>
      <c r="N2411" s="10" t="s">
        <v>59</v>
      </c>
      <c r="O2411" s="10" t="s">
        <v>22</v>
      </c>
      <c r="P2411" s="10" t="str">
        <f>IF(O2411&lt;&gt;"",CONCATENATE(O2411,"_ ",N2411,". Type"),CONCATENATE(N2411,". Type"))</f>
        <v>Text. Type</v>
      </c>
      <c r="Q2411" s="10" t="s">
        <v>22</v>
      </c>
      <c r="R2411" s="10" t="s">
        <v>22</v>
      </c>
      <c r="S2411" s="10" t="s">
        <v>30</v>
      </c>
      <c r="T2411" s="10" t="s">
        <v>22</v>
      </c>
      <c r="U2411" s="10" t="s">
        <v>26</v>
      </c>
      <c r="V2411" s="10" t="s">
        <v>22</v>
      </c>
    </row>
    <row r="2412" spans="1:22" ht="14.1" customHeight="1" x14ac:dyDescent="0.2">
      <c r="A2412" s="7" t="str">
        <f>SUBSTITUTE(CONCATENATE(J2412,K2412,IF(L2412="Identifier","ID",IF(AND(L2412="Text",OR(J2412&lt;&gt;"",K2412&lt;&gt;"")),"",L2412)),IF(AND(N2412&lt;&gt;"Text",L2412&lt;&gt;N2412,NOT(AND(L2412="URI",N2412="Identifier")),NOT(AND(L2412="UUID",N2412="Identifier")),NOT(AND(L2412="OID",N2412="Identifier"))),IF(N2412="Identifier","ID",N2412),""))," ","")</f>
        <v>TotalMeteredQuantity</v>
      </c>
      <c r="B2412" s="8" t="s">
        <v>22</v>
      </c>
      <c r="C2412" s="9" t="s">
        <v>34</v>
      </c>
      <c r="D2412" s="10" t="s">
        <v>4059</v>
      </c>
      <c r="E2412" s="10" t="s">
        <v>22</v>
      </c>
      <c r="F2412" s="10" t="s">
        <v>4060</v>
      </c>
      <c r="G2412" s="10" t="str">
        <f>CONCATENATE( IF(H2412="","",CONCATENATE(H2412,"_ ")),I2412,". ",IF(J2412="","",CONCATENATE(J2412,"_ ")),M2412,IF(OR(J2412&lt;&gt;"",M2412&lt;&gt;N2412),CONCATENATE(". ",N2412),""))</f>
        <v>Subscriber Consumption. Total Metered Quantity. Quantity</v>
      </c>
      <c r="H2412" s="10" t="s">
        <v>22</v>
      </c>
      <c r="I2412" s="10" t="s">
        <v>4054</v>
      </c>
      <c r="J2412" s="10" t="s">
        <v>22</v>
      </c>
      <c r="K2412" s="10" t="s">
        <v>4061</v>
      </c>
      <c r="L2412" s="10" t="s">
        <v>297</v>
      </c>
      <c r="M2412" s="7" t="str">
        <f>IF(K2412&lt;&gt;"",CONCATENATE(K2412," ",L2412),L2412)</f>
        <v>Total Metered Quantity</v>
      </c>
      <c r="N2412" s="10" t="s">
        <v>297</v>
      </c>
      <c r="O2412" s="10" t="s">
        <v>22</v>
      </c>
      <c r="P2412" s="10" t="str">
        <f>IF(O2412&lt;&gt;"",CONCATENATE(O2412,"_ ",N2412,". Type"),CONCATENATE(N2412,". Type"))</f>
        <v>Quantity. Type</v>
      </c>
      <c r="Q2412" s="10" t="s">
        <v>22</v>
      </c>
      <c r="R2412" s="10" t="s">
        <v>22</v>
      </c>
      <c r="S2412" s="10" t="s">
        <v>30</v>
      </c>
      <c r="T2412" s="10" t="s">
        <v>22</v>
      </c>
      <c r="U2412" s="10" t="s">
        <v>26</v>
      </c>
      <c r="V2412" s="10" t="s">
        <v>22</v>
      </c>
    </row>
    <row r="2413" spans="1:22" ht="14.1" customHeight="1" x14ac:dyDescent="0.2">
      <c r="A2413" s="11" t="str">
        <f>SUBSTITUTE(SUBSTITUTE(CONCATENATE(J2413,IF(M2413="Identifier","ID",M2413))," ",""),"_","")</f>
        <v>SubscriberParty</v>
      </c>
      <c r="B2413" s="8" t="s">
        <v>22</v>
      </c>
      <c r="C2413" s="12" t="s">
        <v>34</v>
      </c>
      <c r="D2413" s="11" t="s">
        <v>4062</v>
      </c>
      <c r="E2413" s="11" t="s">
        <v>22</v>
      </c>
      <c r="F2413" s="11" t="s">
        <v>22</v>
      </c>
      <c r="G2413" s="11" t="str">
        <f>CONCATENATE( IF(H2413="","",CONCATENATE(H2413,"_ ")),I2413,". ",IF(J2413="","",CONCATENATE(J2413,"_ ")),M2413,IF(J2413="","",CONCATENATE(". ",N2413)))</f>
        <v>Subscriber Consumption. Subscriber_ Party. Party</v>
      </c>
      <c r="H2413" s="11" t="s">
        <v>22</v>
      </c>
      <c r="I2413" s="11" t="s">
        <v>4054</v>
      </c>
      <c r="J2413" s="11" t="s">
        <v>1104</v>
      </c>
      <c r="K2413" s="11" t="s">
        <v>22</v>
      </c>
      <c r="L2413" s="11" t="s">
        <v>22</v>
      </c>
      <c r="M2413" s="11" t="str">
        <f>CONCATENATE(IF(Q2413="","",CONCATENATE(Q2413,"_ ")),R2413)</f>
        <v>Party</v>
      </c>
      <c r="N2413" s="11" t="str">
        <f>M2413</f>
        <v>Party</v>
      </c>
      <c r="O2413" s="11" t="s">
        <v>22</v>
      </c>
      <c r="P2413" s="11" t="s">
        <v>22</v>
      </c>
      <c r="Q2413" s="11" t="s">
        <v>22</v>
      </c>
      <c r="R2413" s="11" t="s">
        <v>216</v>
      </c>
      <c r="S2413" s="11" t="s">
        <v>38</v>
      </c>
      <c r="T2413" s="11" t="s">
        <v>22</v>
      </c>
      <c r="U2413" s="11" t="s">
        <v>26</v>
      </c>
      <c r="V2413" s="11" t="s">
        <v>22</v>
      </c>
    </row>
    <row r="2414" spans="1:22" ht="14.1" customHeight="1" x14ac:dyDescent="0.2">
      <c r="A2414" s="11" t="str">
        <f>SUBSTITUTE(SUBSTITUTE(CONCATENATE(J2414,IF(M2414="Identifier","ID",M2414))," ",""),"_","")</f>
        <v>UtilityConsumptionPoint</v>
      </c>
      <c r="B2414" s="8" t="s">
        <v>22</v>
      </c>
      <c r="C2414" s="12" t="s">
        <v>27</v>
      </c>
      <c r="D2414" s="11" t="s">
        <v>4063</v>
      </c>
      <c r="E2414" s="11" t="s">
        <v>22</v>
      </c>
      <c r="F2414" s="11" t="s">
        <v>22</v>
      </c>
      <c r="G2414" s="11" t="str">
        <f>CONCATENATE( IF(H2414="","",CONCATENATE(H2414,"_ ")),I2414,". ",IF(J2414="","",CONCATENATE(J2414,"_ ")),M2414,IF(J2414="","",CONCATENATE(". ",N2414)))</f>
        <v>Subscriber Consumption. Utility_ Consumption Point. Consumption Point</v>
      </c>
      <c r="H2414" s="11" t="s">
        <v>22</v>
      </c>
      <c r="I2414" s="11" t="s">
        <v>4054</v>
      </c>
      <c r="J2414" s="11" t="s">
        <v>1116</v>
      </c>
      <c r="K2414" s="11" t="s">
        <v>22</v>
      </c>
      <c r="L2414" s="11" t="s">
        <v>22</v>
      </c>
      <c r="M2414" s="11" t="str">
        <f>CONCATENATE(IF(Q2414="","",CONCATENATE(Q2414,"_ ")),R2414)</f>
        <v>Consumption Point</v>
      </c>
      <c r="N2414" s="11" t="str">
        <f>M2414</f>
        <v>Consumption Point</v>
      </c>
      <c r="O2414" s="11" t="s">
        <v>22</v>
      </c>
      <c r="P2414" s="11" t="s">
        <v>22</v>
      </c>
      <c r="Q2414" s="11" t="s">
        <v>22</v>
      </c>
      <c r="R2414" s="11" t="s">
        <v>1097</v>
      </c>
      <c r="S2414" s="11" t="s">
        <v>38</v>
      </c>
      <c r="T2414" s="11" t="s">
        <v>22</v>
      </c>
      <c r="U2414" s="11" t="s">
        <v>26</v>
      </c>
      <c r="V2414" s="11" t="s">
        <v>22</v>
      </c>
    </row>
    <row r="2415" spans="1:22" ht="14.1" customHeight="1" x14ac:dyDescent="0.2">
      <c r="A2415" s="11" t="str">
        <f>SUBSTITUTE(SUBSTITUTE(CONCATENATE(J2415,IF(M2415="Identifier","ID",M2415))," ",""),"_","")</f>
        <v>OnAccountPayment</v>
      </c>
      <c r="B2415" s="8" t="s">
        <v>22</v>
      </c>
      <c r="C2415" s="12" t="s">
        <v>98</v>
      </c>
      <c r="D2415" s="11" t="s">
        <v>4064</v>
      </c>
      <c r="E2415" s="11" t="s">
        <v>22</v>
      </c>
      <c r="F2415" s="11" t="s">
        <v>22</v>
      </c>
      <c r="G2415" s="11" t="str">
        <f>CONCATENATE( IF(H2415="","",CONCATENATE(H2415,"_ ")),I2415,". ",IF(J2415="","",CONCATENATE(J2415,"_ ")),M2415,IF(J2415="","",CONCATENATE(". ",N2415)))</f>
        <v>Subscriber Consumption. On Account Payment</v>
      </c>
      <c r="H2415" s="11" t="s">
        <v>22</v>
      </c>
      <c r="I2415" s="11" t="s">
        <v>4054</v>
      </c>
      <c r="J2415" s="11" t="s">
        <v>22</v>
      </c>
      <c r="K2415" s="11" t="s">
        <v>22</v>
      </c>
      <c r="L2415" s="11" t="s">
        <v>22</v>
      </c>
      <c r="M2415" s="11" t="str">
        <f>CONCATENATE(IF(Q2415="","",CONCATENATE(Q2415,"_ ")),R2415)</f>
        <v>On Account Payment</v>
      </c>
      <c r="N2415" s="11" t="str">
        <f>M2415</f>
        <v>On Account Payment</v>
      </c>
      <c r="O2415" s="11" t="s">
        <v>22</v>
      </c>
      <c r="P2415" s="11" t="s">
        <v>22</v>
      </c>
      <c r="Q2415" s="11" t="s">
        <v>22</v>
      </c>
      <c r="R2415" s="11" t="s">
        <v>2845</v>
      </c>
      <c r="S2415" s="11" t="s">
        <v>38</v>
      </c>
      <c r="T2415" s="11" t="s">
        <v>22</v>
      </c>
      <c r="U2415" s="11" t="s">
        <v>26</v>
      </c>
      <c r="V2415" s="11" t="s">
        <v>22</v>
      </c>
    </row>
    <row r="2416" spans="1:22" ht="14.1" customHeight="1" x14ac:dyDescent="0.2">
      <c r="A2416" s="11" t="str">
        <f>SUBSTITUTE(SUBSTITUTE(CONCATENATE(J2416,IF(M2416="Identifier","ID",M2416))," ",""),"_","")</f>
        <v>Consumption</v>
      </c>
      <c r="B2416" s="8" t="s">
        <v>22</v>
      </c>
      <c r="C2416" s="12" t="s">
        <v>34</v>
      </c>
      <c r="D2416" s="11" t="s">
        <v>4065</v>
      </c>
      <c r="E2416" s="11" t="s">
        <v>22</v>
      </c>
      <c r="F2416" s="11" t="s">
        <v>22</v>
      </c>
      <c r="G2416" s="11" t="str">
        <f>CONCATENATE( IF(H2416="","",CONCATENATE(H2416,"_ ")),I2416,". ",IF(J2416="","",CONCATENATE(J2416,"_ ")),M2416,IF(J2416="","",CONCATENATE(". ",N2416)))</f>
        <v>Subscriber Consumption. Consumption</v>
      </c>
      <c r="H2416" s="11" t="s">
        <v>22</v>
      </c>
      <c r="I2416" s="11" t="s">
        <v>4054</v>
      </c>
      <c r="J2416" s="11" t="s">
        <v>22</v>
      </c>
      <c r="K2416" s="11" t="s">
        <v>22</v>
      </c>
      <c r="L2416" s="11" t="s">
        <v>22</v>
      </c>
      <c r="M2416" s="11" t="str">
        <f>CONCATENATE(IF(Q2416="","",CONCATENATE(Q2416,"_ ")),R2416)</f>
        <v>Consumption</v>
      </c>
      <c r="N2416" s="11" t="str">
        <f>M2416</f>
        <v>Consumption</v>
      </c>
      <c r="O2416" s="11" t="s">
        <v>22</v>
      </c>
      <c r="P2416" s="11" t="s">
        <v>22</v>
      </c>
      <c r="Q2416" s="11" t="s">
        <v>22</v>
      </c>
      <c r="R2416" s="11" t="s">
        <v>1003</v>
      </c>
      <c r="S2416" s="11" t="s">
        <v>38</v>
      </c>
      <c r="T2416" s="11" t="s">
        <v>22</v>
      </c>
      <c r="U2416" s="11" t="s">
        <v>26</v>
      </c>
      <c r="V2416" s="11" t="s">
        <v>22</v>
      </c>
    </row>
    <row r="2417" spans="1:22" ht="14.1" customHeight="1" x14ac:dyDescent="0.2">
      <c r="A2417" s="11" t="str">
        <f>SUBSTITUTE(SUBSTITUTE(CONCATENATE(J2417,IF(M2417="Identifier","ID",M2417))," ",""),"_","")</f>
        <v>SupplierConsumption</v>
      </c>
      <c r="B2417" s="8" t="s">
        <v>22</v>
      </c>
      <c r="C2417" s="12" t="s">
        <v>98</v>
      </c>
      <c r="D2417" s="11" t="s">
        <v>4066</v>
      </c>
      <c r="E2417" s="11" t="s">
        <v>22</v>
      </c>
      <c r="F2417" s="11" t="s">
        <v>22</v>
      </c>
      <c r="G2417" s="11" t="str">
        <f>CONCATENATE( IF(H2417="","",CONCATENATE(H2417,"_ ")),I2417,". ",IF(J2417="","",CONCATENATE(J2417,"_ ")),M2417,IF(J2417="","",CONCATENATE(". ",N2417)))</f>
        <v>Subscriber Consumption. Supplier Consumption</v>
      </c>
      <c r="H2417" s="11" t="s">
        <v>22</v>
      </c>
      <c r="I2417" s="11" t="s">
        <v>4054</v>
      </c>
      <c r="J2417" s="11" t="s">
        <v>22</v>
      </c>
      <c r="K2417" s="11" t="s">
        <v>22</v>
      </c>
      <c r="L2417" s="11" t="s">
        <v>22</v>
      </c>
      <c r="M2417" s="11" t="str">
        <f>CONCATENATE(IF(Q2417="","",CONCATENATE(Q2417,"_ ")),R2417)</f>
        <v>Supplier Consumption</v>
      </c>
      <c r="N2417" s="11" t="str">
        <f>M2417</f>
        <v>Supplier Consumption</v>
      </c>
      <c r="O2417" s="11" t="s">
        <v>22</v>
      </c>
      <c r="P2417" s="11" t="s">
        <v>22</v>
      </c>
      <c r="Q2417" s="11" t="s">
        <v>22</v>
      </c>
      <c r="R2417" s="11" t="s">
        <v>4067</v>
      </c>
      <c r="S2417" s="11" t="s">
        <v>38</v>
      </c>
      <c r="T2417" s="11" t="s">
        <v>22</v>
      </c>
      <c r="U2417" s="11" t="s">
        <v>26</v>
      </c>
      <c r="V2417" s="11" t="s">
        <v>22</v>
      </c>
    </row>
    <row r="2418" spans="1:22" ht="14.1" customHeight="1" x14ac:dyDescent="0.2">
      <c r="A2418" s="5" t="str">
        <f>SUBSTITUTE(CONCATENATE(H2418,I2418)," ","")</f>
        <v>SupplierConsumption</v>
      </c>
      <c r="B2418" s="6" t="s">
        <v>22</v>
      </c>
      <c r="C2418" s="6" t="s">
        <v>22</v>
      </c>
      <c r="D2418" s="6" t="s">
        <v>4068</v>
      </c>
      <c r="E2418" s="6" t="s">
        <v>22</v>
      </c>
      <c r="F2418" s="6" t="s">
        <v>22</v>
      </c>
      <c r="G2418" s="5" t="str">
        <f>CONCATENATE(IF(H2418="","",CONCATENATE(H2418,"_ ")),I2418,". Details")</f>
        <v>Supplier Consumption. Details</v>
      </c>
      <c r="H2418" s="6" t="s">
        <v>22</v>
      </c>
      <c r="I2418" s="6" t="s">
        <v>4067</v>
      </c>
      <c r="J2418" s="6" t="s">
        <v>22</v>
      </c>
      <c r="K2418" s="6" t="s">
        <v>22</v>
      </c>
      <c r="L2418" s="6" t="s">
        <v>22</v>
      </c>
      <c r="M2418" s="6" t="s">
        <v>22</v>
      </c>
      <c r="N2418" s="6" t="s">
        <v>22</v>
      </c>
      <c r="O2418" s="6" t="s">
        <v>22</v>
      </c>
      <c r="P2418" s="6" t="s">
        <v>22</v>
      </c>
      <c r="Q2418" s="6" t="s">
        <v>22</v>
      </c>
      <c r="R2418" s="6" t="s">
        <v>22</v>
      </c>
      <c r="S2418" s="6" t="s">
        <v>25</v>
      </c>
      <c r="T2418" s="6" t="s">
        <v>22</v>
      </c>
      <c r="U2418" s="6" t="s">
        <v>26</v>
      </c>
      <c r="V2418" s="6" t="s">
        <v>22</v>
      </c>
    </row>
    <row r="2419" spans="1:22" ht="14.1" customHeight="1" x14ac:dyDescent="0.2">
      <c r="A2419" s="7" t="str">
        <f>SUBSTITUTE(CONCATENATE(J2419,K2419,IF(L2419="Identifier","ID",IF(AND(L2419="Text",OR(J2419&lt;&gt;"",K2419&lt;&gt;"")),"",L2419)),IF(AND(N2419&lt;&gt;"Text",L2419&lt;&gt;N2419,NOT(AND(L2419="URI",N2419="Identifier")),NOT(AND(L2419="UUID",N2419="Identifier")),NOT(AND(L2419="OID",N2419="Identifier"))),IF(N2419="Identifier","ID",N2419),""))," ","")</f>
        <v>Description</v>
      </c>
      <c r="B2419" s="8" t="s">
        <v>22</v>
      </c>
      <c r="C2419" s="9" t="s">
        <v>98</v>
      </c>
      <c r="D2419" s="10" t="s">
        <v>236</v>
      </c>
      <c r="E2419" s="10" t="s">
        <v>22</v>
      </c>
      <c r="F2419" s="10" t="s">
        <v>4069</v>
      </c>
      <c r="G2419" s="10" t="str">
        <f>CONCATENATE( IF(H2419="","",CONCATENATE(H2419,"_ ")),I2419,". ",IF(J2419="","",CONCATENATE(J2419,"_ ")),M2419,IF(OR(J2419&lt;&gt;"",M2419&lt;&gt;N2419),CONCATENATE(". ",N2419),""))</f>
        <v>Supplier Consumption. Description. Text</v>
      </c>
      <c r="H2419" s="10" t="s">
        <v>22</v>
      </c>
      <c r="I2419" s="10" t="s">
        <v>4067</v>
      </c>
      <c r="J2419" s="10" t="s">
        <v>22</v>
      </c>
      <c r="K2419" s="10" t="s">
        <v>22</v>
      </c>
      <c r="L2419" s="10" t="s">
        <v>100</v>
      </c>
      <c r="M2419" s="7" t="str">
        <f>IF(K2419&lt;&gt;"",CONCATENATE(K2419," ",L2419),L2419)</f>
        <v>Description</v>
      </c>
      <c r="N2419" s="10" t="s">
        <v>59</v>
      </c>
      <c r="O2419" s="10" t="s">
        <v>22</v>
      </c>
      <c r="P2419" s="10" t="str">
        <f>IF(O2419&lt;&gt;"",CONCATENATE(O2419,"_ ",N2419,". Type"),CONCATENATE(N2419,". Type"))</f>
        <v>Text. Type</v>
      </c>
      <c r="Q2419" s="10" t="s">
        <v>22</v>
      </c>
      <c r="R2419" s="10" t="s">
        <v>22</v>
      </c>
      <c r="S2419" s="10" t="s">
        <v>30</v>
      </c>
      <c r="T2419" s="10" t="s">
        <v>22</v>
      </c>
      <c r="U2419" s="10" t="s">
        <v>26</v>
      </c>
      <c r="V2419" s="10" t="s">
        <v>22</v>
      </c>
    </row>
    <row r="2420" spans="1:22" ht="14.1" customHeight="1" x14ac:dyDescent="0.2">
      <c r="A2420" s="11" t="str">
        <f>SUBSTITUTE(SUBSTITUTE(CONCATENATE(J2420,IF(M2420="Identifier","ID",M2420))," ",""),"_","")</f>
        <v>UtilitySupplierParty</v>
      </c>
      <c r="B2420" s="8" t="s">
        <v>22</v>
      </c>
      <c r="C2420" s="12" t="s">
        <v>34</v>
      </c>
      <c r="D2420" s="11" t="s">
        <v>4070</v>
      </c>
      <c r="E2420" s="11" t="s">
        <v>22</v>
      </c>
      <c r="F2420" s="11" t="s">
        <v>22</v>
      </c>
      <c r="G2420" s="11" t="str">
        <f>CONCATENATE( IF(H2420="","",CONCATENATE(H2420,"_ ")),I2420,". ",IF(J2420="","",CONCATENATE(J2420,"_ ")),M2420,IF(J2420="","",CONCATENATE(". ",N2420)))</f>
        <v>Supplier Consumption. Utility Supplier_ Party. Party</v>
      </c>
      <c r="H2420" s="11" t="s">
        <v>22</v>
      </c>
      <c r="I2420" s="11" t="s">
        <v>4067</v>
      </c>
      <c r="J2420" s="11" t="s">
        <v>4071</v>
      </c>
      <c r="K2420" s="11" t="s">
        <v>22</v>
      </c>
      <c r="L2420" s="11" t="s">
        <v>22</v>
      </c>
      <c r="M2420" s="11" t="str">
        <f>CONCATENATE(IF(Q2420="","",CONCATENATE(Q2420,"_ ")),R2420)</f>
        <v>Party</v>
      </c>
      <c r="N2420" s="11" t="str">
        <f>M2420</f>
        <v>Party</v>
      </c>
      <c r="O2420" s="11" t="s">
        <v>22</v>
      </c>
      <c r="P2420" s="11" t="s">
        <v>22</v>
      </c>
      <c r="Q2420" s="11" t="s">
        <v>22</v>
      </c>
      <c r="R2420" s="11" t="s">
        <v>216</v>
      </c>
      <c r="S2420" s="11" t="s">
        <v>38</v>
      </c>
      <c r="T2420" s="11" t="s">
        <v>22</v>
      </c>
      <c r="U2420" s="11" t="s">
        <v>26</v>
      </c>
      <c r="V2420" s="11" t="s">
        <v>22</v>
      </c>
    </row>
    <row r="2421" spans="1:22" ht="14.1" customHeight="1" x14ac:dyDescent="0.2">
      <c r="A2421" s="11" t="str">
        <f>SUBSTITUTE(SUBSTITUTE(CONCATENATE(J2421,IF(M2421="Identifier","ID",M2421))," ",""),"_","")</f>
        <v>UtilityCustomerParty</v>
      </c>
      <c r="B2421" s="8" t="s">
        <v>22</v>
      </c>
      <c r="C2421" s="12" t="s">
        <v>34</v>
      </c>
      <c r="D2421" s="11" t="s">
        <v>4072</v>
      </c>
      <c r="E2421" s="11" t="s">
        <v>22</v>
      </c>
      <c r="F2421" s="11" t="s">
        <v>22</v>
      </c>
      <c r="G2421" s="11" t="str">
        <f>CONCATENATE( IF(H2421="","",CONCATENATE(H2421,"_ ")),I2421,". ",IF(J2421="","",CONCATENATE(J2421,"_ ")),M2421,IF(J2421="","",CONCATENATE(". ",N2421)))</f>
        <v>Supplier Consumption. Utility Customer_ Party. Party</v>
      </c>
      <c r="H2421" s="11" t="s">
        <v>22</v>
      </c>
      <c r="I2421" s="11" t="s">
        <v>4067</v>
      </c>
      <c r="J2421" s="11" t="s">
        <v>4073</v>
      </c>
      <c r="K2421" s="11" t="s">
        <v>22</v>
      </c>
      <c r="L2421" s="11" t="s">
        <v>22</v>
      </c>
      <c r="M2421" s="11" t="str">
        <f>CONCATENATE(IF(Q2421="","",CONCATENATE(Q2421,"_ ")),R2421)</f>
        <v>Party</v>
      </c>
      <c r="N2421" s="11" t="str">
        <f>M2421</f>
        <v>Party</v>
      </c>
      <c r="O2421" s="11" t="s">
        <v>22</v>
      </c>
      <c r="P2421" s="11" t="s">
        <v>22</v>
      </c>
      <c r="Q2421" s="11" t="s">
        <v>22</v>
      </c>
      <c r="R2421" s="11" t="s">
        <v>216</v>
      </c>
      <c r="S2421" s="11" t="s">
        <v>38</v>
      </c>
      <c r="T2421" s="11" t="s">
        <v>22</v>
      </c>
      <c r="U2421" s="11" t="s">
        <v>26</v>
      </c>
      <c r="V2421" s="11" t="s">
        <v>22</v>
      </c>
    </row>
    <row r="2422" spans="1:22" ht="14.1" customHeight="1" x14ac:dyDescent="0.2">
      <c r="A2422" s="11" t="str">
        <f>SUBSTITUTE(SUBSTITUTE(CONCATENATE(J2422,IF(M2422="Identifier","ID",M2422))," ",""),"_","")</f>
        <v>Consumption</v>
      </c>
      <c r="B2422" s="8" t="s">
        <v>22</v>
      </c>
      <c r="C2422" s="12" t="s">
        <v>27</v>
      </c>
      <c r="D2422" s="11" t="s">
        <v>4074</v>
      </c>
      <c r="E2422" s="11" t="s">
        <v>22</v>
      </c>
      <c r="F2422" s="11" t="s">
        <v>22</v>
      </c>
      <c r="G2422" s="11" t="str">
        <f>CONCATENATE( IF(H2422="","",CONCATENATE(H2422,"_ ")),I2422,". ",IF(J2422="","",CONCATENATE(J2422,"_ ")),M2422,IF(J2422="","",CONCATENATE(". ",N2422)))</f>
        <v>Supplier Consumption. Consumption</v>
      </c>
      <c r="H2422" s="11" t="s">
        <v>22</v>
      </c>
      <c r="I2422" s="11" t="s">
        <v>4067</v>
      </c>
      <c r="J2422" s="11" t="s">
        <v>22</v>
      </c>
      <c r="K2422" s="11" t="s">
        <v>22</v>
      </c>
      <c r="L2422" s="11" t="s">
        <v>22</v>
      </c>
      <c r="M2422" s="11" t="str">
        <f>CONCATENATE(IF(Q2422="","",CONCATENATE(Q2422,"_ ")),R2422)</f>
        <v>Consumption</v>
      </c>
      <c r="N2422" s="11" t="str">
        <f>M2422</f>
        <v>Consumption</v>
      </c>
      <c r="O2422" s="11" t="s">
        <v>22</v>
      </c>
      <c r="P2422" s="11" t="s">
        <v>22</v>
      </c>
      <c r="Q2422" s="11" t="s">
        <v>22</v>
      </c>
      <c r="R2422" s="11" t="s">
        <v>1003</v>
      </c>
      <c r="S2422" s="11" t="s">
        <v>38</v>
      </c>
      <c r="T2422" s="11" t="s">
        <v>22</v>
      </c>
      <c r="U2422" s="11" t="s">
        <v>26</v>
      </c>
      <c r="V2422" s="11" t="s">
        <v>22</v>
      </c>
    </row>
    <row r="2423" spans="1:22" ht="14.1" customHeight="1" x14ac:dyDescent="0.2">
      <c r="A2423" s="11" t="str">
        <f>SUBSTITUTE(SUBSTITUTE(CONCATENATE(J2423,IF(M2423="Identifier","ID",M2423))," ",""),"_","")</f>
        <v>Contract</v>
      </c>
      <c r="B2423" s="8" t="s">
        <v>22</v>
      </c>
      <c r="C2423" s="12" t="s">
        <v>34</v>
      </c>
      <c r="D2423" s="11" t="s">
        <v>4075</v>
      </c>
      <c r="E2423" s="11" t="s">
        <v>22</v>
      </c>
      <c r="F2423" s="11" t="s">
        <v>22</v>
      </c>
      <c r="G2423" s="11" t="str">
        <f>CONCATENATE( IF(H2423="","",CONCATENATE(H2423,"_ ")),I2423,". ",IF(J2423="","",CONCATENATE(J2423,"_ ")),M2423,IF(J2423="","",CONCATENATE(". ",N2423)))</f>
        <v>Supplier Consumption. Contract</v>
      </c>
      <c r="H2423" s="11" t="s">
        <v>22</v>
      </c>
      <c r="I2423" s="11" t="s">
        <v>4067</v>
      </c>
      <c r="J2423" s="11" t="s">
        <v>22</v>
      </c>
      <c r="K2423" s="11" t="s">
        <v>22</v>
      </c>
      <c r="L2423" s="11" t="s">
        <v>22</v>
      </c>
      <c r="M2423" s="11" t="str">
        <f>CONCATENATE(IF(Q2423="","",CONCATENATE(Q2423,"_ ")),R2423)</f>
        <v>Contract</v>
      </c>
      <c r="N2423" s="11" t="str">
        <f>M2423</f>
        <v>Contract</v>
      </c>
      <c r="O2423" s="11" t="s">
        <v>22</v>
      </c>
      <c r="P2423" s="11" t="s">
        <v>22</v>
      </c>
      <c r="Q2423" s="11" t="s">
        <v>22</v>
      </c>
      <c r="R2423" s="11" t="s">
        <v>516</v>
      </c>
      <c r="S2423" s="11" t="s">
        <v>38</v>
      </c>
      <c r="T2423" s="11" t="s">
        <v>22</v>
      </c>
      <c r="U2423" s="11" t="s">
        <v>26</v>
      </c>
      <c r="V2423" s="11" t="s">
        <v>22</v>
      </c>
    </row>
    <row r="2424" spans="1:22" ht="14.1" customHeight="1" x14ac:dyDescent="0.2">
      <c r="A2424" s="11" t="str">
        <f>SUBSTITUTE(SUBSTITUTE(CONCATENATE(J2424,IF(M2424="Identifier","ID",M2424))," ",""),"_","")</f>
        <v>ConsumptionLine</v>
      </c>
      <c r="B2424" s="8" t="s">
        <v>22</v>
      </c>
      <c r="C2424" s="12" t="s">
        <v>50</v>
      </c>
      <c r="D2424" s="11" t="s">
        <v>4076</v>
      </c>
      <c r="E2424" s="11" t="s">
        <v>22</v>
      </c>
      <c r="F2424" s="11" t="s">
        <v>22</v>
      </c>
      <c r="G2424" s="11" t="str">
        <f>CONCATENATE( IF(H2424="","",CONCATENATE(H2424,"_ ")),I2424,". ",IF(J2424="","",CONCATENATE(J2424,"_ ")),M2424,IF(J2424="","",CONCATENATE(". ",N2424)))</f>
        <v>Supplier Consumption. Consumption Line</v>
      </c>
      <c r="H2424" s="11" t="s">
        <v>22</v>
      </c>
      <c r="I2424" s="11" t="s">
        <v>4067</v>
      </c>
      <c r="J2424" s="11" t="s">
        <v>22</v>
      </c>
      <c r="K2424" s="11" t="s">
        <v>22</v>
      </c>
      <c r="L2424" s="11" t="s">
        <v>22</v>
      </c>
      <c r="M2424" s="11" t="str">
        <f>CONCATENATE(IF(Q2424="","",CONCATENATE(Q2424,"_ ")),R2424)</f>
        <v>Consumption Line</v>
      </c>
      <c r="N2424" s="11" t="str">
        <f>M2424</f>
        <v>Consumption Line</v>
      </c>
      <c r="O2424" s="11" t="s">
        <v>22</v>
      </c>
      <c r="P2424" s="11" t="s">
        <v>22</v>
      </c>
      <c r="Q2424" s="11" t="s">
        <v>22</v>
      </c>
      <c r="R2424" s="11" t="s">
        <v>1075</v>
      </c>
      <c r="S2424" s="11" t="s">
        <v>38</v>
      </c>
      <c r="T2424" s="11" t="s">
        <v>22</v>
      </c>
      <c r="U2424" s="11" t="s">
        <v>26</v>
      </c>
      <c r="V2424" s="11" t="s">
        <v>22</v>
      </c>
    </row>
    <row r="2425" spans="1:22" ht="14.1" customHeight="1" x14ac:dyDescent="0.2">
      <c r="A2425" s="5" t="str">
        <f>SUBSTITUTE(CONCATENATE(H2425,I2425)," ","")</f>
        <v>SupplierParty</v>
      </c>
      <c r="B2425" s="6" t="s">
        <v>22</v>
      </c>
      <c r="C2425" s="6" t="s">
        <v>22</v>
      </c>
      <c r="D2425" s="6" t="s">
        <v>4077</v>
      </c>
      <c r="E2425" s="6" t="s">
        <v>22</v>
      </c>
      <c r="F2425" s="6" t="s">
        <v>22</v>
      </c>
      <c r="G2425" s="5" t="str">
        <f>CONCATENATE(IF(H2425="","",CONCATENATE(H2425,"_ ")),I2425,". Details")</f>
        <v>Supplier Party. Details</v>
      </c>
      <c r="H2425" s="6" t="s">
        <v>22</v>
      </c>
      <c r="I2425" s="6" t="s">
        <v>41</v>
      </c>
      <c r="J2425" s="6" t="s">
        <v>22</v>
      </c>
      <c r="K2425" s="6" t="s">
        <v>22</v>
      </c>
      <c r="L2425" s="6" t="s">
        <v>22</v>
      </c>
      <c r="M2425" s="6" t="s">
        <v>22</v>
      </c>
      <c r="N2425" s="6" t="s">
        <v>22</v>
      </c>
      <c r="O2425" s="6" t="s">
        <v>22</v>
      </c>
      <c r="P2425" s="6" t="s">
        <v>22</v>
      </c>
      <c r="Q2425" s="6" t="s">
        <v>22</v>
      </c>
      <c r="R2425" s="6" t="s">
        <v>22</v>
      </c>
      <c r="S2425" s="6" t="s">
        <v>25</v>
      </c>
      <c r="T2425" s="6" t="s">
        <v>22</v>
      </c>
      <c r="U2425" s="6" t="s">
        <v>62</v>
      </c>
      <c r="V2425" s="6" t="s">
        <v>1643</v>
      </c>
    </row>
    <row r="2426" spans="1:22" ht="14.1" customHeight="1" x14ac:dyDescent="0.2">
      <c r="A2426" s="7" t="str">
        <f>SUBSTITUTE(CONCATENATE(J2426,K2426,IF(L2426="Identifier","ID",IF(AND(L2426="Text",OR(J2426&lt;&gt;"",K2426&lt;&gt;"")),"",L2426)),IF(AND(N2426&lt;&gt;"Text",L2426&lt;&gt;N2426,NOT(AND(L2426="URI",N2426="Identifier")),NOT(AND(L2426="UUID",N2426="Identifier")),NOT(AND(L2426="OID",N2426="Identifier"))),IF(N2426="Identifier","ID",N2426),""))," ","")</f>
        <v>CustomerAssignedAccountID</v>
      </c>
      <c r="B2426" s="8" t="s">
        <v>22</v>
      </c>
      <c r="C2426" s="9" t="s">
        <v>34</v>
      </c>
      <c r="D2426" s="10" t="s">
        <v>4078</v>
      </c>
      <c r="E2426" s="10" t="s">
        <v>22</v>
      </c>
      <c r="F2426" s="10" t="s">
        <v>22</v>
      </c>
      <c r="G2426" s="10" t="str">
        <f>CONCATENATE( IF(H2426="","",CONCATENATE(H2426,"_ ")),I2426,". ",IF(J2426="","",CONCATENATE(J2426,"_ ")),M2426,IF(OR(J2426&lt;&gt;"",M2426&lt;&gt;N2426),CONCATENATE(". ",N2426),""))</f>
        <v>Supplier Party. Customer Assigned_ Account Identifier. Identifier</v>
      </c>
      <c r="H2426" s="10" t="s">
        <v>22</v>
      </c>
      <c r="I2426" s="10" t="s">
        <v>41</v>
      </c>
      <c r="J2426" s="10" t="s">
        <v>1345</v>
      </c>
      <c r="K2426" s="10" t="s">
        <v>464</v>
      </c>
      <c r="L2426" s="10" t="s">
        <v>29</v>
      </c>
      <c r="M2426" s="7" t="str">
        <f>IF(K2426&lt;&gt;"",CONCATENATE(K2426," ",L2426),L2426)</f>
        <v>Account Identifier</v>
      </c>
      <c r="N2426" s="10" t="s">
        <v>29</v>
      </c>
      <c r="O2426" s="10" t="s">
        <v>22</v>
      </c>
      <c r="P2426" s="10" t="str">
        <f>IF(O2426&lt;&gt;"",CONCATENATE(O2426,"_ ",N2426,". Type"),CONCATENATE(N2426,". Type"))</f>
        <v>Identifier. Type</v>
      </c>
      <c r="Q2426" s="10" t="s">
        <v>22</v>
      </c>
      <c r="R2426" s="10" t="s">
        <v>22</v>
      </c>
      <c r="S2426" s="10" t="s">
        <v>30</v>
      </c>
      <c r="T2426" s="10" t="s">
        <v>22</v>
      </c>
      <c r="U2426" s="10" t="s">
        <v>62</v>
      </c>
      <c r="V2426" s="10" t="s">
        <v>1643</v>
      </c>
    </row>
    <row r="2427" spans="1:22" ht="14.1" customHeight="1" x14ac:dyDescent="0.2">
      <c r="A2427" s="7" t="str">
        <f>SUBSTITUTE(CONCATENATE(J2427,K2427,IF(L2427="Identifier","ID",IF(AND(L2427="Text",OR(J2427&lt;&gt;"",K2427&lt;&gt;"")),"",L2427)),IF(AND(N2427&lt;&gt;"Text",L2427&lt;&gt;N2427,NOT(AND(L2427="URI",N2427="Identifier")),NOT(AND(L2427="UUID",N2427="Identifier")),NOT(AND(L2427="OID",N2427="Identifier"))),IF(N2427="Identifier","ID",N2427),""))," ","")</f>
        <v>AdditionalAccountID</v>
      </c>
      <c r="B2427" s="8" t="s">
        <v>22</v>
      </c>
      <c r="C2427" s="9" t="s">
        <v>98</v>
      </c>
      <c r="D2427" s="10" t="s">
        <v>4079</v>
      </c>
      <c r="E2427" s="10" t="s">
        <v>22</v>
      </c>
      <c r="F2427" s="10" t="s">
        <v>22</v>
      </c>
      <c r="G2427" s="10" t="str">
        <f>CONCATENATE( IF(H2427="","",CONCATENATE(H2427,"_ ")),I2427,". ",IF(J2427="","",CONCATENATE(J2427,"_ ")),M2427,IF(OR(J2427&lt;&gt;"",M2427&lt;&gt;N2427),CONCATENATE(". ",N2427),""))</f>
        <v>Supplier Party. Additional_ Account Identifier. Identifier</v>
      </c>
      <c r="H2427" s="10" t="s">
        <v>22</v>
      </c>
      <c r="I2427" s="10" t="s">
        <v>41</v>
      </c>
      <c r="J2427" s="10" t="s">
        <v>86</v>
      </c>
      <c r="K2427" s="10" t="s">
        <v>464</v>
      </c>
      <c r="L2427" s="10" t="s">
        <v>29</v>
      </c>
      <c r="M2427" s="7" t="str">
        <f>IF(K2427&lt;&gt;"",CONCATENATE(K2427," ",L2427),L2427)</f>
        <v>Account Identifier</v>
      </c>
      <c r="N2427" s="10" t="s">
        <v>29</v>
      </c>
      <c r="O2427" s="10" t="s">
        <v>22</v>
      </c>
      <c r="P2427" s="10" t="str">
        <f>IF(O2427&lt;&gt;"",CONCATENATE(O2427,"_ ",N2427,". Type"),CONCATENATE(N2427,". Type"))</f>
        <v>Identifier. Type</v>
      </c>
      <c r="Q2427" s="10" t="s">
        <v>22</v>
      </c>
      <c r="R2427" s="10" t="s">
        <v>22</v>
      </c>
      <c r="S2427" s="10" t="s">
        <v>30</v>
      </c>
      <c r="T2427" s="10" t="s">
        <v>22</v>
      </c>
      <c r="U2427" s="10" t="s">
        <v>62</v>
      </c>
      <c r="V2427" s="10" t="s">
        <v>22</v>
      </c>
    </row>
    <row r="2428" spans="1:22" ht="14.1" customHeight="1" x14ac:dyDescent="0.2">
      <c r="A2428" s="7" t="str">
        <f>SUBSTITUTE(CONCATENATE(J2428,K2428,IF(L2428="Identifier","ID",IF(AND(L2428="Text",OR(J2428&lt;&gt;"",K2428&lt;&gt;"")),"",L2428)),IF(AND(N2428&lt;&gt;"Text",L2428&lt;&gt;N2428,NOT(AND(L2428="URI",N2428="Identifier")),NOT(AND(L2428="UUID",N2428="Identifier")),NOT(AND(L2428="OID",N2428="Identifier"))),IF(N2428="Identifier","ID",N2428),""))," ","")</f>
        <v>DataSendingCapability</v>
      </c>
      <c r="B2428" s="8" t="s">
        <v>22</v>
      </c>
      <c r="C2428" s="9" t="s">
        <v>34</v>
      </c>
      <c r="D2428" s="10" t="s">
        <v>4080</v>
      </c>
      <c r="E2428" s="10" t="s">
        <v>22</v>
      </c>
      <c r="F2428" s="10" t="s">
        <v>22</v>
      </c>
      <c r="G2428" s="10" t="str">
        <f>CONCATENATE( IF(H2428="","",CONCATENATE(H2428,"_ ")),I2428,". ",IF(J2428="","",CONCATENATE(J2428,"_ ")),M2428,IF(OR(J2428&lt;&gt;"",M2428&lt;&gt;N2428),CONCATENATE(". ",N2428),""))</f>
        <v>Supplier Party. Data Sending Capability. Text</v>
      </c>
      <c r="H2428" s="10" t="s">
        <v>22</v>
      </c>
      <c r="I2428" s="10" t="s">
        <v>41</v>
      </c>
      <c r="J2428" s="10" t="s">
        <v>22</v>
      </c>
      <c r="K2428" s="10" t="s">
        <v>4081</v>
      </c>
      <c r="L2428" s="10" t="s">
        <v>448</v>
      </c>
      <c r="M2428" s="7" t="str">
        <f>IF(K2428&lt;&gt;"",CONCATENATE(K2428," ",L2428),L2428)</f>
        <v>Data Sending Capability</v>
      </c>
      <c r="N2428" s="10" t="s">
        <v>59</v>
      </c>
      <c r="O2428" s="10" t="s">
        <v>22</v>
      </c>
      <c r="P2428" s="10" t="str">
        <f>IF(O2428&lt;&gt;"",CONCATENATE(O2428,"_ ",N2428,". Type"),CONCATENATE(N2428,". Type"))</f>
        <v>Text. Type</v>
      </c>
      <c r="Q2428" s="10" t="s">
        <v>22</v>
      </c>
      <c r="R2428" s="10" t="s">
        <v>22</v>
      </c>
      <c r="S2428" s="10" t="s">
        <v>30</v>
      </c>
      <c r="T2428" s="10" t="s">
        <v>22</v>
      </c>
      <c r="U2428" s="10" t="s">
        <v>62</v>
      </c>
      <c r="V2428" s="10" t="s">
        <v>4082</v>
      </c>
    </row>
    <row r="2429" spans="1:22" ht="14.1" customHeight="1" x14ac:dyDescent="0.2">
      <c r="A2429" s="11" t="str">
        <f>SUBSTITUTE(SUBSTITUTE(CONCATENATE(J2429,IF(M2429="Identifier","ID",M2429))," ",""),"_","")</f>
        <v>Party</v>
      </c>
      <c r="B2429" s="8" t="s">
        <v>22</v>
      </c>
      <c r="C2429" s="12" t="s">
        <v>34</v>
      </c>
      <c r="D2429" s="11" t="s">
        <v>4083</v>
      </c>
      <c r="E2429" s="11" t="s">
        <v>22</v>
      </c>
      <c r="F2429" s="11" t="s">
        <v>22</v>
      </c>
      <c r="G2429" s="11" t="str">
        <f>CONCATENATE( IF(H2429="","",CONCATENATE(H2429,"_ ")),I2429,". ",IF(J2429="","",CONCATENATE(J2429,"_ ")),M2429,IF(J2429="","",CONCATENATE(". ",N2429)))</f>
        <v>Supplier Party. Party</v>
      </c>
      <c r="H2429" s="11" t="s">
        <v>22</v>
      </c>
      <c r="I2429" s="11" t="s">
        <v>41</v>
      </c>
      <c r="J2429" s="11" t="s">
        <v>22</v>
      </c>
      <c r="K2429" s="11" t="s">
        <v>22</v>
      </c>
      <c r="L2429" s="11" t="s">
        <v>22</v>
      </c>
      <c r="M2429" s="11" t="str">
        <f>CONCATENATE(IF(Q2429="","",CONCATENATE(Q2429,"_ ")),R2429)</f>
        <v>Party</v>
      </c>
      <c r="N2429" s="11" t="str">
        <f>M2429</f>
        <v>Party</v>
      </c>
      <c r="O2429" s="11" t="s">
        <v>22</v>
      </c>
      <c r="P2429" s="11" t="s">
        <v>22</v>
      </c>
      <c r="Q2429" s="11" t="s">
        <v>22</v>
      </c>
      <c r="R2429" s="11" t="s">
        <v>216</v>
      </c>
      <c r="S2429" s="11" t="s">
        <v>38</v>
      </c>
      <c r="T2429" s="11" t="s">
        <v>22</v>
      </c>
      <c r="U2429" s="11" t="s">
        <v>62</v>
      </c>
      <c r="V2429" s="11" t="s">
        <v>1643</v>
      </c>
    </row>
    <row r="2430" spans="1:22" ht="14.1" customHeight="1" x14ac:dyDescent="0.2">
      <c r="A2430" s="11" t="str">
        <f>SUBSTITUTE(SUBSTITUTE(CONCATENATE(J2430,IF(M2430="Identifier","ID",M2430))," ",""),"_","")</f>
        <v>DespatchContact</v>
      </c>
      <c r="B2430" s="8" t="s">
        <v>22</v>
      </c>
      <c r="C2430" s="12" t="s">
        <v>34</v>
      </c>
      <c r="D2430" s="11" t="s">
        <v>4084</v>
      </c>
      <c r="E2430" s="11" t="s">
        <v>22</v>
      </c>
      <c r="F2430" s="11" t="s">
        <v>22</v>
      </c>
      <c r="G2430" s="11" t="str">
        <f>CONCATENATE( IF(H2430="","",CONCATENATE(H2430,"_ ")),I2430,". ",IF(J2430="","",CONCATENATE(J2430,"_ ")),M2430,IF(J2430="","",CONCATENATE(". ",N2430)))</f>
        <v>Supplier Party. Despatch_ Contact. Contact</v>
      </c>
      <c r="H2430" s="11" t="s">
        <v>22</v>
      </c>
      <c r="I2430" s="11" t="s">
        <v>41</v>
      </c>
      <c r="J2430" s="11" t="s">
        <v>1304</v>
      </c>
      <c r="K2430" s="11" t="s">
        <v>22</v>
      </c>
      <c r="L2430" s="11" t="s">
        <v>22</v>
      </c>
      <c r="M2430" s="11" t="str">
        <f>CONCATENATE(IF(Q2430="","",CONCATENATE(Q2430,"_ ")),R2430)</f>
        <v>Contact</v>
      </c>
      <c r="N2430" s="11" t="str">
        <f>M2430</f>
        <v>Contact</v>
      </c>
      <c r="O2430" s="11" t="s">
        <v>22</v>
      </c>
      <c r="P2430" s="11" t="s">
        <v>22</v>
      </c>
      <c r="Q2430" s="11" t="s">
        <v>22</v>
      </c>
      <c r="R2430" s="11" t="s">
        <v>1168</v>
      </c>
      <c r="S2430" s="11" t="s">
        <v>38</v>
      </c>
      <c r="T2430" s="11" t="s">
        <v>22</v>
      </c>
      <c r="U2430" s="11" t="s">
        <v>62</v>
      </c>
      <c r="V2430" s="11" t="s">
        <v>22</v>
      </c>
    </row>
    <row r="2431" spans="1:22" ht="14.1" customHeight="1" x14ac:dyDescent="0.2">
      <c r="A2431" s="11" t="str">
        <f>SUBSTITUTE(SUBSTITUTE(CONCATENATE(J2431,IF(M2431="Identifier","ID",M2431))," ",""),"_","")</f>
        <v>AccountingContact</v>
      </c>
      <c r="B2431" s="8" t="s">
        <v>22</v>
      </c>
      <c r="C2431" s="12" t="s">
        <v>34</v>
      </c>
      <c r="D2431" s="11" t="s">
        <v>4085</v>
      </c>
      <c r="E2431" s="11" t="s">
        <v>22</v>
      </c>
      <c r="F2431" s="11" t="s">
        <v>22</v>
      </c>
      <c r="G2431" s="11" t="str">
        <f>CONCATENATE( IF(H2431="","",CONCATENATE(H2431,"_ ")),I2431,". ",IF(J2431="","",CONCATENATE(J2431,"_ ")),M2431,IF(J2431="","",CONCATENATE(". ",N2431)))</f>
        <v>Supplier Party. Accounting_ Contact. Contact</v>
      </c>
      <c r="H2431" s="11" t="s">
        <v>22</v>
      </c>
      <c r="I2431" s="11" t="s">
        <v>41</v>
      </c>
      <c r="J2431" s="11" t="s">
        <v>198</v>
      </c>
      <c r="K2431" s="11" t="s">
        <v>22</v>
      </c>
      <c r="L2431" s="11" t="s">
        <v>22</v>
      </c>
      <c r="M2431" s="11" t="str">
        <f>CONCATENATE(IF(Q2431="","",CONCATENATE(Q2431,"_ ")),R2431)</f>
        <v>Contact</v>
      </c>
      <c r="N2431" s="11" t="str">
        <f>M2431</f>
        <v>Contact</v>
      </c>
      <c r="O2431" s="11" t="s">
        <v>22</v>
      </c>
      <c r="P2431" s="11" t="s">
        <v>22</v>
      </c>
      <c r="Q2431" s="11" t="s">
        <v>22</v>
      </c>
      <c r="R2431" s="11" t="s">
        <v>1168</v>
      </c>
      <c r="S2431" s="11" t="s">
        <v>38</v>
      </c>
      <c r="T2431" s="11" t="s">
        <v>22</v>
      </c>
      <c r="U2431" s="11" t="s">
        <v>62</v>
      </c>
      <c r="V2431" s="11" t="s">
        <v>22</v>
      </c>
    </row>
    <row r="2432" spans="1:22" ht="14.1" customHeight="1" x14ac:dyDescent="0.2">
      <c r="A2432" s="11" t="str">
        <f>SUBSTITUTE(SUBSTITUTE(CONCATENATE(J2432,IF(M2432="Identifier","ID",M2432))," ",""),"_","")</f>
        <v>SellerContact</v>
      </c>
      <c r="B2432" s="8" t="s">
        <v>22</v>
      </c>
      <c r="C2432" s="12" t="s">
        <v>34</v>
      </c>
      <c r="D2432" s="11" t="s">
        <v>4086</v>
      </c>
      <c r="E2432" s="11" t="s">
        <v>22</v>
      </c>
      <c r="F2432" s="11" t="s">
        <v>22</v>
      </c>
      <c r="G2432" s="11" t="str">
        <f>CONCATENATE( IF(H2432="","",CONCATENATE(H2432,"_ ")),I2432,". ",IF(J2432="","",CONCATENATE(J2432,"_ ")),M2432,IF(J2432="","",CONCATENATE(". ",N2432)))</f>
        <v>Supplier Party. Seller_ Contact. Contact</v>
      </c>
      <c r="H2432" s="11" t="s">
        <v>22</v>
      </c>
      <c r="I2432" s="11" t="s">
        <v>41</v>
      </c>
      <c r="J2432" s="11" t="s">
        <v>40</v>
      </c>
      <c r="K2432" s="11" t="s">
        <v>22</v>
      </c>
      <c r="L2432" s="11" t="s">
        <v>22</v>
      </c>
      <c r="M2432" s="11" t="str">
        <f>CONCATENATE(IF(Q2432="","",CONCATENATE(Q2432,"_ ")),R2432)</f>
        <v>Contact</v>
      </c>
      <c r="N2432" s="11" t="str">
        <f>M2432</f>
        <v>Contact</v>
      </c>
      <c r="O2432" s="11" t="s">
        <v>22</v>
      </c>
      <c r="P2432" s="11" t="s">
        <v>22</v>
      </c>
      <c r="Q2432" s="11" t="s">
        <v>22</v>
      </c>
      <c r="R2432" s="11" t="s">
        <v>1168</v>
      </c>
      <c r="S2432" s="11" t="s">
        <v>38</v>
      </c>
      <c r="T2432" s="11" t="s">
        <v>22</v>
      </c>
      <c r="U2432" s="11" t="s">
        <v>62</v>
      </c>
      <c r="V2432" s="11" t="s">
        <v>3750</v>
      </c>
    </row>
    <row r="2433" spans="1:22" ht="14.1" customHeight="1" x14ac:dyDescent="0.2">
      <c r="A2433" s="5" t="str">
        <f>SUBSTITUTE(CONCATENATE(H2433,I2433)," ","")</f>
        <v>TaxCategory</v>
      </c>
      <c r="B2433" s="6" t="s">
        <v>22</v>
      </c>
      <c r="C2433" s="6" t="s">
        <v>22</v>
      </c>
      <c r="D2433" s="6" t="s">
        <v>4087</v>
      </c>
      <c r="E2433" s="6" t="s">
        <v>22</v>
      </c>
      <c r="F2433" s="6" t="s">
        <v>22</v>
      </c>
      <c r="G2433" s="5" t="str">
        <f>CONCATENATE(IF(H2433="","",CONCATENATE(H2433,"_ ")),I2433,". Details")</f>
        <v>Tax Category. Details</v>
      </c>
      <c r="H2433" s="6" t="s">
        <v>22</v>
      </c>
      <c r="I2433" s="6" t="s">
        <v>204</v>
      </c>
      <c r="J2433" s="6" t="s">
        <v>22</v>
      </c>
      <c r="K2433" s="6" t="s">
        <v>22</v>
      </c>
      <c r="L2433" s="6" t="s">
        <v>22</v>
      </c>
      <c r="M2433" s="6" t="s">
        <v>22</v>
      </c>
      <c r="N2433" s="6" t="s">
        <v>22</v>
      </c>
      <c r="O2433" s="6" t="s">
        <v>22</v>
      </c>
      <c r="P2433" s="6" t="s">
        <v>22</v>
      </c>
      <c r="Q2433" s="6" t="s">
        <v>22</v>
      </c>
      <c r="R2433" s="6" t="s">
        <v>22</v>
      </c>
      <c r="S2433" s="6" t="s">
        <v>25</v>
      </c>
      <c r="T2433" s="6" t="s">
        <v>22</v>
      </c>
      <c r="U2433" s="6" t="s">
        <v>62</v>
      </c>
      <c r="V2433" s="6" t="s">
        <v>22</v>
      </c>
    </row>
    <row r="2434" spans="1:22" ht="14.1" customHeight="1" x14ac:dyDescent="0.2">
      <c r="A2434" s="7" t="str">
        <f t="shared" ref="A2434:A2442" si="516">SUBSTITUTE(CONCATENATE(J2434,K2434,IF(L2434="Identifier","ID",IF(AND(L2434="Text",OR(J2434&lt;&gt;"",K2434&lt;&gt;"")),"",L2434)),IF(AND(N2434&lt;&gt;"Text",L2434&lt;&gt;N2434,NOT(AND(L2434="URI",N2434="Identifier")),NOT(AND(L2434="UUID",N2434="Identifier")),NOT(AND(L2434="OID",N2434="Identifier"))),IF(N2434="Identifier","ID",N2434),""))," ","")</f>
        <v>ID</v>
      </c>
      <c r="B2434" s="8" t="s">
        <v>22</v>
      </c>
      <c r="C2434" s="9" t="s">
        <v>34</v>
      </c>
      <c r="D2434" s="10" t="s">
        <v>4088</v>
      </c>
      <c r="E2434" s="10" t="s">
        <v>22</v>
      </c>
      <c r="F2434" s="10" t="s">
        <v>4089</v>
      </c>
      <c r="G2434" s="10" t="str">
        <f t="shared" ref="G2434:G2442" si="517">CONCATENATE( IF(H2434="","",CONCATENATE(H2434,"_ ")),I2434,". ",IF(J2434="","",CONCATENATE(J2434,"_ ")),M2434,IF(OR(J2434&lt;&gt;"",M2434&lt;&gt;N2434),CONCATENATE(". ",N2434),""))</f>
        <v>Tax Category. Identifier</v>
      </c>
      <c r="H2434" s="10" t="s">
        <v>22</v>
      </c>
      <c r="I2434" s="10" t="s">
        <v>204</v>
      </c>
      <c r="J2434" s="10" t="s">
        <v>22</v>
      </c>
      <c r="K2434" s="10" t="s">
        <v>22</v>
      </c>
      <c r="L2434" s="10" t="s">
        <v>29</v>
      </c>
      <c r="M2434" s="7" t="str">
        <f t="shared" ref="M2434:M2442" si="518">IF(K2434&lt;&gt;"",CONCATENATE(K2434," ",L2434),L2434)</f>
        <v>Identifier</v>
      </c>
      <c r="N2434" s="10" t="s">
        <v>29</v>
      </c>
      <c r="O2434" s="10" t="s">
        <v>22</v>
      </c>
      <c r="P2434" s="10" t="str">
        <f t="shared" ref="P2434:P2442" si="519">IF(O2434&lt;&gt;"",CONCATENATE(O2434,"_ ",N2434,". Type"),CONCATENATE(N2434,". Type"))</f>
        <v>Identifier. Type</v>
      </c>
      <c r="Q2434" s="10" t="s">
        <v>22</v>
      </c>
      <c r="R2434" s="10" t="s">
        <v>22</v>
      </c>
      <c r="S2434" s="10" t="s">
        <v>30</v>
      </c>
      <c r="T2434" s="10" t="s">
        <v>22</v>
      </c>
      <c r="U2434" s="10" t="s">
        <v>62</v>
      </c>
      <c r="V2434" s="10" t="s">
        <v>22</v>
      </c>
    </row>
    <row r="2435" spans="1:22" ht="14.1" customHeight="1" x14ac:dyDescent="0.2">
      <c r="A2435" s="7" t="str">
        <f t="shared" si="516"/>
        <v>Name</v>
      </c>
      <c r="B2435" s="8" t="s">
        <v>22</v>
      </c>
      <c r="C2435" s="9" t="s">
        <v>34</v>
      </c>
      <c r="D2435" s="10" t="s">
        <v>4090</v>
      </c>
      <c r="E2435" s="10" t="s">
        <v>22</v>
      </c>
      <c r="F2435" s="10" t="s">
        <v>4091</v>
      </c>
      <c r="G2435" s="10" t="str">
        <f t="shared" si="517"/>
        <v>Tax Category. Name</v>
      </c>
      <c r="H2435" s="10" t="s">
        <v>22</v>
      </c>
      <c r="I2435" s="10" t="s">
        <v>204</v>
      </c>
      <c r="J2435" s="10" t="s">
        <v>22</v>
      </c>
      <c r="K2435" s="10" t="s">
        <v>22</v>
      </c>
      <c r="L2435" s="10" t="s">
        <v>56</v>
      </c>
      <c r="M2435" s="7" t="str">
        <f t="shared" si="518"/>
        <v>Name</v>
      </c>
      <c r="N2435" s="10" t="s">
        <v>56</v>
      </c>
      <c r="O2435" s="10" t="s">
        <v>22</v>
      </c>
      <c r="P2435" s="10" t="str">
        <f t="shared" si="519"/>
        <v>Name. Type</v>
      </c>
      <c r="Q2435" s="10" t="s">
        <v>22</v>
      </c>
      <c r="R2435" s="10" t="s">
        <v>22</v>
      </c>
      <c r="S2435" s="10" t="s">
        <v>30</v>
      </c>
      <c r="T2435" s="10" t="s">
        <v>22</v>
      </c>
      <c r="U2435" s="10" t="s">
        <v>62</v>
      </c>
      <c r="V2435" s="10" t="s">
        <v>1643</v>
      </c>
    </row>
    <row r="2436" spans="1:22" ht="14.1" customHeight="1" x14ac:dyDescent="0.2">
      <c r="A2436" s="7" t="str">
        <f t="shared" si="516"/>
        <v>Percent</v>
      </c>
      <c r="B2436" s="8" t="s">
        <v>22</v>
      </c>
      <c r="C2436" s="9" t="s">
        <v>34</v>
      </c>
      <c r="D2436" s="10" t="s">
        <v>4092</v>
      </c>
      <c r="E2436" s="10" t="s">
        <v>22</v>
      </c>
      <c r="F2436" s="10" t="s">
        <v>22</v>
      </c>
      <c r="G2436" s="10" t="str">
        <f t="shared" si="517"/>
        <v>Tax Category. Percent</v>
      </c>
      <c r="H2436" s="10" t="s">
        <v>22</v>
      </c>
      <c r="I2436" s="10" t="s">
        <v>204</v>
      </c>
      <c r="J2436" s="10" t="s">
        <v>22</v>
      </c>
      <c r="K2436" s="10" t="s">
        <v>22</v>
      </c>
      <c r="L2436" s="10" t="s">
        <v>388</v>
      </c>
      <c r="M2436" s="7" t="str">
        <f t="shared" si="518"/>
        <v>Percent</v>
      </c>
      <c r="N2436" s="10" t="s">
        <v>388</v>
      </c>
      <c r="O2436" s="10" t="s">
        <v>22</v>
      </c>
      <c r="P2436" s="10" t="str">
        <f t="shared" si="519"/>
        <v>Percent. Type</v>
      </c>
      <c r="Q2436" s="10" t="s">
        <v>22</v>
      </c>
      <c r="R2436" s="10" t="s">
        <v>22</v>
      </c>
      <c r="S2436" s="10" t="s">
        <v>30</v>
      </c>
      <c r="T2436" s="10" t="s">
        <v>22</v>
      </c>
      <c r="U2436" s="10" t="s">
        <v>62</v>
      </c>
      <c r="V2436" s="10" t="s">
        <v>22</v>
      </c>
    </row>
    <row r="2437" spans="1:22" ht="14.1" customHeight="1" x14ac:dyDescent="0.2">
      <c r="A2437" s="7" t="str">
        <f t="shared" si="516"/>
        <v>BaseUnitMeasure</v>
      </c>
      <c r="B2437" s="8" t="s">
        <v>22</v>
      </c>
      <c r="C2437" s="9" t="s">
        <v>34</v>
      </c>
      <c r="D2437" s="10" t="s">
        <v>4093</v>
      </c>
      <c r="E2437" s="10" t="s">
        <v>22</v>
      </c>
      <c r="F2437" s="10" t="s">
        <v>22</v>
      </c>
      <c r="G2437" s="10" t="str">
        <f t="shared" si="517"/>
        <v>Tax Category. Base Unit Measure. Measure</v>
      </c>
      <c r="H2437" s="10" t="s">
        <v>22</v>
      </c>
      <c r="I2437" s="10" t="s">
        <v>204</v>
      </c>
      <c r="J2437" s="10" t="s">
        <v>22</v>
      </c>
      <c r="K2437" s="10" t="s">
        <v>4094</v>
      </c>
      <c r="L2437" s="10" t="s">
        <v>361</v>
      </c>
      <c r="M2437" s="7" t="str">
        <f t="shared" si="518"/>
        <v>Base Unit Measure</v>
      </c>
      <c r="N2437" s="10" t="s">
        <v>361</v>
      </c>
      <c r="O2437" s="10" t="s">
        <v>22</v>
      </c>
      <c r="P2437" s="10" t="str">
        <f t="shared" si="519"/>
        <v>Measure. Type</v>
      </c>
      <c r="Q2437" s="10" t="s">
        <v>22</v>
      </c>
      <c r="R2437" s="10" t="s">
        <v>22</v>
      </c>
      <c r="S2437" s="10" t="s">
        <v>30</v>
      </c>
      <c r="T2437" s="10" t="s">
        <v>22</v>
      </c>
      <c r="U2437" s="10" t="s">
        <v>62</v>
      </c>
      <c r="V2437" s="10" t="s">
        <v>22</v>
      </c>
    </row>
    <row r="2438" spans="1:22" ht="14.1" customHeight="1" x14ac:dyDescent="0.2">
      <c r="A2438" s="7" t="str">
        <f t="shared" si="516"/>
        <v>PerUnitAmount</v>
      </c>
      <c r="B2438" s="8" t="s">
        <v>22</v>
      </c>
      <c r="C2438" s="9" t="s">
        <v>34</v>
      </c>
      <c r="D2438" s="10" t="s">
        <v>4095</v>
      </c>
      <c r="E2438" s="10" t="s">
        <v>22</v>
      </c>
      <c r="F2438" s="10" t="s">
        <v>22</v>
      </c>
      <c r="G2438" s="10" t="str">
        <f t="shared" si="517"/>
        <v>Tax Category. Per Unit_ Amount. Amount</v>
      </c>
      <c r="H2438" s="10" t="s">
        <v>22</v>
      </c>
      <c r="I2438" s="10" t="s">
        <v>204</v>
      </c>
      <c r="J2438" s="10" t="s">
        <v>202</v>
      </c>
      <c r="K2438" s="10" t="s">
        <v>22</v>
      </c>
      <c r="L2438" s="10" t="s">
        <v>189</v>
      </c>
      <c r="M2438" s="7" t="str">
        <f t="shared" si="518"/>
        <v>Amount</v>
      </c>
      <c r="N2438" s="10" t="s">
        <v>189</v>
      </c>
      <c r="O2438" s="10" t="s">
        <v>22</v>
      </c>
      <c r="P2438" s="10" t="str">
        <f t="shared" si="519"/>
        <v>Amount. Type</v>
      </c>
      <c r="Q2438" s="10" t="s">
        <v>22</v>
      </c>
      <c r="R2438" s="10" t="s">
        <v>22</v>
      </c>
      <c r="S2438" s="10" t="s">
        <v>30</v>
      </c>
      <c r="T2438" s="10" t="s">
        <v>22</v>
      </c>
      <c r="U2438" s="10" t="s">
        <v>62</v>
      </c>
      <c r="V2438" s="10" t="s">
        <v>22</v>
      </c>
    </row>
    <row r="2439" spans="1:22" ht="14.1" customHeight="1" x14ac:dyDescent="0.2">
      <c r="A2439" s="7" t="str">
        <f t="shared" si="516"/>
        <v>TaxExemptionReasonCode</v>
      </c>
      <c r="B2439" s="8" t="s">
        <v>22</v>
      </c>
      <c r="C2439" s="9" t="s">
        <v>34</v>
      </c>
      <c r="D2439" s="10" t="s">
        <v>4096</v>
      </c>
      <c r="E2439" s="10" t="s">
        <v>22</v>
      </c>
      <c r="F2439" s="10" t="s">
        <v>4097</v>
      </c>
      <c r="G2439" s="10" t="str">
        <f t="shared" si="517"/>
        <v>Tax Category. Tax Exemption Reason Code. Code</v>
      </c>
      <c r="H2439" s="10" t="s">
        <v>22</v>
      </c>
      <c r="I2439" s="10" t="s">
        <v>204</v>
      </c>
      <c r="J2439" s="10" t="s">
        <v>22</v>
      </c>
      <c r="K2439" s="10" t="s">
        <v>4098</v>
      </c>
      <c r="L2439" s="10" t="s">
        <v>33</v>
      </c>
      <c r="M2439" s="7" t="str">
        <f t="shared" si="518"/>
        <v>Tax Exemption Reason Code</v>
      </c>
      <c r="N2439" s="10" t="s">
        <v>33</v>
      </c>
      <c r="O2439" s="10" t="s">
        <v>22</v>
      </c>
      <c r="P2439" s="10" t="str">
        <f t="shared" si="519"/>
        <v>Code. Type</v>
      </c>
      <c r="Q2439" s="10" t="s">
        <v>22</v>
      </c>
      <c r="R2439" s="10" t="s">
        <v>22</v>
      </c>
      <c r="S2439" s="10" t="s">
        <v>30</v>
      </c>
      <c r="T2439" s="10" t="s">
        <v>22</v>
      </c>
      <c r="U2439" s="10" t="s">
        <v>62</v>
      </c>
      <c r="V2439" s="10" t="s">
        <v>22</v>
      </c>
    </row>
    <row r="2440" spans="1:22" ht="14.1" customHeight="1" x14ac:dyDescent="0.2">
      <c r="A2440" s="7" t="str">
        <f t="shared" si="516"/>
        <v>TaxExemptionReason</v>
      </c>
      <c r="B2440" s="8" t="s">
        <v>22</v>
      </c>
      <c r="C2440" s="9" t="s">
        <v>98</v>
      </c>
      <c r="D2440" s="10" t="s">
        <v>4099</v>
      </c>
      <c r="E2440" s="10" t="s">
        <v>22</v>
      </c>
      <c r="F2440" s="10" t="s">
        <v>22</v>
      </c>
      <c r="G2440" s="10" t="str">
        <f t="shared" si="517"/>
        <v>Tax Category. Tax Exemption Reason. Text</v>
      </c>
      <c r="H2440" s="10" t="s">
        <v>22</v>
      </c>
      <c r="I2440" s="10" t="s">
        <v>204</v>
      </c>
      <c r="J2440" s="10" t="s">
        <v>22</v>
      </c>
      <c r="K2440" s="10" t="s">
        <v>4100</v>
      </c>
      <c r="L2440" s="10" t="s">
        <v>175</v>
      </c>
      <c r="M2440" s="7" t="str">
        <f t="shared" si="518"/>
        <v>Tax Exemption Reason</v>
      </c>
      <c r="N2440" s="10" t="s">
        <v>59</v>
      </c>
      <c r="O2440" s="10" t="s">
        <v>22</v>
      </c>
      <c r="P2440" s="10" t="str">
        <f t="shared" si="519"/>
        <v>Text. Type</v>
      </c>
      <c r="Q2440" s="10" t="s">
        <v>22</v>
      </c>
      <c r="R2440" s="10" t="s">
        <v>22</v>
      </c>
      <c r="S2440" s="10" t="s">
        <v>30</v>
      </c>
      <c r="T2440" s="10" t="s">
        <v>22</v>
      </c>
      <c r="U2440" s="10" t="s">
        <v>62</v>
      </c>
      <c r="V2440" s="10" t="s">
        <v>22</v>
      </c>
    </row>
    <row r="2441" spans="1:22" ht="14.1" customHeight="1" x14ac:dyDescent="0.2">
      <c r="A2441" s="7" t="str">
        <f t="shared" si="516"/>
        <v>TierRange</v>
      </c>
      <c r="B2441" s="8" t="s">
        <v>22</v>
      </c>
      <c r="C2441" s="9" t="s">
        <v>34</v>
      </c>
      <c r="D2441" s="10" t="s">
        <v>4101</v>
      </c>
      <c r="E2441" s="10" t="s">
        <v>22</v>
      </c>
      <c r="F2441" s="10" t="s">
        <v>22</v>
      </c>
      <c r="G2441" s="10" t="str">
        <f t="shared" si="517"/>
        <v>Tax Category. Tier Range. Text</v>
      </c>
      <c r="H2441" s="10" t="s">
        <v>22</v>
      </c>
      <c r="I2441" s="10" t="s">
        <v>204</v>
      </c>
      <c r="J2441" s="10" t="s">
        <v>22</v>
      </c>
      <c r="K2441" s="10" t="s">
        <v>4102</v>
      </c>
      <c r="L2441" s="10" t="s">
        <v>2507</v>
      </c>
      <c r="M2441" s="7" t="str">
        <f t="shared" si="518"/>
        <v>Tier Range</v>
      </c>
      <c r="N2441" s="10" t="s">
        <v>59</v>
      </c>
      <c r="O2441" s="10" t="s">
        <v>22</v>
      </c>
      <c r="P2441" s="10" t="str">
        <f t="shared" si="519"/>
        <v>Text. Type</v>
      </c>
      <c r="Q2441" s="10" t="s">
        <v>22</v>
      </c>
      <c r="R2441" s="10" t="s">
        <v>22</v>
      </c>
      <c r="S2441" s="10" t="s">
        <v>30</v>
      </c>
      <c r="T2441" s="10" t="s">
        <v>22</v>
      </c>
      <c r="U2441" s="10" t="s">
        <v>62</v>
      </c>
      <c r="V2441" s="10" t="s">
        <v>22</v>
      </c>
    </row>
    <row r="2442" spans="1:22" ht="14.1" customHeight="1" x14ac:dyDescent="0.2">
      <c r="A2442" s="7" t="str">
        <f t="shared" si="516"/>
        <v>TierRatePercent</v>
      </c>
      <c r="B2442" s="8" t="s">
        <v>22</v>
      </c>
      <c r="C2442" s="9" t="s">
        <v>34</v>
      </c>
      <c r="D2442" s="10" t="s">
        <v>4103</v>
      </c>
      <c r="E2442" s="10" t="s">
        <v>22</v>
      </c>
      <c r="F2442" s="10" t="s">
        <v>22</v>
      </c>
      <c r="G2442" s="10" t="str">
        <f t="shared" si="517"/>
        <v>Tax Category. Tier Rate. Percent</v>
      </c>
      <c r="H2442" s="10" t="s">
        <v>22</v>
      </c>
      <c r="I2442" s="10" t="s">
        <v>204</v>
      </c>
      <c r="J2442" s="10" t="s">
        <v>22</v>
      </c>
      <c r="K2442" s="10" t="s">
        <v>4102</v>
      </c>
      <c r="L2442" s="10" t="s">
        <v>1876</v>
      </c>
      <c r="M2442" s="7" t="str">
        <f t="shared" si="518"/>
        <v>Tier Rate</v>
      </c>
      <c r="N2442" s="10" t="s">
        <v>388</v>
      </c>
      <c r="O2442" s="10" t="s">
        <v>22</v>
      </c>
      <c r="P2442" s="10" t="str">
        <f t="shared" si="519"/>
        <v>Percent. Type</v>
      </c>
      <c r="Q2442" s="10" t="s">
        <v>22</v>
      </c>
      <c r="R2442" s="10" t="s">
        <v>22</v>
      </c>
      <c r="S2442" s="10" t="s">
        <v>30</v>
      </c>
      <c r="T2442" s="10" t="s">
        <v>22</v>
      </c>
      <c r="U2442" s="10" t="s">
        <v>62</v>
      </c>
      <c r="V2442" s="10" t="s">
        <v>22</v>
      </c>
    </row>
    <row r="2443" spans="1:22" ht="14.1" customHeight="1" x14ac:dyDescent="0.2">
      <c r="A2443" s="11" t="str">
        <f>SUBSTITUTE(SUBSTITUTE(CONCATENATE(J2443,IF(M2443="Identifier","ID",M2443))," ",""),"_","")</f>
        <v>TaxScheme</v>
      </c>
      <c r="B2443" s="8" t="s">
        <v>22</v>
      </c>
      <c r="C2443" s="12" t="s">
        <v>34</v>
      </c>
      <c r="D2443" s="11" t="s">
        <v>4104</v>
      </c>
      <c r="E2443" s="11" t="s">
        <v>22</v>
      </c>
      <c r="F2443" s="11" t="s">
        <v>22</v>
      </c>
      <c r="G2443" s="11" t="str">
        <f>CONCATENATE( IF(H2443="","",CONCATENATE(H2443,"_ ")),I2443,". ",IF(J2443="","",CONCATENATE(J2443,"_ ")),M2443,IF(J2443="","",CONCATENATE(". ",N2443)))</f>
        <v>Tax Category. Tax Scheme</v>
      </c>
      <c r="H2443" s="11" t="s">
        <v>22</v>
      </c>
      <c r="I2443" s="11" t="s">
        <v>204</v>
      </c>
      <c r="J2443" s="11" t="s">
        <v>22</v>
      </c>
      <c r="K2443" s="11" t="s">
        <v>22</v>
      </c>
      <c r="L2443" s="11" t="s">
        <v>22</v>
      </c>
      <c r="M2443" s="11" t="str">
        <f>CONCATENATE(IF(Q2443="","",CONCATENATE(Q2443,"_ ")),R2443)</f>
        <v>Tax Scheme</v>
      </c>
      <c r="N2443" s="11" t="str">
        <f>M2443</f>
        <v>Tax Scheme</v>
      </c>
      <c r="O2443" s="11" t="s">
        <v>22</v>
      </c>
      <c r="P2443" s="11" t="s">
        <v>22</v>
      </c>
      <c r="Q2443" s="11" t="s">
        <v>22</v>
      </c>
      <c r="R2443" s="11" t="s">
        <v>1736</v>
      </c>
      <c r="S2443" s="11" t="s">
        <v>38</v>
      </c>
      <c r="T2443" s="11" t="s">
        <v>22</v>
      </c>
      <c r="U2443" s="11" t="s">
        <v>62</v>
      </c>
      <c r="V2443" s="11" t="s">
        <v>22</v>
      </c>
    </row>
    <row r="2444" spans="1:22" ht="14.1" customHeight="1" x14ac:dyDescent="0.2">
      <c r="A2444" s="5" t="str">
        <f>SUBSTITUTE(CONCATENATE(H2444,I2444)," ","")</f>
        <v>TaxScheme</v>
      </c>
      <c r="B2444" s="6" t="s">
        <v>22</v>
      </c>
      <c r="C2444" s="6" t="s">
        <v>22</v>
      </c>
      <c r="D2444" s="6" t="s">
        <v>4105</v>
      </c>
      <c r="E2444" s="6" t="s">
        <v>22</v>
      </c>
      <c r="F2444" s="6" t="s">
        <v>22</v>
      </c>
      <c r="G2444" s="5" t="str">
        <f>CONCATENATE(IF(H2444="","",CONCATENATE(H2444,"_ ")),I2444,". Details")</f>
        <v>Tax Scheme. Details</v>
      </c>
      <c r="H2444" s="6" t="s">
        <v>22</v>
      </c>
      <c r="I2444" s="6" t="s">
        <v>1736</v>
      </c>
      <c r="J2444" s="6" t="s">
        <v>22</v>
      </c>
      <c r="K2444" s="6" t="s">
        <v>22</v>
      </c>
      <c r="L2444" s="6" t="s">
        <v>22</v>
      </c>
      <c r="M2444" s="6" t="s">
        <v>22</v>
      </c>
      <c r="N2444" s="6" t="s">
        <v>22</v>
      </c>
      <c r="O2444" s="6" t="s">
        <v>22</v>
      </c>
      <c r="P2444" s="6" t="s">
        <v>22</v>
      </c>
      <c r="Q2444" s="6" t="s">
        <v>22</v>
      </c>
      <c r="R2444" s="6" t="s">
        <v>22</v>
      </c>
      <c r="S2444" s="6" t="s">
        <v>25</v>
      </c>
      <c r="T2444" s="6" t="s">
        <v>22</v>
      </c>
      <c r="U2444" s="6" t="s">
        <v>62</v>
      </c>
      <c r="V2444" s="6" t="s">
        <v>1643</v>
      </c>
    </row>
    <row r="2445" spans="1:22" ht="14.1" customHeight="1" x14ac:dyDescent="0.2">
      <c r="A2445" s="7" t="str">
        <f>SUBSTITUTE(CONCATENATE(J2445,K2445,IF(L2445="Identifier","ID",IF(AND(L2445="Text",OR(J2445&lt;&gt;"",K2445&lt;&gt;"")),"",L2445)),IF(AND(N2445&lt;&gt;"Text",L2445&lt;&gt;N2445,NOT(AND(L2445="URI",N2445="Identifier")),NOT(AND(L2445="UUID",N2445="Identifier")),NOT(AND(L2445="OID",N2445="Identifier"))),IF(N2445="Identifier","ID",N2445),""))," ","")</f>
        <v>ID</v>
      </c>
      <c r="B2445" s="8" t="s">
        <v>22</v>
      </c>
      <c r="C2445" s="9" t="s">
        <v>34</v>
      </c>
      <c r="D2445" s="10" t="s">
        <v>4106</v>
      </c>
      <c r="E2445" s="10" t="s">
        <v>22</v>
      </c>
      <c r="F2445" s="10" t="s">
        <v>4107</v>
      </c>
      <c r="G2445" s="10" t="str">
        <f>CONCATENATE( IF(H2445="","",CONCATENATE(H2445,"_ ")),I2445,". ",IF(J2445="","",CONCATENATE(J2445,"_ ")),M2445,IF(OR(J2445&lt;&gt;"",M2445&lt;&gt;N2445),CONCATENATE(". ",N2445),""))</f>
        <v>Tax Scheme. Identifier</v>
      </c>
      <c r="H2445" s="10" t="s">
        <v>22</v>
      </c>
      <c r="I2445" s="10" t="s">
        <v>1736</v>
      </c>
      <c r="J2445" s="10" t="s">
        <v>22</v>
      </c>
      <c r="K2445" s="10" t="s">
        <v>22</v>
      </c>
      <c r="L2445" s="10" t="s">
        <v>29</v>
      </c>
      <c r="M2445" s="7" t="str">
        <f>IF(K2445&lt;&gt;"",CONCATENATE(K2445," ",L2445),L2445)</f>
        <v>Identifier</v>
      </c>
      <c r="N2445" s="10" t="s">
        <v>29</v>
      </c>
      <c r="O2445" s="10" t="s">
        <v>22</v>
      </c>
      <c r="P2445" s="10" t="str">
        <f>IF(O2445&lt;&gt;"",CONCATENATE(O2445,"_ ",N2445,". Type"),CONCATENATE(N2445,". Type"))</f>
        <v>Identifier. Type</v>
      </c>
      <c r="Q2445" s="10" t="s">
        <v>22</v>
      </c>
      <c r="R2445" s="10" t="s">
        <v>22</v>
      </c>
      <c r="S2445" s="10" t="s">
        <v>30</v>
      </c>
      <c r="T2445" s="10" t="s">
        <v>22</v>
      </c>
      <c r="U2445" s="10" t="s">
        <v>62</v>
      </c>
      <c r="V2445" s="10" t="s">
        <v>1643</v>
      </c>
    </row>
    <row r="2446" spans="1:22" ht="14.1" customHeight="1" x14ac:dyDescent="0.2">
      <c r="A2446" s="7" t="str">
        <f>SUBSTITUTE(CONCATENATE(J2446,K2446,IF(L2446="Identifier","ID",IF(AND(L2446="Text",OR(J2446&lt;&gt;"",K2446&lt;&gt;"")),"",L2446)),IF(AND(N2446&lt;&gt;"Text",L2446&lt;&gt;N2446,NOT(AND(L2446="URI",N2446="Identifier")),NOT(AND(L2446="UUID",N2446="Identifier")),NOT(AND(L2446="OID",N2446="Identifier"))),IF(N2446="Identifier","ID",N2446),""))," ","")</f>
        <v>Name</v>
      </c>
      <c r="B2446" s="8" t="s">
        <v>22</v>
      </c>
      <c r="C2446" s="9" t="s">
        <v>34</v>
      </c>
      <c r="D2446" s="10" t="s">
        <v>4108</v>
      </c>
      <c r="E2446" s="10" t="s">
        <v>22</v>
      </c>
      <c r="F2446" s="10" t="s">
        <v>4109</v>
      </c>
      <c r="G2446" s="10" t="str">
        <f>CONCATENATE( IF(H2446="","",CONCATENATE(H2446,"_ ")),I2446,". ",IF(J2446="","",CONCATENATE(J2446,"_ ")),M2446,IF(OR(J2446&lt;&gt;"",M2446&lt;&gt;N2446),CONCATENATE(". ",N2446),""))</f>
        <v>Tax Scheme. Name</v>
      </c>
      <c r="H2446" s="10" t="s">
        <v>22</v>
      </c>
      <c r="I2446" s="10" t="s">
        <v>1736</v>
      </c>
      <c r="J2446" s="10" t="s">
        <v>22</v>
      </c>
      <c r="K2446" s="10" t="s">
        <v>22</v>
      </c>
      <c r="L2446" s="10" t="s">
        <v>56</v>
      </c>
      <c r="M2446" s="7" t="str">
        <f>IF(K2446&lt;&gt;"",CONCATENATE(K2446," ",L2446),L2446)</f>
        <v>Name</v>
      </c>
      <c r="N2446" s="10" t="s">
        <v>56</v>
      </c>
      <c r="O2446" s="10" t="s">
        <v>22</v>
      </c>
      <c r="P2446" s="10" t="str">
        <f>IF(O2446&lt;&gt;"",CONCATENATE(O2446,"_ ",N2446,". Type"),CONCATENATE(N2446,". Type"))</f>
        <v>Name. Type</v>
      </c>
      <c r="Q2446" s="10" t="s">
        <v>22</v>
      </c>
      <c r="R2446" s="10" t="s">
        <v>22</v>
      </c>
      <c r="S2446" s="10" t="s">
        <v>30</v>
      </c>
      <c r="T2446" s="10" t="s">
        <v>22</v>
      </c>
      <c r="U2446" s="10" t="s">
        <v>62</v>
      </c>
      <c r="V2446" s="10" t="s">
        <v>1643</v>
      </c>
    </row>
    <row r="2447" spans="1:22" ht="14.1" customHeight="1" x14ac:dyDescent="0.2">
      <c r="A2447" s="7" t="str">
        <f>SUBSTITUTE(CONCATENATE(J2447,K2447,IF(L2447="Identifier","ID",IF(AND(L2447="Text",OR(J2447&lt;&gt;"",K2447&lt;&gt;"")),"",L2447)),IF(AND(N2447&lt;&gt;"Text",L2447&lt;&gt;N2447,NOT(AND(L2447="URI",N2447="Identifier")),NOT(AND(L2447="UUID",N2447="Identifier")),NOT(AND(L2447="OID",N2447="Identifier"))),IF(N2447="Identifier","ID",N2447),""))," ","")</f>
        <v>TaxTypeCode</v>
      </c>
      <c r="B2447" s="8" t="s">
        <v>22</v>
      </c>
      <c r="C2447" s="9" t="s">
        <v>34</v>
      </c>
      <c r="D2447" s="10" t="s">
        <v>4110</v>
      </c>
      <c r="E2447" s="10" t="s">
        <v>22</v>
      </c>
      <c r="F2447" s="10" t="s">
        <v>4111</v>
      </c>
      <c r="G2447" s="10" t="str">
        <f>CONCATENATE( IF(H2447="","",CONCATENATE(H2447,"_ ")),I2447,". ",IF(J2447="","",CONCATENATE(J2447,"_ ")),M2447,IF(OR(J2447&lt;&gt;"",M2447&lt;&gt;N2447),CONCATENATE(". ",N2447),""))</f>
        <v>Tax Scheme. Tax Type Code. Code</v>
      </c>
      <c r="H2447" s="10" t="s">
        <v>22</v>
      </c>
      <c r="I2447" s="10" t="s">
        <v>1736</v>
      </c>
      <c r="J2447" s="10" t="s">
        <v>22</v>
      </c>
      <c r="K2447" s="10" t="s">
        <v>4112</v>
      </c>
      <c r="L2447" s="10" t="s">
        <v>33</v>
      </c>
      <c r="M2447" s="7" t="str">
        <f>IF(K2447&lt;&gt;"",CONCATENATE(K2447," ",L2447),L2447)</f>
        <v>Tax Type Code</v>
      </c>
      <c r="N2447" s="10" t="s">
        <v>33</v>
      </c>
      <c r="O2447" s="10" t="s">
        <v>22</v>
      </c>
      <c r="P2447" s="10" t="str">
        <f>IF(O2447&lt;&gt;"",CONCATENATE(O2447,"_ ",N2447,". Type"),CONCATENATE(N2447,". Type"))</f>
        <v>Code. Type</v>
      </c>
      <c r="Q2447" s="10" t="s">
        <v>22</v>
      </c>
      <c r="R2447" s="10" t="s">
        <v>22</v>
      </c>
      <c r="S2447" s="10" t="s">
        <v>30</v>
      </c>
      <c r="T2447" s="10" t="s">
        <v>22</v>
      </c>
      <c r="U2447" s="10" t="s">
        <v>62</v>
      </c>
      <c r="V2447" s="10" t="s">
        <v>1643</v>
      </c>
    </row>
    <row r="2448" spans="1:22" ht="14.1" customHeight="1" x14ac:dyDescent="0.2">
      <c r="A2448" s="7" t="str">
        <f>SUBSTITUTE(CONCATENATE(J2448,K2448,IF(L2448="Identifier","ID",IF(AND(L2448="Text",OR(J2448&lt;&gt;"",K2448&lt;&gt;"")),"",L2448)),IF(AND(N2448&lt;&gt;"Text",L2448&lt;&gt;N2448,NOT(AND(L2448="URI",N2448="Identifier")),NOT(AND(L2448="UUID",N2448="Identifier")),NOT(AND(L2448="OID",N2448="Identifier"))),IF(N2448="Identifier","ID",N2448),""))," ","")</f>
        <v>CurrencyCode</v>
      </c>
      <c r="B2448" s="8" t="s">
        <v>22</v>
      </c>
      <c r="C2448" s="9" t="s">
        <v>34</v>
      </c>
      <c r="D2448" s="10" t="s">
        <v>4113</v>
      </c>
      <c r="E2448" s="10" t="s">
        <v>22</v>
      </c>
      <c r="F2448" s="10" t="s">
        <v>22</v>
      </c>
      <c r="G2448" s="10" t="str">
        <f>CONCATENATE( IF(H2448="","",CONCATENATE(H2448,"_ ")),I2448,". ",IF(J2448="","",CONCATENATE(J2448,"_ ")),M2448,IF(OR(J2448&lt;&gt;"",M2448&lt;&gt;N2448),CONCATENATE(". ",N2448),""))</f>
        <v>Tax Scheme. Currency Code. Code</v>
      </c>
      <c r="H2448" s="10" t="s">
        <v>22</v>
      </c>
      <c r="I2448" s="10" t="s">
        <v>1736</v>
      </c>
      <c r="J2448" s="10" t="s">
        <v>22</v>
      </c>
      <c r="K2448" s="10" t="s">
        <v>1873</v>
      </c>
      <c r="L2448" s="10" t="s">
        <v>33</v>
      </c>
      <c r="M2448" s="7" t="str">
        <f>IF(K2448&lt;&gt;"",CONCATENATE(K2448," ",L2448),L2448)</f>
        <v>Currency Code</v>
      </c>
      <c r="N2448" s="10" t="s">
        <v>33</v>
      </c>
      <c r="O2448" s="10" t="s">
        <v>1873</v>
      </c>
      <c r="P2448" s="10" t="str">
        <f>IF(O2448&lt;&gt;"",CONCATENATE(O2448,"_ ",N2448,". Type"),CONCATENATE(N2448,". Type"))</f>
        <v>Currency_ Code. Type</v>
      </c>
      <c r="Q2448" s="10" t="s">
        <v>22</v>
      </c>
      <c r="R2448" s="10" t="s">
        <v>22</v>
      </c>
      <c r="S2448" s="10" t="s">
        <v>30</v>
      </c>
      <c r="T2448" s="10" t="s">
        <v>22</v>
      </c>
      <c r="U2448" s="10" t="s">
        <v>62</v>
      </c>
      <c r="V2448" s="10" t="s">
        <v>22</v>
      </c>
    </row>
    <row r="2449" spans="1:22" ht="14.1" customHeight="1" x14ac:dyDescent="0.2">
      <c r="A2449" s="11" t="str">
        <f>SUBSTITUTE(SUBSTITUTE(CONCATENATE(J2449,IF(M2449="Identifier","ID",M2449))," ",""),"_","")</f>
        <v>JurisdictionRegionAddress</v>
      </c>
      <c r="B2449" s="8" t="s">
        <v>22</v>
      </c>
      <c r="C2449" s="12" t="s">
        <v>98</v>
      </c>
      <c r="D2449" s="11" t="s">
        <v>4114</v>
      </c>
      <c r="E2449" s="11" t="s">
        <v>22</v>
      </c>
      <c r="F2449" s="11" t="s">
        <v>22</v>
      </c>
      <c r="G2449" s="11" t="str">
        <f>CONCATENATE( IF(H2449="","",CONCATENATE(H2449,"_ ")),I2449,". ",IF(J2449="","",CONCATENATE(J2449,"_ ")),M2449,IF(J2449="","",CONCATENATE(". ",N2449)))</f>
        <v>Tax Scheme. Jurisdiction Region_ Address. Address</v>
      </c>
      <c r="H2449" s="11" t="s">
        <v>22</v>
      </c>
      <c r="I2449" s="11" t="s">
        <v>1736</v>
      </c>
      <c r="J2449" s="11" t="s">
        <v>1269</v>
      </c>
      <c r="K2449" s="11" t="s">
        <v>22</v>
      </c>
      <c r="L2449" s="11" t="s">
        <v>22</v>
      </c>
      <c r="M2449" s="11" t="str">
        <f>CONCATENATE(IF(Q2449="","",CONCATENATE(Q2449,"_ ")),R2449)</f>
        <v>Address</v>
      </c>
      <c r="N2449" s="11" t="str">
        <f>M2449</f>
        <v>Address</v>
      </c>
      <c r="O2449" s="11" t="s">
        <v>22</v>
      </c>
      <c r="P2449" s="11" t="s">
        <v>22</v>
      </c>
      <c r="Q2449" s="11" t="s">
        <v>22</v>
      </c>
      <c r="R2449" s="11" t="s">
        <v>61</v>
      </c>
      <c r="S2449" s="11" t="s">
        <v>38</v>
      </c>
      <c r="T2449" s="11" t="s">
        <v>22</v>
      </c>
      <c r="U2449" s="11" t="s">
        <v>62</v>
      </c>
      <c r="V2449" s="11" t="s">
        <v>4115</v>
      </c>
    </row>
    <row r="2450" spans="1:22" ht="14.1" customHeight="1" x14ac:dyDescent="0.2">
      <c r="A2450" s="5" t="str">
        <f>SUBSTITUTE(CONCATENATE(H2450,I2450)," ","")</f>
        <v>TaxSubtotal</v>
      </c>
      <c r="B2450" s="6" t="s">
        <v>22</v>
      </c>
      <c r="C2450" s="6" t="s">
        <v>22</v>
      </c>
      <c r="D2450" s="6" t="s">
        <v>4116</v>
      </c>
      <c r="E2450" s="6" t="s">
        <v>22</v>
      </c>
      <c r="F2450" s="6" t="s">
        <v>22</v>
      </c>
      <c r="G2450" s="5" t="str">
        <f>CONCATENATE(IF(H2450="","",CONCATENATE(H2450,"_ ")),I2450,". Details")</f>
        <v>Tax Subtotal. Details</v>
      </c>
      <c r="H2450" s="6" t="s">
        <v>22</v>
      </c>
      <c r="I2450" s="6" t="s">
        <v>4117</v>
      </c>
      <c r="J2450" s="6" t="s">
        <v>22</v>
      </c>
      <c r="K2450" s="6" t="s">
        <v>22</v>
      </c>
      <c r="L2450" s="6" t="s">
        <v>22</v>
      </c>
      <c r="M2450" s="6" t="s">
        <v>22</v>
      </c>
      <c r="N2450" s="6" t="s">
        <v>22</v>
      </c>
      <c r="O2450" s="6" t="s">
        <v>22</v>
      </c>
      <c r="P2450" s="6" t="s">
        <v>22</v>
      </c>
      <c r="Q2450" s="6" t="s">
        <v>22</v>
      </c>
      <c r="R2450" s="6" t="s">
        <v>22</v>
      </c>
      <c r="S2450" s="6" t="s">
        <v>25</v>
      </c>
      <c r="T2450" s="6" t="s">
        <v>22</v>
      </c>
      <c r="U2450" s="6" t="s">
        <v>62</v>
      </c>
      <c r="V2450" s="6" t="s">
        <v>22</v>
      </c>
    </row>
    <row r="2451" spans="1:22" ht="14.1" customHeight="1" x14ac:dyDescent="0.2">
      <c r="A2451" s="7" t="str">
        <f t="shared" ref="A2451:A2460" si="520">SUBSTITUTE(CONCATENATE(J2451,K2451,IF(L2451="Identifier","ID",IF(AND(L2451="Text",OR(J2451&lt;&gt;"",K2451&lt;&gt;"")),"",L2451)),IF(AND(N2451&lt;&gt;"Text",L2451&lt;&gt;N2451,NOT(AND(L2451="URI",N2451="Identifier")),NOT(AND(L2451="UUID",N2451="Identifier")),NOT(AND(L2451="OID",N2451="Identifier"))),IF(N2451="Identifier","ID",N2451),""))," ","")</f>
        <v>TaxableAmount</v>
      </c>
      <c r="B2451" s="8" t="s">
        <v>22</v>
      </c>
      <c r="C2451" s="9" t="s">
        <v>34</v>
      </c>
      <c r="D2451" s="10" t="s">
        <v>4118</v>
      </c>
      <c r="E2451" s="10" t="s">
        <v>22</v>
      </c>
      <c r="F2451" s="10" t="s">
        <v>22</v>
      </c>
      <c r="G2451" s="10" t="str">
        <f t="shared" ref="G2451:G2460" si="521">CONCATENATE( IF(H2451="","",CONCATENATE(H2451,"_ ")),I2451,". ",IF(J2451="","",CONCATENATE(J2451,"_ ")),M2451,IF(OR(J2451&lt;&gt;"",M2451&lt;&gt;N2451),CONCATENATE(". ",N2451),""))</f>
        <v>Tax Subtotal. Taxable_ Amount. Amount</v>
      </c>
      <c r="H2451" s="10" t="s">
        <v>22</v>
      </c>
      <c r="I2451" s="10" t="s">
        <v>4117</v>
      </c>
      <c r="J2451" s="10" t="s">
        <v>4119</v>
      </c>
      <c r="K2451" s="10" t="s">
        <v>22</v>
      </c>
      <c r="L2451" s="10" t="s">
        <v>189</v>
      </c>
      <c r="M2451" s="7" t="str">
        <f t="shared" ref="M2451:M2460" si="522">IF(K2451&lt;&gt;"",CONCATENATE(K2451," ",L2451),L2451)</f>
        <v>Amount</v>
      </c>
      <c r="N2451" s="10" t="s">
        <v>189</v>
      </c>
      <c r="O2451" s="10" t="s">
        <v>22</v>
      </c>
      <c r="P2451" s="10" t="str">
        <f t="shared" ref="P2451:P2460" si="523">IF(O2451&lt;&gt;"",CONCATENATE(O2451,"_ ",N2451,". Type"),CONCATENATE(N2451,". Type"))</f>
        <v>Amount. Type</v>
      </c>
      <c r="Q2451" s="10" t="s">
        <v>22</v>
      </c>
      <c r="R2451" s="10" t="s">
        <v>22</v>
      </c>
      <c r="S2451" s="10" t="s">
        <v>30</v>
      </c>
      <c r="T2451" s="10" t="s">
        <v>22</v>
      </c>
      <c r="U2451" s="10" t="s">
        <v>62</v>
      </c>
      <c r="V2451" s="10" t="s">
        <v>22</v>
      </c>
    </row>
    <row r="2452" spans="1:22" ht="14.1" customHeight="1" x14ac:dyDescent="0.2">
      <c r="A2452" s="7" t="str">
        <f t="shared" si="520"/>
        <v>TaxAmount</v>
      </c>
      <c r="B2452" s="8" t="s">
        <v>22</v>
      </c>
      <c r="C2452" s="9" t="s">
        <v>27</v>
      </c>
      <c r="D2452" s="10" t="s">
        <v>4120</v>
      </c>
      <c r="E2452" s="10" t="s">
        <v>22</v>
      </c>
      <c r="F2452" s="10" t="s">
        <v>22</v>
      </c>
      <c r="G2452" s="10" t="str">
        <f t="shared" si="521"/>
        <v>Tax Subtotal. Tax Amount. Amount</v>
      </c>
      <c r="H2452" s="10" t="s">
        <v>22</v>
      </c>
      <c r="I2452" s="10" t="s">
        <v>4117</v>
      </c>
      <c r="J2452" s="10" t="s">
        <v>22</v>
      </c>
      <c r="K2452" s="10" t="s">
        <v>2549</v>
      </c>
      <c r="L2452" s="10" t="s">
        <v>189</v>
      </c>
      <c r="M2452" s="7" t="str">
        <f t="shared" si="522"/>
        <v>Tax Amount</v>
      </c>
      <c r="N2452" s="10" t="s">
        <v>189</v>
      </c>
      <c r="O2452" s="10" t="s">
        <v>22</v>
      </c>
      <c r="P2452" s="10" t="str">
        <f t="shared" si="523"/>
        <v>Amount. Type</v>
      </c>
      <c r="Q2452" s="10" t="s">
        <v>22</v>
      </c>
      <c r="R2452" s="10" t="s">
        <v>22</v>
      </c>
      <c r="S2452" s="10" t="s">
        <v>30</v>
      </c>
      <c r="T2452" s="10" t="s">
        <v>22</v>
      </c>
      <c r="U2452" s="10" t="s">
        <v>62</v>
      </c>
      <c r="V2452" s="10" t="s">
        <v>22</v>
      </c>
    </row>
    <row r="2453" spans="1:22" ht="14.1" customHeight="1" x14ac:dyDescent="0.2">
      <c r="A2453" s="7" t="str">
        <f t="shared" si="520"/>
        <v>TaxInclusiveAmount</v>
      </c>
      <c r="B2453" s="8" t="s">
        <v>22</v>
      </c>
      <c r="C2453" s="9" t="s">
        <v>34</v>
      </c>
      <c r="D2453" s="10" t="s">
        <v>4121</v>
      </c>
      <c r="E2453" s="10" t="s">
        <v>22</v>
      </c>
      <c r="F2453" s="10" t="s">
        <v>22</v>
      </c>
      <c r="G2453" s="10" t="str">
        <f t="shared" si="521"/>
        <v>Tax Subtotal. Tax Inclusive_ Amount. Amount</v>
      </c>
      <c r="H2453" s="10" t="s">
        <v>22</v>
      </c>
      <c r="I2453" s="10" t="s">
        <v>4117</v>
      </c>
      <c r="J2453" s="10" t="s">
        <v>191</v>
      </c>
      <c r="K2453" s="10" t="s">
        <v>22</v>
      </c>
      <c r="L2453" s="10" t="s">
        <v>189</v>
      </c>
      <c r="M2453" s="7" t="str">
        <f t="shared" si="522"/>
        <v>Amount</v>
      </c>
      <c r="N2453" s="10" t="s">
        <v>189</v>
      </c>
      <c r="O2453" s="10" t="s">
        <v>22</v>
      </c>
      <c r="P2453" s="10" t="str">
        <f t="shared" si="523"/>
        <v>Amount. Type</v>
      </c>
      <c r="Q2453" s="10" t="s">
        <v>22</v>
      </c>
      <c r="R2453" s="10" t="s">
        <v>22</v>
      </c>
      <c r="S2453" s="10" t="s">
        <v>30</v>
      </c>
      <c r="T2453" s="10" t="s">
        <v>22</v>
      </c>
      <c r="U2453" s="10" t="s">
        <v>192</v>
      </c>
      <c r="V2453" s="10" t="s">
        <v>22</v>
      </c>
    </row>
    <row r="2454" spans="1:22" ht="14.1" customHeight="1" x14ac:dyDescent="0.2">
      <c r="A2454" s="7" t="str">
        <f t="shared" si="520"/>
        <v>CalculationSequenceNumeric</v>
      </c>
      <c r="B2454" s="8" t="s">
        <v>22</v>
      </c>
      <c r="C2454" s="9" t="s">
        <v>34</v>
      </c>
      <c r="D2454" s="10" t="s">
        <v>4122</v>
      </c>
      <c r="E2454" s="10" t="s">
        <v>22</v>
      </c>
      <c r="F2454" s="10" t="s">
        <v>22</v>
      </c>
      <c r="G2454" s="10" t="str">
        <f t="shared" si="521"/>
        <v>Tax Subtotal. Calculation Sequence. Numeric</v>
      </c>
      <c r="H2454" s="10" t="s">
        <v>22</v>
      </c>
      <c r="I2454" s="10" t="s">
        <v>4117</v>
      </c>
      <c r="J2454" s="10" t="s">
        <v>22</v>
      </c>
      <c r="K2454" s="10" t="s">
        <v>291</v>
      </c>
      <c r="L2454" s="10" t="s">
        <v>186</v>
      </c>
      <c r="M2454" s="7" t="str">
        <f t="shared" si="522"/>
        <v>Calculation Sequence</v>
      </c>
      <c r="N2454" s="10" t="s">
        <v>181</v>
      </c>
      <c r="O2454" s="10" t="s">
        <v>22</v>
      </c>
      <c r="P2454" s="10" t="str">
        <f t="shared" si="523"/>
        <v>Numeric. Type</v>
      </c>
      <c r="Q2454" s="10" t="s">
        <v>22</v>
      </c>
      <c r="R2454" s="10" t="s">
        <v>22</v>
      </c>
      <c r="S2454" s="10" t="s">
        <v>30</v>
      </c>
      <c r="T2454" s="10" t="s">
        <v>22</v>
      </c>
      <c r="U2454" s="10" t="s">
        <v>62</v>
      </c>
      <c r="V2454" s="10" t="s">
        <v>22</v>
      </c>
    </row>
    <row r="2455" spans="1:22" ht="14.1" customHeight="1" x14ac:dyDescent="0.2">
      <c r="A2455" s="7" t="str">
        <f t="shared" si="520"/>
        <v>TransactionCurrencyTaxAmount</v>
      </c>
      <c r="B2455" s="8" t="s">
        <v>22</v>
      </c>
      <c r="C2455" s="9" t="s">
        <v>34</v>
      </c>
      <c r="D2455" s="10" t="s">
        <v>4123</v>
      </c>
      <c r="E2455" s="10" t="s">
        <v>22</v>
      </c>
      <c r="F2455" s="10" t="s">
        <v>22</v>
      </c>
      <c r="G2455" s="10" t="str">
        <f t="shared" si="521"/>
        <v>Tax Subtotal. Transaction Currency_ Tax Amount. Amount</v>
      </c>
      <c r="H2455" s="10" t="s">
        <v>22</v>
      </c>
      <c r="I2455" s="10" t="s">
        <v>4117</v>
      </c>
      <c r="J2455" s="10" t="s">
        <v>4124</v>
      </c>
      <c r="K2455" s="10" t="s">
        <v>2549</v>
      </c>
      <c r="L2455" s="10" t="s">
        <v>189</v>
      </c>
      <c r="M2455" s="7" t="str">
        <f t="shared" si="522"/>
        <v>Tax Amount</v>
      </c>
      <c r="N2455" s="10" t="s">
        <v>189</v>
      </c>
      <c r="O2455" s="10" t="s">
        <v>22</v>
      </c>
      <c r="P2455" s="10" t="str">
        <f t="shared" si="523"/>
        <v>Amount. Type</v>
      </c>
      <c r="Q2455" s="10" t="s">
        <v>22</v>
      </c>
      <c r="R2455" s="10" t="s">
        <v>22</v>
      </c>
      <c r="S2455" s="10" t="s">
        <v>30</v>
      </c>
      <c r="T2455" s="10" t="s">
        <v>22</v>
      </c>
      <c r="U2455" s="10" t="s">
        <v>62</v>
      </c>
      <c r="V2455" s="10" t="s">
        <v>22</v>
      </c>
    </row>
    <row r="2456" spans="1:22" ht="14.1" customHeight="1" x14ac:dyDescent="0.2">
      <c r="A2456" s="7" t="str">
        <f t="shared" si="520"/>
        <v>Percent</v>
      </c>
      <c r="B2456" s="8" t="s">
        <v>22</v>
      </c>
      <c r="C2456" s="9" t="s">
        <v>34</v>
      </c>
      <c r="D2456" s="10" t="s">
        <v>4125</v>
      </c>
      <c r="E2456" s="10" t="s">
        <v>22</v>
      </c>
      <c r="F2456" s="10" t="s">
        <v>22</v>
      </c>
      <c r="G2456" s="10" t="str">
        <f t="shared" si="521"/>
        <v>Tax Subtotal. Percent</v>
      </c>
      <c r="H2456" s="10" t="s">
        <v>22</v>
      </c>
      <c r="I2456" s="10" t="s">
        <v>4117</v>
      </c>
      <c r="J2456" s="10" t="s">
        <v>22</v>
      </c>
      <c r="K2456" s="10" t="s">
        <v>22</v>
      </c>
      <c r="L2456" s="10" t="s">
        <v>388</v>
      </c>
      <c r="M2456" s="7" t="str">
        <f t="shared" si="522"/>
        <v>Percent</v>
      </c>
      <c r="N2456" s="10" t="s">
        <v>388</v>
      </c>
      <c r="O2456" s="10" t="s">
        <v>22</v>
      </c>
      <c r="P2456" s="10" t="str">
        <f t="shared" si="523"/>
        <v>Percent. Type</v>
      </c>
      <c r="Q2456" s="10" t="s">
        <v>22</v>
      </c>
      <c r="R2456" s="10" t="s">
        <v>22</v>
      </c>
      <c r="S2456" s="10" t="s">
        <v>30</v>
      </c>
      <c r="T2456" s="10" t="s">
        <v>22</v>
      </c>
      <c r="U2456" s="10" t="s">
        <v>62</v>
      </c>
      <c r="V2456" s="10" t="s">
        <v>22</v>
      </c>
    </row>
    <row r="2457" spans="1:22" ht="14.1" customHeight="1" x14ac:dyDescent="0.2">
      <c r="A2457" s="7" t="str">
        <f t="shared" si="520"/>
        <v>BaseUnitMeasure</v>
      </c>
      <c r="B2457" s="8" t="s">
        <v>22</v>
      </c>
      <c r="C2457" s="9" t="s">
        <v>34</v>
      </c>
      <c r="D2457" s="10" t="s">
        <v>4126</v>
      </c>
      <c r="E2457" s="10" t="s">
        <v>22</v>
      </c>
      <c r="F2457" s="10" t="s">
        <v>22</v>
      </c>
      <c r="G2457" s="10" t="str">
        <f t="shared" si="521"/>
        <v>Tax Subtotal. Base Unit Measure. Measure</v>
      </c>
      <c r="H2457" s="10" t="s">
        <v>22</v>
      </c>
      <c r="I2457" s="10" t="s">
        <v>4117</v>
      </c>
      <c r="J2457" s="10" t="s">
        <v>22</v>
      </c>
      <c r="K2457" s="10" t="s">
        <v>4094</v>
      </c>
      <c r="L2457" s="10" t="s">
        <v>361</v>
      </c>
      <c r="M2457" s="7" t="str">
        <f t="shared" si="522"/>
        <v>Base Unit Measure</v>
      </c>
      <c r="N2457" s="10" t="s">
        <v>361</v>
      </c>
      <c r="O2457" s="10" t="s">
        <v>22</v>
      </c>
      <c r="P2457" s="10" t="str">
        <f t="shared" si="523"/>
        <v>Measure. Type</v>
      </c>
      <c r="Q2457" s="10" t="s">
        <v>22</v>
      </c>
      <c r="R2457" s="10" t="s">
        <v>22</v>
      </c>
      <c r="S2457" s="10" t="s">
        <v>30</v>
      </c>
      <c r="T2457" s="10" t="s">
        <v>22</v>
      </c>
      <c r="U2457" s="10" t="s">
        <v>62</v>
      </c>
      <c r="V2457" s="10" t="s">
        <v>22</v>
      </c>
    </row>
    <row r="2458" spans="1:22" ht="14.1" customHeight="1" x14ac:dyDescent="0.2">
      <c r="A2458" s="7" t="str">
        <f t="shared" si="520"/>
        <v>PerUnitAmount</v>
      </c>
      <c r="B2458" s="8" t="s">
        <v>22</v>
      </c>
      <c r="C2458" s="9" t="s">
        <v>34</v>
      </c>
      <c r="D2458" s="10" t="s">
        <v>4095</v>
      </c>
      <c r="E2458" s="10" t="s">
        <v>22</v>
      </c>
      <c r="F2458" s="10" t="s">
        <v>22</v>
      </c>
      <c r="G2458" s="10" t="str">
        <f t="shared" si="521"/>
        <v>Tax Subtotal. Per Unit_ Amount. Amount</v>
      </c>
      <c r="H2458" s="10" t="s">
        <v>22</v>
      </c>
      <c r="I2458" s="10" t="s">
        <v>4117</v>
      </c>
      <c r="J2458" s="10" t="s">
        <v>202</v>
      </c>
      <c r="K2458" s="10" t="s">
        <v>22</v>
      </c>
      <c r="L2458" s="10" t="s">
        <v>189</v>
      </c>
      <c r="M2458" s="7" t="str">
        <f t="shared" si="522"/>
        <v>Amount</v>
      </c>
      <c r="N2458" s="10" t="s">
        <v>189</v>
      </c>
      <c r="O2458" s="10" t="s">
        <v>22</v>
      </c>
      <c r="P2458" s="10" t="str">
        <f t="shared" si="523"/>
        <v>Amount. Type</v>
      </c>
      <c r="Q2458" s="10" t="s">
        <v>22</v>
      </c>
      <c r="R2458" s="10" t="s">
        <v>22</v>
      </c>
      <c r="S2458" s="10" t="s">
        <v>30</v>
      </c>
      <c r="T2458" s="10" t="s">
        <v>22</v>
      </c>
      <c r="U2458" s="10" t="s">
        <v>62</v>
      </c>
      <c r="V2458" s="10" t="s">
        <v>22</v>
      </c>
    </row>
    <row r="2459" spans="1:22" ht="14.1" customHeight="1" x14ac:dyDescent="0.2">
      <c r="A2459" s="7" t="str">
        <f t="shared" si="520"/>
        <v>TierRange</v>
      </c>
      <c r="B2459" s="8" t="s">
        <v>22</v>
      </c>
      <c r="C2459" s="9" t="s">
        <v>34</v>
      </c>
      <c r="D2459" s="10" t="s">
        <v>4127</v>
      </c>
      <c r="E2459" s="10" t="s">
        <v>22</v>
      </c>
      <c r="F2459" s="10" t="s">
        <v>22</v>
      </c>
      <c r="G2459" s="10" t="str">
        <f t="shared" si="521"/>
        <v>Tax Subtotal. Tier Range. Text</v>
      </c>
      <c r="H2459" s="10" t="s">
        <v>22</v>
      </c>
      <c r="I2459" s="10" t="s">
        <v>4117</v>
      </c>
      <c r="J2459" s="10" t="s">
        <v>22</v>
      </c>
      <c r="K2459" s="10" t="s">
        <v>4102</v>
      </c>
      <c r="L2459" s="10" t="s">
        <v>2507</v>
      </c>
      <c r="M2459" s="7" t="str">
        <f t="shared" si="522"/>
        <v>Tier Range</v>
      </c>
      <c r="N2459" s="10" t="s">
        <v>59</v>
      </c>
      <c r="O2459" s="10" t="s">
        <v>22</v>
      </c>
      <c r="P2459" s="10" t="str">
        <f t="shared" si="523"/>
        <v>Text. Type</v>
      </c>
      <c r="Q2459" s="10" t="s">
        <v>22</v>
      </c>
      <c r="R2459" s="10" t="s">
        <v>22</v>
      </c>
      <c r="S2459" s="10" t="s">
        <v>30</v>
      </c>
      <c r="T2459" s="10" t="s">
        <v>22</v>
      </c>
      <c r="U2459" s="10" t="s">
        <v>62</v>
      </c>
      <c r="V2459" s="10" t="s">
        <v>22</v>
      </c>
    </row>
    <row r="2460" spans="1:22" ht="14.1" customHeight="1" x14ac:dyDescent="0.2">
      <c r="A2460" s="7" t="str">
        <f t="shared" si="520"/>
        <v>TierRatePercent</v>
      </c>
      <c r="B2460" s="8" t="s">
        <v>22</v>
      </c>
      <c r="C2460" s="9" t="s">
        <v>34</v>
      </c>
      <c r="D2460" s="10" t="s">
        <v>4128</v>
      </c>
      <c r="E2460" s="10" t="s">
        <v>22</v>
      </c>
      <c r="F2460" s="10" t="s">
        <v>22</v>
      </c>
      <c r="G2460" s="10" t="str">
        <f t="shared" si="521"/>
        <v>Tax Subtotal. Tier Rate. Percent</v>
      </c>
      <c r="H2460" s="10" t="s">
        <v>22</v>
      </c>
      <c r="I2460" s="10" t="s">
        <v>4117</v>
      </c>
      <c r="J2460" s="10" t="s">
        <v>22</v>
      </c>
      <c r="K2460" s="10" t="s">
        <v>4102</v>
      </c>
      <c r="L2460" s="10" t="s">
        <v>1876</v>
      </c>
      <c r="M2460" s="7" t="str">
        <f t="shared" si="522"/>
        <v>Tier Rate</v>
      </c>
      <c r="N2460" s="10" t="s">
        <v>388</v>
      </c>
      <c r="O2460" s="10" t="s">
        <v>22</v>
      </c>
      <c r="P2460" s="10" t="str">
        <f t="shared" si="523"/>
        <v>Percent. Type</v>
      </c>
      <c r="Q2460" s="10" t="s">
        <v>22</v>
      </c>
      <c r="R2460" s="10" t="s">
        <v>22</v>
      </c>
      <c r="S2460" s="10" t="s">
        <v>30</v>
      </c>
      <c r="T2460" s="10" t="s">
        <v>22</v>
      </c>
      <c r="U2460" s="10" t="s">
        <v>62</v>
      </c>
      <c r="V2460" s="10" t="s">
        <v>22</v>
      </c>
    </row>
    <row r="2461" spans="1:22" ht="14.1" customHeight="1" x14ac:dyDescent="0.2">
      <c r="A2461" s="11" t="str">
        <f>SUBSTITUTE(SUBSTITUTE(CONCATENATE(J2461,IF(M2461="Identifier","ID",M2461))," ",""),"_","")</f>
        <v>TaxCategory</v>
      </c>
      <c r="B2461" s="8" t="s">
        <v>22</v>
      </c>
      <c r="C2461" s="12" t="s">
        <v>27</v>
      </c>
      <c r="D2461" s="11" t="s">
        <v>4129</v>
      </c>
      <c r="E2461" s="11" t="s">
        <v>22</v>
      </c>
      <c r="F2461" s="11" t="s">
        <v>22</v>
      </c>
      <c r="G2461" s="11" t="str">
        <f>CONCATENATE( IF(H2461="","",CONCATENATE(H2461,"_ ")),I2461,". ",IF(J2461="","",CONCATENATE(J2461,"_ ")),M2461,IF(J2461="","",CONCATENATE(". ",N2461)))</f>
        <v>Tax Subtotal. Tax Category</v>
      </c>
      <c r="H2461" s="11" t="s">
        <v>22</v>
      </c>
      <c r="I2461" s="11" t="s">
        <v>4117</v>
      </c>
      <c r="J2461" s="11" t="s">
        <v>22</v>
      </c>
      <c r="K2461" s="11" t="s">
        <v>22</v>
      </c>
      <c r="L2461" s="11" t="s">
        <v>22</v>
      </c>
      <c r="M2461" s="11" t="str">
        <f>CONCATENATE(IF(Q2461="","",CONCATENATE(Q2461,"_ ")),R2461)</f>
        <v>Tax Category</v>
      </c>
      <c r="N2461" s="11" t="str">
        <f>M2461</f>
        <v>Tax Category</v>
      </c>
      <c r="O2461" s="11" t="s">
        <v>22</v>
      </c>
      <c r="P2461" s="11" t="s">
        <v>22</v>
      </c>
      <c r="Q2461" s="11" t="s">
        <v>22</v>
      </c>
      <c r="R2461" s="11" t="s">
        <v>204</v>
      </c>
      <c r="S2461" s="11" t="s">
        <v>38</v>
      </c>
      <c r="T2461" s="11" t="s">
        <v>22</v>
      </c>
      <c r="U2461" s="11" t="s">
        <v>62</v>
      </c>
      <c r="V2461" s="11" t="s">
        <v>22</v>
      </c>
    </row>
    <row r="2462" spans="1:22" ht="14.1" customHeight="1" x14ac:dyDescent="0.2">
      <c r="A2462" s="11" t="str">
        <f>SUBSTITUTE(SUBSTITUTE(CONCATENATE(J2462,IF(M2462="Identifier","ID",M2462))," ",""),"_","")</f>
        <v>TaxDueCountry</v>
      </c>
      <c r="B2462" s="8" t="s">
        <v>22</v>
      </c>
      <c r="C2462" s="12" t="s">
        <v>34</v>
      </c>
      <c r="D2462" s="11" t="s">
        <v>4130</v>
      </c>
      <c r="E2462" s="11" t="s">
        <v>22</v>
      </c>
      <c r="F2462" s="11" t="s">
        <v>22</v>
      </c>
      <c r="G2462" s="11" t="str">
        <f>CONCATENATE( IF(H2462="","",CONCATENATE(H2462,"_ ")),I2462,". ",IF(J2462="","",CONCATENATE(J2462,"_ ")),M2462,IF(J2462="","",CONCATENATE(". ",N2462)))</f>
        <v>Tax Subtotal. Tax Due_ Country. Country</v>
      </c>
      <c r="H2462" s="11" t="s">
        <v>22</v>
      </c>
      <c r="I2462" s="11" t="s">
        <v>4117</v>
      </c>
      <c r="J2462" s="11" t="s">
        <v>4131</v>
      </c>
      <c r="K2462" s="11" t="s">
        <v>22</v>
      </c>
      <c r="L2462" s="11" t="s">
        <v>22</v>
      </c>
      <c r="M2462" s="11" t="str">
        <f>CONCATENATE(IF(Q2462="","",CONCATENATE(Q2462,"_ ")),R2462)</f>
        <v>Country</v>
      </c>
      <c r="N2462" s="11" t="str">
        <f>M2462</f>
        <v>Country</v>
      </c>
      <c r="O2462" s="11" t="s">
        <v>22</v>
      </c>
      <c r="P2462" s="11" t="s">
        <v>22</v>
      </c>
      <c r="Q2462" s="11" t="s">
        <v>22</v>
      </c>
      <c r="R2462" s="11" t="s">
        <v>132</v>
      </c>
      <c r="S2462" s="11" t="s">
        <v>38</v>
      </c>
      <c r="T2462" s="11" t="s">
        <v>22</v>
      </c>
      <c r="U2462" s="11" t="s">
        <v>192</v>
      </c>
      <c r="V2462" s="11" t="s">
        <v>492</v>
      </c>
    </row>
    <row r="2463" spans="1:22" ht="14.1" customHeight="1" x14ac:dyDescent="0.2">
      <c r="A2463" s="5" t="str">
        <f>SUBSTITUTE(CONCATENATE(H2463,I2463)," ","")</f>
        <v>TaxTotal</v>
      </c>
      <c r="B2463" s="6" t="s">
        <v>22</v>
      </c>
      <c r="C2463" s="6" t="s">
        <v>22</v>
      </c>
      <c r="D2463" s="6" t="s">
        <v>4132</v>
      </c>
      <c r="E2463" s="6" t="s">
        <v>22</v>
      </c>
      <c r="F2463" s="6" t="s">
        <v>22</v>
      </c>
      <c r="G2463" s="5" t="str">
        <f>CONCATENATE(IF(H2463="","",CONCATENATE(H2463,"_ ")),I2463,". Details")</f>
        <v>Tax Total. Details</v>
      </c>
      <c r="H2463" s="6" t="s">
        <v>22</v>
      </c>
      <c r="I2463" s="6" t="s">
        <v>206</v>
      </c>
      <c r="J2463" s="6" t="s">
        <v>22</v>
      </c>
      <c r="K2463" s="6" t="s">
        <v>22</v>
      </c>
      <c r="L2463" s="6" t="s">
        <v>22</v>
      </c>
      <c r="M2463" s="6" t="s">
        <v>22</v>
      </c>
      <c r="N2463" s="6" t="s">
        <v>22</v>
      </c>
      <c r="O2463" s="6" t="s">
        <v>22</v>
      </c>
      <c r="P2463" s="6" t="s">
        <v>22</v>
      </c>
      <c r="Q2463" s="6" t="s">
        <v>22</v>
      </c>
      <c r="R2463" s="6" t="s">
        <v>22</v>
      </c>
      <c r="S2463" s="6" t="s">
        <v>25</v>
      </c>
      <c r="T2463" s="6" t="s">
        <v>22</v>
      </c>
      <c r="U2463" s="6" t="s">
        <v>62</v>
      </c>
      <c r="V2463" s="6" t="s">
        <v>22</v>
      </c>
    </row>
    <row r="2464" spans="1:22" ht="14.1" customHeight="1" x14ac:dyDescent="0.2">
      <c r="A2464" s="7" t="str">
        <f>SUBSTITUTE(CONCATENATE(J2464,K2464,IF(L2464="Identifier","ID",IF(AND(L2464="Text",OR(J2464&lt;&gt;"",K2464&lt;&gt;"")),"",L2464)),IF(AND(N2464&lt;&gt;"Text",L2464&lt;&gt;N2464,NOT(AND(L2464="URI",N2464="Identifier")),NOT(AND(L2464="UUID",N2464="Identifier")),NOT(AND(L2464="OID",N2464="Identifier"))),IF(N2464="Identifier","ID",N2464),""))," ","")</f>
        <v>TaxAmount</v>
      </c>
      <c r="B2464" s="8" t="s">
        <v>22</v>
      </c>
      <c r="C2464" s="9" t="s">
        <v>27</v>
      </c>
      <c r="D2464" s="10" t="s">
        <v>4133</v>
      </c>
      <c r="E2464" s="10" t="s">
        <v>22</v>
      </c>
      <c r="F2464" s="10" t="s">
        <v>22</v>
      </c>
      <c r="G2464" s="10" t="str">
        <f>CONCATENATE( IF(H2464="","",CONCATENATE(H2464,"_ ")),I2464,". ",IF(J2464="","",CONCATENATE(J2464,"_ ")),M2464,IF(OR(J2464&lt;&gt;"",M2464&lt;&gt;N2464),CONCATENATE(". ",N2464),""))</f>
        <v>Tax Total. Tax Amount. Amount</v>
      </c>
      <c r="H2464" s="10" t="s">
        <v>22</v>
      </c>
      <c r="I2464" s="10" t="s">
        <v>206</v>
      </c>
      <c r="J2464" s="10" t="s">
        <v>22</v>
      </c>
      <c r="K2464" s="10" t="s">
        <v>2549</v>
      </c>
      <c r="L2464" s="10" t="s">
        <v>189</v>
      </c>
      <c r="M2464" s="7" t="str">
        <f>IF(K2464&lt;&gt;"",CONCATENATE(K2464," ",L2464),L2464)</f>
        <v>Tax Amount</v>
      </c>
      <c r="N2464" s="10" t="s">
        <v>189</v>
      </c>
      <c r="O2464" s="10" t="s">
        <v>22</v>
      </c>
      <c r="P2464" s="10" t="str">
        <f>IF(O2464&lt;&gt;"",CONCATENATE(O2464,"_ ",N2464,". Type"),CONCATENATE(N2464,". Type"))</f>
        <v>Amount. Type</v>
      </c>
      <c r="Q2464" s="10" t="s">
        <v>22</v>
      </c>
      <c r="R2464" s="10" t="s">
        <v>22</v>
      </c>
      <c r="S2464" s="10" t="s">
        <v>30</v>
      </c>
      <c r="T2464" s="10" t="s">
        <v>22</v>
      </c>
      <c r="U2464" s="10" t="s">
        <v>62</v>
      </c>
      <c r="V2464" s="10" t="s">
        <v>22</v>
      </c>
    </row>
    <row r="2465" spans="1:22" ht="14.1" customHeight="1" x14ac:dyDescent="0.2">
      <c r="A2465" s="7" t="str">
        <f>SUBSTITUTE(CONCATENATE(J2465,K2465,IF(L2465="Identifier","ID",IF(AND(L2465="Text",OR(J2465&lt;&gt;"",K2465&lt;&gt;"")),"",L2465)),IF(AND(N2465&lt;&gt;"Text",L2465&lt;&gt;N2465,NOT(AND(L2465="URI",N2465="Identifier")),NOT(AND(L2465="UUID",N2465="Identifier")),NOT(AND(L2465="OID",N2465="Identifier"))),IF(N2465="Identifier","ID",N2465),""))," ","")</f>
        <v>CalculationSequenceNumeric</v>
      </c>
      <c r="B2465" s="8" t="s">
        <v>22</v>
      </c>
      <c r="C2465" s="9" t="s">
        <v>34</v>
      </c>
      <c r="D2465" s="10" t="s">
        <v>4134</v>
      </c>
      <c r="E2465" s="10" t="s">
        <v>22</v>
      </c>
      <c r="F2465" s="10" t="s">
        <v>22</v>
      </c>
      <c r="G2465" s="10" t="str">
        <f>CONCATENATE( IF(H2465="","",CONCATENATE(H2465,"_ ")),I2465,". ",IF(J2465="","",CONCATENATE(J2465,"_ ")),M2465,IF(OR(J2465&lt;&gt;"",M2465&lt;&gt;N2465),CONCATENATE(". ",N2465),""))</f>
        <v>Tax Total. Calculation Sequence. Numeric</v>
      </c>
      <c r="H2465" s="10" t="s">
        <v>22</v>
      </c>
      <c r="I2465" s="10" t="s">
        <v>206</v>
      </c>
      <c r="J2465" s="10" t="s">
        <v>22</v>
      </c>
      <c r="K2465" s="10" t="s">
        <v>291</v>
      </c>
      <c r="L2465" s="10" t="s">
        <v>186</v>
      </c>
      <c r="M2465" s="7" t="str">
        <f>IF(K2465&lt;&gt;"",CONCATENATE(K2465," ",L2465),L2465)</f>
        <v>Calculation Sequence</v>
      </c>
      <c r="N2465" s="10" t="s">
        <v>181</v>
      </c>
      <c r="O2465" s="10" t="s">
        <v>22</v>
      </c>
      <c r="P2465" s="10" t="str">
        <f>IF(O2465&lt;&gt;"",CONCATENATE(O2465,"_ ",N2465,". Type"),CONCATENATE(N2465,". Type"))</f>
        <v>Numeric. Type</v>
      </c>
      <c r="Q2465" s="10" t="s">
        <v>22</v>
      </c>
      <c r="R2465" s="10" t="s">
        <v>22</v>
      </c>
      <c r="S2465" s="10" t="s">
        <v>30</v>
      </c>
      <c r="T2465" s="10" t="s">
        <v>22</v>
      </c>
      <c r="U2465" s="10" t="s">
        <v>101</v>
      </c>
      <c r="V2465" s="10" t="s">
        <v>4135</v>
      </c>
    </row>
    <row r="2466" spans="1:22" ht="14.1" customHeight="1" x14ac:dyDescent="0.2">
      <c r="A2466" s="7" t="str">
        <f>SUBSTITUTE(CONCATENATE(J2466,K2466,IF(L2466="Identifier","ID",IF(AND(L2466="Text",OR(J2466&lt;&gt;"",K2466&lt;&gt;"")),"",L2466)),IF(AND(N2466&lt;&gt;"Text",L2466&lt;&gt;N2466,NOT(AND(L2466="URI",N2466="Identifier")),NOT(AND(L2466="UUID",N2466="Identifier")),NOT(AND(L2466="OID",N2466="Identifier"))),IF(N2466="Identifier","ID",N2466),""))," ","")</f>
        <v>RoundingAmount</v>
      </c>
      <c r="B2466" s="8" t="s">
        <v>22</v>
      </c>
      <c r="C2466" s="9" t="s">
        <v>34</v>
      </c>
      <c r="D2466" s="10" t="s">
        <v>4136</v>
      </c>
      <c r="E2466" s="10" t="s">
        <v>22</v>
      </c>
      <c r="F2466" s="10" t="s">
        <v>22</v>
      </c>
      <c r="G2466" s="10" t="str">
        <f>CONCATENATE( IF(H2466="","",CONCATENATE(H2466,"_ ")),I2466,". ",IF(J2466="","",CONCATENATE(J2466,"_ ")),M2466,IF(OR(J2466&lt;&gt;"",M2466&lt;&gt;N2466),CONCATENATE(". ",N2466),""))</f>
        <v>Tax Total. Rounding Amount. Amount</v>
      </c>
      <c r="H2466" s="10" t="s">
        <v>22</v>
      </c>
      <c r="I2466" s="10" t="s">
        <v>206</v>
      </c>
      <c r="J2466" s="10" t="s">
        <v>22</v>
      </c>
      <c r="K2466" s="10" t="s">
        <v>2820</v>
      </c>
      <c r="L2466" s="10" t="s">
        <v>189</v>
      </c>
      <c r="M2466" s="7" t="str">
        <f>IF(K2466&lt;&gt;"",CONCATENATE(K2466," ",L2466),L2466)</f>
        <v>Rounding Amount</v>
      </c>
      <c r="N2466" s="10" t="s">
        <v>189</v>
      </c>
      <c r="O2466" s="10" t="s">
        <v>22</v>
      </c>
      <c r="P2466" s="10" t="str">
        <f>IF(O2466&lt;&gt;"",CONCATENATE(O2466,"_ ",N2466,". Type"),CONCATENATE(N2466,". Type"))</f>
        <v>Amount. Type</v>
      </c>
      <c r="Q2466" s="10" t="s">
        <v>22</v>
      </c>
      <c r="R2466" s="10" t="s">
        <v>22</v>
      </c>
      <c r="S2466" s="10" t="s">
        <v>30</v>
      </c>
      <c r="T2466" s="10" t="s">
        <v>22</v>
      </c>
      <c r="U2466" s="10" t="s">
        <v>62</v>
      </c>
      <c r="V2466" s="10" t="s">
        <v>22</v>
      </c>
    </row>
    <row r="2467" spans="1:22" ht="14.1" customHeight="1" x14ac:dyDescent="0.2">
      <c r="A2467" s="7" t="str">
        <f>SUBSTITUTE(CONCATENATE(J2467,K2467,IF(L2467="Identifier","ID",IF(AND(L2467="Text",OR(J2467&lt;&gt;"",K2467&lt;&gt;"")),"",L2467)),IF(AND(N2467&lt;&gt;"Text",L2467&lt;&gt;N2467,NOT(AND(L2467="URI",N2467="Identifier")),NOT(AND(L2467="UUID",N2467="Identifier")),NOT(AND(L2467="OID",N2467="Identifier"))),IF(N2467="Identifier","ID",N2467),""))," ","")</f>
        <v>TaxEvidenceIndicator</v>
      </c>
      <c r="B2467" s="8" t="s">
        <v>22</v>
      </c>
      <c r="C2467" s="9" t="s">
        <v>34</v>
      </c>
      <c r="D2467" s="10" t="s">
        <v>4137</v>
      </c>
      <c r="E2467" s="10" t="s">
        <v>22</v>
      </c>
      <c r="F2467" s="10" t="s">
        <v>806</v>
      </c>
      <c r="G2467" s="10" t="str">
        <f>CONCATENATE( IF(H2467="","",CONCATENATE(H2467,"_ ")),I2467,". ",IF(J2467="","",CONCATENATE(J2467,"_ ")),M2467,IF(OR(J2467&lt;&gt;"",M2467&lt;&gt;N2467),CONCATENATE(". ",N2467),""))</f>
        <v>Tax Total. Tax Evidence_ Indicator. Indicator</v>
      </c>
      <c r="H2467" s="10" t="s">
        <v>22</v>
      </c>
      <c r="I2467" s="10" t="s">
        <v>206</v>
      </c>
      <c r="J2467" s="10" t="s">
        <v>4138</v>
      </c>
      <c r="K2467" s="10" t="s">
        <v>22</v>
      </c>
      <c r="L2467" s="10" t="s">
        <v>170</v>
      </c>
      <c r="M2467" s="7" t="str">
        <f>IF(K2467&lt;&gt;"",CONCATENATE(K2467," ",L2467),L2467)</f>
        <v>Indicator</v>
      </c>
      <c r="N2467" s="10" t="s">
        <v>170</v>
      </c>
      <c r="O2467" s="10" t="s">
        <v>22</v>
      </c>
      <c r="P2467" s="10" t="str">
        <f>IF(O2467&lt;&gt;"",CONCATENATE(O2467,"_ ",N2467,". Type"),CONCATENATE(N2467,". Type"))</f>
        <v>Indicator. Type</v>
      </c>
      <c r="Q2467" s="10" t="s">
        <v>22</v>
      </c>
      <c r="R2467" s="10" t="s">
        <v>22</v>
      </c>
      <c r="S2467" s="10" t="s">
        <v>30</v>
      </c>
      <c r="T2467" s="10" t="s">
        <v>22</v>
      </c>
      <c r="U2467" s="10" t="s">
        <v>62</v>
      </c>
      <c r="V2467" s="10" t="s">
        <v>22</v>
      </c>
    </row>
    <row r="2468" spans="1:22" ht="14.1" customHeight="1" x14ac:dyDescent="0.2">
      <c r="A2468" s="7" t="str">
        <f>SUBSTITUTE(CONCATENATE(J2468,K2468,IF(L2468="Identifier","ID",IF(AND(L2468="Text",OR(J2468&lt;&gt;"",K2468&lt;&gt;"")),"",L2468)),IF(AND(N2468&lt;&gt;"Text",L2468&lt;&gt;N2468,NOT(AND(L2468="URI",N2468="Identifier")),NOT(AND(L2468="UUID",N2468="Identifier")),NOT(AND(L2468="OID",N2468="Identifier"))),IF(N2468="Identifier","ID",N2468),""))," ","")</f>
        <v>TaxIncludedIndicator</v>
      </c>
      <c r="B2468" s="8" t="s">
        <v>22</v>
      </c>
      <c r="C2468" s="9" t="s">
        <v>34</v>
      </c>
      <c r="D2468" s="10" t="s">
        <v>4139</v>
      </c>
      <c r="E2468" s="10" t="s">
        <v>22</v>
      </c>
      <c r="F2468" s="10" t="s">
        <v>22</v>
      </c>
      <c r="G2468" s="10" t="str">
        <f>CONCATENATE( IF(H2468="","",CONCATENATE(H2468,"_ ")),I2468,". ",IF(J2468="","",CONCATENATE(J2468,"_ ")),M2468,IF(OR(J2468&lt;&gt;"",M2468&lt;&gt;N2468),CONCATENATE(". ",N2468),""))</f>
        <v>Tax Total. Tax Included_ Indicator. Indicator</v>
      </c>
      <c r="H2468" s="10" t="s">
        <v>22</v>
      </c>
      <c r="I2468" s="10" t="s">
        <v>206</v>
      </c>
      <c r="J2468" s="10" t="s">
        <v>3598</v>
      </c>
      <c r="K2468" s="10" t="s">
        <v>22</v>
      </c>
      <c r="L2468" s="10" t="s">
        <v>170</v>
      </c>
      <c r="M2468" s="7" t="str">
        <f>IF(K2468&lt;&gt;"",CONCATENATE(K2468," ",L2468),L2468)</f>
        <v>Indicator</v>
      </c>
      <c r="N2468" s="10" t="s">
        <v>170</v>
      </c>
      <c r="O2468" s="10" t="s">
        <v>22</v>
      </c>
      <c r="P2468" s="10" t="str">
        <f>IF(O2468&lt;&gt;"",CONCATENATE(O2468,"_ ",N2468,". Type"),CONCATENATE(N2468,". Type"))</f>
        <v>Indicator. Type</v>
      </c>
      <c r="Q2468" s="10" t="s">
        <v>22</v>
      </c>
      <c r="R2468" s="10" t="s">
        <v>22</v>
      </c>
      <c r="S2468" s="10" t="s">
        <v>30</v>
      </c>
      <c r="T2468" s="10" t="s">
        <v>22</v>
      </c>
      <c r="U2468" s="10" t="s">
        <v>26</v>
      </c>
      <c r="V2468" s="10" t="s">
        <v>22</v>
      </c>
    </row>
    <row r="2469" spans="1:22" ht="14.1" customHeight="1" x14ac:dyDescent="0.2">
      <c r="A2469" s="11" t="str">
        <f>SUBSTITUTE(SUBSTITUTE(CONCATENATE(J2469,IF(M2469="Identifier","ID",M2469))," ",""),"_","")</f>
        <v>TaxSubtotal</v>
      </c>
      <c r="B2469" s="8" t="s">
        <v>22</v>
      </c>
      <c r="C2469" s="12" t="s">
        <v>98</v>
      </c>
      <c r="D2469" s="11" t="s">
        <v>4140</v>
      </c>
      <c r="E2469" s="11" t="s">
        <v>22</v>
      </c>
      <c r="F2469" s="11" t="s">
        <v>22</v>
      </c>
      <c r="G2469" s="11" t="str">
        <f>CONCATENATE( IF(H2469="","",CONCATENATE(H2469,"_ ")),I2469,". ",IF(J2469="","",CONCATENATE(J2469,"_ ")),M2469,IF(J2469="","",CONCATENATE(". ",N2469)))</f>
        <v>Tax Total. Tax Subtotal</v>
      </c>
      <c r="H2469" s="11" t="s">
        <v>22</v>
      </c>
      <c r="I2469" s="11" t="s">
        <v>206</v>
      </c>
      <c r="J2469" s="11" t="s">
        <v>22</v>
      </c>
      <c r="K2469" s="11" t="s">
        <v>22</v>
      </c>
      <c r="L2469" s="11" t="s">
        <v>22</v>
      </c>
      <c r="M2469" s="11" t="str">
        <f>CONCATENATE(IF(Q2469="","",CONCATENATE(Q2469,"_ ")),R2469)</f>
        <v>Tax Subtotal</v>
      </c>
      <c r="N2469" s="11" t="str">
        <f>M2469</f>
        <v>Tax Subtotal</v>
      </c>
      <c r="O2469" s="11" t="s">
        <v>22</v>
      </c>
      <c r="P2469" s="11" t="s">
        <v>22</v>
      </c>
      <c r="Q2469" s="11" t="s">
        <v>22</v>
      </c>
      <c r="R2469" s="11" t="s">
        <v>4117</v>
      </c>
      <c r="S2469" s="11" t="s">
        <v>38</v>
      </c>
      <c r="T2469" s="11" t="s">
        <v>22</v>
      </c>
      <c r="U2469" s="11" t="s">
        <v>62</v>
      </c>
      <c r="V2469" s="11" t="s">
        <v>22</v>
      </c>
    </row>
    <row r="2470" spans="1:22" ht="14.1" customHeight="1" x14ac:dyDescent="0.2">
      <c r="A2470" s="5" t="str">
        <f>SUBSTITUTE(CONCATENATE(H2470,I2470)," ","")</f>
        <v>TelecommunicationsService</v>
      </c>
      <c r="B2470" s="6" t="s">
        <v>22</v>
      </c>
      <c r="C2470" s="6" t="s">
        <v>22</v>
      </c>
      <c r="D2470" s="6" t="s">
        <v>4141</v>
      </c>
      <c r="E2470" s="6" t="s">
        <v>22</v>
      </c>
      <c r="F2470" s="6" t="s">
        <v>22</v>
      </c>
      <c r="G2470" s="5" t="str">
        <f>CONCATENATE(IF(H2470="","",CONCATENATE(H2470,"_ ")),I2470,". Details")</f>
        <v>Telecommunications Service. Details</v>
      </c>
      <c r="H2470" s="6" t="s">
        <v>22</v>
      </c>
      <c r="I2470" s="6" t="s">
        <v>4142</v>
      </c>
      <c r="J2470" s="6" t="s">
        <v>22</v>
      </c>
      <c r="K2470" s="6" t="s">
        <v>22</v>
      </c>
      <c r="L2470" s="6" t="s">
        <v>22</v>
      </c>
      <c r="M2470" s="6" t="s">
        <v>22</v>
      </c>
      <c r="N2470" s="6" t="s">
        <v>22</v>
      </c>
      <c r="O2470" s="6" t="s">
        <v>22</v>
      </c>
      <c r="P2470" s="6" t="s">
        <v>22</v>
      </c>
      <c r="Q2470" s="6" t="s">
        <v>22</v>
      </c>
      <c r="R2470" s="6" t="s">
        <v>22</v>
      </c>
      <c r="S2470" s="6" t="s">
        <v>25</v>
      </c>
      <c r="T2470" s="6" t="s">
        <v>22</v>
      </c>
      <c r="U2470" s="6" t="s">
        <v>26</v>
      </c>
      <c r="V2470" s="6" t="s">
        <v>22</v>
      </c>
    </row>
    <row r="2471" spans="1:22" ht="14.1" customHeight="1" x14ac:dyDescent="0.2">
      <c r="A2471" s="7" t="str">
        <f t="shared" ref="A2471:A2484" si="524">SUBSTITUTE(CONCATENATE(J2471,K2471,IF(L2471="Identifier","ID",IF(AND(L2471="Text",OR(J2471&lt;&gt;"",K2471&lt;&gt;"")),"",L2471)),IF(AND(N2471&lt;&gt;"Text",L2471&lt;&gt;N2471,NOT(AND(L2471="URI",N2471="Identifier")),NOT(AND(L2471="UUID",N2471="Identifier")),NOT(AND(L2471="OID",N2471="Identifier"))),IF(N2471="Identifier","ID",N2471),""))," ","")</f>
        <v>ID</v>
      </c>
      <c r="B2471" s="8" t="s">
        <v>22</v>
      </c>
      <c r="C2471" s="9" t="s">
        <v>34</v>
      </c>
      <c r="D2471" s="10" t="s">
        <v>4143</v>
      </c>
      <c r="E2471" s="10" t="s">
        <v>22</v>
      </c>
      <c r="F2471" s="10" t="s">
        <v>22</v>
      </c>
      <c r="G2471" s="10" t="str">
        <f t="shared" ref="G2471:G2484" si="525">CONCATENATE( IF(H2471="","",CONCATENATE(H2471,"_ ")),I2471,". ",IF(J2471="","",CONCATENATE(J2471,"_ ")),M2471,IF(OR(J2471&lt;&gt;"",M2471&lt;&gt;N2471),CONCATENATE(". ",N2471),""))</f>
        <v>Telecommunications Service. Identifier</v>
      </c>
      <c r="H2471" s="10" t="s">
        <v>22</v>
      </c>
      <c r="I2471" s="10" t="s">
        <v>4142</v>
      </c>
      <c r="J2471" s="10" t="s">
        <v>22</v>
      </c>
      <c r="K2471" s="10" t="s">
        <v>22</v>
      </c>
      <c r="L2471" s="10" t="s">
        <v>29</v>
      </c>
      <c r="M2471" s="7" t="str">
        <f t="shared" ref="M2471:M2484" si="526">IF(K2471&lt;&gt;"",CONCATENATE(K2471," ",L2471),L2471)</f>
        <v>Identifier</v>
      </c>
      <c r="N2471" s="10" t="s">
        <v>29</v>
      </c>
      <c r="O2471" s="10" t="s">
        <v>22</v>
      </c>
      <c r="P2471" s="10" t="str">
        <f t="shared" ref="P2471:P2484" si="527">IF(O2471&lt;&gt;"",CONCATENATE(O2471,"_ ",N2471,". Type"),CONCATENATE(N2471,". Type"))</f>
        <v>Identifier. Type</v>
      </c>
      <c r="Q2471" s="10" t="s">
        <v>22</v>
      </c>
      <c r="R2471" s="10" t="s">
        <v>22</v>
      </c>
      <c r="S2471" s="10" t="s">
        <v>30</v>
      </c>
      <c r="T2471" s="10" t="s">
        <v>22</v>
      </c>
      <c r="U2471" s="10" t="s">
        <v>26</v>
      </c>
      <c r="V2471" s="10" t="s">
        <v>22</v>
      </c>
    </row>
    <row r="2472" spans="1:22" ht="14.1" customHeight="1" x14ac:dyDescent="0.2">
      <c r="A2472" s="7" t="str">
        <f t="shared" si="524"/>
        <v>CallDate</v>
      </c>
      <c r="B2472" s="8" t="s">
        <v>22</v>
      </c>
      <c r="C2472" s="9" t="s">
        <v>27</v>
      </c>
      <c r="D2472" s="10" t="s">
        <v>4144</v>
      </c>
      <c r="E2472" s="10" t="s">
        <v>22</v>
      </c>
      <c r="F2472" s="10" t="s">
        <v>4145</v>
      </c>
      <c r="G2472" s="10" t="str">
        <f t="shared" si="525"/>
        <v>Telecommunications Service. Call_ Date. Date</v>
      </c>
      <c r="H2472" s="10" t="s">
        <v>22</v>
      </c>
      <c r="I2472" s="10" t="s">
        <v>4142</v>
      </c>
      <c r="J2472" s="10" t="s">
        <v>4146</v>
      </c>
      <c r="K2472" s="10" t="s">
        <v>22</v>
      </c>
      <c r="L2472" s="10" t="s">
        <v>397</v>
      </c>
      <c r="M2472" s="7" t="str">
        <f t="shared" si="526"/>
        <v>Date</v>
      </c>
      <c r="N2472" s="10" t="s">
        <v>397</v>
      </c>
      <c r="O2472" s="10" t="s">
        <v>22</v>
      </c>
      <c r="P2472" s="10" t="str">
        <f t="shared" si="527"/>
        <v>Date. Type</v>
      </c>
      <c r="Q2472" s="10" t="s">
        <v>22</v>
      </c>
      <c r="R2472" s="10" t="s">
        <v>22</v>
      </c>
      <c r="S2472" s="10" t="s">
        <v>30</v>
      </c>
      <c r="T2472" s="10" t="s">
        <v>22</v>
      </c>
      <c r="U2472" s="10" t="s">
        <v>26</v>
      </c>
      <c r="V2472" s="10" t="s">
        <v>22</v>
      </c>
    </row>
    <row r="2473" spans="1:22" ht="14.1" customHeight="1" x14ac:dyDescent="0.2">
      <c r="A2473" s="7" t="str">
        <f t="shared" si="524"/>
        <v>CallTime</v>
      </c>
      <c r="B2473" s="8" t="s">
        <v>22</v>
      </c>
      <c r="C2473" s="9" t="s">
        <v>27</v>
      </c>
      <c r="D2473" s="10" t="s">
        <v>4147</v>
      </c>
      <c r="E2473" s="10" t="s">
        <v>22</v>
      </c>
      <c r="F2473" s="10" t="s">
        <v>4148</v>
      </c>
      <c r="G2473" s="10" t="str">
        <f t="shared" si="525"/>
        <v>Telecommunications Service. Call_ Time. Time</v>
      </c>
      <c r="H2473" s="10" t="s">
        <v>22</v>
      </c>
      <c r="I2473" s="10" t="s">
        <v>4142</v>
      </c>
      <c r="J2473" s="10" t="s">
        <v>4146</v>
      </c>
      <c r="K2473" s="10" t="s">
        <v>22</v>
      </c>
      <c r="L2473" s="10" t="s">
        <v>594</v>
      </c>
      <c r="M2473" s="7" t="str">
        <f t="shared" si="526"/>
        <v>Time</v>
      </c>
      <c r="N2473" s="10" t="s">
        <v>594</v>
      </c>
      <c r="O2473" s="10" t="s">
        <v>22</v>
      </c>
      <c r="P2473" s="10" t="str">
        <f t="shared" si="527"/>
        <v>Time. Type</v>
      </c>
      <c r="Q2473" s="10" t="s">
        <v>22</v>
      </c>
      <c r="R2473" s="10" t="s">
        <v>22</v>
      </c>
      <c r="S2473" s="10" t="s">
        <v>30</v>
      </c>
      <c r="T2473" s="10" t="s">
        <v>22</v>
      </c>
      <c r="U2473" s="10" t="s">
        <v>26</v>
      </c>
      <c r="V2473" s="10" t="s">
        <v>22</v>
      </c>
    </row>
    <row r="2474" spans="1:22" ht="14.1" customHeight="1" x14ac:dyDescent="0.2">
      <c r="A2474" s="7" t="str">
        <f t="shared" si="524"/>
        <v>ServiceNumberCalled</v>
      </c>
      <c r="B2474" s="8" t="s">
        <v>22</v>
      </c>
      <c r="C2474" s="9" t="s">
        <v>27</v>
      </c>
      <c r="D2474" s="10" t="s">
        <v>4149</v>
      </c>
      <c r="E2474" s="10" t="s">
        <v>22</v>
      </c>
      <c r="F2474" s="10" t="s">
        <v>4150</v>
      </c>
      <c r="G2474" s="10" t="str">
        <f t="shared" si="525"/>
        <v>Telecommunications Service. Service Number Called. Text</v>
      </c>
      <c r="H2474" s="10" t="s">
        <v>22</v>
      </c>
      <c r="I2474" s="10" t="s">
        <v>4142</v>
      </c>
      <c r="J2474" s="10" t="s">
        <v>22</v>
      </c>
      <c r="K2474" s="10" t="s">
        <v>4151</v>
      </c>
      <c r="L2474" s="10" t="s">
        <v>4152</v>
      </c>
      <c r="M2474" s="7" t="str">
        <f t="shared" si="526"/>
        <v>Service Number Called</v>
      </c>
      <c r="N2474" s="10" t="s">
        <v>59</v>
      </c>
      <c r="O2474" s="10" t="s">
        <v>22</v>
      </c>
      <c r="P2474" s="10" t="str">
        <f t="shared" si="527"/>
        <v>Text. Type</v>
      </c>
      <c r="Q2474" s="10" t="s">
        <v>22</v>
      </c>
      <c r="R2474" s="10" t="s">
        <v>22</v>
      </c>
      <c r="S2474" s="10" t="s">
        <v>30</v>
      </c>
      <c r="T2474" s="10" t="s">
        <v>22</v>
      </c>
      <c r="U2474" s="10" t="s">
        <v>26</v>
      </c>
      <c r="V2474" s="10" t="s">
        <v>22</v>
      </c>
    </row>
    <row r="2475" spans="1:22" ht="14.1" customHeight="1" x14ac:dyDescent="0.2">
      <c r="A2475" s="7" t="str">
        <f t="shared" si="524"/>
        <v>TelecommunicationsServiceCategory</v>
      </c>
      <c r="B2475" s="8" t="s">
        <v>22</v>
      </c>
      <c r="C2475" s="9" t="s">
        <v>34</v>
      </c>
      <c r="D2475" s="10" t="s">
        <v>4153</v>
      </c>
      <c r="E2475" s="10" t="s">
        <v>22</v>
      </c>
      <c r="F2475" s="10" t="s">
        <v>4154</v>
      </c>
      <c r="G2475" s="10" t="str">
        <f t="shared" si="525"/>
        <v>Telecommunications Service. Telecommunications Service Category. Text</v>
      </c>
      <c r="H2475" s="10" t="s">
        <v>22</v>
      </c>
      <c r="I2475" s="10" t="s">
        <v>4142</v>
      </c>
      <c r="J2475" s="10" t="s">
        <v>22</v>
      </c>
      <c r="K2475" s="10" t="s">
        <v>4142</v>
      </c>
      <c r="L2475" s="10" t="s">
        <v>2219</v>
      </c>
      <c r="M2475" s="7" t="str">
        <f t="shared" si="526"/>
        <v>Telecommunications Service Category</v>
      </c>
      <c r="N2475" s="10" t="s">
        <v>59</v>
      </c>
      <c r="O2475" s="10" t="s">
        <v>22</v>
      </c>
      <c r="P2475" s="10" t="str">
        <f t="shared" si="527"/>
        <v>Text. Type</v>
      </c>
      <c r="Q2475" s="10" t="s">
        <v>22</v>
      </c>
      <c r="R2475" s="10" t="s">
        <v>22</v>
      </c>
      <c r="S2475" s="10" t="s">
        <v>30</v>
      </c>
      <c r="T2475" s="10" t="s">
        <v>22</v>
      </c>
      <c r="U2475" s="10" t="s">
        <v>26</v>
      </c>
      <c r="V2475" s="10" t="s">
        <v>22</v>
      </c>
    </row>
    <row r="2476" spans="1:22" ht="14.1" customHeight="1" x14ac:dyDescent="0.2">
      <c r="A2476" s="7" t="str">
        <f t="shared" si="524"/>
        <v>TelecommunicationsServiceCategoryCode</v>
      </c>
      <c r="B2476" s="8" t="s">
        <v>22</v>
      </c>
      <c r="C2476" s="9" t="s">
        <v>34</v>
      </c>
      <c r="D2476" s="10" t="s">
        <v>4155</v>
      </c>
      <c r="E2476" s="10" t="s">
        <v>22</v>
      </c>
      <c r="F2476" s="10" t="s">
        <v>4154</v>
      </c>
      <c r="G2476" s="10" t="str">
        <f t="shared" si="525"/>
        <v>Telecommunications Service. Telecommunications Service Category Code. Code</v>
      </c>
      <c r="H2476" s="10" t="s">
        <v>22</v>
      </c>
      <c r="I2476" s="10" t="s">
        <v>4142</v>
      </c>
      <c r="J2476" s="10" t="s">
        <v>22</v>
      </c>
      <c r="K2476" s="10" t="s">
        <v>4156</v>
      </c>
      <c r="L2476" s="10" t="s">
        <v>33</v>
      </c>
      <c r="M2476" s="7" t="str">
        <f t="shared" si="526"/>
        <v>Telecommunications Service Category Code</v>
      </c>
      <c r="N2476" s="10" t="s">
        <v>33</v>
      </c>
      <c r="O2476" s="10" t="s">
        <v>22</v>
      </c>
      <c r="P2476" s="10" t="str">
        <f t="shared" si="527"/>
        <v>Code. Type</v>
      </c>
      <c r="Q2476" s="10" t="s">
        <v>22</v>
      </c>
      <c r="R2476" s="10" t="s">
        <v>22</v>
      </c>
      <c r="S2476" s="10" t="s">
        <v>30</v>
      </c>
      <c r="T2476" s="10" t="s">
        <v>22</v>
      </c>
      <c r="U2476" s="10" t="s">
        <v>26</v>
      </c>
      <c r="V2476" s="10" t="s">
        <v>22</v>
      </c>
    </row>
    <row r="2477" spans="1:22" ht="14.1" customHeight="1" x14ac:dyDescent="0.2">
      <c r="A2477" s="7" t="str">
        <f t="shared" si="524"/>
        <v>MovieTitle</v>
      </c>
      <c r="B2477" s="8" t="s">
        <v>22</v>
      </c>
      <c r="C2477" s="9" t="s">
        <v>34</v>
      </c>
      <c r="D2477" s="10" t="s">
        <v>4157</v>
      </c>
      <c r="E2477" s="10" t="s">
        <v>22</v>
      </c>
      <c r="F2477" s="10" t="s">
        <v>4158</v>
      </c>
      <c r="G2477" s="10" t="str">
        <f t="shared" si="525"/>
        <v>Telecommunications Service. Movie Title. Text</v>
      </c>
      <c r="H2477" s="10" t="s">
        <v>22</v>
      </c>
      <c r="I2477" s="10" t="s">
        <v>4142</v>
      </c>
      <c r="J2477" s="10" t="s">
        <v>22</v>
      </c>
      <c r="K2477" s="10" t="s">
        <v>4159</v>
      </c>
      <c r="L2477" s="10" t="s">
        <v>1174</v>
      </c>
      <c r="M2477" s="7" t="str">
        <f t="shared" si="526"/>
        <v>Movie Title</v>
      </c>
      <c r="N2477" s="10" t="s">
        <v>59</v>
      </c>
      <c r="O2477" s="10" t="s">
        <v>22</v>
      </c>
      <c r="P2477" s="10" t="str">
        <f t="shared" si="527"/>
        <v>Text. Type</v>
      </c>
      <c r="Q2477" s="10" t="s">
        <v>22</v>
      </c>
      <c r="R2477" s="10" t="s">
        <v>22</v>
      </c>
      <c r="S2477" s="10" t="s">
        <v>30</v>
      </c>
      <c r="T2477" s="10" t="s">
        <v>22</v>
      </c>
      <c r="U2477" s="10" t="s">
        <v>26</v>
      </c>
      <c r="V2477" s="10" t="s">
        <v>22</v>
      </c>
    </row>
    <row r="2478" spans="1:22" ht="14.1" customHeight="1" x14ac:dyDescent="0.2">
      <c r="A2478" s="7" t="str">
        <f t="shared" si="524"/>
        <v>RoamingPartnerName</v>
      </c>
      <c r="B2478" s="8" t="s">
        <v>22</v>
      </c>
      <c r="C2478" s="9" t="s">
        <v>34</v>
      </c>
      <c r="D2478" s="10" t="s">
        <v>4160</v>
      </c>
      <c r="E2478" s="10" t="s">
        <v>22</v>
      </c>
      <c r="F2478" s="10" t="s">
        <v>22</v>
      </c>
      <c r="G2478" s="10" t="str">
        <f t="shared" si="525"/>
        <v>Telecommunications Service. Roaming Partner Name. Name</v>
      </c>
      <c r="H2478" s="10" t="s">
        <v>22</v>
      </c>
      <c r="I2478" s="10" t="s">
        <v>4142</v>
      </c>
      <c r="J2478" s="10" t="s">
        <v>22</v>
      </c>
      <c r="K2478" s="10" t="s">
        <v>4161</v>
      </c>
      <c r="L2478" s="10" t="s">
        <v>56</v>
      </c>
      <c r="M2478" s="7" t="str">
        <f t="shared" si="526"/>
        <v>Roaming Partner Name</v>
      </c>
      <c r="N2478" s="10" t="s">
        <v>56</v>
      </c>
      <c r="O2478" s="10" t="s">
        <v>22</v>
      </c>
      <c r="P2478" s="10" t="str">
        <f t="shared" si="527"/>
        <v>Name. Type</v>
      </c>
      <c r="Q2478" s="10" t="s">
        <v>22</v>
      </c>
      <c r="R2478" s="10" t="s">
        <v>22</v>
      </c>
      <c r="S2478" s="10" t="s">
        <v>30</v>
      </c>
      <c r="T2478" s="10" t="s">
        <v>22</v>
      </c>
      <c r="U2478" s="10" t="s">
        <v>26</v>
      </c>
      <c r="V2478" s="10" t="s">
        <v>22</v>
      </c>
    </row>
    <row r="2479" spans="1:22" ht="14.1" customHeight="1" x14ac:dyDescent="0.2">
      <c r="A2479" s="7" t="str">
        <f t="shared" si="524"/>
        <v>PayPerView</v>
      </c>
      <c r="B2479" s="8" t="s">
        <v>22</v>
      </c>
      <c r="C2479" s="9" t="s">
        <v>34</v>
      </c>
      <c r="D2479" s="10" t="s">
        <v>4162</v>
      </c>
      <c r="E2479" s="10" t="s">
        <v>22</v>
      </c>
      <c r="F2479" s="10" t="s">
        <v>22</v>
      </c>
      <c r="G2479" s="10" t="str">
        <f t="shared" si="525"/>
        <v>Telecommunications Service. Pay Per View. Text</v>
      </c>
      <c r="H2479" s="10" t="s">
        <v>22</v>
      </c>
      <c r="I2479" s="10" t="s">
        <v>4142</v>
      </c>
      <c r="J2479" s="10" t="s">
        <v>22</v>
      </c>
      <c r="K2479" s="10" t="s">
        <v>4163</v>
      </c>
      <c r="L2479" s="10" t="s">
        <v>4164</v>
      </c>
      <c r="M2479" s="7" t="str">
        <f t="shared" si="526"/>
        <v>Pay Per View</v>
      </c>
      <c r="N2479" s="10" t="s">
        <v>59</v>
      </c>
      <c r="O2479" s="10" t="s">
        <v>22</v>
      </c>
      <c r="P2479" s="10" t="str">
        <f t="shared" si="527"/>
        <v>Text. Type</v>
      </c>
      <c r="Q2479" s="10" t="s">
        <v>22</v>
      </c>
      <c r="R2479" s="10" t="s">
        <v>22</v>
      </c>
      <c r="S2479" s="10" t="s">
        <v>30</v>
      </c>
      <c r="T2479" s="10" t="s">
        <v>22</v>
      </c>
      <c r="U2479" s="10" t="s">
        <v>26</v>
      </c>
      <c r="V2479" s="10" t="s">
        <v>22</v>
      </c>
    </row>
    <row r="2480" spans="1:22" ht="14.1" customHeight="1" x14ac:dyDescent="0.2">
      <c r="A2480" s="7" t="str">
        <f t="shared" si="524"/>
        <v>Quantity</v>
      </c>
      <c r="B2480" s="8" t="s">
        <v>22</v>
      </c>
      <c r="C2480" s="9" t="s">
        <v>34</v>
      </c>
      <c r="D2480" s="10" t="s">
        <v>4165</v>
      </c>
      <c r="E2480" s="10" t="s">
        <v>22</v>
      </c>
      <c r="F2480" s="10" t="s">
        <v>4166</v>
      </c>
      <c r="G2480" s="10" t="str">
        <f t="shared" si="525"/>
        <v>Telecommunications Service. Quantity</v>
      </c>
      <c r="H2480" s="10" t="s">
        <v>22</v>
      </c>
      <c r="I2480" s="10" t="s">
        <v>4142</v>
      </c>
      <c r="J2480" s="10" t="s">
        <v>22</v>
      </c>
      <c r="K2480" s="10" t="s">
        <v>22</v>
      </c>
      <c r="L2480" s="10" t="s">
        <v>297</v>
      </c>
      <c r="M2480" s="7" t="str">
        <f t="shared" si="526"/>
        <v>Quantity</v>
      </c>
      <c r="N2480" s="10" t="s">
        <v>297</v>
      </c>
      <c r="O2480" s="10" t="s">
        <v>22</v>
      </c>
      <c r="P2480" s="10" t="str">
        <f t="shared" si="527"/>
        <v>Quantity. Type</v>
      </c>
      <c r="Q2480" s="10" t="s">
        <v>22</v>
      </c>
      <c r="R2480" s="10" t="s">
        <v>22</v>
      </c>
      <c r="S2480" s="10" t="s">
        <v>30</v>
      </c>
      <c r="T2480" s="10" t="s">
        <v>22</v>
      </c>
      <c r="U2480" s="10" t="s">
        <v>26</v>
      </c>
      <c r="V2480" s="10" t="s">
        <v>22</v>
      </c>
    </row>
    <row r="2481" spans="1:22" ht="14.1" customHeight="1" x14ac:dyDescent="0.2">
      <c r="A2481" s="7" t="str">
        <f t="shared" si="524"/>
        <v>TelecommunicationsServiceCall</v>
      </c>
      <c r="B2481" s="8" t="s">
        <v>22</v>
      </c>
      <c r="C2481" s="9" t="s">
        <v>34</v>
      </c>
      <c r="D2481" s="10" t="s">
        <v>4167</v>
      </c>
      <c r="E2481" s="10" t="s">
        <v>22</v>
      </c>
      <c r="F2481" s="10" t="s">
        <v>4168</v>
      </c>
      <c r="G2481" s="10" t="str">
        <f t="shared" si="525"/>
        <v>Telecommunications Service. Telecommunications Service Call. Text</v>
      </c>
      <c r="H2481" s="10" t="s">
        <v>22</v>
      </c>
      <c r="I2481" s="10" t="s">
        <v>4142</v>
      </c>
      <c r="J2481" s="10" t="s">
        <v>22</v>
      </c>
      <c r="K2481" s="10" t="s">
        <v>4142</v>
      </c>
      <c r="L2481" s="10" t="s">
        <v>4146</v>
      </c>
      <c r="M2481" s="7" t="str">
        <f t="shared" si="526"/>
        <v>Telecommunications Service Call</v>
      </c>
      <c r="N2481" s="10" t="s">
        <v>59</v>
      </c>
      <c r="O2481" s="10" t="s">
        <v>22</v>
      </c>
      <c r="P2481" s="10" t="str">
        <f t="shared" si="527"/>
        <v>Text. Type</v>
      </c>
      <c r="Q2481" s="10" t="s">
        <v>22</v>
      </c>
      <c r="R2481" s="10" t="s">
        <v>22</v>
      </c>
      <c r="S2481" s="10" t="s">
        <v>30</v>
      </c>
      <c r="T2481" s="10" t="s">
        <v>22</v>
      </c>
      <c r="U2481" s="10" t="s">
        <v>26</v>
      </c>
      <c r="V2481" s="10" t="s">
        <v>22</v>
      </c>
    </row>
    <row r="2482" spans="1:22" ht="14.1" customHeight="1" x14ac:dyDescent="0.2">
      <c r="A2482" s="7" t="str">
        <f t="shared" si="524"/>
        <v>TelecommunicationsServiceCallCode</v>
      </c>
      <c r="B2482" s="8" t="s">
        <v>22</v>
      </c>
      <c r="C2482" s="9" t="s">
        <v>34</v>
      </c>
      <c r="D2482" s="10" t="s">
        <v>4169</v>
      </c>
      <c r="E2482" s="10" t="s">
        <v>22</v>
      </c>
      <c r="F2482" s="10" t="s">
        <v>4168</v>
      </c>
      <c r="G2482" s="10" t="str">
        <f t="shared" si="525"/>
        <v>Telecommunications Service. Telecommunications Service Call Code. Code</v>
      </c>
      <c r="H2482" s="10" t="s">
        <v>22</v>
      </c>
      <c r="I2482" s="10" t="s">
        <v>4142</v>
      </c>
      <c r="J2482" s="10" t="s">
        <v>22</v>
      </c>
      <c r="K2482" s="10" t="s">
        <v>4170</v>
      </c>
      <c r="L2482" s="10" t="s">
        <v>33</v>
      </c>
      <c r="M2482" s="7" t="str">
        <f t="shared" si="526"/>
        <v>Telecommunications Service Call Code</v>
      </c>
      <c r="N2482" s="10" t="s">
        <v>33</v>
      </c>
      <c r="O2482" s="10" t="s">
        <v>22</v>
      </c>
      <c r="P2482" s="10" t="str">
        <f t="shared" si="527"/>
        <v>Code. Type</v>
      </c>
      <c r="Q2482" s="10" t="s">
        <v>22</v>
      </c>
      <c r="R2482" s="10" t="s">
        <v>22</v>
      </c>
      <c r="S2482" s="10" t="s">
        <v>30</v>
      </c>
      <c r="T2482" s="10" t="s">
        <v>22</v>
      </c>
      <c r="U2482" s="10" t="s">
        <v>26</v>
      </c>
      <c r="V2482" s="10" t="s">
        <v>22</v>
      </c>
    </row>
    <row r="2483" spans="1:22" ht="14.1" customHeight="1" x14ac:dyDescent="0.2">
      <c r="A2483" s="7" t="str">
        <f t="shared" si="524"/>
        <v>CallBaseAmount</v>
      </c>
      <c r="B2483" s="8" t="s">
        <v>22</v>
      </c>
      <c r="C2483" s="9" t="s">
        <v>34</v>
      </c>
      <c r="D2483" s="10" t="s">
        <v>4171</v>
      </c>
      <c r="E2483" s="10" t="s">
        <v>22</v>
      </c>
      <c r="F2483" s="10" t="s">
        <v>22</v>
      </c>
      <c r="G2483" s="10" t="str">
        <f t="shared" si="525"/>
        <v>Telecommunications Service. Call Base_ Amount. Amount</v>
      </c>
      <c r="H2483" s="10" t="s">
        <v>22</v>
      </c>
      <c r="I2483" s="10" t="s">
        <v>4142</v>
      </c>
      <c r="J2483" s="10" t="s">
        <v>4172</v>
      </c>
      <c r="K2483" s="10" t="s">
        <v>22</v>
      </c>
      <c r="L2483" s="10" t="s">
        <v>189</v>
      </c>
      <c r="M2483" s="7" t="str">
        <f t="shared" si="526"/>
        <v>Amount</v>
      </c>
      <c r="N2483" s="10" t="s">
        <v>189</v>
      </c>
      <c r="O2483" s="10" t="s">
        <v>22</v>
      </c>
      <c r="P2483" s="10" t="str">
        <f t="shared" si="527"/>
        <v>Amount. Type</v>
      </c>
      <c r="Q2483" s="10" t="s">
        <v>22</v>
      </c>
      <c r="R2483" s="10" t="s">
        <v>22</v>
      </c>
      <c r="S2483" s="10" t="s">
        <v>30</v>
      </c>
      <c r="T2483" s="10" t="s">
        <v>22</v>
      </c>
      <c r="U2483" s="10" t="s">
        <v>26</v>
      </c>
      <c r="V2483" s="10" t="s">
        <v>22</v>
      </c>
    </row>
    <row r="2484" spans="1:22" ht="14.1" customHeight="1" x14ac:dyDescent="0.2">
      <c r="A2484" s="7" t="str">
        <f t="shared" si="524"/>
        <v>CallExtensionAmount</v>
      </c>
      <c r="B2484" s="8" t="s">
        <v>22</v>
      </c>
      <c r="C2484" s="9" t="s">
        <v>34</v>
      </c>
      <c r="D2484" s="10" t="s">
        <v>4173</v>
      </c>
      <c r="E2484" s="10" t="s">
        <v>22</v>
      </c>
      <c r="F2484" s="10" t="s">
        <v>4174</v>
      </c>
      <c r="G2484" s="10" t="str">
        <f t="shared" si="525"/>
        <v>Telecommunications Service. Call Extension_ Amount. Amount</v>
      </c>
      <c r="H2484" s="10" t="s">
        <v>22</v>
      </c>
      <c r="I2484" s="10" t="s">
        <v>4142</v>
      </c>
      <c r="J2484" s="10" t="s">
        <v>4175</v>
      </c>
      <c r="K2484" s="10" t="s">
        <v>22</v>
      </c>
      <c r="L2484" s="10" t="s">
        <v>189</v>
      </c>
      <c r="M2484" s="7" t="str">
        <f t="shared" si="526"/>
        <v>Amount</v>
      </c>
      <c r="N2484" s="10" t="s">
        <v>189</v>
      </c>
      <c r="O2484" s="10" t="s">
        <v>22</v>
      </c>
      <c r="P2484" s="10" t="str">
        <f t="shared" si="527"/>
        <v>Amount. Type</v>
      </c>
      <c r="Q2484" s="10" t="s">
        <v>22</v>
      </c>
      <c r="R2484" s="10" t="s">
        <v>22</v>
      </c>
      <c r="S2484" s="10" t="s">
        <v>30</v>
      </c>
      <c r="T2484" s="10" t="s">
        <v>22</v>
      </c>
      <c r="U2484" s="10" t="s">
        <v>26</v>
      </c>
      <c r="V2484" s="10" t="s">
        <v>22</v>
      </c>
    </row>
    <row r="2485" spans="1:22" ht="14.1" customHeight="1" x14ac:dyDescent="0.2">
      <c r="A2485" s="11" t="str">
        <f t="shared" ref="A2485:A2491" si="528">SUBSTITUTE(SUBSTITUTE(CONCATENATE(J2485,IF(M2485="Identifier","ID",M2485))," ",""),"_","")</f>
        <v>Price</v>
      </c>
      <c r="B2485" s="8" t="s">
        <v>22</v>
      </c>
      <c r="C2485" s="12" t="s">
        <v>34</v>
      </c>
      <c r="D2485" s="11" t="s">
        <v>4176</v>
      </c>
      <c r="E2485" s="11" t="s">
        <v>22</v>
      </c>
      <c r="F2485" s="11" t="s">
        <v>22</v>
      </c>
      <c r="G2485" s="11" t="str">
        <f t="shared" ref="G2485:G2491" si="529">CONCATENATE( IF(H2485="","",CONCATENATE(H2485,"_ ")),I2485,". ",IF(J2485="","",CONCATENATE(J2485,"_ ")),M2485,IF(J2485="","",CONCATENATE(". ",N2485)))</f>
        <v>Telecommunications Service. Price</v>
      </c>
      <c r="H2485" s="11" t="s">
        <v>22</v>
      </c>
      <c r="I2485" s="11" t="s">
        <v>4142</v>
      </c>
      <c r="J2485" s="11" t="s">
        <v>22</v>
      </c>
      <c r="K2485" s="11" t="s">
        <v>22</v>
      </c>
      <c r="L2485" s="11" t="s">
        <v>22</v>
      </c>
      <c r="M2485" s="11" t="str">
        <f t="shared" ref="M2485:M2491" si="530">CONCATENATE(IF(Q2485="","",CONCATENATE(Q2485,"_ ")),R2485)</f>
        <v>Price</v>
      </c>
      <c r="N2485" s="11" t="str">
        <f t="shared" ref="N2485:N2491" si="531">M2485</f>
        <v>Price</v>
      </c>
      <c r="O2485" s="11" t="s">
        <v>22</v>
      </c>
      <c r="P2485" s="11" t="s">
        <v>22</v>
      </c>
      <c r="Q2485" s="11" t="s">
        <v>22</v>
      </c>
      <c r="R2485" s="11" t="s">
        <v>1093</v>
      </c>
      <c r="S2485" s="11" t="s">
        <v>38</v>
      </c>
      <c r="T2485" s="11" t="s">
        <v>22</v>
      </c>
      <c r="U2485" s="11" t="s">
        <v>26</v>
      </c>
      <c r="V2485" s="11" t="s">
        <v>22</v>
      </c>
    </row>
    <row r="2486" spans="1:22" ht="14.1" customHeight="1" x14ac:dyDescent="0.2">
      <c r="A2486" s="11" t="str">
        <f t="shared" si="528"/>
        <v>Country</v>
      </c>
      <c r="B2486" s="8" t="s">
        <v>22</v>
      </c>
      <c r="C2486" s="12" t="s">
        <v>34</v>
      </c>
      <c r="D2486" s="11" t="s">
        <v>4177</v>
      </c>
      <c r="E2486" s="11" t="s">
        <v>22</v>
      </c>
      <c r="F2486" s="11" t="s">
        <v>22</v>
      </c>
      <c r="G2486" s="11" t="str">
        <f t="shared" si="529"/>
        <v>Telecommunications Service. Country</v>
      </c>
      <c r="H2486" s="11" t="s">
        <v>22</v>
      </c>
      <c r="I2486" s="11" t="s">
        <v>4142</v>
      </c>
      <c r="J2486" s="11" t="s">
        <v>22</v>
      </c>
      <c r="K2486" s="11" t="s">
        <v>22</v>
      </c>
      <c r="L2486" s="11" t="s">
        <v>22</v>
      </c>
      <c r="M2486" s="11" t="str">
        <f t="shared" si="530"/>
        <v>Country</v>
      </c>
      <c r="N2486" s="11" t="str">
        <f t="shared" si="531"/>
        <v>Country</v>
      </c>
      <c r="O2486" s="11" t="s">
        <v>22</v>
      </c>
      <c r="P2486" s="11" t="s">
        <v>22</v>
      </c>
      <c r="Q2486" s="11" t="s">
        <v>22</v>
      </c>
      <c r="R2486" s="11" t="s">
        <v>132</v>
      </c>
      <c r="S2486" s="11" t="s">
        <v>38</v>
      </c>
      <c r="T2486" s="11" t="s">
        <v>22</v>
      </c>
      <c r="U2486" s="11" t="s">
        <v>26</v>
      </c>
      <c r="V2486" s="11" t="s">
        <v>22</v>
      </c>
    </row>
    <row r="2487" spans="1:22" ht="14.1" customHeight="1" x14ac:dyDescent="0.2">
      <c r="A2487" s="11" t="str">
        <f t="shared" si="528"/>
        <v>ExchangeRate</v>
      </c>
      <c r="B2487" s="8" t="s">
        <v>22</v>
      </c>
      <c r="C2487" s="12" t="s">
        <v>98</v>
      </c>
      <c r="D2487" s="11" t="s">
        <v>4178</v>
      </c>
      <c r="E2487" s="11" t="s">
        <v>22</v>
      </c>
      <c r="F2487" s="11" t="s">
        <v>22</v>
      </c>
      <c r="G2487" s="11" t="str">
        <f t="shared" si="529"/>
        <v>Telecommunications Service. Exchange Rate</v>
      </c>
      <c r="H2487" s="11" t="s">
        <v>22</v>
      </c>
      <c r="I2487" s="11" t="s">
        <v>4142</v>
      </c>
      <c r="J2487" s="11" t="s">
        <v>22</v>
      </c>
      <c r="K2487" s="11" t="s">
        <v>22</v>
      </c>
      <c r="L2487" s="11" t="s">
        <v>22</v>
      </c>
      <c r="M2487" s="11" t="str">
        <f t="shared" si="530"/>
        <v>Exchange Rate</v>
      </c>
      <c r="N2487" s="11" t="str">
        <f t="shared" si="531"/>
        <v>Exchange Rate</v>
      </c>
      <c r="O2487" s="11" t="s">
        <v>22</v>
      </c>
      <c r="P2487" s="11" t="s">
        <v>22</v>
      </c>
      <c r="Q2487" s="11" t="s">
        <v>22</v>
      </c>
      <c r="R2487" s="11" t="s">
        <v>1871</v>
      </c>
      <c r="S2487" s="11" t="s">
        <v>38</v>
      </c>
      <c r="T2487" s="11" t="s">
        <v>22</v>
      </c>
      <c r="U2487" s="11" t="s">
        <v>26</v>
      </c>
      <c r="V2487" s="11" t="s">
        <v>22</v>
      </c>
    </row>
    <row r="2488" spans="1:22" ht="14.1" customHeight="1" x14ac:dyDescent="0.2">
      <c r="A2488" s="11" t="str">
        <f t="shared" si="528"/>
        <v>AllowanceCharge</v>
      </c>
      <c r="B2488" s="8" t="s">
        <v>22</v>
      </c>
      <c r="C2488" s="12" t="s">
        <v>98</v>
      </c>
      <c r="D2488" s="11" t="s">
        <v>4179</v>
      </c>
      <c r="E2488" s="11" t="s">
        <v>22</v>
      </c>
      <c r="F2488" s="11" t="s">
        <v>22</v>
      </c>
      <c r="G2488" s="11" t="str">
        <f t="shared" si="529"/>
        <v>Telecommunications Service. Allowance Charge</v>
      </c>
      <c r="H2488" s="11" t="s">
        <v>22</v>
      </c>
      <c r="I2488" s="11" t="s">
        <v>4142</v>
      </c>
      <c r="J2488" s="11" t="s">
        <v>22</v>
      </c>
      <c r="K2488" s="11" t="s">
        <v>22</v>
      </c>
      <c r="L2488" s="11" t="s">
        <v>22</v>
      </c>
      <c r="M2488" s="11" t="str">
        <f t="shared" si="530"/>
        <v>Allowance Charge</v>
      </c>
      <c r="N2488" s="11" t="str">
        <f t="shared" si="531"/>
        <v>Allowance Charge</v>
      </c>
      <c r="O2488" s="11" t="s">
        <v>22</v>
      </c>
      <c r="P2488" s="11" t="s">
        <v>22</v>
      </c>
      <c r="Q2488" s="11" t="s">
        <v>22</v>
      </c>
      <c r="R2488" s="11" t="s">
        <v>166</v>
      </c>
      <c r="S2488" s="11" t="s">
        <v>38</v>
      </c>
      <c r="T2488" s="11" t="s">
        <v>22</v>
      </c>
      <c r="U2488" s="11" t="s">
        <v>26</v>
      </c>
      <c r="V2488" s="11" t="s">
        <v>22</v>
      </c>
    </row>
    <row r="2489" spans="1:22" ht="14.1" customHeight="1" x14ac:dyDescent="0.2">
      <c r="A2489" s="11" t="str">
        <f t="shared" si="528"/>
        <v>TaxTotal</v>
      </c>
      <c r="B2489" s="8" t="s">
        <v>22</v>
      </c>
      <c r="C2489" s="12" t="s">
        <v>98</v>
      </c>
      <c r="D2489" s="11" t="s">
        <v>4180</v>
      </c>
      <c r="E2489" s="11" t="s">
        <v>22</v>
      </c>
      <c r="F2489" s="11" t="s">
        <v>22</v>
      </c>
      <c r="G2489" s="11" t="str">
        <f t="shared" si="529"/>
        <v>Telecommunications Service. Tax Total</v>
      </c>
      <c r="H2489" s="11" t="s">
        <v>22</v>
      </c>
      <c r="I2489" s="11" t="s">
        <v>4142</v>
      </c>
      <c r="J2489" s="11" t="s">
        <v>22</v>
      </c>
      <c r="K2489" s="11" t="s">
        <v>22</v>
      </c>
      <c r="L2489" s="11" t="s">
        <v>22</v>
      </c>
      <c r="M2489" s="11" t="str">
        <f t="shared" si="530"/>
        <v>Tax Total</v>
      </c>
      <c r="N2489" s="11" t="str">
        <f t="shared" si="531"/>
        <v>Tax Total</v>
      </c>
      <c r="O2489" s="11" t="s">
        <v>22</v>
      </c>
      <c r="P2489" s="11" t="s">
        <v>22</v>
      </c>
      <c r="Q2489" s="11" t="s">
        <v>22</v>
      </c>
      <c r="R2489" s="11" t="s">
        <v>206</v>
      </c>
      <c r="S2489" s="11" t="s">
        <v>38</v>
      </c>
      <c r="T2489" s="11" t="s">
        <v>22</v>
      </c>
      <c r="U2489" s="11" t="s">
        <v>26</v>
      </c>
      <c r="V2489" s="11" t="s">
        <v>22</v>
      </c>
    </row>
    <row r="2490" spans="1:22" ht="14.1" customHeight="1" x14ac:dyDescent="0.2">
      <c r="A2490" s="11" t="str">
        <f t="shared" si="528"/>
        <v>CallDuty</v>
      </c>
      <c r="B2490" s="8" t="s">
        <v>22</v>
      </c>
      <c r="C2490" s="12" t="s">
        <v>98</v>
      </c>
      <c r="D2490" s="11" t="s">
        <v>4181</v>
      </c>
      <c r="E2490" s="11" t="s">
        <v>22</v>
      </c>
      <c r="F2490" s="11" t="s">
        <v>22</v>
      </c>
      <c r="G2490" s="11" t="str">
        <f t="shared" si="529"/>
        <v>Telecommunications Service. Call_ Duty. Duty</v>
      </c>
      <c r="H2490" s="11" t="s">
        <v>22</v>
      </c>
      <c r="I2490" s="11" t="s">
        <v>4142</v>
      </c>
      <c r="J2490" s="11" t="s">
        <v>4146</v>
      </c>
      <c r="K2490" s="11" t="s">
        <v>22</v>
      </c>
      <c r="L2490" s="11" t="s">
        <v>22</v>
      </c>
      <c r="M2490" s="11" t="str">
        <f t="shared" si="530"/>
        <v>Duty</v>
      </c>
      <c r="N2490" s="11" t="str">
        <f t="shared" si="531"/>
        <v>Duty</v>
      </c>
      <c r="O2490" s="11" t="s">
        <v>22</v>
      </c>
      <c r="P2490" s="11" t="s">
        <v>22</v>
      </c>
      <c r="Q2490" s="11" t="s">
        <v>22</v>
      </c>
      <c r="R2490" s="11" t="s">
        <v>1651</v>
      </c>
      <c r="S2490" s="11" t="s">
        <v>38</v>
      </c>
      <c r="T2490" s="11" t="s">
        <v>22</v>
      </c>
      <c r="U2490" s="11" t="s">
        <v>26</v>
      </c>
      <c r="V2490" s="11" t="s">
        <v>22</v>
      </c>
    </row>
    <row r="2491" spans="1:22" ht="14.1" customHeight="1" x14ac:dyDescent="0.2">
      <c r="A2491" s="11" t="str">
        <f t="shared" si="528"/>
        <v>TimeDuty</v>
      </c>
      <c r="B2491" s="8" t="s">
        <v>22</v>
      </c>
      <c r="C2491" s="12" t="s">
        <v>98</v>
      </c>
      <c r="D2491" s="11" t="s">
        <v>4182</v>
      </c>
      <c r="E2491" s="11" t="s">
        <v>22</v>
      </c>
      <c r="F2491" s="11" t="s">
        <v>22</v>
      </c>
      <c r="G2491" s="11" t="str">
        <f t="shared" si="529"/>
        <v>Telecommunications Service. Time_ Duty. Duty</v>
      </c>
      <c r="H2491" s="11" t="s">
        <v>22</v>
      </c>
      <c r="I2491" s="11" t="s">
        <v>4142</v>
      </c>
      <c r="J2491" s="11" t="s">
        <v>594</v>
      </c>
      <c r="K2491" s="11" t="s">
        <v>22</v>
      </c>
      <c r="L2491" s="11" t="s">
        <v>22</v>
      </c>
      <c r="M2491" s="11" t="str">
        <f t="shared" si="530"/>
        <v>Duty</v>
      </c>
      <c r="N2491" s="11" t="str">
        <f t="shared" si="531"/>
        <v>Duty</v>
      </c>
      <c r="O2491" s="11" t="s">
        <v>22</v>
      </c>
      <c r="P2491" s="11" t="s">
        <v>22</v>
      </c>
      <c r="Q2491" s="11" t="s">
        <v>22</v>
      </c>
      <c r="R2491" s="11" t="s">
        <v>1651</v>
      </c>
      <c r="S2491" s="11" t="s">
        <v>38</v>
      </c>
      <c r="T2491" s="11" t="s">
        <v>22</v>
      </c>
      <c r="U2491" s="11" t="s">
        <v>26</v>
      </c>
      <c r="V2491" s="11" t="s">
        <v>22</v>
      </c>
    </row>
    <row r="2492" spans="1:22" ht="14.1" customHeight="1" x14ac:dyDescent="0.2">
      <c r="A2492" s="5" t="str">
        <f>SUBSTITUTE(CONCATENATE(H2492,I2492)," ","")</f>
        <v>TelecommunicationsSupply</v>
      </c>
      <c r="B2492" s="6" t="s">
        <v>22</v>
      </c>
      <c r="C2492" s="6" t="s">
        <v>22</v>
      </c>
      <c r="D2492" s="6" t="s">
        <v>4183</v>
      </c>
      <c r="E2492" s="6" t="s">
        <v>22</v>
      </c>
      <c r="F2492" s="6" t="s">
        <v>22</v>
      </c>
      <c r="G2492" s="5" t="str">
        <f>CONCATENATE(IF(H2492="","",CONCATENATE(H2492,"_ ")),I2492,". Details")</f>
        <v>Telecommunications Supply. Details</v>
      </c>
      <c r="H2492" s="6" t="s">
        <v>22</v>
      </c>
      <c r="I2492" s="6" t="s">
        <v>1014</v>
      </c>
      <c r="J2492" s="6" t="s">
        <v>22</v>
      </c>
      <c r="K2492" s="6" t="s">
        <v>22</v>
      </c>
      <c r="L2492" s="6" t="s">
        <v>22</v>
      </c>
      <c r="M2492" s="6" t="s">
        <v>22</v>
      </c>
      <c r="N2492" s="6" t="s">
        <v>22</v>
      </c>
      <c r="O2492" s="6" t="s">
        <v>22</v>
      </c>
      <c r="P2492" s="6" t="s">
        <v>22</v>
      </c>
      <c r="Q2492" s="6" t="s">
        <v>22</v>
      </c>
      <c r="R2492" s="6" t="s">
        <v>22</v>
      </c>
      <c r="S2492" s="6" t="s">
        <v>25</v>
      </c>
      <c r="T2492" s="6" t="s">
        <v>22</v>
      </c>
      <c r="U2492" s="6" t="s">
        <v>26</v>
      </c>
      <c r="V2492" s="6" t="s">
        <v>22</v>
      </c>
    </row>
    <row r="2493" spans="1:22" ht="14.1" customHeight="1" x14ac:dyDescent="0.2">
      <c r="A2493" s="7" t="str">
        <f>SUBSTITUTE(CONCATENATE(J2493,K2493,IF(L2493="Identifier","ID",IF(AND(L2493="Text",OR(J2493&lt;&gt;"",K2493&lt;&gt;"")),"",L2493)),IF(AND(N2493&lt;&gt;"Text",L2493&lt;&gt;N2493,NOT(AND(L2493="URI",N2493="Identifier")),NOT(AND(L2493="UUID",N2493="Identifier")),NOT(AND(L2493="OID",N2493="Identifier"))),IF(N2493="Identifier","ID",N2493),""))," ","")</f>
        <v>TelecommunicationsSupplyType</v>
      </c>
      <c r="B2493" s="8" t="s">
        <v>22</v>
      </c>
      <c r="C2493" s="9" t="s">
        <v>34</v>
      </c>
      <c r="D2493" s="10" t="s">
        <v>4184</v>
      </c>
      <c r="E2493" s="10" t="s">
        <v>22</v>
      </c>
      <c r="F2493" s="10" t="s">
        <v>4185</v>
      </c>
      <c r="G2493" s="10" t="str">
        <f>CONCATENATE( IF(H2493="","",CONCATENATE(H2493,"_ ")),I2493,". ",IF(J2493="","",CONCATENATE(J2493,"_ ")),M2493,IF(OR(J2493&lt;&gt;"",M2493&lt;&gt;N2493),CONCATENATE(". ",N2493),""))</f>
        <v>Telecommunications Supply. Telecommunications Supply Type. Text</v>
      </c>
      <c r="H2493" s="10" t="s">
        <v>22</v>
      </c>
      <c r="I2493" s="10" t="s">
        <v>1014</v>
      </c>
      <c r="J2493" s="10" t="s">
        <v>22</v>
      </c>
      <c r="K2493" s="10" t="s">
        <v>1014</v>
      </c>
      <c r="L2493" s="10" t="s">
        <v>249</v>
      </c>
      <c r="M2493" s="7" t="str">
        <f>IF(K2493&lt;&gt;"",CONCATENATE(K2493," ",L2493),L2493)</f>
        <v>Telecommunications Supply Type</v>
      </c>
      <c r="N2493" s="10" t="s">
        <v>59</v>
      </c>
      <c r="O2493" s="10" t="s">
        <v>22</v>
      </c>
      <c r="P2493" s="10" t="str">
        <f>IF(O2493&lt;&gt;"",CONCATENATE(O2493,"_ ",N2493,". Type"),CONCATENATE(N2493,". Type"))</f>
        <v>Text. Type</v>
      </c>
      <c r="Q2493" s="10" t="s">
        <v>22</v>
      </c>
      <c r="R2493" s="10" t="s">
        <v>22</v>
      </c>
      <c r="S2493" s="10" t="s">
        <v>30</v>
      </c>
      <c r="T2493" s="10" t="s">
        <v>22</v>
      </c>
      <c r="U2493" s="10" t="s">
        <v>26</v>
      </c>
      <c r="V2493" s="10" t="s">
        <v>22</v>
      </c>
    </row>
    <row r="2494" spans="1:22" ht="14.1" customHeight="1" x14ac:dyDescent="0.2">
      <c r="A2494" s="7" t="str">
        <f>SUBSTITUTE(CONCATENATE(J2494,K2494,IF(L2494="Identifier","ID",IF(AND(L2494="Text",OR(J2494&lt;&gt;"",K2494&lt;&gt;"")),"",L2494)),IF(AND(N2494&lt;&gt;"Text",L2494&lt;&gt;N2494,NOT(AND(L2494="URI",N2494="Identifier")),NOT(AND(L2494="UUID",N2494="Identifier")),NOT(AND(L2494="OID",N2494="Identifier"))),IF(N2494="Identifier","ID",N2494),""))," ","")</f>
        <v>TelecommunicationsSupplyTypeCode</v>
      </c>
      <c r="B2494" s="8" t="s">
        <v>22</v>
      </c>
      <c r="C2494" s="9" t="s">
        <v>34</v>
      </c>
      <c r="D2494" s="10" t="s">
        <v>4186</v>
      </c>
      <c r="E2494" s="10" t="s">
        <v>22</v>
      </c>
      <c r="F2494" s="10" t="s">
        <v>4187</v>
      </c>
      <c r="G2494" s="10" t="str">
        <f>CONCATENATE( IF(H2494="","",CONCATENATE(H2494,"_ ")),I2494,". ",IF(J2494="","",CONCATENATE(J2494,"_ ")),M2494,IF(OR(J2494&lt;&gt;"",M2494&lt;&gt;N2494),CONCATENATE(". ",N2494),""))</f>
        <v>Telecommunications Supply. Telecommunications Supply Type Code. Code</v>
      </c>
      <c r="H2494" s="10" t="s">
        <v>22</v>
      </c>
      <c r="I2494" s="10" t="s">
        <v>1014</v>
      </c>
      <c r="J2494" s="10" t="s">
        <v>22</v>
      </c>
      <c r="K2494" s="10" t="s">
        <v>4188</v>
      </c>
      <c r="L2494" s="10" t="s">
        <v>33</v>
      </c>
      <c r="M2494" s="7" t="str">
        <f>IF(K2494&lt;&gt;"",CONCATENATE(K2494," ",L2494),L2494)</f>
        <v>Telecommunications Supply Type Code</v>
      </c>
      <c r="N2494" s="10" t="s">
        <v>33</v>
      </c>
      <c r="O2494" s="10" t="s">
        <v>22</v>
      </c>
      <c r="P2494" s="10" t="str">
        <f>IF(O2494&lt;&gt;"",CONCATENATE(O2494,"_ ",N2494,". Type"),CONCATENATE(N2494,". Type"))</f>
        <v>Code. Type</v>
      </c>
      <c r="Q2494" s="10" t="s">
        <v>22</v>
      </c>
      <c r="R2494" s="10" t="s">
        <v>22</v>
      </c>
      <c r="S2494" s="10" t="s">
        <v>30</v>
      </c>
      <c r="T2494" s="10" t="s">
        <v>22</v>
      </c>
      <c r="U2494" s="10" t="s">
        <v>26</v>
      </c>
      <c r="V2494" s="10" t="s">
        <v>22</v>
      </c>
    </row>
    <row r="2495" spans="1:22" ht="14.1" customHeight="1" x14ac:dyDescent="0.2">
      <c r="A2495" s="7" t="str">
        <f>SUBSTITUTE(CONCATENATE(J2495,K2495,IF(L2495="Identifier","ID",IF(AND(L2495="Text",OR(J2495&lt;&gt;"",K2495&lt;&gt;"")),"",L2495)),IF(AND(N2495&lt;&gt;"Text",L2495&lt;&gt;N2495,NOT(AND(L2495="URI",N2495="Identifier")),NOT(AND(L2495="UUID",N2495="Identifier")),NOT(AND(L2495="OID",N2495="Identifier"))),IF(N2495="Identifier","ID",N2495),""))," ","")</f>
        <v>PrivacyCode</v>
      </c>
      <c r="B2495" s="8" t="s">
        <v>22</v>
      </c>
      <c r="C2495" s="9" t="s">
        <v>27</v>
      </c>
      <c r="D2495" s="10" t="s">
        <v>4189</v>
      </c>
      <c r="E2495" s="10" t="s">
        <v>22</v>
      </c>
      <c r="F2495" s="10" t="s">
        <v>4190</v>
      </c>
      <c r="G2495" s="10" t="str">
        <f>CONCATENATE( IF(H2495="","",CONCATENATE(H2495,"_ ")),I2495,". ",IF(J2495="","",CONCATENATE(J2495,"_ ")),M2495,IF(OR(J2495&lt;&gt;"",M2495&lt;&gt;N2495),CONCATENATE(". ",N2495),""))</f>
        <v>Telecommunications Supply. Privacy Code. Code</v>
      </c>
      <c r="H2495" s="10" t="s">
        <v>22</v>
      </c>
      <c r="I2495" s="10" t="s">
        <v>1014</v>
      </c>
      <c r="J2495" s="10" t="s">
        <v>22</v>
      </c>
      <c r="K2495" s="10" t="s">
        <v>3586</v>
      </c>
      <c r="L2495" s="10" t="s">
        <v>33</v>
      </c>
      <c r="M2495" s="7" t="str">
        <f>IF(K2495&lt;&gt;"",CONCATENATE(K2495," ",L2495),L2495)</f>
        <v>Privacy Code</v>
      </c>
      <c r="N2495" s="10" t="s">
        <v>33</v>
      </c>
      <c r="O2495" s="10" t="s">
        <v>22</v>
      </c>
      <c r="P2495" s="10" t="str">
        <f>IF(O2495&lt;&gt;"",CONCATENATE(O2495,"_ ",N2495,". Type"),CONCATENATE(N2495,". Type"))</f>
        <v>Code. Type</v>
      </c>
      <c r="Q2495" s="10" t="s">
        <v>22</v>
      </c>
      <c r="R2495" s="10" t="s">
        <v>22</v>
      </c>
      <c r="S2495" s="10" t="s">
        <v>30</v>
      </c>
      <c r="T2495" s="10" t="s">
        <v>22</v>
      </c>
      <c r="U2495" s="10" t="s">
        <v>26</v>
      </c>
      <c r="V2495" s="10" t="s">
        <v>22</v>
      </c>
    </row>
    <row r="2496" spans="1:22" ht="14.1" customHeight="1" x14ac:dyDescent="0.2">
      <c r="A2496" s="7" t="str">
        <f>SUBSTITUTE(CONCATENATE(J2496,K2496,IF(L2496="Identifier","ID",IF(AND(L2496="Text",OR(J2496&lt;&gt;"",K2496&lt;&gt;"")),"",L2496)),IF(AND(N2496&lt;&gt;"Text",L2496&lt;&gt;N2496,NOT(AND(L2496="URI",N2496="Identifier")),NOT(AND(L2496="UUID",N2496="Identifier")),NOT(AND(L2496="OID",N2496="Identifier"))),IF(N2496="Identifier","ID",N2496),""))," ","")</f>
        <v>Description</v>
      </c>
      <c r="B2496" s="8" t="s">
        <v>22</v>
      </c>
      <c r="C2496" s="9" t="s">
        <v>98</v>
      </c>
      <c r="D2496" s="10" t="s">
        <v>4191</v>
      </c>
      <c r="E2496" s="10" t="s">
        <v>22</v>
      </c>
      <c r="F2496" s="10" t="s">
        <v>4192</v>
      </c>
      <c r="G2496" s="10" t="str">
        <f>CONCATENATE( IF(H2496="","",CONCATENATE(H2496,"_ ")),I2496,". ",IF(J2496="","",CONCATENATE(J2496,"_ ")),M2496,IF(OR(J2496&lt;&gt;"",M2496&lt;&gt;N2496),CONCATENATE(". ",N2496),""))</f>
        <v>Telecommunications Supply. Description. Text</v>
      </c>
      <c r="H2496" s="10" t="s">
        <v>22</v>
      </c>
      <c r="I2496" s="10" t="s">
        <v>1014</v>
      </c>
      <c r="J2496" s="10" t="s">
        <v>22</v>
      </c>
      <c r="K2496" s="10" t="s">
        <v>22</v>
      </c>
      <c r="L2496" s="10" t="s">
        <v>100</v>
      </c>
      <c r="M2496" s="7" t="str">
        <f>IF(K2496&lt;&gt;"",CONCATENATE(K2496," ",L2496),L2496)</f>
        <v>Description</v>
      </c>
      <c r="N2496" s="10" t="s">
        <v>59</v>
      </c>
      <c r="O2496" s="10" t="s">
        <v>22</v>
      </c>
      <c r="P2496" s="10" t="str">
        <f>IF(O2496&lt;&gt;"",CONCATENATE(O2496,"_ ",N2496,". Type"),CONCATENATE(N2496,". Type"))</f>
        <v>Text. Type</v>
      </c>
      <c r="Q2496" s="10" t="s">
        <v>22</v>
      </c>
      <c r="R2496" s="10" t="s">
        <v>22</v>
      </c>
      <c r="S2496" s="10" t="s">
        <v>30</v>
      </c>
      <c r="T2496" s="10" t="s">
        <v>22</v>
      </c>
      <c r="U2496" s="10" t="s">
        <v>26</v>
      </c>
      <c r="V2496" s="10" t="s">
        <v>22</v>
      </c>
    </row>
    <row r="2497" spans="1:22" ht="14.1" customHeight="1" x14ac:dyDescent="0.2">
      <c r="A2497" s="7" t="str">
        <f>SUBSTITUTE(CONCATENATE(J2497,K2497,IF(L2497="Identifier","ID",IF(AND(L2497="Text",OR(J2497&lt;&gt;"",K2497&lt;&gt;"")),"",L2497)),IF(AND(N2497&lt;&gt;"Text",L2497&lt;&gt;N2497,NOT(AND(L2497="URI",N2497="Identifier")),NOT(AND(L2497="UUID",N2497="Identifier")),NOT(AND(L2497="OID",N2497="Identifier"))),IF(N2497="Identifier","ID",N2497),""))," ","")</f>
        <v>TotalAmount</v>
      </c>
      <c r="B2497" s="8" t="s">
        <v>22</v>
      </c>
      <c r="C2497" s="9" t="s">
        <v>34</v>
      </c>
      <c r="D2497" s="10" t="s">
        <v>4193</v>
      </c>
      <c r="E2497" s="10" t="s">
        <v>22</v>
      </c>
      <c r="F2497" s="10" t="s">
        <v>22</v>
      </c>
      <c r="G2497" s="10" t="str">
        <f>CONCATENATE( IF(H2497="","",CONCATENATE(H2497,"_ ")),I2497,". ",IF(J2497="","",CONCATENATE(J2497,"_ ")),M2497,IF(OR(J2497&lt;&gt;"",M2497&lt;&gt;N2497),CONCATENATE(". ",N2497),""))</f>
        <v>Telecommunications Supply. Total_ Amount. Amount</v>
      </c>
      <c r="H2497" s="10" t="s">
        <v>22</v>
      </c>
      <c r="I2497" s="10" t="s">
        <v>1014</v>
      </c>
      <c r="J2497" s="10" t="s">
        <v>445</v>
      </c>
      <c r="K2497" s="10" t="s">
        <v>22</v>
      </c>
      <c r="L2497" s="10" t="s">
        <v>189</v>
      </c>
      <c r="M2497" s="7" t="str">
        <f>IF(K2497&lt;&gt;"",CONCATENATE(K2497," ",L2497),L2497)</f>
        <v>Amount</v>
      </c>
      <c r="N2497" s="10" t="s">
        <v>189</v>
      </c>
      <c r="O2497" s="10" t="s">
        <v>22</v>
      </c>
      <c r="P2497" s="10" t="str">
        <f>IF(O2497&lt;&gt;"",CONCATENATE(O2497,"_ ",N2497,". Type"),CONCATENATE(N2497,". Type"))</f>
        <v>Amount. Type</v>
      </c>
      <c r="Q2497" s="10" t="s">
        <v>22</v>
      </c>
      <c r="R2497" s="10" t="s">
        <v>22</v>
      </c>
      <c r="S2497" s="10" t="s">
        <v>30</v>
      </c>
      <c r="T2497" s="10" t="s">
        <v>22</v>
      </c>
      <c r="U2497" s="10" t="s">
        <v>26</v>
      </c>
      <c r="V2497" s="10" t="s">
        <v>22</v>
      </c>
    </row>
    <row r="2498" spans="1:22" ht="14.1" customHeight="1" x14ac:dyDescent="0.2">
      <c r="A2498" s="11" t="str">
        <f>SUBSTITUTE(SUBSTITUTE(CONCATENATE(J2498,IF(M2498="Identifier","ID",M2498))," ",""),"_","")</f>
        <v>TelecommunicationsSupplyLine</v>
      </c>
      <c r="B2498" s="8" t="s">
        <v>22</v>
      </c>
      <c r="C2498" s="12" t="s">
        <v>50</v>
      </c>
      <c r="D2498" s="11" t="s">
        <v>4194</v>
      </c>
      <c r="E2498" s="11" t="s">
        <v>22</v>
      </c>
      <c r="F2498" s="11" t="s">
        <v>22</v>
      </c>
      <c r="G2498" s="11" t="str">
        <f>CONCATENATE( IF(H2498="","",CONCATENATE(H2498,"_ ")),I2498,". ",IF(J2498="","",CONCATENATE(J2498,"_ ")),M2498,IF(J2498="","",CONCATENATE(". ",N2498)))</f>
        <v>Telecommunications Supply. Telecommunications Supply Line</v>
      </c>
      <c r="H2498" s="11" t="s">
        <v>22</v>
      </c>
      <c r="I2498" s="11" t="s">
        <v>1014</v>
      </c>
      <c r="J2498" s="11" t="s">
        <v>22</v>
      </c>
      <c r="K2498" s="11" t="s">
        <v>22</v>
      </c>
      <c r="L2498" s="11" t="s">
        <v>22</v>
      </c>
      <c r="M2498" s="11" t="str">
        <f>CONCATENATE(IF(Q2498="","",CONCATENATE(Q2498,"_ ")),R2498)</f>
        <v>Telecommunications Supply Line</v>
      </c>
      <c r="N2498" s="11" t="str">
        <f>M2498</f>
        <v>Telecommunications Supply Line</v>
      </c>
      <c r="O2498" s="11" t="s">
        <v>22</v>
      </c>
      <c r="P2498" s="11" t="s">
        <v>22</v>
      </c>
      <c r="Q2498" s="11" t="s">
        <v>22</v>
      </c>
      <c r="R2498" s="11" t="s">
        <v>4195</v>
      </c>
      <c r="S2498" s="11" t="s">
        <v>38</v>
      </c>
      <c r="T2498" s="11" t="s">
        <v>22</v>
      </c>
      <c r="U2498" s="11" t="s">
        <v>26</v>
      </c>
      <c r="V2498" s="11" t="s">
        <v>22</v>
      </c>
    </row>
    <row r="2499" spans="1:22" ht="14.1" customHeight="1" x14ac:dyDescent="0.2">
      <c r="A2499" s="5" t="str">
        <f>SUBSTITUTE(CONCATENATE(H2499,I2499)," ","")</f>
        <v>TelecommunicationsSupplyLine</v>
      </c>
      <c r="B2499" s="6" t="s">
        <v>22</v>
      </c>
      <c r="C2499" s="6" t="s">
        <v>22</v>
      </c>
      <c r="D2499" s="6" t="s">
        <v>4196</v>
      </c>
      <c r="E2499" s="6" t="s">
        <v>22</v>
      </c>
      <c r="F2499" s="6" t="s">
        <v>22</v>
      </c>
      <c r="G2499" s="5" t="str">
        <f>CONCATENATE(IF(H2499="","",CONCATENATE(H2499,"_ ")),I2499,". Details")</f>
        <v>Telecommunications Supply Line. Details</v>
      </c>
      <c r="H2499" s="6" t="s">
        <v>22</v>
      </c>
      <c r="I2499" s="6" t="s">
        <v>4195</v>
      </c>
      <c r="J2499" s="6" t="s">
        <v>22</v>
      </c>
      <c r="K2499" s="6" t="s">
        <v>22</v>
      </c>
      <c r="L2499" s="6" t="s">
        <v>22</v>
      </c>
      <c r="M2499" s="6" t="s">
        <v>22</v>
      </c>
      <c r="N2499" s="6" t="s">
        <v>22</v>
      </c>
      <c r="O2499" s="6" t="s">
        <v>22</v>
      </c>
      <c r="P2499" s="6" t="s">
        <v>22</v>
      </c>
      <c r="Q2499" s="6" t="s">
        <v>22</v>
      </c>
      <c r="R2499" s="6" t="s">
        <v>22</v>
      </c>
      <c r="S2499" s="6" t="s">
        <v>25</v>
      </c>
      <c r="T2499" s="6" t="s">
        <v>22</v>
      </c>
      <c r="U2499" s="6" t="s">
        <v>26</v>
      </c>
      <c r="V2499" s="6" t="s">
        <v>22</v>
      </c>
    </row>
    <row r="2500" spans="1:22" ht="14.1" customHeight="1" x14ac:dyDescent="0.2">
      <c r="A2500" s="7" t="str">
        <f>SUBSTITUTE(CONCATENATE(J2500,K2500,IF(L2500="Identifier","ID",IF(AND(L2500="Text",OR(J2500&lt;&gt;"",K2500&lt;&gt;"")),"",L2500)),IF(AND(N2500&lt;&gt;"Text",L2500&lt;&gt;N2500,NOT(AND(L2500="URI",N2500="Identifier")),NOT(AND(L2500="UUID",N2500="Identifier")),NOT(AND(L2500="OID",N2500="Identifier"))),IF(N2500="Identifier","ID",N2500),""))," ","")</f>
        <v>ID</v>
      </c>
      <c r="B2500" s="8" t="s">
        <v>22</v>
      </c>
      <c r="C2500" s="9" t="s">
        <v>27</v>
      </c>
      <c r="D2500" s="10" t="s">
        <v>4197</v>
      </c>
      <c r="E2500" s="10" t="s">
        <v>22</v>
      </c>
      <c r="F2500" s="10" t="s">
        <v>27</v>
      </c>
      <c r="G2500" s="10" t="str">
        <f>CONCATENATE( IF(H2500="","",CONCATENATE(H2500,"_ ")),I2500,". ",IF(J2500="","",CONCATENATE(J2500,"_ ")),M2500,IF(OR(J2500&lt;&gt;"",M2500&lt;&gt;N2500),CONCATENATE(". ",N2500),""))</f>
        <v>Telecommunications Supply Line. Identifier</v>
      </c>
      <c r="H2500" s="10" t="s">
        <v>22</v>
      </c>
      <c r="I2500" s="10" t="s">
        <v>4195</v>
      </c>
      <c r="J2500" s="10" t="s">
        <v>22</v>
      </c>
      <c r="K2500" s="10" t="s">
        <v>22</v>
      </c>
      <c r="L2500" s="10" t="s">
        <v>29</v>
      </c>
      <c r="M2500" s="7" t="str">
        <f>IF(K2500&lt;&gt;"",CONCATENATE(K2500," ",L2500),L2500)</f>
        <v>Identifier</v>
      </c>
      <c r="N2500" s="10" t="s">
        <v>29</v>
      </c>
      <c r="O2500" s="10" t="s">
        <v>22</v>
      </c>
      <c r="P2500" s="10" t="str">
        <f>IF(O2500&lt;&gt;"",CONCATENATE(O2500,"_ ",N2500,". Type"),CONCATENATE(N2500,". Type"))</f>
        <v>Identifier. Type</v>
      </c>
      <c r="Q2500" s="10" t="s">
        <v>22</v>
      </c>
      <c r="R2500" s="10" t="s">
        <v>22</v>
      </c>
      <c r="S2500" s="10" t="s">
        <v>30</v>
      </c>
      <c r="T2500" s="10" t="s">
        <v>22</v>
      </c>
      <c r="U2500" s="10" t="s">
        <v>26</v>
      </c>
      <c r="V2500" s="10" t="s">
        <v>22</v>
      </c>
    </row>
    <row r="2501" spans="1:22" ht="14.1" customHeight="1" x14ac:dyDescent="0.2">
      <c r="A2501" s="7" t="str">
        <f>SUBSTITUTE(CONCATENATE(J2501,K2501,IF(L2501="Identifier","ID",IF(AND(L2501="Text",OR(J2501&lt;&gt;"",K2501&lt;&gt;"")),"",L2501)),IF(AND(N2501&lt;&gt;"Text",L2501&lt;&gt;N2501,NOT(AND(L2501="URI",N2501="Identifier")),NOT(AND(L2501="UUID",N2501="Identifier")),NOT(AND(L2501="OID",N2501="Identifier"))),IF(N2501="Identifier","ID",N2501),""))," ","")</f>
        <v>PhoneNumber</v>
      </c>
      <c r="B2501" s="8" t="s">
        <v>22</v>
      </c>
      <c r="C2501" s="9" t="s">
        <v>27</v>
      </c>
      <c r="D2501" s="10" t="s">
        <v>4198</v>
      </c>
      <c r="E2501" s="10" t="s">
        <v>22</v>
      </c>
      <c r="F2501" s="10" t="s">
        <v>4199</v>
      </c>
      <c r="G2501" s="10" t="str">
        <f>CONCATENATE( IF(H2501="","",CONCATENATE(H2501,"_ ")),I2501,". ",IF(J2501="","",CONCATENATE(J2501,"_ ")),M2501,IF(OR(J2501&lt;&gt;"",M2501&lt;&gt;N2501),CONCATENATE(". ",N2501),""))</f>
        <v>Telecommunications Supply Line. Phone Number. Text</v>
      </c>
      <c r="H2501" s="10" t="s">
        <v>22</v>
      </c>
      <c r="I2501" s="10" t="s">
        <v>4195</v>
      </c>
      <c r="J2501" s="10" t="s">
        <v>22</v>
      </c>
      <c r="K2501" s="10" t="s">
        <v>4200</v>
      </c>
      <c r="L2501" s="10" t="s">
        <v>97</v>
      </c>
      <c r="M2501" s="7" t="str">
        <f>IF(K2501&lt;&gt;"",CONCATENATE(K2501," ",L2501),L2501)</f>
        <v>Phone Number</v>
      </c>
      <c r="N2501" s="10" t="s">
        <v>59</v>
      </c>
      <c r="O2501" s="10" t="s">
        <v>22</v>
      </c>
      <c r="P2501" s="10" t="str">
        <f>IF(O2501&lt;&gt;"",CONCATENATE(O2501,"_ ",N2501,". Type"),CONCATENATE(N2501,". Type"))</f>
        <v>Text. Type</v>
      </c>
      <c r="Q2501" s="10" t="s">
        <v>22</v>
      </c>
      <c r="R2501" s="10" t="s">
        <v>22</v>
      </c>
      <c r="S2501" s="10" t="s">
        <v>30</v>
      </c>
      <c r="T2501" s="10" t="s">
        <v>22</v>
      </c>
      <c r="U2501" s="10" t="s">
        <v>26</v>
      </c>
      <c r="V2501" s="10" t="s">
        <v>22</v>
      </c>
    </row>
    <row r="2502" spans="1:22" ht="14.1" customHeight="1" x14ac:dyDescent="0.2">
      <c r="A2502" s="7" t="str">
        <f>SUBSTITUTE(CONCATENATE(J2502,K2502,IF(L2502="Identifier","ID",IF(AND(L2502="Text",OR(J2502&lt;&gt;"",K2502&lt;&gt;"")),"",L2502)),IF(AND(N2502&lt;&gt;"Text",L2502&lt;&gt;N2502,NOT(AND(L2502="URI",N2502="Identifier")),NOT(AND(L2502="UUID",N2502="Identifier")),NOT(AND(L2502="OID",N2502="Identifier"))),IF(N2502="Identifier","ID",N2502),""))," ","")</f>
        <v>Description</v>
      </c>
      <c r="B2502" s="8" t="s">
        <v>22</v>
      </c>
      <c r="C2502" s="9" t="s">
        <v>98</v>
      </c>
      <c r="D2502" s="10" t="s">
        <v>4201</v>
      </c>
      <c r="E2502" s="10" t="s">
        <v>22</v>
      </c>
      <c r="F2502" s="10" t="s">
        <v>4202</v>
      </c>
      <c r="G2502" s="10" t="str">
        <f>CONCATENATE( IF(H2502="","",CONCATENATE(H2502,"_ ")),I2502,". ",IF(J2502="","",CONCATENATE(J2502,"_ ")),M2502,IF(OR(J2502&lt;&gt;"",M2502&lt;&gt;N2502),CONCATENATE(". ",N2502),""))</f>
        <v>Telecommunications Supply Line. Description. Text</v>
      </c>
      <c r="H2502" s="10" t="s">
        <v>22</v>
      </c>
      <c r="I2502" s="10" t="s">
        <v>4195</v>
      </c>
      <c r="J2502" s="10" t="s">
        <v>22</v>
      </c>
      <c r="K2502" s="10" t="s">
        <v>22</v>
      </c>
      <c r="L2502" s="10" t="s">
        <v>100</v>
      </c>
      <c r="M2502" s="7" t="str">
        <f>IF(K2502&lt;&gt;"",CONCATENATE(K2502," ",L2502),L2502)</f>
        <v>Description</v>
      </c>
      <c r="N2502" s="10" t="s">
        <v>59</v>
      </c>
      <c r="O2502" s="10" t="s">
        <v>22</v>
      </c>
      <c r="P2502" s="10" t="str">
        <f>IF(O2502&lt;&gt;"",CONCATENATE(O2502,"_ ",N2502,". Type"),CONCATENATE(N2502,". Type"))</f>
        <v>Text. Type</v>
      </c>
      <c r="Q2502" s="10" t="s">
        <v>22</v>
      </c>
      <c r="R2502" s="10" t="s">
        <v>22</v>
      </c>
      <c r="S2502" s="10" t="s">
        <v>30</v>
      </c>
      <c r="T2502" s="10" t="s">
        <v>22</v>
      </c>
      <c r="U2502" s="10" t="s">
        <v>26</v>
      </c>
      <c r="V2502" s="10" t="s">
        <v>22</v>
      </c>
    </row>
    <row r="2503" spans="1:22" ht="14.1" customHeight="1" x14ac:dyDescent="0.2">
      <c r="A2503" s="7" t="str">
        <f>SUBSTITUTE(CONCATENATE(J2503,K2503,IF(L2503="Identifier","ID",IF(AND(L2503="Text",OR(J2503&lt;&gt;"",K2503&lt;&gt;"")),"",L2503)),IF(AND(N2503&lt;&gt;"Text",L2503&lt;&gt;N2503,NOT(AND(L2503="URI",N2503="Identifier")),NOT(AND(L2503="UUID",N2503="Identifier")),NOT(AND(L2503="OID",N2503="Identifier"))),IF(N2503="Identifier","ID",N2503),""))," ","")</f>
        <v>LineExtensionAmount</v>
      </c>
      <c r="B2503" s="8" t="s">
        <v>22</v>
      </c>
      <c r="C2503" s="9" t="s">
        <v>34</v>
      </c>
      <c r="D2503" s="10" t="s">
        <v>4203</v>
      </c>
      <c r="E2503" s="10" t="s">
        <v>22</v>
      </c>
      <c r="F2503" s="10" t="s">
        <v>22</v>
      </c>
      <c r="G2503" s="10" t="str">
        <f>CONCATENATE( IF(H2503="","",CONCATENATE(H2503,"_ ")),I2503,". ",IF(J2503="","",CONCATENATE(J2503,"_ ")),M2503,IF(OR(J2503&lt;&gt;"",M2503&lt;&gt;N2503),CONCATENATE(". ",N2503),""))</f>
        <v>Telecommunications Supply Line. Line Extension Amount. Amount</v>
      </c>
      <c r="H2503" s="10" t="s">
        <v>22</v>
      </c>
      <c r="I2503" s="10" t="s">
        <v>4195</v>
      </c>
      <c r="J2503" s="10" t="s">
        <v>22</v>
      </c>
      <c r="K2503" s="10" t="s">
        <v>1083</v>
      </c>
      <c r="L2503" s="10" t="s">
        <v>189</v>
      </c>
      <c r="M2503" s="7" t="str">
        <f>IF(K2503&lt;&gt;"",CONCATENATE(K2503," ",L2503),L2503)</f>
        <v>Line Extension Amount</v>
      </c>
      <c r="N2503" s="10" t="s">
        <v>189</v>
      </c>
      <c r="O2503" s="10" t="s">
        <v>22</v>
      </c>
      <c r="P2503" s="10" t="str">
        <f>IF(O2503&lt;&gt;"",CONCATENATE(O2503,"_ ",N2503,". Type"),CONCATENATE(N2503,". Type"))</f>
        <v>Amount. Type</v>
      </c>
      <c r="Q2503" s="10" t="s">
        <v>22</v>
      </c>
      <c r="R2503" s="10" t="s">
        <v>22</v>
      </c>
      <c r="S2503" s="10" t="s">
        <v>30</v>
      </c>
      <c r="T2503" s="10" t="s">
        <v>22</v>
      </c>
      <c r="U2503" s="10" t="s">
        <v>26</v>
      </c>
      <c r="V2503" s="10" t="s">
        <v>22</v>
      </c>
    </row>
    <row r="2504" spans="1:22" ht="14.1" customHeight="1" x14ac:dyDescent="0.2">
      <c r="A2504" s="7" t="str">
        <f>SUBSTITUTE(CONCATENATE(J2504,K2504,IF(L2504="Identifier","ID",IF(AND(L2504="Text",OR(J2504&lt;&gt;"",K2504&lt;&gt;"")),"",L2504)),IF(AND(N2504&lt;&gt;"Text",L2504&lt;&gt;N2504,NOT(AND(L2504="URI",N2504="Identifier")),NOT(AND(L2504="UUID",N2504="Identifier")),NOT(AND(L2504="OID",N2504="Identifier"))),IF(N2504="Identifier","ID",N2504),""))," ","")</f>
        <v>TaxInclusiveLineExtensionAmount</v>
      </c>
      <c r="B2504" s="8" t="s">
        <v>22</v>
      </c>
      <c r="C2504" s="9" t="s">
        <v>34</v>
      </c>
      <c r="D2504" s="10" t="s">
        <v>4204</v>
      </c>
      <c r="E2504" s="10" t="s">
        <v>22</v>
      </c>
      <c r="F2504" s="10" t="s">
        <v>22</v>
      </c>
      <c r="G2504" s="10" t="str">
        <f>CONCATENATE( IF(H2504="","",CONCATENATE(H2504,"_ ")),I2504,". ",IF(J2504="","",CONCATENATE(J2504,"_ ")),M2504,IF(OR(J2504&lt;&gt;"",M2504&lt;&gt;N2504),CONCATENATE(". ",N2504),""))</f>
        <v>Telecommunications Supply Line. Tax Inclusive_ Line Extension Amount. Amount</v>
      </c>
      <c r="H2504" s="10" t="s">
        <v>22</v>
      </c>
      <c r="I2504" s="10" t="s">
        <v>4195</v>
      </c>
      <c r="J2504" s="10" t="s">
        <v>191</v>
      </c>
      <c r="K2504" s="10" t="s">
        <v>1083</v>
      </c>
      <c r="L2504" s="10" t="s">
        <v>189</v>
      </c>
      <c r="M2504" s="7" t="str">
        <f>IF(K2504&lt;&gt;"",CONCATENATE(K2504," ",L2504),L2504)</f>
        <v>Line Extension Amount</v>
      </c>
      <c r="N2504" s="10" t="s">
        <v>189</v>
      </c>
      <c r="O2504" s="10" t="s">
        <v>22</v>
      </c>
      <c r="P2504" s="10" t="str">
        <f>IF(O2504&lt;&gt;"",CONCATENATE(O2504,"_ ",N2504,". Type"),CONCATENATE(N2504,". Type"))</f>
        <v>Amount. Type</v>
      </c>
      <c r="Q2504" s="10" t="s">
        <v>22</v>
      </c>
      <c r="R2504" s="10" t="s">
        <v>22</v>
      </c>
      <c r="S2504" s="10" t="s">
        <v>30</v>
      </c>
      <c r="T2504" s="10" t="s">
        <v>22</v>
      </c>
      <c r="U2504" s="10" t="s">
        <v>101</v>
      </c>
      <c r="V2504" s="10" t="s">
        <v>1085</v>
      </c>
    </row>
    <row r="2505" spans="1:22" ht="14.1" customHeight="1" x14ac:dyDescent="0.2">
      <c r="A2505" s="11" t="str">
        <f>SUBSTITUTE(SUBSTITUTE(CONCATENATE(J2505,IF(M2505="Identifier","ID",M2505))," ",""),"_","")</f>
        <v>ExchangeRate</v>
      </c>
      <c r="B2505" s="8" t="s">
        <v>22</v>
      </c>
      <c r="C2505" s="12" t="s">
        <v>98</v>
      </c>
      <c r="D2505" s="11" t="s">
        <v>4205</v>
      </c>
      <c r="E2505" s="11" t="s">
        <v>22</v>
      </c>
      <c r="F2505" s="11" t="s">
        <v>22</v>
      </c>
      <c r="G2505" s="11" t="str">
        <f>CONCATENATE( IF(H2505="","",CONCATENATE(H2505,"_ ")),I2505,". ",IF(J2505="","",CONCATENATE(J2505,"_ ")),M2505,IF(J2505="","",CONCATENATE(". ",N2505)))</f>
        <v>Telecommunications Supply Line. Exchange Rate</v>
      </c>
      <c r="H2505" s="11" t="s">
        <v>22</v>
      </c>
      <c r="I2505" s="11" t="s">
        <v>4195</v>
      </c>
      <c r="J2505" s="11" t="s">
        <v>22</v>
      </c>
      <c r="K2505" s="11" t="s">
        <v>22</v>
      </c>
      <c r="L2505" s="11" t="s">
        <v>22</v>
      </c>
      <c r="M2505" s="11" t="str">
        <f>CONCATENATE(IF(Q2505="","",CONCATENATE(Q2505,"_ ")),R2505)</f>
        <v>Exchange Rate</v>
      </c>
      <c r="N2505" s="11" t="str">
        <f>M2505</f>
        <v>Exchange Rate</v>
      </c>
      <c r="O2505" s="11" t="s">
        <v>22</v>
      </c>
      <c r="P2505" s="11" t="s">
        <v>22</v>
      </c>
      <c r="Q2505" s="11" t="s">
        <v>22</v>
      </c>
      <c r="R2505" s="11" t="s">
        <v>1871</v>
      </c>
      <c r="S2505" s="11" t="s">
        <v>38</v>
      </c>
      <c r="T2505" s="11" t="s">
        <v>22</v>
      </c>
      <c r="U2505" s="11" t="s">
        <v>26</v>
      </c>
      <c r="V2505" s="11" t="s">
        <v>22</v>
      </c>
    </row>
    <row r="2506" spans="1:22" ht="14.1" customHeight="1" x14ac:dyDescent="0.2">
      <c r="A2506" s="11" t="str">
        <f>SUBSTITUTE(SUBSTITUTE(CONCATENATE(J2506,IF(M2506="Identifier","ID",M2506))," ",""),"_","")</f>
        <v>AllowanceCharge</v>
      </c>
      <c r="B2506" s="8" t="s">
        <v>22</v>
      </c>
      <c r="C2506" s="12" t="s">
        <v>98</v>
      </c>
      <c r="D2506" s="11" t="s">
        <v>4206</v>
      </c>
      <c r="E2506" s="11" t="s">
        <v>22</v>
      </c>
      <c r="F2506" s="11" t="s">
        <v>22</v>
      </c>
      <c r="G2506" s="11" t="str">
        <f>CONCATENATE( IF(H2506="","",CONCATENATE(H2506,"_ ")),I2506,". ",IF(J2506="","",CONCATENATE(J2506,"_ ")),M2506,IF(J2506="","",CONCATENATE(". ",N2506)))</f>
        <v>Telecommunications Supply Line. Allowance Charge</v>
      </c>
      <c r="H2506" s="11" t="s">
        <v>22</v>
      </c>
      <c r="I2506" s="11" t="s">
        <v>4195</v>
      </c>
      <c r="J2506" s="11" t="s">
        <v>22</v>
      </c>
      <c r="K2506" s="11" t="s">
        <v>22</v>
      </c>
      <c r="L2506" s="11" t="s">
        <v>22</v>
      </c>
      <c r="M2506" s="11" t="str">
        <f>CONCATENATE(IF(Q2506="","",CONCATENATE(Q2506,"_ ")),R2506)</f>
        <v>Allowance Charge</v>
      </c>
      <c r="N2506" s="11" t="str">
        <f>M2506</f>
        <v>Allowance Charge</v>
      </c>
      <c r="O2506" s="11" t="s">
        <v>22</v>
      </c>
      <c r="P2506" s="11" t="s">
        <v>22</v>
      </c>
      <c r="Q2506" s="11" t="s">
        <v>22</v>
      </c>
      <c r="R2506" s="11" t="s">
        <v>166</v>
      </c>
      <c r="S2506" s="11" t="s">
        <v>38</v>
      </c>
      <c r="T2506" s="11" t="s">
        <v>22</v>
      </c>
      <c r="U2506" s="11" t="s">
        <v>26</v>
      </c>
      <c r="V2506" s="11" t="s">
        <v>22</v>
      </c>
    </row>
    <row r="2507" spans="1:22" ht="14.1" customHeight="1" x14ac:dyDescent="0.2">
      <c r="A2507" s="11" t="str">
        <f>SUBSTITUTE(SUBSTITUTE(CONCATENATE(J2507,IF(M2507="Identifier","ID",M2507))," ",""),"_","")</f>
        <v>TaxTotal</v>
      </c>
      <c r="B2507" s="8" t="s">
        <v>22</v>
      </c>
      <c r="C2507" s="12" t="s">
        <v>98</v>
      </c>
      <c r="D2507" s="11" t="s">
        <v>4207</v>
      </c>
      <c r="E2507" s="11" t="s">
        <v>22</v>
      </c>
      <c r="F2507" s="11" t="s">
        <v>22</v>
      </c>
      <c r="G2507" s="11" t="str">
        <f>CONCATENATE( IF(H2507="","",CONCATENATE(H2507,"_ ")),I2507,". ",IF(J2507="","",CONCATENATE(J2507,"_ ")),M2507,IF(J2507="","",CONCATENATE(". ",N2507)))</f>
        <v>Telecommunications Supply Line. Tax Total</v>
      </c>
      <c r="H2507" s="11" t="s">
        <v>22</v>
      </c>
      <c r="I2507" s="11" t="s">
        <v>4195</v>
      </c>
      <c r="J2507" s="11" t="s">
        <v>22</v>
      </c>
      <c r="K2507" s="11" t="s">
        <v>22</v>
      </c>
      <c r="L2507" s="11" t="s">
        <v>22</v>
      </c>
      <c r="M2507" s="11" t="str">
        <f>CONCATENATE(IF(Q2507="","",CONCATENATE(Q2507,"_ ")),R2507)</f>
        <v>Tax Total</v>
      </c>
      <c r="N2507" s="11" t="str">
        <f>M2507</f>
        <v>Tax Total</v>
      </c>
      <c r="O2507" s="11" t="s">
        <v>22</v>
      </c>
      <c r="P2507" s="11" t="s">
        <v>22</v>
      </c>
      <c r="Q2507" s="11" t="s">
        <v>22</v>
      </c>
      <c r="R2507" s="11" t="s">
        <v>206</v>
      </c>
      <c r="S2507" s="11" t="s">
        <v>38</v>
      </c>
      <c r="T2507" s="11" t="s">
        <v>22</v>
      </c>
      <c r="U2507" s="11" t="s">
        <v>26</v>
      </c>
      <c r="V2507" s="11" t="s">
        <v>22</v>
      </c>
    </row>
    <row r="2508" spans="1:22" ht="14.1" customHeight="1" x14ac:dyDescent="0.2">
      <c r="A2508" s="11" t="str">
        <f>SUBSTITUTE(SUBSTITUTE(CONCATENATE(J2508,IF(M2508="Identifier","ID",M2508))," ",""),"_","")</f>
        <v>TelecommunicationsService</v>
      </c>
      <c r="B2508" s="8" t="s">
        <v>22</v>
      </c>
      <c r="C2508" s="12" t="s">
        <v>50</v>
      </c>
      <c r="D2508" s="11" t="s">
        <v>4208</v>
      </c>
      <c r="E2508" s="11" t="s">
        <v>22</v>
      </c>
      <c r="F2508" s="11" t="s">
        <v>22</v>
      </c>
      <c r="G2508" s="11" t="str">
        <f>CONCATENATE( IF(H2508="","",CONCATENATE(H2508,"_ ")),I2508,". ",IF(J2508="","",CONCATENATE(J2508,"_ ")),M2508,IF(J2508="","",CONCATENATE(". ",N2508)))</f>
        <v>Telecommunications Supply Line. Telecommunications Service</v>
      </c>
      <c r="H2508" s="11" t="s">
        <v>22</v>
      </c>
      <c r="I2508" s="11" t="s">
        <v>4195</v>
      </c>
      <c r="J2508" s="11" t="s">
        <v>22</v>
      </c>
      <c r="K2508" s="11" t="s">
        <v>22</v>
      </c>
      <c r="L2508" s="11" t="s">
        <v>22</v>
      </c>
      <c r="M2508" s="11" t="str">
        <f>CONCATENATE(IF(Q2508="","",CONCATENATE(Q2508,"_ ")),R2508)</f>
        <v>Telecommunications Service</v>
      </c>
      <c r="N2508" s="11" t="str">
        <f>M2508</f>
        <v>Telecommunications Service</v>
      </c>
      <c r="O2508" s="11" t="s">
        <v>22</v>
      </c>
      <c r="P2508" s="11" t="s">
        <v>22</v>
      </c>
      <c r="Q2508" s="11" t="s">
        <v>22</v>
      </c>
      <c r="R2508" s="11" t="s">
        <v>4142</v>
      </c>
      <c r="S2508" s="11" t="s">
        <v>38</v>
      </c>
      <c r="T2508" s="11" t="s">
        <v>22</v>
      </c>
      <c r="U2508" s="11" t="s">
        <v>26</v>
      </c>
      <c r="V2508" s="11" t="s">
        <v>22</v>
      </c>
    </row>
    <row r="2509" spans="1:22" ht="14.1" customHeight="1" x14ac:dyDescent="0.2">
      <c r="A2509" s="5" t="str">
        <f>SUBSTITUTE(CONCATENATE(H2509,I2509)," ","")</f>
        <v>Temperature</v>
      </c>
      <c r="B2509" s="6" t="s">
        <v>22</v>
      </c>
      <c r="C2509" s="6" t="s">
        <v>22</v>
      </c>
      <c r="D2509" s="6" t="s">
        <v>4209</v>
      </c>
      <c r="E2509" s="6" t="s">
        <v>22</v>
      </c>
      <c r="F2509" s="6" t="s">
        <v>22</v>
      </c>
      <c r="G2509" s="5" t="str">
        <f>CONCATENATE(IF(H2509="","",CONCATENATE(H2509,"_ ")),I2509,". Details")</f>
        <v>Temperature. Details</v>
      </c>
      <c r="H2509" s="6" t="s">
        <v>22</v>
      </c>
      <c r="I2509" s="6" t="s">
        <v>401</v>
      </c>
      <c r="J2509" s="6" t="s">
        <v>22</v>
      </c>
      <c r="K2509" s="6" t="s">
        <v>22</v>
      </c>
      <c r="L2509" s="6" t="s">
        <v>22</v>
      </c>
      <c r="M2509" s="6" t="s">
        <v>22</v>
      </c>
      <c r="N2509" s="6" t="s">
        <v>22</v>
      </c>
      <c r="O2509" s="6" t="s">
        <v>22</v>
      </c>
      <c r="P2509" s="6" t="s">
        <v>22</v>
      </c>
      <c r="Q2509" s="6" t="s">
        <v>22</v>
      </c>
      <c r="R2509" s="6" t="s">
        <v>22</v>
      </c>
      <c r="S2509" s="6" t="s">
        <v>25</v>
      </c>
      <c r="T2509" s="6" t="s">
        <v>22</v>
      </c>
      <c r="U2509" s="6" t="s">
        <v>62</v>
      </c>
      <c r="V2509" s="6" t="s">
        <v>22</v>
      </c>
    </row>
    <row r="2510" spans="1:22" ht="14.1" customHeight="1" x14ac:dyDescent="0.2">
      <c r="A2510" s="7" t="str">
        <f>SUBSTITUTE(CONCATENATE(J2510,K2510,IF(L2510="Identifier","ID",IF(AND(L2510="Text",OR(J2510&lt;&gt;"",K2510&lt;&gt;"")),"",L2510)),IF(AND(N2510&lt;&gt;"Text",L2510&lt;&gt;N2510,NOT(AND(L2510="URI",N2510="Identifier")),NOT(AND(L2510="UUID",N2510="Identifier")),NOT(AND(L2510="OID",N2510="Identifier"))),IF(N2510="Identifier","ID",N2510),""))," ","")</f>
        <v>AttributeID</v>
      </c>
      <c r="B2510" s="8" t="s">
        <v>22</v>
      </c>
      <c r="C2510" s="9" t="s">
        <v>34</v>
      </c>
      <c r="D2510" s="10" t="s">
        <v>4210</v>
      </c>
      <c r="E2510" s="10" t="s">
        <v>22</v>
      </c>
      <c r="F2510" s="10" t="s">
        <v>22</v>
      </c>
      <c r="G2510" s="10" t="str">
        <f>CONCATENATE( IF(H2510="","",CONCATENATE(H2510,"_ ")),I2510,". ",IF(J2510="","",CONCATENATE(J2510,"_ ")),M2510,IF(OR(J2510&lt;&gt;"",M2510&lt;&gt;N2510),CONCATENATE(". ",N2510),""))</f>
        <v>Temperature. Attribute Identifier. Identifier</v>
      </c>
      <c r="H2510" s="10" t="s">
        <v>22</v>
      </c>
      <c r="I2510" s="10" t="s">
        <v>401</v>
      </c>
      <c r="J2510" s="10" t="s">
        <v>22</v>
      </c>
      <c r="K2510" s="10" t="s">
        <v>738</v>
      </c>
      <c r="L2510" s="10" t="s">
        <v>29</v>
      </c>
      <c r="M2510" s="7" t="str">
        <f>IF(K2510&lt;&gt;"",CONCATENATE(K2510," ",L2510),L2510)</f>
        <v>Attribute Identifier</v>
      </c>
      <c r="N2510" s="10" t="s">
        <v>29</v>
      </c>
      <c r="O2510" s="10" t="s">
        <v>22</v>
      </c>
      <c r="P2510" s="10" t="str">
        <f>IF(O2510&lt;&gt;"",CONCATENATE(O2510,"_ ",N2510,". Type"),CONCATENATE(N2510,". Type"))</f>
        <v>Identifier. Type</v>
      </c>
      <c r="Q2510" s="10" t="s">
        <v>22</v>
      </c>
      <c r="R2510" s="10" t="s">
        <v>22</v>
      </c>
      <c r="S2510" s="10" t="s">
        <v>30</v>
      </c>
      <c r="T2510" s="10" t="s">
        <v>22</v>
      </c>
      <c r="U2510" s="10" t="s">
        <v>62</v>
      </c>
      <c r="V2510" s="10" t="s">
        <v>22</v>
      </c>
    </row>
    <row r="2511" spans="1:22" ht="14.1" customHeight="1" x14ac:dyDescent="0.2">
      <c r="A2511" s="7" t="str">
        <f>SUBSTITUTE(CONCATENATE(J2511,K2511,IF(L2511="Identifier","ID",IF(AND(L2511="Text",OR(J2511&lt;&gt;"",K2511&lt;&gt;"")),"",L2511)),IF(AND(N2511&lt;&gt;"Text",L2511&lt;&gt;N2511,NOT(AND(L2511="URI",N2511="Identifier")),NOT(AND(L2511="UUID",N2511="Identifier")),NOT(AND(L2511="OID",N2511="Identifier"))),IF(N2511="Identifier","ID",N2511),""))," ","")</f>
        <v>Measure</v>
      </c>
      <c r="B2511" s="8" t="s">
        <v>22</v>
      </c>
      <c r="C2511" s="9" t="s">
        <v>34</v>
      </c>
      <c r="D2511" s="10" t="s">
        <v>4211</v>
      </c>
      <c r="E2511" s="10" t="s">
        <v>22</v>
      </c>
      <c r="F2511" s="10" t="s">
        <v>22</v>
      </c>
      <c r="G2511" s="10" t="str">
        <f>CONCATENATE( IF(H2511="","",CONCATENATE(H2511,"_ ")),I2511,". ",IF(J2511="","",CONCATENATE(J2511,"_ ")),M2511,IF(OR(J2511&lt;&gt;"",M2511&lt;&gt;N2511),CONCATENATE(". ",N2511),""))</f>
        <v>Temperature. Measure</v>
      </c>
      <c r="H2511" s="10" t="s">
        <v>22</v>
      </c>
      <c r="I2511" s="10" t="s">
        <v>401</v>
      </c>
      <c r="J2511" s="10" t="s">
        <v>22</v>
      </c>
      <c r="K2511" s="10" t="s">
        <v>22</v>
      </c>
      <c r="L2511" s="10" t="s">
        <v>361</v>
      </c>
      <c r="M2511" s="7" t="str">
        <f>IF(K2511&lt;&gt;"",CONCATENATE(K2511," ",L2511),L2511)</f>
        <v>Measure</v>
      </c>
      <c r="N2511" s="10" t="s">
        <v>361</v>
      </c>
      <c r="O2511" s="10" t="s">
        <v>22</v>
      </c>
      <c r="P2511" s="10" t="str">
        <f>IF(O2511&lt;&gt;"",CONCATENATE(O2511,"_ ",N2511,". Type"),CONCATENATE(N2511,". Type"))</f>
        <v>Measure. Type</v>
      </c>
      <c r="Q2511" s="10" t="s">
        <v>22</v>
      </c>
      <c r="R2511" s="10" t="s">
        <v>22</v>
      </c>
      <c r="S2511" s="10" t="s">
        <v>30</v>
      </c>
      <c r="T2511" s="10" t="s">
        <v>22</v>
      </c>
      <c r="U2511" s="10" t="s">
        <v>62</v>
      </c>
      <c r="V2511" s="10" t="s">
        <v>22</v>
      </c>
    </row>
    <row r="2512" spans="1:22" ht="14.1" customHeight="1" x14ac:dyDescent="0.2">
      <c r="A2512" s="7" t="str">
        <f>SUBSTITUTE(CONCATENATE(J2512,K2512,IF(L2512="Identifier","ID",IF(AND(L2512="Text",OR(J2512&lt;&gt;"",K2512&lt;&gt;"")),"",L2512)),IF(AND(N2512&lt;&gt;"Text",L2512&lt;&gt;N2512,NOT(AND(L2512="URI",N2512="Identifier")),NOT(AND(L2512="UUID",N2512="Identifier")),NOT(AND(L2512="OID",N2512="Identifier"))),IF(N2512="Identifier","ID",N2512),""))," ","")</f>
        <v>MeasureCode</v>
      </c>
      <c r="B2512" s="8" t="s">
        <v>22</v>
      </c>
      <c r="C2512" s="9" t="s">
        <v>34</v>
      </c>
      <c r="D2512" s="10" t="s">
        <v>4212</v>
      </c>
      <c r="E2512" s="10" t="s">
        <v>22</v>
      </c>
      <c r="F2512" s="10" t="s">
        <v>22</v>
      </c>
      <c r="G2512" s="10" t="str">
        <f>CONCATENATE( IF(H2512="","",CONCATENATE(H2512,"_ ")),I2512,". ",IF(J2512="","",CONCATENATE(J2512,"_ ")),M2512,IF(OR(J2512&lt;&gt;"",M2512&lt;&gt;N2512),CONCATENATE(". ",N2512),""))</f>
        <v>Temperature. Measure Code. Code</v>
      </c>
      <c r="H2512" s="10" t="s">
        <v>22</v>
      </c>
      <c r="I2512" s="10" t="s">
        <v>401</v>
      </c>
      <c r="J2512" s="10" t="s">
        <v>22</v>
      </c>
      <c r="K2512" s="10" t="s">
        <v>361</v>
      </c>
      <c r="L2512" s="10" t="s">
        <v>33</v>
      </c>
      <c r="M2512" s="7" t="str">
        <f>IF(K2512&lt;&gt;"",CONCATENATE(K2512," ",L2512),L2512)</f>
        <v>Measure Code</v>
      </c>
      <c r="N2512" s="10" t="s">
        <v>33</v>
      </c>
      <c r="O2512" s="10" t="s">
        <v>22</v>
      </c>
      <c r="P2512" s="10" t="str">
        <f>IF(O2512&lt;&gt;"",CONCATENATE(O2512,"_ ",N2512,". Type"),CONCATENATE(N2512,". Type"))</f>
        <v>Code. Type</v>
      </c>
      <c r="Q2512" s="10" t="s">
        <v>22</v>
      </c>
      <c r="R2512" s="10" t="s">
        <v>22</v>
      </c>
      <c r="S2512" s="10" t="s">
        <v>30</v>
      </c>
      <c r="T2512" s="10" t="s">
        <v>22</v>
      </c>
      <c r="U2512" s="10" t="s">
        <v>101</v>
      </c>
      <c r="V2512" s="10" t="s">
        <v>22</v>
      </c>
    </row>
    <row r="2513" spans="1:22" ht="14.1" customHeight="1" x14ac:dyDescent="0.2">
      <c r="A2513" s="7" t="str">
        <f>SUBSTITUTE(CONCATENATE(J2513,K2513,IF(L2513="Identifier","ID",IF(AND(L2513="Text",OR(J2513&lt;&gt;"",K2513&lt;&gt;"")),"",L2513)),IF(AND(N2513&lt;&gt;"Text",L2513&lt;&gt;N2513,NOT(AND(L2513="URI",N2513="Identifier")),NOT(AND(L2513="UUID",N2513="Identifier")),NOT(AND(L2513="OID",N2513="Identifier"))),IF(N2513="Identifier","ID",N2513),""))," ","")</f>
        <v>Description</v>
      </c>
      <c r="B2513" s="8" t="s">
        <v>22</v>
      </c>
      <c r="C2513" s="9" t="s">
        <v>98</v>
      </c>
      <c r="D2513" s="10" t="s">
        <v>4213</v>
      </c>
      <c r="E2513" s="10" t="s">
        <v>22</v>
      </c>
      <c r="F2513" s="10" t="s">
        <v>4214</v>
      </c>
      <c r="G2513" s="10" t="str">
        <f>CONCATENATE( IF(H2513="","",CONCATENATE(H2513,"_ ")),I2513,". ",IF(J2513="","",CONCATENATE(J2513,"_ ")),M2513,IF(OR(J2513&lt;&gt;"",M2513&lt;&gt;N2513),CONCATENATE(". ",N2513),""))</f>
        <v>Temperature. Description. Text</v>
      </c>
      <c r="H2513" s="10" t="s">
        <v>22</v>
      </c>
      <c r="I2513" s="10" t="s">
        <v>401</v>
      </c>
      <c r="J2513" s="10" t="s">
        <v>22</v>
      </c>
      <c r="K2513" s="10" t="s">
        <v>22</v>
      </c>
      <c r="L2513" s="10" t="s">
        <v>100</v>
      </c>
      <c r="M2513" s="7" t="str">
        <f>IF(K2513&lt;&gt;"",CONCATENATE(K2513," ",L2513),L2513)</f>
        <v>Description</v>
      </c>
      <c r="N2513" s="10" t="s">
        <v>59</v>
      </c>
      <c r="O2513" s="10" t="s">
        <v>22</v>
      </c>
      <c r="P2513" s="10" t="str">
        <f>IF(O2513&lt;&gt;"",CONCATENATE(O2513,"_ ",N2513,". Type"),CONCATENATE(N2513,". Type"))</f>
        <v>Text. Type</v>
      </c>
      <c r="Q2513" s="10" t="s">
        <v>22</v>
      </c>
      <c r="R2513" s="10" t="s">
        <v>22</v>
      </c>
      <c r="S2513" s="10" t="s">
        <v>30</v>
      </c>
      <c r="T2513" s="10" t="s">
        <v>22</v>
      </c>
      <c r="U2513" s="10" t="s">
        <v>62</v>
      </c>
      <c r="V2513" s="10" t="s">
        <v>22</v>
      </c>
    </row>
    <row r="2514" spans="1:22" ht="14.1" customHeight="1" x14ac:dyDescent="0.2">
      <c r="A2514" s="5" t="str">
        <f>SUBSTITUTE(CONCATENATE(H2514,I2514)," ","")</f>
        <v>TenderLine</v>
      </c>
      <c r="B2514" s="6" t="s">
        <v>22</v>
      </c>
      <c r="C2514" s="6" t="s">
        <v>22</v>
      </c>
      <c r="D2514" s="6" t="s">
        <v>4215</v>
      </c>
      <c r="E2514" s="6" t="s">
        <v>22</v>
      </c>
      <c r="F2514" s="6" t="s">
        <v>22</v>
      </c>
      <c r="G2514" s="5" t="str">
        <f>CONCATENATE(IF(H2514="","",CONCATENATE(H2514,"_ ")),I2514,". Details")</f>
        <v>Tender Line. Details</v>
      </c>
      <c r="H2514" s="6" t="s">
        <v>22</v>
      </c>
      <c r="I2514" s="6" t="s">
        <v>4216</v>
      </c>
      <c r="J2514" s="6" t="s">
        <v>22</v>
      </c>
      <c r="K2514" s="6" t="s">
        <v>22</v>
      </c>
      <c r="L2514" s="6" t="s">
        <v>22</v>
      </c>
      <c r="M2514" s="6" t="s">
        <v>22</v>
      </c>
      <c r="N2514" s="6" t="s">
        <v>22</v>
      </c>
      <c r="O2514" s="6" t="s">
        <v>22</v>
      </c>
      <c r="P2514" s="6" t="s">
        <v>22</v>
      </c>
      <c r="Q2514" s="6" t="s">
        <v>22</v>
      </c>
      <c r="R2514" s="6" t="s">
        <v>22</v>
      </c>
      <c r="S2514" s="6" t="s">
        <v>25</v>
      </c>
      <c r="T2514" s="6" t="s">
        <v>22</v>
      </c>
      <c r="U2514" s="6" t="s">
        <v>26</v>
      </c>
      <c r="V2514" s="6" t="s">
        <v>22</v>
      </c>
    </row>
    <row r="2515" spans="1:22" ht="14.1" customHeight="1" x14ac:dyDescent="0.2">
      <c r="A2515" s="7" t="str">
        <f t="shared" ref="A2515:A2527" si="532">SUBSTITUTE(CONCATENATE(J2515,K2515,IF(L2515="Identifier","ID",IF(AND(L2515="Text",OR(J2515&lt;&gt;"",K2515&lt;&gt;"")),"",L2515)),IF(AND(N2515&lt;&gt;"Text",L2515&lt;&gt;N2515,NOT(AND(L2515="URI",N2515="Identifier")),NOT(AND(L2515="UUID",N2515="Identifier")),NOT(AND(L2515="OID",N2515="Identifier"))),IF(N2515="Identifier","ID",N2515),""))," ","")</f>
        <v>ID</v>
      </c>
      <c r="B2515" s="8" t="s">
        <v>22</v>
      </c>
      <c r="C2515" s="9" t="s">
        <v>34</v>
      </c>
      <c r="D2515" s="10" t="s">
        <v>4217</v>
      </c>
      <c r="E2515" s="10" t="s">
        <v>22</v>
      </c>
      <c r="F2515" s="10" t="s">
        <v>22</v>
      </c>
      <c r="G2515" s="10" t="str">
        <f t="shared" ref="G2515:G2527" si="533">CONCATENATE( IF(H2515="","",CONCATENATE(H2515,"_ ")),I2515,". ",IF(J2515="","",CONCATENATE(J2515,"_ ")),M2515,IF(OR(J2515&lt;&gt;"",M2515&lt;&gt;N2515),CONCATENATE(". ",N2515),""))</f>
        <v>Tender Line. Identifier</v>
      </c>
      <c r="H2515" s="10" t="s">
        <v>22</v>
      </c>
      <c r="I2515" s="10" t="s">
        <v>4216</v>
      </c>
      <c r="J2515" s="10" t="s">
        <v>22</v>
      </c>
      <c r="K2515" s="10" t="s">
        <v>22</v>
      </c>
      <c r="L2515" s="10" t="s">
        <v>29</v>
      </c>
      <c r="M2515" s="7" t="str">
        <f t="shared" ref="M2515:M2527" si="534">IF(K2515&lt;&gt;"",CONCATENATE(K2515," ",L2515),L2515)</f>
        <v>Identifier</v>
      </c>
      <c r="N2515" s="10" t="s">
        <v>29</v>
      </c>
      <c r="O2515" s="10" t="s">
        <v>22</v>
      </c>
      <c r="P2515" s="10" t="str">
        <f t="shared" ref="P2515:P2527" si="535">IF(O2515&lt;&gt;"",CONCATENATE(O2515,"_ ",N2515,". Type"),CONCATENATE(N2515,". Type"))</f>
        <v>Identifier. Type</v>
      </c>
      <c r="Q2515" s="10" t="s">
        <v>22</v>
      </c>
      <c r="R2515" s="10" t="s">
        <v>22</v>
      </c>
      <c r="S2515" s="10" t="s">
        <v>30</v>
      </c>
      <c r="T2515" s="10" t="s">
        <v>22</v>
      </c>
      <c r="U2515" s="10" t="s">
        <v>26</v>
      </c>
      <c r="V2515" s="10" t="s">
        <v>22</v>
      </c>
    </row>
    <row r="2516" spans="1:22" ht="14.1" customHeight="1" x14ac:dyDescent="0.2">
      <c r="A2516" s="7" t="str">
        <f t="shared" si="532"/>
        <v>Note</v>
      </c>
      <c r="B2516" s="8" t="s">
        <v>22</v>
      </c>
      <c r="C2516" s="9" t="s">
        <v>98</v>
      </c>
      <c r="D2516" s="10" t="s">
        <v>236</v>
      </c>
      <c r="E2516" s="10" t="s">
        <v>22</v>
      </c>
      <c r="F2516" s="10" t="s">
        <v>22</v>
      </c>
      <c r="G2516" s="10" t="str">
        <f t="shared" si="533"/>
        <v>Tender Line. Note. Text</v>
      </c>
      <c r="H2516" s="10" t="s">
        <v>22</v>
      </c>
      <c r="I2516" s="10" t="s">
        <v>4216</v>
      </c>
      <c r="J2516" s="10" t="s">
        <v>22</v>
      </c>
      <c r="K2516" s="10" t="s">
        <v>22</v>
      </c>
      <c r="L2516" s="10" t="s">
        <v>237</v>
      </c>
      <c r="M2516" s="7" t="str">
        <f t="shared" si="534"/>
        <v>Note</v>
      </c>
      <c r="N2516" s="10" t="s">
        <v>59</v>
      </c>
      <c r="O2516" s="10" t="s">
        <v>22</v>
      </c>
      <c r="P2516" s="10" t="str">
        <f t="shared" si="535"/>
        <v>Text. Type</v>
      </c>
      <c r="Q2516" s="10" t="s">
        <v>22</v>
      </c>
      <c r="R2516" s="10" t="s">
        <v>22</v>
      </c>
      <c r="S2516" s="10" t="s">
        <v>30</v>
      </c>
      <c r="T2516" s="10" t="s">
        <v>22</v>
      </c>
      <c r="U2516" s="10" t="s">
        <v>26</v>
      </c>
      <c r="V2516" s="10" t="s">
        <v>22</v>
      </c>
    </row>
    <row r="2517" spans="1:22" ht="14.1" customHeight="1" x14ac:dyDescent="0.2">
      <c r="A2517" s="7" t="str">
        <f t="shared" si="532"/>
        <v>Quantity</v>
      </c>
      <c r="B2517" s="8" t="s">
        <v>22</v>
      </c>
      <c r="C2517" s="9" t="s">
        <v>34</v>
      </c>
      <c r="D2517" s="10" t="s">
        <v>4218</v>
      </c>
      <c r="E2517" s="10" t="s">
        <v>22</v>
      </c>
      <c r="F2517" s="10" t="s">
        <v>22</v>
      </c>
      <c r="G2517" s="10" t="str">
        <f t="shared" si="533"/>
        <v>Tender Line. Quantity</v>
      </c>
      <c r="H2517" s="10" t="s">
        <v>22</v>
      </c>
      <c r="I2517" s="10" t="s">
        <v>4216</v>
      </c>
      <c r="J2517" s="10" t="s">
        <v>22</v>
      </c>
      <c r="K2517" s="10" t="s">
        <v>22</v>
      </c>
      <c r="L2517" s="10" t="s">
        <v>297</v>
      </c>
      <c r="M2517" s="7" t="str">
        <f t="shared" si="534"/>
        <v>Quantity</v>
      </c>
      <c r="N2517" s="10" t="s">
        <v>297</v>
      </c>
      <c r="O2517" s="10" t="s">
        <v>22</v>
      </c>
      <c r="P2517" s="10" t="str">
        <f t="shared" si="535"/>
        <v>Quantity. Type</v>
      </c>
      <c r="Q2517" s="10" t="s">
        <v>22</v>
      </c>
      <c r="R2517" s="10" t="s">
        <v>22</v>
      </c>
      <c r="S2517" s="10" t="s">
        <v>30</v>
      </c>
      <c r="T2517" s="10" t="s">
        <v>22</v>
      </c>
      <c r="U2517" s="10" t="s">
        <v>26</v>
      </c>
      <c r="V2517" s="10" t="s">
        <v>22</v>
      </c>
    </row>
    <row r="2518" spans="1:22" ht="14.1" customHeight="1" x14ac:dyDescent="0.2">
      <c r="A2518" s="7" t="str">
        <f t="shared" si="532"/>
        <v>LineExtensionAmount</v>
      </c>
      <c r="B2518" s="8" t="s">
        <v>22</v>
      </c>
      <c r="C2518" s="9" t="s">
        <v>34</v>
      </c>
      <c r="D2518" s="10" t="s">
        <v>4219</v>
      </c>
      <c r="E2518" s="10" t="s">
        <v>22</v>
      </c>
      <c r="F2518" s="10" t="s">
        <v>22</v>
      </c>
      <c r="G2518" s="10" t="str">
        <f t="shared" si="533"/>
        <v>Tender Line. Line Extension Amount. Amount</v>
      </c>
      <c r="H2518" s="10" t="s">
        <v>22</v>
      </c>
      <c r="I2518" s="10" t="s">
        <v>4216</v>
      </c>
      <c r="J2518" s="10" t="s">
        <v>22</v>
      </c>
      <c r="K2518" s="10" t="s">
        <v>1083</v>
      </c>
      <c r="L2518" s="10" t="s">
        <v>189</v>
      </c>
      <c r="M2518" s="7" t="str">
        <f t="shared" si="534"/>
        <v>Line Extension Amount</v>
      </c>
      <c r="N2518" s="10" t="s">
        <v>189</v>
      </c>
      <c r="O2518" s="10" t="s">
        <v>22</v>
      </c>
      <c r="P2518" s="10" t="str">
        <f t="shared" si="535"/>
        <v>Amount. Type</v>
      </c>
      <c r="Q2518" s="10" t="s">
        <v>22</v>
      </c>
      <c r="R2518" s="10" t="s">
        <v>22</v>
      </c>
      <c r="S2518" s="10" t="s">
        <v>30</v>
      </c>
      <c r="T2518" s="10" t="s">
        <v>22</v>
      </c>
      <c r="U2518" s="10" t="s">
        <v>26</v>
      </c>
      <c r="V2518" s="10" t="s">
        <v>22</v>
      </c>
    </row>
    <row r="2519" spans="1:22" ht="14.1" customHeight="1" x14ac:dyDescent="0.2">
      <c r="A2519" s="7" t="str">
        <f t="shared" si="532"/>
        <v>TaxInclusiveLineExtensionAmount</v>
      </c>
      <c r="B2519" s="8" t="s">
        <v>22</v>
      </c>
      <c r="C2519" s="9" t="s">
        <v>34</v>
      </c>
      <c r="D2519" s="10" t="s">
        <v>4220</v>
      </c>
      <c r="E2519" s="10" t="s">
        <v>22</v>
      </c>
      <c r="F2519" s="10" t="s">
        <v>22</v>
      </c>
      <c r="G2519" s="10" t="str">
        <f t="shared" si="533"/>
        <v>Tender Line. Tax Inclusive_ Line Extension Amount. Amount</v>
      </c>
      <c r="H2519" s="10" t="s">
        <v>22</v>
      </c>
      <c r="I2519" s="10" t="s">
        <v>4216</v>
      </c>
      <c r="J2519" s="10" t="s">
        <v>191</v>
      </c>
      <c r="K2519" s="10" t="s">
        <v>1083</v>
      </c>
      <c r="L2519" s="10" t="s">
        <v>189</v>
      </c>
      <c r="M2519" s="7" t="str">
        <f t="shared" si="534"/>
        <v>Line Extension Amount</v>
      </c>
      <c r="N2519" s="10" t="s">
        <v>189</v>
      </c>
      <c r="O2519" s="10" t="s">
        <v>22</v>
      </c>
      <c r="P2519" s="10" t="str">
        <f t="shared" si="535"/>
        <v>Amount. Type</v>
      </c>
      <c r="Q2519" s="10" t="s">
        <v>22</v>
      </c>
      <c r="R2519" s="10" t="s">
        <v>22</v>
      </c>
      <c r="S2519" s="10" t="s">
        <v>30</v>
      </c>
      <c r="T2519" s="10" t="s">
        <v>22</v>
      </c>
      <c r="U2519" s="10" t="s">
        <v>101</v>
      </c>
      <c r="V2519" s="10" t="s">
        <v>1085</v>
      </c>
    </row>
    <row r="2520" spans="1:22" ht="14.1" customHeight="1" x14ac:dyDescent="0.2">
      <c r="A2520" s="7" t="str">
        <f t="shared" si="532"/>
        <v>TotalTaxAmount</v>
      </c>
      <c r="B2520" s="8" t="s">
        <v>22</v>
      </c>
      <c r="C2520" s="9" t="s">
        <v>34</v>
      </c>
      <c r="D2520" s="10" t="s">
        <v>4221</v>
      </c>
      <c r="E2520" s="10" t="s">
        <v>22</v>
      </c>
      <c r="F2520" s="10" t="s">
        <v>22</v>
      </c>
      <c r="G2520" s="10" t="str">
        <f t="shared" si="533"/>
        <v>Tender Line. Total_ Tax Amount. Amount</v>
      </c>
      <c r="H2520" s="10" t="s">
        <v>22</v>
      </c>
      <c r="I2520" s="10" t="s">
        <v>4216</v>
      </c>
      <c r="J2520" s="10" t="s">
        <v>445</v>
      </c>
      <c r="K2520" s="10" t="s">
        <v>2549</v>
      </c>
      <c r="L2520" s="10" t="s">
        <v>189</v>
      </c>
      <c r="M2520" s="7" t="str">
        <f t="shared" si="534"/>
        <v>Tax Amount</v>
      </c>
      <c r="N2520" s="10" t="s">
        <v>189</v>
      </c>
      <c r="O2520" s="10" t="s">
        <v>22</v>
      </c>
      <c r="P2520" s="10" t="str">
        <f t="shared" si="535"/>
        <v>Amount. Type</v>
      </c>
      <c r="Q2520" s="10" t="s">
        <v>22</v>
      </c>
      <c r="R2520" s="10" t="s">
        <v>22</v>
      </c>
      <c r="S2520" s="10" t="s">
        <v>30</v>
      </c>
      <c r="T2520" s="10" t="s">
        <v>22</v>
      </c>
      <c r="U2520" s="10" t="s">
        <v>26</v>
      </c>
      <c r="V2520" s="10" t="s">
        <v>22</v>
      </c>
    </row>
    <row r="2521" spans="1:22" ht="14.1" customHeight="1" x14ac:dyDescent="0.2">
      <c r="A2521" s="7" t="str">
        <f t="shared" si="532"/>
        <v>OrderableUnit</v>
      </c>
      <c r="B2521" s="8" t="s">
        <v>22</v>
      </c>
      <c r="C2521" s="9" t="s">
        <v>34</v>
      </c>
      <c r="D2521" s="10" t="s">
        <v>4222</v>
      </c>
      <c r="E2521" s="10" t="s">
        <v>22</v>
      </c>
      <c r="F2521" s="10" t="s">
        <v>22</v>
      </c>
      <c r="G2521" s="10" t="str">
        <f t="shared" si="533"/>
        <v>Tender Line. Orderable_ Unit. Text</v>
      </c>
      <c r="H2521" s="10" t="s">
        <v>22</v>
      </c>
      <c r="I2521" s="10" t="s">
        <v>4216</v>
      </c>
      <c r="J2521" s="10" t="s">
        <v>520</v>
      </c>
      <c r="K2521" s="10" t="s">
        <v>22</v>
      </c>
      <c r="L2521" s="10" t="s">
        <v>522</v>
      </c>
      <c r="M2521" s="7" t="str">
        <f t="shared" si="534"/>
        <v>Unit</v>
      </c>
      <c r="N2521" s="10" t="s">
        <v>59</v>
      </c>
      <c r="O2521" s="10" t="s">
        <v>22</v>
      </c>
      <c r="P2521" s="10" t="str">
        <f t="shared" si="535"/>
        <v>Text. Type</v>
      </c>
      <c r="Q2521" s="10" t="s">
        <v>22</v>
      </c>
      <c r="R2521" s="10" t="s">
        <v>22</v>
      </c>
      <c r="S2521" s="10" t="s">
        <v>30</v>
      </c>
      <c r="T2521" s="10" t="s">
        <v>22</v>
      </c>
      <c r="U2521" s="10" t="s">
        <v>26</v>
      </c>
      <c r="V2521" s="10" t="s">
        <v>22</v>
      </c>
    </row>
    <row r="2522" spans="1:22" ht="14.1" customHeight="1" x14ac:dyDescent="0.2">
      <c r="A2522" s="7" t="str">
        <f t="shared" si="532"/>
        <v>ContentUnitQuantity</v>
      </c>
      <c r="B2522" s="8" t="s">
        <v>22</v>
      </c>
      <c r="C2522" s="9" t="s">
        <v>34</v>
      </c>
      <c r="D2522" s="10" t="s">
        <v>4223</v>
      </c>
      <c r="E2522" s="10" t="s">
        <v>22</v>
      </c>
      <c r="F2522" s="10" t="s">
        <v>524</v>
      </c>
      <c r="G2522" s="10" t="str">
        <f t="shared" si="533"/>
        <v>Tender Line. Content Unit. Quantity</v>
      </c>
      <c r="H2522" s="10" t="s">
        <v>22</v>
      </c>
      <c r="I2522" s="10" t="s">
        <v>4216</v>
      </c>
      <c r="J2522" s="10" t="s">
        <v>22</v>
      </c>
      <c r="K2522" s="10" t="s">
        <v>525</v>
      </c>
      <c r="L2522" s="10" t="s">
        <v>522</v>
      </c>
      <c r="M2522" s="7" t="str">
        <f t="shared" si="534"/>
        <v>Content Unit</v>
      </c>
      <c r="N2522" s="10" t="s">
        <v>297</v>
      </c>
      <c r="O2522" s="10" t="s">
        <v>22</v>
      </c>
      <c r="P2522" s="10" t="str">
        <f t="shared" si="535"/>
        <v>Quantity. Type</v>
      </c>
      <c r="Q2522" s="10" t="s">
        <v>22</v>
      </c>
      <c r="R2522" s="10" t="s">
        <v>22</v>
      </c>
      <c r="S2522" s="10" t="s">
        <v>30</v>
      </c>
      <c r="T2522" s="10" t="s">
        <v>22</v>
      </c>
      <c r="U2522" s="10" t="s">
        <v>26</v>
      </c>
      <c r="V2522" s="10" t="s">
        <v>22</v>
      </c>
    </row>
    <row r="2523" spans="1:22" ht="14.1" customHeight="1" x14ac:dyDescent="0.2">
      <c r="A2523" s="7" t="str">
        <f t="shared" si="532"/>
        <v>OrderQuantityIncrementNumeric</v>
      </c>
      <c r="B2523" s="8" t="s">
        <v>22</v>
      </c>
      <c r="C2523" s="9" t="s">
        <v>34</v>
      </c>
      <c r="D2523" s="10" t="s">
        <v>526</v>
      </c>
      <c r="E2523" s="10" t="s">
        <v>22</v>
      </c>
      <c r="F2523" s="10" t="s">
        <v>22</v>
      </c>
      <c r="G2523" s="10" t="str">
        <f t="shared" si="533"/>
        <v>Tender Line. Order Quantity Increment. Numeric</v>
      </c>
      <c r="H2523" s="10" t="s">
        <v>22</v>
      </c>
      <c r="I2523" s="10" t="s">
        <v>4216</v>
      </c>
      <c r="J2523" s="10" t="s">
        <v>22</v>
      </c>
      <c r="K2523" s="10" t="s">
        <v>527</v>
      </c>
      <c r="L2523" s="10" t="s">
        <v>528</v>
      </c>
      <c r="M2523" s="7" t="str">
        <f t="shared" si="534"/>
        <v>Order Quantity Increment</v>
      </c>
      <c r="N2523" s="10" t="s">
        <v>181</v>
      </c>
      <c r="O2523" s="10" t="s">
        <v>22</v>
      </c>
      <c r="P2523" s="10" t="str">
        <f t="shared" si="535"/>
        <v>Numeric. Type</v>
      </c>
      <c r="Q2523" s="10" t="s">
        <v>22</v>
      </c>
      <c r="R2523" s="10" t="s">
        <v>22</v>
      </c>
      <c r="S2523" s="10" t="s">
        <v>30</v>
      </c>
      <c r="T2523" s="10" t="s">
        <v>22</v>
      </c>
      <c r="U2523" s="10" t="s">
        <v>26</v>
      </c>
      <c r="V2523" s="10" t="s">
        <v>22</v>
      </c>
    </row>
    <row r="2524" spans="1:22" ht="14.1" customHeight="1" x14ac:dyDescent="0.2">
      <c r="A2524" s="7" t="str">
        <f t="shared" si="532"/>
        <v>MinimumOrderQuantity</v>
      </c>
      <c r="B2524" s="8" t="s">
        <v>22</v>
      </c>
      <c r="C2524" s="9" t="s">
        <v>34</v>
      </c>
      <c r="D2524" s="10" t="s">
        <v>4224</v>
      </c>
      <c r="E2524" s="10" t="s">
        <v>22</v>
      </c>
      <c r="F2524" s="10" t="s">
        <v>530</v>
      </c>
      <c r="G2524" s="10" t="str">
        <f t="shared" si="533"/>
        <v>Tender Line. Minimum_ Order Quantity. Quantity</v>
      </c>
      <c r="H2524" s="10" t="s">
        <v>22</v>
      </c>
      <c r="I2524" s="10" t="s">
        <v>4216</v>
      </c>
      <c r="J2524" s="10" t="s">
        <v>296</v>
      </c>
      <c r="K2524" s="10" t="s">
        <v>531</v>
      </c>
      <c r="L2524" s="10" t="s">
        <v>297</v>
      </c>
      <c r="M2524" s="7" t="str">
        <f t="shared" si="534"/>
        <v>Order Quantity</v>
      </c>
      <c r="N2524" s="10" t="s">
        <v>297</v>
      </c>
      <c r="O2524" s="10" t="s">
        <v>22</v>
      </c>
      <c r="P2524" s="10" t="str">
        <f t="shared" si="535"/>
        <v>Quantity. Type</v>
      </c>
      <c r="Q2524" s="10" t="s">
        <v>22</v>
      </c>
      <c r="R2524" s="10" t="s">
        <v>22</v>
      </c>
      <c r="S2524" s="10" t="s">
        <v>30</v>
      </c>
      <c r="T2524" s="10" t="s">
        <v>22</v>
      </c>
      <c r="U2524" s="10" t="s">
        <v>26</v>
      </c>
      <c r="V2524" s="10" t="s">
        <v>22</v>
      </c>
    </row>
    <row r="2525" spans="1:22" ht="14.1" customHeight="1" x14ac:dyDescent="0.2">
      <c r="A2525" s="7" t="str">
        <f t="shared" si="532"/>
        <v>MaximumOrderQuantity</v>
      </c>
      <c r="B2525" s="8" t="s">
        <v>22</v>
      </c>
      <c r="C2525" s="9" t="s">
        <v>34</v>
      </c>
      <c r="D2525" s="10" t="s">
        <v>4225</v>
      </c>
      <c r="E2525" s="10" t="s">
        <v>22</v>
      </c>
      <c r="F2525" s="10" t="s">
        <v>533</v>
      </c>
      <c r="G2525" s="10" t="str">
        <f t="shared" si="533"/>
        <v>Tender Line. Maximum_ Order Quantity. Quantity</v>
      </c>
      <c r="H2525" s="10" t="s">
        <v>22</v>
      </c>
      <c r="I2525" s="10" t="s">
        <v>4216</v>
      </c>
      <c r="J2525" s="10" t="s">
        <v>299</v>
      </c>
      <c r="K2525" s="10" t="s">
        <v>531</v>
      </c>
      <c r="L2525" s="10" t="s">
        <v>297</v>
      </c>
      <c r="M2525" s="7" t="str">
        <f t="shared" si="534"/>
        <v>Order Quantity</v>
      </c>
      <c r="N2525" s="10" t="s">
        <v>297</v>
      </c>
      <c r="O2525" s="10" t="s">
        <v>22</v>
      </c>
      <c r="P2525" s="10" t="str">
        <f t="shared" si="535"/>
        <v>Quantity. Type</v>
      </c>
      <c r="Q2525" s="10" t="s">
        <v>22</v>
      </c>
      <c r="R2525" s="10" t="s">
        <v>22</v>
      </c>
      <c r="S2525" s="10" t="s">
        <v>30</v>
      </c>
      <c r="T2525" s="10" t="s">
        <v>22</v>
      </c>
      <c r="U2525" s="10" t="s">
        <v>26</v>
      </c>
      <c r="V2525" s="10" t="s">
        <v>22</v>
      </c>
    </row>
    <row r="2526" spans="1:22" ht="14.1" customHeight="1" x14ac:dyDescent="0.2">
      <c r="A2526" s="7" t="str">
        <f t="shared" si="532"/>
        <v>WarrantyInformation</v>
      </c>
      <c r="B2526" s="8" t="s">
        <v>22</v>
      </c>
      <c r="C2526" s="9" t="s">
        <v>98</v>
      </c>
      <c r="D2526" s="10" t="s">
        <v>4226</v>
      </c>
      <c r="E2526" s="10" t="s">
        <v>22</v>
      </c>
      <c r="F2526" s="10" t="s">
        <v>535</v>
      </c>
      <c r="G2526" s="10" t="str">
        <f t="shared" si="533"/>
        <v>Tender Line. Warranty_ Information. Text</v>
      </c>
      <c r="H2526" s="10" t="s">
        <v>22</v>
      </c>
      <c r="I2526" s="10" t="s">
        <v>4216</v>
      </c>
      <c r="J2526" s="10" t="s">
        <v>536</v>
      </c>
      <c r="K2526" s="10" t="s">
        <v>22</v>
      </c>
      <c r="L2526" s="10" t="s">
        <v>537</v>
      </c>
      <c r="M2526" s="7" t="str">
        <f t="shared" si="534"/>
        <v>Information</v>
      </c>
      <c r="N2526" s="10" t="s">
        <v>59</v>
      </c>
      <c r="O2526" s="10" t="s">
        <v>22</v>
      </c>
      <c r="P2526" s="10" t="str">
        <f t="shared" si="535"/>
        <v>Text. Type</v>
      </c>
      <c r="Q2526" s="10" t="s">
        <v>22</v>
      </c>
      <c r="R2526" s="10" t="s">
        <v>22</v>
      </c>
      <c r="S2526" s="10" t="s">
        <v>30</v>
      </c>
      <c r="T2526" s="10" t="s">
        <v>22</v>
      </c>
      <c r="U2526" s="10" t="s">
        <v>26</v>
      </c>
      <c r="V2526" s="10" t="s">
        <v>22</v>
      </c>
    </row>
    <row r="2527" spans="1:22" ht="14.1" customHeight="1" x14ac:dyDescent="0.2">
      <c r="A2527" s="7" t="str">
        <f t="shared" si="532"/>
        <v>PackLevelCode</v>
      </c>
      <c r="B2527" s="8" t="s">
        <v>22</v>
      </c>
      <c r="C2527" s="9" t="s">
        <v>34</v>
      </c>
      <c r="D2527" s="10" t="s">
        <v>4227</v>
      </c>
      <c r="E2527" s="10" t="s">
        <v>540</v>
      </c>
      <c r="F2527" s="10" t="s">
        <v>541</v>
      </c>
      <c r="G2527" s="10" t="str">
        <f t="shared" si="533"/>
        <v>Tender Line. Pack Level Code. Code</v>
      </c>
      <c r="H2527" s="10" t="s">
        <v>22</v>
      </c>
      <c r="I2527" s="10" t="s">
        <v>4216</v>
      </c>
      <c r="J2527" s="10" t="s">
        <v>22</v>
      </c>
      <c r="K2527" s="10" t="s">
        <v>542</v>
      </c>
      <c r="L2527" s="10" t="s">
        <v>33</v>
      </c>
      <c r="M2527" s="7" t="str">
        <f t="shared" si="534"/>
        <v>Pack Level Code</v>
      </c>
      <c r="N2527" s="10" t="s">
        <v>33</v>
      </c>
      <c r="O2527" s="10" t="s">
        <v>22</v>
      </c>
      <c r="P2527" s="10" t="str">
        <f t="shared" si="535"/>
        <v>Code. Type</v>
      </c>
      <c r="Q2527" s="10" t="s">
        <v>22</v>
      </c>
      <c r="R2527" s="10" t="s">
        <v>22</v>
      </c>
      <c r="S2527" s="10" t="s">
        <v>30</v>
      </c>
      <c r="T2527" s="10" t="s">
        <v>22</v>
      </c>
      <c r="U2527" s="10" t="s">
        <v>26</v>
      </c>
      <c r="V2527" s="10" t="s">
        <v>22</v>
      </c>
    </row>
    <row r="2528" spans="1:22" ht="14.1" customHeight="1" x14ac:dyDescent="0.2">
      <c r="A2528" s="11" t="str">
        <f t="shared" ref="A2528:A2536" si="536">SUBSTITUTE(SUBSTITUTE(CONCATENATE(J2528,IF(M2528="Identifier","ID",M2528))," ",""),"_","")</f>
        <v>DocumentReference</v>
      </c>
      <c r="B2528" s="8" t="s">
        <v>22</v>
      </c>
      <c r="C2528" s="12" t="s">
        <v>98</v>
      </c>
      <c r="D2528" s="11" t="s">
        <v>4228</v>
      </c>
      <c r="E2528" s="11" t="s">
        <v>22</v>
      </c>
      <c r="F2528" s="11" t="s">
        <v>22</v>
      </c>
      <c r="G2528" s="11" t="str">
        <f t="shared" ref="G2528:G2536" si="537">CONCATENATE( IF(H2528="","",CONCATENATE(H2528,"_ ")),I2528,". ",IF(J2528="","",CONCATENATE(J2528,"_ ")),M2528,IF(J2528="","",CONCATENATE(". ",N2528)))</f>
        <v>Tender Line. Document Reference</v>
      </c>
      <c r="H2528" s="11" t="s">
        <v>22</v>
      </c>
      <c r="I2528" s="11" t="s">
        <v>4216</v>
      </c>
      <c r="J2528" s="11" t="s">
        <v>22</v>
      </c>
      <c r="K2528" s="11" t="s">
        <v>22</v>
      </c>
      <c r="L2528" s="11" t="s">
        <v>22</v>
      </c>
      <c r="M2528" s="11" t="str">
        <f t="shared" ref="M2528:M2536" si="538">CONCATENATE(IF(Q2528="","",CONCATENATE(Q2528,"_ ")),R2528)</f>
        <v>Document Reference</v>
      </c>
      <c r="N2528" s="11" t="str">
        <f t="shared" ref="N2528:N2536" si="539">M2528</f>
        <v>Document Reference</v>
      </c>
      <c r="O2528" s="11" t="s">
        <v>22</v>
      </c>
      <c r="P2528" s="11" t="s">
        <v>22</v>
      </c>
      <c r="Q2528" s="11" t="s">
        <v>22</v>
      </c>
      <c r="R2528" s="11" t="s">
        <v>406</v>
      </c>
      <c r="S2528" s="11" t="s">
        <v>38</v>
      </c>
      <c r="T2528" s="11" t="s">
        <v>22</v>
      </c>
      <c r="U2528" s="11" t="s">
        <v>26</v>
      </c>
      <c r="V2528" s="11" t="s">
        <v>22</v>
      </c>
    </row>
    <row r="2529" spans="1:22" ht="14.1" customHeight="1" x14ac:dyDescent="0.2">
      <c r="A2529" s="11" t="str">
        <f t="shared" si="536"/>
        <v>Item</v>
      </c>
      <c r="B2529" s="8" t="s">
        <v>22</v>
      </c>
      <c r="C2529" s="12" t="s">
        <v>34</v>
      </c>
      <c r="D2529" s="11" t="s">
        <v>4229</v>
      </c>
      <c r="E2529" s="11" t="s">
        <v>22</v>
      </c>
      <c r="F2529" s="11" t="s">
        <v>22</v>
      </c>
      <c r="G2529" s="11" t="str">
        <f t="shared" si="537"/>
        <v>Tender Line. Item</v>
      </c>
      <c r="H2529" s="11" t="s">
        <v>22</v>
      </c>
      <c r="I2529" s="11" t="s">
        <v>4216</v>
      </c>
      <c r="J2529" s="11" t="s">
        <v>22</v>
      </c>
      <c r="K2529" s="11" t="s">
        <v>22</v>
      </c>
      <c r="L2529" s="11" t="s">
        <v>22</v>
      </c>
      <c r="M2529" s="11" t="str">
        <f t="shared" si="538"/>
        <v>Item</v>
      </c>
      <c r="N2529" s="11" t="str">
        <f t="shared" si="539"/>
        <v>Item</v>
      </c>
      <c r="O2529" s="11" t="s">
        <v>22</v>
      </c>
      <c r="P2529" s="11" t="s">
        <v>22</v>
      </c>
      <c r="Q2529" s="11" t="s">
        <v>22</v>
      </c>
      <c r="R2529" s="11" t="s">
        <v>504</v>
      </c>
      <c r="S2529" s="11" t="s">
        <v>38</v>
      </c>
      <c r="T2529" s="11" t="s">
        <v>22</v>
      </c>
      <c r="U2529" s="11" t="s">
        <v>26</v>
      </c>
      <c r="V2529" s="11" t="s">
        <v>22</v>
      </c>
    </row>
    <row r="2530" spans="1:22" ht="14.1" customHeight="1" x14ac:dyDescent="0.2">
      <c r="A2530" s="11" t="str">
        <f t="shared" si="536"/>
        <v>OfferedItemLocationQuantity</v>
      </c>
      <c r="B2530" s="8" t="s">
        <v>22</v>
      </c>
      <c r="C2530" s="12" t="s">
        <v>98</v>
      </c>
      <c r="D2530" s="11" t="s">
        <v>4230</v>
      </c>
      <c r="E2530" s="11" t="s">
        <v>22</v>
      </c>
      <c r="F2530" s="11" t="s">
        <v>22</v>
      </c>
      <c r="G2530" s="11" t="str">
        <f t="shared" si="537"/>
        <v>Tender Line. Offered_ Item Location Quantity. Item Location Quantity</v>
      </c>
      <c r="H2530" s="11" t="s">
        <v>22</v>
      </c>
      <c r="I2530" s="11" t="s">
        <v>4216</v>
      </c>
      <c r="J2530" s="11" t="s">
        <v>4231</v>
      </c>
      <c r="K2530" s="11" t="s">
        <v>22</v>
      </c>
      <c r="L2530" s="11" t="s">
        <v>22</v>
      </c>
      <c r="M2530" s="11" t="str">
        <f t="shared" si="538"/>
        <v>Item Location Quantity</v>
      </c>
      <c r="N2530" s="11" t="str">
        <f t="shared" si="539"/>
        <v>Item Location Quantity</v>
      </c>
      <c r="O2530" s="11" t="s">
        <v>22</v>
      </c>
      <c r="P2530" s="11" t="s">
        <v>22</v>
      </c>
      <c r="Q2530" s="11" t="s">
        <v>22</v>
      </c>
      <c r="R2530" s="11" t="s">
        <v>565</v>
      </c>
      <c r="S2530" s="11" t="s">
        <v>38</v>
      </c>
      <c r="T2530" s="11" t="s">
        <v>22</v>
      </c>
      <c r="U2530" s="11" t="s">
        <v>26</v>
      </c>
      <c r="V2530" s="11" t="s">
        <v>22</v>
      </c>
    </row>
    <row r="2531" spans="1:22" ht="14.1" customHeight="1" x14ac:dyDescent="0.2">
      <c r="A2531" s="11" t="str">
        <f t="shared" si="536"/>
        <v>ReplacementRelatedItem</v>
      </c>
      <c r="B2531" s="8" t="s">
        <v>22</v>
      </c>
      <c r="C2531" s="12" t="s">
        <v>98</v>
      </c>
      <c r="D2531" s="11" t="s">
        <v>4232</v>
      </c>
      <c r="E2531" s="11" t="s">
        <v>22</v>
      </c>
      <c r="F2531" s="11" t="s">
        <v>22</v>
      </c>
      <c r="G2531" s="11" t="str">
        <f t="shared" si="537"/>
        <v>Tender Line. Replacement_ Related Item. Related Item</v>
      </c>
      <c r="H2531" s="11" t="s">
        <v>22</v>
      </c>
      <c r="I2531" s="11" t="s">
        <v>4216</v>
      </c>
      <c r="J2531" s="11" t="s">
        <v>559</v>
      </c>
      <c r="K2531" s="11" t="s">
        <v>22</v>
      </c>
      <c r="L2531" s="11" t="s">
        <v>22</v>
      </c>
      <c r="M2531" s="11" t="str">
        <f t="shared" si="538"/>
        <v>Related Item</v>
      </c>
      <c r="N2531" s="11" t="str">
        <f t="shared" si="539"/>
        <v>Related Item</v>
      </c>
      <c r="O2531" s="11" t="s">
        <v>22</v>
      </c>
      <c r="P2531" s="11" t="s">
        <v>22</v>
      </c>
      <c r="Q2531" s="11" t="s">
        <v>22</v>
      </c>
      <c r="R2531" s="11" t="s">
        <v>554</v>
      </c>
      <c r="S2531" s="11" t="s">
        <v>38</v>
      </c>
      <c r="T2531" s="11" t="s">
        <v>22</v>
      </c>
      <c r="U2531" s="11" t="s">
        <v>26</v>
      </c>
      <c r="V2531" s="11" t="s">
        <v>22</v>
      </c>
    </row>
    <row r="2532" spans="1:22" ht="14.1" customHeight="1" x14ac:dyDescent="0.2">
      <c r="A2532" s="11" t="str">
        <f t="shared" si="536"/>
        <v>WarrantyParty</v>
      </c>
      <c r="B2532" s="8" t="s">
        <v>22</v>
      </c>
      <c r="C2532" s="12" t="s">
        <v>34</v>
      </c>
      <c r="D2532" s="11" t="s">
        <v>4233</v>
      </c>
      <c r="E2532" s="11" t="s">
        <v>22</v>
      </c>
      <c r="F2532" s="11" t="s">
        <v>22</v>
      </c>
      <c r="G2532" s="11" t="str">
        <f t="shared" si="537"/>
        <v>Tender Line. Warranty_ Party. Party</v>
      </c>
      <c r="H2532" s="11" t="s">
        <v>22</v>
      </c>
      <c r="I2532" s="11" t="s">
        <v>4216</v>
      </c>
      <c r="J2532" s="11" t="s">
        <v>536</v>
      </c>
      <c r="K2532" s="11" t="s">
        <v>22</v>
      </c>
      <c r="L2532" s="11" t="s">
        <v>22</v>
      </c>
      <c r="M2532" s="11" t="str">
        <f t="shared" si="538"/>
        <v>Party</v>
      </c>
      <c r="N2532" s="11" t="str">
        <f t="shared" si="539"/>
        <v>Party</v>
      </c>
      <c r="O2532" s="11" t="s">
        <v>22</v>
      </c>
      <c r="P2532" s="11" t="s">
        <v>22</v>
      </c>
      <c r="Q2532" s="11" t="s">
        <v>22</v>
      </c>
      <c r="R2532" s="11" t="s">
        <v>216</v>
      </c>
      <c r="S2532" s="11" t="s">
        <v>38</v>
      </c>
      <c r="T2532" s="11" t="s">
        <v>22</v>
      </c>
      <c r="U2532" s="11" t="s">
        <v>26</v>
      </c>
      <c r="V2532" s="11" t="s">
        <v>22</v>
      </c>
    </row>
    <row r="2533" spans="1:22" ht="14.1" customHeight="1" x14ac:dyDescent="0.2">
      <c r="A2533" s="11" t="str">
        <f t="shared" si="536"/>
        <v>WarrantyValidityPeriod</v>
      </c>
      <c r="B2533" s="8" t="s">
        <v>22</v>
      </c>
      <c r="C2533" s="12" t="s">
        <v>34</v>
      </c>
      <c r="D2533" s="11" t="s">
        <v>4234</v>
      </c>
      <c r="E2533" s="11" t="s">
        <v>22</v>
      </c>
      <c r="F2533" s="11" t="s">
        <v>22</v>
      </c>
      <c r="G2533" s="11" t="str">
        <f t="shared" si="537"/>
        <v>Tender Line. Warranty Validity_ Period. Period</v>
      </c>
      <c r="H2533" s="11" t="s">
        <v>22</v>
      </c>
      <c r="I2533" s="11" t="s">
        <v>4216</v>
      </c>
      <c r="J2533" s="11" t="s">
        <v>547</v>
      </c>
      <c r="K2533" s="11" t="s">
        <v>22</v>
      </c>
      <c r="L2533" s="11" t="s">
        <v>22</v>
      </c>
      <c r="M2533" s="11" t="str">
        <f t="shared" si="538"/>
        <v>Period</v>
      </c>
      <c r="N2533" s="11" t="str">
        <f t="shared" si="539"/>
        <v>Period</v>
      </c>
      <c r="O2533" s="11" t="s">
        <v>22</v>
      </c>
      <c r="P2533" s="11" t="s">
        <v>22</v>
      </c>
      <c r="Q2533" s="11" t="s">
        <v>22</v>
      </c>
      <c r="R2533" s="11" t="s">
        <v>44</v>
      </c>
      <c r="S2533" s="11" t="s">
        <v>38</v>
      </c>
      <c r="T2533" s="11" t="s">
        <v>22</v>
      </c>
      <c r="U2533" s="11" t="s">
        <v>26</v>
      </c>
      <c r="V2533" s="11" t="s">
        <v>22</v>
      </c>
    </row>
    <row r="2534" spans="1:22" ht="14.1" customHeight="1" x14ac:dyDescent="0.2">
      <c r="A2534" s="11" t="str">
        <f t="shared" si="536"/>
        <v>SubTenderLine</v>
      </c>
      <c r="B2534" s="8" t="s">
        <v>22</v>
      </c>
      <c r="C2534" s="12" t="s">
        <v>98</v>
      </c>
      <c r="D2534" s="11" t="s">
        <v>4235</v>
      </c>
      <c r="E2534" s="11" t="s">
        <v>22</v>
      </c>
      <c r="F2534" s="11" t="s">
        <v>22</v>
      </c>
      <c r="G2534" s="11" t="str">
        <f t="shared" si="537"/>
        <v>Tender Line. Sub_ Tender Line. Tender Line</v>
      </c>
      <c r="H2534" s="11" t="s">
        <v>22</v>
      </c>
      <c r="I2534" s="11" t="s">
        <v>4216</v>
      </c>
      <c r="J2534" s="11" t="s">
        <v>254</v>
      </c>
      <c r="K2534" s="11" t="s">
        <v>22</v>
      </c>
      <c r="L2534" s="11" t="s">
        <v>22</v>
      </c>
      <c r="M2534" s="11" t="str">
        <f t="shared" si="538"/>
        <v>Tender Line</v>
      </c>
      <c r="N2534" s="11" t="str">
        <f t="shared" si="539"/>
        <v>Tender Line</v>
      </c>
      <c r="O2534" s="11" t="s">
        <v>22</v>
      </c>
      <c r="P2534" s="11" t="s">
        <v>22</v>
      </c>
      <c r="Q2534" s="11" t="s">
        <v>22</v>
      </c>
      <c r="R2534" s="11" t="s">
        <v>4216</v>
      </c>
      <c r="S2534" s="11" t="s">
        <v>38</v>
      </c>
      <c r="T2534" s="11" t="s">
        <v>22</v>
      </c>
      <c r="U2534" s="11" t="s">
        <v>26</v>
      </c>
      <c r="V2534" s="11" t="s">
        <v>22</v>
      </c>
    </row>
    <row r="2535" spans="1:22" ht="14.1" customHeight="1" x14ac:dyDescent="0.2">
      <c r="A2535" s="11" t="str">
        <f t="shared" si="536"/>
        <v>CallForTendersLineReference</v>
      </c>
      <c r="B2535" s="8" t="s">
        <v>22</v>
      </c>
      <c r="C2535" s="12" t="s">
        <v>34</v>
      </c>
      <c r="D2535" s="11" t="s">
        <v>571</v>
      </c>
      <c r="E2535" s="11" t="s">
        <v>22</v>
      </c>
      <c r="F2535" s="11" t="s">
        <v>22</v>
      </c>
      <c r="G2535" s="11" t="str">
        <f t="shared" si="537"/>
        <v>Tender Line. Call For Tenders_ Line Reference. Line Reference</v>
      </c>
      <c r="H2535" s="11" t="s">
        <v>22</v>
      </c>
      <c r="I2535" s="11" t="s">
        <v>4216</v>
      </c>
      <c r="J2535" s="11" t="s">
        <v>572</v>
      </c>
      <c r="K2535" s="11" t="s">
        <v>22</v>
      </c>
      <c r="L2535" s="11" t="s">
        <v>22</v>
      </c>
      <c r="M2535" s="11" t="str">
        <f t="shared" si="538"/>
        <v>Line Reference</v>
      </c>
      <c r="N2535" s="11" t="str">
        <f t="shared" si="539"/>
        <v>Line Reference</v>
      </c>
      <c r="O2535" s="11" t="s">
        <v>22</v>
      </c>
      <c r="P2535" s="11" t="s">
        <v>22</v>
      </c>
      <c r="Q2535" s="11" t="s">
        <v>22</v>
      </c>
      <c r="R2535" s="11" t="s">
        <v>573</v>
      </c>
      <c r="S2535" s="11" t="s">
        <v>38</v>
      </c>
      <c r="T2535" s="11" t="s">
        <v>22</v>
      </c>
      <c r="U2535" s="11" t="s">
        <v>26</v>
      </c>
      <c r="V2535" s="11" t="s">
        <v>22</v>
      </c>
    </row>
    <row r="2536" spans="1:22" ht="14.1" customHeight="1" x14ac:dyDescent="0.2">
      <c r="A2536" s="11" t="str">
        <f t="shared" si="536"/>
        <v>CallForTendersDocumentReference</v>
      </c>
      <c r="B2536" s="8" t="s">
        <v>22</v>
      </c>
      <c r="C2536" s="12" t="s">
        <v>98</v>
      </c>
      <c r="D2536" s="11" t="s">
        <v>574</v>
      </c>
      <c r="E2536" s="11" t="s">
        <v>22</v>
      </c>
      <c r="F2536" s="11" t="s">
        <v>22</v>
      </c>
      <c r="G2536" s="11" t="str">
        <f t="shared" si="537"/>
        <v>Tender Line. Call For Tenders_ Document Reference. Document Reference</v>
      </c>
      <c r="H2536" s="11" t="s">
        <v>22</v>
      </c>
      <c r="I2536" s="11" t="s">
        <v>4216</v>
      </c>
      <c r="J2536" s="11" t="s">
        <v>572</v>
      </c>
      <c r="K2536" s="11" t="s">
        <v>22</v>
      </c>
      <c r="L2536" s="11" t="s">
        <v>22</v>
      </c>
      <c r="M2536" s="11" t="str">
        <f t="shared" si="538"/>
        <v>Document Reference</v>
      </c>
      <c r="N2536" s="11" t="str">
        <f t="shared" si="539"/>
        <v>Document Reference</v>
      </c>
      <c r="O2536" s="11" t="s">
        <v>22</v>
      </c>
      <c r="P2536" s="11" t="s">
        <v>22</v>
      </c>
      <c r="Q2536" s="11" t="s">
        <v>22</v>
      </c>
      <c r="R2536" s="11" t="s">
        <v>406</v>
      </c>
      <c r="S2536" s="11" t="s">
        <v>38</v>
      </c>
      <c r="T2536" s="11" t="s">
        <v>22</v>
      </c>
      <c r="U2536" s="11" t="s">
        <v>26</v>
      </c>
      <c r="V2536" s="11" t="s">
        <v>575</v>
      </c>
    </row>
    <row r="2537" spans="1:22" ht="14.1" customHeight="1" x14ac:dyDescent="0.2">
      <c r="A2537" s="5" t="str">
        <f>SUBSTITUTE(CONCATENATE(H2537,I2537)," ","")</f>
        <v>TenderPreparation</v>
      </c>
      <c r="B2537" s="6" t="s">
        <v>22</v>
      </c>
      <c r="C2537" s="6" t="s">
        <v>22</v>
      </c>
      <c r="D2537" s="6" t="s">
        <v>4236</v>
      </c>
      <c r="E2537" s="6" t="s">
        <v>22</v>
      </c>
      <c r="F2537" s="6" t="s">
        <v>22</v>
      </c>
      <c r="G2537" s="5" t="str">
        <f>CONCATENATE(IF(H2537="","",CONCATENATE(H2537,"_ ")),I2537,". Details")</f>
        <v>Tender Preparation. Details</v>
      </c>
      <c r="H2537" s="6" t="s">
        <v>22</v>
      </c>
      <c r="I2537" s="6" t="s">
        <v>4237</v>
      </c>
      <c r="J2537" s="6" t="s">
        <v>22</v>
      </c>
      <c r="K2537" s="6" t="s">
        <v>22</v>
      </c>
      <c r="L2537" s="6" t="s">
        <v>22</v>
      </c>
      <c r="M2537" s="6" t="s">
        <v>22</v>
      </c>
      <c r="N2537" s="6" t="s">
        <v>22</v>
      </c>
      <c r="O2537" s="6" t="s">
        <v>22</v>
      </c>
      <c r="P2537" s="6" t="s">
        <v>22</v>
      </c>
      <c r="Q2537" s="6" t="s">
        <v>22</v>
      </c>
      <c r="R2537" s="6" t="s">
        <v>22</v>
      </c>
      <c r="S2537" s="6" t="s">
        <v>25</v>
      </c>
      <c r="T2537" s="6" t="s">
        <v>22</v>
      </c>
      <c r="U2537" s="6" t="s">
        <v>26</v>
      </c>
      <c r="V2537" s="6" t="s">
        <v>22</v>
      </c>
    </row>
    <row r="2538" spans="1:22" ht="14.1" customHeight="1" x14ac:dyDescent="0.2">
      <c r="A2538" s="7" t="str">
        <f>SUBSTITUTE(CONCATENATE(J2538,K2538,IF(L2538="Identifier","ID",IF(AND(L2538="Text",OR(J2538&lt;&gt;"",K2538&lt;&gt;"")),"",L2538)),IF(AND(N2538&lt;&gt;"Text",L2538&lt;&gt;N2538,NOT(AND(L2538="URI",N2538="Identifier")),NOT(AND(L2538="UUID",N2538="Identifier")),NOT(AND(L2538="OID",N2538="Identifier"))),IF(N2538="Identifier","ID",N2538),""))," ","")</f>
        <v>TenderEnvelopeID</v>
      </c>
      <c r="B2538" s="8" t="s">
        <v>22</v>
      </c>
      <c r="C2538" s="9" t="s">
        <v>27</v>
      </c>
      <c r="D2538" s="10" t="s">
        <v>4238</v>
      </c>
      <c r="E2538" s="10" t="s">
        <v>22</v>
      </c>
      <c r="F2538" s="10" t="s">
        <v>22</v>
      </c>
      <c r="G2538" s="10" t="str">
        <f>CONCATENATE( IF(H2538="","",CONCATENATE(H2538,"_ ")),I2538,". ",IF(J2538="","",CONCATENATE(J2538,"_ ")),M2538,IF(OR(J2538&lt;&gt;"",M2538&lt;&gt;N2538),CONCATENATE(". ",N2538),""))</f>
        <v>Tender Preparation. Tender Envelope Identifier. Identifier</v>
      </c>
      <c r="H2538" s="10" t="s">
        <v>22</v>
      </c>
      <c r="I2538" s="10" t="s">
        <v>4237</v>
      </c>
      <c r="J2538" s="10" t="s">
        <v>22</v>
      </c>
      <c r="K2538" s="10" t="s">
        <v>4239</v>
      </c>
      <c r="L2538" s="10" t="s">
        <v>29</v>
      </c>
      <c r="M2538" s="7" t="str">
        <f>IF(K2538&lt;&gt;"",CONCATENATE(K2538," ",L2538),L2538)</f>
        <v>Tender Envelope Identifier</v>
      </c>
      <c r="N2538" s="10" t="s">
        <v>29</v>
      </c>
      <c r="O2538" s="10" t="s">
        <v>22</v>
      </c>
      <c r="P2538" s="10" t="str">
        <f>IF(O2538&lt;&gt;"",CONCATENATE(O2538,"_ ",N2538,". Type"),CONCATENATE(N2538,". Type"))</f>
        <v>Identifier. Type</v>
      </c>
      <c r="Q2538" s="10" t="s">
        <v>22</v>
      </c>
      <c r="R2538" s="10" t="s">
        <v>22</v>
      </c>
      <c r="S2538" s="10" t="s">
        <v>30</v>
      </c>
      <c r="T2538" s="10" t="s">
        <v>22</v>
      </c>
      <c r="U2538" s="10" t="s">
        <v>26</v>
      </c>
      <c r="V2538" s="10" t="s">
        <v>22</v>
      </c>
    </row>
    <row r="2539" spans="1:22" ht="14.1" customHeight="1" x14ac:dyDescent="0.2">
      <c r="A2539" s="7" t="str">
        <f>SUBSTITUTE(CONCATENATE(J2539,K2539,IF(L2539="Identifier","ID",IF(AND(L2539="Text",OR(J2539&lt;&gt;"",K2539&lt;&gt;"")),"",L2539)),IF(AND(N2539&lt;&gt;"Text",L2539&lt;&gt;N2539,NOT(AND(L2539="URI",N2539="Identifier")),NOT(AND(L2539="UUID",N2539="Identifier")),NOT(AND(L2539="OID",N2539="Identifier"))),IF(N2539="Identifier","ID",N2539),""))," ","")</f>
        <v>TenderEnvelopeTypeCode</v>
      </c>
      <c r="B2539" s="8" t="s">
        <v>22</v>
      </c>
      <c r="C2539" s="9" t="s">
        <v>34</v>
      </c>
      <c r="D2539" s="10" t="s">
        <v>4240</v>
      </c>
      <c r="E2539" s="10" t="s">
        <v>22</v>
      </c>
      <c r="F2539" s="10" t="s">
        <v>22</v>
      </c>
      <c r="G2539" s="10" t="str">
        <f>CONCATENATE( IF(H2539="","",CONCATENATE(H2539,"_ ")),I2539,". ",IF(J2539="","",CONCATENATE(J2539,"_ ")),M2539,IF(OR(J2539&lt;&gt;"",M2539&lt;&gt;N2539),CONCATENATE(". ",N2539),""))</f>
        <v>Tender Preparation. Tender Envelope Type Code. Code</v>
      </c>
      <c r="H2539" s="10" t="s">
        <v>22</v>
      </c>
      <c r="I2539" s="10" t="s">
        <v>4237</v>
      </c>
      <c r="J2539" s="10" t="s">
        <v>22</v>
      </c>
      <c r="K2539" s="10" t="s">
        <v>4241</v>
      </c>
      <c r="L2539" s="10" t="s">
        <v>33</v>
      </c>
      <c r="M2539" s="7" t="str">
        <f>IF(K2539&lt;&gt;"",CONCATENATE(K2539," ",L2539),L2539)</f>
        <v>Tender Envelope Type Code</v>
      </c>
      <c r="N2539" s="10" t="s">
        <v>33</v>
      </c>
      <c r="O2539" s="10" t="s">
        <v>22</v>
      </c>
      <c r="P2539" s="10" t="str">
        <f>IF(O2539&lt;&gt;"",CONCATENATE(O2539,"_ ",N2539,". Type"),CONCATENATE(N2539,". Type"))</f>
        <v>Code. Type</v>
      </c>
      <c r="Q2539" s="10" t="s">
        <v>22</v>
      </c>
      <c r="R2539" s="10" t="s">
        <v>22</v>
      </c>
      <c r="S2539" s="10" t="s">
        <v>30</v>
      </c>
      <c r="T2539" s="10" t="s">
        <v>22</v>
      </c>
      <c r="U2539" s="10" t="s">
        <v>26</v>
      </c>
      <c r="V2539" s="10" t="s">
        <v>22</v>
      </c>
    </row>
    <row r="2540" spans="1:22" ht="14.1" customHeight="1" x14ac:dyDescent="0.2">
      <c r="A2540" s="7" t="str">
        <f>SUBSTITUTE(CONCATENATE(J2540,K2540,IF(L2540="Identifier","ID",IF(AND(L2540="Text",OR(J2540&lt;&gt;"",K2540&lt;&gt;"")),"",L2540)),IF(AND(N2540&lt;&gt;"Text",L2540&lt;&gt;N2540,NOT(AND(L2540="URI",N2540="Identifier")),NOT(AND(L2540="UUID",N2540="Identifier")),NOT(AND(L2540="OID",N2540="Identifier"))),IF(N2540="Identifier","ID",N2540),""))," ","")</f>
        <v>Description</v>
      </c>
      <c r="B2540" s="8" t="s">
        <v>22</v>
      </c>
      <c r="C2540" s="9" t="s">
        <v>98</v>
      </c>
      <c r="D2540" s="10" t="s">
        <v>4242</v>
      </c>
      <c r="E2540" s="10" t="s">
        <v>22</v>
      </c>
      <c r="F2540" s="10" t="s">
        <v>22</v>
      </c>
      <c r="G2540" s="10" t="str">
        <f>CONCATENATE( IF(H2540="","",CONCATENATE(H2540,"_ ")),I2540,". ",IF(J2540="","",CONCATENATE(J2540,"_ ")),M2540,IF(OR(J2540&lt;&gt;"",M2540&lt;&gt;N2540),CONCATENATE(". ",N2540),""))</f>
        <v>Tender Preparation. Description. Text</v>
      </c>
      <c r="H2540" s="10" t="s">
        <v>22</v>
      </c>
      <c r="I2540" s="10" t="s">
        <v>4237</v>
      </c>
      <c r="J2540" s="10" t="s">
        <v>22</v>
      </c>
      <c r="K2540" s="10" t="s">
        <v>22</v>
      </c>
      <c r="L2540" s="10" t="s">
        <v>100</v>
      </c>
      <c r="M2540" s="7" t="str">
        <f>IF(K2540&lt;&gt;"",CONCATENATE(K2540," ",L2540),L2540)</f>
        <v>Description</v>
      </c>
      <c r="N2540" s="10" t="s">
        <v>59</v>
      </c>
      <c r="O2540" s="10" t="s">
        <v>22</v>
      </c>
      <c r="P2540" s="10" t="str">
        <f>IF(O2540&lt;&gt;"",CONCATENATE(O2540,"_ ",N2540,". Type"),CONCATENATE(N2540,". Type"))</f>
        <v>Text. Type</v>
      </c>
      <c r="Q2540" s="10" t="s">
        <v>22</v>
      </c>
      <c r="R2540" s="10" t="s">
        <v>22</v>
      </c>
      <c r="S2540" s="10" t="s">
        <v>30</v>
      </c>
      <c r="T2540" s="10" t="s">
        <v>22</v>
      </c>
      <c r="U2540" s="10" t="s">
        <v>26</v>
      </c>
      <c r="V2540" s="10" t="s">
        <v>22</v>
      </c>
    </row>
    <row r="2541" spans="1:22" ht="14.1" customHeight="1" x14ac:dyDescent="0.2">
      <c r="A2541" s="7" t="str">
        <f>SUBSTITUTE(CONCATENATE(J2541,K2541,IF(L2541="Identifier","ID",IF(AND(L2541="Text",OR(J2541&lt;&gt;"",K2541&lt;&gt;"")),"",L2541)),IF(AND(N2541&lt;&gt;"Text",L2541&lt;&gt;N2541,NOT(AND(L2541="URI",N2541="Identifier")),NOT(AND(L2541="UUID",N2541="Identifier")),NOT(AND(L2541="OID",N2541="Identifier"))),IF(N2541="Identifier","ID",N2541),""))," ","")</f>
        <v>OpenTenderID</v>
      </c>
      <c r="B2541" s="8" t="s">
        <v>22</v>
      </c>
      <c r="C2541" s="9" t="s">
        <v>34</v>
      </c>
      <c r="D2541" s="10" t="s">
        <v>4243</v>
      </c>
      <c r="E2541" s="10" t="s">
        <v>22</v>
      </c>
      <c r="F2541" s="10" t="s">
        <v>22</v>
      </c>
      <c r="G2541" s="10" t="str">
        <f>CONCATENATE( IF(H2541="","",CONCATENATE(H2541,"_ ")),I2541,". ",IF(J2541="","",CONCATENATE(J2541,"_ ")),M2541,IF(OR(J2541&lt;&gt;"",M2541&lt;&gt;N2541),CONCATENATE(". ",N2541),""))</f>
        <v>Tender Preparation. Open Tender Identifier. Identifier</v>
      </c>
      <c r="H2541" s="10" t="s">
        <v>22</v>
      </c>
      <c r="I2541" s="10" t="s">
        <v>4237</v>
      </c>
      <c r="J2541" s="10" t="s">
        <v>22</v>
      </c>
      <c r="K2541" s="10" t="s">
        <v>4244</v>
      </c>
      <c r="L2541" s="10" t="s">
        <v>29</v>
      </c>
      <c r="M2541" s="7" t="str">
        <f>IF(K2541&lt;&gt;"",CONCATENATE(K2541," ",L2541),L2541)</f>
        <v>Open Tender Identifier</v>
      </c>
      <c r="N2541" s="10" t="s">
        <v>29</v>
      </c>
      <c r="O2541" s="10" t="s">
        <v>22</v>
      </c>
      <c r="P2541" s="10" t="str">
        <f>IF(O2541&lt;&gt;"",CONCATENATE(O2541,"_ ",N2541,". Type"),CONCATENATE(N2541,". Type"))</f>
        <v>Identifier. Type</v>
      </c>
      <c r="Q2541" s="10" t="s">
        <v>22</v>
      </c>
      <c r="R2541" s="10" t="s">
        <v>22</v>
      </c>
      <c r="S2541" s="10" t="s">
        <v>30</v>
      </c>
      <c r="T2541" s="10" t="s">
        <v>22</v>
      </c>
      <c r="U2541" s="10" t="s">
        <v>26</v>
      </c>
      <c r="V2541" s="10" t="s">
        <v>22</v>
      </c>
    </row>
    <row r="2542" spans="1:22" ht="14.1" customHeight="1" x14ac:dyDescent="0.2">
      <c r="A2542" s="11" t="str">
        <f>SUBSTITUTE(SUBSTITUTE(CONCATENATE(J2542,IF(M2542="Identifier","ID",M2542))," ",""),"_","")</f>
        <v>ProcurementProjectLot</v>
      </c>
      <c r="B2542" s="8" t="s">
        <v>22</v>
      </c>
      <c r="C2542" s="12" t="s">
        <v>98</v>
      </c>
      <c r="D2542" s="11" t="s">
        <v>4245</v>
      </c>
      <c r="E2542" s="11" t="s">
        <v>22</v>
      </c>
      <c r="F2542" s="11" t="s">
        <v>22</v>
      </c>
      <c r="G2542" s="11" t="str">
        <f>CONCATENATE( IF(H2542="","",CONCATENATE(H2542,"_ ")),I2542,". ",IF(J2542="","",CONCATENATE(J2542,"_ ")),M2542,IF(J2542="","",CONCATENATE(". ",N2542)))</f>
        <v>Tender Preparation. Procurement Project Lot</v>
      </c>
      <c r="H2542" s="11" t="s">
        <v>22</v>
      </c>
      <c r="I2542" s="11" t="s">
        <v>4237</v>
      </c>
      <c r="J2542" s="11" t="s">
        <v>22</v>
      </c>
      <c r="K2542" s="11" t="s">
        <v>22</v>
      </c>
      <c r="L2542" s="11" t="s">
        <v>22</v>
      </c>
      <c r="M2542" s="11" t="str">
        <f>CONCATENATE(IF(Q2542="","",CONCATENATE(Q2542,"_ ")),R2542)</f>
        <v>Procurement Project Lot</v>
      </c>
      <c r="N2542" s="11" t="str">
        <f>M2542</f>
        <v>Procurement Project Lot</v>
      </c>
      <c r="O2542" s="11" t="s">
        <v>22</v>
      </c>
      <c r="P2542" s="11" t="s">
        <v>22</v>
      </c>
      <c r="Q2542" s="11" t="s">
        <v>22</v>
      </c>
      <c r="R2542" s="11" t="s">
        <v>3366</v>
      </c>
      <c r="S2542" s="11" t="s">
        <v>38</v>
      </c>
      <c r="T2542" s="11" t="s">
        <v>22</v>
      </c>
      <c r="U2542" s="11" t="s">
        <v>26</v>
      </c>
      <c r="V2542" s="11" t="s">
        <v>22</v>
      </c>
    </row>
    <row r="2543" spans="1:22" ht="14.1" customHeight="1" x14ac:dyDescent="0.2">
      <c r="A2543" s="11" t="str">
        <f>SUBSTITUTE(SUBSTITUTE(CONCATENATE(J2543,IF(M2543="Identifier","ID",M2543))," ",""),"_","")</f>
        <v>DocumentTenderRequirement</v>
      </c>
      <c r="B2543" s="8" t="s">
        <v>22</v>
      </c>
      <c r="C2543" s="12" t="s">
        <v>98</v>
      </c>
      <c r="D2543" s="11" t="s">
        <v>4246</v>
      </c>
      <c r="E2543" s="11" t="s">
        <v>22</v>
      </c>
      <c r="F2543" s="11" t="s">
        <v>4247</v>
      </c>
      <c r="G2543" s="11" t="str">
        <f>CONCATENATE( IF(H2543="","",CONCATENATE(H2543,"_ ")),I2543,". ",IF(J2543="","",CONCATENATE(J2543,"_ ")),M2543,IF(J2543="","",CONCATENATE(". ",N2543)))</f>
        <v>Tender Preparation. Document_ Tender Requirement. Tender Requirement</v>
      </c>
      <c r="H2543" s="11" t="s">
        <v>22</v>
      </c>
      <c r="I2543" s="11" t="s">
        <v>4237</v>
      </c>
      <c r="J2543" s="11" t="s">
        <v>225</v>
      </c>
      <c r="K2543" s="11" t="s">
        <v>22</v>
      </c>
      <c r="L2543" s="11" t="s">
        <v>22</v>
      </c>
      <c r="M2543" s="11" t="str">
        <f>CONCATENATE(IF(Q2543="","",CONCATENATE(Q2543,"_ ")),R2543)</f>
        <v>Tender Requirement</v>
      </c>
      <c r="N2543" s="11" t="str">
        <f>M2543</f>
        <v>Tender Requirement</v>
      </c>
      <c r="O2543" s="11" t="s">
        <v>22</v>
      </c>
      <c r="P2543" s="11" t="s">
        <v>22</v>
      </c>
      <c r="Q2543" s="11" t="s">
        <v>22</v>
      </c>
      <c r="R2543" s="11" t="s">
        <v>2003</v>
      </c>
      <c r="S2543" s="11" t="s">
        <v>38</v>
      </c>
      <c r="T2543" s="11" t="s">
        <v>22</v>
      </c>
      <c r="U2543" s="11" t="s">
        <v>26</v>
      </c>
      <c r="V2543" s="11" t="s">
        <v>22</v>
      </c>
    </row>
    <row r="2544" spans="1:22" ht="14.1" customHeight="1" x14ac:dyDescent="0.2">
      <c r="A2544" s="11" t="str">
        <f>SUBSTITUTE(SUBSTITUTE(CONCATENATE(J2544,IF(M2544="Identifier","ID",M2544))," ",""),"_","")</f>
        <v>TenderEncryptionData</v>
      </c>
      <c r="B2544" s="8" t="s">
        <v>22</v>
      </c>
      <c r="C2544" s="12" t="s">
        <v>98</v>
      </c>
      <c r="D2544" s="11" t="s">
        <v>4248</v>
      </c>
      <c r="E2544" s="11" t="s">
        <v>22</v>
      </c>
      <c r="F2544" s="11" t="s">
        <v>22</v>
      </c>
      <c r="G2544" s="11" t="str">
        <f>CONCATENATE( IF(H2544="","",CONCATENATE(H2544,"_ ")),I2544,". ",IF(J2544="","",CONCATENATE(J2544,"_ ")),M2544,IF(J2544="","",CONCATENATE(". ",N2544)))</f>
        <v>Tender Preparation. Tender_ Encryption Data. Encryption Data</v>
      </c>
      <c r="H2544" s="11" t="s">
        <v>22</v>
      </c>
      <c r="I2544" s="11" t="s">
        <v>4237</v>
      </c>
      <c r="J2544" s="11" t="s">
        <v>4249</v>
      </c>
      <c r="K2544" s="11" t="s">
        <v>22</v>
      </c>
      <c r="L2544" s="11" t="s">
        <v>22</v>
      </c>
      <c r="M2544" s="11" t="str">
        <f>CONCATENATE(IF(Q2544="","",CONCATENATE(Q2544,"_ ")),R2544)</f>
        <v>Encryption Data</v>
      </c>
      <c r="N2544" s="11" t="str">
        <f>M2544</f>
        <v>Encryption Data</v>
      </c>
      <c r="O2544" s="11" t="s">
        <v>22</v>
      </c>
      <c r="P2544" s="11" t="s">
        <v>22</v>
      </c>
      <c r="Q2544" s="11" t="s">
        <v>22</v>
      </c>
      <c r="R2544" s="11" t="s">
        <v>1693</v>
      </c>
      <c r="S2544" s="11" t="s">
        <v>38</v>
      </c>
      <c r="T2544" s="11" t="s">
        <v>22</v>
      </c>
      <c r="U2544" s="11" t="s">
        <v>228</v>
      </c>
      <c r="V2544" s="11" t="s">
        <v>22</v>
      </c>
    </row>
    <row r="2545" spans="1:22" ht="14.1" customHeight="1" x14ac:dyDescent="0.2">
      <c r="A2545" s="5" t="str">
        <f>SUBSTITUTE(CONCATENATE(H2545,I2545)," ","")</f>
        <v>TenderRequirement</v>
      </c>
      <c r="B2545" s="6" t="s">
        <v>22</v>
      </c>
      <c r="C2545" s="6" t="s">
        <v>22</v>
      </c>
      <c r="D2545" s="6" t="s">
        <v>4250</v>
      </c>
      <c r="E2545" s="6" t="s">
        <v>22</v>
      </c>
      <c r="F2545" s="6" t="s">
        <v>22</v>
      </c>
      <c r="G2545" s="5" t="str">
        <f>CONCATENATE(IF(H2545="","",CONCATENATE(H2545,"_ ")),I2545,". Details")</f>
        <v>Tender Requirement. Details</v>
      </c>
      <c r="H2545" s="6" t="s">
        <v>22</v>
      </c>
      <c r="I2545" s="6" t="s">
        <v>2003</v>
      </c>
      <c r="J2545" s="6" t="s">
        <v>22</v>
      </c>
      <c r="K2545" s="6" t="s">
        <v>22</v>
      </c>
      <c r="L2545" s="6" t="s">
        <v>22</v>
      </c>
      <c r="M2545" s="6" t="s">
        <v>22</v>
      </c>
      <c r="N2545" s="6" t="s">
        <v>22</v>
      </c>
      <c r="O2545" s="6" t="s">
        <v>22</v>
      </c>
      <c r="P2545" s="6" t="s">
        <v>22</v>
      </c>
      <c r="Q2545" s="6" t="s">
        <v>22</v>
      </c>
      <c r="R2545" s="6" t="s">
        <v>22</v>
      </c>
      <c r="S2545" s="6" t="s">
        <v>25</v>
      </c>
      <c r="T2545" s="6" t="s">
        <v>22</v>
      </c>
      <c r="U2545" s="6" t="s">
        <v>26</v>
      </c>
      <c r="V2545" s="6" t="s">
        <v>22</v>
      </c>
    </row>
    <row r="2546" spans="1:22" ht="14.1" customHeight="1" x14ac:dyDescent="0.2">
      <c r="A2546" s="7" t="str">
        <f>SUBSTITUTE(CONCATENATE(J2546,K2546,IF(L2546="Identifier","ID",IF(AND(L2546="Text",OR(J2546&lt;&gt;"",K2546&lt;&gt;"")),"",L2546)),IF(AND(N2546&lt;&gt;"Text",L2546&lt;&gt;N2546,NOT(AND(L2546="URI",N2546="Identifier")),NOT(AND(L2546="UUID",N2546="Identifier")),NOT(AND(L2546="OID",N2546="Identifier"))),IF(N2546="Identifier","ID",N2546),""))," ","")</f>
        <v>Name</v>
      </c>
      <c r="B2546" s="8" t="s">
        <v>22</v>
      </c>
      <c r="C2546" s="9" t="s">
        <v>50</v>
      </c>
      <c r="D2546" s="10" t="s">
        <v>4251</v>
      </c>
      <c r="E2546" s="10" t="s">
        <v>22</v>
      </c>
      <c r="F2546" s="10" t="s">
        <v>22</v>
      </c>
      <c r="G2546" s="10" t="str">
        <f>CONCATENATE( IF(H2546="","",CONCATENATE(H2546,"_ ")),I2546,". ",IF(J2546="","",CONCATENATE(J2546,"_ ")),M2546,IF(OR(J2546&lt;&gt;"",M2546&lt;&gt;N2546),CONCATENATE(". ",N2546),""))</f>
        <v>Tender Requirement. Name</v>
      </c>
      <c r="H2546" s="10" t="s">
        <v>22</v>
      </c>
      <c r="I2546" s="10" t="s">
        <v>2003</v>
      </c>
      <c r="J2546" s="10" t="s">
        <v>22</v>
      </c>
      <c r="K2546" s="10" t="s">
        <v>22</v>
      </c>
      <c r="L2546" s="10" t="s">
        <v>56</v>
      </c>
      <c r="M2546" s="7" t="str">
        <f>IF(K2546&lt;&gt;"",CONCATENATE(K2546," ",L2546),L2546)</f>
        <v>Name</v>
      </c>
      <c r="N2546" s="10" t="s">
        <v>56</v>
      </c>
      <c r="O2546" s="10" t="s">
        <v>22</v>
      </c>
      <c r="P2546" s="10" t="str">
        <f>IF(O2546&lt;&gt;"",CONCATENATE(O2546,"_ ",N2546,". Type"),CONCATENATE(N2546,". Type"))</f>
        <v>Name. Type</v>
      </c>
      <c r="Q2546" s="10" t="s">
        <v>22</v>
      </c>
      <c r="R2546" s="10" t="s">
        <v>22</v>
      </c>
      <c r="S2546" s="10" t="s">
        <v>30</v>
      </c>
      <c r="T2546" s="10" t="s">
        <v>22</v>
      </c>
      <c r="U2546" s="10" t="s">
        <v>26</v>
      </c>
      <c r="V2546" s="10" t="s">
        <v>22</v>
      </c>
    </row>
    <row r="2547" spans="1:22" ht="14.1" customHeight="1" x14ac:dyDescent="0.2">
      <c r="A2547" s="7" t="str">
        <f>SUBSTITUTE(CONCATENATE(J2547,K2547,IF(L2547="Identifier","ID",IF(AND(L2547="Text",OR(J2547&lt;&gt;"",K2547&lt;&gt;"")),"",L2547)),IF(AND(N2547&lt;&gt;"Text",L2547&lt;&gt;N2547,NOT(AND(L2547="URI",N2547="Identifier")),NOT(AND(L2547="UUID",N2547="Identifier")),NOT(AND(L2547="OID",N2547="Identifier"))),IF(N2547="Identifier","ID",N2547),""))," ","")</f>
        <v>Description</v>
      </c>
      <c r="B2547" s="8" t="s">
        <v>22</v>
      </c>
      <c r="C2547" s="9" t="s">
        <v>98</v>
      </c>
      <c r="D2547" s="10" t="s">
        <v>4252</v>
      </c>
      <c r="E2547" s="10" t="s">
        <v>22</v>
      </c>
      <c r="F2547" s="10" t="s">
        <v>22</v>
      </c>
      <c r="G2547" s="10" t="str">
        <f>CONCATENATE( IF(H2547="","",CONCATENATE(H2547,"_ ")),I2547,". ",IF(J2547="","",CONCATENATE(J2547,"_ ")),M2547,IF(OR(J2547&lt;&gt;"",M2547&lt;&gt;N2547),CONCATENATE(". ",N2547),""))</f>
        <v>Tender Requirement. Description. Text</v>
      </c>
      <c r="H2547" s="10" t="s">
        <v>22</v>
      </c>
      <c r="I2547" s="10" t="s">
        <v>2003</v>
      </c>
      <c r="J2547" s="10" t="s">
        <v>22</v>
      </c>
      <c r="K2547" s="10" t="s">
        <v>22</v>
      </c>
      <c r="L2547" s="10" t="s">
        <v>100</v>
      </c>
      <c r="M2547" s="7" t="str">
        <f>IF(K2547&lt;&gt;"",CONCATENATE(K2547," ",L2547),L2547)</f>
        <v>Description</v>
      </c>
      <c r="N2547" s="10" t="s">
        <v>59</v>
      </c>
      <c r="O2547" s="10" t="s">
        <v>22</v>
      </c>
      <c r="P2547" s="10" t="str">
        <f>IF(O2547&lt;&gt;"",CONCATENATE(O2547,"_ ",N2547,". Type"),CONCATENATE(N2547,". Type"))</f>
        <v>Text. Type</v>
      </c>
      <c r="Q2547" s="10" t="s">
        <v>22</v>
      </c>
      <c r="R2547" s="10" t="s">
        <v>22</v>
      </c>
      <c r="S2547" s="10" t="s">
        <v>30</v>
      </c>
      <c r="T2547" s="10" t="s">
        <v>22</v>
      </c>
      <c r="U2547" s="10" t="s">
        <v>26</v>
      </c>
      <c r="V2547" s="10" t="s">
        <v>22</v>
      </c>
    </row>
    <row r="2548" spans="1:22" ht="14.1" customHeight="1" x14ac:dyDescent="0.2">
      <c r="A2548" s="11" t="str">
        <f>SUBSTITUTE(SUBSTITUTE(CONCATENATE(J2548,IF(M2548="Identifier","ID",M2548))," ",""),"_","")</f>
        <v>TemplateDocumentReference</v>
      </c>
      <c r="B2548" s="8" t="s">
        <v>22</v>
      </c>
      <c r="C2548" s="12" t="s">
        <v>34</v>
      </c>
      <c r="D2548" s="11" t="s">
        <v>4253</v>
      </c>
      <c r="E2548" s="11" t="s">
        <v>22</v>
      </c>
      <c r="F2548" s="11" t="s">
        <v>22</v>
      </c>
      <c r="G2548" s="11" t="str">
        <f>CONCATENATE( IF(H2548="","",CONCATENATE(H2548,"_ ")),I2548,". ",IF(J2548="","",CONCATENATE(J2548,"_ ")),M2548,IF(J2548="","",CONCATENATE(". ",N2548)))</f>
        <v>Tender Requirement. Template_ Document Reference. Document Reference</v>
      </c>
      <c r="H2548" s="11" t="s">
        <v>22</v>
      </c>
      <c r="I2548" s="11" t="s">
        <v>2003</v>
      </c>
      <c r="J2548" s="11" t="s">
        <v>4254</v>
      </c>
      <c r="K2548" s="11" t="s">
        <v>22</v>
      </c>
      <c r="L2548" s="11" t="s">
        <v>22</v>
      </c>
      <c r="M2548" s="11" t="str">
        <f>CONCATENATE(IF(Q2548="","",CONCATENATE(Q2548,"_ ")),R2548)</f>
        <v>Document Reference</v>
      </c>
      <c r="N2548" s="11" t="str">
        <f>M2548</f>
        <v>Document Reference</v>
      </c>
      <c r="O2548" s="11" t="s">
        <v>22</v>
      </c>
      <c r="P2548" s="11" t="s">
        <v>22</v>
      </c>
      <c r="Q2548" s="11" t="s">
        <v>22</v>
      </c>
      <c r="R2548" s="11" t="s">
        <v>406</v>
      </c>
      <c r="S2548" s="11" t="s">
        <v>38</v>
      </c>
      <c r="T2548" s="11" t="s">
        <v>22</v>
      </c>
      <c r="U2548" s="11" t="s">
        <v>26</v>
      </c>
      <c r="V2548" s="11" t="s">
        <v>22</v>
      </c>
    </row>
    <row r="2549" spans="1:22" ht="14.1" customHeight="1" x14ac:dyDescent="0.2">
      <c r="A2549" s="5" t="str">
        <f>SUBSTITUTE(CONCATENATE(H2549,I2549)," ","")</f>
        <v>TenderResult</v>
      </c>
      <c r="B2549" s="6" t="s">
        <v>22</v>
      </c>
      <c r="C2549" s="6" t="s">
        <v>22</v>
      </c>
      <c r="D2549" s="6" t="s">
        <v>4255</v>
      </c>
      <c r="E2549" s="6" t="s">
        <v>22</v>
      </c>
      <c r="F2549" s="6" t="s">
        <v>22</v>
      </c>
      <c r="G2549" s="5" t="str">
        <f>CONCATENATE(IF(H2549="","",CONCATENATE(H2549,"_ ")),I2549,". Details")</f>
        <v>Tender Result. Details</v>
      </c>
      <c r="H2549" s="6" t="s">
        <v>22</v>
      </c>
      <c r="I2549" s="6" t="s">
        <v>4256</v>
      </c>
      <c r="J2549" s="6" t="s">
        <v>22</v>
      </c>
      <c r="K2549" s="6" t="s">
        <v>22</v>
      </c>
      <c r="L2549" s="6" t="s">
        <v>22</v>
      </c>
      <c r="M2549" s="6" t="s">
        <v>22</v>
      </c>
      <c r="N2549" s="6" t="s">
        <v>22</v>
      </c>
      <c r="O2549" s="6" t="s">
        <v>22</v>
      </c>
      <c r="P2549" s="6" t="s">
        <v>22</v>
      </c>
      <c r="Q2549" s="6" t="s">
        <v>22</v>
      </c>
      <c r="R2549" s="6" t="s">
        <v>22</v>
      </c>
      <c r="S2549" s="6" t="s">
        <v>25</v>
      </c>
      <c r="T2549" s="6" t="s">
        <v>22</v>
      </c>
      <c r="U2549" s="6" t="s">
        <v>26</v>
      </c>
      <c r="V2549" s="6" t="s">
        <v>22</v>
      </c>
    </row>
    <row r="2550" spans="1:22" ht="14.1" customHeight="1" x14ac:dyDescent="0.2">
      <c r="A2550" s="7" t="str">
        <f t="shared" ref="A2550:A2561" si="540">SUBSTITUTE(CONCATENATE(J2550,K2550,IF(L2550="Identifier","ID",IF(AND(L2550="Text",OR(J2550&lt;&gt;"",K2550&lt;&gt;"")),"",L2550)),IF(AND(N2550&lt;&gt;"Text",L2550&lt;&gt;N2550,NOT(AND(L2550="URI",N2550="Identifier")),NOT(AND(L2550="UUID",N2550="Identifier")),NOT(AND(L2550="OID",N2550="Identifier"))),IF(N2550="Identifier","ID",N2550),""))," ","")</f>
        <v>AwardID</v>
      </c>
      <c r="B2550" s="8" t="s">
        <v>22</v>
      </c>
      <c r="C2550" s="9" t="s">
        <v>34</v>
      </c>
      <c r="D2550" s="10" t="s">
        <v>4257</v>
      </c>
      <c r="E2550" s="10" t="s">
        <v>22</v>
      </c>
      <c r="F2550" s="10" t="s">
        <v>22</v>
      </c>
      <c r="G2550" s="10" t="str">
        <f t="shared" ref="G2550:G2561" si="541">CONCATENATE( IF(H2550="","",CONCATENATE(H2550,"_ ")),I2550,". ",IF(J2550="","",CONCATENATE(J2550,"_ ")),M2550,IF(OR(J2550&lt;&gt;"",M2550&lt;&gt;N2550),CONCATENATE(". ",N2550),""))</f>
        <v>Tender Result. Award Identifier. Identifier</v>
      </c>
      <c r="H2550" s="10" t="s">
        <v>22</v>
      </c>
      <c r="I2550" s="10" t="s">
        <v>4256</v>
      </c>
      <c r="J2550" s="10" t="s">
        <v>22</v>
      </c>
      <c r="K2550" s="10" t="s">
        <v>4258</v>
      </c>
      <c r="L2550" s="10" t="s">
        <v>29</v>
      </c>
      <c r="M2550" s="7" t="str">
        <f t="shared" ref="M2550:M2561" si="542">IF(K2550&lt;&gt;"",CONCATENATE(K2550," ",L2550),L2550)</f>
        <v>Award Identifier</v>
      </c>
      <c r="N2550" s="10" t="s">
        <v>29</v>
      </c>
      <c r="O2550" s="10" t="s">
        <v>22</v>
      </c>
      <c r="P2550" s="10" t="str">
        <f t="shared" ref="P2550:P2561" si="543">IF(O2550&lt;&gt;"",CONCATENATE(O2550,"_ ",N2550,". Type"),CONCATENATE(N2550,". Type"))</f>
        <v>Identifier. Type</v>
      </c>
      <c r="Q2550" s="10" t="s">
        <v>22</v>
      </c>
      <c r="R2550" s="10" t="s">
        <v>22</v>
      </c>
      <c r="S2550" s="10" t="s">
        <v>30</v>
      </c>
      <c r="T2550" s="10" t="s">
        <v>22</v>
      </c>
      <c r="U2550" s="10" t="s">
        <v>228</v>
      </c>
      <c r="V2550" s="10" t="s">
        <v>22</v>
      </c>
    </row>
    <row r="2551" spans="1:22" ht="14.1" customHeight="1" x14ac:dyDescent="0.2">
      <c r="A2551" s="7" t="str">
        <f t="shared" si="540"/>
        <v>TenderResultCode</v>
      </c>
      <c r="B2551" s="8" t="s">
        <v>22</v>
      </c>
      <c r="C2551" s="9" t="s">
        <v>34</v>
      </c>
      <c r="D2551" s="10" t="s">
        <v>4259</v>
      </c>
      <c r="E2551" s="10" t="s">
        <v>22</v>
      </c>
      <c r="F2551" s="10" t="s">
        <v>22</v>
      </c>
      <c r="G2551" s="10" t="str">
        <f t="shared" si="541"/>
        <v>Tender Result. Tender_ Result Code. Code</v>
      </c>
      <c r="H2551" s="10" t="s">
        <v>22</v>
      </c>
      <c r="I2551" s="10" t="s">
        <v>4256</v>
      </c>
      <c r="J2551" s="10" t="s">
        <v>4249</v>
      </c>
      <c r="K2551" s="10" t="s">
        <v>3648</v>
      </c>
      <c r="L2551" s="10" t="s">
        <v>33</v>
      </c>
      <c r="M2551" s="7" t="str">
        <f t="shared" si="542"/>
        <v>Result Code</v>
      </c>
      <c r="N2551" s="10" t="s">
        <v>33</v>
      </c>
      <c r="O2551" s="10" t="s">
        <v>22</v>
      </c>
      <c r="P2551" s="10" t="str">
        <f t="shared" si="543"/>
        <v>Code. Type</v>
      </c>
      <c r="Q2551" s="10" t="s">
        <v>22</v>
      </c>
      <c r="R2551" s="10" t="s">
        <v>22</v>
      </c>
      <c r="S2551" s="10" t="s">
        <v>30</v>
      </c>
      <c r="T2551" s="10" t="s">
        <v>22</v>
      </c>
      <c r="U2551" s="10" t="s">
        <v>26</v>
      </c>
      <c r="V2551" s="10" t="s">
        <v>22</v>
      </c>
    </row>
    <row r="2552" spans="1:22" ht="14.1" customHeight="1" x14ac:dyDescent="0.2">
      <c r="A2552" s="7" t="str">
        <f t="shared" si="540"/>
        <v>Description</v>
      </c>
      <c r="B2552" s="8" t="s">
        <v>22</v>
      </c>
      <c r="C2552" s="9" t="s">
        <v>98</v>
      </c>
      <c r="D2552" s="10" t="s">
        <v>4260</v>
      </c>
      <c r="E2552" s="10" t="s">
        <v>22</v>
      </c>
      <c r="F2552" s="10" t="s">
        <v>22</v>
      </c>
      <c r="G2552" s="10" t="str">
        <f t="shared" si="541"/>
        <v>Tender Result. Description. Text</v>
      </c>
      <c r="H2552" s="10" t="s">
        <v>22</v>
      </c>
      <c r="I2552" s="10" t="s">
        <v>4256</v>
      </c>
      <c r="J2552" s="10" t="s">
        <v>22</v>
      </c>
      <c r="K2552" s="10" t="s">
        <v>22</v>
      </c>
      <c r="L2552" s="10" t="s">
        <v>100</v>
      </c>
      <c r="M2552" s="7" t="str">
        <f t="shared" si="542"/>
        <v>Description</v>
      </c>
      <c r="N2552" s="10" t="s">
        <v>59</v>
      </c>
      <c r="O2552" s="10" t="s">
        <v>22</v>
      </c>
      <c r="P2552" s="10" t="str">
        <f t="shared" si="543"/>
        <v>Text. Type</v>
      </c>
      <c r="Q2552" s="10" t="s">
        <v>22</v>
      </c>
      <c r="R2552" s="10" t="s">
        <v>22</v>
      </c>
      <c r="S2552" s="10" t="s">
        <v>30</v>
      </c>
      <c r="T2552" s="10" t="s">
        <v>22</v>
      </c>
      <c r="U2552" s="10" t="s">
        <v>26</v>
      </c>
      <c r="V2552" s="10" t="s">
        <v>22</v>
      </c>
    </row>
    <row r="2553" spans="1:22" ht="14.1" customHeight="1" x14ac:dyDescent="0.2">
      <c r="A2553" s="7" t="str">
        <f t="shared" si="540"/>
        <v>AdvertisementAmount</v>
      </c>
      <c r="B2553" s="8" t="s">
        <v>22</v>
      </c>
      <c r="C2553" s="9" t="s">
        <v>34</v>
      </c>
      <c r="D2553" s="10" t="s">
        <v>4261</v>
      </c>
      <c r="E2553" s="10" t="s">
        <v>22</v>
      </c>
      <c r="F2553" s="10" t="s">
        <v>22</v>
      </c>
      <c r="G2553" s="10" t="str">
        <f t="shared" si="541"/>
        <v>Tender Result. Advertisement. Amount</v>
      </c>
      <c r="H2553" s="10" t="s">
        <v>22</v>
      </c>
      <c r="I2553" s="10" t="s">
        <v>4256</v>
      </c>
      <c r="J2553" s="10" t="s">
        <v>22</v>
      </c>
      <c r="K2553" s="10" t="s">
        <v>22</v>
      </c>
      <c r="L2553" s="10" t="s">
        <v>4262</v>
      </c>
      <c r="M2553" s="7" t="str">
        <f t="shared" si="542"/>
        <v>Advertisement</v>
      </c>
      <c r="N2553" s="10" t="s">
        <v>189</v>
      </c>
      <c r="O2553" s="10" t="s">
        <v>22</v>
      </c>
      <c r="P2553" s="10" t="str">
        <f t="shared" si="543"/>
        <v>Amount. Type</v>
      </c>
      <c r="Q2553" s="10" t="s">
        <v>22</v>
      </c>
      <c r="R2553" s="10" t="s">
        <v>22</v>
      </c>
      <c r="S2553" s="10" t="s">
        <v>30</v>
      </c>
      <c r="T2553" s="10" t="s">
        <v>22</v>
      </c>
      <c r="U2553" s="10" t="s">
        <v>26</v>
      </c>
      <c r="V2553" s="10" t="s">
        <v>22</v>
      </c>
    </row>
    <row r="2554" spans="1:22" ht="14.1" customHeight="1" x14ac:dyDescent="0.2">
      <c r="A2554" s="7" t="str">
        <f t="shared" si="540"/>
        <v>AwardDate</v>
      </c>
      <c r="B2554" s="8" t="s">
        <v>22</v>
      </c>
      <c r="C2554" s="9" t="s">
        <v>27</v>
      </c>
      <c r="D2554" s="10" t="s">
        <v>4263</v>
      </c>
      <c r="E2554" s="10" t="s">
        <v>22</v>
      </c>
      <c r="F2554" s="10" t="s">
        <v>22</v>
      </c>
      <c r="G2554" s="10" t="str">
        <f t="shared" si="541"/>
        <v>Tender Result. Award Date. Date</v>
      </c>
      <c r="H2554" s="10" t="s">
        <v>22</v>
      </c>
      <c r="I2554" s="10" t="s">
        <v>4256</v>
      </c>
      <c r="J2554" s="10" t="s">
        <v>22</v>
      </c>
      <c r="K2554" s="10" t="s">
        <v>4258</v>
      </c>
      <c r="L2554" s="10" t="s">
        <v>397</v>
      </c>
      <c r="M2554" s="7" t="str">
        <f t="shared" si="542"/>
        <v>Award Date</v>
      </c>
      <c r="N2554" s="10" t="s">
        <v>397</v>
      </c>
      <c r="O2554" s="10" t="s">
        <v>22</v>
      </c>
      <c r="P2554" s="10" t="str">
        <f t="shared" si="543"/>
        <v>Date. Type</v>
      </c>
      <c r="Q2554" s="10" t="s">
        <v>22</v>
      </c>
      <c r="R2554" s="10" t="s">
        <v>22</v>
      </c>
      <c r="S2554" s="10" t="s">
        <v>30</v>
      </c>
      <c r="T2554" s="10" t="s">
        <v>22</v>
      </c>
      <c r="U2554" s="10" t="s">
        <v>26</v>
      </c>
      <c r="V2554" s="10" t="s">
        <v>22</v>
      </c>
    </row>
    <row r="2555" spans="1:22" ht="14.1" customHeight="1" x14ac:dyDescent="0.2">
      <c r="A2555" s="7" t="str">
        <f t="shared" si="540"/>
        <v>AwardTime</v>
      </c>
      <c r="B2555" s="8" t="s">
        <v>22</v>
      </c>
      <c r="C2555" s="9" t="s">
        <v>34</v>
      </c>
      <c r="D2555" s="10" t="s">
        <v>4264</v>
      </c>
      <c r="E2555" s="10" t="s">
        <v>22</v>
      </c>
      <c r="F2555" s="10" t="s">
        <v>22</v>
      </c>
      <c r="G2555" s="10" t="str">
        <f t="shared" si="541"/>
        <v>Tender Result. Award Time. Time</v>
      </c>
      <c r="H2555" s="10" t="s">
        <v>22</v>
      </c>
      <c r="I2555" s="10" t="s">
        <v>4256</v>
      </c>
      <c r="J2555" s="10" t="s">
        <v>22</v>
      </c>
      <c r="K2555" s="10" t="s">
        <v>4258</v>
      </c>
      <c r="L2555" s="10" t="s">
        <v>594</v>
      </c>
      <c r="M2555" s="7" t="str">
        <f t="shared" si="542"/>
        <v>Award Time</v>
      </c>
      <c r="N2555" s="10" t="s">
        <v>594</v>
      </c>
      <c r="O2555" s="10" t="s">
        <v>22</v>
      </c>
      <c r="P2555" s="10" t="str">
        <f t="shared" si="543"/>
        <v>Time. Type</v>
      </c>
      <c r="Q2555" s="10" t="s">
        <v>22</v>
      </c>
      <c r="R2555" s="10" t="s">
        <v>22</v>
      </c>
      <c r="S2555" s="10" t="s">
        <v>30</v>
      </c>
      <c r="T2555" s="10" t="s">
        <v>22</v>
      </c>
      <c r="U2555" s="10" t="s">
        <v>26</v>
      </c>
      <c r="V2555" s="10" t="s">
        <v>22</v>
      </c>
    </row>
    <row r="2556" spans="1:22" ht="14.1" customHeight="1" x14ac:dyDescent="0.2">
      <c r="A2556" s="7" t="str">
        <f t="shared" si="540"/>
        <v>ReceivedTenderQuantity</v>
      </c>
      <c r="B2556" s="8" t="s">
        <v>22</v>
      </c>
      <c r="C2556" s="9" t="s">
        <v>34</v>
      </c>
      <c r="D2556" s="10" t="s">
        <v>4265</v>
      </c>
      <c r="E2556" s="10" t="s">
        <v>22</v>
      </c>
      <c r="F2556" s="10" t="s">
        <v>22</v>
      </c>
      <c r="G2556" s="10" t="str">
        <f t="shared" si="541"/>
        <v>Tender Result. Received_ Tender Quantity. Quantity</v>
      </c>
      <c r="H2556" s="10" t="s">
        <v>22</v>
      </c>
      <c r="I2556" s="10" t="s">
        <v>4256</v>
      </c>
      <c r="J2556" s="10" t="s">
        <v>3041</v>
      </c>
      <c r="K2556" s="10" t="s">
        <v>4249</v>
      </c>
      <c r="L2556" s="10" t="s">
        <v>297</v>
      </c>
      <c r="M2556" s="7" t="str">
        <f t="shared" si="542"/>
        <v>Tender Quantity</v>
      </c>
      <c r="N2556" s="10" t="s">
        <v>297</v>
      </c>
      <c r="O2556" s="10" t="s">
        <v>22</v>
      </c>
      <c r="P2556" s="10" t="str">
        <f t="shared" si="543"/>
        <v>Quantity. Type</v>
      </c>
      <c r="Q2556" s="10" t="s">
        <v>22</v>
      </c>
      <c r="R2556" s="10" t="s">
        <v>22</v>
      </c>
      <c r="S2556" s="10" t="s">
        <v>30</v>
      </c>
      <c r="T2556" s="10" t="s">
        <v>22</v>
      </c>
      <c r="U2556" s="10" t="s">
        <v>26</v>
      </c>
      <c r="V2556" s="10" t="s">
        <v>22</v>
      </c>
    </row>
    <row r="2557" spans="1:22" ht="14.1" customHeight="1" x14ac:dyDescent="0.2">
      <c r="A2557" s="7" t="str">
        <f t="shared" si="540"/>
        <v>LowerTenderAmount</v>
      </c>
      <c r="B2557" s="8" t="s">
        <v>22</v>
      </c>
      <c r="C2557" s="9" t="s">
        <v>34</v>
      </c>
      <c r="D2557" s="10" t="s">
        <v>4266</v>
      </c>
      <c r="E2557" s="10" t="s">
        <v>22</v>
      </c>
      <c r="F2557" s="10" t="s">
        <v>22</v>
      </c>
      <c r="G2557" s="10" t="str">
        <f t="shared" si="541"/>
        <v>Tender Result. Lower_ Tender Amount. Amount</v>
      </c>
      <c r="H2557" s="10" t="s">
        <v>22</v>
      </c>
      <c r="I2557" s="10" t="s">
        <v>4256</v>
      </c>
      <c r="J2557" s="10" t="s">
        <v>2232</v>
      </c>
      <c r="K2557" s="10" t="s">
        <v>4249</v>
      </c>
      <c r="L2557" s="10" t="s">
        <v>189</v>
      </c>
      <c r="M2557" s="7" t="str">
        <f t="shared" si="542"/>
        <v>Tender Amount</v>
      </c>
      <c r="N2557" s="10" t="s">
        <v>189</v>
      </c>
      <c r="O2557" s="10" t="s">
        <v>22</v>
      </c>
      <c r="P2557" s="10" t="str">
        <f t="shared" si="543"/>
        <v>Amount. Type</v>
      </c>
      <c r="Q2557" s="10" t="s">
        <v>22</v>
      </c>
      <c r="R2557" s="10" t="s">
        <v>22</v>
      </c>
      <c r="S2557" s="10" t="s">
        <v>30</v>
      </c>
      <c r="T2557" s="10" t="s">
        <v>22</v>
      </c>
      <c r="U2557" s="10" t="s">
        <v>26</v>
      </c>
      <c r="V2557" s="10" t="s">
        <v>22</v>
      </c>
    </row>
    <row r="2558" spans="1:22" ht="14.1" customHeight="1" x14ac:dyDescent="0.2">
      <c r="A2558" s="7" t="str">
        <f t="shared" si="540"/>
        <v>HigherTenderAmount</v>
      </c>
      <c r="B2558" s="8" t="s">
        <v>22</v>
      </c>
      <c r="C2558" s="9" t="s">
        <v>34</v>
      </c>
      <c r="D2558" s="10" t="s">
        <v>4267</v>
      </c>
      <c r="E2558" s="10" t="s">
        <v>22</v>
      </c>
      <c r="F2558" s="10" t="s">
        <v>22</v>
      </c>
      <c r="G2558" s="10" t="str">
        <f t="shared" si="541"/>
        <v>Tender Result. Higher_ Tender Amount. Amount</v>
      </c>
      <c r="H2558" s="10" t="s">
        <v>22</v>
      </c>
      <c r="I2558" s="10" t="s">
        <v>4256</v>
      </c>
      <c r="J2558" s="10" t="s">
        <v>4268</v>
      </c>
      <c r="K2558" s="10" t="s">
        <v>4249</v>
      </c>
      <c r="L2558" s="10" t="s">
        <v>189</v>
      </c>
      <c r="M2558" s="7" t="str">
        <f t="shared" si="542"/>
        <v>Tender Amount</v>
      </c>
      <c r="N2558" s="10" t="s">
        <v>189</v>
      </c>
      <c r="O2558" s="10" t="s">
        <v>22</v>
      </c>
      <c r="P2558" s="10" t="str">
        <f t="shared" si="543"/>
        <v>Amount. Type</v>
      </c>
      <c r="Q2558" s="10" t="s">
        <v>22</v>
      </c>
      <c r="R2558" s="10" t="s">
        <v>22</v>
      </c>
      <c r="S2558" s="10" t="s">
        <v>30</v>
      </c>
      <c r="T2558" s="10" t="s">
        <v>22</v>
      </c>
      <c r="U2558" s="10" t="s">
        <v>26</v>
      </c>
      <c r="V2558" s="10" t="s">
        <v>22</v>
      </c>
    </row>
    <row r="2559" spans="1:22" ht="14.1" customHeight="1" x14ac:dyDescent="0.2">
      <c r="A2559" s="7" t="str">
        <f t="shared" si="540"/>
        <v>StartDate</v>
      </c>
      <c r="B2559" s="8" t="s">
        <v>22</v>
      </c>
      <c r="C2559" s="9" t="s">
        <v>34</v>
      </c>
      <c r="D2559" s="10" t="s">
        <v>4269</v>
      </c>
      <c r="E2559" s="10" t="s">
        <v>22</v>
      </c>
      <c r="F2559" s="10" t="s">
        <v>22</v>
      </c>
      <c r="G2559" s="10" t="str">
        <f t="shared" si="541"/>
        <v>Tender Result. Start Date. Date</v>
      </c>
      <c r="H2559" s="10" t="s">
        <v>22</v>
      </c>
      <c r="I2559" s="10" t="s">
        <v>4256</v>
      </c>
      <c r="J2559" s="10" t="s">
        <v>22</v>
      </c>
      <c r="K2559" s="10" t="s">
        <v>3133</v>
      </c>
      <c r="L2559" s="10" t="s">
        <v>397</v>
      </c>
      <c r="M2559" s="7" t="str">
        <f t="shared" si="542"/>
        <v>Start Date</v>
      </c>
      <c r="N2559" s="10" t="s">
        <v>397</v>
      </c>
      <c r="O2559" s="10" t="s">
        <v>22</v>
      </c>
      <c r="P2559" s="10" t="str">
        <f t="shared" si="543"/>
        <v>Date. Type</v>
      </c>
      <c r="Q2559" s="10" t="s">
        <v>22</v>
      </c>
      <c r="R2559" s="10" t="s">
        <v>22</v>
      </c>
      <c r="S2559" s="10" t="s">
        <v>30</v>
      </c>
      <c r="T2559" s="10" t="s">
        <v>22</v>
      </c>
      <c r="U2559" s="10" t="s">
        <v>26</v>
      </c>
      <c r="V2559" s="10" t="s">
        <v>22</v>
      </c>
    </row>
    <row r="2560" spans="1:22" ht="14.1" customHeight="1" x14ac:dyDescent="0.2">
      <c r="A2560" s="7" t="str">
        <f t="shared" si="540"/>
        <v>ReceivedElectronicTenderQuantity</v>
      </c>
      <c r="B2560" s="8" t="s">
        <v>22</v>
      </c>
      <c r="C2560" s="9" t="s">
        <v>34</v>
      </c>
      <c r="D2560" s="10" t="s">
        <v>4270</v>
      </c>
      <c r="E2560" s="10" t="s">
        <v>22</v>
      </c>
      <c r="F2560" s="10" t="s">
        <v>22</v>
      </c>
      <c r="G2560" s="10" t="str">
        <f t="shared" si="541"/>
        <v>Tender Result. Received_ Electronic Tender Quantity. Quantity</v>
      </c>
      <c r="H2560" s="10" t="s">
        <v>22</v>
      </c>
      <c r="I2560" s="10" t="s">
        <v>4256</v>
      </c>
      <c r="J2560" s="10" t="s">
        <v>3041</v>
      </c>
      <c r="K2560" s="10" t="s">
        <v>4271</v>
      </c>
      <c r="L2560" s="10" t="s">
        <v>297</v>
      </c>
      <c r="M2560" s="7" t="str">
        <f t="shared" si="542"/>
        <v>Electronic Tender Quantity</v>
      </c>
      <c r="N2560" s="10" t="s">
        <v>297</v>
      </c>
      <c r="O2560" s="10" t="s">
        <v>22</v>
      </c>
      <c r="P2560" s="10" t="str">
        <f t="shared" si="543"/>
        <v>Quantity. Type</v>
      </c>
      <c r="Q2560" s="10" t="s">
        <v>22</v>
      </c>
      <c r="R2560" s="10" t="s">
        <v>22</v>
      </c>
      <c r="S2560" s="10" t="s">
        <v>30</v>
      </c>
      <c r="T2560" s="10" t="s">
        <v>22</v>
      </c>
      <c r="U2560" s="10" t="s">
        <v>26</v>
      </c>
      <c r="V2560" s="10" t="s">
        <v>22</v>
      </c>
    </row>
    <row r="2561" spans="1:22" ht="14.1" customHeight="1" x14ac:dyDescent="0.2">
      <c r="A2561" s="7" t="str">
        <f t="shared" si="540"/>
        <v>ReceivedForeignTenderQuantity</v>
      </c>
      <c r="B2561" s="8" t="s">
        <v>22</v>
      </c>
      <c r="C2561" s="9" t="s">
        <v>34</v>
      </c>
      <c r="D2561" s="10" t="s">
        <v>4272</v>
      </c>
      <c r="E2561" s="10" t="s">
        <v>22</v>
      </c>
      <c r="F2561" s="10" t="s">
        <v>22</v>
      </c>
      <c r="G2561" s="10" t="str">
        <f t="shared" si="541"/>
        <v>Tender Result. Received_ Foreign Tender Quantity. Quantity</v>
      </c>
      <c r="H2561" s="10" t="s">
        <v>22</v>
      </c>
      <c r="I2561" s="10" t="s">
        <v>4256</v>
      </c>
      <c r="J2561" s="10" t="s">
        <v>3041</v>
      </c>
      <c r="K2561" s="10" t="s">
        <v>4273</v>
      </c>
      <c r="L2561" s="10" t="s">
        <v>297</v>
      </c>
      <c r="M2561" s="7" t="str">
        <f t="shared" si="542"/>
        <v>Foreign Tender Quantity</v>
      </c>
      <c r="N2561" s="10" t="s">
        <v>297</v>
      </c>
      <c r="O2561" s="10" t="s">
        <v>22</v>
      </c>
      <c r="P2561" s="10" t="str">
        <f t="shared" si="543"/>
        <v>Quantity. Type</v>
      </c>
      <c r="Q2561" s="10" t="s">
        <v>22</v>
      </c>
      <c r="R2561" s="10" t="s">
        <v>22</v>
      </c>
      <c r="S2561" s="10" t="s">
        <v>30</v>
      </c>
      <c r="T2561" s="10" t="s">
        <v>22</v>
      </c>
      <c r="U2561" s="10" t="s">
        <v>26</v>
      </c>
      <c r="V2561" s="10" t="s">
        <v>22</v>
      </c>
    </row>
    <row r="2562" spans="1:22" ht="14.1" customHeight="1" x14ac:dyDescent="0.2">
      <c r="A2562" s="11" t="str">
        <f>SUBSTITUTE(SUBSTITUTE(CONCATENATE(J2562,IF(M2562="Identifier","ID",M2562))," ",""),"_","")</f>
        <v>Contract</v>
      </c>
      <c r="B2562" s="8" t="s">
        <v>22</v>
      </c>
      <c r="C2562" s="12" t="s">
        <v>34</v>
      </c>
      <c r="D2562" s="11" t="s">
        <v>4274</v>
      </c>
      <c r="E2562" s="11" t="s">
        <v>22</v>
      </c>
      <c r="F2562" s="11" t="s">
        <v>22</v>
      </c>
      <c r="G2562" s="11" t="str">
        <f>CONCATENATE( IF(H2562="","",CONCATENATE(H2562,"_ ")),I2562,". ",IF(J2562="","",CONCATENATE(J2562,"_ ")),M2562,IF(J2562="","",CONCATENATE(". ",N2562)))</f>
        <v>Tender Result. Contract</v>
      </c>
      <c r="H2562" s="11" t="s">
        <v>22</v>
      </c>
      <c r="I2562" s="11" t="s">
        <v>4256</v>
      </c>
      <c r="J2562" s="11" t="s">
        <v>22</v>
      </c>
      <c r="K2562" s="11" t="s">
        <v>22</v>
      </c>
      <c r="L2562" s="11" t="s">
        <v>22</v>
      </c>
      <c r="M2562" s="11" t="str">
        <f>CONCATENATE(IF(Q2562="","",CONCATENATE(Q2562,"_ ")),R2562)</f>
        <v>Contract</v>
      </c>
      <c r="N2562" s="11" t="str">
        <f>M2562</f>
        <v>Contract</v>
      </c>
      <c r="O2562" s="11" t="s">
        <v>22</v>
      </c>
      <c r="P2562" s="11" t="s">
        <v>22</v>
      </c>
      <c r="Q2562" s="11" t="s">
        <v>22</v>
      </c>
      <c r="R2562" s="11" t="s">
        <v>516</v>
      </c>
      <c r="S2562" s="11" t="s">
        <v>38</v>
      </c>
      <c r="T2562" s="11" t="s">
        <v>22</v>
      </c>
      <c r="U2562" s="11" t="s">
        <v>26</v>
      </c>
      <c r="V2562" s="11" t="s">
        <v>22</v>
      </c>
    </row>
    <row r="2563" spans="1:22" ht="14.1" customHeight="1" x14ac:dyDescent="0.2">
      <c r="A2563" s="11" t="str">
        <f>SUBSTITUTE(SUBSTITUTE(CONCATENATE(J2563,IF(M2563="Identifier","ID",M2563))," ",""),"_","")</f>
        <v>AwardedTenderedProject</v>
      </c>
      <c r="B2563" s="8" t="s">
        <v>22</v>
      </c>
      <c r="C2563" s="12" t="s">
        <v>34</v>
      </c>
      <c r="D2563" s="11" t="s">
        <v>4275</v>
      </c>
      <c r="E2563" s="11" t="s">
        <v>22</v>
      </c>
      <c r="F2563" s="11" t="s">
        <v>22</v>
      </c>
      <c r="G2563" s="11" t="str">
        <f>CONCATENATE( IF(H2563="","",CONCATENATE(H2563,"_ ")),I2563,". ",IF(J2563="","",CONCATENATE(J2563,"_ ")),M2563,IF(J2563="","",CONCATENATE(". ",N2563)))</f>
        <v>Tender Result. Awarded_ Tendered Project. Tendered Project</v>
      </c>
      <c r="H2563" s="11" t="s">
        <v>22</v>
      </c>
      <c r="I2563" s="11" t="s">
        <v>4256</v>
      </c>
      <c r="J2563" s="11" t="s">
        <v>4276</v>
      </c>
      <c r="K2563" s="11" t="s">
        <v>22</v>
      </c>
      <c r="L2563" s="11" t="s">
        <v>22</v>
      </c>
      <c r="M2563" s="11" t="str">
        <f>CONCATENATE(IF(Q2563="","",CONCATENATE(Q2563,"_ ")),R2563)</f>
        <v>Tendered Project</v>
      </c>
      <c r="N2563" s="11" t="str">
        <f>M2563</f>
        <v>Tendered Project</v>
      </c>
      <c r="O2563" s="11" t="s">
        <v>22</v>
      </c>
      <c r="P2563" s="11" t="s">
        <v>22</v>
      </c>
      <c r="Q2563" s="11" t="s">
        <v>22</v>
      </c>
      <c r="R2563" s="11" t="s">
        <v>4277</v>
      </c>
      <c r="S2563" s="11" t="s">
        <v>38</v>
      </c>
      <c r="T2563" s="11" t="s">
        <v>22</v>
      </c>
      <c r="U2563" s="11" t="s">
        <v>26</v>
      </c>
      <c r="V2563" s="11" t="s">
        <v>22</v>
      </c>
    </row>
    <row r="2564" spans="1:22" ht="14.1" customHeight="1" x14ac:dyDescent="0.2">
      <c r="A2564" s="11" t="str">
        <f>SUBSTITUTE(SUBSTITUTE(CONCATENATE(J2564,IF(M2564="Identifier","ID",M2564))," ",""),"_","")</f>
        <v>ContractFormalizationPeriod</v>
      </c>
      <c r="B2564" s="8" t="s">
        <v>22</v>
      </c>
      <c r="C2564" s="12" t="s">
        <v>34</v>
      </c>
      <c r="D2564" s="11" t="s">
        <v>4278</v>
      </c>
      <c r="E2564" s="11" t="s">
        <v>22</v>
      </c>
      <c r="F2564" s="11" t="s">
        <v>22</v>
      </c>
      <c r="G2564" s="11" t="str">
        <f>CONCATENATE( IF(H2564="","",CONCATENATE(H2564,"_ ")),I2564,". ",IF(J2564="","",CONCATENATE(J2564,"_ ")),M2564,IF(J2564="","",CONCATENATE(". ",N2564)))</f>
        <v>Tender Result. Contract Formalization_ Period. Period</v>
      </c>
      <c r="H2564" s="11" t="s">
        <v>22</v>
      </c>
      <c r="I2564" s="11" t="s">
        <v>4256</v>
      </c>
      <c r="J2564" s="11" t="s">
        <v>4279</v>
      </c>
      <c r="K2564" s="11" t="s">
        <v>22</v>
      </c>
      <c r="L2564" s="11" t="s">
        <v>22</v>
      </c>
      <c r="M2564" s="11" t="str">
        <f>CONCATENATE(IF(Q2564="","",CONCATENATE(Q2564,"_ ")),R2564)</f>
        <v>Period</v>
      </c>
      <c r="N2564" s="11" t="str">
        <f>M2564</f>
        <v>Period</v>
      </c>
      <c r="O2564" s="11" t="s">
        <v>22</v>
      </c>
      <c r="P2564" s="11" t="s">
        <v>22</v>
      </c>
      <c r="Q2564" s="11" t="s">
        <v>22</v>
      </c>
      <c r="R2564" s="11" t="s">
        <v>44</v>
      </c>
      <c r="S2564" s="11" t="s">
        <v>38</v>
      </c>
      <c r="T2564" s="11" t="s">
        <v>22</v>
      </c>
      <c r="U2564" s="11" t="s">
        <v>26</v>
      </c>
      <c r="V2564" s="11" t="s">
        <v>22</v>
      </c>
    </row>
    <row r="2565" spans="1:22" ht="14.1" customHeight="1" x14ac:dyDescent="0.2">
      <c r="A2565" s="11" t="str">
        <f>SUBSTITUTE(SUBSTITUTE(CONCATENATE(J2565,IF(M2565="Identifier","ID",M2565))," ",""),"_","")</f>
        <v>SubcontractTerms</v>
      </c>
      <c r="B2565" s="8" t="s">
        <v>22</v>
      </c>
      <c r="C2565" s="12" t="s">
        <v>98</v>
      </c>
      <c r="D2565" s="11" t="s">
        <v>4280</v>
      </c>
      <c r="E2565" s="11" t="s">
        <v>22</v>
      </c>
      <c r="F2565" s="11" t="s">
        <v>22</v>
      </c>
      <c r="G2565" s="11" t="str">
        <f>CONCATENATE( IF(H2565="","",CONCATENATE(H2565,"_ ")),I2565,". ",IF(J2565="","",CONCATENATE(J2565,"_ ")),M2565,IF(J2565="","",CONCATENATE(". ",N2565)))</f>
        <v>Tender Result. Subcontract Terms</v>
      </c>
      <c r="H2565" s="11" t="s">
        <v>22</v>
      </c>
      <c r="I2565" s="11" t="s">
        <v>4256</v>
      </c>
      <c r="J2565" s="11" t="s">
        <v>22</v>
      </c>
      <c r="K2565" s="11" t="s">
        <v>22</v>
      </c>
      <c r="L2565" s="11" t="s">
        <v>22</v>
      </c>
      <c r="M2565" s="11" t="str">
        <f>CONCATENATE(IF(Q2565="","",CONCATENATE(Q2565,"_ ")),R2565)</f>
        <v>Subcontract Terms</v>
      </c>
      <c r="N2565" s="11" t="str">
        <f>M2565</f>
        <v>Subcontract Terms</v>
      </c>
      <c r="O2565" s="11" t="s">
        <v>22</v>
      </c>
      <c r="P2565" s="11" t="s">
        <v>22</v>
      </c>
      <c r="Q2565" s="11" t="s">
        <v>22</v>
      </c>
      <c r="R2565" s="11" t="s">
        <v>4043</v>
      </c>
      <c r="S2565" s="11" t="s">
        <v>38</v>
      </c>
      <c r="T2565" s="11" t="s">
        <v>22</v>
      </c>
      <c r="U2565" s="11" t="s">
        <v>26</v>
      </c>
      <c r="V2565" s="11" t="s">
        <v>22</v>
      </c>
    </row>
    <row r="2566" spans="1:22" ht="14.1" customHeight="1" x14ac:dyDescent="0.2">
      <c r="A2566" s="11" t="str">
        <f>SUBSTITUTE(SUBSTITUTE(CONCATENATE(J2566,IF(M2566="Identifier","ID",M2566))," ",""),"_","")</f>
        <v>WinningParty</v>
      </c>
      <c r="B2566" s="8" t="s">
        <v>22</v>
      </c>
      <c r="C2566" s="12" t="s">
        <v>98</v>
      </c>
      <c r="D2566" s="11" t="s">
        <v>4281</v>
      </c>
      <c r="E2566" s="11" t="s">
        <v>22</v>
      </c>
      <c r="F2566" s="11" t="s">
        <v>22</v>
      </c>
      <c r="G2566" s="11" t="str">
        <f>CONCATENATE( IF(H2566="","",CONCATENATE(H2566,"_ ")),I2566,". ",IF(J2566="","",CONCATENATE(J2566,"_ ")),M2566,IF(J2566="","",CONCATENATE(". ",N2566)))</f>
        <v>Tender Result. Winning Party</v>
      </c>
      <c r="H2566" s="11" t="s">
        <v>22</v>
      </c>
      <c r="I2566" s="11" t="s">
        <v>4256</v>
      </c>
      <c r="J2566" s="11" t="s">
        <v>22</v>
      </c>
      <c r="K2566" s="11" t="s">
        <v>22</v>
      </c>
      <c r="L2566" s="11" t="s">
        <v>22</v>
      </c>
      <c r="M2566" s="11" t="str">
        <f>CONCATENATE(IF(Q2566="","",CONCATENATE(Q2566,"_ ")),R2566)</f>
        <v>Winning Party</v>
      </c>
      <c r="N2566" s="11" t="str">
        <f>M2566</f>
        <v>Winning Party</v>
      </c>
      <c r="O2566" s="11" t="s">
        <v>22</v>
      </c>
      <c r="P2566" s="11" t="s">
        <v>22</v>
      </c>
      <c r="Q2566" s="11" t="s">
        <v>22</v>
      </c>
      <c r="R2566" s="11" t="s">
        <v>4282</v>
      </c>
      <c r="S2566" s="11" t="s">
        <v>38</v>
      </c>
      <c r="T2566" s="11" t="s">
        <v>22</v>
      </c>
      <c r="U2566" s="11" t="s">
        <v>26</v>
      </c>
      <c r="V2566" s="11" t="s">
        <v>22</v>
      </c>
    </row>
    <row r="2567" spans="1:22" ht="14.1" customHeight="1" x14ac:dyDescent="0.2">
      <c r="A2567" s="5" t="str">
        <f>SUBSTITUTE(CONCATENATE(H2567,I2567)," ","")</f>
        <v>TenderedProject</v>
      </c>
      <c r="B2567" s="6" t="s">
        <v>22</v>
      </c>
      <c r="C2567" s="6" t="s">
        <v>22</v>
      </c>
      <c r="D2567" s="6" t="s">
        <v>4283</v>
      </c>
      <c r="E2567" s="6" t="s">
        <v>22</v>
      </c>
      <c r="F2567" s="6" t="s">
        <v>22</v>
      </c>
      <c r="G2567" s="5" t="str">
        <f>CONCATENATE(IF(H2567="","",CONCATENATE(H2567,"_ ")),I2567,". Details")</f>
        <v>Tendered Project. Details</v>
      </c>
      <c r="H2567" s="6" t="s">
        <v>22</v>
      </c>
      <c r="I2567" s="6" t="s">
        <v>4277</v>
      </c>
      <c r="J2567" s="6" t="s">
        <v>22</v>
      </c>
      <c r="K2567" s="6" t="s">
        <v>22</v>
      </c>
      <c r="L2567" s="6" t="s">
        <v>22</v>
      </c>
      <c r="M2567" s="6" t="s">
        <v>22</v>
      </c>
      <c r="N2567" s="6" t="s">
        <v>22</v>
      </c>
      <c r="O2567" s="6" t="s">
        <v>22</v>
      </c>
      <c r="P2567" s="6" t="s">
        <v>22</v>
      </c>
      <c r="Q2567" s="6" t="s">
        <v>22</v>
      </c>
      <c r="R2567" s="6" t="s">
        <v>22</v>
      </c>
      <c r="S2567" s="6" t="s">
        <v>25</v>
      </c>
      <c r="T2567" s="6" t="s">
        <v>22</v>
      </c>
      <c r="U2567" s="6" t="s">
        <v>26</v>
      </c>
      <c r="V2567" s="6" t="s">
        <v>22</v>
      </c>
    </row>
    <row r="2568" spans="1:22" ht="14.1" customHeight="1" x14ac:dyDescent="0.2">
      <c r="A2568" s="7" t="str">
        <f>SUBSTITUTE(CONCATENATE(J2568,K2568,IF(L2568="Identifier","ID",IF(AND(L2568="Text",OR(J2568&lt;&gt;"",K2568&lt;&gt;"")),"",L2568)),IF(AND(N2568&lt;&gt;"Text",L2568&lt;&gt;N2568,NOT(AND(L2568="URI",N2568="Identifier")),NOT(AND(L2568="UUID",N2568="Identifier")),NOT(AND(L2568="OID",N2568="Identifier"))),IF(N2568="Identifier","ID",N2568),""))," ","")</f>
        <v>VariantID</v>
      </c>
      <c r="B2568" s="8" t="s">
        <v>22</v>
      </c>
      <c r="C2568" s="9" t="s">
        <v>34</v>
      </c>
      <c r="D2568" s="10" t="s">
        <v>4284</v>
      </c>
      <c r="E2568" s="10" t="s">
        <v>22</v>
      </c>
      <c r="F2568" s="10" t="s">
        <v>22</v>
      </c>
      <c r="G2568" s="10" t="str">
        <f>CONCATENATE( IF(H2568="","",CONCATENATE(H2568,"_ ")),I2568,". ",IF(J2568="","",CONCATENATE(J2568,"_ ")),M2568,IF(OR(J2568&lt;&gt;"",M2568&lt;&gt;N2568),CONCATENATE(". ",N2568),""))</f>
        <v>Tendered Project. Variant. Identifier</v>
      </c>
      <c r="H2568" s="10" t="s">
        <v>22</v>
      </c>
      <c r="I2568" s="10" t="s">
        <v>4277</v>
      </c>
      <c r="J2568" s="10" t="s">
        <v>22</v>
      </c>
      <c r="K2568" s="10" t="s">
        <v>22</v>
      </c>
      <c r="L2568" s="10" t="s">
        <v>4285</v>
      </c>
      <c r="M2568" s="7" t="str">
        <f>IF(K2568&lt;&gt;"",CONCATENATE(K2568," ",L2568),L2568)</f>
        <v>Variant</v>
      </c>
      <c r="N2568" s="10" t="s">
        <v>29</v>
      </c>
      <c r="O2568" s="10" t="s">
        <v>22</v>
      </c>
      <c r="P2568" s="10" t="str">
        <f>IF(O2568&lt;&gt;"",CONCATENATE(O2568,"_ ",N2568,". Type"),CONCATENATE(N2568,". Type"))</f>
        <v>Identifier. Type</v>
      </c>
      <c r="Q2568" s="10" t="s">
        <v>22</v>
      </c>
      <c r="R2568" s="10" t="s">
        <v>22</v>
      </c>
      <c r="S2568" s="10" t="s">
        <v>30</v>
      </c>
      <c r="T2568" s="10" t="s">
        <v>22</v>
      </c>
      <c r="U2568" s="10" t="s">
        <v>26</v>
      </c>
      <c r="V2568" s="10" t="s">
        <v>22</v>
      </c>
    </row>
    <row r="2569" spans="1:22" ht="14.1" customHeight="1" x14ac:dyDescent="0.2">
      <c r="A2569" s="7" t="str">
        <f>SUBSTITUTE(CONCATENATE(J2569,K2569,IF(L2569="Identifier","ID",IF(AND(L2569="Text",OR(J2569&lt;&gt;"",K2569&lt;&gt;"")),"",L2569)),IF(AND(N2569&lt;&gt;"Text",L2569&lt;&gt;N2569,NOT(AND(L2569="URI",N2569="Identifier")),NOT(AND(L2569="UUID",N2569="Identifier")),NOT(AND(L2569="OID",N2569="Identifier"))),IF(N2569="Identifier","ID",N2569),""))," ","")</f>
        <v>FeeAmount</v>
      </c>
      <c r="B2569" s="8" t="s">
        <v>22</v>
      </c>
      <c r="C2569" s="9" t="s">
        <v>34</v>
      </c>
      <c r="D2569" s="10" t="s">
        <v>4286</v>
      </c>
      <c r="E2569" s="10" t="s">
        <v>22</v>
      </c>
      <c r="F2569" s="10" t="s">
        <v>22</v>
      </c>
      <c r="G2569" s="10" t="str">
        <f>CONCATENATE( IF(H2569="","",CONCATENATE(H2569,"_ ")),I2569,". ",IF(J2569="","",CONCATENATE(J2569,"_ ")),M2569,IF(OR(J2569&lt;&gt;"",M2569&lt;&gt;N2569),CONCATENATE(". ",N2569),""))</f>
        <v>Tendered Project. Fee. Amount</v>
      </c>
      <c r="H2569" s="10" t="s">
        <v>22</v>
      </c>
      <c r="I2569" s="10" t="s">
        <v>4277</v>
      </c>
      <c r="J2569" s="10" t="s">
        <v>22</v>
      </c>
      <c r="K2569" s="10" t="s">
        <v>22</v>
      </c>
      <c r="L2569" s="10" t="s">
        <v>1909</v>
      </c>
      <c r="M2569" s="7" t="str">
        <f>IF(K2569&lt;&gt;"",CONCATENATE(K2569," ",L2569),L2569)</f>
        <v>Fee</v>
      </c>
      <c r="N2569" s="10" t="s">
        <v>189</v>
      </c>
      <c r="O2569" s="10" t="s">
        <v>22</v>
      </c>
      <c r="P2569" s="10" t="str">
        <f>IF(O2569&lt;&gt;"",CONCATENATE(O2569,"_ ",N2569,". Type"),CONCATENATE(N2569,". Type"))</f>
        <v>Amount. Type</v>
      </c>
      <c r="Q2569" s="10" t="s">
        <v>22</v>
      </c>
      <c r="R2569" s="10" t="s">
        <v>22</v>
      </c>
      <c r="S2569" s="10" t="s">
        <v>30</v>
      </c>
      <c r="T2569" s="10" t="s">
        <v>22</v>
      </c>
      <c r="U2569" s="10" t="s">
        <v>26</v>
      </c>
      <c r="V2569" s="10" t="s">
        <v>22</v>
      </c>
    </row>
    <row r="2570" spans="1:22" ht="14.1" customHeight="1" x14ac:dyDescent="0.2">
      <c r="A2570" s="7" t="str">
        <f>SUBSTITUTE(CONCATENATE(J2570,K2570,IF(L2570="Identifier","ID",IF(AND(L2570="Text",OR(J2570&lt;&gt;"",K2570&lt;&gt;"")),"",L2570)),IF(AND(N2570&lt;&gt;"Text",L2570&lt;&gt;N2570,NOT(AND(L2570="URI",N2570="Identifier")),NOT(AND(L2570="UUID",N2570="Identifier")),NOT(AND(L2570="OID",N2570="Identifier"))),IF(N2570="Identifier","ID",N2570),""))," ","")</f>
        <v>FeeDescription</v>
      </c>
      <c r="B2570" s="8" t="s">
        <v>22</v>
      </c>
      <c r="C2570" s="9" t="s">
        <v>98</v>
      </c>
      <c r="D2570" s="10" t="s">
        <v>4287</v>
      </c>
      <c r="E2570" s="10" t="s">
        <v>22</v>
      </c>
      <c r="F2570" s="10" t="s">
        <v>22</v>
      </c>
      <c r="G2570" s="10" t="str">
        <f>CONCATENATE( IF(H2570="","",CONCATENATE(H2570,"_ ")),I2570,". ",IF(J2570="","",CONCATENATE(J2570,"_ ")),M2570,IF(OR(J2570&lt;&gt;"",M2570&lt;&gt;N2570),CONCATENATE(". ",N2570),""))</f>
        <v>Tendered Project. Fee_ Description. Text</v>
      </c>
      <c r="H2570" s="10" t="s">
        <v>22</v>
      </c>
      <c r="I2570" s="10" t="s">
        <v>4277</v>
      </c>
      <c r="J2570" s="10" t="s">
        <v>1909</v>
      </c>
      <c r="K2570" s="10" t="s">
        <v>22</v>
      </c>
      <c r="L2570" s="10" t="s">
        <v>100</v>
      </c>
      <c r="M2570" s="7" t="str">
        <f>IF(K2570&lt;&gt;"",CONCATENATE(K2570," ",L2570),L2570)</f>
        <v>Description</v>
      </c>
      <c r="N2570" s="10" t="s">
        <v>59</v>
      </c>
      <c r="O2570" s="10" t="s">
        <v>22</v>
      </c>
      <c r="P2570" s="10" t="str">
        <f>IF(O2570&lt;&gt;"",CONCATENATE(O2570,"_ ",N2570,". Type"),CONCATENATE(N2570,". Type"))</f>
        <v>Text. Type</v>
      </c>
      <c r="Q2570" s="10" t="s">
        <v>22</v>
      </c>
      <c r="R2570" s="10" t="s">
        <v>22</v>
      </c>
      <c r="S2570" s="10" t="s">
        <v>30</v>
      </c>
      <c r="T2570" s="10" t="s">
        <v>22</v>
      </c>
      <c r="U2570" s="10" t="s">
        <v>26</v>
      </c>
      <c r="V2570" s="10" t="s">
        <v>22</v>
      </c>
    </row>
    <row r="2571" spans="1:22" ht="14.1" customHeight="1" x14ac:dyDescent="0.2">
      <c r="A2571" s="7" t="str">
        <f>SUBSTITUTE(CONCATENATE(J2571,K2571,IF(L2571="Identifier","ID",IF(AND(L2571="Text",OR(J2571&lt;&gt;"",K2571&lt;&gt;"")),"",L2571)),IF(AND(N2571&lt;&gt;"Text",L2571&lt;&gt;N2571,NOT(AND(L2571="URI",N2571="Identifier")),NOT(AND(L2571="UUID",N2571="Identifier")),NOT(AND(L2571="OID",N2571="Identifier"))),IF(N2571="Identifier","ID",N2571),""))," ","")</f>
        <v>TenderEnvelopeID</v>
      </c>
      <c r="B2571" s="8" t="s">
        <v>22</v>
      </c>
      <c r="C2571" s="9" t="s">
        <v>34</v>
      </c>
      <c r="D2571" s="10" t="s">
        <v>4288</v>
      </c>
      <c r="E2571" s="10" t="s">
        <v>22</v>
      </c>
      <c r="F2571" s="10" t="s">
        <v>22</v>
      </c>
      <c r="G2571" s="10" t="str">
        <f>CONCATENATE( IF(H2571="","",CONCATENATE(H2571,"_ ")),I2571,". ",IF(J2571="","",CONCATENATE(J2571,"_ ")),M2571,IF(OR(J2571&lt;&gt;"",M2571&lt;&gt;N2571),CONCATENATE(". ",N2571),""))</f>
        <v>Tendered Project. Tender Envelope Identifier. Identifier</v>
      </c>
      <c r="H2571" s="10" t="s">
        <v>22</v>
      </c>
      <c r="I2571" s="10" t="s">
        <v>4277</v>
      </c>
      <c r="J2571" s="10" t="s">
        <v>22</v>
      </c>
      <c r="K2571" s="10" t="s">
        <v>4239</v>
      </c>
      <c r="L2571" s="10" t="s">
        <v>29</v>
      </c>
      <c r="M2571" s="7" t="str">
        <f>IF(K2571&lt;&gt;"",CONCATENATE(K2571," ",L2571),L2571)</f>
        <v>Tender Envelope Identifier</v>
      </c>
      <c r="N2571" s="10" t="s">
        <v>29</v>
      </c>
      <c r="O2571" s="10" t="s">
        <v>22</v>
      </c>
      <c r="P2571" s="10" t="str">
        <f>IF(O2571&lt;&gt;"",CONCATENATE(O2571,"_ ",N2571,". Type"),CONCATENATE(N2571,". Type"))</f>
        <v>Identifier. Type</v>
      </c>
      <c r="Q2571" s="10" t="s">
        <v>22</v>
      </c>
      <c r="R2571" s="10" t="s">
        <v>22</v>
      </c>
      <c r="S2571" s="10" t="s">
        <v>30</v>
      </c>
      <c r="T2571" s="10" t="s">
        <v>22</v>
      </c>
      <c r="U2571" s="10" t="s">
        <v>26</v>
      </c>
      <c r="V2571" s="10" t="s">
        <v>22</v>
      </c>
    </row>
    <row r="2572" spans="1:22" ht="14.1" customHeight="1" x14ac:dyDescent="0.2">
      <c r="A2572" s="7" t="str">
        <f>SUBSTITUTE(CONCATENATE(J2572,K2572,IF(L2572="Identifier","ID",IF(AND(L2572="Text",OR(J2572&lt;&gt;"",K2572&lt;&gt;"")),"",L2572)),IF(AND(N2572&lt;&gt;"Text",L2572&lt;&gt;N2572,NOT(AND(L2572="URI",N2572="Identifier")),NOT(AND(L2572="UUID",N2572="Identifier")),NOT(AND(L2572="OID",N2572="Identifier"))),IF(N2572="Identifier","ID",N2572),""))," ","")</f>
        <v>TenderEnvelopeTypeCode</v>
      </c>
      <c r="B2572" s="8" t="s">
        <v>22</v>
      </c>
      <c r="C2572" s="9" t="s">
        <v>34</v>
      </c>
      <c r="D2572" s="10" t="s">
        <v>4289</v>
      </c>
      <c r="E2572" s="10" t="s">
        <v>22</v>
      </c>
      <c r="F2572" s="10" t="s">
        <v>22</v>
      </c>
      <c r="G2572" s="10" t="str">
        <f>CONCATENATE( IF(H2572="","",CONCATENATE(H2572,"_ ")),I2572,". ",IF(J2572="","",CONCATENATE(J2572,"_ ")),M2572,IF(OR(J2572&lt;&gt;"",M2572&lt;&gt;N2572),CONCATENATE(". ",N2572),""))</f>
        <v>Tendered Project. Tender Envelope Type Code. Code</v>
      </c>
      <c r="H2572" s="10" t="s">
        <v>22</v>
      </c>
      <c r="I2572" s="10" t="s">
        <v>4277</v>
      </c>
      <c r="J2572" s="10" t="s">
        <v>22</v>
      </c>
      <c r="K2572" s="10" t="s">
        <v>4241</v>
      </c>
      <c r="L2572" s="10" t="s">
        <v>33</v>
      </c>
      <c r="M2572" s="7" t="str">
        <f>IF(K2572&lt;&gt;"",CONCATENATE(K2572," ",L2572),L2572)</f>
        <v>Tender Envelope Type Code</v>
      </c>
      <c r="N2572" s="10" t="s">
        <v>33</v>
      </c>
      <c r="O2572" s="10" t="s">
        <v>22</v>
      </c>
      <c r="P2572" s="10" t="str">
        <f>IF(O2572&lt;&gt;"",CONCATENATE(O2572,"_ ",N2572,". Type"),CONCATENATE(N2572,". Type"))</f>
        <v>Code. Type</v>
      </c>
      <c r="Q2572" s="10" t="s">
        <v>22</v>
      </c>
      <c r="R2572" s="10" t="s">
        <v>22</v>
      </c>
      <c r="S2572" s="10" t="s">
        <v>30</v>
      </c>
      <c r="T2572" s="10" t="s">
        <v>22</v>
      </c>
      <c r="U2572" s="10" t="s">
        <v>26</v>
      </c>
      <c r="V2572" s="10" t="s">
        <v>22</v>
      </c>
    </row>
    <row r="2573" spans="1:22" ht="14.1" customHeight="1" x14ac:dyDescent="0.2">
      <c r="A2573" s="11" t="str">
        <f t="shared" ref="A2573:A2579" si="544">SUBSTITUTE(SUBSTITUTE(CONCATENATE(J2573,IF(M2573="Identifier","ID",M2573))," ",""),"_","")</f>
        <v>AdditionalFee</v>
      </c>
      <c r="B2573" s="8" t="s">
        <v>22</v>
      </c>
      <c r="C2573" s="12" t="s">
        <v>98</v>
      </c>
      <c r="D2573" s="11" t="s">
        <v>4290</v>
      </c>
      <c r="E2573" s="11" t="s">
        <v>22</v>
      </c>
      <c r="F2573" s="11" t="s">
        <v>22</v>
      </c>
      <c r="G2573" s="11" t="str">
        <f t="shared" ref="G2573:G2579" si="545">CONCATENATE( IF(H2573="","",CONCATENATE(H2573,"_ ")),I2573,". ",IF(J2573="","",CONCATENATE(J2573,"_ ")),M2573,IF(J2573="","",CONCATENATE(". ",N2573)))</f>
        <v>Tendered Project. Additional_ Fee. Fee</v>
      </c>
      <c r="H2573" s="11" t="s">
        <v>22</v>
      </c>
      <c r="I2573" s="11" t="s">
        <v>4277</v>
      </c>
      <c r="J2573" s="11" t="s">
        <v>86</v>
      </c>
      <c r="K2573" s="11" t="s">
        <v>22</v>
      </c>
      <c r="L2573" s="11" t="s">
        <v>22</v>
      </c>
      <c r="M2573" s="11" t="str">
        <f t="shared" ref="M2573:M2579" si="546">CONCATENATE(IF(Q2573="","",CONCATENATE(Q2573,"_ ")),R2573)</f>
        <v>Fee</v>
      </c>
      <c r="N2573" s="11" t="str">
        <f t="shared" ref="N2573:N2579" si="547">M2573</f>
        <v>Fee</v>
      </c>
      <c r="O2573" s="11" t="s">
        <v>22</v>
      </c>
      <c r="P2573" s="11" t="s">
        <v>22</v>
      </c>
      <c r="Q2573" s="11" t="s">
        <v>22</v>
      </c>
      <c r="R2573" s="11" t="s">
        <v>1909</v>
      </c>
      <c r="S2573" s="11" t="s">
        <v>38</v>
      </c>
      <c r="T2573" s="11" t="s">
        <v>22</v>
      </c>
      <c r="U2573" s="11" t="s">
        <v>101</v>
      </c>
      <c r="V2573" s="11" t="s">
        <v>1910</v>
      </c>
    </row>
    <row r="2574" spans="1:22" ht="14.1" customHeight="1" x14ac:dyDescent="0.2">
      <c r="A2574" s="11" t="str">
        <f t="shared" si="544"/>
        <v>ProcurementProjectLot</v>
      </c>
      <c r="B2574" s="8" t="s">
        <v>22</v>
      </c>
      <c r="C2574" s="12" t="s">
        <v>98</v>
      </c>
      <c r="D2574" s="11" t="s">
        <v>4291</v>
      </c>
      <c r="E2574" s="11" t="s">
        <v>22</v>
      </c>
      <c r="F2574" s="11" t="s">
        <v>22</v>
      </c>
      <c r="G2574" s="11" t="str">
        <f t="shared" si="545"/>
        <v>Tendered Project. Procurement Project Lot</v>
      </c>
      <c r="H2574" s="11" t="s">
        <v>22</v>
      </c>
      <c r="I2574" s="11" t="s">
        <v>4277</v>
      </c>
      <c r="J2574" s="11" t="s">
        <v>22</v>
      </c>
      <c r="K2574" s="11" t="s">
        <v>22</v>
      </c>
      <c r="L2574" s="11" t="s">
        <v>22</v>
      </c>
      <c r="M2574" s="11" t="str">
        <f t="shared" si="546"/>
        <v>Procurement Project Lot</v>
      </c>
      <c r="N2574" s="11" t="str">
        <f t="shared" si="547"/>
        <v>Procurement Project Lot</v>
      </c>
      <c r="O2574" s="11" t="s">
        <v>22</v>
      </c>
      <c r="P2574" s="11" t="s">
        <v>22</v>
      </c>
      <c r="Q2574" s="11" t="s">
        <v>22</v>
      </c>
      <c r="R2574" s="11" t="s">
        <v>3366</v>
      </c>
      <c r="S2574" s="11" t="s">
        <v>38</v>
      </c>
      <c r="T2574" s="11" t="s">
        <v>22</v>
      </c>
      <c r="U2574" s="11" t="s">
        <v>26</v>
      </c>
      <c r="V2574" s="11" t="s">
        <v>22</v>
      </c>
    </row>
    <row r="2575" spans="1:22" ht="14.1" customHeight="1" x14ac:dyDescent="0.2">
      <c r="A2575" s="11" t="str">
        <f t="shared" si="544"/>
        <v>EvidenceDocumentReference</v>
      </c>
      <c r="B2575" s="8" t="s">
        <v>22</v>
      </c>
      <c r="C2575" s="12" t="s">
        <v>98</v>
      </c>
      <c r="D2575" s="11" t="s">
        <v>4292</v>
      </c>
      <c r="E2575" s="11" t="s">
        <v>22</v>
      </c>
      <c r="F2575" s="11" t="s">
        <v>22</v>
      </c>
      <c r="G2575" s="11" t="str">
        <f t="shared" si="545"/>
        <v>Tendered Project. Evidence_ Document Reference. Document Reference</v>
      </c>
      <c r="H2575" s="11" t="s">
        <v>22</v>
      </c>
      <c r="I2575" s="11" t="s">
        <v>4277</v>
      </c>
      <c r="J2575" s="11" t="s">
        <v>1763</v>
      </c>
      <c r="K2575" s="11" t="s">
        <v>22</v>
      </c>
      <c r="L2575" s="11" t="s">
        <v>22</v>
      </c>
      <c r="M2575" s="11" t="str">
        <f t="shared" si="546"/>
        <v>Document Reference</v>
      </c>
      <c r="N2575" s="11" t="str">
        <f t="shared" si="547"/>
        <v>Document Reference</v>
      </c>
      <c r="O2575" s="11" t="s">
        <v>22</v>
      </c>
      <c r="P2575" s="11" t="s">
        <v>22</v>
      </c>
      <c r="Q2575" s="11" t="s">
        <v>22</v>
      </c>
      <c r="R2575" s="11" t="s">
        <v>406</v>
      </c>
      <c r="S2575" s="11" t="s">
        <v>38</v>
      </c>
      <c r="T2575" s="11" t="s">
        <v>22</v>
      </c>
      <c r="U2575" s="11" t="s">
        <v>26</v>
      </c>
      <c r="V2575" s="11" t="s">
        <v>22</v>
      </c>
    </row>
    <row r="2576" spans="1:22" ht="14.1" customHeight="1" x14ac:dyDescent="0.2">
      <c r="A2576" s="11" t="str">
        <f t="shared" si="544"/>
        <v>TaxTotal</v>
      </c>
      <c r="B2576" s="8" t="s">
        <v>22</v>
      </c>
      <c r="C2576" s="12" t="s">
        <v>98</v>
      </c>
      <c r="D2576" s="11" t="s">
        <v>4293</v>
      </c>
      <c r="E2576" s="11" t="s">
        <v>22</v>
      </c>
      <c r="F2576" s="11" t="s">
        <v>22</v>
      </c>
      <c r="G2576" s="11" t="str">
        <f t="shared" si="545"/>
        <v>Tendered Project. Tax Total</v>
      </c>
      <c r="H2576" s="11" t="s">
        <v>22</v>
      </c>
      <c r="I2576" s="11" t="s">
        <v>4277</v>
      </c>
      <c r="J2576" s="11" t="s">
        <v>22</v>
      </c>
      <c r="K2576" s="11" t="s">
        <v>22</v>
      </c>
      <c r="L2576" s="11" t="s">
        <v>22</v>
      </c>
      <c r="M2576" s="11" t="str">
        <f t="shared" si="546"/>
        <v>Tax Total</v>
      </c>
      <c r="N2576" s="11" t="str">
        <f t="shared" si="547"/>
        <v>Tax Total</v>
      </c>
      <c r="O2576" s="11" t="s">
        <v>22</v>
      </c>
      <c r="P2576" s="11" t="s">
        <v>22</v>
      </c>
      <c r="Q2576" s="11" t="s">
        <v>22</v>
      </c>
      <c r="R2576" s="11" t="s">
        <v>206</v>
      </c>
      <c r="S2576" s="11" t="s">
        <v>38</v>
      </c>
      <c r="T2576" s="11" t="s">
        <v>22</v>
      </c>
      <c r="U2576" s="11" t="s">
        <v>26</v>
      </c>
      <c r="V2576" s="11" t="s">
        <v>22</v>
      </c>
    </row>
    <row r="2577" spans="1:22" ht="14.1" customHeight="1" x14ac:dyDescent="0.2">
      <c r="A2577" s="11" t="str">
        <f t="shared" si="544"/>
        <v>LegalMonetaryTotal</v>
      </c>
      <c r="B2577" s="8" t="s">
        <v>22</v>
      </c>
      <c r="C2577" s="12" t="s">
        <v>34</v>
      </c>
      <c r="D2577" s="11" t="s">
        <v>4294</v>
      </c>
      <c r="E2577" s="11" t="s">
        <v>22</v>
      </c>
      <c r="F2577" s="11" t="s">
        <v>22</v>
      </c>
      <c r="G2577" s="11" t="str">
        <f t="shared" si="545"/>
        <v>Tendered Project. Legal_ Monetary Total. Monetary Total</v>
      </c>
      <c r="H2577" s="11" t="s">
        <v>22</v>
      </c>
      <c r="I2577" s="11" t="s">
        <v>4277</v>
      </c>
      <c r="J2577" s="11" t="s">
        <v>1016</v>
      </c>
      <c r="K2577" s="11" t="s">
        <v>22</v>
      </c>
      <c r="L2577" s="11" t="s">
        <v>22</v>
      </c>
      <c r="M2577" s="11" t="str">
        <f t="shared" si="546"/>
        <v>Monetary Total</v>
      </c>
      <c r="N2577" s="11" t="str">
        <f t="shared" si="547"/>
        <v>Monetary Total</v>
      </c>
      <c r="O2577" s="11" t="s">
        <v>22</v>
      </c>
      <c r="P2577" s="11" t="s">
        <v>22</v>
      </c>
      <c r="Q2577" s="11" t="s">
        <v>22</v>
      </c>
      <c r="R2577" s="11" t="s">
        <v>1017</v>
      </c>
      <c r="S2577" s="11" t="s">
        <v>38</v>
      </c>
      <c r="T2577" s="11" t="s">
        <v>22</v>
      </c>
      <c r="U2577" s="11" t="s">
        <v>26</v>
      </c>
      <c r="V2577" s="11" t="s">
        <v>22</v>
      </c>
    </row>
    <row r="2578" spans="1:22" ht="14.1" customHeight="1" x14ac:dyDescent="0.2">
      <c r="A2578" s="11" t="str">
        <f t="shared" si="544"/>
        <v>TenderLine</v>
      </c>
      <c r="B2578" s="8" t="s">
        <v>22</v>
      </c>
      <c r="C2578" s="12" t="s">
        <v>98</v>
      </c>
      <c r="D2578" s="11" t="s">
        <v>4295</v>
      </c>
      <c r="E2578" s="11" t="s">
        <v>22</v>
      </c>
      <c r="F2578" s="11" t="s">
        <v>22</v>
      </c>
      <c r="G2578" s="11" t="str">
        <f t="shared" si="545"/>
        <v>Tendered Project. Tender Line</v>
      </c>
      <c r="H2578" s="11" t="s">
        <v>22</v>
      </c>
      <c r="I2578" s="11" t="s">
        <v>4277</v>
      </c>
      <c r="J2578" s="11" t="s">
        <v>22</v>
      </c>
      <c r="K2578" s="11" t="s">
        <v>22</v>
      </c>
      <c r="L2578" s="11" t="s">
        <v>22</v>
      </c>
      <c r="M2578" s="11" t="str">
        <f t="shared" si="546"/>
        <v>Tender Line</v>
      </c>
      <c r="N2578" s="11" t="str">
        <f t="shared" si="547"/>
        <v>Tender Line</v>
      </c>
      <c r="O2578" s="11" t="s">
        <v>22</v>
      </c>
      <c r="P2578" s="11" t="s">
        <v>22</v>
      </c>
      <c r="Q2578" s="11" t="s">
        <v>22</v>
      </c>
      <c r="R2578" s="11" t="s">
        <v>4216</v>
      </c>
      <c r="S2578" s="11" t="s">
        <v>38</v>
      </c>
      <c r="T2578" s="11" t="s">
        <v>22</v>
      </c>
      <c r="U2578" s="11" t="s">
        <v>26</v>
      </c>
      <c r="V2578" s="11" t="s">
        <v>22</v>
      </c>
    </row>
    <row r="2579" spans="1:22" ht="14.1" customHeight="1" x14ac:dyDescent="0.2">
      <c r="A2579" s="11" t="str">
        <f t="shared" si="544"/>
        <v>AwardingCriterionResponse</v>
      </c>
      <c r="B2579" s="8" t="s">
        <v>22</v>
      </c>
      <c r="C2579" s="12" t="s">
        <v>98</v>
      </c>
      <c r="D2579" s="11" t="s">
        <v>4296</v>
      </c>
      <c r="E2579" s="11" t="s">
        <v>22</v>
      </c>
      <c r="F2579" s="11" t="s">
        <v>22</v>
      </c>
      <c r="G2579" s="11" t="str">
        <f t="shared" si="545"/>
        <v>Tendered Project. Awarding Criterion Response</v>
      </c>
      <c r="H2579" s="11" t="s">
        <v>22</v>
      </c>
      <c r="I2579" s="11" t="s">
        <v>4277</v>
      </c>
      <c r="J2579" s="11" t="s">
        <v>22</v>
      </c>
      <c r="K2579" s="11" t="s">
        <v>22</v>
      </c>
      <c r="L2579" s="11" t="s">
        <v>22</v>
      </c>
      <c r="M2579" s="11" t="str">
        <f t="shared" si="546"/>
        <v>Awarding Criterion Response</v>
      </c>
      <c r="N2579" s="11" t="str">
        <f t="shared" si="547"/>
        <v>Awarding Criterion Response</v>
      </c>
      <c r="O2579" s="11" t="s">
        <v>22</v>
      </c>
      <c r="P2579" s="11" t="s">
        <v>22</v>
      </c>
      <c r="Q2579" s="11" t="s">
        <v>22</v>
      </c>
      <c r="R2579" s="11" t="s">
        <v>308</v>
      </c>
      <c r="S2579" s="11" t="s">
        <v>38</v>
      </c>
      <c r="T2579" s="11" t="s">
        <v>22</v>
      </c>
      <c r="U2579" s="11" t="s">
        <v>26</v>
      </c>
      <c r="V2579" s="11" t="s">
        <v>22</v>
      </c>
    </row>
    <row r="2580" spans="1:22" ht="14.1" customHeight="1" x14ac:dyDescent="0.2">
      <c r="A2580" s="5" t="str">
        <f>SUBSTITUTE(CONCATENATE(H2580,I2580)," ","")</f>
        <v>TendererPartyQualification</v>
      </c>
      <c r="B2580" s="6" t="s">
        <v>22</v>
      </c>
      <c r="C2580" s="6" t="s">
        <v>22</v>
      </c>
      <c r="D2580" s="6" t="s">
        <v>4297</v>
      </c>
      <c r="E2580" s="6" t="s">
        <v>22</v>
      </c>
      <c r="F2580" s="6" t="s">
        <v>22</v>
      </c>
      <c r="G2580" s="5" t="str">
        <f>CONCATENATE(IF(H2580="","",CONCATENATE(H2580,"_ ")),I2580,". Details")</f>
        <v>Tenderer Party Qualification. Details</v>
      </c>
      <c r="H2580" s="6" t="s">
        <v>22</v>
      </c>
      <c r="I2580" s="6" t="s">
        <v>4298</v>
      </c>
      <c r="J2580" s="6" t="s">
        <v>22</v>
      </c>
      <c r="K2580" s="6" t="s">
        <v>22</v>
      </c>
      <c r="L2580" s="6" t="s">
        <v>22</v>
      </c>
      <c r="M2580" s="6" t="s">
        <v>22</v>
      </c>
      <c r="N2580" s="6" t="s">
        <v>22</v>
      </c>
      <c r="O2580" s="6" t="s">
        <v>22</v>
      </c>
      <c r="P2580" s="6" t="s">
        <v>22</v>
      </c>
      <c r="Q2580" s="6" t="s">
        <v>22</v>
      </c>
      <c r="R2580" s="6" t="s">
        <v>22</v>
      </c>
      <c r="S2580" s="6" t="s">
        <v>25</v>
      </c>
      <c r="T2580" s="6" t="s">
        <v>22</v>
      </c>
      <c r="U2580" s="6" t="s">
        <v>26</v>
      </c>
      <c r="V2580" s="6" t="s">
        <v>22</v>
      </c>
    </row>
    <row r="2581" spans="1:22" ht="14.1" customHeight="1" x14ac:dyDescent="0.2">
      <c r="A2581" s="11" t="str">
        <f>SUBSTITUTE(SUBSTITUTE(CONCATENATE(J2581,IF(M2581="Identifier","ID",M2581))," ",""),"_","")</f>
        <v>InterestedProcurementProjectLot</v>
      </c>
      <c r="B2581" s="8" t="s">
        <v>22</v>
      </c>
      <c r="C2581" s="12" t="s">
        <v>98</v>
      </c>
      <c r="D2581" s="11" t="s">
        <v>4299</v>
      </c>
      <c r="E2581" s="11" t="s">
        <v>22</v>
      </c>
      <c r="F2581" s="11" t="s">
        <v>22</v>
      </c>
      <c r="G2581" s="11" t="str">
        <f>CONCATENATE( IF(H2581="","",CONCATENATE(H2581,"_ ")),I2581,". ",IF(J2581="","",CONCATENATE(J2581,"_ ")),M2581,IF(J2581="","",CONCATENATE(". ",N2581)))</f>
        <v>Tenderer Party Qualification. Interested_ Procurement Project Lot. Procurement Project Lot</v>
      </c>
      <c r="H2581" s="11" t="s">
        <v>22</v>
      </c>
      <c r="I2581" s="11" t="s">
        <v>4298</v>
      </c>
      <c r="J2581" s="11" t="s">
        <v>4300</v>
      </c>
      <c r="K2581" s="11" t="s">
        <v>22</v>
      </c>
      <c r="L2581" s="11" t="s">
        <v>22</v>
      </c>
      <c r="M2581" s="11" t="str">
        <f>CONCATENATE(IF(Q2581="","",CONCATENATE(Q2581,"_ ")),R2581)</f>
        <v>Procurement Project Lot</v>
      </c>
      <c r="N2581" s="11" t="str">
        <f>M2581</f>
        <v>Procurement Project Lot</v>
      </c>
      <c r="O2581" s="11" t="s">
        <v>22</v>
      </c>
      <c r="P2581" s="11" t="s">
        <v>22</v>
      </c>
      <c r="Q2581" s="11" t="s">
        <v>22</v>
      </c>
      <c r="R2581" s="11" t="s">
        <v>3366</v>
      </c>
      <c r="S2581" s="11" t="s">
        <v>38</v>
      </c>
      <c r="T2581" s="11" t="s">
        <v>22</v>
      </c>
      <c r="U2581" s="11" t="s">
        <v>26</v>
      </c>
      <c r="V2581" s="11" t="s">
        <v>22</v>
      </c>
    </row>
    <row r="2582" spans="1:22" ht="14.1" customHeight="1" x14ac:dyDescent="0.2">
      <c r="A2582" s="11" t="str">
        <f>SUBSTITUTE(SUBSTITUTE(CONCATENATE(J2582,IF(M2582="Identifier","ID",M2582))," ",""),"_","")</f>
        <v>MainQualifyingParty</v>
      </c>
      <c r="B2582" s="8" t="s">
        <v>22</v>
      </c>
      <c r="C2582" s="12" t="s">
        <v>27</v>
      </c>
      <c r="D2582" s="11" t="s">
        <v>4301</v>
      </c>
      <c r="E2582" s="11" t="s">
        <v>22</v>
      </c>
      <c r="F2582" s="11" t="s">
        <v>22</v>
      </c>
      <c r="G2582" s="11" t="str">
        <f>CONCATENATE( IF(H2582="","",CONCATENATE(H2582,"_ ")),I2582,". ",IF(J2582="","",CONCATENATE(J2582,"_ ")),M2582,IF(J2582="","",CONCATENATE(". ",N2582)))</f>
        <v>Tenderer Party Qualification. Main_ Qualifying Party. Qualifying Party</v>
      </c>
      <c r="H2582" s="11" t="s">
        <v>22</v>
      </c>
      <c r="I2582" s="11" t="s">
        <v>4298</v>
      </c>
      <c r="J2582" s="11" t="s">
        <v>1008</v>
      </c>
      <c r="K2582" s="11" t="s">
        <v>22</v>
      </c>
      <c r="L2582" s="11" t="s">
        <v>22</v>
      </c>
      <c r="M2582" s="11" t="str">
        <f>CONCATENATE(IF(Q2582="","",CONCATENATE(Q2582,"_ ")),R2582)</f>
        <v>Qualifying Party</v>
      </c>
      <c r="N2582" s="11" t="str">
        <f>M2582</f>
        <v>Qualifying Party</v>
      </c>
      <c r="O2582" s="11" t="s">
        <v>22</v>
      </c>
      <c r="P2582" s="11" t="s">
        <v>22</v>
      </c>
      <c r="Q2582" s="11" t="s">
        <v>22</v>
      </c>
      <c r="R2582" s="11" t="s">
        <v>1661</v>
      </c>
      <c r="S2582" s="11" t="s">
        <v>38</v>
      </c>
      <c r="T2582" s="11" t="s">
        <v>22</v>
      </c>
      <c r="U2582" s="11" t="s">
        <v>26</v>
      </c>
      <c r="V2582" s="11" t="s">
        <v>22</v>
      </c>
    </row>
    <row r="2583" spans="1:22" ht="14.1" customHeight="1" x14ac:dyDescent="0.2">
      <c r="A2583" s="11" t="str">
        <f>SUBSTITUTE(SUBSTITUTE(CONCATENATE(J2583,IF(M2583="Identifier","ID",M2583))," ",""),"_","")</f>
        <v>AdditionalQualifyingParty</v>
      </c>
      <c r="B2583" s="8" t="s">
        <v>22</v>
      </c>
      <c r="C2583" s="12" t="s">
        <v>98</v>
      </c>
      <c r="D2583" s="11" t="s">
        <v>4302</v>
      </c>
      <c r="E2583" s="11" t="s">
        <v>22</v>
      </c>
      <c r="F2583" s="11" t="s">
        <v>22</v>
      </c>
      <c r="G2583" s="11" t="str">
        <f>CONCATENATE( IF(H2583="","",CONCATENATE(H2583,"_ ")),I2583,". ",IF(J2583="","",CONCATENATE(J2583,"_ ")),M2583,IF(J2583="","",CONCATENATE(". ",N2583)))</f>
        <v>Tenderer Party Qualification. Additional_ Qualifying Party. Qualifying Party</v>
      </c>
      <c r="H2583" s="11" t="s">
        <v>22</v>
      </c>
      <c r="I2583" s="11" t="s">
        <v>4298</v>
      </c>
      <c r="J2583" s="11" t="s">
        <v>86</v>
      </c>
      <c r="K2583" s="11" t="s">
        <v>22</v>
      </c>
      <c r="L2583" s="11" t="s">
        <v>22</v>
      </c>
      <c r="M2583" s="11" t="str">
        <f>CONCATENATE(IF(Q2583="","",CONCATENATE(Q2583,"_ ")),R2583)</f>
        <v>Qualifying Party</v>
      </c>
      <c r="N2583" s="11" t="str">
        <f>M2583</f>
        <v>Qualifying Party</v>
      </c>
      <c r="O2583" s="11" t="s">
        <v>22</v>
      </c>
      <c r="P2583" s="11" t="s">
        <v>22</v>
      </c>
      <c r="Q2583" s="11" t="s">
        <v>22</v>
      </c>
      <c r="R2583" s="11" t="s">
        <v>1661</v>
      </c>
      <c r="S2583" s="11" t="s">
        <v>38</v>
      </c>
      <c r="T2583" s="11" t="s">
        <v>22</v>
      </c>
      <c r="U2583" s="11" t="s">
        <v>26</v>
      </c>
      <c r="V2583" s="11" t="s">
        <v>22</v>
      </c>
    </row>
    <row r="2584" spans="1:22" ht="14.1" customHeight="1" x14ac:dyDescent="0.2">
      <c r="A2584" s="5" t="str">
        <f>SUBSTITUTE(CONCATENATE(H2584,I2584)," ","")</f>
        <v>TendererQualificationRequest</v>
      </c>
      <c r="B2584" s="6" t="s">
        <v>22</v>
      </c>
      <c r="C2584" s="6" t="s">
        <v>22</v>
      </c>
      <c r="D2584" s="6" t="s">
        <v>4303</v>
      </c>
      <c r="E2584" s="6" t="s">
        <v>22</v>
      </c>
      <c r="F2584" s="6" t="s">
        <v>22</v>
      </c>
      <c r="G2584" s="5" t="str">
        <f>CONCATENATE(IF(H2584="","",CONCATENATE(H2584,"_ ")),I2584,". Details")</f>
        <v>Tenderer Qualification Request. Details</v>
      </c>
      <c r="H2584" s="6" t="s">
        <v>22</v>
      </c>
      <c r="I2584" s="6" t="s">
        <v>4304</v>
      </c>
      <c r="J2584" s="6" t="s">
        <v>22</v>
      </c>
      <c r="K2584" s="6" t="s">
        <v>22</v>
      </c>
      <c r="L2584" s="6" t="s">
        <v>22</v>
      </c>
      <c r="M2584" s="6" t="s">
        <v>22</v>
      </c>
      <c r="N2584" s="6" t="s">
        <v>22</v>
      </c>
      <c r="O2584" s="6" t="s">
        <v>22</v>
      </c>
      <c r="P2584" s="6" t="s">
        <v>22</v>
      </c>
      <c r="Q2584" s="6" t="s">
        <v>22</v>
      </c>
      <c r="R2584" s="6" t="s">
        <v>22</v>
      </c>
      <c r="S2584" s="6" t="s">
        <v>25</v>
      </c>
      <c r="T2584" s="6" t="s">
        <v>22</v>
      </c>
      <c r="U2584" s="6" t="s">
        <v>26</v>
      </c>
      <c r="V2584" s="6" t="s">
        <v>22</v>
      </c>
    </row>
    <row r="2585" spans="1:22" ht="14.1" customHeight="1" x14ac:dyDescent="0.2">
      <c r="A2585" s="7" t="str">
        <f t="shared" ref="A2585:A2590" si="548">SUBSTITUTE(CONCATENATE(J2585,K2585,IF(L2585="Identifier","ID",IF(AND(L2585="Text",OR(J2585&lt;&gt;"",K2585&lt;&gt;"")),"",L2585)),IF(AND(N2585&lt;&gt;"Text",L2585&lt;&gt;N2585,NOT(AND(L2585="URI",N2585="Identifier")),NOT(AND(L2585="UUID",N2585="Identifier")),NOT(AND(L2585="OID",N2585="Identifier"))),IF(N2585="Identifier","ID",N2585),""))," ","")</f>
        <v>CompanyLegalFormCode</v>
      </c>
      <c r="B2585" s="8" t="s">
        <v>22</v>
      </c>
      <c r="C2585" s="9" t="s">
        <v>34</v>
      </c>
      <c r="D2585" s="10" t="s">
        <v>4305</v>
      </c>
      <c r="E2585" s="10" t="s">
        <v>22</v>
      </c>
      <c r="F2585" s="10" t="s">
        <v>22</v>
      </c>
      <c r="G2585" s="10" t="str">
        <f t="shared" ref="G2585:G2590" si="549">CONCATENATE( IF(H2585="","",CONCATENATE(H2585,"_ ")),I2585,". ",IF(J2585="","",CONCATENATE(J2585,"_ ")),M2585,IF(OR(J2585&lt;&gt;"",M2585&lt;&gt;N2585),CONCATENATE(". ",N2585),""))</f>
        <v>Tenderer Qualification Request. Company Legal Form Code. Code</v>
      </c>
      <c r="H2585" s="10" t="s">
        <v>22</v>
      </c>
      <c r="I2585" s="10" t="s">
        <v>4304</v>
      </c>
      <c r="J2585" s="10" t="s">
        <v>22</v>
      </c>
      <c r="K2585" s="10" t="s">
        <v>2998</v>
      </c>
      <c r="L2585" s="10" t="s">
        <v>33</v>
      </c>
      <c r="M2585" s="7" t="str">
        <f t="shared" ref="M2585:M2590" si="550">IF(K2585&lt;&gt;"",CONCATENATE(K2585," ",L2585),L2585)</f>
        <v>Company Legal Form Code</v>
      </c>
      <c r="N2585" s="10" t="s">
        <v>33</v>
      </c>
      <c r="O2585" s="10" t="s">
        <v>22</v>
      </c>
      <c r="P2585" s="10" t="str">
        <f t="shared" ref="P2585:P2590" si="551">IF(O2585&lt;&gt;"",CONCATENATE(O2585,"_ ",N2585,". Type"),CONCATENATE(N2585,". Type"))</f>
        <v>Code. Type</v>
      </c>
      <c r="Q2585" s="10" t="s">
        <v>22</v>
      </c>
      <c r="R2585" s="10" t="s">
        <v>22</v>
      </c>
      <c r="S2585" s="10" t="s">
        <v>30</v>
      </c>
      <c r="T2585" s="10" t="s">
        <v>22</v>
      </c>
      <c r="U2585" s="10" t="s">
        <v>26</v>
      </c>
      <c r="V2585" s="10" t="s">
        <v>22</v>
      </c>
    </row>
    <row r="2586" spans="1:22" ht="14.1" customHeight="1" x14ac:dyDescent="0.2">
      <c r="A2586" s="7" t="str">
        <f t="shared" si="548"/>
        <v>CompanyLegalForm</v>
      </c>
      <c r="B2586" s="8" t="s">
        <v>22</v>
      </c>
      <c r="C2586" s="9" t="s">
        <v>98</v>
      </c>
      <c r="D2586" s="10" t="s">
        <v>4306</v>
      </c>
      <c r="E2586" s="10" t="s">
        <v>22</v>
      </c>
      <c r="F2586" s="10" t="s">
        <v>22</v>
      </c>
      <c r="G2586" s="10" t="str">
        <f t="shared" si="549"/>
        <v>Tenderer Qualification Request. Company Legal Form. Text</v>
      </c>
      <c r="H2586" s="10" t="s">
        <v>22</v>
      </c>
      <c r="I2586" s="10" t="s">
        <v>4304</v>
      </c>
      <c r="J2586" s="10" t="s">
        <v>22</v>
      </c>
      <c r="K2586" s="10" t="s">
        <v>3000</v>
      </c>
      <c r="L2586" s="10" t="s">
        <v>3001</v>
      </c>
      <c r="M2586" s="7" t="str">
        <f t="shared" si="550"/>
        <v>Company Legal Form</v>
      </c>
      <c r="N2586" s="10" t="s">
        <v>59</v>
      </c>
      <c r="O2586" s="10" t="s">
        <v>22</v>
      </c>
      <c r="P2586" s="10" t="str">
        <f t="shared" si="551"/>
        <v>Text. Type</v>
      </c>
      <c r="Q2586" s="10" t="s">
        <v>22</v>
      </c>
      <c r="R2586" s="10" t="s">
        <v>22</v>
      </c>
      <c r="S2586" s="10" t="s">
        <v>30</v>
      </c>
      <c r="T2586" s="10" t="s">
        <v>22</v>
      </c>
      <c r="U2586" s="10" t="s">
        <v>26</v>
      </c>
      <c r="V2586" s="10" t="s">
        <v>22</v>
      </c>
    </row>
    <row r="2587" spans="1:22" ht="14.1" customHeight="1" x14ac:dyDescent="0.2">
      <c r="A2587" s="7" t="str">
        <f t="shared" si="548"/>
        <v>PersonalSituation</v>
      </c>
      <c r="B2587" s="8" t="s">
        <v>22</v>
      </c>
      <c r="C2587" s="9" t="s">
        <v>98</v>
      </c>
      <c r="D2587" s="10" t="s">
        <v>4307</v>
      </c>
      <c r="E2587" s="10" t="s">
        <v>22</v>
      </c>
      <c r="F2587" s="10" t="s">
        <v>22</v>
      </c>
      <c r="G2587" s="10" t="str">
        <f t="shared" si="549"/>
        <v>Tenderer Qualification Request. Personal Situation. Text</v>
      </c>
      <c r="H2587" s="10" t="s">
        <v>22</v>
      </c>
      <c r="I2587" s="10" t="s">
        <v>4304</v>
      </c>
      <c r="J2587" s="10" t="s">
        <v>22</v>
      </c>
      <c r="K2587" s="10" t="s">
        <v>3446</v>
      </c>
      <c r="L2587" s="10" t="s">
        <v>3447</v>
      </c>
      <c r="M2587" s="7" t="str">
        <f t="shared" si="550"/>
        <v>Personal Situation</v>
      </c>
      <c r="N2587" s="10" t="s">
        <v>59</v>
      </c>
      <c r="O2587" s="10" t="s">
        <v>22</v>
      </c>
      <c r="P2587" s="10" t="str">
        <f t="shared" si="551"/>
        <v>Text. Type</v>
      </c>
      <c r="Q2587" s="10" t="s">
        <v>22</v>
      </c>
      <c r="R2587" s="10" t="s">
        <v>22</v>
      </c>
      <c r="S2587" s="10" t="s">
        <v>30</v>
      </c>
      <c r="T2587" s="10" t="s">
        <v>22</v>
      </c>
      <c r="U2587" s="10" t="s">
        <v>26</v>
      </c>
      <c r="V2587" s="10" t="s">
        <v>22</v>
      </c>
    </row>
    <row r="2588" spans="1:22" ht="14.1" customHeight="1" x14ac:dyDescent="0.2">
      <c r="A2588" s="7" t="str">
        <f t="shared" si="548"/>
        <v>OperatingYearsQuantity</v>
      </c>
      <c r="B2588" s="8" t="s">
        <v>22</v>
      </c>
      <c r="C2588" s="9" t="s">
        <v>34</v>
      </c>
      <c r="D2588" s="10" t="s">
        <v>4308</v>
      </c>
      <c r="E2588" s="10" t="s">
        <v>22</v>
      </c>
      <c r="F2588" s="10" t="s">
        <v>22</v>
      </c>
      <c r="G2588" s="10" t="str">
        <f t="shared" si="549"/>
        <v>Tenderer Qualification Request. Operating Years. Quantity</v>
      </c>
      <c r="H2588" s="10" t="s">
        <v>22</v>
      </c>
      <c r="I2588" s="10" t="s">
        <v>4304</v>
      </c>
      <c r="J2588" s="10" t="s">
        <v>22</v>
      </c>
      <c r="K2588" s="10" t="s">
        <v>3449</v>
      </c>
      <c r="L2588" s="10" t="s">
        <v>3450</v>
      </c>
      <c r="M2588" s="7" t="str">
        <f t="shared" si="550"/>
        <v>Operating Years</v>
      </c>
      <c r="N2588" s="10" t="s">
        <v>297</v>
      </c>
      <c r="O2588" s="10" t="s">
        <v>22</v>
      </c>
      <c r="P2588" s="10" t="str">
        <f t="shared" si="551"/>
        <v>Quantity. Type</v>
      </c>
      <c r="Q2588" s="10" t="s">
        <v>22</v>
      </c>
      <c r="R2588" s="10" t="s">
        <v>22</v>
      </c>
      <c r="S2588" s="10" t="s">
        <v>30</v>
      </c>
      <c r="T2588" s="10" t="s">
        <v>22</v>
      </c>
      <c r="U2588" s="10" t="s">
        <v>26</v>
      </c>
      <c r="V2588" s="10" t="s">
        <v>22</v>
      </c>
    </row>
    <row r="2589" spans="1:22" ht="14.1" customHeight="1" x14ac:dyDescent="0.2">
      <c r="A2589" s="7" t="str">
        <f t="shared" si="548"/>
        <v>EmployeeQuantity</v>
      </c>
      <c r="B2589" s="8" t="s">
        <v>22</v>
      </c>
      <c r="C2589" s="9" t="s">
        <v>34</v>
      </c>
      <c r="D2589" s="10" t="s">
        <v>4308</v>
      </c>
      <c r="E2589" s="10" t="s">
        <v>22</v>
      </c>
      <c r="F2589" s="10" t="s">
        <v>22</v>
      </c>
      <c r="G2589" s="10" t="str">
        <f t="shared" si="549"/>
        <v>Tenderer Qualification Request. Employee. Quantity</v>
      </c>
      <c r="H2589" s="10" t="s">
        <v>22</v>
      </c>
      <c r="I2589" s="10" t="s">
        <v>4304</v>
      </c>
      <c r="J2589" s="10" t="s">
        <v>22</v>
      </c>
      <c r="K2589" s="10" t="s">
        <v>22</v>
      </c>
      <c r="L2589" s="10" t="s">
        <v>3452</v>
      </c>
      <c r="M2589" s="7" t="str">
        <f t="shared" si="550"/>
        <v>Employee</v>
      </c>
      <c r="N2589" s="10" t="s">
        <v>297</v>
      </c>
      <c r="O2589" s="10" t="s">
        <v>22</v>
      </c>
      <c r="P2589" s="10" t="str">
        <f t="shared" si="551"/>
        <v>Quantity. Type</v>
      </c>
      <c r="Q2589" s="10" t="s">
        <v>22</v>
      </c>
      <c r="R2589" s="10" t="s">
        <v>22</v>
      </c>
      <c r="S2589" s="10" t="s">
        <v>30</v>
      </c>
      <c r="T2589" s="10" t="s">
        <v>22</v>
      </c>
      <c r="U2589" s="10" t="s">
        <v>26</v>
      </c>
      <c r="V2589" s="10" t="s">
        <v>22</v>
      </c>
    </row>
    <row r="2590" spans="1:22" ht="14.1" customHeight="1" x14ac:dyDescent="0.2">
      <c r="A2590" s="7" t="str">
        <f t="shared" si="548"/>
        <v>Description</v>
      </c>
      <c r="B2590" s="8" t="s">
        <v>22</v>
      </c>
      <c r="C2590" s="9" t="s">
        <v>98</v>
      </c>
      <c r="D2590" s="10" t="s">
        <v>4309</v>
      </c>
      <c r="E2590" s="10" t="s">
        <v>22</v>
      </c>
      <c r="F2590" s="10" t="s">
        <v>22</v>
      </c>
      <c r="G2590" s="10" t="str">
        <f t="shared" si="549"/>
        <v>Tenderer Qualification Request. Description. Text</v>
      </c>
      <c r="H2590" s="10" t="s">
        <v>22</v>
      </c>
      <c r="I2590" s="10" t="s">
        <v>4304</v>
      </c>
      <c r="J2590" s="10" t="s">
        <v>22</v>
      </c>
      <c r="K2590" s="10" t="s">
        <v>22</v>
      </c>
      <c r="L2590" s="10" t="s">
        <v>100</v>
      </c>
      <c r="M2590" s="7" t="str">
        <f t="shared" si="550"/>
        <v>Description</v>
      </c>
      <c r="N2590" s="10" t="s">
        <v>59</v>
      </c>
      <c r="O2590" s="10" t="s">
        <v>22</v>
      </c>
      <c r="P2590" s="10" t="str">
        <f t="shared" si="551"/>
        <v>Text. Type</v>
      </c>
      <c r="Q2590" s="10" t="s">
        <v>22</v>
      </c>
      <c r="R2590" s="10" t="s">
        <v>22</v>
      </c>
      <c r="S2590" s="10" t="s">
        <v>30</v>
      </c>
      <c r="T2590" s="10" t="s">
        <v>22</v>
      </c>
      <c r="U2590" s="10" t="s">
        <v>26</v>
      </c>
      <c r="V2590" s="10" t="s">
        <v>22</v>
      </c>
    </row>
    <row r="2591" spans="1:22" ht="14.1" customHeight="1" x14ac:dyDescent="0.2">
      <c r="A2591" s="11" t="str">
        <f>SUBSTITUTE(SUBSTITUTE(CONCATENATE(J2591,IF(M2591="Identifier","ID",M2591))," ",""),"_","")</f>
        <v>RequiredBusinessClassificationScheme</v>
      </c>
      <c r="B2591" s="8" t="s">
        <v>22</v>
      </c>
      <c r="C2591" s="12" t="s">
        <v>98</v>
      </c>
      <c r="D2591" s="11" t="s">
        <v>4310</v>
      </c>
      <c r="E2591" s="11" t="s">
        <v>22</v>
      </c>
      <c r="F2591" s="11" t="s">
        <v>22</v>
      </c>
      <c r="G2591" s="11" t="str">
        <f>CONCATENATE( IF(H2591="","",CONCATENATE(H2591,"_ ")),I2591,". ",IF(J2591="","",CONCATENATE(J2591,"_ ")),M2591,IF(J2591="","",CONCATENATE(". ",N2591)))</f>
        <v>Tenderer Qualification Request. Required Business_ Classification Scheme. Classification Scheme</v>
      </c>
      <c r="H2591" s="11" t="s">
        <v>22</v>
      </c>
      <c r="I2591" s="11" t="s">
        <v>4304</v>
      </c>
      <c r="J2591" s="11" t="s">
        <v>4311</v>
      </c>
      <c r="K2591" s="11" t="s">
        <v>22</v>
      </c>
      <c r="L2591" s="11" t="s">
        <v>22</v>
      </c>
      <c r="M2591" s="11" t="str">
        <f>CONCATENATE(IF(Q2591="","",CONCATENATE(Q2591,"_ ")),R2591)</f>
        <v>Classification Scheme</v>
      </c>
      <c r="N2591" s="11" t="str">
        <f>M2591</f>
        <v>Classification Scheme</v>
      </c>
      <c r="O2591" s="11" t="s">
        <v>22</v>
      </c>
      <c r="P2591" s="11" t="s">
        <v>22</v>
      </c>
      <c r="Q2591" s="11" t="s">
        <v>22</v>
      </c>
      <c r="R2591" s="11" t="s">
        <v>440</v>
      </c>
      <c r="S2591" s="11" t="s">
        <v>38</v>
      </c>
      <c r="T2591" s="11" t="s">
        <v>22</v>
      </c>
      <c r="U2591" s="11" t="s">
        <v>26</v>
      </c>
      <c r="V2591" s="11" t="s">
        <v>22</v>
      </c>
    </row>
    <row r="2592" spans="1:22" ht="14.1" customHeight="1" x14ac:dyDescent="0.2">
      <c r="A2592" s="11" t="str">
        <f>SUBSTITUTE(SUBSTITUTE(CONCATENATE(J2592,IF(M2592="Identifier","ID",M2592))," ",""),"_","")</f>
        <v>TechnicalEvaluationCriterion</v>
      </c>
      <c r="B2592" s="8" t="s">
        <v>22</v>
      </c>
      <c r="C2592" s="12" t="s">
        <v>98</v>
      </c>
      <c r="D2592" s="11" t="s">
        <v>4312</v>
      </c>
      <c r="E2592" s="11" t="s">
        <v>22</v>
      </c>
      <c r="F2592" s="11" t="s">
        <v>22</v>
      </c>
      <c r="G2592" s="11" t="str">
        <f>CONCATENATE( IF(H2592="","",CONCATENATE(H2592,"_ ")),I2592,". ",IF(J2592="","",CONCATENATE(J2592,"_ ")),M2592,IF(J2592="","",CONCATENATE(". ",N2592)))</f>
        <v>Tenderer Qualification Request. Technical_ Evaluation Criterion. Evaluation Criterion</v>
      </c>
      <c r="H2592" s="11" t="s">
        <v>22</v>
      </c>
      <c r="I2592" s="11" t="s">
        <v>4304</v>
      </c>
      <c r="J2592" s="11" t="s">
        <v>2217</v>
      </c>
      <c r="K2592" s="11" t="s">
        <v>22</v>
      </c>
      <c r="L2592" s="11" t="s">
        <v>22</v>
      </c>
      <c r="M2592" s="11" t="str">
        <f>CONCATENATE(IF(Q2592="","",CONCATENATE(Q2592,"_ ")),R2592)</f>
        <v>Evaluation Criterion</v>
      </c>
      <c r="N2592" s="11" t="str">
        <f>M2592</f>
        <v>Evaluation Criterion</v>
      </c>
      <c r="O2592" s="11" t="s">
        <v>22</v>
      </c>
      <c r="P2592" s="11" t="s">
        <v>22</v>
      </c>
      <c r="Q2592" s="11" t="s">
        <v>22</v>
      </c>
      <c r="R2592" s="11" t="s">
        <v>1750</v>
      </c>
      <c r="S2592" s="11" t="s">
        <v>38</v>
      </c>
      <c r="T2592" s="11" t="s">
        <v>22</v>
      </c>
      <c r="U2592" s="11" t="s">
        <v>26</v>
      </c>
      <c r="V2592" s="11" t="s">
        <v>22</v>
      </c>
    </row>
    <row r="2593" spans="1:22" ht="14.1" customHeight="1" x14ac:dyDescent="0.2">
      <c r="A2593" s="11" t="str">
        <f>SUBSTITUTE(SUBSTITUTE(CONCATENATE(J2593,IF(M2593="Identifier","ID",M2593))," ",""),"_","")</f>
        <v>FinancialEvaluationCriterion</v>
      </c>
      <c r="B2593" s="8" t="s">
        <v>22</v>
      </c>
      <c r="C2593" s="12" t="s">
        <v>98</v>
      </c>
      <c r="D2593" s="11" t="s">
        <v>4313</v>
      </c>
      <c r="E2593" s="11" t="s">
        <v>22</v>
      </c>
      <c r="F2593" s="11" t="s">
        <v>22</v>
      </c>
      <c r="G2593" s="11" t="str">
        <f>CONCATENATE( IF(H2593="","",CONCATENATE(H2593,"_ ")),I2593,". ",IF(J2593="","",CONCATENATE(J2593,"_ ")),M2593,IF(J2593="","",CONCATENATE(". ",N2593)))</f>
        <v>Tenderer Qualification Request. Financial_ Evaluation Criterion. Evaluation Criterion</v>
      </c>
      <c r="H2593" s="11" t="s">
        <v>22</v>
      </c>
      <c r="I2593" s="11" t="s">
        <v>4304</v>
      </c>
      <c r="J2593" s="11" t="s">
        <v>3463</v>
      </c>
      <c r="K2593" s="11" t="s">
        <v>22</v>
      </c>
      <c r="L2593" s="11" t="s">
        <v>22</v>
      </c>
      <c r="M2593" s="11" t="str">
        <f>CONCATENATE(IF(Q2593="","",CONCATENATE(Q2593,"_ ")),R2593)</f>
        <v>Evaluation Criterion</v>
      </c>
      <c r="N2593" s="11" t="str">
        <f>M2593</f>
        <v>Evaluation Criterion</v>
      </c>
      <c r="O2593" s="11" t="s">
        <v>22</v>
      </c>
      <c r="P2593" s="11" t="s">
        <v>22</v>
      </c>
      <c r="Q2593" s="11" t="s">
        <v>22</v>
      </c>
      <c r="R2593" s="11" t="s">
        <v>1750</v>
      </c>
      <c r="S2593" s="11" t="s">
        <v>38</v>
      </c>
      <c r="T2593" s="11" t="s">
        <v>22</v>
      </c>
      <c r="U2593" s="11" t="s">
        <v>26</v>
      </c>
      <c r="V2593" s="11" t="s">
        <v>22</v>
      </c>
    </row>
    <row r="2594" spans="1:22" ht="14.1" customHeight="1" x14ac:dyDescent="0.2">
      <c r="A2594" s="11" t="str">
        <f>SUBSTITUTE(SUBSTITUTE(CONCATENATE(J2594,IF(M2594="Identifier","ID",M2594))," ",""),"_","")</f>
        <v>SpecificTendererRequirement</v>
      </c>
      <c r="B2594" s="8" t="s">
        <v>22</v>
      </c>
      <c r="C2594" s="12" t="s">
        <v>98</v>
      </c>
      <c r="D2594" s="11" t="s">
        <v>4314</v>
      </c>
      <c r="E2594" s="11" t="s">
        <v>22</v>
      </c>
      <c r="F2594" s="11" t="s">
        <v>4315</v>
      </c>
      <c r="G2594" s="11" t="str">
        <f>CONCATENATE( IF(H2594="","",CONCATENATE(H2594,"_ ")),I2594,". ",IF(J2594="","",CONCATENATE(J2594,"_ ")),M2594,IF(J2594="","",CONCATENATE(". ",N2594)))</f>
        <v>Tenderer Qualification Request. Specific_ Tenderer Requirement. Tenderer Requirement</v>
      </c>
      <c r="H2594" s="11" t="s">
        <v>22</v>
      </c>
      <c r="I2594" s="11" t="s">
        <v>4304</v>
      </c>
      <c r="J2594" s="11" t="s">
        <v>4316</v>
      </c>
      <c r="K2594" s="11" t="s">
        <v>22</v>
      </c>
      <c r="L2594" s="11" t="s">
        <v>22</v>
      </c>
      <c r="M2594" s="11" t="str">
        <f>CONCATENATE(IF(Q2594="","",CONCATENATE(Q2594,"_ ")),R2594)</f>
        <v>Tenderer Requirement</v>
      </c>
      <c r="N2594" s="11" t="str">
        <f>M2594</f>
        <v>Tenderer Requirement</v>
      </c>
      <c r="O2594" s="11" t="s">
        <v>22</v>
      </c>
      <c r="P2594" s="11" t="s">
        <v>22</v>
      </c>
      <c r="Q2594" s="11" t="s">
        <v>22</v>
      </c>
      <c r="R2594" s="11" t="s">
        <v>4317</v>
      </c>
      <c r="S2594" s="11" t="s">
        <v>38</v>
      </c>
      <c r="T2594" s="11" t="s">
        <v>22</v>
      </c>
      <c r="U2594" s="11" t="s">
        <v>26</v>
      </c>
      <c r="V2594" s="11" t="s">
        <v>22</v>
      </c>
    </row>
    <row r="2595" spans="1:22" ht="14.1" customHeight="1" x14ac:dyDescent="0.2">
      <c r="A2595" s="11" t="str">
        <f>SUBSTITUTE(SUBSTITUTE(CONCATENATE(J2595,IF(M2595="Identifier","ID",M2595))," ",""),"_","")</f>
        <v>EconomicOperatorRole</v>
      </c>
      <c r="B2595" s="8" t="s">
        <v>22</v>
      </c>
      <c r="C2595" s="12" t="s">
        <v>98</v>
      </c>
      <c r="D2595" s="11" t="s">
        <v>1665</v>
      </c>
      <c r="E2595" s="11" t="s">
        <v>22</v>
      </c>
      <c r="F2595" s="11" t="s">
        <v>22</v>
      </c>
      <c r="G2595" s="11" t="str">
        <f>CONCATENATE( IF(H2595="","",CONCATENATE(H2595,"_ ")),I2595,". ",IF(J2595="","",CONCATENATE(J2595,"_ ")),M2595,IF(J2595="","",CONCATENATE(". ",N2595)))</f>
        <v>Tenderer Qualification Request. Economic Operator Role</v>
      </c>
      <c r="H2595" s="11" t="s">
        <v>22</v>
      </c>
      <c r="I2595" s="11" t="s">
        <v>4304</v>
      </c>
      <c r="J2595" s="11" t="s">
        <v>22</v>
      </c>
      <c r="K2595" s="11" t="s">
        <v>22</v>
      </c>
      <c r="L2595" s="11" t="s">
        <v>22</v>
      </c>
      <c r="M2595" s="11" t="str">
        <f>CONCATENATE(IF(Q2595="","",CONCATENATE(Q2595,"_ ")),R2595)</f>
        <v>Economic Operator Role</v>
      </c>
      <c r="N2595" s="11" t="str">
        <f>M2595</f>
        <v>Economic Operator Role</v>
      </c>
      <c r="O2595" s="11" t="s">
        <v>22</v>
      </c>
      <c r="P2595" s="11" t="s">
        <v>22</v>
      </c>
      <c r="Q2595" s="11" t="s">
        <v>22</v>
      </c>
      <c r="R2595" s="11" t="s">
        <v>1663</v>
      </c>
      <c r="S2595" s="11" t="s">
        <v>38</v>
      </c>
      <c r="T2595" s="11" t="s">
        <v>22</v>
      </c>
      <c r="U2595" s="11" t="s">
        <v>26</v>
      </c>
      <c r="V2595" s="11" t="s">
        <v>22</v>
      </c>
    </row>
    <row r="2596" spans="1:22" ht="14.1" customHeight="1" x14ac:dyDescent="0.2">
      <c r="A2596" s="5" t="str">
        <f>SUBSTITUTE(CONCATENATE(H2596,I2596)," ","")</f>
        <v>TendererRequirement</v>
      </c>
      <c r="B2596" s="6" t="s">
        <v>22</v>
      </c>
      <c r="C2596" s="6" t="s">
        <v>22</v>
      </c>
      <c r="D2596" s="6" t="s">
        <v>4318</v>
      </c>
      <c r="E2596" s="6" t="s">
        <v>22</v>
      </c>
      <c r="F2596" s="6" t="s">
        <v>22</v>
      </c>
      <c r="G2596" s="5" t="str">
        <f>CONCATENATE(IF(H2596="","",CONCATENATE(H2596,"_ ")),I2596,". Details")</f>
        <v>Tenderer Requirement. Details</v>
      </c>
      <c r="H2596" s="6" t="s">
        <v>22</v>
      </c>
      <c r="I2596" s="6" t="s">
        <v>4317</v>
      </c>
      <c r="J2596" s="6" t="s">
        <v>22</v>
      </c>
      <c r="K2596" s="6" t="s">
        <v>22</v>
      </c>
      <c r="L2596" s="6" t="s">
        <v>22</v>
      </c>
      <c r="M2596" s="6" t="s">
        <v>22</v>
      </c>
      <c r="N2596" s="6" t="s">
        <v>22</v>
      </c>
      <c r="O2596" s="6" t="s">
        <v>22</v>
      </c>
      <c r="P2596" s="6" t="s">
        <v>22</v>
      </c>
      <c r="Q2596" s="6" t="s">
        <v>22</v>
      </c>
      <c r="R2596" s="6" t="s">
        <v>22</v>
      </c>
      <c r="S2596" s="6" t="s">
        <v>25</v>
      </c>
      <c r="T2596" s="6" t="s">
        <v>22</v>
      </c>
      <c r="U2596" s="6" t="s">
        <v>26</v>
      </c>
      <c r="V2596" s="6" t="s">
        <v>22</v>
      </c>
    </row>
    <row r="2597" spans="1:22" ht="14.1" customHeight="1" x14ac:dyDescent="0.2">
      <c r="A2597" s="7" t="str">
        <f>SUBSTITUTE(CONCATENATE(J2597,K2597,IF(L2597="Identifier","ID",IF(AND(L2597="Text",OR(J2597&lt;&gt;"",K2597&lt;&gt;"")),"",L2597)),IF(AND(N2597&lt;&gt;"Text",L2597&lt;&gt;N2597,NOT(AND(L2597="URI",N2597="Identifier")),NOT(AND(L2597="UUID",N2597="Identifier")),NOT(AND(L2597="OID",N2597="Identifier"))),IF(N2597="Identifier","ID",N2597),""))," ","")</f>
        <v>Name</v>
      </c>
      <c r="B2597" s="8" t="s">
        <v>22</v>
      </c>
      <c r="C2597" s="9" t="s">
        <v>98</v>
      </c>
      <c r="D2597" s="10" t="s">
        <v>4319</v>
      </c>
      <c r="E2597" s="10" t="s">
        <v>22</v>
      </c>
      <c r="F2597" s="10" t="s">
        <v>22</v>
      </c>
      <c r="G2597" s="10" t="str">
        <f>CONCATENATE( IF(H2597="","",CONCATENATE(H2597,"_ ")),I2597,". ",IF(J2597="","",CONCATENATE(J2597,"_ ")),M2597,IF(OR(J2597&lt;&gt;"",M2597&lt;&gt;N2597),CONCATENATE(". ",N2597),""))</f>
        <v>Tenderer Requirement. Name</v>
      </c>
      <c r="H2597" s="10" t="s">
        <v>22</v>
      </c>
      <c r="I2597" s="10" t="s">
        <v>4317</v>
      </c>
      <c r="J2597" s="10" t="s">
        <v>22</v>
      </c>
      <c r="K2597" s="10" t="s">
        <v>22</v>
      </c>
      <c r="L2597" s="10" t="s">
        <v>56</v>
      </c>
      <c r="M2597" s="7" t="str">
        <f>IF(K2597&lt;&gt;"",CONCATENATE(K2597," ",L2597),L2597)</f>
        <v>Name</v>
      </c>
      <c r="N2597" s="10" t="s">
        <v>56</v>
      </c>
      <c r="O2597" s="10" t="s">
        <v>22</v>
      </c>
      <c r="P2597" s="10" t="str">
        <f>IF(O2597&lt;&gt;"",CONCATENATE(O2597,"_ ",N2597,". Type"),CONCATENATE(N2597,". Type"))</f>
        <v>Name. Type</v>
      </c>
      <c r="Q2597" s="10" t="s">
        <v>22</v>
      </c>
      <c r="R2597" s="10" t="s">
        <v>22</v>
      </c>
      <c r="S2597" s="10" t="s">
        <v>30</v>
      </c>
      <c r="T2597" s="10" t="s">
        <v>22</v>
      </c>
      <c r="U2597" s="10" t="s">
        <v>26</v>
      </c>
      <c r="V2597" s="10" t="s">
        <v>22</v>
      </c>
    </row>
    <row r="2598" spans="1:22" ht="14.1" customHeight="1" x14ac:dyDescent="0.2">
      <c r="A2598" s="7" t="str">
        <f>SUBSTITUTE(CONCATENATE(J2598,K2598,IF(L2598="Identifier","ID",IF(AND(L2598="Text",OR(J2598&lt;&gt;"",K2598&lt;&gt;"")),"",L2598)),IF(AND(N2598&lt;&gt;"Text",L2598&lt;&gt;N2598,NOT(AND(L2598="URI",N2598="Identifier")),NOT(AND(L2598="UUID",N2598="Identifier")),NOT(AND(L2598="OID",N2598="Identifier"))),IF(N2598="Identifier","ID",N2598),""))," ","")</f>
        <v>TendererRequirementTypeCode</v>
      </c>
      <c r="B2598" s="8" t="s">
        <v>22</v>
      </c>
      <c r="C2598" s="9" t="s">
        <v>34</v>
      </c>
      <c r="D2598" s="10" t="s">
        <v>4320</v>
      </c>
      <c r="E2598" s="10" t="s">
        <v>22</v>
      </c>
      <c r="F2598" s="10" t="s">
        <v>22</v>
      </c>
      <c r="G2598" s="10" t="str">
        <f>CONCATENATE( IF(H2598="","",CONCATENATE(H2598,"_ ")),I2598,". ",IF(J2598="","",CONCATENATE(J2598,"_ ")),M2598,IF(OR(J2598&lt;&gt;"",M2598&lt;&gt;N2598),CONCATENATE(". ",N2598),""))</f>
        <v>Tenderer Requirement. Tenderer Requirement_ Type Code. Code</v>
      </c>
      <c r="H2598" s="10" t="s">
        <v>22</v>
      </c>
      <c r="I2598" s="10" t="s">
        <v>4317</v>
      </c>
      <c r="J2598" s="10" t="s">
        <v>4317</v>
      </c>
      <c r="K2598" s="10" t="s">
        <v>249</v>
      </c>
      <c r="L2598" s="10" t="s">
        <v>33</v>
      </c>
      <c r="M2598" s="7" t="str">
        <f>IF(K2598&lt;&gt;"",CONCATENATE(K2598," ",L2598),L2598)</f>
        <v>Type Code</v>
      </c>
      <c r="N2598" s="10" t="s">
        <v>33</v>
      </c>
      <c r="O2598" s="10" t="s">
        <v>22</v>
      </c>
      <c r="P2598" s="10" t="str">
        <f>IF(O2598&lt;&gt;"",CONCATENATE(O2598,"_ ",N2598,". Type"),CONCATENATE(N2598,". Type"))</f>
        <v>Code. Type</v>
      </c>
      <c r="Q2598" s="10" t="s">
        <v>22</v>
      </c>
      <c r="R2598" s="10" t="s">
        <v>22</v>
      </c>
      <c r="S2598" s="10" t="s">
        <v>30</v>
      </c>
      <c r="T2598" s="10" t="s">
        <v>22</v>
      </c>
      <c r="U2598" s="10" t="s">
        <v>26</v>
      </c>
      <c r="V2598" s="10" t="s">
        <v>22</v>
      </c>
    </row>
    <row r="2599" spans="1:22" ht="14.1" customHeight="1" x14ac:dyDescent="0.2">
      <c r="A2599" s="7" t="str">
        <f>SUBSTITUTE(CONCATENATE(J2599,K2599,IF(L2599="Identifier","ID",IF(AND(L2599="Text",OR(J2599&lt;&gt;"",K2599&lt;&gt;"")),"",L2599)),IF(AND(N2599&lt;&gt;"Text",L2599&lt;&gt;N2599,NOT(AND(L2599="URI",N2599="Identifier")),NOT(AND(L2599="UUID",N2599="Identifier")),NOT(AND(L2599="OID",N2599="Identifier"))),IF(N2599="Identifier","ID",N2599),""))," ","")</f>
        <v>Description</v>
      </c>
      <c r="B2599" s="8" t="s">
        <v>22</v>
      </c>
      <c r="C2599" s="9" t="s">
        <v>98</v>
      </c>
      <c r="D2599" s="10" t="s">
        <v>1214</v>
      </c>
      <c r="E2599" s="10" t="s">
        <v>22</v>
      </c>
      <c r="F2599" s="10" t="s">
        <v>22</v>
      </c>
      <c r="G2599" s="10" t="str">
        <f>CONCATENATE( IF(H2599="","",CONCATENATE(H2599,"_ ")),I2599,". ",IF(J2599="","",CONCATENATE(J2599,"_ ")),M2599,IF(OR(J2599&lt;&gt;"",M2599&lt;&gt;N2599),CONCATENATE(". ",N2599),""))</f>
        <v>Tenderer Requirement. Description. Text</v>
      </c>
      <c r="H2599" s="10" t="s">
        <v>22</v>
      </c>
      <c r="I2599" s="10" t="s">
        <v>4317</v>
      </c>
      <c r="J2599" s="10" t="s">
        <v>22</v>
      </c>
      <c r="K2599" s="10" t="s">
        <v>22</v>
      </c>
      <c r="L2599" s="10" t="s">
        <v>100</v>
      </c>
      <c r="M2599" s="7" t="str">
        <f>IF(K2599&lt;&gt;"",CONCATENATE(K2599," ",L2599),L2599)</f>
        <v>Description</v>
      </c>
      <c r="N2599" s="10" t="s">
        <v>59</v>
      </c>
      <c r="O2599" s="10" t="s">
        <v>22</v>
      </c>
      <c r="P2599" s="10" t="str">
        <f>IF(O2599&lt;&gt;"",CONCATENATE(O2599,"_ ",N2599,". Type"),CONCATENATE(N2599,". Type"))</f>
        <v>Text. Type</v>
      </c>
      <c r="Q2599" s="10" t="s">
        <v>22</v>
      </c>
      <c r="R2599" s="10" t="s">
        <v>22</v>
      </c>
      <c r="S2599" s="10" t="s">
        <v>30</v>
      </c>
      <c r="T2599" s="10" t="s">
        <v>22</v>
      </c>
      <c r="U2599" s="10" t="s">
        <v>26</v>
      </c>
      <c r="V2599" s="10" t="s">
        <v>22</v>
      </c>
    </row>
    <row r="2600" spans="1:22" ht="14.1" customHeight="1" x14ac:dyDescent="0.2">
      <c r="A2600" s="7" t="str">
        <f>SUBSTITUTE(CONCATENATE(J2600,K2600,IF(L2600="Identifier","ID",IF(AND(L2600="Text",OR(J2600&lt;&gt;"",K2600&lt;&gt;"")),"",L2600)),IF(AND(N2600&lt;&gt;"Text",L2600&lt;&gt;N2600,NOT(AND(L2600="URI",N2600="Identifier")),NOT(AND(L2600="UUID",N2600="Identifier")),NOT(AND(L2600="OID",N2600="Identifier"))),IF(N2600="Identifier","ID",N2600),""))," ","")</f>
        <v>LegalReference</v>
      </c>
      <c r="B2600" s="8" t="s">
        <v>22</v>
      </c>
      <c r="C2600" s="9" t="s">
        <v>34</v>
      </c>
      <c r="D2600" s="10" t="s">
        <v>4321</v>
      </c>
      <c r="E2600" s="10" t="s">
        <v>22</v>
      </c>
      <c r="F2600" s="10" t="s">
        <v>3530</v>
      </c>
      <c r="G2600" s="10" t="str">
        <f>CONCATENATE( IF(H2600="","",CONCATENATE(H2600,"_ ")),I2600,". ",IF(J2600="","",CONCATENATE(J2600,"_ ")),M2600,IF(OR(J2600&lt;&gt;"",M2600&lt;&gt;N2600),CONCATENATE(". ",N2600),""))</f>
        <v>Tenderer Requirement. Legal Reference. Text</v>
      </c>
      <c r="H2600" s="10" t="s">
        <v>22</v>
      </c>
      <c r="I2600" s="10" t="s">
        <v>4317</v>
      </c>
      <c r="J2600" s="10" t="s">
        <v>22</v>
      </c>
      <c r="K2600" s="10" t="s">
        <v>1016</v>
      </c>
      <c r="L2600" s="10" t="s">
        <v>628</v>
      </c>
      <c r="M2600" s="7" t="str">
        <f>IF(K2600&lt;&gt;"",CONCATENATE(K2600," ",L2600),L2600)</f>
        <v>Legal Reference</v>
      </c>
      <c r="N2600" s="10" t="s">
        <v>59</v>
      </c>
      <c r="O2600" s="10" t="s">
        <v>22</v>
      </c>
      <c r="P2600" s="10" t="str">
        <f>IF(O2600&lt;&gt;"",CONCATENATE(O2600,"_ ",N2600,". Type"),CONCATENATE(N2600,". Type"))</f>
        <v>Text. Type</v>
      </c>
      <c r="Q2600" s="10" t="s">
        <v>22</v>
      </c>
      <c r="R2600" s="10" t="s">
        <v>22</v>
      </c>
      <c r="S2600" s="10" t="s">
        <v>30</v>
      </c>
      <c r="T2600" s="10" t="s">
        <v>22</v>
      </c>
      <c r="U2600" s="10" t="s">
        <v>26</v>
      </c>
      <c r="V2600" s="10" t="s">
        <v>22</v>
      </c>
    </row>
    <row r="2601" spans="1:22" ht="14.1" customHeight="1" x14ac:dyDescent="0.2">
      <c r="A2601" s="11" t="str">
        <f>SUBSTITUTE(SUBSTITUTE(CONCATENATE(J2601,IF(M2601="Identifier","ID",M2601))," ",""),"_","")</f>
        <v>SuggestedEvidence</v>
      </c>
      <c r="B2601" s="8" t="s">
        <v>22</v>
      </c>
      <c r="C2601" s="12" t="s">
        <v>98</v>
      </c>
      <c r="D2601" s="11" t="s">
        <v>4322</v>
      </c>
      <c r="E2601" s="11" t="s">
        <v>22</v>
      </c>
      <c r="F2601" s="11" t="s">
        <v>22</v>
      </c>
      <c r="G2601" s="11" t="str">
        <f>CONCATENATE( IF(H2601="","",CONCATENATE(H2601,"_ ")),I2601,". ",IF(J2601="","",CONCATENATE(J2601,"_ ")),M2601,IF(J2601="","",CONCATENATE(". ",N2601)))</f>
        <v>Tenderer Requirement. Suggested_ Evidence. Evidence</v>
      </c>
      <c r="H2601" s="11" t="s">
        <v>22</v>
      </c>
      <c r="I2601" s="11" t="s">
        <v>4317</v>
      </c>
      <c r="J2601" s="11" t="s">
        <v>1762</v>
      </c>
      <c r="K2601" s="11" t="s">
        <v>22</v>
      </c>
      <c r="L2601" s="11" t="s">
        <v>22</v>
      </c>
      <c r="M2601" s="11" t="str">
        <f>CONCATENATE(IF(Q2601="","",CONCATENATE(Q2601,"_ ")),R2601)</f>
        <v>Evidence</v>
      </c>
      <c r="N2601" s="11" t="str">
        <f>M2601</f>
        <v>Evidence</v>
      </c>
      <c r="O2601" s="11" t="s">
        <v>22</v>
      </c>
      <c r="P2601" s="11" t="s">
        <v>22</v>
      </c>
      <c r="Q2601" s="11" t="s">
        <v>22</v>
      </c>
      <c r="R2601" s="11" t="s">
        <v>1763</v>
      </c>
      <c r="S2601" s="11" t="s">
        <v>38</v>
      </c>
      <c r="T2601" s="11" t="s">
        <v>22</v>
      </c>
      <c r="U2601" s="11" t="s">
        <v>26</v>
      </c>
      <c r="V2601" s="11" t="s">
        <v>22</v>
      </c>
    </row>
    <row r="2602" spans="1:22" ht="14.1" customHeight="1" x14ac:dyDescent="0.2">
      <c r="A2602" s="5" t="str">
        <f>SUBSTITUTE(CONCATENATE(H2602,I2602)," ","")</f>
        <v>TenderingCriterion</v>
      </c>
      <c r="B2602" s="6" t="s">
        <v>22</v>
      </c>
      <c r="C2602" s="6" t="s">
        <v>22</v>
      </c>
      <c r="D2602" s="6" t="s">
        <v>4323</v>
      </c>
      <c r="E2602" s="6" t="s">
        <v>22</v>
      </c>
      <c r="F2602" s="6" t="s">
        <v>22</v>
      </c>
      <c r="G2602" s="5" t="str">
        <f>CONCATENATE(IF(H2602="","",CONCATENATE(H2602,"_ ")),I2602,". Details")</f>
        <v>Tendering Criterion. Details</v>
      </c>
      <c r="H2602" s="6" t="s">
        <v>22</v>
      </c>
      <c r="I2602" s="6" t="s">
        <v>4324</v>
      </c>
      <c r="J2602" s="6" t="s">
        <v>22</v>
      </c>
      <c r="K2602" s="6" t="s">
        <v>22</v>
      </c>
      <c r="L2602" s="6" t="s">
        <v>22</v>
      </c>
      <c r="M2602" s="6" t="s">
        <v>22</v>
      </c>
      <c r="N2602" s="6" t="s">
        <v>22</v>
      </c>
      <c r="O2602" s="6" t="s">
        <v>22</v>
      </c>
      <c r="P2602" s="6" t="s">
        <v>22</v>
      </c>
      <c r="Q2602" s="6" t="s">
        <v>22</v>
      </c>
      <c r="R2602" s="6" t="s">
        <v>22</v>
      </c>
      <c r="S2602" s="6" t="s">
        <v>25</v>
      </c>
      <c r="T2602" s="6" t="s">
        <v>22</v>
      </c>
      <c r="U2602" s="6" t="s">
        <v>228</v>
      </c>
      <c r="V2602" s="6" t="s">
        <v>22</v>
      </c>
    </row>
    <row r="2603" spans="1:22" ht="14.1" customHeight="1" x14ac:dyDescent="0.2">
      <c r="A2603" s="7" t="str">
        <f t="shared" ref="A2603:A2611" si="552">SUBSTITUTE(CONCATENATE(J2603,K2603,IF(L2603="Identifier","ID",IF(AND(L2603="Text",OR(J2603&lt;&gt;"",K2603&lt;&gt;"")),"",L2603)),IF(AND(N2603&lt;&gt;"Text",L2603&lt;&gt;N2603,NOT(AND(L2603="URI",N2603="Identifier")),NOT(AND(L2603="UUID",N2603="Identifier")),NOT(AND(L2603="OID",N2603="Identifier"))),IF(N2603="Identifier","ID",N2603),""))," ","")</f>
        <v>ID</v>
      </c>
      <c r="B2603" s="8" t="s">
        <v>22</v>
      </c>
      <c r="C2603" s="9" t="s">
        <v>34</v>
      </c>
      <c r="D2603" s="10" t="s">
        <v>4325</v>
      </c>
      <c r="E2603" s="10" t="s">
        <v>22</v>
      </c>
      <c r="F2603" s="10" t="s">
        <v>22</v>
      </c>
      <c r="G2603" s="10" t="str">
        <f t="shared" ref="G2603:G2611" si="553">CONCATENATE( IF(H2603="","",CONCATENATE(H2603,"_ ")),I2603,". ",IF(J2603="","",CONCATENATE(J2603,"_ ")),M2603,IF(OR(J2603&lt;&gt;"",M2603&lt;&gt;N2603),CONCATENATE(". ",N2603),""))</f>
        <v>Tendering Criterion. Identifier</v>
      </c>
      <c r="H2603" s="10" t="s">
        <v>22</v>
      </c>
      <c r="I2603" s="10" t="s">
        <v>4324</v>
      </c>
      <c r="J2603" s="10" t="s">
        <v>22</v>
      </c>
      <c r="K2603" s="10" t="s">
        <v>22</v>
      </c>
      <c r="L2603" s="10" t="s">
        <v>29</v>
      </c>
      <c r="M2603" s="7" t="str">
        <f t="shared" ref="M2603:M2611" si="554">IF(K2603&lt;&gt;"",CONCATENATE(K2603," ",L2603),L2603)</f>
        <v>Identifier</v>
      </c>
      <c r="N2603" s="10" t="s">
        <v>29</v>
      </c>
      <c r="O2603" s="10" t="s">
        <v>22</v>
      </c>
      <c r="P2603" s="10" t="str">
        <f t="shared" ref="P2603:P2611" si="555">IF(O2603&lt;&gt;"",CONCATENATE(O2603,"_ ",N2603,". Type"),CONCATENATE(N2603,". Type"))</f>
        <v>Identifier. Type</v>
      </c>
      <c r="Q2603" s="10" t="s">
        <v>22</v>
      </c>
      <c r="R2603" s="10" t="s">
        <v>22</v>
      </c>
      <c r="S2603" s="10" t="s">
        <v>30</v>
      </c>
      <c r="T2603" s="10" t="s">
        <v>22</v>
      </c>
      <c r="U2603" s="10" t="s">
        <v>228</v>
      </c>
      <c r="V2603" s="10" t="s">
        <v>22</v>
      </c>
    </row>
    <row r="2604" spans="1:22" ht="14.1" customHeight="1" x14ac:dyDescent="0.2">
      <c r="A2604" s="7" t="str">
        <f t="shared" si="552"/>
        <v>CriterionTypeCode</v>
      </c>
      <c r="B2604" s="8" t="s">
        <v>22</v>
      </c>
      <c r="C2604" s="9" t="s">
        <v>34</v>
      </c>
      <c r="D2604" s="10" t="s">
        <v>4326</v>
      </c>
      <c r="E2604" s="10" t="s">
        <v>22</v>
      </c>
      <c r="F2604" s="10" t="s">
        <v>22</v>
      </c>
      <c r="G2604" s="10" t="str">
        <f t="shared" si="553"/>
        <v>Tendering Criterion. Criterion Type Code. Code</v>
      </c>
      <c r="H2604" s="10" t="s">
        <v>22</v>
      </c>
      <c r="I2604" s="10" t="s">
        <v>4324</v>
      </c>
      <c r="J2604" s="10" t="s">
        <v>22</v>
      </c>
      <c r="K2604" s="10" t="s">
        <v>4327</v>
      </c>
      <c r="L2604" s="10" t="s">
        <v>33</v>
      </c>
      <c r="M2604" s="7" t="str">
        <f t="shared" si="554"/>
        <v>Criterion Type Code</v>
      </c>
      <c r="N2604" s="10" t="s">
        <v>33</v>
      </c>
      <c r="O2604" s="10" t="s">
        <v>22</v>
      </c>
      <c r="P2604" s="10" t="str">
        <f t="shared" si="555"/>
        <v>Code. Type</v>
      </c>
      <c r="Q2604" s="10" t="s">
        <v>22</v>
      </c>
      <c r="R2604" s="10" t="s">
        <v>22</v>
      </c>
      <c r="S2604" s="10" t="s">
        <v>30</v>
      </c>
      <c r="T2604" s="10" t="s">
        <v>22</v>
      </c>
      <c r="U2604" s="10" t="s">
        <v>228</v>
      </c>
      <c r="V2604" s="10" t="s">
        <v>22</v>
      </c>
    </row>
    <row r="2605" spans="1:22" ht="14.1" customHeight="1" x14ac:dyDescent="0.2">
      <c r="A2605" s="7" t="str">
        <f t="shared" si="552"/>
        <v>Name</v>
      </c>
      <c r="B2605" s="8" t="s">
        <v>22</v>
      </c>
      <c r="C2605" s="9" t="s">
        <v>98</v>
      </c>
      <c r="D2605" s="10" t="s">
        <v>4328</v>
      </c>
      <c r="E2605" s="10" t="s">
        <v>22</v>
      </c>
      <c r="F2605" s="10" t="s">
        <v>22</v>
      </c>
      <c r="G2605" s="10" t="str">
        <f t="shared" si="553"/>
        <v>Tendering Criterion. Name</v>
      </c>
      <c r="H2605" s="10" t="s">
        <v>22</v>
      </c>
      <c r="I2605" s="10" t="s">
        <v>4324</v>
      </c>
      <c r="J2605" s="10" t="s">
        <v>22</v>
      </c>
      <c r="K2605" s="10" t="s">
        <v>22</v>
      </c>
      <c r="L2605" s="10" t="s">
        <v>56</v>
      </c>
      <c r="M2605" s="7" t="str">
        <f t="shared" si="554"/>
        <v>Name</v>
      </c>
      <c r="N2605" s="10" t="s">
        <v>56</v>
      </c>
      <c r="O2605" s="10" t="s">
        <v>22</v>
      </c>
      <c r="P2605" s="10" t="str">
        <f t="shared" si="555"/>
        <v>Name. Type</v>
      </c>
      <c r="Q2605" s="10" t="s">
        <v>22</v>
      </c>
      <c r="R2605" s="10" t="s">
        <v>22</v>
      </c>
      <c r="S2605" s="10" t="s">
        <v>30</v>
      </c>
      <c r="T2605" s="10" t="s">
        <v>22</v>
      </c>
      <c r="U2605" s="10" t="s">
        <v>228</v>
      </c>
      <c r="V2605" s="10" t="s">
        <v>22</v>
      </c>
    </row>
    <row r="2606" spans="1:22" ht="14.1" customHeight="1" x14ac:dyDescent="0.2">
      <c r="A2606" s="7" t="str">
        <f t="shared" si="552"/>
        <v>Description</v>
      </c>
      <c r="B2606" s="8" t="s">
        <v>22</v>
      </c>
      <c r="C2606" s="9" t="s">
        <v>98</v>
      </c>
      <c r="D2606" s="10" t="s">
        <v>4329</v>
      </c>
      <c r="E2606" s="10" t="s">
        <v>22</v>
      </c>
      <c r="F2606" s="10" t="s">
        <v>22</v>
      </c>
      <c r="G2606" s="10" t="str">
        <f t="shared" si="553"/>
        <v>Tendering Criterion. Description. Text</v>
      </c>
      <c r="H2606" s="10" t="s">
        <v>22</v>
      </c>
      <c r="I2606" s="10" t="s">
        <v>4324</v>
      </c>
      <c r="J2606" s="10" t="s">
        <v>22</v>
      </c>
      <c r="K2606" s="10" t="s">
        <v>22</v>
      </c>
      <c r="L2606" s="10" t="s">
        <v>100</v>
      </c>
      <c r="M2606" s="7" t="str">
        <f t="shared" si="554"/>
        <v>Description</v>
      </c>
      <c r="N2606" s="10" t="s">
        <v>59</v>
      </c>
      <c r="O2606" s="10" t="s">
        <v>22</v>
      </c>
      <c r="P2606" s="10" t="str">
        <f t="shared" si="555"/>
        <v>Text. Type</v>
      </c>
      <c r="Q2606" s="10" t="s">
        <v>22</v>
      </c>
      <c r="R2606" s="10" t="s">
        <v>22</v>
      </c>
      <c r="S2606" s="10" t="s">
        <v>30</v>
      </c>
      <c r="T2606" s="10" t="s">
        <v>22</v>
      </c>
      <c r="U2606" s="10" t="s">
        <v>228</v>
      </c>
      <c r="V2606" s="10" t="s">
        <v>22</v>
      </c>
    </row>
    <row r="2607" spans="1:22" ht="14.1" customHeight="1" x14ac:dyDescent="0.2">
      <c r="A2607" s="7" t="str">
        <f t="shared" si="552"/>
        <v>WeightNumeric</v>
      </c>
      <c r="B2607" s="8" t="s">
        <v>22</v>
      </c>
      <c r="C2607" s="9" t="s">
        <v>34</v>
      </c>
      <c r="D2607" s="10" t="s">
        <v>4330</v>
      </c>
      <c r="E2607" s="10" t="s">
        <v>22</v>
      </c>
      <c r="F2607" s="10" t="s">
        <v>22</v>
      </c>
      <c r="G2607" s="10" t="str">
        <f t="shared" si="553"/>
        <v>Tendering Criterion. Weight Numeric. Numeric</v>
      </c>
      <c r="H2607" s="10" t="s">
        <v>22</v>
      </c>
      <c r="I2607" s="10" t="s">
        <v>4324</v>
      </c>
      <c r="J2607" s="10" t="s">
        <v>22</v>
      </c>
      <c r="K2607" s="10" t="s">
        <v>288</v>
      </c>
      <c r="L2607" s="10" t="s">
        <v>181</v>
      </c>
      <c r="M2607" s="7" t="str">
        <f t="shared" si="554"/>
        <v>Weight Numeric</v>
      </c>
      <c r="N2607" s="10" t="s">
        <v>181</v>
      </c>
      <c r="O2607" s="10" t="s">
        <v>22</v>
      </c>
      <c r="P2607" s="10" t="str">
        <f t="shared" si="555"/>
        <v>Numeric. Type</v>
      </c>
      <c r="Q2607" s="10" t="s">
        <v>22</v>
      </c>
      <c r="R2607" s="10" t="s">
        <v>22</v>
      </c>
      <c r="S2607" s="10" t="s">
        <v>30</v>
      </c>
      <c r="T2607" s="10" t="s">
        <v>22</v>
      </c>
      <c r="U2607" s="10" t="s">
        <v>228</v>
      </c>
      <c r="V2607" s="10" t="s">
        <v>22</v>
      </c>
    </row>
    <row r="2608" spans="1:22" ht="14.1" customHeight="1" x14ac:dyDescent="0.2">
      <c r="A2608" s="7" t="str">
        <f t="shared" si="552"/>
        <v>FulfilmentIndicator</v>
      </c>
      <c r="B2608" s="8" t="s">
        <v>22</v>
      </c>
      <c r="C2608" s="9" t="s">
        <v>34</v>
      </c>
      <c r="D2608" s="10" t="s">
        <v>4331</v>
      </c>
      <c r="E2608" s="10" t="s">
        <v>22</v>
      </c>
      <c r="F2608" s="10" t="s">
        <v>4332</v>
      </c>
      <c r="G2608" s="10" t="str">
        <f t="shared" si="553"/>
        <v>Tendering Criterion. Fulfilment Indicator. Indicator</v>
      </c>
      <c r="H2608" s="10" t="s">
        <v>22</v>
      </c>
      <c r="I2608" s="10" t="s">
        <v>4324</v>
      </c>
      <c r="J2608" s="10" t="s">
        <v>22</v>
      </c>
      <c r="K2608" s="10" t="s">
        <v>4333</v>
      </c>
      <c r="L2608" s="10" t="s">
        <v>170</v>
      </c>
      <c r="M2608" s="7" t="str">
        <f t="shared" si="554"/>
        <v>Fulfilment Indicator</v>
      </c>
      <c r="N2608" s="10" t="s">
        <v>170</v>
      </c>
      <c r="O2608" s="10" t="s">
        <v>22</v>
      </c>
      <c r="P2608" s="10" t="str">
        <f t="shared" si="555"/>
        <v>Indicator. Type</v>
      </c>
      <c r="Q2608" s="10" t="s">
        <v>22</v>
      </c>
      <c r="R2608" s="10" t="s">
        <v>22</v>
      </c>
      <c r="S2608" s="10" t="s">
        <v>30</v>
      </c>
      <c r="T2608" s="10" t="s">
        <v>22</v>
      </c>
      <c r="U2608" s="10" t="s">
        <v>228</v>
      </c>
      <c r="V2608" s="10" t="s">
        <v>22</v>
      </c>
    </row>
    <row r="2609" spans="1:22" ht="14.1" customHeight="1" x14ac:dyDescent="0.2">
      <c r="A2609" s="7" t="str">
        <f t="shared" si="552"/>
        <v>FulfilmentIndicatorTypeCode</v>
      </c>
      <c r="B2609" s="8" t="s">
        <v>22</v>
      </c>
      <c r="C2609" s="9" t="s">
        <v>34</v>
      </c>
      <c r="D2609" s="10" t="s">
        <v>4334</v>
      </c>
      <c r="E2609" s="10" t="s">
        <v>22</v>
      </c>
      <c r="F2609" s="10" t="s">
        <v>22</v>
      </c>
      <c r="G2609" s="10" t="str">
        <f t="shared" si="553"/>
        <v>Tendering Criterion. Fulfilment Indicator Type Code. Code</v>
      </c>
      <c r="H2609" s="10" t="s">
        <v>22</v>
      </c>
      <c r="I2609" s="10" t="s">
        <v>4324</v>
      </c>
      <c r="J2609" s="10" t="s">
        <v>22</v>
      </c>
      <c r="K2609" s="10" t="s">
        <v>4335</v>
      </c>
      <c r="L2609" s="10" t="s">
        <v>33</v>
      </c>
      <c r="M2609" s="7" t="str">
        <f t="shared" si="554"/>
        <v>Fulfilment Indicator Type Code</v>
      </c>
      <c r="N2609" s="10" t="s">
        <v>33</v>
      </c>
      <c r="O2609" s="10" t="s">
        <v>22</v>
      </c>
      <c r="P2609" s="10" t="str">
        <f t="shared" si="555"/>
        <v>Code. Type</v>
      </c>
      <c r="Q2609" s="10" t="s">
        <v>22</v>
      </c>
      <c r="R2609" s="10" t="s">
        <v>22</v>
      </c>
      <c r="S2609" s="10" t="s">
        <v>30</v>
      </c>
      <c r="T2609" s="10" t="s">
        <v>22</v>
      </c>
      <c r="U2609" s="10" t="s">
        <v>228</v>
      </c>
      <c r="V2609" s="10" t="s">
        <v>22</v>
      </c>
    </row>
    <row r="2610" spans="1:22" ht="14.1" customHeight="1" x14ac:dyDescent="0.2">
      <c r="A2610" s="7" t="str">
        <f t="shared" si="552"/>
        <v>EvaluationMethodTypeCode</v>
      </c>
      <c r="B2610" s="8" t="s">
        <v>22</v>
      </c>
      <c r="C2610" s="9" t="s">
        <v>34</v>
      </c>
      <c r="D2610" s="10" t="s">
        <v>4336</v>
      </c>
      <c r="E2610" s="10" t="s">
        <v>22</v>
      </c>
      <c r="F2610" s="10" t="s">
        <v>288</v>
      </c>
      <c r="G2610" s="10" t="str">
        <f t="shared" si="553"/>
        <v>Tendering Criterion. Evaluation Method Type Code. Code</v>
      </c>
      <c r="H2610" s="10" t="s">
        <v>22</v>
      </c>
      <c r="I2610" s="10" t="s">
        <v>4324</v>
      </c>
      <c r="J2610" s="10" t="s">
        <v>22</v>
      </c>
      <c r="K2610" s="10" t="s">
        <v>4337</v>
      </c>
      <c r="L2610" s="10" t="s">
        <v>33</v>
      </c>
      <c r="M2610" s="7" t="str">
        <f t="shared" si="554"/>
        <v>Evaluation Method Type Code</v>
      </c>
      <c r="N2610" s="10" t="s">
        <v>33</v>
      </c>
      <c r="O2610" s="10" t="s">
        <v>22</v>
      </c>
      <c r="P2610" s="10" t="str">
        <f t="shared" si="555"/>
        <v>Code. Type</v>
      </c>
      <c r="Q2610" s="10" t="s">
        <v>22</v>
      </c>
      <c r="R2610" s="10" t="s">
        <v>22</v>
      </c>
      <c r="S2610" s="10" t="s">
        <v>30</v>
      </c>
      <c r="T2610" s="10" t="s">
        <v>22</v>
      </c>
      <c r="U2610" s="10" t="s">
        <v>228</v>
      </c>
      <c r="V2610" s="10" t="s">
        <v>22</v>
      </c>
    </row>
    <row r="2611" spans="1:22" ht="14.1" customHeight="1" x14ac:dyDescent="0.2">
      <c r="A2611" s="7" t="str">
        <f t="shared" si="552"/>
        <v>WeightingConsiderationDescription</v>
      </c>
      <c r="B2611" s="8" t="s">
        <v>22</v>
      </c>
      <c r="C2611" s="9" t="s">
        <v>98</v>
      </c>
      <c r="D2611" s="10" t="s">
        <v>4338</v>
      </c>
      <c r="E2611" s="10" t="s">
        <v>22</v>
      </c>
      <c r="F2611" s="10" t="s">
        <v>22</v>
      </c>
      <c r="G2611" s="10" t="str">
        <f t="shared" si="553"/>
        <v>Tendering Criterion. Weighting Consideration Description. Text</v>
      </c>
      <c r="H2611" s="10" t="s">
        <v>22</v>
      </c>
      <c r="I2611" s="10" t="s">
        <v>4324</v>
      </c>
      <c r="J2611" s="10" t="s">
        <v>22</v>
      </c>
      <c r="K2611" s="10" t="s">
        <v>4339</v>
      </c>
      <c r="L2611" s="10" t="s">
        <v>100</v>
      </c>
      <c r="M2611" s="7" t="str">
        <f t="shared" si="554"/>
        <v>Weighting Consideration Description</v>
      </c>
      <c r="N2611" s="10" t="s">
        <v>59</v>
      </c>
      <c r="O2611" s="10" t="s">
        <v>22</v>
      </c>
      <c r="P2611" s="10" t="str">
        <f t="shared" si="555"/>
        <v>Text. Type</v>
      </c>
      <c r="Q2611" s="10" t="s">
        <v>22</v>
      </c>
      <c r="R2611" s="10" t="s">
        <v>22</v>
      </c>
      <c r="S2611" s="10" t="s">
        <v>30</v>
      </c>
      <c r="T2611" s="10" t="s">
        <v>22</v>
      </c>
      <c r="U2611" s="10" t="s">
        <v>228</v>
      </c>
      <c r="V2611" s="10" t="s">
        <v>22</v>
      </c>
    </row>
    <row r="2612" spans="1:22" ht="14.1" customHeight="1" x14ac:dyDescent="0.2">
      <c r="A2612" s="11" t="str">
        <f>SUBSTITUTE(SUBSTITUTE(CONCATENATE(J2612,IF(M2612="Identifier","ID",M2612))," ",""),"_","")</f>
        <v>ProcurementProjectLotReference</v>
      </c>
      <c r="B2612" s="8" t="s">
        <v>22</v>
      </c>
      <c r="C2612" s="12" t="s">
        <v>98</v>
      </c>
      <c r="D2612" s="11" t="s">
        <v>4340</v>
      </c>
      <c r="E2612" s="11" t="s">
        <v>22</v>
      </c>
      <c r="F2612" s="11" t="s">
        <v>22</v>
      </c>
      <c r="G2612" s="11" t="str">
        <f>CONCATENATE( IF(H2612="","",CONCATENATE(H2612,"_ ")),I2612,". ",IF(J2612="","",CONCATENATE(J2612,"_ ")),M2612,IF(J2612="","",CONCATENATE(". ",N2612)))</f>
        <v>Tendering Criterion. Procurement Project Lot Reference</v>
      </c>
      <c r="H2612" s="11" t="s">
        <v>22</v>
      </c>
      <c r="I2612" s="11" t="s">
        <v>4324</v>
      </c>
      <c r="J2612" s="11" t="s">
        <v>22</v>
      </c>
      <c r="K2612" s="11" t="s">
        <v>22</v>
      </c>
      <c r="L2612" s="11" t="s">
        <v>22</v>
      </c>
      <c r="M2612" s="11" t="str">
        <f>CONCATENATE(IF(Q2612="","",CONCATENATE(Q2612,"_ ")),R2612)</f>
        <v>Procurement Project Lot Reference</v>
      </c>
      <c r="N2612" s="11" t="str">
        <f>M2612</f>
        <v>Procurement Project Lot Reference</v>
      </c>
      <c r="O2612" s="11" t="s">
        <v>22</v>
      </c>
      <c r="P2612" s="11" t="s">
        <v>22</v>
      </c>
      <c r="Q2612" s="11" t="s">
        <v>22</v>
      </c>
      <c r="R2612" s="11" t="s">
        <v>2644</v>
      </c>
      <c r="S2612" s="11" t="s">
        <v>38</v>
      </c>
      <c r="T2612" s="11" t="s">
        <v>22</v>
      </c>
      <c r="U2612" s="11" t="s">
        <v>101</v>
      </c>
      <c r="V2612" s="11" t="s">
        <v>4341</v>
      </c>
    </row>
    <row r="2613" spans="1:22" ht="14.1" customHeight="1" x14ac:dyDescent="0.2">
      <c r="A2613" s="11" t="str">
        <f>SUBSTITUTE(SUBSTITUTE(CONCATENATE(J2613,IF(M2613="Identifier","ID",M2613))," ",""),"_","")</f>
        <v>CommodityClassification</v>
      </c>
      <c r="B2613" s="8" t="s">
        <v>22</v>
      </c>
      <c r="C2613" s="12" t="s">
        <v>98</v>
      </c>
      <c r="D2613" s="11" t="s">
        <v>4342</v>
      </c>
      <c r="E2613" s="11" t="s">
        <v>22</v>
      </c>
      <c r="F2613" s="11" t="s">
        <v>22</v>
      </c>
      <c r="G2613" s="11" t="str">
        <f>CONCATENATE( IF(H2613="","",CONCATENATE(H2613,"_ ")),I2613,". ",IF(J2613="","",CONCATENATE(J2613,"_ ")),M2613,IF(J2613="","",CONCATENATE(". ",N2613)))</f>
        <v>Tendering Criterion. Commodity Classification</v>
      </c>
      <c r="H2613" s="11" t="s">
        <v>22</v>
      </c>
      <c r="I2613" s="11" t="s">
        <v>4324</v>
      </c>
      <c r="J2613" s="11" t="s">
        <v>22</v>
      </c>
      <c r="K2613" s="11" t="s">
        <v>22</v>
      </c>
      <c r="L2613" s="11" t="s">
        <v>22</v>
      </c>
      <c r="M2613" s="11" t="str">
        <f>CONCATENATE(IF(Q2613="","",CONCATENATE(Q2613,"_ ")),R2613)</f>
        <v>Commodity Classification</v>
      </c>
      <c r="N2613" s="11" t="str">
        <f>M2613</f>
        <v>Commodity Classification</v>
      </c>
      <c r="O2613" s="11" t="s">
        <v>22</v>
      </c>
      <c r="P2613" s="11" t="s">
        <v>22</v>
      </c>
      <c r="Q2613" s="11" t="s">
        <v>22</v>
      </c>
      <c r="R2613" s="11" t="s">
        <v>697</v>
      </c>
      <c r="S2613" s="11" t="s">
        <v>38</v>
      </c>
      <c r="T2613" s="11" t="s">
        <v>22</v>
      </c>
      <c r="U2613" s="11" t="s">
        <v>101</v>
      </c>
      <c r="V2613" s="11" t="s">
        <v>4341</v>
      </c>
    </row>
    <row r="2614" spans="1:22" ht="14.1" customHeight="1" x14ac:dyDescent="0.2">
      <c r="A2614" s="11" t="str">
        <f>SUBSTITUTE(SUBSTITUTE(CONCATENATE(J2614,IF(M2614="Identifier","ID",M2614))," ",""),"_","")</f>
        <v>SubTenderingCriterion</v>
      </c>
      <c r="B2614" s="8" t="s">
        <v>22</v>
      </c>
      <c r="C2614" s="12" t="s">
        <v>98</v>
      </c>
      <c r="D2614" s="11" t="s">
        <v>4343</v>
      </c>
      <c r="E2614" s="11" t="s">
        <v>22</v>
      </c>
      <c r="F2614" s="11" t="s">
        <v>22</v>
      </c>
      <c r="G2614" s="11" t="str">
        <f>CONCATENATE( IF(H2614="","",CONCATENATE(H2614,"_ ")),I2614,". ",IF(J2614="","",CONCATENATE(J2614,"_ ")),M2614,IF(J2614="","",CONCATENATE(". ",N2614)))</f>
        <v>Tendering Criterion. Sub_ Tendering Criterion. Tendering Criterion</v>
      </c>
      <c r="H2614" s="11" t="s">
        <v>22</v>
      </c>
      <c r="I2614" s="11" t="s">
        <v>4324</v>
      </c>
      <c r="J2614" s="11" t="s">
        <v>254</v>
      </c>
      <c r="K2614" s="11" t="s">
        <v>22</v>
      </c>
      <c r="L2614" s="11" t="s">
        <v>22</v>
      </c>
      <c r="M2614" s="11" t="str">
        <f>CONCATENATE(IF(Q2614="","",CONCATENATE(Q2614,"_ ")),R2614)</f>
        <v>Tendering Criterion</v>
      </c>
      <c r="N2614" s="11" t="str">
        <f>M2614</f>
        <v>Tendering Criterion</v>
      </c>
      <c r="O2614" s="11" t="s">
        <v>22</v>
      </c>
      <c r="P2614" s="11" t="s">
        <v>22</v>
      </c>
      <c r="Q2614" s="11" t="s">
        <v>22</v>
      </c>
      <c r="R2614" s="11" t="s">
        <v>4324</v>
      </c>
      <c r="S2614" s="11" t="s">
        <v>38</v>
      </c>
      <c r="T2614" s="11" t="s">
        <v>22</v>
      </c>
      <c r="U2614" s="11" t="s">
        <v>228</v>
      </c>
      <c r="V2614" s="11" t="s">
        <v>22</v>
      </c>
    </row>
    <row r="2615" spans="1:22" ht="14.1" customHeight="1" x14ac:dyDescent="0.2">
      <c r="A2615" s="11" t="str">
        <f>SUBSTITUTE(SUBSTITUTE(CONCATENATE(J2615,IF(M2615="Identifier","ID",M2615))," ",""),"_","")</f>
        <v>Legislation</v>
      </c>
      <c r="B2615" s="8" t="s">
        <v>22</v>
      </c>
      <c r="C2615" s="12" t="s">
        <v>98</v>
      </c>
      <c r="D2615" s="11" t="s">
        <v>4344</v>
      </c>
      <c r="E2615" s="11" t="s">
        <v>22</v>
      </c>
      <c r="F2615" s="11" t="s">
        <v>22</v>
      </c>
      <c r="G2615" s="11" t="str">
        <f>CONCATENATE( IF(H2615="","",CONCATENATE(H2615,"_ ")),I2615,". ",IF(J2615="","",CONCATENATE(J2615,"_ ")),M2615,IF(J2615="","",CONCATENATE(". ",N2615)))</f>
        <v>Tendering Criterion. Legislation</v>
      </c>
      <c r="H2615" s="11" t="s">
        <v>22</v>
      </c>
      <c r="I2615" s="11" t="s">
        <v>4324</v>
      </c>
      <c r="J2615" s="11" t="s">
        <v>22</v>
      </c>
      <c r="K2615" s="11" t="s">
        <v>22</v>
      </c>
      <c r="L2615" s="11" t="s">
        <v>22</v>
      </c>
      <c r="M2615" s="11" t="str">
        <f>CONCATENATE(IF(Q2615="","",CONCATENATE(Q2615,"_ ")),R2615)</f>
        <v>Legislation</v>
      </c>
      <c r="N2615" s="11" t="str">
        <f>M2615</f>
        <v>Legislation</v>
      </c>
      <c r="O2615" s="11" t="s">
        <v>22</v>
      </c>
      <c r="P2615" s="11" t="s">
        <v>22</v>
      </c>
      <c r="Q2615" s="11" t="s">
        <v>22</v>
      </c>
      <c r="R2615" s="11" t="s">
        <v>2527</v>
      </c>
      <c r="S2615" s="11" t="s">
        <v>38</v>
      </c>
      <c r="T2615" s="11" t="s">
        <v>22</v>
      </c>
      <c r="U2615" s="11" t="s">
        <v>228</v>
      </c>
      <c r="V2615" s="11" t="s">
        <v>22</v>
      </c>
    </row>
    <row r="2616" spans="1:22" ht="14.1" customHeight="1" x14ac:dyDescent="0.2">
      <c r="A2616" s="11" t="str">
        <f>SUBSTITUTE(SUBSTITUTE(CONCATENATE(J2616,IF(M2616="Identifier","ID",M2616))," ",""),"_","")</f>
        <v>TenderingCriterionPropertyGroup</v>
      </c>
      <c r="B2616" s="8" t="s">
        <v>22</v>
      </c>
      <c r="C2616" s="12" t="s">
        <v>98</v>
      </c>
      <c r="D2616" s="11" t="s">
        <v>4345</v>
      </c>
      <c r="E2616" s="11" t="s">
        <v>22</v>
      </c>
      <c r="F2616" s="11" t="s">
        <v>22</v>
      </c>
      <c r="G2616" s="11" t="str">
        <f>CONCATENATE( IF(H2616="","",CONCATENATE(H2616,"_ ")),I2616,". ",IF(J2616="","",CONCATENATE(J2616,"_ ")),M2616,IF(J2616="","",CONCATENATE(". ",N2616)))</f>
        <v>Tendering Criterion. Tendering Criterion Property Group</v>
      </c>
      <c r="H2616" s="11" t="s">
        <v>22</v>
      </c>
      <c r="I2616" s="11" t="s">
        <v>4324</v>
      </c>
      <c r="J2616" s="11" t="s">
        <v>22</v>
      </c>
      <c r="K2616" s="11" t="s">
        <v>22</v>
      </c>
      <c r="L2616" s="11" t="s">
        <v>22</v>
      </c>
      <c r="M2616" s="11" t="str">
        <f>CONCATENATE(IF(Q2616="","",CONCATENATE(Q2616,"_ ")),R2616)</f>
        <v>Tendering Criterion Property Group</v>
      </c>
      <c r="N2616" s="11" t="str">
        <f>M2616</f>
        <v>Tendering Criterion Property Group</v>
      </c>
      <c r="O2616" s="11" t="s">
        <v>22</v>
      </c>
      <c r="P2616" s="11" t="s">
        <v>22</v>
      </c>
      <c r="Q2616" s="11" t="s">
        <v>22</v>
      </c>
      <c r="R2616" s="11" t="s">
        <v>4346</v>
      </c>
      <c r="S2616" s="11" t="s">
        <v>38</v>
      </c>
      <c r="T2616" s="11" t="s">
        <v>22</v>
      </c>
      <c r="U2616" s="11" t="s">
        <v>228</v>
      </c>
      <c r="V2616" s="11" t="s">
        <v>22</v>
      </c>
    </row>
    <row r="2617" spans="1:22" ht="14.1" customHeight="1" x14ac:dyDescent="0.2">
      <c r="A2617" s="5" t="str">
        <f>SUBSTITUTE(CONCATENATE(H2617,I2617)," ","")</f>
        <v>TenderingCriterionProperty</v>
      </c>
      <c r="B2617" s="6" t="s">
        <v>22</v>
      </c>
      <c r="C2617" s="6" t="s">
        <v>22</v>
      </c>
      <c r="D2617" s="6" t="s">
        <v>4347</v>
      </c>
      <c r="E2617" s="6" t="s">
        <v>22</v>
      </c>
      <c r="F2617" s="6" t="s">
        <v>22</v>
      </c>
      <c r="G2617" s="5" t="str">
        <f>CONCATENATE(IF(H2617="","",CONCATENATE(H2617,"_ ")),I2617,". Details")</f>
        <v>Tendering Criterion Property. Details</v>
      </c>
      <c r="H2617" s="6" t="s">
        <v>22</v>
      </c>
      <c r="I2617" s="6" t="s">
        <v>4348</v>
      </c>
      <c r="J2617" s="6" t="s">
        <v>22</v>
      </c>
      <c r="K2617" s="6" t="s">
        <v>22</v>
      </c>
      <c r="L2617" s="6" t="s">
        <v>22</v>
      </c>
      <c r="M2617" s="6" t="s">
        <v>22</v>
      </c>
      <c r="N2617" s="6" t="s">
        <v>22</v>
      </c>
      <c r="O2617" s="6" t="s">
        <v>22</v>
      </c>
      <c r="P2617" s="6" t="s">
        <v>22</v>
      </c>
      <c r="Q2617" s="6" t="s">
        <v>22</v>
      </c>
      <c r="R2617" s="6" t="s">
        <v>22</v>
      </c>
      <c r="S2617" s="6" t="s">
        <v>25</v>
      </c>
      <c r="T2617" s="6" t="s">
        <v>22</v>
      </c>
      <c r="U2617" s="6" t="s">
        <v>228</v>
      </c>
      <c r="V2617" s="6" t="s">
        <v>22</v>
      </c>
    </row>
    <row r="2618" spans="1:22" ht="14.1" customHeight="1" x14ac:dyDescent="0.2">
      <c r="A2618" s="7" t="str">
        <f t="shared" ref="A2618:A2640" si="556">SUBSTITUTE(CONCATENATE(J2618,K2618,IF(L2618="Identifier","ID",IF(AND(L2618="Text",OR(J2618&lt;&gt;"",K2618&lt;&gt;"")),"",L2618)),IF(AND(N2618&lt;&gt;"Text",L2618&lt;&gt;N2618,NOT(AND(L2618="URI",N2618="Identifier")),NOT(AND(L2618="UUID",N2618="Identifier")),NOT(AND(L2618="OID",N2618="Identifier"))),IF(N2618="Identifier","ID",N2618),""))," ","")</f>
        <v>ID</v>
      </c>
      <c r="B2618" s="8" t="s">
        <v>22</v>
      </c>
      <c r="C2618" s="9" t="s">
        <v>34</v>
      </c>
      <c r="D2618" s="10" t="s">
        <v>4349</v>
      </c>
      <c r="E2618" s="10" t="s">
        <v>22</v>
      </c>
      <c r="F2618" s="10" t="s">
        <v>22</v>
      </c>
      <c r="G2618" s="10" t="str">
        <f t="shared" ref="G2618:G2640" si="557">CONCATENATE( IF(H2618="","",CONCATENATE(H2618,"_ ")),I2618,". ",IF(J2618="","",CONCATENATE(J2618,"_ ")),M2618,IF(OR(J2618&lt;&gt;"",M2618&lt;&gt;N2618),CONCATENATE(". ",N2618),""))</f>
        <v>Tendering Criterion Property. Identifier</v>
      </c>
      <c r="H2618" s="10" t="s">
        <v>22</v>
      </c>
      <c r="I2618" s="10" t="s">
        <v>4348</v>
      </c>
      <c r="J2618" s="10" t="s">
        <v>22</v>
      </c>
      <c r="K2618" s="10" t="s">
        <v>22</v>
      </c>
      <c r="L2618" s="10" t="s">
        <v>29</v>
      </c>
      <c r="M2618" s="7" t="str">
        <f t="shared" ref="M2618:M2640" si="558">IF(K2618&lt;&gt;"",CONCATENATE(K2618," ",L2618),L2618)</f>
        <v>Identifier</v>
      </c>
      <c r="N2618" s="10" t="s">
        <v>29</v>
      </c>
      <c r="O2618" s="10" t="s">
        <v>22</v>
      </c>
      <c r="P2618" s="10" t="str">
        <f t="shared" ref="P2618:P2640" si="559">IF(O2618&lt;&gt;"",CONCATENATE(O2618,"_ ",N2618,". Type"),CONCATENATE(N2618,". Type"))</f>
        <v>Identifier. Type</v>
      </c>
      <c r="Q2618" s="10" t="s">
        <v>22</v>
      </c>
      <c r="R2618" s="10" t="s">
        <v>22</v>
      </c>
      <c r="S2618" s="10" t="s">
        <v>30</v>
      </c>
      <c r="T2618" s="10" t="s">
        <v>22</v>
      </c>
      <c r="U2618" s="10" t="s">
        <v>228</v>
      </c>
      <c r="V2618" s="10" t="s">
        <v>22</v>
      </c>
    </row>
    <row r="2619" spans="1:22" ht="14.1" customHeight="1" x14ac:dyDescent="0.2">
      <c r="A2619" s="7" t="str">
        <f t="shared" si="556"/>
        <v>Name</v>
      </c>
      <c r="B2619" s="8" t="s">
        <v>22</v>
      </c>
      <c r="C2619" s="9" t="s">
        <v>34</v>
      </c>
      <c r="D2619" s="10" t="s">
        <v>4350</v>
      </c>
      <c r="E2619" s="10" t="s">
        <v>22</v>
      </c>
      <c r="F2619" s="10" t="s">
        <v>22</v>
      </c>
      <c r="G2619" s="10" t="str">
        <f t="shared" si="557"/>
        <v>Tendering Criterion Property. Name</v>
      </c>
      <c r="H2619" s="10" t="s">
        <v>22</v>
      </c>
      <c r="I2619" s="10" t="s">
        <v>4348</v>
      </c>
      <c r="J2619" s="10" t="s">
        <v>22</v>
      </c>
      <c r="K2619" s="10" t="s">
        <v>22</v>
      </c>
      <c r="L2619" s="10" t="s">
        <v>56</v>
      </c>
      <c r="M2619" s="7" t="str">
        <f t="shared" si="558"/>
        <v>Name</v>
      </c>
      <c r="N2619" s="10" t="s">
        <v>56</v>
      </c>
      <c r="O2619" s="10" t="s">
        <v>22</v>
      </c>
      <c r="P2619" s="10" t="str">
        <f t="shared" si="559"/>
        <v>Name. Type</v>
      </c>
      <c r="Q2619" s="10" t="s">
        <v>22</v>
      </c>
      <c r="R2619" s="10" t="s">
        <v>22</v>
      </c>
      <c r="S2619" s="10" t="s">
        <v>30</v>
      </c>
      <c r="T2619" s="10" t="s">
        <v>22</v>
      </c>
      <c r="U2619" s="10" t="s">
        <v>228</v>
      </c>
      <c r="V2619" s="10" t="s">
        <v>22</v>
      </c>
    </row>
    <row r="2620" spans="1:22" ht="14.1" customHeight="1" x14ac:dyDescent="0.2">
      <c r="A2620" s="7" t="str">
        <f t="shared" si="556"/>
        <v>Description</v>
      </c>
      <c r="B2620" s="8" t="s">
        <v>22</v>
      </c>
      <c r="C2620" s="9" t="s">
        <v>98</v>
      </c>
      <c r="D2620" s="10" t="s">
        <v>4351</v>
      </c>
      <c r="E2620" s="10" t="s">
        <v>22</v>
      </c>
      <c r="F2620" s="10" t="s">
        <v>22</v>
      </c>
      <c r="G2620" s="10" t="str">
        <f t="shared" si="557"/>
        <v>Tendering Criterion Property. Description. Text</v>
      </c>
      <c r="H2620" s="10" t="s">
        <v>22</v>
      </c>
      <c r="I2620" s="10" t="s">
        <v>4348</v>
      </c>
      <c r="J2620" s="10" t="s">
        <v>22</v>
      </c>
      <c r="K2620" s="10" t="s">
        <v>22</v>
      </c>
      <c r="L2620" s="10" t="s">
        <v>100</v>
      </c>
      <c r="M2620" s="7" t="str">
        <f t="shared" si="558"/>
        <v>Description</v>
      </c>
      <c r="N2620" s="10" t="s">
        <v>59</v>
      </c>
      <c r="O2620" s="10" t="s">
        <v>22</v>
      </c>
      <c r="P2620" s="10" t="str">
        <f t="shared" si="559"/>
        <v>Text. Type</v>
      </c>
      <c r="Q2620" s="10" t="s">
        <v>22</v>
      </c>
      <c r="R2620" s="10" t="s">
        <v>22</v>
      </c>
      <c r="S2620" s="10" t="s">
        <v>30</v>
      </c>
      <c r="T2620" s="10" t="s">
        <v>22</v>
      </c>
      <c r="U2620" s="10" t="s">
        <v>228</v>
      </c>
      <c r="V2620" s="10" t="s">
        <v>22</v>
      </c>
    </row>
    <row r="2621" spans="1:22" ht="14.1" customHeight="1" x14ac:dyDescent="0.2">
      <c r="A2621" s="7" t="str">
        <f t="shared" si="556"/>
        <v>TypeCode</v>
      </c>
      <c r="B2621" s="8" t="s">
        <v>22</v>
      </c>
      <c r="C2621" s="9" t="s">
        <v>34</v>
      </c>
      <c r="D2621" s="10" t="s">
        <v>4352</v>
      </c>
      <c r="E2621" s="10" t="s">
        <v>22</v>
      </c>
      <c r="F2621" s="10" t="s">
        <v>22</v>
      </c>
      <c r="G2621" s="10" t="str">
        <f t="shared" si="557"/>
        <v>Tendering Criterion Property. Type Code. Code</v>
      </c>
      <c r="H2621" s="10" t="s">
        <v>22</v>
      </c>
      <c r="I2621" s="10" t="s">
        <v>4348</v>
      </c>
      <c r="J2621" s="10" t="s">
        <v>22</v>
      </c>
      <c r="K2621" s="10" t="s">
        <v>249</v>
      </c>
      <c r="L2621" s="10" t="s">
        <v>33</v>
      </c>
      <c r="M2621" s="7" t="str">
        <f t="shared" si="558"/>
        <v>Type Code</v>
      </c>
      <c r="N2621" s="10" t="s">
        <v>33</v>
      </c>
      <c r="O2621" s="10" t="s">
        <v>22</v>
      </c>
      <c r="P2621" s="10" t="str">
        <f t="shared" si="559"/>
        <v>Code. Type</v>
      </c>
      <c r="Q2621" s="10" t="s">
        <v>22</v>
      </c>
      <c r="R2621" s="10" t="s">
        <v>22</v>
      </c>
      <c r="S2621" s="10" t="s">
        <v>30</v>
      </c>
      <c r="T2621" s="10" t="s">
        <v>22</v>
      </c>
      <c r="U2621" s="10" t="s">
        <v>228</v>
      </c>
      <c r="V2621" s="10" t="s">
        <v>22</v>
      </c>
    </row>
    <row r="2622" spans="1:22" ht="14.1" customHeight="1" x14ac:dyDescent="0.2">
      <c r="A2622" s="7" t="str">
        <f t="shared" si="556"/>
        <v>ValueDataTypeCode</v>
      </c>
      <c r="B2622" s="8" t="s">
        <v>22</v>
      </c>
      <c r="C2622" s="9" t="s">
        <v>34</v>
      </c>
      <c r="D2622" s="10" t="s">
        <v>4353</v>
      </c>
      <c r="E2622" s="10" t="s">
        <v>22</v>
      </c>
      <c r="F2622" s="10" t="s">
        <v>22</v>
      </c>
      <c r="G2622" s="10" t="str">
        <f t="shared" si="557"/>
        <v>Tendering Criterion Property. Value Data Type Code. Code</v>
      </c>
      <c r="H2622" s="10" t="s">
        <v>22</v>
      </c>
      <c r="I2622" s="10" t="s">
        <v>4348</v>
      </c>
      <c r="J2622" s="10" t="s">
        <v>22</v>
      </c>
      <c r="K2622" s="10" t="s">
        <v>4354</v>
      </c>
      <c r="L2622" s="10" t="s">
        <v>33</v>
      </c>
      <c r="M2622" s="7" t="str">
        <f t="shared" si="558"/>
        <v>Value Data Type Code</v>
      </c>
      <c r="N2622" s="10" t="s">
        <v>33</v>
      </c>
      <c r="O2622" s="10" t="s">
        <v>22</v>
      </c>
      <c r="P2622" s="10" t="str">
        <f t="shared" si="559"/>
        <v>Code. Type</v>
      </c>
      <c r="Q2622" s="10" t="s">
        <v>22</v>
      </c>
      <c r="R2622" s="10" t="s">
        <v>22</v>
      </c>
      <c r="S2622" s="10" t="s">
        <v>30</v>
      </c>
      <c r="T2622" s="10" t="s">
        <v>22</v>
      </c>
      <c r="U2622" s="10" t="s">
        <v>228</v>
      </c>
      <c r="V2622" s="10" t="s">
        <v>22</v>
      </c>
    </row>
    <row r="2623" spans="1:22" ht="14.1" customHeight="1" x14ac:dyDescent="0.2">
      <c r="A2623" s="7" t="str">
        <f t="shared" si="556"/>
        <v>ValueUnitCode</v>
      </c>
      <c r="B2623" s="8" t="s">
        <v>22</v>
      </c>
      <c r="C2623" s="9" t="s">
        <v>34</v>
      </c>
      <c r="D2623" s="10" t="s">
        <v>4355</v>
      </c>
      <c r="E2623" s="10" t="s">
        <v>22</v>
      </c>
      <c r="F2623" s="10" t="s">
        <v>22</v>
      </c>
      <c r="G2623" s="10" t="str">
        <f t="shared" si="557"/>
        <v>Tendering Criterion Property. Value Unit Code. Code</v>
      </c>
      <c r="H2623" s="10" t="s">
        <v>22</v>
      </c>
      <c r="I2623" s="10" t="s">
        <v>4348</v>
      </c>
      <c r="J2623" s="10" t="s">
        <v>22</v>
      </c>
      <c r="K2623" s="10" t="s">
        <v>4356</v>
      </c>
      <c r="L2623" s="10" t="s">
        <v>33</v>
      </c>
      <c r="M2623" s="7" t="str">
        <f t="shared" si="558"/>
        <v>Value Unit Code</v>
      </c>
      <c r="N2623" s="10" t="s">
        <v>33</v>
      </c>
      <c r="O2623" s="10" t="s">
        <v>4357</v>
      </c>
      <c r="P2623" s="10" t="str">
        <f t="shared" si="559"/>
        <v>Unit Of Measure_ Code. Type</v>
      </c>
      <c r="Q2623" s="10" t="s">
        <v>22</v>
      </c>
      <c r="R2623" s="10" t="s">
        <v>22</v>
      </c>
      <c r="S2623" s="10" t="s">
        <v>30</v>
      </c>
      <c r="T2623" s="10" t="s">
        <v>22</v>
      </c>
      <c r="U2623" s="10" t="s">
        <v>228</v>
      </c>
      <c r="V2623" s="10" t="s">
        <v>22</v>
      </c>
    </row>
    <row r="2624" spans="1:22" ht="14.1" customHeight="1" x14ac:dyDescent="0.2">
      <c r="A2624" s="7" t="str">
        <f t="shared" si="556"/>
        <v>ValueCurrencyCode</v>
      </c>
      <c r="B2624" s="8" t="s">
        <v>22</v>
      </c>
      <c r="C2624" s="9" t="s">
        <v>34</v>
      </c>
      <c r="D2624" s="10" t="s">
        <v>4358</v>
      </c>
      <c r="E2624" s="10" t="s">
        <v>22</v>
      </c>
      <c r="F2624" s="10" t="s">
        <v>22</v>
      </c>
      <c r="G2624" s="10" t="str">
        <f t="shared" si="557"/>
        <v>Tendering Criterion Property. Value Currency Code. Code</v>
      </c>
      <c r="H2624" s="10" t="s">
        <v>22</v>
      </c>
      <c r="I2624" s="10" t="s">
        <v>4348</v>
      </c>
      <c r="J2624" s="10" t="s">
        <v>22</v>
      </c>
      <c r="K2624" s="10" t="s">
        <v>4359</v>
      </c>
      <c r="L2624" s="10" t="s">
        <v>33</v>
      </c>
      <c r="M2624" s="7" t="str">
        <f t="shared" si="558"/>
        <v>Value Currency Code</v>
      </c>
      <c r="N2624" s="10" t="s">
        <v>33</v>
      </c>
      <c r="O2624" s="10" t="s">
        <v>1873</v>
      </c>
      <c r="P2624" s="10" t="str">
        <f t="shared" si="559"/>
        <v>Currency_ Code. Type</v>
      </c>
      <c r="Q2624" s="10" t="s">
        <v>22</v>
      </c>
      <c r="R2624" s="10" t="s">
        <v>22</v>
      </c>
      <c r="S2624" s="10" t="s">
        <v>30</v>
      </c>
      <c r="T2624" s="10" t="s">
        <v>22</v>
      </c>
      <c r="U2624" s="10" t="s">
        <v>228</v>
      </c>
      <c r="V2624" s="10" t="s">
        <v>22</v>
      </c>
    </row>
    <row r="2625" spans="1:22" ht="14.1" customHeight="1" x14ac:dyDescent="0.2">
      <c r="A2625" s="7" t="str">
        <f t="shared" si="556"/>
        <v>ExpectedAmount</v>
      </c>
      <c r="B2625" s="8" t="s">
        <v>22</v>
      </c>
      <c r="C2625" s="9" t="s">
        <v>34</v>
      </c>
      <c r="D2625" s="10" t="s">
        <v>4360</v>
      </c>
      <c r="E2625" s="10" t="s">
        <v>22</v>
      </c>
      <c r="F2625" s="10" t="s">
        <v>22</v>
      </c>
      <c r="G2625" s="10" t="str">
        <f t="shared" si="557"/>
        <v>Tendering Criterion Property. Expected_ Amount. Amount</v>
      </c>
      <c r="H2625" s="10" t="s">
        <v>22</v>
      </c>
      <c r="I2625" s="10" t="s">
        <v>4348</v>
      </c>
      <c r="J2625" s="10" t="s">
        <v>1673</v>
      </c>
      <c r="K2625" s="10" t="s">
        <v>22</v>
      </c>
      <c r="L2625" s="10" t="s">
        <v>189</v>
      </c>
      <c r="M2625" s="7" t="str">
        <f t="shared" si="558"/>
        <v>Amount</v>
      </c>
      <c r="N2625" s="10" t="s">
        <v>189</v>
      </c>
      <c r="O2625" s="10" t="s">
        <v>22</v>
      </c>
      <c r="P2625" s="10" t="str">
        <f t="shared" si="559"/>
        <v>Amount. Type</v>
      </c>
      <c r="Q2625" s="10" t="s">
        <v>22</v>
      </c>
      <c r="R2625" s="10" t="s">
        <v>22</v>
      </c>
      <c r="S2625" s="10" t="s">
        <v>30</v>
      </c>
      <c r="T2625" s="10" t="s">
        <v>22</v>
      </c>
      <c r="U2625" s="10" t="s">
        <v>228</v>
      </c>
      <c r="V2625" s="10" t="s">
        <v>22</v>
      </c>
    </row>
    <row r="2626" spans="1:22" ht="14.1" customHeight="1" x14ac:dyDescent="0.2">
      <c r="A2626" s="7" t="str">
        <f t="shared" si="556"/>
        <v>ExpectedID</v>
      </c>
      <c r="B2626" s="8" t="s">
        <v>22</v>
      </c>
      <c r="C2626" s="9" t="s">
        <v>34</v>
      </c>
      <c r="D2626" s="10" t="s">
        <v>4361</v>
      </c>
      <c r="E2626" s="10" t="s">
        <v>22</v>
      </c>
      <c r="F2626" s="10" t="s">
        <v>22</v>
      </c>
      <c r="G2626" s="10" t="str">
        <f t="shared" si="557"/>
        <v>Tendering Criterion Property. Expected_ Identifier. Identifier</v>
      </c>
      <c r="H2626" s="10" t="s">
        <v>22</v>
      </c>
      <c r="I2626" s="10" t="s">
        <v>4348</v>
      </c>
      <c r="J2626" s="10" t="s">
        <v>1673</v>
      </c>
      <c r="K2626" s="10" t="s">
        <v>22</v>
      </c>
      <c r="L2626" s="10" t="s">
        <v>29</v>
      </c>
      <c r="M2626" s="7" t="str">
        <f t="shared" si="558"/>
        <v>Identifier</v>
      </c>
      <c r="N2626" s="10" t="s">
        <v>29</v>
      </c>
      <c r="O2626" s="10" t="s">
        <v>22</v>
      </c>
      <c r="P2626" s="10" t="str">
        <f t="shared" si="559"/>
        <v>Identifier. Type</v>
      </c>
      <c r="Q2626" s="10" t="s">
        <v>22</v>
      </c>
      <c r="R2626" s="10" t="s">
        <v>22</v>
      </c>
      <c r="S2626" s="10" t="s">
        <v>30</v>
      </c>
      <c r="T2626" s="10" t="s">
        <v>22</v>
      </c>
      <c r="U2626" s="10" t="s">
        <v>228</v>
      </c>
      <c r="V2626" s="10" t="s">
        <v>22</v>
      </c>
    </row>
    <row r="2627" spans="1:22" ht="14.1" customHeight="1" x14ac:dyDescent="0.2">
      <c r="A2627" s="7" t="str">
        <f t="shared" si="556"/>
        <v>ExpectedIndicator</v>
      </c>
      <c r="B2627" s="8" t="s">
        <v>22</v>
      </c>
      <c r="C2627" s="9" t="s">
        <v>34</v>
      </c>
      <c r="D2627" s="10" t="s">
        <v>4362</v>
      </c>
      <c r="E2627" s="10" t="s">
        <v>22</v>
      </c>
      <c r="F2627" s="10" t="s">
        <v>22</v>
      </c>
      <c r="G2627" s="10" t="str">
        <f t="shared" si="557"/>
        <v>Tendering Criterion Property. Expected_ Indicator. Indicator</v>
      </c>
      <c r="H2627" s="10" t="s">
        <v>22</v>
      </c>
      <c r="I2627" s="10" t="s">
        <v>4348</v>
      </c>
      <c r="J2627" s="10" t="s">
        <v>1673</v>
      </c>
      <c r="K2627" s="10" t="s">
        <v>22</v>
      </c>
      <c r="L2627" s="10" t="s">
        <v>170</v>
      </c>
      <c r="M2627" s="7" t="str">
        <f t="shared" si="558"/>
        <v>Indicator</v>
      </c>
      <c r="N2627" s="10" t="s">
        <v>170</v>
      </c>
      <c r="O2627" s="10" t="s">
        <v>22</v>
      </c>
      <c r="P2627" s="10" t="str">
        <f t="shared" si="559"/>
        <v>Indicator. Type</v>
      </c>
      <c r="Q2627" s="10" t="s">
        <v>22</v>
      </c>
      <c r="R2627" s="10" t="s">
        <v>22</v>
      </c>
      <c r="S2627" s="10" t="s">
        <v>30</v>
      </c>
      <c r="T2627" s="10" t="s">
        <v>22</v>
      </c>
      <c r="U2627" s="10" t="s">
        <v>101</v>
      </c>
      <c r="V2627" s="10" t="s">
        <v>4363</v>
      </c>
    </row>
    <row r="2628" spans="1:22" ht="14.1" customHeight="1" x14ac:dyDescent="0.2">
      <c r="A2628" s="7" t="str">
        <f t="shared" si="556"/>
        <v>ExpectedCode</v>
      </c>
      <c r="B2628" s="8" t="s">
        <v>22</v>
      </c>
      <c r="C2628" s="9" t="s">
        <v>34</v>
      </c>
      <c r="D2628" s="10" t="s">
        <v>4364</v>
      </c>
      <c r="E2628" s="10" t="s">
        <v>22</v>
      </c>
      <c r="F2628" s="10" t="s">
        <v>22</v>
      </c>
      <c r="G2628" s="10" t="str">
        <f t="shared" si="557"/>
        <v>Tendering Criterion Property. Expected_ Code. Code</v>
      </c>
      <c r="H2628" s="10" t="s">
        <v>22</v>
      </c>
      <c r="I2628" s="10" t="s">
        <v>4348</v>
      </c>
      <c r="J2628" s="10" t="s">
        <v>1673</v>
      </c>
      <c r="K2628" s="10" t="s">
        <v>22</v>
      </c>
      <c r="L2628" s="10" t="s">
        <v>33</v>
      </c>
      <c r="M2628" s="7" t="str">
        <f t="shared" si="558"/>
        <v>Code</v>
      </c>
      <c r="N2628" s="10" t="s">
        <v>33</v>
      </c>
      <c r="O2628" s="10" t="s">
        <v>22</v>
      </c>
      <c r="P2628" s="10" t="str">
        <f t="shared" si="559"/>
        <v>Code. Type</v>
      </c>
      <c r="Q2628" s="10" t="s">
        <v>22</v>
      </c>
      <c r="R2628" s="10" t="s">
        <v>22</v>
      </c>
      <c r="S2628" s="10" t="s">
        <v>30</v>
      </c>
      <c r="T2628" s="10" t="s">
        <v>22</v>
      </c>
      <c r="U2628" s="10" t="s">
        <v>228</v>
      </c>
      <c r="V2628" s="10" t="s">
        <v>22</v>
      </c>
    </row>
    <row r="2629" spans="1:22" ht="14.1" customHeight="1" x14ac:dyDescent="0.2">
      <c r="A2629" s="7" t="str">
        <f t="shared" si="556"/>
        <v>ExpectedValueNumeric</v>
      </c>
      <c r="B2629" s="8" t="s">
        <v>22</v>
      </c>
      <c r="C2629" s="9" t="s">
        <v>34</v>
      </c>
      <c r="D2629" s="10" t="s">
        <v>4365</v>
      </c>
      <c r="E2629" s="10" t="s">
        <v>22</v>
      </c>
      <c r="F2629" s="10" t="s">
        <v>22</v>
      </c>
      <c r="G2629" s="10" t="str">
        <f t="shared" si="557"/>
        <v>Tendering Criterion Property. Expected_ Value. Numeric</v>
      </c>
      <c r="H2629" s="10" t="s">
        <v>22</v>
      </c>
      <c r="I2629" s="10" t="s">
        <v>4348</v>
      </c>
      <c r="J2629" s="10" t="s">
        <v>1673</v>
      </c>
      <c r="K2629" s="10" t="s">
        <v>22</v>
      </c>
      <c r="L2629" s="10" t="s">
        <v>58</v>
      </c>
      <c r="M2629" s="7" t="str">
        <f t="shared" si="558"/>
        <v>Value</v>
      </c>
      <c r="N2629" s="10" t="s">
        <v>181</v>
      </c>
      <c r="O2629" s="10" t="s">
        <v>22</v>
      </c>
      <c r="P2629" s="10" t="str">
        <f t="shared" si="559"/>
        <v>Numeric. Type</v>
      </c>
      <c r="Q2629" s="10" t="s">
        <v>22</v>
      </c>
      <c r="R2629" s="10" t="s">
        <v>22</v>
      </c>
      <c r="S2629" s="10" t="s">
        <v>30</v>
      </c>
      <c r="T2629" s="10" t="s">
        <v>22</v>
      </c>
      <c r="U2629" s="10" t="s">
        <v>228</v>
      </c>
      <c r="V2629" s="10" t="s">
        <v>22</v>
      </c>
    </row>
    <row r="2630" spans="1:22" ht="14.1" customHeight="1" x14ac:dyDescent="0.2">
      <c r="A2630" s="7" t="str">
        <f t="shared" si="556"/>
        <v>ExpectedDescription</v>
      </c>
      <c r="B2630" s="8" t="s">
        <v>22</v>
      </c>
      <c r="C2630" s="9" t="s">
        <v>34</v>
      </c>
      <c r="D2630" s="10" t="s">
        <v>4366</v>
      </c>
      <c r="E2630" s="10" t="s">
        <v>22</v>
      </c>
      <c r="F2630" s="10" t="s">
        <v>22</v>
      </c>
      <c r="G2630" s="10" t="str">
        <f t="shared" si="557"/>
        <v>Tendering Criterion Property. Expected_ Description. Text</v>
      </c>
      <c r="H2630" s="10" t="s">
        <v>22</v>
      </c>
      <c r="I2630" s="10" t="s">
        <v>4348</v>
      </c>
      <c r="J2630" s="10" t="s">
        <v>1673</v>
      </c>
      <c r="K2630" s="10" t="s">
        <v>22</v>
      </c>
      <c r="L2630" s="10" t="s">
        <v>100</v>
      </c>
      <c r="M2630" s="7" t="str">
        <f t="shared" si="558"/>
        <v>Description</v>
      </c>
      <c r="N2630" s="10" t="s">
        <v>59</v>
      </c>
      <c r="O2630" s="10" t="s">
        <v>22</v>
      </c>
      <c r="P2630" s="10" t="str">
        <f t="shared" si="559"/>
        <v>Text. Type</v>
      </c>
      <c r="Q2630" s="10" t="s">
        <v>22</v>
      </c>
      <c r="R2630" s="10" t="s">
        <v>22</v>
      </c>
      <c r="S2630" s="10" t="s">
        <v>30</v>
      </c>
      <c r="T2630" s="10" t="s">
        <v>22</v>
      </c>
      <c r="U2630" s="10" t="s">
        <v>228</v>
      </c>
      <c r="V2630" s="10" t="s">
        <v>22</v>
      </c>
    </row>
    <row r="2631" spans="1:22" ht="14.1" customHeight="1" x14ac:dyDescent="0.2">
      <c r="A2631" s="7" t="str">
        <f t="shared" si="556"/>
        <v>ExpectedURI</v>
      </c>
      <c r="B2631" s="8" t="s">
        <v>22</v>
      </c>
      <c r="C2631" s="9" t="s">
        <v>34</v>
      </c>
      <c r="D2631" s="10" t="s">
        <v>4367</v>
      </c>
      <c r="E2631" s="10" t="s">
        <v>22</v>
      </c>
      <c r="F2631" s="10" t="s">
        <v>22</v>
      </c>
      <c r="G2631" s="10" t="str">
        <f t="shared" si="557"/>
        <v>Tendering Criterion Property. Expected_ URI. Identifier</v>
      </c>
      <c r="H2631" s="10" t="s">
        <v>22</v>
      </c>
      <c r="I2631" s="10" t="s">
        <v>4348</v>
      </c>
      <c r="J2631" s="10" t="s">
        <v>1673</v>
      </c>
      <c r="K2631" s="10" t="s">
        <v>22</v>
      </c>
      <c r="L2631" s="10" t="s">
        <v>270</v>
      </c>
      <c r="M2631" s="7" t="str">
        <f t="shared" si="558"/>
        <v>URI</v>
      </c>
      <c r="N2631" s="10" t="s">
        <v>29</v>
      </c>
      <c r="O2631" s="10" t="s">
        <v>22</v>
      </c>
      <c r="P2631" s="10" t="str">
        <f t="shared" si="559"/>
        <v>Identifier. Type</v>
      </c>
      <c r="Q2631" s="10" t="s">
        <v>22</v>
      </c>
      <c r="R2631" s="10" t="s">
        <v>22</v>
      </c>
      <c r="S2631" s="10" t="s">
        <v>30</v>
      </c>
      <c r="T2631" s="10" t="s">
        <v>22</v>
      </c>
      <c r="U2631" s="10" t="s">
        <v>101</v>
      </c>
      <c r="V2631" s="10" t="s">
        <v>4368</v>
      </c>
    </row>
    <row r="2632" spans="1:22" ht="14.1" customHeight="1" x14ac:dyDescent="0.2">
      <c r="A2632" s="7" t="str">
        <f t="shared" si="556"/>
        <v>MaximumAmount</v>
      </c>
      <c r="B2632" s="8" t="s">
        <v>22</v>
      </c>
      <c r="C2632" s="9" t="s">
        <v>34</v>
      </c>
      <c r="D2632" s="10" t="s">
        <v>4369</v>
      </c>
      <c r="E2632" s="10" t="s">
        <v>22</v>
      </c>
      <c r="F2632" s="10" t="s">
        <v>22</v>
      </c>
      <c r="G2632" s="10" t="str">
        <f t="shared" si="557"/>
        <v>Tendering Criterion Property. Maximum_ Amount. Amount</v>
      </c>
      <c r="H2632" s="10" t="s">
        <v>22</v>
      </c>
      <c r="I2632" s="10" t="s">
        <v>4348</v>
      </c>
      <c r="J2632" s="10" t="s">
        <v>299</v>
      </c>
      <c r="K2632" s="10" t="s">
        <v>22</v>
      </c>
      <c r="L2632" s="10" t="s">
        <v>189</v>
      </c>
      <c r="M2632" s="7" t="str">
        <f t="shared" si="558"/>
        <v>Amount</v>
      </c>
      <c r="N2632" s="10" t="s">
        <v>189</v>
      </c>
      <c r="O2632" s="10" t="s">
        <v>22</v>
      </c>
      <c r="P2632" s="10" t="str">
        <f t="shared" si="559"/>
        <v>Amount. Type</v>
      </c>
      <c r="Q2632" s="10" t="s">
        <v>22</v>
      </c>
      <c r="R2632" s="10" t="s">
        <v>22</v>
      </c>
      <c r="S2632" s="10" t="s">
        <v>30</v>
      </c>
      <c r="T2632" s="10" t="s">
        <v>22</v>
      </c>
      <c r="U2632" s="10" t="s">
        <v>228</v>
      </c>
      <c r="V2632" s="10" t="s">
        <v>22</v>
      </c>
    </row>
    <row r="2633" spans="1:22" ht="14.1" customHeight="1" x14ac:dyDescent="0.2">
      <c r="A2633" s="7" t="str">
        <f t="shared" si="556"/>
        <v>MinimumAmount</v>
      </c>
      <c r="B2633" s="8" t="s">
        <v>22</v>
      </c>
      <c r="C2633" s="9" t="s">
        <v>34</v>
      </c>
      <c r="D2633" s="10" t="s">
        <v>4370</v>
      </c>
      <c r="E2633" s="10" t="s">
        <v>22</v>
      </c>
      <c r="F2633" s="10" t="s">
        <v>22</v>
      </c>
      <c r="G2633" s="10" t="str">
        <f t="shared" si="557"/>
        <v>Tendering Criterion Property. Minimum_ Amount. Amount</v>
      </c>
      <c r="H2633" s="10" t="s">
        <v>22</v>
      </c>
      <c r="I2633" s="10" t="s">
        <v>4348</v>
      </c>
      <c r="J2633" s="10" t="s">
        <v>296</v>
      </c>
      <c r="K2633" s="10" t="s">
        <v>22</v>
      </c>
      <c r="L2633" s="10" t="s">
        <v>189</v>
      </c>
      <c r="M2633" s="7" t="str">
        <f t="shared" si="558"/>
        <v>Amount</v>
      </c>
      <c r="N2633" s="10" t="s">
        <v>189</v>
      </c>
      <c r="O2633" s="10" t="s">
        <v>22</v>
      </c>
      <c r="P2633" s="10" t="str">
        <f t="shared" si="559"/>
        <v>Amount. Type</v>
      </c>
      <c r="Q2633" s="10" t="s">
        <v>22</v>
      </c>
      <c r="R2633" s="10" t="s">
        <v>22</v>
      </c>
      <c r="S2633" s="10" t="s">
        <v>30</v>
      </c>
      <c r="T2633" s="10" t="s">
        <v>22</v>
      </c>
      <c r="U2633" s="10" t="s">
        <v>228</v>
      </c>
      <c r="V2633" s="10" t="s">
        <v>22</v>
      </c>
    </row>
    <row r="2634" spans="1:22" ht="14.1" customHeight="1" x14ac:dyDescent="0.2">
      <c r="A2634" s="7" t="str">
        <f t="shared" si="556"/>
        <v>MaximumValueNumeric</v>
      </c>
      <c r="B2634" s="8" t="s">
        <v>22</v>
      </c>
      <c r="C2634" s="9" t="s">
        <v>34</v>
      </c>
      <c r="D2634" s="10" t="s">
        <v>4371</v>
      </c>
      <c r="E2634" s="10" t="s">
        <v>22</v>
      </c>
      <c r="F2634" s="10" t="s">
        <v>22</v>
      </c>
      <c r="G2634" s="10" t="str">
        <f t="shared" si="557"/>
        <v>Tendering Criterion Property. Maximum_ Value. Numeric</v>
      </c>
      <c r="H2634" s="10" t="s">
        <v>22</v>
      </c>
      <c r="I2634" s="10" t="s">
        <v>4348</v>
      </c>
      <c r="J2634" s="10" t="s">
        <v>299</v>
      </c>
      <c r="K2634" s="10" t="s">
        <v>22</v>
      </c>
      <c r="L2634" s="10" t="s">
        <v>58</v>
      </c>
      <c r="M2634" s="7" t="str">
        <f t="shared" si="558"/>
        <v>Value</v>
      </c>
      <c r="N2634" s="10" t="s">
        <v>181</v>
      </c>
      <c r="O2634" s="10" t="s">
        <v>22</v>
      </c>
      <c r="P2634" s="10" t="str">
        <f t="shared" si="559"/>
        <v>Numeric. Type</v>
      </c>
      <c r="Q2634" s="10" t="s">
        <v>22</v>
      </c>
      <c r="R2634" s="10" t="s">
        <v>22</v>
      </c>
      <c r="S2634" s="10" t="s">
        <v>30</v>
      </c>
      <c r="T2634" s="10" t="s">
        <v>22</v>
      </c>
      <c r="U2634" s="10" t="s">
        <v>228</v>
      </c>
      <c r="V2634" s="10" t="s">
        <v>22</v>
      </c>
    </row>
    <row r="2635" spans="1:22" ht="14.1" customHeight="1" x14ac:dyDescent="0.2">
      <c r="A2635" s="7" t="str">
        <f t="shared" si="556"/>
        <v>MinimumValueNumeric</v>
      </c>
      <c r="B2635" s="8" t="s">
        <v>22</v>
      </c>
      <c r="C2635" s="9" t="s">
        <v>34</v>
      </c>
      <c r="D2635" s="10" t="s">
        <v>4372</v>
      </c>
      <c r="E2635" s="10" t="s">
        <v>22</v>
      </c>
      <c r="F2635" s="10" t="s">
        <v>22</v>
      </c>
      <c r="G2635" s="10" t="str">
        <f t="shared" si="557"/>
        <v>Tendering Criterion Property. Minimum_ Value. Numeric</v>
      </c>
      <c r="H2635" s="10" t="s">
        <v>22</v>
      </c>
      <c r="I2635" s="10" t="s">
        <v>4348</v>
      </c>
      <c r="J2635" s="10" t="s">
        <v>296</v>
      </c>
      <c r="K2635" s="10" t="s">
        <v>22</v>
      </c>
      <c r="L2635" s="10" t="s">
        <v>58</v>
      </c>
      <c r="M2635" s="7" t="str">
        <f t="shared" si="558"/>
        <v>Value</v>
      </c>
      <c r="N2635" s="10" t="s">
        <v>181</v>
      </c>
      <c r="O2635" s="10" t="s">
        <v>22</v>
      </c>
      <c r="P2635" s="10" t="str">
        <f t="shared" si="559"/>
        <v>Numeric. Type</v>
      </c>
      <c r="Q2635" s="10" t="s">
        <v>22</v>
      </c>
      <c r="R2635" s="10" t="s">
        <v>22</v>
      </c>
      <c r="S2635" s="10" t="s">
        <v>30</v>
      </c>
      <c r="T2635" s="10" t="s">
        <v>22</v>
      </c>
      <c r="U2635" s="10" t="s">
        <v>228</v>
      </c>
      <c r="V2635" s="10" t="s">
        <v>22</v>
      </c>
    </row>
    <row r="2636" spans="1:22" ht="14.1" customHeight="1" x14ac:dyDescent="0.2">
      <c r="A2636" s="7" t="str">
        <f t="shared" si="556"/>
        <v>MaximumQuantity</v>
      </c>
      <c r="B2636" s="8" t="s">
        <v>22</v>
      </c>
      <c r="C2636" s="9" t="s">
        <v>34</v>
      </c>
      <c r="D2636" s="10" t="s">
        <v>4373</v>
      </c>
      <c r="E2636" s="10" t="s">
        <v>22</v>
      </c>
      <c r="F2636" s="10" t="s">
        <v>22</v>
      </c>
      <c r="G2636" s="10" t="str">
        <f t="shared" si="557"/>
        <v>Tendering Criterion Property. Maximum_ Quantity. Quantity</v>
      </c>
      <c r="H2636" s="10" t="s">
        <v>22</v>
      </c>
      <c r="I2636" s="10" t="s">
        <v>4348</v>
      </c>
      <c r="J2636" s="10" t="s">
        <v>299</v>
      </c>
      <c r="K2636" s="10" t="s">
        <v>22</v>
      </c>
      <c r="L2636" s="10" t="s">
        <v>297</v>
      </c>
      <c r="M2636" s="7" t="str">
        <f t="shared" si="558"/>
        <v>Quantity</v>
      </c>
      <c r="N2636" s="10" t="s">
        <v>297</v>
      </c>
      <c r="O2636" s="10" t="s">
        <v>22</v>
      </c>
      <c r="P2636" s="10" t="str">
        <f t="shared" si="559"/>
        <v>Quantity. Type</v>
      </c>
      <c r="Q2636" s="10" t="s">
        <v>22</v>
      </c>
      <c r="R2636" s="10" t="s">
        <v>22</v>
      </c>
      <c r="S2636" s="10" t="s">
        <v>30</v>
      </c>
      <c r="T2636" s="10" t="s">
        <v>22</v>
      </c>
      <c r="U2636" s="10" t="s">
        <v>101</v>
      </c>
      <c r="V2636" s="10" t="s">
        <v>4374</v>
      </c>
    </row>
    <row r="2637" spans="1:22" ht="14.1" customHeight="1" x14ac:dyDescent="0.2">
      <c r="A2637" s="7" t="str">
        <f t="shared" si="556"/>
        <v>MinimumQuantity</v>
      </c>
      <c r="B2637" s="8" t="s">
        <v>22</v>
      </c>
      <c r="C2637" s="9" t="s">
        <v>34</v>
      </c>
      <c r="D2637" s="10" t="s">
        <v>4375</v>
      </c>
      <c r="E2637" s="10" t="s">
        <v>22</v>
      </c>
      <c r="F2637" s="10" t="s">
        <v>22</v>
      </c>
      <c r="G2637" s="10" t="str">
        <f t="shared" si="557"/>
        <v>Tendering Criterion Property. Minimum_ Quantity. Quantity</v>
      </c>
      <c r="H2637" s="10" t="s">
        <v>22</v>
      </c>
      <c r="I2637" s="10" t="s">
        <v>4348</v>
      </c>
      <c r="J2637" s="10" t="s">
        <v>296</v>
      </c>
      <c r="K2637" s="10" t="s">
        <v>22</v>
      </c>
      <c r="L2637" s="10" t="s">
        <v>297</v>
      </c>
      <c r="M2637" s="7" t="str">
        <f t="shared" si="558"/>
        <v>Quantity</v>
      </c>
      <c r="N2637" s="10" t="s">
        <v>297</v>
      </c>
      <c r="O2637" s="10" t="s">
        <v>22</v>
      </c>
      <c r="P2637" s="10" t="str">
        <f t="shared" si="559"/>
        <v>Quantity. Type</v>
      </c>
      <c r="Q2637" s="10" t="s">
        <v>22</v>
      </c>
      <c r="R2637" s="10" t="s">
        <v>22</v>
      </c>
      <c r="S2637" s="10" t="s">
        <v>30</v>
      </c>
      <c r="T2637" s="10" t="s">
        <v>22</v>
      </c>
      <c r="U2637" s="10" t="s">
        <v>101</v>
      </c>
      <c r="V2637" s="10" t="s">
        <v>4374</v>
      </c>
    </row>
    <row r="2638" spans="1:22" ht="14.1" customHeight="1" x14ac:dyDescent="0.2">
      <c r="A2638" s="7" t="str">
        <f t="shared" si="556"/>
        <v>TranslationTypeCode</v>
      </c>
      <c r="B2638" s="8" t="s">
        <v>22</v>
      </c>
      <c r="C2638" s="9" t="s">
        <v>34</v>
      </c>
      <c r="D2638" s="10" t="s">
        <v>4376</v>
      </c>
      <c r="E2638" s="10" t="s">
        <v>22</v>
      </c>
      <c r="F2638" s="10" t="s">
        <v>22</v>
      </c>
      <c r="G2638" s="10" t="str">
        <f t="shared" si="557"/>
        <v>Tendering Criterion Property. Translation Type Code. Code</v>
      </c>
      <c r="H2638" s="10" t="s">
        <v>22</v>
      </c>
      <c r="I2638" s="10" t="s">
        <v>4348</v>
      </c>
      <c r="J2638" s="10" t="s">
        <v>22</v>
      </c>
      <c r="K2638" s="10" t="s">
        <v>4377</v>
      </c>
      <c r="L2638" s="10" t="s">
        <v>33</v>
      </c>
      <c r="M2638" s="7" t="str">
        <f t="shared" si="558"/>
        <v>Translation Type Code</v>
      </c>
      <c r="N2638" s="10" t="s">
        <v>33</v>
      </c>
      <c r="O2638" s="10" t="s">
        <v>22</v>
      </c>
      <c r="P2638" s="10" t="str">
        <f t="shared" si="559"/>
        <v>Code. Type</v>
      </c>
      <c r="Q2638" s="10" t="s">
        <v>22</v>
      </c>
      <c r="R2638" s="10" t="s">
        <v>22</v>
      </c>
      <c r="S2638" s="10" t="s">
        <v>30</v>
      </c>
      <c r="T2638" s="10" t="s">
        <v>22</v>
      </c>
      <c r="U2638" s="10" t="s">
        <v>228</v>
      </c>
      <c r="V2638" s="10" t="s">
        <v>22</v>
      </c>
    </row>
    <row r="2639" spans="1:22" ht="14.1" customHeight="1" x14ac:dyDescent="0.2">
      <c r="A2639" s="7" t="str">
        <f t="shared" si="556"/>
        <v>CertificationLevelDescription</v>
      </c>
      <c r="B2639" s="8" t="s">
        <v>22</v>
      </c>
      <c r="C2639" s="9" t="s">
        <v>98</v>
      </c>
      <c r="D2639" s="10" t="s">
        <v>4378</v>
      </c>
      <c r="E2639" s="10" t="s">
        <v>22</v>
      </c>
      <c r="F2639" s="10" t="s">
        <v>22</v>
      </c>
      <c r="G2639" s="10" t="str">
        <f t="shared" si="557"/>
        <v>Tendering Criterion Property. Certification Level Description. Text</v>
      </c>
      <c r="H2639" s="10" t="s">
        <v>22</v>
      </c>
      <c r="I2639" s="10" t="s">
        <v>4348</v>
      </c>
      <c r="J2639" s="10" t="s">
        <v>22</v>
      </c>
      <c r="K2639" s="10" t="s">
        <v>4379</v>
      </c>
      <c r="L2639" s="10" t="s">
        <v>100</v>
      </c>
      <c r="M2639" s="7" t="str">
        <f t="shared" si="558"/>
        <v>Certification Level Description</v>
      </c>
      <c r="N2639" s="10" t="s">
        <v>59</v>
      </c>
      <c r="O2639" s="10" t="s">
        <v>22</v>
      </c>
      <c r="P2639" s="10" t="str">
        <f t="shared" si="559"/>
        <v>Text. Type</v>
      </c>
      <c r="Q2639" s="10" t="s">
        <v>22</v>
      </c>
      <c r="R2639" s="10" t="s">
        <v>22</v>
      </c>
      <c r="S2639" s="10" t="s">
        <v>30</v>
      </c>
      <c r="T2639" s="10" t="s">
        <v>22</v>
      </c>
      <c r="U2639" s="10" t="s">
        <v>228</v>
      </c>
      <c r="V2639" s="10" t="s">
        <v>22</v>
      </c>
    </row>
    <row r="2640" spans="1:22" ht="14.1" customHeight="1" x14ac:dyDescent="0.2">
      <c r="A2640" s="7" t="str">
        <f t="shared" si="556"/>
        <v>CopyQualityTypeCode</v>
      </c>
      <c r="B2640" s="8" t="s">
        <v>22</v>
      </c>
      <c r="C2640" s="9" t="s">
        <v>34</v>
      </c>
      <c r="D2640" s="10" t="s">
        <v>4380</v>
      </c>
      <c r="E2640" s="10" t="s">
        <v>22</v>
      </c>
      <c r="F2640" s="10" t="s">
        <v>22</v>
      </c>
      <c r="G2640" s="10" t="str">
        <f t="shared" si="557"/>
        <v>Tendering Criterion Property. Copy Quality Type Code. Code</v>
      </c>
      <c r="H2640" s="10" t="s">
        <v>22</v>
      </c>
      <c r="I2640" s="10" t="s">
        <v>4348</v>
      </c>
      <c r="J2640" s="10" t="s">
        <v>22</v>
      </c>
      <c r="K2640" s="10" t="s">
        <v>4381</v>
      </c>
      <c r="L2640" s="10" t="s">
        <v>33</v>
      </c>
      <c r="M2640" s="7" t="str">
        <f t="shared" si="558"/>
        <v>Copy Quality Type Code</v>
      </c>
      <c r="N2640" s="10" t="s">
        <v>33</v>
      </c>
      <c r="O2640" s="10" t="s">
        <v>22</v>
      </c>
      <c r="P2640" s="10" t="str">
        <f t="shared" si="559"/>
        <v>Code. Type</v>
      </c>
      <c r="Q2640" s="10" t="s">
        <v>22</v>
      </c>
      <c r="R2640" s="10" t="s">
        <v>22</v>
      </c>
      <c r="S2640" s="10" t="s">
        <v>30</v>
      </c>
      <c r="T2640" s="10" t="s">
        <v>22</v>
      </c>
      <c r="U2640" s="10" t="s">
        <v>228</v>
      </c>
      <c r="V2640" s="10" t="s">
        <v>22</v>
      </c>
    </row>
    <row r="2641" spans="1:22" ht="14.1" customHeight="1" x14ac:dyDescent="0.2">
      <c r="A2641" s="11" t="str">
        <f>SUBSTITUTE(SUBSTITUTE(CONCATENATE(J2641,IF(M2641="Identifier","ID",M2641))," ",""),"_","")</f>
        <v>ApplicablePeriod</v>
      </c>
      <c r="B2641" s="8" t="s">
        <v>22</v>
      </c>
      <c r="C2641" s="12" t="s">
        <v>98</v>
      </c>
      <c r="D2641" s="11" t="s">
        <v>4382</v>
      </c>
      <c r="E2641" s="11" t="s">
        <v>22</v>
      </c>
      <c r="F2641" s="11" t="s">
        <v>22</v>
      </c>
      <c r="G2641" s="11" t="str">
        <f>CONCATENATE( IF(H2641="","",CONCATENATE(H2641,"_ ")),I2641,". ",IF(J2641="","",CONCATENATE(J2641,"_ ")),M2641,IF(J2641="","",CONCATENATE(". ",N2641)))</f>
        <v>Tendering Criterion Property. Applicable_ Period. Period</v>
      </c>
      <c r="H2641" s="11" t="s">
        <v>22</v>
      </c>
      <c r="I2641" s="11" t="s">
        <v>4348</v>
      </c>
      <c r="J2641" s="11" t="s">
        <v>2463</v>
      </c>
      <c r="K2641" s="11" t="s">
        <v>22</v>
      </c>
      <c r="L2641" s="11" t="s">
        <v>22</v>
      </c>
      <c r="M2641" s="11" t="str">
        <f>CONCATENATE(IF(Q2641="","",CONCATENATE(Q2641,"_ ")),R2641)</f>
        <v>Period</v>
      </c>
      <c r="N2641" s="11" t="str">
        <f>M2641</f>
        <v>Period</v>
      </c>
      <c r="O2641" s="11" t="s">
        <v>22</v>
      </c>
      <c r="P2641" s="11" t="s">
        <v>22</v>
      </c>
      <c r="Q2641" s="11" t="s">
        <v>22</v>
      </c>
      <c r="R2641" s="11" t="s">
        <v>44</v>
      </c>
      <c r="S2641" s="11" t="s">
        <v>38</v>
      </c>
      <c r="T2641" s="11" t="s">
        <v>22</v>
      </c>
      <c r="U2641" s="11" t="s">
        <v>228</v>
      </c>
      <c r="V2641" s="11" t="s">
        <v>22</v>
      </c>
    </row>
    <row r="2642" spans="1:22" ht="14.1" customHeight="1" x14ac:dyDescent="0.2">
      <c r="A2642" s="11" t="str">
        <f>SUBSTITUTE(SUBSTITUTE(CONCATENATE(J2642,IF(M2642="Identifier","ID",M2642))," ",""),"_","")</f>
        <v>TemplateEvidence</v>
      </c>
      <c r="B2642" s="8" t="s">
        <v>22</v>
      </c>
      <c r="C2642" s="12" t="s">
        <v>98</v>
      </c>
      <c r="D2642" s="11" t="s">
        <v>4383</v>
      </c>
      <c r="E2642" s="11" t="s">
        <v>22</v>
      </c>
      <c r="F2642" s="11" t="s">
        <v>22</v>
      </c>
      <c r="G2642" s="11" t="str">
        <f>CONCATENATE( IF(H2642="","",CONCATENATE(H2642,"_ ")),I2642,". ",IF(J2642="","",CONCATENATE(J2642,"_ ")),M2642,IF(J2642="","",CONCATENATE(". ",N2642)))</f>
        <v>Tendering Criterion Property. Template_ Evidence. Evidence</v>
      </c>
      <c r="H2642" s="11" t="s">
        <v>22</v>
      </c>
      <c r="I2642" s="11" t="s">
        <v>4348</v>
      </c>
      <c r="J2642" s="11" t="s">
        <v>4254</v>
      </c>
      <c r="K2642" s="11" t="s">
        <v>22</v>
      </c>
      <c r="L2642" s="11" t="s">
        <v>22</v>
      </c>
      <c r="M2642" s="11" t="str">
        <f>CONCATENATE(IF(Q2642="","",CONCATENATE(Q2642,"_ ")),R2642)</f>
        <v>Evidence</v>
      </c>
      <c r="N2642" s="11" t="str">
        <f>M2642</f>
        <v>Evidence</v>
      </c>
      <c r="O2642" s="11" t="s">
        <v>22</v>
      </c>
      <c r="P2642" s="11" t="s">
        <v>22</v>
      </c>
      <c r="Q2642" s="11" t="s">
        <v>22</v>
      </c>
      <c r="R2642" s="11" t="s">
        <v>1763</v>
      </c>
      <c r="S2642" s="11" t="s">
        <v>38</v>
      </c>
      <c r="T2642" s="11" t="s">
        <v>22</v>
      </c>
      <c r="U2642" s="11" t="s">
        <v>228</v>
      </c>
      <c r="V2642" s="11" t="s">
        <v>22</v>
      </c>
    </row>
    <row r="2643" spans="1:22" ht="14.1" customHeight="1" x14ac:dyDescent="0.2">
      <c r="A2643" s="5" t="str">
        <f>SUBSTITUTE(CONCATENATE(H2643,I2643)," ","")</f>
        <v>TenderingCriterionPropertyGroup</v>
      </c>
      <c r="B2643" s="6" t="s">
        <v>22</v>
      </c>
      <c r="C2643" s="6" t="s">
        <v>22</v>
      </c>
      <c r="D2643" s="6" t="s">
        <v>4384</v>
      </c>
      <c r="E2643" s="6" t="s">
        <v>22</v>
      </c>
      <c r="F2643" s="6" t="s">
        <v>22</v>
      </c>
      <c r="G2643" s="5" t="str">
        <f>CONCATENATE(IF(H2643="","",CONCATENATE(H2643,"_ ")),I2643,". Details")</f>
        <v>Tendering Criterion Property Group. Details</v>
      </c>
      <c r="H2643" s="6" t="s">
        <v>22</v>
      </c>
      <c r="I2643" s="6" t="s">
        <v>4346</v>
      </c>
      <c r="J2643" s="6" t="s">
        <v>22</v>
      </c>
      <c r="K2643" s="6" t="s">
        <v>22</v>
      </c>
      <c r="L2643" s="6" t="s">
        <v>22</v>
      </c>
      <c r="M2643" s="6" t="s">
        <v>22</v>
      </c>
      <c r="N2643" s="6" t="s">
        <v>22</v>
      </c>
      <c r="O2643" s="6" t="s">
        <v>22</v>
      </c>
      <c r="P2643" s="6" t="s">
        <v>22</v>
      </c>
      <c r="Q2643" s="6" t="s">
        <v>22</v>
      </c>
      <c r="R2643" s="6" t="s">
        <v>22</v>
      </c>
      <c r="S2643" s="6" t="s">
        <v>25</v>
      </c>
      <c r="T2643" s="6" t="s">
        <v>22</v>
      </c>
      <c r="U2643" s="6" t="s">
        <v>228</v>
      </c>
      <c r="V2643" s="6" t="s">
        <v>22</v>
      </c>
    </row>
    <row r="2644" spans="1:22" ht="14.1" customHeight="1" x14ac:dyDescent="0.2">
      <c r="A2644" s="7" t="str">
        <f t="shared" ref="A2644:A2649" si="560">SUBSTITUTE(CONCATENATE(J2644,K2644,IF(L2644="Identifier","ID",IF(AND(L2644="Text",OR(J2644&lt;&gt;"",K2644&lt;&gt;"")),"",L2644)),IF(AND(N2644&lt;&gt;"Text",L2644&lt;&gt;N2644,NOT(AND(L2644="URI",N2644="Identifier")),NOT(AND(L2644="UUID",N2644="Identifier")),NOT(AND(L2644="OID",N2644="Identifier"))),IF(N2644="Identifier","ID",N2644),""))," ","")</f>
        <v>ID</v>
      </c>
      <c r="B2644" s="8" t="s">
        <v>22</v>
      </c>
      <c r="C2644" s="9" t="s">
        <v>34</v>
      </c>
      <c r="D2644" s="10" t="s">
        <v>4385</v>
      </c>
      <c r="E2644" s="10" t="s">
        <v>22</v>
      </c>
      <c r="F2644" s="10" t="s">
        <v>22</v>
      </c>
      <c r="G2644" s="10" t="str">
        <f t="shared" ref="G2644:G2649" si="561">CONCATENATE( IF(H2644="","",CONCATENATE(H2644,"_ ")),I2644,". ",IF(J2644="","",CONCATENATE(J2644,"_ ")),M2644,IF(OR(J2644&lt;&gt;"",M2644&lt;&gt;N2644),CONCATENATE(". ",N2644),""))</f>
        <v>Tendering Criterion Property Group. Identifier</v>
      </c>
      <c r="H2644" s="10" t="s">
        <v>22</v>
      </c>
      <c r="I2644" s="10" t="s">
        <v>4346</v>
      </c>
      <c r="J2644" s="10" t="s">
        <v>22</v>
      </c>
      <c r="K2644" s="10" t="s">
        <v>22</v>
      </c>
      <c r="L2644" s="10" t="s">
        <v>29</v>
      </c>
      <c r="M2644" s="7" t="str">
        <f t="shared" ref="M2644:M2649" si="562">IF(K2644&lt;&gt;"",CONCATENATE(K2644," ",L2644),L2644)</f>
        <v>Identifier</v>
      </c>
      <c r="N2644" s="10" t="s">
        <v>29</v>
      </c>
      <c r="O2644" s="10" t="s">
        <v>22</v>
      </c>
      <c r="P2644" s="10" t="str">
        <f t="shared" ref="P2644:P2649" si="563">IF(O2644&lt;&gt;"",CONCATENATE(O2644,"_ ",N2644,". Type"),CONCATENATE(N2644,". Type"))</f>
        <v>Identifier. Type</v>
      </c>
      <c r="Q2644" s="10" t="s">
        <v>22</v>
      </c>
      <c r="R2644" s="10" t="s">
        <v>22</v>
      </c>
      <c r="S2644" s="10" t="s">
        <v>30</v>
      </c>
      <c r="T2644" s="10" t="s">
        <v>22</v>
      </c>
      <c r="U2644" s="10" t="s">
        <v>228</v>
      </c>
      <c r="V2644" s="10" t="s">
        <v>22</v>
      </c>
    </row>
    <row r="2645" spans="1:22" ht="14.1" customHeight="1" x14ac:dyDescent="0.2">
      <c r="A2645" s="7" t="str">
        <f t="shared" si="560"/>
        <v>Name</v>
      </c>
      <c r="B2645" s="8" t="s">
        <v>22</v>
      </c>
      <c r="C2645" s="9" t="s">
        <v>34</v>
      </c>
      <c r="D2645" s="10" t="s">
        <v>4386</v>
      </c>
      <c r="E2645" s="10" t="s">
        <v>22</v>
      </c>
      <c r="F2645" s="10" t="s">
        <v>22</v>
      </c>
      <c r="G2645" s="10" t="str">
        <f t="shared" si="561"/>
        <v>Tendering Criterion Property Group. Name</v>
      </c>
      <c r="H2645" s="10" t="s">
        <v>22</v>
      </c>
      <c r="I2645" s="10" t="s">
        <v>4346</v>
      </c>
      <c r="J2645" s="10" t="s">
        <v>22</v>
      </c>
      <c r="K2645" s="10" t="s">
        <v>22</v>
      </c>
      <c r="L2645" s="10" t="s">
        <v>56</v>
      </c>
      <c r="M2645" s="7" t="str">
        <f t="shared" si="562"/>
        <v>Name</v>
      </c>
      <c r="N2645" s="10" t="s">
        <v>56</v>
      </c>
      <c r="O2645" s="10" t="s">
        <v>22</v>
      </c>
      <c r="P2645" s="10" t="str">
        <f t="shared" si="563"/>
        <v>Name. Type</v>
      </c>
      <c r="Q2645" s="10" t="s">
        <v>22</v>
      </c>
      <c r="R2645" s="10" t="s">
        <v>22</v>
      </c>
      <c r="S2645" s="10" t="s">
        <v>30</v>
      </c>
      <c r="T2645" s="10" t="s">
        <v>22</v>
      </c>
      <c r="U2645" s="10" t="s">
        <v>228</v>
      </c>
      <c r="V2645" s="10" t="s">
        <v>22</v>
      </c>
    </row>
    <row r="2646" spans="1:22" ht="14.1" customHeight="1" x14ac:dyDescent="0.2">
      <c r="A2646" s="7" t="str">
        <f t="shared" si="560"/>
        <v>Description</v>
      </c>
      <c r="B2646" s="8" t="s">
        <v>22</v>
      </c>
      <c r="C2646" s="9" t="s">
        <v>98</v>
      </c>
      <c r="D2646" s="10" t="s">
        <v>4387</v>
      </c>
      <c r="E2646" s="10" t="s">
        <v>22</v>
      </c>
      <c r="F2646" s="10" t="s">
        <v>22</v>
      </c>
      <c r="G2646" s="10" t="str">
        <f t="shared" si="561"/>
        <v>Tendering Criterion Property Group. Description. Text</v>
      </c>
      <c r="H2646" s="10" t="s">
        <v>22</v>
      </c>
      <c r="I2646" s="10" t="s">
        <v>4346</v>
      </c>
      <c r="J2646" s="10" t="s">
        <v>22</v>
      </c>
      <c r="K2646" s="10" t="s">
        <v>22</v>
      </c>
      <c r="L2646" s="10" t="s">
        <v>100</v>
      </c>
      <c r="M2646" s="7" t="str">
        <f t="shared" si="562"/>
        <v>Description</v>
      </c>
      <c r="N2646" s="10" t="s">
        <v>59</v>
      </c>
      <c r="O2646" s="10" t="s">
        <v>22</v>
      </c>
      <c r="P2646" s="10" t="str">
        <f t="shared" si="563"/>
        <v>Text. Type</v>
      </c>
      <c r="Q2646" s="10" t="s">
        <v>22</v>
      </c>
      <c r="R2646" s="10" t="s">
        <v>22</v>
      </c>
      <c r="S2646" s="10" t="s">
        <v>30</v>
      </c>
      <c r="T2646" s="10" t="s">
        <v>22</v>
      </c>
      <c r="U2646" s="10" t="s">
        <v>228</v>
      </c>
      <c r="V2646" s="10" t="s">
        <v>22</v>
      </c>
    </row>
    <row r="2647" spans="1:22" ht="14.1" customHeight="1" x14ac:dyDescent="0.2">
      <c r="A2647" s="7" t="str">
        <f t="shared" si="560"/>
        <v>PropertyGroupTypeCode</v>
      </c>
      <c r="B2647" s="8" t="s">
        <v>22</v>
      </c>
      <c r="C2647" s="9" t="s">
        <v>34</v>
      </c>
      <c r="D2647" s="10" t="s">
        <v>4388</v>
      </c>
      <c r="E2647" s="10" t="s">
        <v>22</v>
      </c>
      <c r="F2647" s="10" t="s">
        <v>22</v>
      </c>
      <c r="G2647" s="10" t="str">
        <f t="shared" si="561"/>
        <v>Tendering Criterion Property Group. Property Group Type Code. Code</v>
      </c>
      <c r="H2647" s="10" t="s">
        <v>22</v>
      </c>
      <c r="I2647" s="10" t="s">
        <v>4346</v>
      </c>
      <c r="J2647" s="10" t="s">
        <v>22</v>
      </c>
      <c r="K2647" s="10" t="s">
        <v>4389</v>
      </c>
      <c r="L2647" s="10" t="s">
        <v>33</v>
      </c>
      <c r="M2647" s="7" t="str">
        <f t="shared" si="562"/>
        <v>Property Group Type Code</v>
      </c>
      <c r="N2647" s="10" t="s">
        <v>33</v>
      </c>
      <c r="O2647" s="10" t="s">
        <v>22</v>
      </c>
      <c r="P2647" s="10" t="str">
        <f t="shared" si="563"/>
        <v>Code. Type</v>
      </c>
      <c r="Q2647" s="10" t="s">
        <v>22</v>
      </c>
      <c r="R2647" s="10" t="s">
        <v>22</v>
      </c>
      <c r="S2647" s="10" t="s">
        <v>30</v>
      </c>
      <c r="T2647" s="10" t="s">
        <v>22</v>
      </c>
      <c r="U2647" s="10" t="s">
        <v>228</v>
      </c>
      <c r="V2647" s="10" t="s">
        <v>22</v>
      </c>
    </row>
    <row r="2648" spans="1:22" ht="14.1" customHeight="1" x14ac:dyDescent="0.2">
      <c r="A2648" s="7" t="str">
        <f t="shared" si="560"/>
        <v>FulfilmentIndicator</v>
      </c>
      <c r="B2648" s="8" t="s">
        <v>22</v>
      </c>
      <c r="C2648" s="9" t="s">
        <v>34</v>
      </c>
      <c r="D2648" s="10" t="s">
        <v>4390</v>
      </c>
      <c r="E2648" s="10" t="s">
        <v>22</v>
      </c>
      <c r="F2648" s="10" t="s">
        <v>22</v>
      </c>
      <c r="G2648" s="10" t="str">
        <f t="shared" si="561"/>
        <v>Tendering Criterion Property Group. Fulfilment Indicator. Indicator</v>
      </c>
      <c r="H2648" s="10" t="s">
        <v>22</v>
      </c>
      <c r="I2648" s="10" t="s">
        <v>4346</v>
      </c>
      <c r="J2648" s="10" t="s">
        <v>22</v>
      </c>
      <c r="K2648" s="10" t="s">
        <v>4333</v>
      </c>
      <c r="L2648" s="10" t="s">
        <v>170</v>
      </c>
      <c r="M2648" s="7" t="str">
        <f t="shared" si="562"/>
        <v>Fulfilment Indicator</v>
      </c>
      <c r="N2648" s="10" t="s">
        <v>170</v>
      </c>
      <c r="O2648" s="10" t="s">
        <v>22</v>
      </c>
      <c r="P2648" s="10" t="str">
        <f t="shared" si="563"/>
        <v>Indicator. Type</v>
      </c>
      <c r="Q2648" s="10" t="s">
        <v>22</v>
      </c>
      <c r="R2648" s="10" t="s">
        <v>22</v>
      </c>
      <c r="S2648" s="10" t="s">
        <v>30</v>
      </c>
      <c r="T2648" s="10" t="s">
        <v>22</v>
      </c>
      <c r="U2648" s="10" t="s">
        <v>228</v>
      </c>
      <c r="V2648" s="10" t="s">
        <v>22</v>
      </c>
    </row>
    <row r="2649" spans="1:22" ht="14.1" customHeight="1" x14ac:dyDescent="0.2">
      <c r="A2649" s="7" t="str">
        <f t="shared" si="560"/>
        <v>FulfilmentIndicatorTypeCode</v>
      </c>
      <c r="B2649" s="8" t="s">
        <v>22</v>
      </c>
      <c r="C2649" s="9" t="s">
        <v>34</v>
      </c>
      <c r="D2649" s="10" t="s">
        <v>4391</v>
      </c>
      <c r="E2649" s="10" t="s">
        <v>22</v>
      </c>
      <c r="F2649" s="10" t="s">
        <v>22</v>
      </c>
      <c r="G2649" s="10" t="str">
        <f t="shared" si="561"/>
        <v>Tendering Criterion Property Group. Fulfilment Indicator Type Code. Code</v>
      </c>
      <c r="H2649" s="10" t="s">
        <v>22</v>
      </c>
      <c r="I2649" s="10" t="s">
        <v>4346</v>
      </c>
      <c r="J2649" s="10" t="s">
        <v>22</v>
      </c>
      <c r="K2649" s="10" t="s">
        <v>4335</v>
      </c>
      <c r="L2649" s="10" t="s">
        <v>33</v>
      </c>
      <c r="M2649" s="7" t="str">
        <f t="shared" si="562"/>
        <v>Fulfilment Indicator Type Code</v>
      </c>
      <c r="N2649" s="10" t="s">
        <v>33</v>
      </c>
      <c r="O2649" s="10" t="s">
        <v>22</v>
      </c>
      <c r="P2649" s="10" t="str">
        <f t="shared" si="563"/>
        <v>Code. Type</v>
      </c>
      <c r="Q2649" s="10" t="s">
        <v>22</v>
      </c>
      <c r="R2649" s="10" t="s">
        <v>22</v>
      </c>
      <c r="S2649" s="10" t="s">
        <v>30</v>
      </c>
      <c r="T2649" s="10" t="s">
        <v>22</v>
      </c>
      <c r="U2649" s="10" t="s">
        <v>228</v>
      </c>
      <c r="V2649" s="10" t="s">
        <v>22</v>
      </c>
    </row>
    <row r="2650" spans="1:22" ht="14.1" customHeight="1" x14ac:dyDescent="0.2">
      <c r="A2650" s="11" t="str">
        <f>SUBSTITUTE(SUBSTITUTE(CONCATENATE(J2650,IF(M2650="Identifier","ID",M2650))," ",""),"_","")</f>
        <v>TenderingCriterionProperty</v>
      </c>
      <c r="B2650" s="8" t="s">
        <v>22</v>
      </c>
      <c r="C2650" s="12" t="s">
        <v>50</v>
      </c>
      <c r="D2650" s="11" t="s">
        <v>4392</v>
      </c>
      <c r="E2650" s="11" t="s">
        <v>22</v>
      </c>
      <c r="F2650" s="11" t="s">
        <v>22</v>
      </c>
      <c r="G2650" s="11" t="str">
        <f>CONCATENATE( IF(H2650="","",CONCATENATE(H2650,"_ ")),I2650,". ",IF(J2650="","",CONCATENATE(J2650,"_ ")),M2650,IF(J2650="","",CONCATENATE(". ",N2650)))</f>
        <v>Tendering Criterion Property Group. Tendering Criterion Property</v>
      </c>
      <c r="H2650" s="11" t="s">
        <v>22</v>
      </c>
      <c r="I2650" s="11" t="s">
        <v>4346</v>
      </c>
      <c r="J2650" s="11" t="s">
        <v>22</v>
      </c>
      <c r="K2650" s="11" t="s">
        <v>22</v>
      </c>
      <c r="L2650" s="11" t="s">
        <v>22</v>
      </c>
      <c r="M2650" s="11" t="str">
        <f>CONCATENATE(IF(Q2650="","",CONCATENATE(Q2650,"_ ")),R2650)</f>
        <v>Tendering Criterion Property</v>
      </c>
      <c r="N2650" s="11" t="str">
        <f>M2650</f>
        <v>Tendering Criterion Property</v>
      </c>
      <c r="O2650" s="11" t="s">
        <v>22</v>
      </c>
      <c r="P2650" s="11" t="s">
        <v>22</v>
      </c>
      <c r="Q2650" s="11" t="s">
        <v>22</v>
      </c>
      <c r="R2650" s="11" t="s">
        <v>4348</v>
      </c>
      <c r="S2650" s="11" t="s">
        <v>38</v>
      </c>
      <c r="T2650" s="11" t="s">
        <v>22</v>
      </c>
      <c r="U2650" s="11" t="s">
        <v>228</v>
      </c>
      <c r="V2650" s="11" t="s">
        <v>22</v>
      </c>
    </row>
    <row r="2651" spans="1:22" ht="14.1" customHeight="1" x14ac:dyDescent="0.2">
      <c r="A2651" s="11" t="str">
        <f>SUBSTITUTE(SUBSTITUTE(CONCATENATE(J2651,IF(M2651="Identifier","ID",M2651))," ",""),"_","")</f>
        <v>SubsidiaryTenderingCriterionPropertyGroup</v>
      </c>
      <c r="B2651" s="8" t="s">
        <v>22</v>
      </c>
      <c r="C2651" s="12" t="s">
        <v>98</v>
      </c>
      <c r="D2651" s="11" t="s">
        <v>4393</v>
      </c>
      <c r="E2651" s="11" t="s">
        <v>22</v>
      </c>
      <c r="F2651" s="11" t="s">
        <v>22</v>
      </c>
      <c r="G2651" s="11" t="str">
        <f>CONCATENATE( IF(H2651="","",CONCATENATE(H2651,"_ ")),I2651,". ",IF(J2651="","",CONCATENATE(J2651,"_ ")),M2651,IF(J2651="","",CONCATENATE(". ",N2651)))</f>
        <v>Tendering Criterion Property Group. Subsidiary_ Tendering Criterion Property Group. Tendering Criterion Property Group</v>
      </c>
      <c r="H2651" s="11" t="s">
        <v>22</v>
      </c>
      <c r="I2651" s="11" t="s">
        <v>4346</v>
      </c>
      <c r="J2651" s="11" t="s">
        <v>2605</v>
      </c>
      <c r="K2651" s="11" t="s">
        <v>22</v>
      </c>
      <c r="L2651" s="11" t="s">
        <v>22</v>
      </c>
      <c r="M2651" s="11" t="str">
        <f>CONCATENATE(IF(Q2651="","",CONCATENATE(Q2651,"_ ")),R2651)</f>
        <v>Tendering Criterion Property Group</v>
      </c>
      <c r="N2651" s="11" t="str">
        <f>M2651</f>
        <v>Tendering Criterion Property Group</v>
      </c>
      <c r="O2651" s="11" t="s">
        <v>22</v>
      </c>
      <c r="P2651" s="11" t="s">
        <v>22</v>
      </c>
      <c r="Q2651" s="11" t="s">
        <v>22</v>
      </c>
      <c r="R2651" s="11" t="s">
        <v>4346</v>
      </c>
      <c r="S2651" s="11" t="s">
        <v>38</v>
      </c>
      <c r="T2651" s="11" t="s">
        <v>22</v>
      </c>
      <c r="U2651" s="11" t="s">
        <v>228</v>
      </c>
      <c r="V2651" s="11" t="s">
        <v>22</v>
      </c>
    </row>
    <row r="2652" spans="1:22" ht="14.1" customHeight="1" x14ac:dyDescent="0.2">
      <c r="A2652" s="5" t="str">
        <f>SUBSTITUTE(CONCATENATE(H2652,I2652)," ","")</f>
        <v>TenderingCriterionResponse</v>
      </c>
      <c r="B2652" s="6" t="s">
        <v>22</v>
      </c>
      <c r="C2652" s="6" t="s">
        <v>22</v>
      </c>
      <c r="D2652" s="6" t="s">
        <v>4394</v>
      </c>
      <c r="E2652" s="6" t="s">
        <v>22</v>
      </c>
      <c r="F2652" s="6" t="s">
        <v>22</v>
      </c>
      <c r="G2652" s="5" t="str">
        <f>CONCATENATE(IF(H2652="","",CONCATENATE(H2652,"_ ")),I2652,". Details")</f>
        <v>Tendering Criterion Response. Details</v>
      </c>
      <c r="H2652" s="6" t="s">
        <v>22</v>
      </c>
      <c r="I2652" s="6" t="s">
        <v>4395</v>
      </c>
      <c r="J2652" s="6" t="s">
        <v>22</v>
      </c>
      <c r="K2652" s="6" t="s">
        <v>22</v>
      </c>
      <c r="L2652" s="6" t="s">
        <v>22</v>
      </c>
      <c r="M2652" s="6" t="s">
        <v>22</v>
      </c>
      <c r="N2652" s="6" t="s">
        <v>22</v>
      </c>
      <c r="O2652" s="6" t="s">
        <v>22</v>
      </c>
      <c r="P2652" s="6" t="s">
        <v>22</v>
      </c>
      <c r="Q2652" s="6" t="s">
        <v>22</v>
      </c>
      <c r="R2652" s="6" t="s">
        <v>22</v>
      </c>
      <c r="S2652" s="6" t="s">
        <v>25</v>
      </c>
      <c r="T2652" s="6" t="s">
        <v>22</v>
      </c>
      <c r="U2652" s="6" t="s">
        <v>228</v>
      </c>
      <c r="V2652" s="6" t="s">
        <v>22</v>
      </c>
    </row>
    <row r="2653" spans="1:22" ht="14.1" customHeight="1" x14ac:dyDescent="0.2">
      <c r="A2653" s="7" t="str">
        <f>SUBSTITUTE(CONCATENATE(J2653,K2653,IF(L2653="Identifier","ID",IF(AND(L2653="Text",OR(J2653&lt;&gt;"",K2653&lt;&gt;"")),"",L2653)),IF(AND(N2653&lt;&gt;"Text",L2653&lt;&gt;N2653,NOT(AND(L2653="URI",N2653="Identifier")),NOT(AND(L2653="UUID",N2653="Identifier")),NOT(AND(L2653="OID",N2653="Identifier"))),IF(N2653="Identifier","ID",N2653),""))," ","")</f>
        <v>ID</v>
      </c>
      <c r="B2653" s="8" t="s">
        <v>22</v>
      </c>
      <c r="C2653" s="9" t="s">
        <v>34</v>
      </c>
      <c r="D2653" s="10" t="s">
        <v>4396</v>
      </c>
      <c r="E2653" s="10" t="s">
        <v>22</v>
      </c>
      <c r="F2653" s="10" t="s">
        <v>22</v>
      </c>
      <c r="G2653" s="10" t="str">
        <f>CONCATENATE( IF(H2653="","",CONCATENATE(H2653,"_ ")),I2653,". ",IF(J2653="","",CONCATENATE(J2653,"_ ")),M2653,IF(OR(J2653&lt;&gt;"",M2653&lt;&gt;N2653),CONCATENATE(". ",N2653),""))</f>
        <v>Tendering Criterion Response. Identifier</v>
      </c>
      <c r="H2653" s="10" t="s">
        <v>22</v>
      </c>
      <c r="I2653" s="10" t="s">
        <v>4395</v>
      </c>
      <c r="J2653" s="10" t="s">
        <v>22</v>
      </c>
      <c r="K2653" s="10" t="s">
        <v>22</v>
      </c>
      <c r="L2653" s="10" t="s">
        <v>29</v>
      </c>
      <c r="M2653" s="7" t="str">
        <f>IF(K2653&lt;&gt;"",CONCATENATE(K2653," ",L2653),L2653)</f>
        <v>Identifier</v>
      </c>
      <c r="N2653" s="10" t="s">
        <v>29</v>
      </c>
      <c r="O2653" s="10" t="s">
        <v>22</v>
      </c>
      <c r="P2653" s="10" t="str">
        <f>IF(O2653&lt;&gt;"",CONCATENATE(O2653,"_ ",N2653,". Type"),CONCATENATE(N2653,". Type"))</f>
        <v>Identifier. Type</v>
      </c>
      <c r="Q2653" s="10" t="s">
        <v>22</v>
      </c>
      <c r="R2653" s="10" t="s">
        <v>22</v>
      </c>
      <c r="S2653" s="10" t="s">
        <v>30</v>
      </c>
      <c r="T2653" s="10" t="s">
        <v>22</v>
      </c>
      <c r="U2653" s="10" t="s">
        <v>228</v>
      </c>
      <c r="V2653" s="10" t="s">
        <v>22</v>
      </c>
    </row>
    <row r="2654" spans="1:22" ht="14.1" customHeight="1" x14ac:dyDescent="0.2">
      <c r="A2654" s="7" t="str">
        <f>SUBSTITUTE(CONCATENATE(J2654,K2654,IF(L2654="Identifier","ID",IF(AND(L2654="Text",OR(J2654&lt;&gt;"",K2654&lt;&gt;"")),"",L2654)),IF(AND(N2654&lt;&gt;"Text",L2654&lt;&gt;N2654,NOT(AND(L2654="URI",N2654="Identifier")),NOT(AND(L2654="UUID",N2654="Identifier")),NOT(AND(L2654="OID",N2654="Identifier"))),IF(N2654="Identifier","ID",N2654),""))," ","")</f>
        <v>Name</v>
      </c>
      <c r="B2654" s="8" t="s">
        <v>22</v>
      </c>
      <c r="C2654" s="9" t="s">
        <v>34</v>
      </c>
      <c r="D2654" s="10" t="s">
        <v>4397</v>
      </c>
      <c r="E2654" s="10" t="s">
        <v>22</v>
      </c>
      <c r="F2654" s="10" t="s">
        <v>22</v>
      </c>
      <c r="G2654" s="10" t="str">
        <f>CONCATENATE( IF(H2654="","",CONCATENATE(H2654,"_ ")),I2654,". ",IF(J2654="","",CONCATENATE(J2654,"_ ")),M2654,IF(OR(J2654&lt;&gt;"",M2654&lt;&gt;N2654),CONCATENATE(". ",N2654),""))</f>
        <v>Tendering Criterion Response. Name</v>
      </c>
      <c r="H2654" s="10" t="s">
        <v>22</v>
      </c>
      <c r="I2654" s="10" t="s">
        <v>4395</v>
      </c>
      <c r="J2654" s="10" t="s">
        <v>22</v>
      </c>
      <c r="K2654" s="10" t="s">
        <v>22</v>
      </c>
      <c r="L2654" s="10" t="s">
        <v>56</v>
      </c>
      <c r="M2654" s="7" t="str">
        <f>IF(K2654&lt;&gt;"",CONCATENATE(K2654," ",L2654),L2654)</f>
        <v>Name</v>
      </c>
      <c r="N2654" s="10" t="s">
        <v>56</v>
      </c>
      <c r="O2654" s="10" t="s">
        <v>22</v>
      </c>
      <c r="P2654" s="10" t="str">
        <f>IF(O2654&lt;&gt;"",CONCATENATE(O2654,"_ ",N2654,". Type"),CONCATENATE(N2654,". Type"))</f>
        <v>Name. Type</v>
      </c>
      <c r="Q2654" s="10" t="s">
        <v>22</v>
      </c>
      <c r="R2654" s="10" t="s">
        <v>22</v>
      </c>
      <c r="S2654" s="10" t="s">
        <v>30</v>
      </c>
      <c r="T2654" s="10" t="s">
        <v>22</v>
      </c>
      <c r="U2654" s="10" t="s">
        <v>228</v>
      </c>
      <c r="V2654" s="10" t="s">
        <v>22</v>
      </c>
    </row>
    <row r="2655" spans="1:22" ht="14.1" customHeight="1" x14ac:dyDescent="0.2">
      <c r="A2655" s="7" t="str">
        <f>SUBSTITUTE(CONCATENATE(J2655,K2655,IF(L2655="Identifier","ID",IF(AND(L2655="Text",OR(J2655&lt;&gt;"",K2655&lt;&gt;"")),"",L2655)),IF(AND(N2655&lt;&gt;"Text",L2655&lt;&gt;N2655,NOT(AND(L2655="URI",N2655="Identifier")),NOT(AND(L2655="UUID",N2655="Identifier")),NOT(AND(L2655="OID",N2655="Identifier"))),IF(N2655="Identifier","ID",N2655),""))," ","")</f>
        <v>Description</v>
      </c>
      <c r="B2655" s="8" t="s">
        <v>22</v>
      </c>
      <c r="C2655" s="9" t="s">
        <v>98</v>
      </c>
      <c r="D2655" s="10" t="s">
        <v>4398</v>
      </c>
      <c r="E2655" s="10" t="s">
        <v>22</v>
      </c>
      <c r="F2655" s="10" t="s">
        <v>22</v>
      </c>
      <c r="G2655" s="10" t="str">
        <f>CONCATENATE( IF(H2655="","",CONCATENATE(H2655,"_ ")),I2655,". ",IF(J2655="","",CONCATENATE(J2655,"_ ")),M2655,IF(OR(J2655&lt;&gt;"",M2655&lt;&gt;N2655),CONCATENATE(". ",N2655),""))</f>
        <v>Tendering Criterion Response. Description. Text</v>
      </c>
      <c r="H2655" s="10" t="s">
        <v>22</v>
      </c>
      <c r="I2655" s="10" t="s">
        <v>4395</v>
      </c>
      <c r="J2655" s="10" t="s">
        <v>22</v>
      </c>
      <c r="K2655" s="10" t="s">
        <v>22</v>
      </c>
      <c r="L2655" s="10" t="s">
        <v>100</v>
      </c>
      <c r="M2655" s="7" t="str">
        <f>IF(K2655&lt;&gt;"",CONCATENATE(K2655," ",L2655),L2655)</f>
        <v>Description</v>
      </c>
      <c r="N2655" s="10" t="s">
        <v>59</v>
      </c>
      <c r="O2655" s="10" t="s">
        <v>22</v>
      </c>
      <c r="P2655" s="10" t="str">
        <f>IF(O2655&lt;&gt;"",CONCATENATE(O2655,"_ ",N2655,". Type"),CONCATENATE(N2655,". Type"))</f>
        <v>Text. Type</v>
      </c>
      <c r="Q2655" s="10" t="s">
        <v>22</v>
      </c>
      <c r="R2655" s="10" t="s">
        <v>22</v>
      </c>
      <c r="S2655" s="10" t="s">
        <v>30</v>
      </c>
      <c r="T2655" s="10" t="s">
        <v>22</v>
      </c>
      <c r="U2655" s="10" t="s">
        <v>228</v>
      </c>
      <c r="V2655" s="10" t="s">
        <v>22</v>
      </c>
    </row>
    <row r="2656" spans="1:22" ht="14.1" customHeight="1" x14ac:dyDescent="0.2">
      <c r="A2656" s="7" t="str">
        <f>SUBSTITUTE(CONCATENATE(J2656,K2656,IF(L2656="Identifier","ID",IF(AND(L2656="Text",OR(J2656&lt;&gt;"",K2656&lt;&gt;"")),"",L2656)),IF(AND(N2656&lt;&gt;"Text",L2656&lt;&gt;N2656,NOT(AND(L2656="URI",N2656="Identifier")),NOT(AND(L2656="UUID",N2656="Identifier")),NOT(AND(L2656="OID",N2656="Identifier"))),IF(N2656="Identifier","ID",N2656),""))," ","")</f>
        <v>ValidatedCriterionPropertyID</v>
      </c>
      <c r="B2656" s="8" t="s">
        <v>22</v>
      </c>
      <c r="C2656" s="9" t="s">
        <v>34</v>
      </c>
      <c r="D2656" s="10" t="s">
        <v>4325</v>
      </c>
      <c r="E2656" s="10" t="s">
        <v>22</v>
      </c>
      <c r="F2656" s="10" t="s">
        <v>22</v>
      </c>
      <c r="G2656" s="10" t="str">
        <f>CONCATENATE( IF(H2656="","",CONCATENATE(H2656,"_ ")),I2656,". ",IF(J2656="","",CONCATENATE(J2656,"_ ")),M2656,IF(OR(J2656&lt;&gt;"",M2656&lt;&gt;N2656),CONCATENATE(". ",N2656),""))</f>
        <v>Tendering Criterion Response. Validated Criterion Property Identifier. Identifier</v>
      </c>
      <c r="H2656" s="10" t="s">
        <v>22</v>
      </c>
      <c r="I2656" s="10" t="s">
        <v>4395</v>
      </c>
      <c r="J2656" s="10" t="s">
        <v>22</v>
      </c>
      <c r="K2656" s="10" t="s">
        <v>4399</v>
      </c>
      <c r="L2656" s="10" t="s">
        <v>29</v>
      </c>
      <c r="M2656" s="7" t="str">
        <f>IF(K2656&lt;&gt;"",CONCATENATE(K2656," ",L2656),L2656)</f>
        <v>Validated Criterion Property Identifier</v>
      </c>
      <c r="N2656" s="10" t="s">
        <v>29</v>
      </c>
      <c r="O2656" s="10" t="s">
        <v>22</v>
      </c>
      <c r="P2656" s="10" t="str">
        <f>IF(O2656&lt;&gt;"",CONCATENATE(O2656,"_ ",N2656,". Type"),CONCATENATE(N2656,". Type"))</f>
        <v>Identifier. Type</v>
      </c>
      <c r="Q2656" s="10" t="s">
        <v>22</v>
      </c>
      <c r="R2656" s="10" t="s">
        <v>22</v>
      </c>
      <c r="S2656" s="10" t="s">
        <v>30</v>
      </c>
      <c r="T2656" s="10" t="s">
        <v>22</v>
      </c>
      <c r="U2656" s="10" t="s">
        <v>228</v>
      </c>
      <c r="V2656" s="10" t="s">
        <v>22</v>
      </c>
    </row>
    <row r="2657" spans="1:22" ht="14.1" customHeight="1" x14ac:dyDescent="0.2">
      <c r="A2657" s="7" t="str">
        <f>SUBSTITUTE(CONCATENATE(J2657,K2657,IF(L2657="Identifier","ID",IF(AND(L2657="Text",OR(J2657&lt;&gt;"",K2657&lt;&gt;"")),"",L2657)),IF(AND(N2657&lt;&gt;"Text",L2657&lt;&gt;N2657,NOT(AND(L2657="URI",N2657="Identifier")),NOT(AND(L2657="UUID",N2657="Identifier")),NOT(AND(L2657="OID",N2657="Identifier"))),IF(N2657="Identifier","ID",N2657),""))," ","")</f>
        <v>ConfidentialityLevelCode</v>
      </c>
      <c r="B2657" s="8" t="s">
        <v>22</v>
      </c>
      <c r="C2657" s="9" t="s">
        <v>34</v>
      </c>
      <c r="D2657" s="10" t="s">
        <v>4400</v>
      </c>
      <c r="E2657" s="10" t="s">
        <v>22</v>
      </c>
      <c r="F2657" s="10" t="s">
        <v>22</v>
      </c>
      <c r="G2657" s="10" t="str">
        <f>CONCATENATE( IF(H2657="","",CONCATENATE(H2657,"_ ")),I2657,". ",IF(J2657="","",CONCATENATE(J2657,"_ ")),M2657,IF(OR(J2657&lt;&gt;"",M2657&lt;&gt;N2657),CONCATENATE(". ",N2657),""))</f>
        <v>Tendering Criterion Response. Confidentiality Level Code. Code</v>
      </c>
      <c r="H2657" s="10" t="s">
        <v>22</v>
      </c>
      <c r="I2657" s="10" t="s">
        <v>4395</v>
      </c>
      <c r="J2657" s="10" t="s">
        <v>22</v>
      </c>
      <c r="K2657" s="10" t="s">
        <v>1820</v>
      </c>
      <c r="L2657" s="10" t="s">
        <v>33</v>
      </c>
      <c r="M2657" s="7" t="str">
        <f>IF(K2657&lt;&gt;"",CONCATENATE(K2657," ",L2657),L2657)</f>
        <v>Confidentiality Level Code</v>
      </c>
      <c r="N2657" s="10" t="s">
        <v>33</v>
      </c>
      <c r="O2657" s="10" t="s">
        <v>22</v>
      </c>
      <c r="P2657" s="10" t="str">
        <f>IF(O2657&lt;&gt;"",CONCATENATE(O2657,"_ ",N2657,". Type"),CONCATENATE(N2657,". Type"))</f>
        <v>Code. Type</v>
      </c>
      <c r="Q2657" s="10" t="s">
        <v>22</v>
      </c>
      <c r="R2657" s="10" t="s">
        <v>22</v>
      </c>
      <c r="S2657" s="10" t="s">
        <v>30</v>
      </c>
      <c r="T2657" s="10" t="s">
        <v>22</v>
      </c>
      <c r="U2657" s="10" t="s">
        <v>228</v>
      </c>
      <c r="V2657" s="10" t="s">
        <v>22</v>
      </c>
    </row>
    <row r="2658" spans="1:22" ht="14.1" customHeight="1" x14ac:dyDescent="0.2">
      <c r="A2658" s="11" t="str">
        <f>SUBSTITUTE(SUBSTITUTE(CONCATENATE(J2658,IF(M2658="Identifier","ID",M2658))," ",""),"_","")</f>
        <v>ResponseValue</v>
      </c>
      <c r="B2658" s="8" t="s">
        <v>22</v>
      </c>
      <c r="C2658" s="12" t="s">
        <v>98</v>
      </c>
      <c r="D2658" s="11" t="s">
        <v>4401</v>
      </c>
      <c r="E2658" s="11" t="s">
        <v>22</v>
      </c>
      <c r="F2658" s="11" t="s">
        <v>22</v>
      </c>
      <c r="G2658" s="11" t="str">
        <f>CONCATENATE( IF(H2658="","",CONCATENATE(H2658,"_ ")),I2658,". ",IF(J2658="","",CONCATENATE(J2658,"_ ")),M2658,IF(J2658="","",CONCATENATE(". ",N2658)))</f>
        <v>Tendering Criterion Response. Response Value</v>
      </c>
      <c r="H2658" s="11" t="s">
        <v>22</v>
      </c>
      <c r="I2658" s="11" t="s">
        <v>4395</v>
      </c>
      <c r="J2658" s="11" t="s">
        <v>22</v>
      </c>
      <c r="K2658" s="11" t="s">
        <v>22</v>
      </c>
      <c r="L2658" s="11" t="s">
        <v>22</v>
      </c>
      <c r="M2658" s="11" t="str">
        <f>CONCATENATE(IF(Q2658="","",CONCATENATE(Q2658,"_ ")),R2658)</f>
        <v>Response Value</v>
      </c>
      <c r="N2658" s="11" t="str">
        <f>M2658</f>
        <v>Response Value</v>
      </c>
      <c r="O2658" s="11" t="s">
        <v>22</v>
      </c>
      <c r="P2658" s="11" t="s">
        <v>22</v>
      </c>
      <c r="Q2658" s="11" t="s">
        <v>22</v>
      </c>
      <c r="R2658" s="11" t="s">
        <v>3628</v>
      </c>
      <c r="S2658" s="11" t="s">
        <v>38</v>
      </c>
      <c r="T2658" s="11" t="s">
        <v>22</v>
      </c>
      <c r="U2658" s="11" t="s">
        <v>228</v>
      </c>
      <c r="V2658" s="11" t="s">
        <v>22</v>
      </c>
    </row>
    <row r="2659" spans="1:22" ht="14.1" customHeight="1" x14ac:dyDescent="0.2">
      <c r="A2659" s="11" t="str">
        <f>SUBSTITUTE(SUBSTITUTE(CONCATENATE(J2659,IF(M2659="Identifier","ID",M2659))," ",""),"_","")</f>
        <v>ApplicablePeriod</v>
      </c>
      <c r="B2659" s="8" t="s">
        <v>22</v>
      </c>
      <c r="C2659" s="12" t="s">
        <v>98</v>
      </c>
      <c r="D2659" s="11" t="s">
        <v>4402</v>
      </c>
      <c r="E2659" s="11" t="s">
        <v>22</v>
      </c>
      <c r="F2659" s="11" t="s">
        <v>22</v>
      </c>
      <c r="G2659" s="11" t="str">
        <f>CONCATENATE( IF(H2659="","",CONCATENATE(H2659,"_ ")),I2659,". ",IF(J2659="","",CONCATENATE(J2659,"_ ")),M2659,IF(J2659="","",CONCATENATE(". ",N2659)))</f>
        <v>Tendering Criterion Response. Applicable_ Period. Period</v>
      </c>
      <c r="H2659" s="11" t="s">
        <v>22</v>
      </c>
      <c r="I2659" s="11" t="s">
        <v>4395</v>
      </c>
      <c r="J2659" s="11" t="s">
        <v>2463</v>
      </c>
      <c r="K2659" s="11" t="s">
        <v>22</v>
      </c>
      <c r="L2659" s="11" t="s">
        <v>22</v>
      </c>
      <c r="M2659" s="11" t="str">
        <f>CONCATENATE(IF(Q2659="","",CONCATENATE(Q2659,"_ ")),R2659)</f>
        <v>Period</v>
      </c>
      <c r="N2659" s="11" t="str">
        <f>M2659</f>
        <v>Period</v>
      </c>
      <c r="O2659" s="11" t="s">
        <v>22</v>
      </c>
      <c r="P2659" s="11" t="s">
        <v>22</v>
      </c>
      <c r="Q2659" s="11" t="s">
        <v>22</v>
      </c>
      <c r="R2659" s="11" t="s">
        <v>44</v>
      </c>
      <c r="S2659" s="11" t="s">
        <v>38</v>
      </c>
      <c r="T2659" s="11" t="s">
        <v>22</v>
      </c>
      <c r="U2659" s="11" t="s">
        <v>228</v>
      </c>
      <c r="V2659" s="11" t="s">
        <v>22</v>
      </c>
    </row>
    <row r="2660" spans="1:22" ht="14.1" customHeight="1" x14ac:dyDescent="0.2">
      <c r="A2660" s="11" t="str">
        <f>SUBSTITUTE(SUBSTITUTE(CONCATENATE(J2660,IF(M2660="Identifier","ID",M2660))," ",""),"_","")</f>
        <v>EvidenceSupplied</v>
      </c>
      <c r="B2660" s="8" t="s">
        <v>22</v>
      </c>
      <c r="C2660" s="12" t="s">
        <v>98</v>
      </c>
      <c r="D2660" s="11" t="s">
        <v>4403</v>
      </c>
      <c r="E2660" s="11" t="s">
        <v>22</v>
      </c>
      <c r="F2660" s="11" t="s">
        <v>22</v>
      </c>
      <c r="G2660" s="11" t="str">
        <f>CONCATENATE( IF(H2660="","",CONCATENATE(H2660,"_ ")),I2660,". ",IF(J2660="","",CONCATENATE(J2660,"_ ")),M2660,IF(J2660="","",CONCATENATE(". ",N2660)))</f>
        <v>Tendering Criterion Response. Evidence Supplied</v>
      </c>
      <c r="H2660" s="11" t="s">
        <v>22</v>
      </c>
      <c r="I2660" s="11" t="s">
        <v>4395</v>
      </c>
      <c r="J2660" s="11" t="s">
        <v>22</v>
      </c>
      <c r="K2660" s="11" t="s">
        <v>22</v>
      </c>
      <c r="L2660" s="11" t="s">
        <v>22</v>
      </c>
      <c r="M2660" s="11" t="str">
        <f>CONCATENATE(IF(Q2660="","",CONCATENATE(Q2660,"_ ")),R2660)</f>
        <v>Evidence Supplied</v>
      </c>
      <c r="N2660" s="11" t="str">
        <f>M2660</f>
        <v>Evidence Supplied</v>
      </c>
      <c r="O2660" s="11" t="s">
        <v>22</v>
      </c>
      <c r="P2660" s="11" t="s">
        <v>22</v>
      </c>
      <c r="Q2660" s="11" t="s">
        <v>22</v>
      </c>
      <c r="R2660" s="11" t="s">
        <v>455</v>
      </c>
      <c r="S2660" s="11" t="s">
        <v>38</v>
      </c>
      <c r="T2660" s="11" t="s">
        <v>22</v>
      </c>
      <c r="U2660" s="11" t="s">
        <v>228</v>
      </c>
      <c r="V2660" s="11" t="s">
        <v>22</v>
      </c>
    </row>
    <row r="2661" spans="1:22" ht="14.1" customHeight="1" x14ac:dyDescent="0.2">
      <c r="A2661" s="11" t="str">
        <f>SUBSTITUTE(SUBSTITUTE(CONCATENATE(J2661,IF(M2661="Identifier","ID",M2661))," ",""),"_","")</f>
        <v>ProcurementProjectLotReference</v>
      </c>
      <c r="B2661" s="8" t="s">
        <v>22</v>
      </c>
      <c r="C2661" s="12" t="s">
        <v>98</v>
      </c>
      <c r="D2661" s="11" t="s">
        <v>4404</v>
      </c>
      <c r="E2661" s="11" t="s">
        <v>22</v>
      </c>
      <c r="F2661" s="11" t="s">
        <v>22</v>
      </c>
      <c r="G2661" s="11" t="str">
        <f>CONCATENATE( IF(H2661="","",CONCATENATE(H2661,"_ ")),I2661,". ",IF(J2661="","",CONCATENATE(J2661,"_ ")),M2661,IF(J2661="","",CONCATENATE(". ",N2661)))</f>
        <v>Tendering Criterion Response. Procurement Project Lot Reference</v>
      </c>
      <c r="H2661" s="11" t="s">
        <v>22</v>
      </c>
      <c r="I2661" s="11" t="s">
        <v>4395</v>
      </c>
      <c r="J2661" s="11" t="s">
        <v>22</v>
      </c>
      <c r="K2661" s="11" t="s">
        <v>22</v>
      </c>
      <c r="L2661" s="11" t="s">
        <v>22</v>
      </c>
      <c r="M2661" s="11" t="str">
        <f>CONCATENATE(IF(Q2661="","",CONCATENATE(Q2661,"_ ")),R2661)</f>
        <v>Procurement Project Lot Reference</v>
      </c>
      <c r="N2661" s="11" t="str">
        <f>M2661</f>
        <v>Procurement Project Lot Reference</v>
      </c>
      <c r="O2661" s="11" t="s">
        <v>22</v>
      </c>
      <c r="P2661" s="11" t="s">
        <v>22</v>
      </c>
      <c r="Q2661" s="11" t="s">
        <v>22</v>
      </c>
      <c r="R2661" s="11" t="s">
        <v>2644</v>
      </c>
      <c r="S2661" s="11" t="s">
        <v>38</v>
      </c>
      <c r="T2661" s="11" t="s">
        <v>22</v>
      </c>
      <c r="U2661" s="11" t="s">
        <v>101</v>
      </c>
      <c r="V2661" s="11" t="s">
        <v>4341</v>
      </c>
    </row>
    <row r="2662" spans="1:22" ht="14.1" customHeight="1" x14ac:dyDescent="0.2">
      <c r="A2662" s="11" t="str">
        <f>SUBSTITUTE(SUBSTITUTE(CONCATENATE(J2662,IF(M2662="Identifier","ID",M2662))," ",""),"_","")</f>
        <v>CommodityClassification</v>
      </c>
      <c r="B2662" s="8" t="s">
        <v>22</v>
      </c>
      <c r="C2662" s="12" t="s">
        <v>98</v>
      </c>
      <c r="D2662" s="11" t="s">
        <v>4405</v>
      </c>
      <c r="E2662" s="11" t="s">
        <v>22</v>
      </c>
      <c r="F2662" s="11" t="s">
        <v>22</v>
      </c>
      <c r="G2662" s="11" t="str">
        <f>CONCATENATE( IF(H2662="","",CONCATENATE(H2662,"_ ")),I2662,". ",IF(J2662="","",CONCATENATE(J2662,"_ ")),M2662,IF(J2662="","",CONCATENATE(". ",N2662)))</f>
        <v>Tendering Criterion Response. Commodity Classification</v>
      </c>
      <c r="H2662" s="11" t="s">
        <v>22</v>
      </c>
      <c r="I2662" s="11" t="s">
        <v>4395</v>
      </c>
      <c r="J2662" s="11" t="s">
        <v>22</v>
      </c>
      <c r="K2662" s="11" t="s">
        <v>22</v>
      </c>
      <c r="L2662" s="11" t="s">
        <v>22</v>
      </c>
      <c r="M2662" s="11" t="str">
        <f>CONCATENATE(IF(Q2662="","",CONCATENATE(Q2662,"_ ")),R2662)</f>
        <v>Commodity Classification</v>
      </c>
      <c r="N2662" s="11" t="str">
        <f>M2662</f>
        <v>Commodity Classification</v>
      </c>
      <c r="O2662" s="11" t="s">
        <v>22</v>
      </c>
      <c r="P2662" s="11" t="s">
        <v>22</v>
      </c>
      <c r="Q2662" s="11" t="s">
        <v>22</v>
      </c>
      <c r="R2662" s="11" t="s">
        <v>697</v>
      </c>
      <c r="S2662" s="11" t="s">
        <v>38</v>
      </c>
      <c r="T2662" s="11" t="s">
        <v>22</v>
      </c>
      <c r="U2662" s="11" t="s">
        <v>101</v>
      </c>
      <c r="V2662" s="11" t="s">
        <v>4341</v>
      </c>
    </row>
    <row r="2663" spans="1:22" ht="14.1" customHeight="1" x14ac:dyDescent="0.2">
      <c r="A2663" s="5" t="str">
        <f>SUBSTITUTE(CONCATENATE(H2663,I2663)," ","")</f>
        <v>TenderingProcess</v>
      </c>
      <c r="B2663" s="6" t="s">
        <v>22</v>
      </c>
      <c r="C2663" s="6" t="s">
        <v>22</v>
      </c>
      <c r="D2663" s="6" t="s">
        <v>4406</v>
      </c>
      <c r="E2663" s="6" t="s">
        <v>22</v>
      </c>
      <c r="F2663" s="6" t="s">
        <v>22</v>
      </c>
      <c r="G2663" s="5" t="str">
        <f>CONCATENATE(IF(H2663="","",CONCATENATE(H2663,"_ ")),I2663,". Details")</f>
        <v>Tendering Process. Details</v>
      </c>
      <c r="H2663" s="6" t="s">
        <v>22</v>
      </c>
      <c r="I2663" s="6" t="s">
        <v>3378</v>
      </c>
      <c r="J2663" s="6" t="s">
        <v>22</v>
      </c>
      <c r="K2663" s="6" t="s">
        <v>22</v>
      </c>
      <c r="L2663" s="6" t="s">
        <v>22</v>
      </c>
      <c r="M2663" s="6" t="s">
        <v>22</v>
      </c>
      <c r="N2663" s="6" t="s">
        <v>22</v>
      </c>
      <c r="O2663" s="6" t="s">
        <v>22</v>
      </c>
      <c r="P2663" s="6" t="s">
        <v>22</v>
      </c>
      <c r="Q2663" s="6" t="s">
        <v>22</v>
      </c>
      <c r="R2663" s="6" t="s">
        <v>22</v>
      </c>
      <c r="S2663" s="6" t="s">
        <v>25</v>
      </c>
      <c r="T2663" s="6" t="s">
        <v>22</v>
      </c>
      <c r="U2663" s="6" t="s">
        <v>26</v>
      </c>
      <c r="V2663" s="6" t="s">
        <v>22</v>
      </c>
    </row>
    <row r="2664" spans="1:22" ht="14.1" customHeight="1" x14ac:dyDescent="0.2">
      <c r="A2664" s="7" t="str">
        <f t="shared" ref="A2664:A2677" si="564">SUBSTITUTE(CONCATENATE(J2664,K2664,IF(L2664="Identifier","ID",IF(AND(L2664="Text",OR(J2664&lt;&gt;"",K2664&lt;&gt;"")),"",L2664)),IF(AND(N2664&lt;&gt;"Text",L2664&lt;&gt;N2664,NOT(AND(L2664="URI",N2664="Identifier")),NOT(AND(L2664="UUID",N2664="Identifier")),NOT(AND(L2664="OID",N2664="Identifier"))),IF(N2664="Identifier","ID",N2664),""))," ","")</f>
        <v>ID</v>
      </c>
      <c r="B2664" s="8" t="s">
        <v>22</v>
      </c>
      <c r="C2664" s="9" t="s">
        <v>34</v>
      </c>
      <c r="D2664" s="10" t="s">
        <v>4407</v>
      </c>
      <c r="E2664" s="10" t="s">
        <v>22</v>
      </c>
      <c r="F2664" s="10" t="s">
        <v>22</v>
      </c>
      <c r="G2664" s="10" t="str">
        <f t="shared" ref="G2664:G2677" si="565">CONCATENATE( IF(H2664="","",CONCATENATE(H2664,"_ ")),I2664,". ",IF(J2664="","",CONCATENATE(J2664,"_ ")),M2664,IF(OR(J2664&lt;&gt;"",M2664&lt;&gt;N2664),CONCATENATE(". ",N2664),""))</f>
        <v>Tendering Process. Identifier</v>
      </c>
      <c r="H2664" s="10" t="s">
        <v>22</v>
      </c>
      <c r="I2664" s="10" t="s">
        <v>3378</v>
      </c>
      <c r="J2664" s="10" t="s">
        <v>22</v>
      </c>
      <c r="K2664" s="10" t="s">
        <v>22</v>
      </c>
      <c r="L2664" s="10" t="s">
        <v>29</v>
      </c>
      <c r="M2664" s="7" t="str">
        <f t="shared" ref="M2664:M2677" si="566">IF(K2664&lt;&gt;"",CONCATENATE(K2664," ",L2664),L2664)</f>
        <v>Identifier</v>
      </c>
      <c r="N2664" s="10" t="s">
        <v>29</v>
      </c>
      <c r="O2664" s="10" t="s">
        <v>22</v>
      </c>
      <c r="P2664" s="10" t="str">
        <f t="shared" ref="P2664:P2677" si="567">IF(O2664&lt;&gt;"",CONCATENATE(O2664,"_ ",N2664,". Type"),CONCATENATE(N2664,". Type"))</f>
        <v>Identifier. Type</v>
      </c>
      <c r="Q2664" s="10" t="s">
        <v>22</v>
      </c>
      <c r="R2664" s="10" t="s">
        <v>22</v>
      </c>
      <c r="S2664" s="10" t="s">
        <v>30</v>
      </c>
      <c r="T2664" s="10" t="s">
        <v>22</v>
      </c>
      <c r="U2664" s="10" t="s">
        <v>26</v>
      </c>
      <c r="V2664" s="10" t="s">
        <v>22</v>
      </c>
    </row>
    <row r="2665" spans="1:22" ht="14.1" customHeight="1" x14ac:dyDescent="0.2">
      <c r="A2665" s="7" t="str">
        <f t="shared" si="564"/>
        <v>OriginalContractingSystemID</v>
      </c>
      <c r="B2665" s="8" t="s">
        <v>22</v>
      </c>
      <c r="C2665" s="9" t="s">
        <v>34</v>
      </c>
      <c r="D2665" s="10" t="s">
        <v>4408</v>
      </c>
      <c r="E2665" s="10" t="s">
        <v>22</v>
      </c>
      <c r="F2665" s="10" t="s">
        <v>22</v>
      </c>
      <c r="G2665" s="10" t="str">
        <f t="shared" si="565"/>
        <v>Tendering Process. Original_ Contracting System. Identifier</v>
      </c>
      <c r="H2665" s="10" t="s">
        <v>22</v>
      </c>
      <c r="I2665" s="10" t="s">
        <v>3378</v>
      </c>
      <c r="J2665" s="10" t="s">
        <v>633</v>
      </c>
      <c r="K2665" s="10" t="s">
        <v>4409</v>
      </c>
      <c r="L2665" s="10" t="s">
        <v>4410</v>
      </c>
      <c r="M2665" s="7" t="str">
        <f t="shared" si="566"/>
        <v>Contracting System</v>
      </c>
      <c r="N2665" s="10" t="s">
        <v>29</v>
      </c>
      <c r="O2665" s="10" t="s">
        <v>22</v>
      </c>
      <c r="P2665" s="10" t="str">
        <f t="shared" si="567"/>
        <v>Identifier. Type</v>
      </c>
      <c r="Q2665" s="10" t="s">
        <v>22</v>
      </c>
      <c r="R2665" s="10" t="s">
        <v>22</v>
      </c>
      <c r="S2665" s="10" t="s">
        <v>30</v>
      </c>
      <c r="T2665" s="10" t="s">
        <v>22</v>
      </c>
      <c r="U2665" s="10" t="s">
        <v>26</v>
      </c>
      <c r="V2665" s="10" t="s">
        <v>22</v>
      </c>
    </row>
    <row r="2666" spans="1:22" ht="14.1" customHeight="1" x14ac:dyDescent="0.2">
      <c r="A2666" s="7" t="str">
        <f t="shared" si="564"/>
        <v>Description</v>
      </c>
      <c r="B2666" s="8" t="s">
        <v>22</v>
      </c>
      <c r="C2666" s="9" t="s">
        <v>98</v>
      </c>
      <c r="D2666" s="10" t="s">
        <v>4411</v>
      </c>
      <c r="E2666" s="10" t="s">
        <v>22</v>
      </c>
      <c r="F2666" s="10" t="s">
        <v>22</v>
      </c>
      <c r="G2666" s="10" t="str">
        <f t="shared" si="565"/>
        <v>Tendering Process. Description. Text</v>
      </c>
      <c r="H2666" s="10" t="s">
        <v>22</v>
      </c>
      <c r="I2666" s="10" t="s">
        <v>3378</v>
      </c>
      <c r="J2666" s="10" t="s">
        <v>22</v>
      </c>
      <c r="K2666" s="10" t="s">
        <v>22</v>
      </c>
      <c r="L2666" s="10" t="s">
        <v>100</v>
      </c>
      <c r="M2666" s="7" t="str">
        <f t="shared" si="566"/>
        <v>Description</v>
      </c>
      <c r="N2666" s="10" t="s">
        <v>59</v>
      </c>
      <c r="O2666" s="10" t="s">
        <v>22</v>
      </c>
      <c r="P2666" s="10" t="str">
        <f t="shared" si="567"/>
        <v>Text. Type</v>
      </c>
      <c r="Q2666" s="10" t="s">
        <v>22</v>
      </c>
      <c r="R2666" s="10" t="s">
        <v>22</v>
      </c>
      <c r="S2666" s="10" t="s">
        <v>30</v>
      </c>
      <c r="T2666" s="10" t="s">
        <v>22</v>
      </c>
      <c r="U2666" s="10" t="s">
        <v>26</v>
      </c>
      <c r="V2666" s="10" t="s">
        <v>22</v>
      </c>
    </row>
    <row r="2667" spans="1:22" ht="14.1" customHeight="1" x14ac:dyDescent="0.2">
      <c r="A2667" s="7" t="str">
        <f t="shared" si="564"/>
        <v>NegotiationDescription</v>
      </c>
      <c r="B2667" s="8" t="s">
        <v>22</v>
      </c>
      <c r="C2667" s="9" t="s">
        <v>98</v>
      </c>
      <c r="D2667" s="10" t="s">
        <v>4412</v>
      </c>
      <c r="E2667" s="10" t="s">
        <v>22</v>
      </c>
      <c r="F2667" s="10" t="s">
        <v>22</v>
      </c>
      <c r="G2667" s="10" t="str">
        <f t="shared" si="565"/>
        <v>Tendering Process. Negotiation_ Description. Text</v>
      </c>
      <c r="H2667" s="10" t="s">
        <v>22</v>
      </c>
      <c r="I2667" s="10" t="s">
        <v>3378</v>
      </c>
      <c r="J2667" s="10" t="s">
        <v>4413</v>
      </c>
      <c r="K2667" s="10" t="s">
        <v>22</v>
      </c>
      <c r="L2667" s="10" t="s">
        <v>100</v>
      </c>
      <c r="M2667" s="7" t="str">
        <f t="shared" si="566"/>
        <v>Description</v>
      </c>
      <c r="N2667" s="10" t="s">
        <v>59</v>
      </c>
      <c r="O2667" s="10" t="s">
        <v>22</v>
      </c>
      <c r="P2667" s="10" t="str">
        <f t="shared" si="567"/>
        <v>Text. Type</v>
      </c>
      <c r="Q2667" s="10" t="s">
        <v>22</v>
      </c>
      <c r="R2667" s="10" t="s">
        <v>22</v>
      </c>
      <c r="S2667" s="10" t="s">
        <v>30</v>
      </c>
      <c r="T2667" s="10" t="s">
        <v>22</v>
      </c>
      <c r="U2667" s="10" t="s">
        <v>26</v>
      </c>
      <c r="V2667" s="10" t="s">
        <v>22</v>
      </c>
    </row>
    <row r="2668" spans="1:22" ht="14.1" customHeight="1" x14ac:dyDescent="0.2">
      <c r="A2668" s="7" t="str">
        <f t="shared" si="564"/>
        <v>ProcedureCode</v>
      </c>
      <c r="B2668" s="8" t="s">
        <v>22</v>
      </c>
      <c r="C2668" s="9" t="s">
        <v>34</v>
      </c>
      <c r="D2668" s="10" t="s">
        <v>4414</v>
      </c>
      <c r="E2668" s="10" t="s">
        <v>22</v>
      </c>
      <c r="F2668" s="10" t="s">
        <v>4415</v>
      </c>
      <c r="G2668" s="10" t="str">
        <f t="shared" si="565"/>
        <v>Tendering Process. Procedure Code. Code</v>
      </c>
      <c r="H2668" s="10" t="s">
        <v>22</v>
      </c>
      <c r="I2668" s="10" t="s">
        <v>3378</v>
      </c>
      <c r="J2668" s="10" t="s">
        <v>22</v>
      </c>
      <c r="K2668" s="10" t="s">
        <v>4416</v>
      </c>
      <c r="L2668" s="10" t="s">
        <v>33</v>
      </c>
      <c r="M2668" s="7" t="str">
        <f t="shared" si="566"/>
        <v>Procedure Code</v>
      </c>
      <c r="N2668" s="10" t="s">
        <v>33</v>
      </c>
      <c r="O2668" s="10" t="s">
        <v>22</v>
      </c>
      <c r="P2668" s="10" t="str">
        <f t="shared" si="567"/>
        <v>Code. Type</v>
      </c>
      <c r="Q2668" s="10" t="s">
        <v>22</v>
      </c>
      <c r="R2668" s="10" t="s">
        <v>22</v>
      </c>
      <c r="S2668" s="10" t="s">
        <v>30</v>
      </c>
      <c r="T2668" s="10" t="s">
        <v>22</v>
      </c>
      <c r="U2668" s="10" t="s">
        <v>26</v>
      </c>
      <c r="V2668" s="10" t="s">
        <v>22</v>
      </c>
    </row>
    <row r="2669" spans="1:22" ht="14.1" customHeight="1" x14ac:dyDescent="0.2">
      <c r="A2669" s="7" t="str">
        <f t="shared" si="564"/>
        <v>UrgencyCode</v>
      </c>
      <c r="B2669" s="8" t="s">
        <v>22</v>
      </c>
      <c r="C2669" s="9" t="s">
        <v>34</v>
      </c>
      <c r="D2669" s="10" t="s">
        <v>4417</v>
      </c>
      <c r="E2669" s="10" t="s">
        <v>22</v>
      </c>
      <c r="F2669" s="10" t="s">
        <v>4418</v>
      </c>
      <c r="G2669" s="10" t="str">
        <f t="shared" si="565"/>
        <v>Tendering Process. Urgency Code. Code</v>
      </c>
      <c r="H2669" s="10" t="s">
        <v>22</v>
      </c>
      <c r="I2669" s="10" t="s">
        <v>3378</v>
      </c>
      <c r="J2669" s="10" t="s">
        <v>22</v>
      </c>
      <c r="K2669" s="10" t="s">
        <v>4419</v>
      </c>
      <c r="L2669" s="10" t="s">
        <v>33</v>
      </c>
      <c r="M2669" s="7" t="str">
        <f t="shared" si="566"/>
        <v>Urgency Code</v>
      </c>
      <c r="N2669" s="10" t="s">
        <v>33</v>
      </c>
      <c r="O2669" s="10" t="s">
        <v>22</v>
      </c>
      <c r="P2669" s="10" t="str">
        <f t="shared" si="567"/>
        <v>Code. Type</v>
      </c>
      <c r="Q2669" s="10" t="s">
        <v>22</v>
      </c>
      <c r="R2669" s="10" t="s">
        <v>22</v>
      </c>
      <c r="S2669" s="10" t="s">
        <v>30</v>
      </c>
      <c r="T2669" s="10" t="s">
        <v>22</v>
      </c>
      <c r="U2669" s="10" t="s">
        <v>26</v>
      </c>
      <c r="V2669" s="10" t="s">
        <v>22</v>
      </c>
    </row>
    <row r="2670" spans="1:22" ht="14.1" customHeight="1" x14ac:dyDescent="0.2">
      <c r="A2670" s="7" t="str">
        <f t="shared" si="564"/>
        <v>ExpenseCode</v>
      </c>
      <c r="B2670" s="8" t="s">
        <v>22</v>
      </c>
      <c r="C2670" s="9" t="s">
        <v>34</v>
      </c>
      <c r="D2670" s="10" t="s">
        <v>4420</v>
      </c>
      <c r="E2670" s="10" t="s">
        <v>22</v>
      </c>
      <c r="F2670" s="10" t="s">
        <v>4421</v>
      </c>
      <c r="G2670" s="10" t="str">
        <f t="shared" si="565"/>
        <v>Tendering Process. Expense Code. Code</v>
      </c>
      <c r="H2670" s="10" t="s">
        <v>22</v>
      </c>
      <c r="I2670" s="10" t="s">
        <v>3378</v>
      </c>
      <c r="J2670" s="10" t="s">
        <v>22</v>
      </c>
      <c r="K2670" s="10" t="s">
        <v>4422</v>
      </c>
      <c r="L2670" s="10" t="s">
        <v>33</v>
      </c>
      <c r="M2670" s="7" t="str">
        <f t="shared" si="566"/>
        <v>Expense Code</v>
      </c>
      <c r="N2670" s="10" t="s">
        <v>33</v>
      </c>
      <c r="O2670" s="10" t="s">
        <v>22</v>
      </c>
      <c r="P2670" s="10" t="str">
        <f t="shared" si="567"/>
        <v>Code. Type</v>
      </c>
      <c r="Q2670" s="10" t="s">
        <v>22</v>
      </c>
      <c r="R2670" s="10" t="s">
        <v>22</v>
      </c>
      <c r="S2670" s="10" t="s">
        <v>30</v>
      </c>
      <c r="T2670" s="10" t="s">
        <v>22</v>
      </c>
      <c r="U2670" s="10" t="s">
        <v>26</v>
      </c>
      <c r="V2670" s="10" t="s">
        <v>22</v>
      </c>
    </row>
    <row r="2671" spans="1:22" ht="14.1" customHeight="1" x14ac:dyDescent="0.2">
      <c r="A2671" s="7" t="str">
        <f t="shared" si="564"/>
        <v>PartPresentationCode</v>
      </c>
      <c r="B2671" s="8" t="s">
        <v>22</v>
      </c>
      <c r="C2671" s="9" t="s">
        <v>34</v>
      </c>
      <c r="D2671" s="10" t="s">
        <v>4423</v>
      </c>
      <c r="E2671" s="10" t="s">
        <v>22</v>
      </c>
      <c r="F2671" s="10" t="s">
        <v>4424</v>
      </c>
      <c r="G2671" s="10" t="str">
        <f t="shared" si="565"/>
        <v>Tendering Process. Part Presentation Code. Code</v>
      </c>
      <c r="H2671" s="10" t="s">
        <v>22</v>
      </c>
      <c r="I2671" s="10" t="s">
        <v>3378</v>
      </c>
      <c r="J2671" s="10" t="s">
        <v>22</v>
      </c>
      <c r="K2671" s="10" t="s">
        <v>4425</v>
      </c>
      <c r="L2671" s="10" t="s">
        <v>33</v>
      </c>
      <c r="M2671" s="7" t="str">
        <f t="shared" si="566"/>
        <v>Part Presentation Code</v>
      </c>
      <c r="N2671" s="10" t="s">
        <v>33</v>
      </c>
      <c r="O2671" s="10" t="s">
        <v>22</v>
      </c>
      <c r="P2671" s="10" t="str">
        <f t="shared" si="567"/>
        <v>Code. Type</v>
      </c>
      <c r="Q2671" s="10" t="s">
        <v>22</v>
      </c>
      <c r="R2671" s="10" t="s">
        <v>22</v>
      </c>
      <c r="S2671" s="10" t="s">
        <v>30</v>
      </c>
      <c r="T2671" s="10" t="s">
        <v>22</v>
      </c>
      <c r="U2671" s="10" t="s">
        <v>26</v>
      </c>
      <c r="V2671" s="10" t="s">
        <v>22</v>
      </c>
    </row>
    <row r="2672" spans="1:22" ht="14.1" customHeight="1" x14ac:dyDescent="0.2">
      <c r="A2672" s="7" t="str">
        <f t="shared" si="564"/>
        <v>ContractingSystemCode</v>
      </c>
      <c r="B2672" s="8" t="s">
        <v>22</v>
      </c>
      <c r="C2672" s="9" t="s">
        <v>34</v>
      </c>
      <c r="D2672" s="10" t="s">
        <v>4426</v>
      </c>
      <c r="E2672" s="10" t="s">
        <v>22</v>
      </c>
      <c r="F2672" s="10" t="s">
        <v>4427</v>
      </c>
      <c r="G2672" s="10" t="str">
        <f t="shared" si="565"/>
        <v>Tendering Process. Contracting System Code. Code</v>
      </c>
      <c r="H2672" s="10" t="s">
        <v>22</v>
      </c>
      <c r="I2672" s="10" t="s">
        <v>3378</v>
      </c>
      <c r="J2672" s="10" t="s">
        <v>22</v>
      </c>
      <c r="K2672" s="10" t="s">
        <v>1254</v>
      </c>
      <c r="L2672" s="10" t="s">
        <v>33</v>
      </c>
      <c r="M2672" s="7" t="str">
        <f t="shared" si="566"/>
        <v>Contracting System Code</v>
      </c>
      <c r="N2672" s="10" t="s">
        <v>33</v>
      </c>
      <c r="O2672" s="10" t="s">
        <v>22</v>
      </c>
      <c r="P2672" s="10" t="str">
        <f t="shared" si="567"/>
        <v>Code. Type</v>
      </c>
      <c r="Q2672" s="10" t="s">
        <v>22</v>
      </c>
      <c r="R2672" s="10" t="s">
        <v>22</v>
      </c>
      <c r="S2672" s="10" t="s">
        <v>30</v>
      </c>
      <c r="T2672" s="10" t="s">
        <v>22</v>
      </c>
      <c r="U2672" s="10" t="s">
        <v>26</v>
      </c>
      <c r="V2672" s="10" t="s">
        <v>22</v>
      </c>
    </row>
    <row r="2673" spans="1:22" ht="14.1" customHeight="1" x14ac:dyDescent="0.2">
      <c r="A2673" s="7" t="str">
        <f t="shared" si="564"/>
        <v>SubmissionMethodCode</v>
      </c>
      <c r="B2673" s="8" t="s">
        <v>22</v>
      </c>
      <c r="C2673" s="9" t="s">
        <v>34</v>
      </c>
      <c r="D2673" s="10" t="s">
        <v>4428</v>
      </c>
      <c r="E2673" s="10" t="s">
        <v>22</v>
      </c>
      <c r="F2673" s="10" t="s">
        <v>4429</v>
      </c>
      <c r="G2673" s="10" t="str">
        <f t="shared" si="565"/>
        <v>Tendering Process. Submission Method Code. Code</v>
      </c>
      <c r="H2673" s="10" t="s">
        <v>22</v>
      </c>
      <c r="I2673" s="10" t="s">
        <v>3378</v>
      </c>
      <c r="J2673" s="10" t="s">
        <v>22</v>
      </c>
      <c r="K2673" s="10" t="s">
        <v>4430</v>
      </c>
      <c r="L2673" s="10" t="s">
        <v>33</v>
      </c>
      <c r="M2673" s="7" t="str">
        <f t="shared" si="566"/>
        <v>Submission Method Code</v>
      </c>
      <c r="N2673" s="10" t="s">
        <v>33</v>
      </c>
      <c r="O2673" s="10" t="s">
        <v>22</v>
      </c>
      <c r="P2673" s="10" t="str">
        <f t="shared" si="567"/>
        <v>Code. Type</v>
      </c>
      <c r="Q2673" s="10" t="s">
        <v>22</v>
      </c>
      <c r="R2673" s="10" t="s">
        <v>22</v>
      </c>
      <c r="S2673" s="10" t="s">
        <v>30</v>
      </c>
      <c r="T2673" s="10" t="s">
        <v>22</v>
      </c>
      <c r="U2673" s="10" t="s">
        <v>26</v>
      </c>
      <c r="V2673" s="10" t="s">
        <v>22</v>
      </c>
    </row>
    <row r="2674" spans="1:22" ht="14.1" customHeight="1" x14ac:dyDescent="0.2">
      <c r="A2674" s="7" t="str">
        <f t="shared" si="564"/>
        <v>CandidateReductionConstraintIndicator</v>
      </c>
      <c r="B2674" s="8" t="s">
        <v>22</v>
      </c>
      <c r="C2674" s="9" t="s">
        <v>34</v>
      </c>
      <c r="D2674" s="10" t="s">
        <v>4431</v>
      </c>
      <c r="E2674" s="10" t="s">
        <v>22</v>
      </c>
      <c r="F2674" s="10" t="s">
        <v>22</v>
      </c>
      <c r="G2674" s="10" t="str">
        <f t="shared" si="565"/>
        <v>Tendering Process. Candidate Reduction_ Constraint. Indicator</v>
      </c>
      <c r="H2674" s="10" t="s">
        <v>22</v>
      </c>
      <c r="I2674" s="10" t="s">
        <v>3378</v>
      </c>
      <c r="J2674" s="10" t="s">
        <v>4432</v>
      </c>
      <c r="K2674" s="10" t="s">
        <v>22</v>
      </c>
      <c r="L2674" s="10" t="s">
        <v>259</v>
      </c>
      <c r="M2674" s="7" t="str">
        <f t="shared" si="566"/>
        <v>Constraint</v>
      </c>
      <c r="N2674" s="10" t="s">
        <v>170</v>
      </c>
      <c r="O2674" s="10" t="s">
        <v>22</v>
      </c>
      <c r="P2674" s="10" t="str">
        <f t="shared" si="567"/>
        <v>Indicator. Type</v>
      </c>
      <c r="Q2674" s="10" t="s">
        <v>22</v>
      </c>
      <c r="R2674" s="10" t="s">
        <v>22</v>
      </c>
      <c r="S2674" s="10" t="s">
        <v>30</v>
      </c>
      <c r="T2674" s="10" t="s">
        <v>22</v>
      </c>
      <c r="U2674" s="10" t="s">
        <v>26</v>
      </c>
      <c r="V2674" s="10" t="s">
        <v>22</v>
      </c>
    </row>
    <row r="2675" spans="1:22" ht="14.1" customHeight="1" x14ac:dyDescent="0.2">
      <c r="A2675" s="7" t="str">
        <f t="shared" si="564"/>
        <v>GovernmentAgreementConstraintIndicator</v>
      </c>
      <c r="B2675" s="8" t="s">
        <v>22</v>
      </c>
      <c r="C2675" s="9" t="s">
        <v>34</v>
      </c>
      <c r="D2675" s="10" t="s">
        <v>4433</v>
      </c>
      <c r="E2675" s="10" t="s">
        <v>22</v>
      </c>
      <c r="F2675" s="10" t="s">
        <v>22</v>
      </c>
      <c r="G2675" s="10" t="str">
        <f t="shared" si="565"/>
        <v>Tendering Process. Government Agreement_ Constraint. Indicator</v>
      </c>
      <c r="H2675" s="10" t="s">
        <v>22</v>
      </c>
      <c r="I2675" s="10" t="s">
        <v>3378</v>
      </c>
      <c r="J2675" s="10" t="s">
        <v>4434</v>
      </c>
      <c r="K2675" s="10" t="s">
        <v>22</v>
      </c>
      <c r="L2675" s="10" t="s">
        <v>259</v>
      </c>
      <c r="M2675" s="7" t="str">
        <f t="shared" si="566"/>
        <v>Constraint</v>
      </c>
      <c r="N2675" s="10" t="s">
        <v>170</v>
      </c>
      <c r="O2675" s="10" t="s">
        <v>22</v>
      </c>
      <c r="P2675" s="10" t="str">
        <f t="shared" si="567"/>
        <v>Indicator. Type</v>
      </c>
      <c r="Q2675" s="10" t="s">
        <v>22</v>
      </c>
      <c r="R2675" s="10" t="s">
        <v>22</v>
      </c>
      <c r="S2675" s="10" t="s">
        <v>30</v>
      </c>
      <c r="T2675" s="10" t="s">
        <v>22</v>
      </c>
      <c r="U2675" s="10" t="s">
        <v>26</v>
      </c>
      <c r="V2675" s="10" t="s">
        <v>22</v>
      </c>
    </row>
    <row r="2676" spans="1:22" ht="14.1" customHeight="1" x14ac:dyDescent="0.2">
      <c r="A2676" s="7" t="str">
        <f t="shared" si="564"/>
        <v>AccessToolsURI</v>
      </c>
      <c r="B2676" s="8" t="s">
        <v>22</v>
      </c>
      <c r="C2676" s="9" t="s">
        <v>34</v>
      </c>
      <c r="D2676" s="10" t="s">
        <v>4435</v>
      </c>
      <c r="E2676" s="10" t="s">
        <v>22</v>
      </c>
      <c r="F2676" s="10" t="s">
        <v>22</v>
      </c>
      <c r="G2676" s="10" t="str">
        <f t="shared" si="565"/>
        <v>Tendering Process. Access Tools_ URI. Identifier</v>
      </c>
      <c r="H2676" s="10" t="s">
        <v>22</v>
      </c>
      <c r="I2676" s="10" t="s">
        <v>3378</v>
      </c>
      <c r="J2676" s="10" t="s">
        <v>4436</v>
      </c>
      <c r="K2676" s="10" t="s">
        <v>22</v>
      </c>
      <c r="L2676" s="10" t="s">
        <v>270</v>
      </c>
      <c r="M2676" s="7" t="str">
        <f t="shared" si="566"/>
        <v>URI</v>
      </c>
      <c r="N2676" s="10" t="s">
        <v>29</v>
      </c>
      <c r="O2676" s="10" t="s">
        <v>22</v>
      </c>
      <c r="P2676" s="10" t="str">
        <f t="shared" si="567"/>
        <v>Identifier. Type</v>
      </c>
      <c r="Q2676" s="10" t="s">
        <v>22</v>
      </c>
      <c r="R2676" s="10" t="s">
        <v>22</v>
      </c>
      <c r="S2676" s="10" t="s">
        <v>30</v>
      </c>
      <c r="T2676" s="10" t="s">
        <v>22</v>
      </c>
      <c r="U2676" s="10" t="s">
        <v>228</v>
      </c>
      <c r="V2676" s="10" t="s">
        <v>22</v>
      </c>
    </row>
    <row r="2677" spans="1:22" ht="14.1" customHeight="1" x14ac:dyDescent="0.2">
      <c r="A2677" s="7" t="str">
        <f t="shared" si="564"/>
        <v>TerminatedIndicator</v>
      </c>
      <c r="B2677" s="8" t="s">
        <v>22</v>
      </c>
      <c r="C2677" s="9" t="s">
        <v>34</v>
      </c>
      <c r="D2677" s="10" t="s">
        <v>4437</v>
      </c>
      <c r="E2677" s="10" t="s">
        <v>22</v>
      </c>
      <c r="F2677" s="10" t="s">
        <v>4438</v>
      </c>
      <c r="G2677" s="10" t="str">
        <f t="shared" si="565"/>
        <v>Tendering Process. Terminated. Indicator</v>
      </c>
      <c r="H2677" s="10" t="s">
        <v>22</v>
      </c>
      <c r="I2677" s="10" t="s">
        <v>3378</v>
      </c>
      <c r="J2677" s="10" t="s">
        <v>22</v>
      </c>
      <c r="K2677" s="10" t="s">
        <v>22</v>
      </c>
      <c r="L2677" s="10" t="s">
        <v>4439</v>
      </c>
      <c r="M2677" s="7" t="str">
        <f t="shared" si="566"/>
        <v>Terminated</v>
      </c>
      <c r="N2677" s="10" t="s">
        <v>170</v>
      </c>
      <c r="O2677" s="10" t="s">
        <v>22</v>
      </c>
      <c r="P2677" s="10" t="str">
        <f t="shared" si="567"/>
        <v>Indicator. Type</v>
      </c>
      <c r="Q2677" s="10" t="s">
        <v>22</v>
      </c>
      <c r="R2677" s="10" t="s">
        <v>22</v>
      </c>
      <c r="S2677" s="10" t="s">
        <v>30</v>
      </c>
      <c r="T2677" s="10" t="s">
        <v>22</v>
      </c>
      <c r="U2677" s="10" t="s">
        <v>101</v>
      </c>
      <c r="V2677" s="10" t="s">
        <v>4440</v>
      </c>
    </row>
    <row r="2678" spans="1:22" ht="14.1" customHeight="1" x14ac:dyDescent="0.2">
      <c r="A2678" s="11" t="str">
        <f t="shared" ref="A2678:A2691" si="568">SUBSTITUTE(SUBSTITUTE(CONCATENATE(J2678,IF(M2678="Identifier","ID",M2678))," ",""),"_","")</f>
        <v>DocumentAvailabilityPeriod</v>
      </c>
      <c r="B2678" s="8" t="s">
        <v>22</v>
      </c>
      <c r="C2678" s="12" t="s">
        <v>34</v>
      </c>
      <c r="D2678" s="11" t="s">
        <v>4441</v>
      </c>
      <c r="E2678" s="11" t="s">
        <v>22</v>
      </c>
      <c r="F2678" s="11" t="s">
        <v>22</v>
      </c>
      <c r="G2678" s="11" t="str">
        <f t="shared" ref="G2678:G2691" si="569">CONCATENATE( IF(H2678="","",CONCATENATE(H2678,"_ ")),I2678,". ",IF(J2678="","",CONCATENATE(J2678,"_ ")),M2678,IF(J2678="","",CONCATENATE(". ",N2678)))</f>
        <v>Tendering Process. Document Availability_ Period. Period</v>
      </c>
      <c r="H2678" s="11" t="s">
        <v>22</v>
      </c>
      <c r="I2678" s="11" t="s">
        <v>3378</v>
      </c>
      <c r="J2678" s="11" t="s">
        <v>4442</v>
      </c>
      <c r="K2678" s="11" t="s">
        <v>22</v>
      </c>
      <c r="L2678" s="11" t="s">
        <v>22</v>
      </c>
      <c r="M2678" s="11" t="str">
        <f t="shared" ref="M2678:M2691" si="570">CONCATENATE(IF(Q2678="","",CONCATENATE(Q2678,"_ ")),R2678)</f>
        <v>Period</v>
      </c>
      <c r="N2678" s="11" t="str">
        <f t="shared" ref="N2678:N2691" si="571">M2678</f>
        <v>Period</v>
      </c>
      <c r="O2678" s="11" t="s">
        <v>22</v>
      </c>
      <c r="P2678" s="11" t="s">
        <v>22</v>
      </c>
      <c r="Q2678" s="11" t="s">
        <v>22</v>
      </c>
      <c r="R2678" s="11" t="s">
        <v>44</v>
      </c>
      <c r="S2678" s="11" t="s">
        <v>38</v>
      </c>
      <c r="T2678" s="11" t="s">
        <v>22</v>
      </c>
      <c r="U2678" s="11" t="s">
        <v>26</v>
      </c>
      <c r="V2678" s="11" t="s">
        <v>22</v>
      </c>
    </row>
    <row r="2679" spans="1:22" ht="14.1" customHeight="1" x14ac:dyDescent="0.2">
      <c r="A2679" s="11" t="str">
        <f t="shared" si="568"/>
        <v>TenderSubmissionDeadlinePeriod</v>
      </c>
      <c r="B2679" s="8" t="s">
        <v>22</v>
      </c>
      <c r="C2679" s="12" t="s">
        <v>34</v>
      </c>
      <c r="D2679" s="11" t="s">
        <v>4443</v>
      </c>
      <c r="E2679" s="11" t="s">
        <v>22</v>
      </c>
      <c r="F2679" s="11" t="s">
        <v>22</v>
      </c>
      <c r="G2679" s="11" t="str">
        <f t="shared" si="569"/>
        <v>Tendering Process. Tender Submission Deadline_ Period. Period</v>
      </c>
      <c r="H2679" s="11" t="s">
        <v>22</v>
      </c>
      <c r="I2679" s="11" t="s">
        <v>3378</v>
      </c>
      <c r="J2679" s="11" t="s">
        <v>4444</v>
      </c>
      <c r="K2679" s="11" t="s">
        <v>22</v>
      </c>
      <c r="L2679" s="11" t="s">
        <v>22</v>
      </c>
      <c r="M2679" s="11" t="str">
        <f t="shared" si="570"/>
        <v>Period</v>
      </c>
      <c r="N2679" s="11" t="str">
        <f t="shared" si="571"/>
        <v>Period</v>
      </c>
      <c r="O2679" s="11" t="s">
        <v>22</v>
      </c>
      <c r="P2679" s="11" t="s">
        <v>22</v>
      </c>
      <c r="Q2679" s="11" t="s">
        <v>22</v>
      </c>
      <c r="R2679" s="11" t="s">
        <v>44</v>
      </c>
      <c r="S2679" s="11" t="s">
        <v>38</v>
      </c>
      <c r="T2679" s="11" t="s">
        <v>22</v>
      </c>
      <c r="U2679" s="11" t="s">
        <v>26</v>
      </c>
      <c r="V2679" s="11" t="s">
        <v>22</v>
      </c>
    </row>
    <row r="2680" spans="1:22" ht="14.1" customHeight="1" x14ac:dyDescent="0.2">
      <c r="A2680" s="11" t="str">
        <f t="shared" si="568"/>
        <v>InvitationSubmissionPeriod</v>
      </c>
      <c r="B2680" s="8" t="s">
        <v>22</v>
      </c>
      <c r="C2680" s="12" t="s">
        <v>34</v>
      </c>
      <c r="D2680" s="11" t="s">
        <v>4445</v>
      </c>
      <c r="E2680" s="11" t="s">
        <v>22</v>
      </c>
      <c r="F2680" s="11" t="s">
        <v>22</v>
      </c>
      <c r="G2680" s="11" t="str">
        <f t="shared" si="569"/>
        <v>Tendering Process. Invitation Submission_ Period. Period</v>
      </c>
      <c r="H2680" s="11" t="s">
        <v>22</v>
      </c>
      <c r="I2680" s="11" t="s">
        <v>3378</v>
      </c>
      <c r="J2680" s="11" t="s">
        <v>4446</v>
      </c>
      <c r="K2680" s="11" t="s">
        <v>22</v>
      </c>
      <c r="L2680" s="11" t="s">
        <v>22</v>
      </c>
      <c r="M2680" s="11" t="str">
        <f t="shared" si="570"/>
        <v>Period</v>
      </c>
      <c r="N2680" s="11" t="str">
        <f t="shared" si="571"/>
        <v>Period</v>
      </c>
      <c r="O2680" s="11" t="s">
        <v>22</v>
      </c>
      <c r="P2680" s="11" t="s">
        <v>22</v>
      </c>
      <c r="Q2680" s="11" t="s">
        <v>22</v>
      </c>
      <c r="R2680" s="11" t="s">
        <v>44</v>
      </c>
      <c r="S2680" s="11" t="s">
        <v>38</v>
      </c>
      <c r="T2680" s="11" t="s">
        <v>22</v>
      </c>
      <c r="U2680" s="11" t="s">
        <v>26</v>
      </c>
      <c r="V2680" s="11" t="s">
        <v>22</v>
      </c>
    </row>
    <row r="2681" spans="1:22" ht="14.1" customHeight="1" x14ac:dyDescent="0.2">
      <c r="A2681" s="11" t="str">
        <f t="shared" si="568"/>
        <v>ParticipationInvitationPeriod</v>
      </c>
      <c r="B2681" s="8" t="s">
        <v>22</v>
      </c>
      <c r="C2681" s="12" t="s">
        <v>34</v>
      </c>
      <c r="D2681" s="11" t="s">
        <v>4447</v>
      </c>
      <c r="E2681" s="11" t="s">
        <v>22</v>
      </c>
      <c r="F2681" s="11" t="s">
        <v>22</v>
      </c>
      <c r="G2681" s="11" t="str">
        <f t="shared" si="569"/>
        <v>Tendering Process. Participation Invitation_ Period. Period</v>
      </c>
      <c r="H2681" s="11" t="s">
        <v>22</v>
      </c>
      <c r="I2681" s="11" t="s">
        <v>3378</v>
      </c>
      <c r="J2681" s="11" t="s">
        <v>4448</v>
      </c>
      <c r="K2681" s="11" t="s">
        <v>22</v>
      </c>
      <c r="L2681" s="11" t="s">
        <v>22</v>
      </c>
      <c r="M2681" s="11" t="str">
        <f t="shared" si="570"/>
        <v>Period</v>
      </c>
      <c r="N2681" s="11" t="str">
        <f t="shared" si="571"/>
        <v>Period</v>
      </c>
      <c r="O2681" s="11" t="s">
        <v>22</v>
      </c>
      <c r="P2681" s="11" t="s">
        <v>22</v>
      </c>
      <c r="Q2681" s="11" t="s">
        <v>22</v>
      </c>
      <c r="R2681" s="11" t="s">
        <v>44</v>
      </c>
      <c r="S2681" s="11" t="s">
        <v>38</v>
      </c>
      <c r="T2681" s="11" t="s">
        <v>22</v>
      </c>
      <c r="U2681" s="11" t="s">
        <v>101</v>
      </c>
      <c r="V2681" s="11" t="s">
        <v>4449</v>
      </c>
    </row>
    <row r="2682" spans="1:22" ht="14.1" customHeight="1" x14ac:dyDescent="0.2">
      <c r="A2682" s="11" t="str">
        <f t="shared" si="568"/>
        <v>ParticipationRequestReceptionPeriod</v>
      </c>
      <c r="B2682" s="8" t="s">
        <v>22</v>
      </c>
      <c r="C2682" s="12" t="s">
        <v>34</v>
      </c>
      <c r="D2682" s="11" t="s">
        <v>4450</v>
      </c>
      <c r="E2682" s="11" t="s">
        <v>22</v>
      </c>
      <c r="F2682" s="11" t="s">
        <v>22</v>
      </c>
      <c r="G2682" s="11" t="str">
        <f t="shared" si="569"/>
        <v>Tendering Process. Participation Request Reception_ Period. Period</v>
      </c>
      <c r="H2682" s="11" t="s">
        <v>22</v>
      </c>
      <c r="I2682" s="11" t="s">
        <v>3378</v>
      </c>
      <c r="J2682" s="11" t="s">
        <v>4451</v>
      </c>
      <c r="K2682" s="11" t="s">
        <v>22</v>
      </c>
      <c r="L2682" s="11" t="s">
        <v>22</v>
      </c>
      <c r="M2682" s="11" t="str">
        <f t="shared" si="570"/>
        <v>Period</v>
      </c>
      <c r="N2682" s="11" t="str">
        <f t="shared" si="571"/>
        <v>Period</v>
      </c>
      <c r="O2682" s="11" t="s">
        <v>22</v>
      </c>
      <c r="P2682" s="11" t="s">
        <v>22</v>
      </c>
      <c r="Q2682" s="11" t="s">
        <v>22</v>
      </c>
      <c r="R2682" s="11" t="s">
        <v>44</v>
      </c>
      <c r="S2682" s="11" t="s">
        <v>38</v>
      </c>
      <c r="T2682" s="11" t="s">
        <v>22</v>
      </c>
      <c r="U2682" s="11" t="s">
        <v>26</v>
      </c>
      <c r="V2682" s="11" t="s">
        <v>22</v>
      </c>
    </row>
    <row r="2683" spans="1:22" ht="14.1" customHeight="1" x14ac:dyDescent="0.2">
      <c r="A2683" s="11" t="str">
        <f t="shared" si="568"/>
        <v>AdditionalInformationRequestPeriod</v>
      </c>
      <c r="B2683" s="8" t="s">
        <v>22</v>
      </c>
      <c r="C2683" s="12" t="s">
        <v>34</v>
      </c>
      <c r="D2683" s="11" t="s">
        <v>4452</v>
      </c>
      <c r="E2683" s="11" t="s">
        <v>22</v>
      </c>
      <c r="F2683" s="11" t="s">
        <v>22</v>
      </c>
      <c r="G2683" s="11" t="str">
        <f t="shared" si="569"/>
        <v>Tendering Process. Additional Information Request_ Period. Period</v>
      </c>
      <c r="H2683" s="11" t="s">
        <v>22</v>
      </c>
      <c r="I2683" s="11" t="s">
        <v>3378</v>
      </c>
      <c r="J2683" s="11" t="s">
        <v>4453</v>
      </c>
      <c r="K2683" s="11" t="s">
        <v>22</v>
      </c>
      <c r="L2683" s="11" t="s">
        <v>22</v>
      </c>
      <c r="M2683" s="11" t="str">
        <f t="shared" si="570"/>
        <v>Period</v>
      </c>
      <c r="N2683" s="11" t="str">
        <f t="shared" si="571"/>
        <v>Period</v>
      </c>
      <c r="O2683" s="11" t="s">
        <v>22</v>
      </c>
      <c r="P2683" s="11" t="s">
        <v>22</v>
      </c>
      <c r="Q2683" s="11" t="s">
        <v>22</v>
      </c>
      <c r="R2683" s="11" t="s">
        <v>44</v>
      </c>
      <c r="S2683" s="11" t="s">
        <v>38</v>
      </c>
      <c r="T2683" s="11" t="s">
        <v>22</v>
      </c>
      <c r="U2683" s="11" t="s">
        <v>101</v>
      </c>
      <c r="V2683" s="11" t="s">
        <v>4454</v>
      </c>
    </row>
    <row r="2684" spans="1:22" ht="14.1" customHeight="1" x14ac:dyDescent="0.2">
      <c r="A2684" s="11" t="str">
        <f t="shared" si="568"/>
        <v>NoticeDocumentReference</v>
      </c>
      <c r="B2684" s="8" t="s">
        <v>22</v>
      </c>
      <c r="C2684" s="12" t="s">
        <v>98</v>
      </c>
      <c r="D2684" s="11" t="s">
        <v>4455</v>
      </c>
      <c r="E2684" s="11" t="s">
        <v>22</v>
      </c>
      <c r="F2684" s="11" t="s">
        <v>22</v>
      </c>
      <c r="G2684" s="11" t="str">
        <f t="shared" si="569"/>
        <v>Tendering Process. Notice_ Document Reference. Document Reference</v>
      </c>
      <c r="H2684" s="11" t="s">
        <v>22</v>
      </c>
      <c r="I2684" s="11" t="s">
        <v>3378</v>
      </c>
      <c r="J2684" s="11" t="s">
        <v>4456</v>
      </c>
      <c r="K2684" s="11" t="s">
        <v>22</v>
      </c>
      <c r="L2684" s="11" t="s">
        <v>22</v>
      </c>
      <c r="M2684" s="11" t="str">
        <f t="shared" si="570"/>
        <v>Document Reference</v>
      </c>
      <c r="N2684" s="11" t="str">
        <f t="shared" si="571"/>
        <v>Document Reference</v>
      </c>
      <c r="O2684" s="11" t="s">
        <v>22</v>
      </c>
      <c r="P2684" s="11" t="s">
        <v>22</v>
      </c>
      <c r="Q2684" s="11" t="s">
        <v>22</v>
      </c>
      <c r="R2684" s="11" t="s">
        <v>406</v>
      </c>
      <c r="S2684" s="11" t="s">
        <v>38</v>
      </c>
      <c r="T2684" s="11" t="s">
        <v>22</v>
      </c>
      <c r="U2684" s="11" t="s">
        <v>26</v>
      </c>
      <c r="V2684" s="11" t="s">
        <v>22</v>
      </c>
    </row>
    <row r="2685" spans="1:22" ht="14.1" customHeight="1" x14ac:dyDescent="0.2">
      <c r="A2685" s="11" t="str">
        <f t="shared" si="568"/>
        <v>AdditionalDocumentReference</v>
      </c>
      <c r="B2685" s="8" t="s">
        <v>22</v>
      </c>
      <c r="C2685" s="12" t="s">
        <v>98</v>
      </c>
      <c r="D2685" s="11" t="s">
        <v>417</v>
      </c>
      <c r="E2685" s="11" t="s">
        <v>22</v>
      </c>
      <c r="F2685" s="11" t="s">
        <v>22</v>
      </c>
      <c r="G2685" s="11" t="str">
        <f t="shared" si="569"/>
        <v>Tendering Process. Additional_ Document Reference. Document Reference</v>
      </c>
      <c r="H2685" s="11" t="s">
        <v>22</v>
      </c>
      <c r="I2685" s="11" t="s">
        <v>3378</v>
      </c>
      <c r="J2685" s="11" t="s">
        <v>86</v>
      </c>
      <c r="K2685" s="11" t="s">
        <v>22</v>
      </c>
      <c r="L2685" s="11" t="s">
        <v>22</v>
      </c>
      <c r="M2685" s="11" t="str">
        <f t="shared" si="570"/>
        <v>Document Reference</v>
      </c>
      <c r="N2685" s="11" t="str">
        <f t="shared" si="571"/>
        <v>Document Reference</v>
      </c>
      <c r="O2685" s="11" t="s">
        <v>22</v>
      </c>
      <c r="P2685" s="11" t="s">
        <v>22</v>
      </c>
      <c r="Q2685" s="11" t="s">
        <v>22</v>
      </c>
      <c r="R2685" s="11" t="s">
        <v>406</v>
      </c>
      <c r="S2685" s="11" t="s">
        <v>38</v>
      </c>
      <c r="T2685" s="11" t="s">
        <v>22</v>
      </c>
      <c r="U2685" s="11" t="s">
        <v>26</v>
      </c>
      <c r="V2685" s="11" t="s">
        <v>22</v>
      </c>
    </row>
    <row r="2686" spans="1:22" ht="14.1" customHeight="1" x14ac:dyDescent="0.2">
      <c r="A2686" s="11" t="str">
        <f t="shared" si="568"/>
        <v>ProcessJustification</v>
      </c>
      <c r="B2686" s="8" t="s">
        <v>22</v>
      </c>
      <c r="C2686" s="12" t="s">
        <v>98</v>
      </c>
      <c r="D2686" s="11" t="s">
        <v>4457</v>
      </c>
      <c r="E2686" s="11" t="s">
        <v>22</v>
      </c>
      <c r="F2686" s="11" t="s">
        <v>22</v>
      </c>
      <c r="G2686" s="11" t="str">
        <f t="shared" si="569"/>
        <v>Tendering Process. Process Justification</v>
      </c>
      <c r="H2686" s="11" t="s">
        <v>22</v>
      </c>
      <c r="I2686" s="11" t="s">
        <v>3378</v>
      </c>
      <c r="J2686" s="11" t="s">
        <v>22</v>
      </c>
      <c r="K2686" s="11" t="s">
        <v>22</v>
      </c>
      <c r="L2686" s="11" t="s">
        <v>22</v>
      </c>
      <c r="M2686" s="11" t="str">
        <f t="shared" si="570"/>
        <v>Process Justification</v>
      </c>
      <c r="N2686" s="11" t="str">
        <f t="shared" si="571"/>
        <v>Process Justification</v>
      </c>
      <c r="O2686" s="11" t="s">
        <v>22</v>
      </c>
      <c r="P2686" s="11" t="s">
        <v>22</v>
      </c>
      <c r="Q2686" s="11" t="s">
        <v>22</v>
      </c>
      <c r="R2686" s="11" t="s">
        <v>3322</v>
      </c>
      <c r="S2686" s="11" t="s">
        <v>38</v>
      </c>
      <c r="T2686" s="11" t="s">
        <v>22</v>
      </c>
      <c r="U2686" s="11" t="s">
        <v>26</v>
      </c>
      <c r="V2686" s="11" t="s">
        <v>22</v>
      </c>
    </row>
    <row r="2687" spans="1:22" ht="14.1" customHeight="1" x14ac:dyDescent="0.2">
      <c r="A2687" s="11" t="str">
        <f t="shared" si="568"/>
        <v>EconomicOperatorShortList</v>
      </c>
      <c r="B2687" s="8" t="s">
        <v>22</v>
      </c>
      <c r="C2687" s="12" t="s">
        <v>98</v>
      </c>
      <c r="D2687" s="11" t="s">
        <v>4458</v>
      </c>
      <c r="E2687" s="11" t="s">
        <v>22</v>
      </c>
      <c r="F2687" s="11" t="s">
        <v>22</v>
      </c>
      <c r="G2687" s="11" t="str">
        <f t="shared" si="569"/>
        <v>Tendering Process. Economic Operator Short List</v>
      </c>
      <c r="H2687" s="11" t="s">
        <v>22</v>
      </c>
      <c r="I2687" s="11" t="s">
        <v>3378</v>
      </c>
      <c r="J2687" s="11" t="s">
        <v>22</v>
      </c>
      <c r="K2687" s="11" t="s">
        <v>22</v>
      </c>
      <c r="L2687" s="11" t="s">
        <v>22</v>
      </c>
      <c r="M2687" s="11" t="str">
        <f t="shared" si="570"/>
        <v>Economic Operator Short List</v>
      </c>
      <c r="N2687" s="11" t="str">
        <f t="shared" si="571"/>
        <v>Economic Operator Short List</v>
      </c>
      <c r="O2687" s="11" t="s">
        <v>22</v>
      </c>
      <c r="P2687" s="11" t="s">
        <v>22</v>
      </c>
      <c r="Q2687" s="11" t="s">
        <v>22</v>
      </c>
      <c r="R2687" s="11" t="s">
        <v>1669</v>
      </c>
      <c r="S2687" s="11" t="s">
        <v>38</v>
      </c>
      <c r="T2687" s="11" t="s">
        <v>22</v>
      </c>
      <c r="U2687" s="11" t="s">
        <v>26</v>
      </c>
      <c r="V2687" s="11" t="s">
        <v>22</v>
      </c>
    </row>
    <row r="2688" spans="1:22" ht="14.1" customHeight="1" x14ac:dyDescent="0.2">
      <c r="A2688" s="11" t="str">
        <f t="shared" si="568"/>
        <v>OpenTenderEvent</v>
      </c>
      <c r="B2688" s="8" t="s">
        <v>22</v>
      </c>
      <c r="C2688" s="12" t="s">
        <v>98</v>
      </c>
      <c r="D2688" s="11" t="s">
        <v>4308</v>
      </c>
      <c r="E2688" s="11" t="s">
        <v>22</v>
      </c>
      <c r="F2688" s="11" t="s">
        <v>22</v>
      </c>
      <c r="G2688" s="11" t="str">
        <f t="shared" si="569"/>
        <v>Tendering Process. Open Tender_ Event. Event</v>
      </c>
      <c r="H2688" s="11" t="s">
        <v>22</v>
      </c>
      <c r="I2688" s="11" t="s">
        <v>3378</v>
      </c>
      <c r="J2688" s="11" t="s">
        <v>4244</v>
      </c>
      <c r="K2688" s="11" t="s">
        <v>22</v>
      </c>
      <c r="L2688" s="11" t="s">
        <v>22</v>
      </c>
      <c r="M2688" s="11" t="str">
        <f t="shared" si="570"/>
        <v>Event</v>
      </c>
      <c r="N2688" s="11" t="str">
        <f t="shared" si="571"/>
        <v>Event</v>
      </c>
      <c r="O2688" s="11" t="s">
        <v>22</v>
      </c>
      <c r="P2688" s="11" t="s">
        <v>22</v>
      </c>
      <c r="Q2688" s="11" t="s">
        <v>22</v>
      </c>
      <c r="R2688" s="11" t="s">
        <v>1765</v>
      </c>
      <c r="S2688" s="11" t="s">
        <v>38</v>
      </c>
      <c r="T2688" s="11" t="s">
        <v>22</v>
      </c>
      <c r="U2688" s="11" t="s">
        <v>26</v>
      </c>
      <c r="V2688" s="11" t="s">
        <v>22</v>
      </c>
    </row>
    <row r="2689" spans="1:22" ht="14.1" customHeight="1" x14ac:dyDescent="0.2">
      <c r="A2689" s="11" t="str">
        <f t="shared" si="568"/>
        <v>AuctionTerms</v>
      </c>
      <c r="B2689" s="8" t="s">
        <v>22</v>
      </c>
      <c r="C2689" s="12" t="s">
        <v>34</v>
      </c>
      <c r="D2689" s="11" t="s">
        <v>4459</v>
      </c>
      <c r="E2689" s="11" t="s">
        <v>22</v>
      </c>
      <c r="F2689" s="11" t="s">
        <v>22</v>
      </c>
      <c r="G2689" s="11" t="str">
        <f t="shared" si="569"/>
        <v>Tendering Process. Auction Terms</v>
      </c>
      <c r="H2689" s="11" t="s">
        <v>22</v>
      </c>
      <c r="I2689" s="11" t="s">
        <v>3378</v>
      </c>
      <c r="J2689" s="11" t="s">
        <v>22</v>
      </c>
      <c r="K2689" s="11" t="s">
        <v>22</v>
      </c>
      <c r="L2689" s="11" t="s">
        <v>22</v>
      </c>
      <c r="M2689" s="11" t="str">
        <f t="shared" si="570"/>
        <v>Auction Terms</v>
      </c>
      <c r="N2689" s="11" t="str">
        <f t="shared" si="571"/>
        <v>Auction Terms</v>
      </c>
      <c r="O2689" s="11" t="s">
        <v>22</v>
      </c>
      <c r="P2689" s="11" t="s">
        <v>22</v>
      </c>
      <c r="Q2689" s="11" t="s">
        <v>22</v>
      </c>
      <c r="R2689" s="11" t="s">
        <v>256</v>
      </c>
      <c r="S2689" s="11" t="s">
        <v>38</v>
      </c>
      <c r="T2689" s="11" t="s">
        <v>22</v>
      </c>
      <c r="U2689" s="11" t="s">
        <v>26</v>
      </c>
      <c r="V2689" s="11" t="s">
        <v>22</v>
      </c>
    </row>
    <row r="2690" spans="1:22" ht="14.1" customHeight="1" x14ac:dyDescent="0.2">
      <c r="A2690" s="11" t="str">
        <f t="shared" si="568"/>
        <v>FrameworkAgreement</v>
      </c>
      <c r="B2690" s="8" t="s">
        <v>22</v>
      </c>
      <c r="C2690" s="12" t="s">
        <v>34</v>
      </c>
      <c r="D2690" s="11" t="s">
        <v>4460</v>
      </c>
      <c r="E2690" s="11" t="s">
        <v>22</v>
      </c>
      <c r="F2690" s="11" t="s">
        <v>22</v>
      </c>
      <c r="G2690" s="11" t="str">
        <f t="shared" si="569"/>
        <v>Tendering Process. Framework Agreement</v>
      </c>
      <c r="H2690" s="11" t="s">
        <v>22</v>
      </c>
      <c r="I2690" s="11" t="s">
        <v>3378</v>
      </c>
      <c r="J2690" s="11" t="s">
        <v>22</v>
      </c>
      <c r="K2690" s="11" t="s">
        <v>22</v>
      </c>
      <c r="L2690" s="11" t="s">
        <v>22</v>
      </c>
      <c r="M2690" s="11" t="str">
        <f t="shared" si="570"/>
        <v>Framework Agreement</v>
      </c>
      <c r="N2690" s="11" t="str">
        <f t="shared" si="571"/>
        <v>Framework Agreement</v>
      </c>
      <c r="O2690" s="11" t="s">
        <v>22</v>
      </c>
      <c r="P2690" s="11" t="s">
        <v>22</v>
      </c>
      <c r="Q2690" s="11" t="s">
        <v>22</v>
      </c>
      <c r="R2690" s="11" t="s">
        <v>1989</v>
      </c>
      <c r="S2690" s="11" t="s">
        <v>38</v>
      </c>
      <c r="T2690" s="11" t="s">
        <v>22</v>
      </c>
      <c r="U2690" s="11" t="s">
        <v>26</v>
      </c>
      <c r="V2690" s="11" t="s">
        <v>22</v>
      </c>
    </row>
    <row r="2691" spans="1:22" ht="14.1" customHeight="1" x14ac:dyDescent="0.2">
      <c r="A2691" s="11" t="str">
        <f t="shared" si="568"/>
        <v>ContractingSystem</v>
      </c>
      <c r="B2691" s="8" t="s">
        <v>22</v>
      </c>
      <c r="C2691" s="12" t="s">
        <v>98</v>
      </c>
      <c r="D2691" s="11" t="s">
        <v>4461</v>
      </c>
      <c r="E2691" s="11" t="s">
        <v>22</v>
      </c>
      <c r="F2691" s="11" t="s">
        <v>22</v>
      </c>
      <c r="G2691" s="11" t="str">
        <f t="shared" si="569"/>
        <v>Tendering Process. Contracting System</v>
      </c>
      <c r="H2691" s="11" t="s">
        <v>22</v>
      </c>
      <c r="I2691" s="11" t="s">
        <v>3378</v>
      </c>
      <c r="J2691" s="11" t="s">
        <v>22</v>
      </c>
      <c r="K2691" s="11" t="s">
        <v>22</v>
      </c>
      <c r="L2691" s="11" t="s">
        <v>22</v>
      </c>
      <c r="M2691" s="11" t="str">
        <f t="shared" si="570"/>
        <v>Contracting System</v>
      </c>
      <c r="N2691" s="11" t="str">
        <f t="shared" si="571"/>
        <v>Contracting System</v>
      </c>
      <c r="O2691" s="11" t="s">
        <v>22</v>
      </c>
      <c r="P2691" s="11" t="s">
        <v>22</v>
      </c>
      <c r="Q2691" s="11" t="s">
        <v>22</v>
      </c>
      <c r="R2691" s="11" t="s">
        <v>1254</v>
      </c>
      <c r="S2691" s="11" t="s">
        <v>38</v>
      </c>
      <c r="T2691" s="11" t="s">
        <v>22</v>
      </c>
      <c r="U2691" s="11" t="s">
        <v>228</v>
      </c>
      <c r="V2691" s="11" t="s">
        <v>22</v>
      </c>
    </row>
    <row r="2692" spans="1:22" ht="14.1" customHeight="1" x14ac:dyDescent="0.2">
      <c r="A2692" s="5" t="str">
        <f>SUBSTITUTE(CONCATENATE(H2692,I2692)," ","")</f>
        <v>TenderingTerms</v>
      </c>
      <c r="B2692" s="6" t="s">
        <v>22</v>
      </c>
      <c r="C2692" s="6" t="s">
        <v>22</v>
      </c>
      <c r="D2692" s="6" t="s">
        <v>4462</v>
      </c>
      <c r="E2692" s="6" t="s">
        <v>22</v>
      </c>
      <c r="F2692" s="6" t="s">
        <v>22</v>
      </c>
      <c r="G2692" s="5" t="str">
        <f>CONCATENATE(IF(H2692="","",CONCATENATE(H2692,"_ ")),I2692,". Details")</f>
        <v>Tendering Terms. Details</v>
      </c>
      <c r="H2692" s="6" t="s">
        <v>22</v>
      </c>
      <c r="I2692" s="6" t="s">
        <v>3376</v>
      </c>
      <c r="J2692" s="6" t="s">
        <v>22</v>
      </c>
      <c r="K2692" s="6" t="s">
        <v>22</v>
      </c>
      <c r="L2692" s="6" t="s">
        <v>22</v>
      </c>
      <c r="M2692" s="6" t="s">
        <v>22</v>
      </c>
      <c r="N2692" s="6" t="s">
        <v>22</v>
      </c>
      <c r="O2692" s="6" t="s">
        <v>22</v>
      </c>
      <c r="P2692" s="6" t="s">
        <v>22</v>
      </c>
      <c r="Q2692" s="6" t="s">
        <v>22</v>
      </c>
      <c r="R2692" s="6" t="s">
        <v>22</v>
      </c>
      <c r="S2692" s="6" t="s">
        <v>25</v>
      </c>
      <c r="T2692" s="6" t="s">
        <v>22</v>
      </c>
      <c r="U2692" s="6" t="s">
        <v>26</v>
      </c>
      <c r="V2692" s="6" t="s">
        <v>22</v>
      </c>
    </row>
    <row r="2693" spans="1:22" ht="14.1" customHeight="1" x14ac:dyDescent="0.2">
      <c r="A2693" s="7" t="str">
        <f t="shared" ref="A2693:A2715" si="572">SUBSTITUTE(CONCATENATE(J2693,K2693,IF(L2693="Identifier","ID",IF(AND(L2693="Text",OR(J2693&lt;&gt;"",K2693&lt;&gt;"")),"",L2693)),IF(AND(N2693&lt;&gt;"Text",L2693&lt;&gt;N2693,NOT(AND(L2693="URI",N2693="Identifier")),NOT(AND(L2693="UUID",N2693="Identifier")),NOT(AND(L2693="OID",N2693="Identifier"))),IF(N2693="Identifier","ID",N2693),""))," ","")</f>
        <v>AwardingMethodTypeCode</v>
      </c>
      <c r="B2693" s="8" t="s">
        <v>22</v>
      </c>
      <c r="C2693" s="9" t="s">
        <v>34</v>
      </c>
      <c r="D2693" s="10" t="s">
        <v>4463</v>
      </c>
      <c r="E2693" s="10" t="s">
        <v>22</v>
      </c>
      <c r="F2693" s="10" t="s">
        <v>4464</v>
      </c>
      <c r="G2693" s="10" t="str">
        <f t="shared" ref="G2693:G2715" si="573">CONCATENATE( IF(H2693="","",CONCATENATE(H2693,"_ ")),I2693,". ",IF(J2693="","",CONCATENATE(J2693,"_ ")),M2693,IF(OR(J2693&lt;&gt;"",M2693&lt;&gt;N2693),CONCATENATE(". ",N2693),""))</f>
        <v>Tendering Terms. Awarding Method Type Code. Code</v>
      </c>
      <c r="H2693" s="10" t="s">
        <v>22</v>
      </c>
      <c r="I2693" s="10" t="s">
        <v>3376</v>
      </c>
      <c r="J2693" s="10" t="s">
        <v>22</v>
      </c>
      <c r="K2693" s="10" t="s">
        <v>4465</v>
      </c>
      <c r="L2693" s="10" t="s">
        <v>33</v>
      </c>
      <c r="M2693" s="7" t="str">
        <f t="shared" ref="M2693:M2715" si="574">IF(K2693&lt;&gt;"",CONCATENATE(K2693," ",L2693),L2693)</f>
        <v>Awarding Method Type Code</v>
      </c>
      <c r="N2693" s="10" t="s">
        <v>33</v>
      </c>
      <c r="O2693" s="10" t="s">
        <v>22</v>
      </c>
      <c r="P2693" s="10" t="str">
        <f t="shared" ref="P2693:P2715" si="575">IF(O2693&lt;&gt;"",CONCATENATE(O2693,"_ ",N2693,". Type"),CONCATENATE(N2693,". Type"))</f>
        <v>Code. Type</v>
      </c>
      <c r="Q2693" s="10" t="s">
        <v>22</v>
      </c>
      <c r="R2693" s="10" t="s">
        <v>22</v>
      </c>
      <c r="S2693" s="10" t="s">
        <v>30</v>
      </c>
      <c r="T2693" s="10" t="s">
        <v>22</v>
      </c>
      <c r="U2693" s="10" t="s">
        <v>26</v>
      </c>
      <c r="V2693" s="10" t="s">
        <v>22</v>
      </c>
    </row>
    <row r="2694" spans="1:22" ht="14.1" customHeight="1" x14ac:dyDescent="0.2">
      <c r="A2694" s="7" t="str">
        <f t="shared" si="572"/>
        <v>PriceEvaluationCode</v>
      </c>
      <c r="B2694" s="8" t="s">
        <v>22</v>
      </c>
      <c r="C2694" s="9" t="s">
        <v>34</v>
      </c>
      <c r="D2694" s="10" t="s">
        <v>4308</v>
      </c>
      <c r="E2694" s="10" t="s">
        <v>22</v>
      </c>
      <c r="F2694" s="10" t="s">
        <v>4466</v>
      </c>
      <c r="G2694" s="10" t="str">
        <f t="shared" si="573"/>
        <v>Tendering Terms. Price Evaluation Code. Code</v>
      </c>
      <c r="H2694" s="10" t="s">
        <v>22</v>
      </c>
      <c r="I2694" s="10" t="s">
        <v>3376</v>
      </c>
      <c r="J2694" s="10" t="s">
        <v>22</v>
      </c>
      <c r="K2694" s="10" t="s">
        <v>4467</v>
      </c>
      <c r="L2694" s="10" t="s">
        <v>33</v>
      </c>
      <c r="M2694" s="7" t="str">
        <f t="shared" si="574"/>
        <v>Price Evaluation Code</v>
      </c>
      <c r="N2694" s="10" t="s">
        <v>33</v>
      </c>
      <c r="O2694" s="10" t="s">
        <v>22</v>
      </c>
      <c r="P2694" s="10" t="str">
        <f t="shared" si="575"/>
        <v>Code. Type</v>
      </c>
      <c r="Q2694" s="10" t="s">
        <v>22</v>
      </c>
      <c r="R2694" s="10" t="s">
        <v>22</v>
      </c>
      <c r="S2694" s="10" t="s">
        <v>30</v>
      </c>
      <c r="T2694" s="10" t="s">
        <v>22</v>
      </c>
      <c r="U2694" s="10" t="s">
        <v>26</v>
      </c>
      <c r="V2694" s="10" t="s">
        <v>22</v>
      </c>
    </row>
    <row r="2695" spans="1:22" ht="14.1" customHeight="1" x14ac:dyDescent="0.2">
      <c r="A2695" s="7" t="str">
        <f t="shared" si="572"/>
        <v>MaximumVariantQuantity</v>
      </c>
      <c r="B2695" s="8" t="s">
        <v>22</v>
      </c>
      <c r="C2695" s="9" t="s">
        <v>34</v>
      </c>
      <c r="D2695" s="10" t="s">
        <v>4468</v>
      </c>
      <c r="E2695" s="10" t="s">
        <v>22</v>
      </c>
      <c r="F2695" s="10" t="s">
        <v>22</v>
      </c>
      <c r="G2695" s="10" t="str">
        <f t="shared" si="573"/>
        <v>Tendering Terms. Maximum Variant_ Quantity. Quantity</v>
      </c>
      <c r="H2695" s="10" t="s">
        <v>22</v>
      </c>
      <c r="I2695" s="10" t="s">
        <v>3376</v>
      </c>
      <c r="J2695" s="10" t="s">
        <v>4469</v>
      </c>
      <c r="K2695" s="10" t="s">
        <v>22</v>
      </c>
      <c r="L2695" s="10" t="s">
        <v>297</v>
      </c>
      <c r="M2695" s="7" t="str">
        <f t="shared" si="574"/>
        <v>Quantity</v>
      </c>
      <c r="N2695" s="10" t="s">
        <v>297</v>
      </c>
      <c r="O2695" s="10" t="s">
        <v>22</v>
      </c>
      <c r="P2695" s="10" t="str">
        <f t="shared" si="575"/>
        <v>Quantity. Type</v>
      </c>
      <c r="Q2695" s="10" t="s">
        <v>22</v>
      </c>
      <c r="R2695" s="10" t="s">
        <v>22</v>
      </c>
      <c r="S2695" s="10" t="s">
        <v>30</v>
      </c>
      <c r="T2695" s="10" t="s">
        <v>22</v>
      </c>
      <c r="U2695" s="10" t="s">
        <v>26</v>
      </c>
      <c r="V2695" s="10" t="s">
        <v>22</v>
      </c>
    </row>
    <row r="2696" spans="1:22" ht="14.1" customHeight="1" x14ac:dyDescent="0.2">
      <c r="A2696" s="7" t="str">
        <f t="shared" si="572"/>
        <v>VariantConstraintIndicator</v>
      </c>
      <c r="B2696" s="8" t="s">
        <v>22</v>
      </c>
      <c r="C2696" s="9" t="s">
        <v>34</v>
      </c>
      <c r="D2696" s="10" t="s">
        <v>4470</v>
      </c>
      <c r="E2696" s="10" t="s">
        <v>22</v>
      </c>
      <c r="F2696" s="10" t="s">
        <v>22</v>
      </c>
      <c r="G2696" s="10" t="str">
        <f t="shared" si="573"/>
        <v>Tendering Terms. Variant_ Constraint. Indicator</v>
      </c>
      <c r="H2696" s="10" t="s">
        <v>22</v>
      </c>
      <c r="I2696" s="10" t="s">
        <v>3376</v>
      </c>
      <c r="J2696" s="10" t="s">
        <v>4285</v>
      </c>
      <c r="K2696" s="10" t="s">
        <v>22</v>
      </c>
      <c r="L2696" s="10" t="s">
        <v>259</v>
      </c>
      <c r="M2696" s="7" t="str">
        <f t="shared" si="574"/>
        <v>Constraint</v>
      </c>
      <c r="N2696" s="10" t="s">
        <v>170</v>
      </c>
      <c r="O2696" s="10" t="s">
        <v>22</v>
      </c>
      <c r="P2696" s="10" t="str">
        <f t="shared" si="575"/>
        <v>Indicator. Type</v>
      </c>
      <c r="Q2696" s="10" t="s">
        <v>22</v>
      </c>
      <c r="R2696" s="10" t="s">
        <v>22</v>
      </c>
      <c r="S2696" s="10" t="s">
        <v>30</v>
      </c>
      <c r="T2696" s="10" t="s">
        <v>22</v>
      </c>
      <c r="U2696" s="10" t="s">
        <v>26</v>
      </c>
      <c r="V2696" s="10" t="s">
        <v>22</v>
      </c>
    </row>
    <row r="2697" spans="1:22" ht="14.1" customHeight="1" x14ac:dyDescent="0.2">
      <c r="A2697" s="7" t="str">
        <f t="shared" si="572"/>
        <v>AcceptedVariantsDescription</v>
      </c>
      <c r="B2697" s="8" t="s">
        <v>22</v>
      </c>
      <c r="C2697" s="9" t="s">
        <v>98</v>
      </c>
      <c r="D2697" s="10" t="s">
        <v>4471</v>
      </c>
      <c r="E2697" s="10" t="s">
        <v>22</v>
      </c>
      <c r="F2697" s="10" t="s">
        <v>22</v>
      </c>
      <c r="G2697" s="10" t="str">
        <f t="shared" si="573"/>
        <v>Tendering Terms. Accepted Variants_ Description. Text</v>
      </c>
      <c r="H2697" s="10" t="s">
        <v>22</v>
      </c>
      <c r="I2697" s="10" t="s">
        <v>3376</v>
      </c>
      <c r="J2697" s="10" t="s">
        <v>4472</v>
      </c>
      <c r="K2697" s="10" t="s">
        <v>22</v>
      </c>
      <c r="L2697" s="10" t="s">
        <v>100</v>
      </c>
      <c r="M2697" s="7" t="str">
        <f t="shared" si="574"/>
        <v>Description</v>
      </c>
      <c r="N2697" s="10" t="s">
        <v>59</v>
      </c>
      <c r="O2697" s="10" t="s">
        <v>22</v>
      </c>
      <c r="P2697" s="10" t="str">
        <f t="shared" si="575"/>
        <v>Text. Type</v>
      </c>
      <c r="Q2697" s="10" t="s">
        <v>22</v>
      </c>
      <c r="R2697" s="10" t="s">
        <v>22</v>
      </c>
      <c r="S2697" s="10" t="s">
        <v>30</v>
      </c>
      <c r="T2697" s="10" t="s">
        <v>22</v>
      </c>
      <c r="U2697" s="10" t="s">
        <v>26</v>
      </c>
      <c r="V2697" s="10" t="s">
        <v>22</v>
      </c>
    </row>
    <row r="2698" spans="1:22" ht="14.1" customHeight="1" x14ac:dyDescent="0.2">
      <c r="A2698" s="7" t="str">
        <f t="shared" si="572"/>
        <v>VariantConstraintCode</v>
      </c>
      <c r="B2698" s="8" t="s">
        <v>22</v>
      </c>
      <c r="C2698" s="9" t="s">
        <v>34</v>
      </c>
      <c r="D2698" s="10" t="s">
        <v>4473</v>
      </c>
      <c r="E2698" s="10" t="s">
        <v>22</v>
      </c>
      <c r="F2698" s="10" t="s">
        <v>22</v>
      </c>
      <c r="G2698" s="10" t="str">
        <f t="shared" si="573"/>
        <v>Tendering Terms. Variant Constraint. Code</v>
      </c>
      <c r="H2698" s="10" t="s">
        <v>22</v>
      </c>
      <c r="I2698" s="10" t="s">
        <v>3376</v>
      </c>
      <c r="J2698" s="10" t="s">
        <v>22</v>
      </c>
      <c r="K2698" s="10" t="s">
        <v>22</v>
      </c>
      <c r="L2698" s="10" t="s">
        <v>4474</v>
      </c>
      <c r="M2698" s="7" t="str">
        <f t="shared" si="574"/>
        <v>Variant Constraint</v>
      </c>
      <c r="N2698" s="10" t="s">
        <v>33</v>
      </c>
      <c r="O2698" s="10" t="s">
        <v>22</v>
      </c>
      <c r="P2698" s="10" t="str">
        <f t="shared" si="575"/>
        <v>Code. Type</v>
      </c>
      <c r="Q2698" s="10" t="s">
        <v>22</v>
      </c>
      <c r="R2698" s="10" t="s">
        <v>22</v>
      </c>
      <c r="S2698" s="10" t="s">
        <v>30</v>
      </c>
      <c r="T2698" s="10" t="s">
        <v>22</v>
      </c>
      <c r="U2698" s="10" t="s">
        <v>101</v>
      </c>
      <c r="V2698" s="10" t="s">
        <v>4475</v>
      </c>
    </row>
    <row r="2699" spans="1:22" ht="14.1" customHeight="1" x14ac:dyDescent="0.2">
      <c r="A2699" s="7" t="str">
        <f t="shared" si="572"/>
        <v>PriceRevisionFormulaDescription</v>
      </c>
      <c r="B2699" s="8" t="s">
        <v>22</v>
      </c>
      <c r="C2699" s="9" t="s">
        <v>98</v>
      </c>
      <c r="D2699" s="10" t="s">
        <v>4476</v>
      </c>
      <c r="E2699" s="10" t="s">
        <v>22</v>
      </c>
      <c r="F2699" s="10" t="s">
        <v>22</v>
      </c>
      <c r="G2699" s="10" t="str">
        <f t="shared" si="573"/>
        <v>Tendering Terms. Price Revision_ Formula Description. Text</v>
      </c>
      <c r="H2699" s="10" t="s">
        <v>22</v>
      </c>
      <c r="I2699" s="10" t="s">
        <v>3376</v>
      </c>
      <c r="J2699" s="10" t="s">
        <v>4477</v>
      </c>
      <c r="K2699" s="10" t="s">
        <v>4478</v>
      </c>
      <c r="L2699" s="10" t="s">
        <v>100</v>
      </c>
      <c r="M2699" s="7" t="str">
        <f t="shared" si="574"/>
        <v>Formula Description</v>
      </c>
      <c r="N2699" s="10" t="s">
        <v>59</v>
      </c>
      <c r="O2699" s="10" t="s">
        <v>22</v>
      </c>
      <c r="P2699" s="10" t="str">
        <f t="shared" si="575"/>
        <v>Text. Type</v>
      </c>
      <c r="Q2699" s="10" t="s">
        <v>22</v>
      </c>
      <c r="R2699" s="10" t="s">
        <v>22</v>
      </c>
      <c r="S2699" s="10" t="s">
        <v>30</v>
      </c>
      <c r="T2699" s="10" t="s">
        <v>22</v>
      </c>
      <c r="U2699" s="10" t="s">
        <v>26</v>
      </c>
      <c r="V2699" s="10" t="s">
        <v>22</v>
      </c>
    </row>
    <row r="2700" spans="1:22" ht="14.1" customHeight="1" x14ac:dyDescent="0.2">
      <c r="A2700" s="7" t="str">
        <f t="shared" si="572"/>
        <v>FundingProgramCode</v>
      </c>
      <c r="B2700" s="8" t="s">
        <v>22</v>
      </c>
      <c r="C2700" s="9" t="s">
        <v>34</v>
      </c>
      <c r="D2700" s="10" t="s">
        <v>4479</v>
      </c>
      <c r="E2700" s="10" t="s">
        <v>22</v>
      </c>
      <c r="F2700" s="10" t="s">
        <v>22</v>
      </c>
      <c r="G2700" s="10" t="str">
        <f t="shared" si="573"/>
        <v>Tendering Terms. Funding_ Program Code. Code</v>
      </c>
      <c r="H2700" s="10" t="s">
        <v>22</v>
      </c>
      <c r="I2700" s="10" t="s">
        <v>3376</v>
      </c>
      <c r="J2700" s="10" t="s">
        <v>4480</v>
      </c>
      <c r="K2700" s="10" t="s">
        <v>4481</v>
      </c>
      <c r="L2700" s="10" t="s">
        <v>33</v>
      </c>
      <c r="M2700" s="7" t="str">
        <f t="shared" si="574"/>
        <v>Program Code</v>
      </c>
      <c r="N2700" s="10" t="s">
        <v>33</v>
      </c>
      <c r="O2700" s="10" t="s">
        <v>22</v>
      </c>
      <c r="P2700" s="10" t="str">
        <f t="shared" si="575"/>
        <v>Code. Type</v>
      </c>
      <c r="Q2700" s="10" t="s">
        <v>22</v>
      </c>
      <c r="R2700" s="10" t="s">
        <v>22</v>
      </c>
      <c r="S2700" s="10" t="s">
        <v>30</v>
      </c>
      <c r="T2700" s="10" t="s">
        <v>22</v>
      </c>
      <c r="U2700" s="10" t="s">
        <v>26</v>
      </c>
      <c r="V2700" s="10" t="s">
        <v>22</v>
      </c>
    </row>
    <row r="2701" spans="1:22" ht="14.1" customHeight="1" x14ac:dyDescent="0.2">
      <c r="A2701" s="7" t="str">
        <f t="shared" si="572"/>
        <v>FundingProgram</v>
      </c>
      <c r="B2701" s="8" t="s">
        <v>22</v>
      </c>
      <c r="C2701" s="9" t="s">
        <v>98</v>
      </c>
      <c r="D2701" s="10" t="s">
        <v>4482</v>
      </c>
      <c r="E2701" s="10" t="s">
        <v>22</v>
      </c>
      <c r="F2701" s="10" t="s">
        <v>22</v>
      </c>
      <c r="G2701" s="10" t="str">
        <f t="shared" si="573"/>
        <v>Tendering Terms. Funding_ Program. Text</v>
      </c>
      <c r="H2701" s="10" t="s">
        <v>22</v>
      </c>
      <c r="I2701" s="10" t="s">
        <v>3376</v>
      </c>
      <c r="J2701" s="10" t="s">
        <v>4480</v>
      </c>
      <c r="K2701" s="10" t="s">
        <v>22</v>
      </c>
      <c r="L2701" s="10" t="s">
        <v>4481</v>
      </c>
      <c r="M2701" s="7" t="str">
        <f t="shared" si="574"/>
        <v>Program</v>
      </c>
      <c r="N2701" s="10" t="s">
        <v>59</v>
      </c>
      <c r="O2701" s="10" t="s">
        <v>22</v>
      </c>
      <c r="P2701" s="10" t="str">
        <f t="shared" si="575"/>
        <v>Text. Type</v>
      </c>
      <c r="Q2701" s="10" t="s">
        <v>22</v>
      </c>
      <c r="R2701" s="10" t="s">
        <v>22</v>
      </c>
      <c r="S2701" s="10" t="s">
        <v>30</v>
      </c>
      <c r="T2701" s="10" t="s">
        <v>22</v>
      </c>
      <c r="U2701" s="10" t="s">
        <v>26</v>
      </c>
      <c r="V2701" s="10" t="s">
        <v>22</v>
      </c>
    </row>
    <row r="2702" spans="1:22" ht="14.1" customHeight="1" x14ac:dyDescent="0.2">
      <c r="A2702" s="7" t="str">
        <f t="shared" si="572"/>
        <v>MaximumAdvertisementAmount</v>
      </c>
      <c r="B2702" s="8" t="s">
        <v>22</v>
      </c>
      <c r="C2702" s="9" t="s">
        <v>34</v>
      </c>
      <c r="D2702" s="10" t="s">
        <v>4483</v>
      </c>
      <c r="E2702" s="10" t="s">
        <v>22</v>
      </c>
      <c r="F2702" s="10" t="s">
        <v>22</v>
      </c>
      <c r="G2702" s="10" t="str">
        <f t="shared" si="573"/>
        <v>Tendering Terms. Maximum_ Advertisement. Amount</v>
      </c>
      <c r="H2702" s="10" t="s">
        <v>22</v>
      </c>
      <c r="I2702" s="10" t="s">
        <v>3376</v>
      </c>
      <c r="J2702" s="10" t="s">
        <v>299</v>
      </c>
      <c r="K2702" s="10" t="s">
        <v>22</v>
      </c>
      <c r="L2702" s="10" t="s">
        <v>4262</v>
      </c>
      <c r="M2702" s="7" t="str">
        <f t="shared" si="574"/>
        <v>Advertisement</v>
      </c>
      <c r="N2702" s="10" t="s">
        <v>189</v>
      </c>
      <c r="O2702" s="10" t="s">
        <v>22</v>
      </c>
      <c r="P2702" s="10" t="str">
        <f t="shared" si="575"/>
        <v>Amount. Type</v>
      </c>
      <c r="Q2702" s="10" t="s">
        <v>22</v>
      </c>
      <c r="R2702" s="10" t="s">
        <v>22</v>
      </c>
      <c r="S2702" s="10" t="s">
        <v>30</v>
      </c>
      <c r="T2702" s="10" t="s">
        <v>22</v>
      </c>
      <c r="U2702" s="10" t="s">
        <v>26</v>
      </c>
      <c r="V2702" s="10" t="s">
        <v>22</v>
      </c>
    </row>
    <row r="2703" spans="1:22" ht="14.1" customHeight="1" x14ac:dyDescent="0.2">
      <c r="A2703" s="7" t="str">
        <f t="shared" si="572"/>
        <v>Note</v>
      </c>
      <c r="B2703" s="8" t="s">
        <v>22</v>
      </c>
      <c r="C2703" s="9" t="s">
        <v>98</v>
      </c>
      <c r="D2703" s="10" t="s">
        <v>236</v>
      </c>
      <c r="E2703" s="10" t="s">
        <v>22</v>
      </c>
      <c r="F2703" s="10" t="s">
        <v>22</v>
      </c>
      <c r="G2703" s="10" t="str">
        <f t="shared" si="573"/>
        <v>Tendering Terms. Note. Text</v>
      </c>
      <c r="H2703" s="10" t="s">
        <v>22</v>
      </c>
      <c r="I2703" s="10" t="s">
        <v>3376</v>
      </c>
      <c r="J2703" s="10" t="s">
        <v>22</v>
      </c>
      <c r="K2703" s="10" t="s">
        <v>22</v>
      </c>
      <c r="L2703" s="10" t="s">
        <v>237</v>
      </c>
      <c r="M2703" s="7" t="str">
        <f t="shared" si="574"/>
        <v>Note</v>
      </c>
      <c r="N2703" s="10" t="s">
        <v>59</v>
      </c>
      <c r="O2703" s="10" t="s">
        <v>22</v>
      </c>
      <c r="P2703" s="10" t="str">
        <f t="shared" si="575"/>
        <v>Text. Type</v>
      </c>
      <c r="Q2703" s="10" t="s">
        <v>22</v>
      </c>
      <c r="R2703" s="10" t="s">
        <v>22</v>
      </c>
      <c r="S2703" s="10" t="s">
        <v>30</v>
      </c>
      <c r="T2703" s="10" t="s">
        <v>22</v>
      </c>
      <c r="U2703" s="10" t="s">
        <v>26</v>
      </c>
      <c r="V2703" s="10" t="s">
        <v>22</v>
      </c>
    </row>
    <row r="2704" spans="1:22" ht="14.1" customHeight="1" x14ac:dyDescent="0.2">
      <c r="A2704" s="7" t="str">
        <f t="shared" si="572"/>
        <v>PaymentFrequencyCode</v>
      </c>
      <c r="B2704" s="8" t="s">
        <v>22</v>
      </c>
      <c r="C2704" s="9" t="s">
        <v>34</v>
      </c>
      <c r="D2704" s="10" t="s">
        <v>4484</v>
      </c>
      <c r="E2704" s="10" t="s">
        <v>22</v>
      </c>
      <c r="F2704" s="10" t="s">
        <v>22</v>
      </c>
      <c r="G2704" s="10" t="str">
        <f t="shared" si="573"/>
        <v>Tendering Terms. Payment Frequency Code. Code</v>
      </c>
      <c r="H2704" s="10" t="s">
        <v>22</v>
      </c>
      <c r="I2704" s="10" t="s">
        <v>3376</v>
      </c>
      <c r="J2704" s="10" t="s">
        <v>22</v>
      </c>
      <c r="K2704" s="10" t="s">
        <v>4485</v>
      </c>
      <c r="L2704" s="10" t="s">
        <v>33</v>
      </c>
      <c r="M2704" s="7" t="str">
        <f t="shared" si="574"/>
        <v>Payment Frequency Code</v>
      </c>
      <c r="N2704" s="10" t="s">
        <v>33</v>
      </c>
      <c r="O2704" s="10" t="s">
        <v>22</v>
      </c>
      <c r="P2704" s="10" t="str">
        <f t="shared" si="575"/>
        <v>Code. Type</v>
      </c>
      <c r="Q2704" s="10" t="s">
        <v>22</v>
      </c>
      <c r="R2704" s="10" t="s">
        <v>22</v>
      </c>
      <c r="S2704" s="10" t="s">
        <v>30</v>
      </c>
      <c r="T2704" s="10" t="s">
        <v>22</v>
      </c>
      <c r="U2704" s="10" t="s">
        <v>26</v>
      </c>
      <c r="V2704" s="10" t="s">
        <v>22</v>
      </c>
    </row>
    <row r="2705" spans="1:22" ht="14.1" customHeight="1" x14ac:dyDescent="0.2">
      <c r="A2705" s="7" t="str">
        <f t="shared" si="572"/>
        <v>EconomicOperatorRegistryURI</v>
      </c>
      <c r="B2705" s="8" t="s">
        <v>22</v>
      </c>
      <c r="C2705" s="9" t="s">
        <v>34</v>
      </c>
      <c r="D2705" s="10" t="s">
        <v>4486</v>
      </c>
      <c r="E2705" s="10" t="s">
        <v>4487</v>
      </c>
      <c r="F2705" s="10" t="s">
        <v>22</v>
      </c>
      <c r="G2705" s="10" t="str">
        <f t="shared" si="573"/>
        <v>Tendering Terms. Economic Operator Registry_ URI. Identifier</v>
      </c>
      <c r="H2705" s="10" t="s">
        <v>22</v>
      </c>
      <c r="I2705" s="10" t="s">
        <v>3376</v>
      </c>
      <c r="J2705" s="10" t="s">
        <v>4488</v>
      </c>
      <c r="K2705" s="10" t="s">
        <v>22</v>
      </c>
      <c r="L2705" s="10" t="s">
        <v>270</v>
      </c>
      <c r="M2705" s="7" t="str">
        <f t="shared" si="574"/>
        <v>URI</v>
      </c>
      <c r="N2705" s="10" t="s">
        <v>29</v>
      </c>
      <c r="O2705" s="10" t="s">
        <v>22</v>
      </c>
      <c r="P2705" s="10" t="str">
        <f t="shared" si="575"/>
        <v>Identifier. Type</v>
      </c>
      <c r="Q2705" s="10" t="s">
        <v>22</v>
      </c>
      <c r="R2705" s="10" t="s">
        <v>22</v>
      </c>
      <c r="S2705" s="10" t="s">
        <v>30</v>
      </c>
      <c r="T2705" s="10" t="s">
        <v>22</v>
      </c>
      <c r="U2705" s="10" t="s">
        <v>26</v>
      </c>
      <c r="V2705" s="10" t="s">
        <v>22</v>
      </c>
    </row>
    <row r="2706" spans="1:22" ht="14.1" customHeight="1" x14ac:dyDescent="0.2">
      <c r="A2706" s="7" t="str">
        <f t="shared" si="572"/>
        <v>RequiredCurriculaIndicator</v>
      </c>
      <c r="B2706" s="8" t="s">
        <v>22</v>
      </c>
      <c r="C2706" s="9" t="s">
        <v>34</v>
      </c>
      <c r="D2706" s="10" t="s">
        <v>4489</v>
      </c>
      <c r="E2706" s="10" t="s">
        <v>22</v>
      </c>
      <c r="F2706" s="10" t="s">
        <v>22</v>
      </c>
      <c r="G2706" s="10" t="str">
        <f t="shared" si="573"/>
        <v>Tendering Terms. Required Curricula. Indicator</v>
      </c>
      <c r="H2706" s="10" t="s">
        <v>22</v>
      </c>
      <c r="I2706" s="10" t="s">
        <v>3376</v>
      </c>
      <c r="J2706" s="10" t="s">
        <v>22</v>
      </c>
      <c r="K2706" s="10" t="s">
        <v>439</v>
      </c>
      <c r="L2706" s="10" t="s">
        <v>4490</v>
      </c>
      <c r="M2706" s="7" t="str">
        <f t="shared" si="574"/>
        <v>Required Curricula</v>
      </c>
      <c r="N2706" s="10" t="s">
        <v>170</v>
      </c>
      <c r="O2706" s="10" t="s">
        <v>22</v>
      </c>
      <c r="P2706" s="10" t="str">
        <f t="shared" si="575"/>
        <v>Indicator. Type</v>
      </c>
      <c r="Q2706" s="10" t="s">
        <v>22</v>
      </c>
      <c r="R2706" s="10" t="s">
        <v>22</v>
      </c>
      <c r="S2706" s="10" t="s">
        <v>30</v>
      </c>
      <c r="T2706" s="10" t="s">
        <v>22</v>
      </c>
      <c r="U2706" s="10" t="s">
        <v>26</v>
      </c>
      <c r="V2706" s="10" t="s">
        <v>22</v>
      </c>
    </row>
    <row r="2707" spans="1:22" ht="14.1" customHeight="1" x14ac:dyDescent="0.2">
      <c r="A2707" s="7" t="str">
        <f t="shared" si="572"/>
        <v>RequiredCurriculaCode</v>
      </c>
      <c r="B2707" s="8" t="s">
        <v>22</v>
      </c>
      <c r="C2707" s="9" t="s">
        <v>34</v>
      </c>
      <c r="D2707" s="10" t="s">
        <v>4491</v>
      </c>
      <c r="E2707" s="10" t="s">
        <v>22</v>
      </c>
      <c r="F2707" s="10" t="s">
        <v>22</v>
      </c>
      <c r="G2707" s="10" t="str">
        <f t="shared" si="573"/>
        <v>Tendering Terms. Required Curricula. Code</v>
      </c>
      <c r="H2707" s="10" t="s">
        <v>22</v>
      </c>
      <c r="I2707" s="10" t="s">
        <v>3376</v>
      </c>
      <c r="J2707" s="10" t="s">
        <v>22</v>
      </c>
      <c r="K2707" s="10" t="s">
        <v>439</v>
      </c>
      <c r="L2707" s="10" t="s">
        <v>4490</v>
      </c>
      <c r="M2707" s="7" t="str">
        <f t="shared" si="574"/>
        <v>Required Curricula</v>
      </c>
      <c r="N2707" s="10" t="s">
        <v>33</v>
      </c>
      <c r="O2707" s="10" t="s">
        <v>22</v>
      </c>
      <c r="P2707" s="10" t="str">
        <f t="shared" si="575"/>
        <v>Code. Type</v>
      </c>
      <c r="Q2707" s="10" t="s">
        <v>22</v>
      </c>
      <c r="R2707" s="10" t="s">
        <v>22</v>
      </c>
      <c r="S2707" s="10" t="s">
        <v>30</v>
      </c>
      <c r="T2707" s="10" t="s">
        <v>22</v>
      </c>
      <c r="U2707" s="10" t="s">
        <v>101</v>
      </c>
      <c r="V2707" s="10" t="s">
        <v>4492</v>
      </c>
    </row>
    <row r="2708" spans="1:22" ht="14.1" customHeight="1" x14ac:dyDescent="0.2">
      <c r="A2708" s="7" t="str">
        <f t="shared" si="572"/>
        <v>OtherConditionsIndicator</v>
      </c>
      <c r="B2708" s="8" t="s">
        <v>22</v>
      </c>
      <c r="C2708" s="9" t="s">
        <v>34</v>
      </c>
      <c r="D2708" s="10" t="s">
        <v>4493</v>
      </c>
      <c r="E2708" s="10" t="s">
        <v>22</v>
      </c>
      <c r="F2708" s="10" t="s">
        <v>22</v>
      </c>
      <c r="G2708" s="10" t="str">
        <f t="shared" si="573"/>
        <v>Tendering Terms. Other_ Conditions. Indicator</v>
      </c>
      <c r="H2708" s="10" t="s">
        <v>22</v>
      </c>
      <c r="I2708" s="10" t="s">
        <v>3376</v>
      </c>
      <c r="J2708" s="10" t="s">
        <v>1185</v>
      </c>
      <c r="K2708" s="10" t="s">
        <v>22</v>
      </c>
      <c r="L2708" s="10" t="s">
        <v>266</v>
      </c>
      <c r="M2708" s="7" t="str">
        <f t="shared" si="574"/>
        <v>Conditions</v>
      </c>
      <c r="N2708" s="10" t="s">
        <v>170</v>
      </c>
      <c r="O2708" s="10" t="s">
        <v>22</v>
      </c>
      <c r="P2708" s="10" t="str">
        <f t="shared" si="575"/>
        <v>Indicator. Type</v>
      </c>
      <c r="Q2708" s="10" t="s">
        <v>22</v>
      </c>
      <c r="R2708" s="10" t="s">
        <v>22</v>
      </c>
      <c r="S2708" s="10" t="s">
        <v>30</v>
      </c>
      <c r="T2708" s="10" t="s">
        <v>22</v>
      </c>
      <c r="U2708" s="10" t="s">
        <v>26</v>
      </c>
      <c r="V2708" s="10" t="s">
        <v>22</v>
      </c>
    </row>
    <row r="2709" spans="1:22" ht="14.1" customHeight="1" x14ac:dyDescent="0.2">
      <c r="A2709" s="7" t="str">
        <f t="shared" si="572"/>
        <v>RecurringProcurementIndicator</v>
      </c>
      <c r="B2709" s="8" t="s">
        <v>22</v>
      </c>
      <c r="C2709" s="9" t="s">
        <v>34</v>
      </c>
      <c r="D2709" s="10" t="s">
        <v>4494</v>
      </c>
      <c r="E2709" s="10" t="s">
        <v>22</v>
      </c>
      <c r="F2709" s="10" t="s">
        <v>22</v>
      </c>
      <c r="G2709" s="10" t="str">
        <f t="shared" si="573"/>
        <v>Tendering Terms. Recurring_ Procurement. Indicator</v>
      </c>
      <c r="H2709" s="10" t="s">
        <v>22</v>
      </c>
      <c r="I2709" s="10" t="s">
        <v>3376</v>
      </c>
      <c r="J2709" s="10" t="s">
        <v>4495</v>
      </c>
      <c r="K2709" s="10" t="s">
        <v>22</v>
      </c>
      <c r="L2709" s="10" t="s">
        <v>3332</v>
      </c>
      <c r="M2709" s="7" t="str">
        <f t="shared" si="574"/>
        <v>Procurement</v>
      </c>
      <c r="N2709" s="10" t="s">
        <v>170</v>
      </c>
      <c r="O2709" s="10" t="s">
        <v>22</v>
      </c>
      <c r="P2709" s="10" t="str">
        <f t="shared" si="575"/>
        <v>Indicator. Type</v>
      </c>
      <c r="Q2709" s="10" t="s">
        <v>22</v>
      </c>
      <c r="R2709" s="10" t="s">
        <v>22</v>
      </c>
      <c r="S2709" s="10" t="s">
        <v>30</v>
      </c>
      <c r="T2709" s="10" t="s">
        <v>22</v>
      </c>
      <c r="U2709" s="10" t="s">
        <v>228</v>
      </c>
      <c r="V2709" s="10" t="s">
        <v>22</v>
      </c>
    </row>
    <row r="2710" spans="1:22" ht="14.1" customHeight="1" x14ac:dyDescent="0.2">
      <c r="A2710" s="7" t="str">
        <f t="shared" si="572"/>
        <v>RecurringProcurementDescription</v>
      </c>
      <c r="B2710" s="8" t="s">
        <v>22</v>
      </c>
      <c r="C2710" s="9" t="s">
        <v>98</v>
      </c>
      <c r="D2710" s="10" t="s">
        <v>4496</v>
      </c>
      <c r="E2710" s="10" t="s">
        <v>22</v>
      </c>
      <c r="F2710" s="10" t="s">
        <v>22</v>
      </c>
      <c r="G2710" s="10" t="str">
        <f t="shared" si="573"/>
        <v>Tendering Terms. Recurring_ Procurement Description. Text</v>
      </c>
      <c r="H2710" s="10" t="s">
        <v>22</v>
      </c>
      <c r="I2710" s="10" t="s">
        <v>3376</v>
      </c>
      <c r="J2710" s="10" t="s">
        <v>4495</v>
      </c>
      <c r="K2710" s="10" t="s">
        <v>22</v>
      </c>
      <c r="L2710" s="10" t="s">
        <v>4497</v>
      </c>
      <c r="M2710" s="7" t="str">
        <f t="shared" si="574"/>
        <v>Procurement Description</v>
      </c>
      <c r="N2710" s="10" t="s">
        <v>59</v>
      </c>
      <c r="O2710" s="10" t="s">
        <v>22</v>
      </c>
      <c r="P2710" s="10" t="str">
        <f t="shared" si="575"/>
        <v>Text. Type</v>
      </c>
      <c r="Q2710" s="10" t="s">
        <v>22</v>
      </c>
      <c r="R2710" s="10" t="s">
        <v>22</v>
      </c>
      <c r="S2710" s="10" t="s">
        <v>30</v>
      </c>
      <c r="T2710" s="10" t="s">
        <v>22</v>
      </c>
      <c r="U2710" s="10" t="s">
        <v>101</v>
      </c>
      <c r="V2710" s="10" t="s">
        <v>4498</v>
      </c>
    </row>
    <row r="2711" spans="1:22" ht="14.1" customHeight="1" x14ac:dyDescent="0.2">
      <c r="A2711" s="7" t="str">
        <f t="shared" si="572"/>
        <v>EstimatedTimingFurtherPublication</v>
      </c>
      <c r="B2711" s="8" t="s">
        <v>22</v>
      </c>
      <c r="C2711" s="9" t="s">
        <v>98</v>
      </c>
      <c r="D2711" s="10" t="s">
        <v>4499</v>
      </c>
      <c r="E2711" s="10" t="s">
        <v>22</v>
      </c>
      <c r="F2711" s="10" t="s">
        <v>22</v>
      </c>
      <c r="G2711" s="10" t="str">
        <f t="shared" si="573"/>
        <v>Tendering Terms. Estimated Timing_ Further Publication. Text</v>
      </c>
      <c r="H2711" s="10" t="s">
        <v>22</v>
      </c>
      <c r="I2711" s="10" t="s">
        <v>3376</v>
      </c>
      <c r="J2711" s="10" t="s">
        <v>4500</v>
      </c>
      <c r="K2711" s="10" t="s">
        <v>4501</v>
      </c>
      <c r="L2711" s="10" t="s">
        <v>4502</v>
      </c>
      <c r="M2711" s="7" t="str">
        <f t="shared" si="574"/>
        <v>Further Publication</v>
      </c>
      <c r="N2711" s="10" t="s">
        <v>59</v>
      </c>
      <c r="O2711" s="10" t="s">
        <v>22</v>
      </c>
      <c r="P2711" s="10" t="str">
        <f t="shared" si="575"/>
        <v>Text. Type</v>
      </c>
      <c r="Q2711" s="10" t="s">
        <v>22</v>
      </c>
      <c r="R2711" s="10" t="s">
        <v>22</v>
      </c>
      <c r="S2711" s="10" t="s">
        <v>30</v>
      </c>
      <c r="T2711" s="10" t="s">
        <v>22</v>
      </c>
      <c r="U2711" s="10" t="s">
        <v>228</v>
      </c>
      <c r="V2711" s="10" t="s">
        <v>22</v>
      </c>
    </row>
    <row r="2712" spans="1:22" ht="14.1" customHeight="1" x14ac:dyDescent="0.2">
      <c r="A2712" s="7" t="str">
        <f t="shared" si="572"/>
        <v>AdditionalConditions</v>
      </c>
      <c r="B2712" s="8" t="s">
        <v>22</v>
      </c>
      <c r="C2712" s="9" t="s">
        <v>98</v>
      </c>
      <c r="D2712" s="10" t="s">
        <v>4503</v>
      </c>
      <c r="E2712" s="10" t="s">
        <v>22</v>
      </c>
      <c r="F2712" s="10" t="s">
        <v>22</v>
      </c>
      <c r="G2712" s="10" t="str">
        <f t="shared" si="573"/>
        <v>Tendering Terms. Additional_ Conditions. Text</v>
      </c>
      <c r="H2712" s="10" t="s">
        <v>22</v>
      </c>
      <c r="I2712" s="10" t="s">
        <v>3376</v>
      </c>
      <c r="J2712" s="10" t="s">
        <v>86</v>
      </c>
      <c r="K2712" s="10" t="s">
        <v>22</v>
      </c>
      <c r="L2712" s="10" t="s">
        <v>266</v>
      </c>
      <c r="M2712" s="7" t="str">
        <f t="shared" si="574"/>
        <v>Conditions</v>
      </c>
      <c r="N2712" s="10" t="s">
        <v>59</v>
      </c>
      <c r="O2712" s="10" t="s">
        <v>22</v>
      </c>
      <c r="P2712" s="10" t="str">
        <f t="shared" si="575"/>
        <v>Text. Type</v>
      </c>
      <c r="Q2712" s="10" t="s">
        <v>22</v>
      </c>
      <c r="R2712" s="10" t="s">
        <v>22</v>
      </c>
      <c r="S2712" s="10" t="s">
        <v>30</v>
      </c>
      <c r="T2712" s="10" t="s">
        <v>22</v>
      </c>
      <c r="U2712" s="10" t="s">
        <v>26</v>
      </c>
      <c r="V2712" s="10" t="s">
        <v>22</v>
      </c>
    </row>
    <row r="2713" spans="1:22" ht="14.1" customHeight="1" x14ac:dyDescent="0.2">
      <c r="A2713" s="7" t="str">
        <f t="shared" si="572"/>
        <v>LatestSecurityClearanceDate</v>
      </c>
      <c r="B2713" s="8" t="s">
        <v>22</v>
      </c>
      <c r="C2713" s="9" t="s">
        <v>34</v>
      </c>
      <c r="D2713" s="10" t="s">
        <v>4504</v>
      </c>
      <c r="E2713" s="10" t="s">
        <v>22</v>
      </c>
      <c r="F2713" s="10" t="s">
        <v>22</v>
      </c>
      <c r="G2713" s="10" t="str">
        <f t="shared" si="573"/>
        <v>Tendering Terms. Latest_ Security Clearance Date. Date</v>
      </c>
      <c r="H2713" s="10" t="s">
        <v>22</v>
      </c>
      <c r="I2713" s="10" t="s">
        <v>3376</v>
      </c>
      <c r="J2713" s="10" t="s">
        <v>1416</v>
      </c>
      <c r="K2713" s="10" t="s">
        <v>4505</v>
      </c>
      <c r="L2713" s="10" t="s">
        <v>397</v>
      </c>
      <c r="M2713" s="7" t="str">
        <f t="shared" si="574"/>
        <v>Security Clearance Date</v>
      </c>
      <c r="N2713" s="10" t="s">
        <v>397</v>
      </c>
      <c r="O2713" s="10" t="s">
        <v>22</v>
      </c>
      <c r="P2713" s="10" t="str">
        <f t="shared" si="575"/>
        <v>Date. Type</v>
      </c>
      <c r="Q2713" s="10" t="s">
        <v>22</v>
      </c>
      <c r="R2713" s="10" t="s">
        <v>22</v>
      </c>
      <c r="S2713" s="10" t="s">
        <v>30</v>
      </c>
      <c r="T2713" s="10" t="s">
        <v>22</v>
      </c>
      <c r="U2713" s="10" t="s">
        <v>26</v>
      </c>
      <c r="V2713" s="10" t="s">
        <v>22</v>
      </c>
    </row>
    <row r="2714" spans="1:22" ht="14.1" customHeight="1" x14ac:dyDescent="0.2">
      <c r="A2714" s="7" t="str">
        <f t="shared" si="572"/>
        <v>DocumentationFeeAmount</v>
      </c>
      <c r="B2714" s="8" t="s">
        <v>22</v>
      </c>
      <c r="C2714" s="9" t="s">
        <v>34</v>
      </c>
      <c r="D2714" s="10" t="s">
        <v>4506</v>
      </c>
      <c r="E2714" s="10" t="s">
        <v>22</v>
      </c>
      <c r="F2714" s="10" t="s">
        <v>22</v>
      </c>
      <c r="G2714" s="10" t="str">
        <f t="shared" si="573"/>
        <v>Tendering Terms. Documentation Fee Amount. Amount</v>
      </c>
      <c r="H2714" s="10" t="s">
        <v>22</v>
      </c>
      <c r="I2714" s="10" t="s">
        <v>3376</v>
      </c>
      <c r="J2714" s="10" t="s">
        <v>22</v>
      </c>
      <c r="K2714" s="10" t="s">
        <v>4507</v>
      </c>
      <c r="L2714" s="10" t="s">
        <v>189</v>
      </c>
      <c r="M2714" s="7" t="str">
        <f t="shared" si="574"/>
        <v>Documentation Fee Amount</v>
      </c>
      <c r="N2714" s="10" t="s">
        <v>189</v>
      </c>
      <c r="O2714" s="10" t="s">
        <v>22</v>
      </c>
      <c r="P2714" s="10" t="str">
        <f t="shared" si="575"/>
        <v>Amount. Type</v>
      </c>
      <c r="Q2714" s="10" t="s">
        <v>22</v>
      </c>
      <c r="R2714" s="10" t="s">
        <v>22</v>
      </c>
      <c r="S2714" s="10" t="s">
        <v>30</v>
      </c>
      <c r="T2714" s="10" t="s">
        <v>22</v>
      </c>
      <c r="U2714" s="10" t="s">
        <v>26</v>
      </c>
      <c r="V2714" s="10" t="s">
        <v>22</v>
      </c>
    </row>
    <row r="2715" spans="1:22" ht="14.1" customHeight="1" x14ac:dyDescent="0.2">
      <c r="A2715" s="7" t="str">
        <f t="shared" si="572"/>
        <v>MultipleTendersCode</v>
      </c>
      <c r="B2715" s="8" t="s">
        <v>22</v>
      </c>
      <c r="C2715" s="9" t="s">
        <v>34</v>
      </c>
      <c r="D2715" s="10" t="s">
        <v>4508</v>
      </c>
      <c r="E2715" s="10" t="s">
        <v>22</v>
      </c>
      <c r="F2715" s="10" t="s">
        <v>22</v>
      </c>
      <c r="G2715" s="10" t="str">
        <f t="shared" si="573"/>
        <v>Tendering Terms. Multiple Tenders. Code</v>
      </c>
      <c r="H2715" s="10" t="s">
        <v>22</v>
      </c>
      <c r="I2715" s="10" t="s">
        <v>3376</v>
      </c>
      <c r="J2715" s="10" t="s">
        <v>22</v>
      </c>
      <c r="K2715" s="10" t="s">
        <v>22</v>
      </c>
      <c r="L2715" s="10" t="s">
        <v>4509</v>
      </c>
      <c r="M2715" s="7" t="str">
        <f t="shared" si="574"/>
        <v>Multiple Tenders</v>
      </c>
      <c r="N2715" s="10" t="s">
        <v>33</v>
      </c>
      <c r="O2715" s="10" t="s">
        <v>22</v>
      </c>
      <c r="P2715" s="10" t="str">
        <f t="shared" si="575"/>
        <v>Code. Type</v>
      </c>
      <c r="Q2715" s="10" t="s">
        <v>22</v>
      </c>
      <c r="R2715" s="10" t="s">
        <v>22</v>
      </c>
      <c r="S2715" s="10" t="s">
        <v>30</v>
      </c>
      <c r="T2715" s="10" t="s">
        <v>22</v>
      </c>
      <c r="U2715" s="10" t="s">
        <v>101</v>
      </c>
      <c r="V2715" s="10" t="s">
        <v>4510</v>
      </c>
    </row>
    <row r="2716" spans="1:22" ht="14.1" customHeight="1" x14ac:dyDescent="0.2">
      <c r="A2716" s="11" t="str">
        <f t="shared" ref="A2716:A2746" si="576">SUBSTITUTE(SUBSTITUTE(CONCATENATE(J2716,IF(M2716="Identifier","ID",M2716))," ",""),"_","")</f>
        <v>PenaltyClause</v>
      </c>
      <c r="B2716" s="8" t="s">
        <v>22</v>
      </c>
      <c r="C2716" s="12" t="s">
        <v>98</v>
      </c>
      <c r="D2716" s="11" t="s">
        <v>4511</v>
      </c>
      <c r="E2716" s="11" t="s">
        <v>22</v>
      </c>
      <c r="F2716" s="11" t="s">
        <v>22</v>
      </c>
      <c r="G2716" s="11" t="str">
        <f t="shared" ref="G2716:G2746" si="577">CONCATENATE( IF(H2716="","",CONCATENATE(H2716,"_ ")),I2716,". ",IF(J2716="","",CONCATENATE(J2716,"_ ")),M2716,IF(J2716="","",CONCATENATE(". ",N2716)))</f>
        <v>Tendering Terms. Penalty_ Clause. Clause</v>
      </c>
      <c r="H2716" s="11" t="s">
        <v>22</v>
      </c>
      <c r="I2716" s="11" t="s">
        <v>3376</v>
      </c>
      <c r="J2716" s="11" t="s">
        <v>3106</v>
      </c>
      <c r="K2716" s="11" t="s">
        <v>22</v>
      </c>
      <c r="L2716" s="11" t="s">
        <v>22</v>
      </c>
      <c r="M2716" s="11" t="str">
        <f t="shared" ref="M2716:M2746" si="578">CONCATENATE(IF(Q2716="","",CONCATENATE(Q2716,"_ ")),R2716)</f>
        <v>Clause</v>
      </c>
      <c r="N2716" s="11" t="str">
        <f t="shared" ref="N2716:N2746" si="579">M2716</f>
        <v>Clause</v>
      </c>
      <c r="O2716" s="11" t="s">
        <v>22</v>
      </c>
      <c r="P2716" s="11" t="s">
        <v>22</v>
      </c>
      <c r="Q2716" s="11" t="s">
        <v>22</v>
      </c>
      <c r="R2716" s="11" t="s">
        <v>693</v>
      </c>
      <c r="S2716" s="11" t="s">
        <v>38</v>
      </c>
      <c r="T2716" s="11" t="s">
        <v>22</v>
      </c>
      <c r="U2716" s="11" t="s">
        <v>26</v>
      </c>
      <c r="V2716" s="11" t="s">
        <v>22</v>
      </c>
    </row>
    <row r="2717" spans="1:22" ht="14.1" customHeight="1" x14ac:dyDescent="0.2">
      <c r="A2717" s="11" t="str">
        <f t="shared" si="576"/>
        <v>RequiredFinancialGuarantee</v>
      </c>
      <c r="B2717" s="8" t="s">
        <v>22</v>
      </c>
      <c r="C2717" s="12" t="s">
        <v>98</v>
      </c>
      <c r="D2717" s="11" t="s">
        <v>4512</v>
      </c>
      <c r="E2717" s="11" t="s">
        <v>22</v>
      </c>
      <c r="F2717" s="11" t="s">
        <v>22</v>
      </c>
      <c r="G2717" s="11" t="str">
        <f t="shared" si="577"/>
        <v>Tendering Terms. Required_ Financial Guarantee. Financial Guarantee</v>
      </c>
      <c r="H2717" s="11" t="s">
        <v>22</v>
      </c>
      <c r="I2717" s="11" t="s">
        <v>3376</v>
      </c>
      <c r="J2717" s="11" t="s">
        <v>439</v>
      </c>
      <c r="K2717" s="11" t="s">
        <v>22</v>
      </c>
      <c r="L2717" s="11" t="s">
        <v>22</v>
      </c>
      <c r="M2717" s="11" t="str">
        <f t="shared" si="578"/>
        <v>Financial Guarantee</v>
      </c>
      <c r="N2717" s="11" t="str">
        <f t="shared" si="579"/>
        <v>Financial Guarantee</v>
      </c>
      <c r="O2717" s="11" t="s">
        <v>22</v>
      </c>
      <c r="P2717" s="11" t="s">
        <v>22</v>
      </c>
      <c r="Q2717" s="11" t="s">
        <v>22</v>
      </c>
      <c r="R2717" s="11" t="s">
        <v>1932</v>
      </c>
      <c r="S2717" s="11" t="s">
        <v>38</v>
      </c>
      <c r="T2717" s="11" t="s">
        <v>22</v>
      </c>
      <c r="U2717" s="11" t="s">
        <v>26</v>
      </c>
      <c r="V2717" s="11" t="s">
        <v>22</v>
      </c>
    </row>
    <row r="2718" spans="1:22" ht="14.1" customHeight="1" x14ac:dyDescent="0.2">
      <c r="A2718" s="11" t="str">
        <f t="shared" si="576"/>
        <v>ProcurementLegislationDocumentReference</v>
      </c>
      <c r="B2718" s="8" t="s">
        <v>22</v>
      </c>
      <c r="C2718" s="12" t="s">
        <v>98</v>
      </c>
      <c r="D2718" s="11" t="s">
        <v>4513</v>
      </c>
      <c r="E2718" s="11" t="s">
        <v>22</v>
      </c>
      <c r="F2718" s="11" t="s">
        <v>22</v>
      </c>
      <c r="G2718" s="11" t="str">
        <f t="shared" si="577"/>
        <v>Tendering Terms. Procurement Legislation_ Document Reference. Document Reference</v>
      </c>
      <c r="H2718" s="11" t="s">
        <v>22</v>
      </c>
      <c r="I2718" s="11" t="s">
        <v>3376</v>
      </c>
      <c r="J2718" s="11" t="s">
        <v>4514</v>
      </c>
      <c r="K2718" s="11" t="s">
        <v>22</v>
      </c>
      <c r="L2718" s="11" t="s">
        <v>22</v>
      </c>
      <c r="M2718" s="11" t="str">
        <f t="shared" si="578"/>
        <v>Document Reference</v>
      </c>
      <c r="N2718" s="11" t="str">
        <f t="shared" si="579"/>
        <v>Document Reference</v>
      </c>
      <c r="O2718" s="11" t="s">
        <v>22</v>
      </c>
      <c r="P2718" s="11" t="s">
        <v>22</v>
      </c>
      <c r="Q2718" s="11" t="s">
        <v>22</v>
      </c>
      <c r="R2718" s="11" t="s">
        <v>406</v>
      </c>
      <c r="S2718" s="11" t="s">
        <v>38</v>
      </c>
      <c r="T2718" s="11" t="s">
        <v>22</v>
      </c>
      <c r="U2718" s="11" t="s">
        <v>26</v>
      </c>
      <c r="V2718" s="11" t="s">
        <v>22</v>
      </c>
    </row>
    <row r="2719" spans="1:22" ht="14.1" customHeight="1" x14ac:dyDescent="0.2">
      <c r="A2719" s="11" t="str">
        <f t="shared" si="576"/>
        <v>FiscalLegislationDocumentReference</v>
      </c>
      <c r="B2719" s="8" t="s">
        <v>22</v>
      </c>
      <c r="C2719" s="12" t="s">
        <v>98</v>
      </c>
      <c r="D2719" s="11" t="s">
        <v>4515</v>
      </c>
      <c r="E2719" s="11" t="s">
        <v>22</v>
      </c>
      <c r="F2719" s="11" t="s">
        <v>22</v>
      </c>
      <c r="G2719" s="11" t="str">
        <f t="shared" si="577"/>
        <v>Tendering Terms. Fiscal Legislation_ Document Reference. Document Reference</v>
      </c>
      <c r="H2719" s="11" t="s">
        <v>22</v>
      </c>
      <c r="I2719" s="11" t="s">
        <v>3376</v>
      </c>
      <c r="J2719" s="11" t="s">
        <v>4516</v>
      </c>
      <c r="K2719" s="11" t="s">
        <v>22</v>
      </c>
      <c r="L2719" s="11" t="s">
        <v>22</v>
      </c>
      <c r="M2719" s="11" t="str">
        <f t="shared" si="578"/>
        <v>Document Reference</v>
      </c>
      <c r="N2719" s="11" t="str">
        <f t="shared" si="579"/>
        <v>Document Reference</v>
      </c>
      <c r="O2719" s="11" t="s">
        <v>22</v>
      </c>
      <c r="P2719" s="11" t="s">
        <v>22</v>
      </c>
      <c r="Q2719" s="11" t="s">
        <v>22</v>
      </c>
      <c r="R2719" s="11" t="s">
        <v>406</v>
      </c>
      <c r="S2719" s="11" t="s">
        <v>38</v>
      </c>
      <c r="T2719" s="11" t="s">
        <v>22</v>
      </c>
      <c r="U2719" s="11" t="s">
        <v>26</v>
      </c>
      <c r="V2719" s="11" t="s">
        <v>22</v>
      </c>
    </row>
    <row r="2720" spans="1:22" ht="14.1" customHeight="1" x14ac:dyDescent="0.2">
      <c r="A2720" s="11" t="str">
        <f t="shared" si="576"/>
        <v>EnvironmentalLegislationDocumentReference</v>
      </c>
      <c r="B2720" s="8" t="s">
        <v>22</v>
      </c>
      <c r="C2720" s="12" t="s">
        <v>98</v>
      </c>
      <c r="D2720" s="11" t="s">
        <v>4517</v>
      </c>
      <c r="E2720" s="11" t="s">
        <v>22</v>
      </c>
      <c r="F2720" s="11" t="s">
        <v>22</v>
      </c>
      <c r="G2720" s="11" t="str">
        <f t="shared" si="577"/>
        <v>Tendering Terms. Environmental Legislation_ Document Reference. Document Reference</v>
      </c>
      <c r="H2720" s="11" t="s">
        <v>22</v>
      </c>
      <c r="I2720" s="11" t="s">
        <v>3376</v>
      </c>
      <c r="J2720" s="11" t="s">
        <v>4518</v>
      </c>
      <c r="K2720" s="11" t="s">
        <v>22</v>
      </c>
      <c r="L2720" s="11" t="s">
        <v>22</v>
      </c>
      <c r="M2720" s="11" t="str">
        <f t="shared" si="578"/>
        <v>Document Reference</v>
      </c>
      <c r="N2720" s="11" t="str">
        <f t="shared" si="579"/>
        <v>Document Reference</v>
      </c>
      <c r="O2720" s="11" t="s">
        <v>22</v>
      </c>
      <c r="P2720" s="11" t="s">
        <v>22</v>
      </c>
      <c r="Q2720" s="11" t="s">
        <v>22</v>
      </c>
      <c r="R2720" s="11" t="s">
        <v>406</v>
      </c>
      <c r="S2720" s="11" t="s">
        <v>38</v>
      </c>
      <c r="T2720" s="11" t="s">
        <v>22</v>
      </c>
      <c r="U2720" s="11" t="s">
        <v>26</v>
      </c>
      <c r="V2720" s="11" t="s">
        <v>22</v>
      </c>
    </row>
    <row r="2721" spans="1:22" ht="14.1" customHeight="1" x14ac:dyDescent="0.2">
      <c r="A2721" s="11" t="str">
        <f t="shared" si="576"/>
        <v>EmploymentLegislationDocumentReference</v>
      </c>
      <c r="B2721" s="8" t="s">
        <v>22</v>
      </c>
      <c r="C2721" s="12" t="s">
        <v>98</v>
      </c>
      <c r="D2721" s="11" t="s">
        <v>4519</v>
      </c>
      <c r="E2721" s="11" t="s">
        <v>22</v>
      </c>
      <c r="F2721" s="11" t="s">
        <v>22</v>
      </c>
      <c r="G2721" s="11" t="str">
        <f t="shared" si="577"/>
        <v>Tendering Terms. Employment Legislation_ Document Reference. Document Reference</v>
      </c>
      <c r="H2721" s="11" t="s">
        <v>22</v>
      </c>
      <c r="I2721" s="11" t="s">
        <v>3376</v>
      </c>
      <c r="J2721" s="11" t="s">
        <v>4520</v>
      </c>
      <c r="K2721" s="11" t="s">
        <v>22</v>
      </c>
      <c r="L2721" s="11" t="s">
        <v>22</v>
      </c>
      <c r="M2721" s="11" t="str">
        <f t="shared" si="578"/>
        <v>Document Reference</v>
      </c>
      <c r="N2721" s="11" t="str">
        <f t="shared" si="579"/>
        <v>Document Reference</v>
      </c>
      <c r="O2721" s="11" t="s">
        <v>22</v>
      </c>
      <c r="P2721" s="11" t="s">
        <v>22</v>
      </c>
      <c r="Q2721" s="11" t="s">
        <v>22</v>
      </c>
      <c r="R2721" s="11" t="s">
        <v>406</v>
      </c>
      <c r="S2721" s="11" t="s">
        <v>38</v>
      </c>
      <c r="T2721" s="11" t="s">
        <v>22</v>
      </c>
      <c r="U2721" s="11" t="s">
        <v>26</v>
      </c>
      <c r="V2721" s="11" t="s">
        <v>22</v>
      </c>
    </row>
    <row r="2722" spans="1:22" ht="14.1" customHeight="1" x14ac:dyDescent="0.2">
      <c r="A2722" s="11" t="str">
        <f t="shared" si="576"/>
        <v>ContractualDocumentReference</v>
      </c>
      <c r="B2722" s="8" t="s">
        <v>22</v>
      </c>
      <c r="C2722" s="12" t="s">
        <v>98</v>
      </c>
      <c r="D2722" s="11" t="s">
        <v>4521</v>
      </c>
      <c r="E2722" s="11" t="s">
        <v>22</v>
      </c>
      <c r="F2722" s="11" t="s">
        <v>22</v>
      </c>
      <c r="G2722" s="11" t="str">
        <f t="shared" si="577"/>
        <v>Tendering Terms. Contractual_ Document Reference. Document Reference</v>
      </c>
      <c r="H2722" s="11" t="s">
        <v>22</v>
      </c>
      <c r="I2722" s="11" t="s">
        <v>3376</v>
      </c>
      <c r="J2722" s="11" t="s">
        <v>1207</v>
      </c>
      <c r="K2722" s="11" t="s">
        <v>22</v>
      </c>
      <c r="L2722" s="11" t="s">
        <v>22</v>
      </c>
      <c r="M2722" s="11" t="str">
        <f t="shared" si="578"/>
        <v>Document Reference</v>
      </c>
      <c r="N2722" s="11" t="str">
        <f t="shared" si="579"/>
        <v>Document Reference</v>
      </c>
      <c r="O2722" s="11" t="s">
        <v>22</v>
      </c>
      <c r="P2722" s="11" t="s">
        <v>22</v>
      </c>
      <c r="Q2722" s="11" t="s">
        <v>22</v>
      </c>
      <c r="R2722" s="11" t="s">
        <v>406</v>
      </c>
      <c r="S2722" s="11" t="s">
        <v>38</v>
      </c>
      <c r="T2722" s="11" t="s">
        <v>22</v>
      </c>
      <c r="U2722" s="11" t="s">
        <v>26</v>
      </c>
      <c r="V2722" s="11" t="s">
        <v>22</v>
      </c>
    </row>
    <row r="2723" spans="1:22" ht="14.1" customHeight="1" x14ac:dyDescent="0.2">
      <c r="A2723" s="11" t="str">
        <f t="shared" si="576"/>
        <v>CallForTendersDocumentReference</v>
      </c>
      <c r="B2723" s="8" t="s">
        <v>22</v>
      </c>
      <c r="C2723" s="12" t="s">
        <v>98</v>
      </c>
      <c r="D2723" s="11" t="s">
        <v>4522</v>
      </c>
      <c r="E2723" s="11" t="s">
        <v>22</v>
      </c>
      <c r="F2723" s="11" t="s">
        <v>22</v>
      </c>
      <c r="G2723" s="11" t="str">
        <f t="shared" si="577"/>
        <v>Tendering Terms. Call For Tenders_ Document Reference. Document Reference</v>
      </c>
      <c r="H2723" s="11" t="s">
        <v>22</v>
      </c>
      <c r="I2723" s="11" t="s">
        <v>3376</v>
      </c>
      <c r="J2723" s="11" t="s">
        <v>572</v>
      </c>
      <c r="K2723" s="11" t="s">
        <v>22</v>
      </c>
      <c r="L2723" s="11" t="s">
        <v>22</v>
      </c>
      <c r="M2723" s="11" t="str">
        <f t="shared" si="578"/>
        <v>Document Reference</v>
      </c>
      <c r="N2723" s="11" t="str">
        <f t="shared" si="579"/>
        <v>Document Reference</v>
      </c>
      <c r="O2723" s="11" t="s">
        <v>22</v>
      </c>
      <c r="P2723" s="11" t="s">
        <v>22</v>
      </c>
      <c r="Q2723" s="11" t="s">
        <v>22</v>
      </c>
      <c r="R2723" s="11" t="s">
        <v>406</v>
      </c>
      <c r="S2723" s="11" t="s">
        <v>38</v>
      </c>
      <c r="T2723" s="11" t="s">
        <v>22</v>
      </c>
      <c r="U2723" s="11" t="s">
        <v>26</v>
      </c>
      <c r="V2723" s="11" t="s">
        <v>22</v>
      </c>
    </row>
    <row r="2724" spans="1:22" ht="14.1" customHeight="1" x14ac:dyDescent="0.2">
      <c r="A2724" s="11" t="str">
        <f t="shared" si="576"/>
        <v>WarrantyValidityPeriod</v>
      </c>
      <c r="B2724" s="8" t="s">
        <v>22</v>
      </c>
      <c r="C2724" s="12" t="s">
        <v>34</v>
      </c>
      <c r="D2724" s="11" t="s">
        <v>4523</v>
      </c>
      <c r="E2724" s="11" t="s">
        <v>22</v>
      </c>
      <c r="F2724" s="11" t="s">
        <v>22</v>
      </c>
      <c r="G2724" s="11" t="str">
        <f t="shared" si="577"/>
        <v>Tendering Terms. Warranty Validity_ Period. Period</v>
      </c>
      <c r="H2724" s="11" t="s">
        <v>22</v>
      </c>
      <c r="I2724" s="11" t="s">
        <v>3376</v>
      </c>
      <c r="J2724" s="11" t="s">
        <v>547</v>
      </c>
      <c r="K2724" s="11" t="s">
        <v>22</v>
      </c>
      <c r="L2724" s="11" t="s">
        <v>22</v>
      </c>
      <c r="M2724" s="11" t="str">
        <f t="shared" si="578"/>
        <v>Period</v>
      </c>
      <c r="N2724" s="11" t="str">
        <f t="shared" si="579"/>
        <v>Period</v>
      </c>
      <c r="O2724" s="11" t="s">
        <v>22</v>
      </c>
      <c r="P2724" s="11" t="s">
        <v>22</v>
      </c>
      <c r="Q2724" s="11" t="s">
        <v>22</v>
      </c>
      <c r="R2724" s="11" t="s">
        <v>44</v>
      </c>
      <c r="S2724" s="11" t="s">
        <v>38</v>
      </c>
      <c r="T2724" s="11" t="s">
        <v>22</v>
      </c>
      <c r="U2724" s="11" t="s">
        <v>26</v>
      </c>
      <c r="V2724" s="11" t="s">
        <v>22</v>
      </c>
    </row>
    <row r="2725" spans="1:22" ht="14.1" customHeight="1" x14ac:dyDescent="0.2">
      <c r="A2725" s="11" t="str">
        <f t="shared" si="576"/>
        <v>PaymentTerms</v>
      </c>
      <c r="B2725" s="8" t="s">
        <v>22</v>
      </c>
      <c r="C2725" s="12" t="s">
        <v>98</v>
      </c>
      <c r="D2725" s="11" t="s">
        <v>4524</v>
      </c>
      <c r="E2725" s="11" t="s">
        <v>22</v>
      </c>
      <c r="F2725" s="11" t="s">
        <v>22</v>
      </c>
      <c r="G2725" s="11" t="str">
        <f t="shared" si="577"/>
        <v>Tendering Terms. Payment Terms</v>
      </c>
      <c r="H2725" s="11" t="s">
        <v>22</v>
      </c>
      <c r="I2725" s="11" t="s">
        <v>3376</v>
      </c>
      <c r="J2725" s="11" t="s">
        <v>22</v>
      </c>
      <c r="K2725" s="11" t="s">
        <v>22</v>
      </c>
      <c r="L2725" s="11" t="s">
        <v>22</v>
      </c>
      <c r="M2725" s="11" t="str">
        <f t="shared" si="578"/>
        <v>Payment Terms</v>
      </c>
      <c r="N2725" s="11" t="str">
        <f t="shared" si="579"/>
        <v>Payment Terms</v>
      </c>
      <c r="O2725" s="11" t="s">
        <v>22</v>
      </c>
      <c r="P2725" s="11" t="s">
        <v>22</v>
      </c>
      <c r="Q2725" s="11" t="s">
        <v>22</v>
      </c>
      <c r="R2725" s="11" t="s">
        <v>957</v>
      </c>
      <c r="S2725" s="11" t="s">
        <v>38</v>
      </c>
      <c r="T2725" s="11" t="s">
        <v>22</v>
      </c>
      <c r="U2725" s="11" t="s">
        <v>26</v>
      </c>
      <c r="V2725" s="11" t="s">
        <v>22</v>
      </c>
    </row>
    <row r="2726" spans="1:22" ht="14.1" customHeight="1" x14ac:dyDescent="0.2">
      <c r="A2726" s="11" t="str">
        <f t="shared" si="576"/>
        <v>TendererQualificationRequest</v>
      </c>
      <c r="B2726" s="8" t="s">
        <v>22</v>
      </c>
      <c r="C2726" s="12" t="s">
        <v>98</v>
      </c>
      <c r="D2726" s="11" t="s">
        <v>4525</v>
      </c>
      <c r="E2726" s="11" t="s">
        <v>22</v>
      </c>
      <c r="F2726" s="11" t="s">
        <v>22</v>
      </c>
      <c r="G2726" s="11" t="str">
        <f t="shared" si="577"/>
        <v>Tendering Terms. Tenderer Qualification Request</v>
      </c>
      <c r="H2726" s="11" t="s">
        <v>22</v>
      </c>
      <c r="I2726" s="11" t="s">
        <v>3376</v>
      </c>
      <c r="J2726" s="11" t="s">
        <v>22</v>
      </c>
      <c r="K2726" s="11" t="s">
        <v>22</v>
      </c>
      <c r="L2726" s="11" t="s">
        <v>22</v>
      </c>
      <c r="M2726" s="11" t="str">
        <f t="shared" si="578"/>
        <v>Tenderer Qualification Request</v>
      </c>
      <c r="N2726" s="11" t="str">
        <f t="shared" si="579"/>
        <v>Tenderer Qualification Request</v>
      </c>
      <c r="O2726" s="11" t="s">
        <v>22</v>
      </c>
      <c r="P2726" s="11" t="s">
        <v>22</v>
      </c>
      <c r="Q2726" s="11" t="s">
        <v>22</v>
      </c>
      <c r="R2726" s="11" t="s">
        <v>4304</v>
      </c>
      <c r="S2726" s="11" t="s">
        <v>38</v>
      </c>
      <c r="T2726" s="11" t="s">
        <v>22</v>
      </c>
      <c r="U2726" s="11" t="s">
        <v>26</v>
      </c>
      <c r="V2726" s="11" t="s">
        <v>22</v>
      </c>
    </row>
    <row r="2727" spans="1:22" ht="14.1" customHeight="1" x14ac:dyDescent="0.2">
      <c r="A2727" s="11" t="str">
        <f t="shared" si="576"/>
        <v>AllowedSubcontractTerms</v>
      </c>
      <c r="B2727" s="8" t="s">
        <v>22</v>
      </c>
      <c r="C2727" s="12" t="s">
        <v>98</v>
      </c>
      <c r="D2727" s="11" t="s">
        <v>4526</v>
      </c>
      <c r="E2727" s="11" t="s">
        <v>22</v>
      </c>
      <c r="F2727" s="11" t="s">
        <v>22</v>
      </c>
      <c r="G2727" s="11" t="str">
        <f t="shared" si="577"/>
        <v>Tendering Terms. Allowed_ Subcontract Terms. Subcontract Terms</v>
      </c>
      <c r="H2727" s="11" t="s">
        <v>22</v>
      </c>
      <c r="I2727" s="11" t="s">
        <v>3376</v>
      </c>
      <c r="J2727" s="11" t="s">
        <v>4527</v>
      </c>
      <c r="K2727" s="11" t="s">
        <v>22</v>
      </c>
      <c r="L2727" s="11" t="s">
        <v>22</v>
      </c>
      <c r="M2727" s="11" t="str">
        <f t="shared" si="578"/>
        <v>Subcontract Terms</v>
      </c>
      <c r="N2727" s="11" t="str">
        <f t="shared" si="579"/>
        <v>Subcontract Terms</v>
      </c>
      <c r="O2727" s="11" t="s">
        <v>22</v>
      </c>
      <c r="P2727" s="11" t="s">
        <v>22</v>
      </c>
      <c r="Q2727" s="11" t="s">
        <v>22</v>
      </c>
      <c r="R2727" s="11" t="s">
        <v>4043</v>
      </c>
      <c r="S2727" s="11" t="s">
        <v>38</v>
      </c>
      <c r="T2727" s="11" t="s">
        <v>22</v>
      </c>
      <c r="U2727" s="11" t="s">
        <v>26</v>
      </c>
      <c r="V2727" s="11" t="s">
        <v>22</v>
      </c>
    </row>
    <row r="2728" spans="1:22" ht="14.1" customHeight="1" x14ac:dyDescent="0.2">
      <c r="A2728" s="11" t="str">
        <f t="shared" si="576"/>
        <v>TenderPreparation</v>
      </c>
      <c r="B2728" s="8" t="s">
        <v>22</v>
      </c>
      <c r="C2728" s="12" t="s">
        <v>98</v>
      </c>
      <c r="D2728" s="11" t="s">
        <v>4528</v>
      </c>
      <c r="E2728" s="11" t="s">
        <v>22</v>
      </c>
      <c r="F2728" s="11" t="s">
        <v>4247</v>
      </c>
      <c r="G2728" s="11" t="str">
        <f t="shared" si="577"/>
        <v>Tendering Terms. Tender Preparation</v>
      </c>
      <c r="H2728" s="11" t="s">
        <v>22</v>
      </c>
      <c r="I2728" s="11" t="s">
        <v>3376</v>
      </c>
      <c r="J2728" s="11" t="s">
        <v>22</v>
      </c>
      <c r="K2728" s="11" t="s">
        <v>22</v>
      </c>
      <c r="L2728" s="11" t="s">
        <v>22</v>
      </c>
      <c r="M2728" s="11" t="str">
        <f t="shared" si="578"/>
        <v>Tender Preparation</v>
      </c>
      <c r="N2728" s="11" t="str">
        <f t="shared" si="579"/>
        <v>Tender Preparation</v>
      </c>
      <c r="O2728" s="11" t="s">
        <v>22</v>
      </c>
      <c r="P2728" s="11" t="s">
        <v>22</v>
      </c>
      <c r="Q2728" s="11" t="s">
        <v>22</v>
      </c>
      <c r="R2728" s="11" t="s">
        <v>4237</v>
      </c>
      <c r="S2728" s="11" t="s">
        <v>38</v>
      </c>
      <c r="T2728" s="11" t="s">
        <v>22</v>
      </c>
      <c r="U2728" s="11" t="s">
        <v>26</v>
      </c>
      <c r="V2728" s="11" t="s">
        <v>22</v>
      </c>
    </row>
    <row r="2729" spans="1:22" ht="14.1" customHeight="1" x14ac:dyDescent="0.2">
      <c r="A2729" s="11" t="str">
        <f t="shared" si="576"/>
        <v>ContractExecutionRequirement</v>
      </c>
      <c r="B2729" s="8" t="s">
        <v>22</v>
      </c>
      <c r="C2729" s="12" t="s">
        <v>98</v>
      </c>
      <c r="D2729" s="11" t="s">
        <v>4529</v>
      </c>
      <c r="E2729" s="11" t="s">
        <v>22</v>
      </c>
      <c r="F2729" s="11" t="s">
        <v>22</v>
      </c>
      <c r="G2729" s="11" t="str">
        <f t="shared" si="577"/>
        <v>Tendering Terms. Contract Execution Requirement</v>
      </c>
      <c r="H2729" s="11" t="s">
        <v>22</v>
      </c>
      <c r="I2729" s="11" t="s">
        <v>3376</v>
      </c>
      <c r="J2729" s="11" t="s">
        <v>22</v>
      </c>
      <c r="K2729" s="11" t="s">
        <v>22</v>
      </c>
      <c r="L2729" s="11" t="s">
        <v>22</v>
      </c>
      <c r="M2729" s="11" t="str">
        <f t="shared" si="578"/>
        <v>Contract Execution Requirement</v>
      </c>
      <c r="N2729" s="11" t="str">
        <f t="shared" si="579"/>
        <v>Contract Execution Requirement</v>
      </c>
      <c r="O2729" s="11" t="s">
        <v>22</v>
      </c>
      <c r="P2729" s="11" t="s">
        <v>22</v>
      </c>
      <c r="Q2729" s="11" t="s">
        <v>22</v>
      </c>
      <c r="R2729" s="11" t="s">
        <v>1209</v>
      </c>
      <c r="S2729" s="11" t="s">
        <v>38</v>
      </c>
      <c r="T2729" s="11" t="s">
        <v>22</v>
      </c>
      <c r="U2729" s="11" t="s">
        <v>26</v>
      </c>
      <c r="V2729" s="11" t="s">
        <v>22</v>
      </c>
    </row>
    <row r="2730" spans="1:22" ht="14.1" customHeight="1" x14ac:dyDescent="0.2">
      <c r="A2730" s="11" t="str">
        <f t="shared" si="576"/>
        <v>AwardingTerms</v>
      </c>
      <c r="B2730" s="8" t="s">
        <v>22</v>
      </c>
      <c r="C2730" s="12" t="s">
        <v>34</v>
      </c>
      <c r="D2730" s="11" t="s">
        <v>4530</v>
      </c>
      <c r="E2730" s="11" t="s">
        <v>22</v>
      </c>
      <c r="F2730" s="11" t="s">
        <v>22</v>
      </c>
      <c r="G2730" s="11" t="str">
        <f t="shared" si="577"/>
        <v>Tendering Terms. Awarding Terms</v>
      </c>
      <c r="H2730" s="11" t="s">
        <v>22</v>
      </c>
      <c r="I2730" s="11" t="s">
        <v>3376</v>
      </c>
      <c r="J2730" s="11" t="s">
        <v>22</v>
      </c>
      <c r="K2730" s="11" t="s">
        <v>22</v>
      </c>
      <c r="L2730" s="11" t="s">
        <v>22</v>
      </c>
      <c r="M2730" s="11" t="str">
        <f t="shared" si="578"/>
        <v>Awarding Terms</v>
      </c>
      <c r="N2730" s="11" t="str">
        <f t="shared" si="579"/>
        <v>Awarding Terms</v>
      </c>
      <c r="O2730" s="11" t="s">
        <v>22</v>
      </c>
      <c r="P2730" s="11" t="s">
        <v>22</v>
      </c>
      <c r="Q2730" s="11" t="s">
        <v>22</v>
      </c>
      <c r="R2730" s="11" t="s">
        <v>317</v>
      </c>
      <c r="S2730" s="11" t="s">
        <v>38</v>
      </c>
      <c r="T2730" s="11" t="s">
        <v>22</v>
      </c>
      <c r="U2730" s="11" t="s">
        <v>26</v>
      </c>
      <c r="V2730" s="11" t="s">
        <v>22</v>
      </c>
    </row>
    <row r="2731" spans="1:22" ht="14.1" customHeight="1" x14ac:dyDescent="0.2">
      <c r="A2731" s="11" t="str">
        <f t="shared" si="576"/>
        <v>AdditionalInformationParty</v>
      </c>
      <c r="B2731" s="8" t="s">
        <v>22</v>
      </c>
      <c r="C2731" s="12" t="s">
        <v>34</v>
      </c>
      <c r="D2731" s="11" t="s">
        <v>4531</v>
      </c>
      <c r="E2731" s="11" t="s">
        <v>22</v>
      </c>
      <c r="F2731" s="11" t="s">
        <v>22</v>
      </c>
      <c r="G2731" s="11" t="str">
        <f t="shared" si="577"/>
        <v>Tendering Terms. Additional Information_ Party. Party</v>
      </c>
      <c r="H2731" s="11" t="s">
        <v>22</v>
      </c>
      <c r="I2731" s="11" t="s">
        <v>3376</v>
      </c>
      <c r="J2731" s="11" t="s">
        <v>4532</v>
      </c>
      <c r="K2731" s="11" t="s">
        <v>22</v>
      </c>
      <c r="L2731" s="11" t="s">
        <v>22</v>
      </c>
      <c r="M2731" s="11" t="str">
        <f t="shared" si="578"/>
        <v>Party</v>
      </c>
      <c r="N2731" s="11" t="str">
        <f t="shared" si="579"/>
        <v>Party</v>
      </c>
      <c r="O2731" s="11" t="s">
        <v>22</v>
      </c>
      <c r="P2731" s="11" t="s">
        <v>22</v>
      </c>
      <c r="Q2731" s="11" t="s">
        <v>22</v>
      </c>
      <c r="R2731" s="11" t="s">
        <v>216</v>
      </c>
      <c r="S2731" s="11" t="s">
        <v>38</v>
      </c>
      <c r="T2731" s="11" t="s">
        <v>22</v>
      </c>
      <c r="U2731" s="11" t="s">
        <v>26</v>
      </c>
      <c r="V2731" s="11" t="s">
        <v>22</v>
      </c>
    </row>
    <row r="2732" spans="1:22" ht="14.1" customHeight="1" x14ac:dyDescent="0.2">
      <c r="A2732" s="11" t="str">
        <f t="shared" si="576"/>
        <v>DocumentProviderParty</v>
      </c>
      <c r="B2732" s="8" t="s">
        <v>22</v>
      </c>
      <c r="C2732" s="12" t="s">
        <v>34</v>
      </c>
      <c r="D2732" s="11" t="s">
        <v>4533</v>
      </c>
      <c r="E2732" s="11" t="s">
        <v>22</v>
      </c>
      <c r="F2732" s="11" t="s">
        <v>22</v>
      </c>
      <c r="G2732" s="11" t="str">
        <f t="shared" si="577"/>
        <v>Tendering Terms. Document Provider_ Party. Party</v>
      </c>
      <c r="H2732" s="11" t="s">
        <v>22</v>
      </c>
      <c r="I2732" s="11" t="s">
        <v>3376</v>
      </c>
      <c r="J2732" s="11" t="s">
        <v>4534</v>
      </c>
      <c r="K2732" s="11" t="s">
        <v>22</v>
      </c>
      <c r="L2732" s="11" t="s">
        <v>22</v>
      </c>
      <c r="M2732" s="11" t="str">
        <f t="shared" si="578"/>
        <v>Party</v>
      </c>
      <c r="N2732" s="11" t="str">
        <f t="shared" si="579"/>
        <v>Party</v>
      </c>
      <c r="O2732" s="11" t="s">
        <v>22</v>
      </c>
      <c r="P2732" s="11" t="s">
        <v>22</v>
      </c>
      <c r="Q2732" s="11" t="s">
        <v>22</v>
      </c>
      <c r="R2732" s="11" t="s">
        <v>216</v>
      </c>
      <c r="S2732" s="11" t="s">
        <v>38</v>
      </c>
      <c r="T2732" s="11" t="s">
        <v>22</v>
      </c>
      <c r="U2732" s="11" t="s">
        <v>26</v>
      </c>
      <c r="V2732" s="11" t="s">
        <v>22</v>
      </c>
    </row>
    <row r="2733" spans="1:22" ht="14.1" customHeight="1" x14ac:dyDescent="0.2">
      <c r="A2733" s="11" t="str">
        <f t="shared" si="576"/>
        <v>TenderRecipientParty</v>
      </c>
      <c r="B2733" s="8" t="s">
        <v>22</v>
      </c>
      <c r="C2733" s="12" t="s">
        <v>34</v>
      </c>
      <c r="D2733" s="11" t="s">
        <v>4535</v>
      </c>
      <c r="E2733" s="11" t="s">
        <v>22</v>
      </c>
      <c r="F2733" s="11" t="s">
        <v>22</v>
      </c>
      <c r="G2733" s="11" t="str">
        <f t="shared" si="577"/>
        <v>Tendering Terms. Tender Recipient_ Party. Party</v>
      </c>
      <c r="H2733" s="11" t="s">
        <v>22</v>
      </c>
      <c r="I2733" s="11" t="s">
        <v>3376</v>
      </c>
      <c r="J2733" s="11" t="s">
        <v>4536</v>
      </c>
      <c r="K2733" s="11" t="s">
        <v>22</v>
      </c>
      <c r="L2733" s="11" t="s">
        <v>22</v>
      </c>
      <c r="M2733" s="11" t="str">
        <f t="shared" si="578"/>
        <v>Party</v>
      </c>
      <c r="N2733" s="11" t="str">
        <f t="shared" si="579"/>
        <v>Party</v>
      </c>
      <c r="O2733" s="11" t="s">
        <v>22</v>
      </c>
      <c r="P2733" s="11" t="s">
        <v>22</v>
      </c>
      <c r="Q2733" s="11" t="s">
        <v>22</v>
      </c>
      <c r="R2733" s="11" t="s">
        <v>216</v>
      </c>
      <c r="S2733" s="11" t="s">
        <v>38</v>
      </c>
      <c r="T2733" s="11" t="s">
        <v>22</v>
      </c>
      <c r="U2733" s="11" t="s">
        <v>26</v>
      </c>
      <c r="V2733" s="11" t="s">
        <v>22</v>
      </c>
    </row>
    <row r="2734" spans="1:22" ht="14.1" customHeight="1" x14ac:dyDescent="0.2">
      <c r="A2734" s="11" t="str">
        <f t="shared" si="576"/>
        <v>ContractResponsibleParty</v>
      </c>
      <c r="B2734" s="8" t="s">
        <v>22</v>
      </c>
      <c r="C2734" s="12" t="s">
        <v>34</v>
      </c>
      <c r="D2734" s="11" t="s">
        <v>4537</v>
      </c>
      <c r="E2734" s="11" t="s">
        <v>22</v>
      </c>
      <c r="F2734" s="11" t="s">
        <v>22</v>
      </c>
      <c r="G2734" s="11" t="str">
        <f t="shared" si="577"/>
        <v>Tendering Terms. Contract Responsible_ Party. Party</v>
      </c>
      <c r="H2734" s="11" t="s">
        <v>22</v>
      </c>
      <c r="I2734" s="11" t="s">
        <v>3376</v>
      </c>
      <c r="J2734" s="11" t="s">
        <v>4538</v>
      </c>
      <c r="K2734" s="11" t="s">
        <v>22</v>
      </c>
      <c r="L2734" s="11" t="s">
        <v>22</v>
      </c>
      <c r="M2734" s="11" t="str">
        <f t="shared" si="578"/>
        <v>Party</v>
      </c>
      <c r="N2734" s="11" t="str">
        <f t="shared" si="579"/>
        <v>Party</v>
      </c>
      <c r="O2734" s="11" t="s">
        <v>22</v>
      </c>
      <c r="P2734" s="11" t="s">
        <v>22</v>
      </c>
      <c r="Q2734" s="11" t="s">
        <v>22</v>
      </c>
      <c r="R2734" s="11" t="s">
        <v>216</v>
      </c>
      <c r="S2734" s="11" t="s">
        <v>38</v>
      </c>
      <c r="T2734" s="11" t="s">
        <v>22</v>
      </c>
      <c r="U2734" s="11" t="s">
        <v>26</v>
      </c>
      <c r="V2734" s="11" t="s">
        <v>22</v>
      </c>
    </row>
    <row r="2735" spans="1:22" ht="14.1" customHeight="1" x14ac:dyDescent="0.2">
      <c r="A2735" s="11" t="str">
        <f t="shared" si="576"/>
        <v>TenderEvaluationParty</v>
      </c>
      <c r="B2735" s="8" t="s">
        <v>22</v>
      </c>
      <c r="C2735" s="12" t="s">
        <v>98</v>
      </c>
      <c r="D2735" s="11" t="s">
        <v>4539</v>
      </c>
      <c r="E2735" s="11" t="s">
        <v>22</v>
      </c>
      <c r="F2735" s="11" t="s">
        <v>22</v>
      </c>
      <c r="G2735" s="11" t="str">
        <f t="shared" si="577"/>
        <v>Tendering Terms. Tender Evaluation_ Party. Party</v>
      </c>
      <c r="H2735" s="11" t="s">
        <v>22</v>
      </c>
      <c r="I2735" s="11" t="s">
        <v>3376</v>
      </c>
      <c r="J2735" s="11" t="s">
        <v>4540</v>
      </c>
      <c r="K2735" s="11" t="s">
        <v>22</v>
      </c>
      <c r="L2735" s="11" t="s">
        <v>22</v>
      </c>
      <c r="M2735" s="11" t="str">
        <f t="shared" si="578"/>
        <v>Party</v>
      </c>
      <c r="N2735" s="11" t="str">
        <f t="shared" si="579"/>
        <v>Party</v>
      </c>
      <c r="O2735" s="11" t="s">
        <v>22</v>
      </c>
      <c r="P2735" s="11" t="s">
        <v>22</v>
      </c>
      <c r="Q2735" s="11" t="s">
        <v>22</v>
      </c>
      <c r="R2735" s="11" t="s">
        <v>216</v>
      </c>
      <c r="S2735" s="11" t="s">
        <v>38</v>
      </c>
      <c r="T2735" s="11" t="s">
        <v>22</v>
      </c>
      <c r="U2735" s="11" t="s">
        <v>26</v>
      </c>
      <c r="V2735" s="11" t="s">
        <v>22</v>
      </c>
    </row>
    <row r="2736" spans="1:22" ht="14.1" customHeight="1" x14ac:dyDescent="0.2">
      <c r="A2736" s="11" t="str">
        <f t="shared" si="576"/>
        <v>QualificationRequestRecipientParty</v>
      </c>
      <c r="B2736" s="8" t="s">
        <v>22</v>
      </c>
      <c r="C2736" s="12" t="s">
        <v>34</v>
      </c>
      <c r="D2736" s="11" t="s">
        <v>4541</v>
      </c>
      <c r="E2736" s="11" t="s">
        <v>22</v>
      </c>
      <c r="F2736" s="11" t="s">
        <v>22</v>
      </c>
      <c r="G2736" s="11" t="str">
        <f t="shared" si="577"/>
        <v>Tendering Terms. Qualification Request Recipient_ Party. Party</v>
      </c>
      <c r="H2736" s="11" t="s">
        <v>22</v>
      </c>
      <c r="I2736" s="11" t="s">
        <v>3376</v>
      </c>
      <c r="J2736" s="11" t="s">
        <v>4542</v>
      </c>
      <c r="K2736" s="11" t="s">
        <v>22</v>
      </c>
      <c r="L2736" s="11" t="s">
        <v>22</v>
      </c>
      <c r="M2736" s="11" t="str">
        <f t="shared" si="578"/>
        <v>Party</v>
      </c>
      <c r="N2736" s="11" t="str">
        <f t="shared" si="579"/>
        <v>Party</v>
      </c>
      <c r="O2736" s="11" t="s">
        <v>22</v>
      </c>
      <c r="P2736" s="11" t="s">
        <v>22</v>
      </c>
      <c r="Q2736" s="11" t="s">
        <v>22</v>
      </c>
      <c r="R2736" s="11" t="s">
        <v>216</v>
      </c>
      <c r="S2736" s="11" t="s">
        <v>38</v>
      </c>
      <c r="T2736" s="11" t="s">
        <v>22</v>
      </c>
      <c r="U2736" s="11" t="s">
        <v>101</v>
      </c>
      <c r="V2736" s="11" t="s">
        <v>4543</v>
      </c>
    </row>
    <row r="2737" spans="1:22" ht="14.1" customHeight="1" x14ac:dyDescent="0.2">
      <c r="A2737" s="11" t="str">
        <f t="shared" si="576"/>
        <v>TenderValidityPeriod</v>
      </c>
      <c r="B2737" s="8" t="s">
        <v>22</v>
      </c>
      <c r="C2737" s="12" t="s">
        <v>34</v>
      </c>
      <c r="D2737" s="11" t="s">
        <v>4544</v>
      </c>
      <c r="E2737" s="11" t="s">
        <v>22</v>
      </c>
      <c r="F2737" s="11" t="s">
        <v>22</v>
      </c>
      <c r="G2737" s="11" t="str">
        <f t="shared" si="577"/>
        <v>Tendering Terms. Tender Validity_ Period. Period</v>
      </c>
      <c r="H2737" s="11" t="s">
        <v>22</v>
      </c>
      <c r="I2737" s="11" t="s">
        <v>3376</v>
      </c>
      <c r="J2737" s="11" t="s">
        <v>4545</v>
      </c>
      <c r="K2737" s="11" t="s">
        <v>22</v>
      </c>
      <c r="L2737" s="11" t="s">
        <v>22</v>
      </c>
      <c r="M2737" s="11" t="str">
        <f t="shared" si="578"/>
        <v>Period</v>
      </c>
      <c r="N2737" s="11" t="str">
        <f t="shared" si="579"/>
        <v>Period</v>
      </c>
      <c r="O2737" s="11" t="s">
        <v>22</v>
      </c>
      <c r="P2737" s="11" t="s">
        <v>22</v>
      </c>
      <c r="Q2737" s="11" t="s">
        <v>22</v>
      </c>
      <c r="R2737" s="11" t="s">
        <v>44</v>
      </c>
      <c r="S2737" s="11" t="s">
        <v>38</v>
      </c>
      <c r="T2737" s="11" t="s">
        <v>22</v>
      </c>
      <c r="U2737" s="11" t="s">
        <v>26</v>
      </c>
      <c r="V2737" s="11" t="s">
        <v>22</v>
      </c>
    </row>
    <row r="2738" spans="1:22" ht="14.1" customHeight="1" x14ac:dyDescent="0.2">
      <c r="A2738" s="11" t="str">
        <f t="shared" si="576"/>
        <v>ContractAcceptancePeriod</v>
      </c>
      <c r="B2738" s="8" t="s">
        <v>22</v>
      </c>
      <c r="C2738" s="12" t="s">
        <v>34</v>
      </c>
      <c r="D2738" s="11" t="s">
        <v>4546</v>
      </c>
      <c r="E2738" s="11" t="s">
        <v>22</v>
      </c>
      <c r="F2738" s="11" t="s">
        <v>22</v>
      </c>
      <c r="G2738" s="11" t="str">
        <f t="shared" si="577"/>
        <v>Tendering Terms. Contract Acceptance_ Period. Period</v>
      </c>
      <c r="H2738" s="11" t="s">
        <v>22</v>
      </c>
      <c r="I2738" s="11" t="s">
        <v>3376</v>
      </c>
      <c r="J2738" s="11" t="s">
        <v>4547</v>
      </c>
      <c r="K2738" s="11" t="s">
        <v>22</v>
      </c>
      <c r="L2738" s="11" t="s">
        <v>22</v>
      </c>
      <c r="M2738" s="11" t="str">
        <f t="shared" si="578"/>
        <v>Period</v>
      </c>
      <c r="N2738" s="11" t="str">
        <f t="shared" si="579"/>
        <v>Period</v>
      </c>
      <c r="O2738" s="11" t="s">
        <v>22</v>
      </c>
      <c r="P2738" s="11" t="s">
        <v>22</v>
      </c>
      <c r="Q2738" s="11" t="s">
        <v>22</v>
      </c>
      <c r="R2738" s="11" t="s">
        <v>44</v>
      </c>
      <c r="S2738" s="11" t="s">
        <v>38</v>
      </c>
      <c r="T2738" s="11" t="s">
        <v>22</v>
      </c>
      <c r="U2738" s="11" t="s">
        <v>26</v>
      </c>
      <c r="V2738" s="11" t="s">
        <v>22</v>
      </c>
    </row>
    <row r="2739" spans="1:22" ht="14.1" customHeight="1" x14ac:dyDescent="0.2">
      <c r="A2739" s="11" t="str">
        <f t="shared" si="576"/>
        <v>AppealTerms</v>
      </c>
      <c r="B2739" s="8" t="s">
        <v>22</v>
      </c>
      <c r="C2739" s="12" t="s">
        <v>34</v>
      </c>
      <c r="D2739" s="11" t="s">
        <v>4548</v>
      </c>
      <c r="E2739" s="11" t="s">
        <v>22</v>
      </c>
      <c r="F2739" s="11" t="s">
        <v>22</v>
      </c>
      <c r="G2739" s="11" t="str">
        <f t="shared" si="577"/>
        <v>Tendering Terms. Appeal Terms</v>
      </c>
      <c r="H2739" s="11" t="s">
        <v>22</v>
      </c>
      <c r="I2739" s="11" t="s">
        <v>3376</v>
      </c>
      <c r="J2739" s="11" t="s">
        <v>22</v>
      </c>
      <c r="K2739" s="11" t="s">
        <v>22</v>
      </c>
      <c r="L2739" s="11" t="s">
        <v>22</v>
      </c>
      <c r="M2739" s="11" t="str">
        <f t="shared" si="578"/>
        <v>Appeal Terms</v>
      </c>
      <c r="N2739" s="11" t="str">
        <f t="shared" si="579"/>
        <v>Appeal Terms</v>
      </c>
      <c r="O2739" s="11" t="s">
        <v>22</v>
      </c>
      <c r="P2739" s="11" t="s">
        <v>22</v>
      </c>
      <c r="Q2739" s="11" t="s">
        <v>22</v>
      </c>
      <c r="R2739" s="11" t="s">
        <v>210</v>
      </c>
      <c r="S2739" s="11" t="s">
        <v>38</v>
      </c>
      <c r="T2739" s="11" t="s">
        <v>22</v>
      </c>
      <c r="U2739" s="11" t="s">
        <v>26</v>
      </c>
      <c r="V2739" s="11" t="s">
        <v>22</v>
      </c>
    </row>
    <row r="2740" spans="1:22" ht="14.1" customHeight="1" x14ac:dyDescent="0.2">
      <c r="A2740" s="11" t="str">
        <f t="shared" si="576"/>
        <v>Language</v>
      </c>
      <c r="B2740" s="8" t="s">
        <v>22</v>
      </c>
      <c r="C2740" s="12" t="s">
        <v>98</v>
      </c>
      <c r="D2740" s="11" t="s">
        <v>4549</v>
      </c>
      <c r="E2740" s="11" t="s">
        <v>22</v>
      </c>
      <c r="F2740" s="11" t="s">
        <v>22</v>
      </c>
      <c r="G2740" s="11" t="str">
        <f t="shared" si="577"/>
        <v>Tendering Terms. Language</v>
      </c>
      <c r="H2740" s="11" t="s">
        <v>22</v>
      </c>
      <c r="I2740" s="11" t="s">
        <v>3376</v>
      </c>
      <c r="J2740" s="11" t="s">
        <v>22</v>
      </c>
      <c r="K2740" s="11" t="s">
        <v>22</v>
      </c>
      <c r="L2740" s="11" t="s">
        <v>22</v>
      </c>
      <c r="M2740" s="11" t="str">
        <f t="shared" si="578"/>
        <v>Language</v>
      </c>
      <c r="N2740" s="11" t="str">
        <f t="shared" si="579"/>
        <v>Language</v>
      </c>
      <c r="O2740" s="11" t="s">
        <v>22</v>
      </c>
      <c r="P2740" s="11" t="s">
        <v>22</v>
      </c>
      <c r="Q2740" s="11" t="s">
        <v>22</v>
      </c>
      <c r="R2740" s="11" t="s">
        <v>690</v>
      </c>
      <c r="S2740" s="11" t="s">
        <v>38</v>
      </c>
      <c r="T2740" s="11" t="s">
        <v>22</v>
      </c>
      <c r="U2740" s="11" t="s">
        <v>26</v>
      </c>
      <c r="V2740" s="11" t="s">
        <v>22</v>
      </c>
    </row>
    <row r="2741" spans="1:22" ht="14.1" customHeight="1" x14ac:dyDescent="0.2">
      <c r="A2741" s="11" t="str">
        <f t="shared" si="576"/>
        <v>BudgetAccountLine</v>
      </c>
      <c r="B2741" s="8" t="s">
        <v>22</v>
      </c>
      <c r="C2741" s="12" t="s">
        <v>98</v>
      </c>
      <c r="D2741" s="11" t="s">
        <v>4550</v>
      </c>
      <c r="E2741" s="11" t="s">
        <v>22</v>
      </c>
      <c r="F2741" s="11" t="s">
        <v>22</v>
      </c>
      <c r="G2741" s="11" t="str">
        <f t="shared" si="577"/>
        <v>Tendering Terms. Budget Account Line</v>
      </c>
      <c r="H2741" s="11" t="s">
        <v>22</v>
      </c>
      <c r="I2741" s="11" t="s">
        <v>3376</v>
      </c>
      <c r="J2741" s="11" t="s">
        <v>22</v>
      </c>
      <c r="K2741" s="11" t="s">
        <v>22</v>
      </c>
      <c r="L2741" s="11" t="s">
        <v>22</v>
      </c>
      <c r="M2741" s="11" t="str">
        <f t="shared" si="578"/>
        <v>Budget Account Line</v>
      </c>
      <c r="N2741" s="11" t="str">
        <f t="shared" si="579"/>
        <v>Budget Account Line</v>
      </c>
      <c r="O2741" s="11" t="s">
        <v>22</v>
      </c>
      <c r="P2741" s="11" t="s">
        <v>22</v>
      </c>
      <c r="Q2741" s="11" t="s">
        <v>22</v>
      </c>
      <c r="R2741" s="11" t="s">
        <v>442</v>
      </c>
      <c r="S2741" s="11" t="s">
        <v>38</v>
      </c>
      <c r="T2741" s="11" t="s">
        <v>22</v>
      </c>
      <c r="U2741" s="11" t="s">
        <v>26</v>
      </c>
      <c r="V2741" s="11" t="s">
        <v>22</v>
      </c>
    </row>
    <row r="2742" spans="1:22" ht="14.1" customHeight="1" x14ac:dyDescent="0.2">
      <c r="A2742" s="11" t="str">
        <f t="shared" si="576"/>
        <v>ReplacedNoticeDocumentReference</v>
      </c>
      <c r="B2742" s="8" t="s">
        <v>22</v>
      </c>
      <c r="C2742" s="12" t="s">
        <v>34</v>
      </c>
      <c r="D2742" s="11" t="s">
        <v>4551</v>
      </c>
      <c r="E2742" s="11" t="s">
        <v>22</v>
      </c>
      <c r="F2742" s="11" t="s">
        <v>22</v>
      </c>
      <c r="G2742" s="11" t="str">
        <f t="shared" si="577"/>
        <v>Tendering Terms. Replaced Notice_ Document Reference. Document Reference</v>
      </c>
      <c r="H2742" s="11" t="s">
        <v>22</v>
      </c>
      <c r="I2742" s="11" t="s">
        <v>3376</v>
      </c>
      <c r="J2742" s="11" t="s">
        <v>4552</v>
      </c>
      <c r="K2742" s="11" t="s">
        <v>22</v>
      </c>
      <c r="L2742" s="11" t="s">
        <v>22</v>
      </c>
      <c r="M2742" s="11" t="str">
        <f t="shared" si="578"/>
        <v>Document Reference</v>
      </c>
      <c r="N2742" s="11" t="str">
        <f t="shared" si="579"/>
        <v>Document Reference</v>
      </c>
      <c r="O2742" s="11" t="s">
        <v>22</v>
      </c>
      <c r="P2742" s="11" t="s">
        <v>22</v>
      </c>
      <c r="Q2742" s="11" t="s">
        <v>22</v>
      </c>
      <c r="R2742" s="11" t="s">
        <v>406</v>
      </c>
      <c r="S2742" s="11" t="s">
        <v>38</v>
      </c>
      <c r="T2742" s="11" t="s">
        <v>22</v>
      </c>
      <c r="U2742" s="11" t="s">
        <v>26</v>
      </c>
      <c r="V2742" s="11" t="s">
        <v>22</v>
      </c>
    </row>
    <row r="2743" spans="1:22" ht="14.1" customHeight="1" x14ac:dyDescent="0.2">
      <c r="A2743" s="11" t="str">
        <f t="shared" si="576"/>
        <v>LotDistribution</v>
      </c>
      <c r="B2743" s="8" t="s">
        <v>22</v>
      </c>
      <c r="C2743" s="12" t="s">
        <v>34</v>
      </c>
      <c r="D2743" s="11" t="s">
        <v>4553</v>
      </c>
      <c r="E2743" s="11" t="s">
        <v>22</v>
      </c>
      <c r="F2743" s="11" t="s">
        <v>22</v>
      </c>
      <c r="G2743" s="11" t="str">
        <f t="shared" si="577"/>
        <v>Tendering Terms. Lot Distribution</v>
      </c>
      <c r="H2743" s="11" t="s">
        <v>22</v>
      </c>
      <c r="I2743" s="11" t="s">
        <v>3376</v>
      </c>
      <c r="J2743" s="11" t="s">
        <v>22</v>
      </c>
      <c r="K2743" s="11" t="s">
        <v>22</v>
      </c>
      <c r="L2743" s="11" t="s">
        <v>22</v>
      </c>
      <c r="M2743" s="11" t="str">
        <f t="shared" si="578"/>
        <v>Lot Distribution</v>
      </c>
      <c r="N2743" s="11" t="str">
        <f t="shared" si="579"/>
        <v>Lot Distribution</v>
      </c>
      <c r="O2743" s="11" t="s">
        <v>22</v>
      </c>
      <c r="P2743" s="11" t="s">
        <v>22</v>
      </c>
      <c r="Q2743" s="11" t="s">
        <v>22</v>
      </c>
      <c r="R2743" s="11" t="s">
        <v>2625</v>
      </c>
      <c r="S2743" s="11" t="s">
        <v>38</v>
      </c>
      <c r="T2743" s="11" t="s">
        <v>22</v>
      </c>
      <c r="U2743" s="11" t="s">
        <v>228</v>
      </c>
      <c r="V2743" s="11" t="s">
        <v>22</v>
      </c>
    </row>
    <row r="2744" spans="1:22" ht="14.1" customHeight="1" x14ac:dyDescent="0.2">
      <c r="A2744" s="11" t="str">
        <f t="shared" si="576"/>
        <v>PostAwardProcess</v>
      </c>
      <c r="B2744" s="8" t="s">
        <v>22</v>
      </c>
      <c r="C2744" s="12" t="s">
        <v>34</v>
      </c>
      <c r="D2744" s="11" t="s">
        <v>4554</v>
      </c>
      <c r="E2744" s="11" t="s">
        <v>22</v>
      </c>
      <c r="F2744" s="11" t="s">
        <v>22</v>
      </c>
      <c r="G2744" s="11" t="str">
        <f t="shared" si="577"/>
        <v>Tendering Terms. Post Award Process</v>
      </c>
      <c r="H2744" s="11" t="s">
        <v>22</v>
      </c>
      <c r="I2744" s="11" t="s">
        <v>3376</v>
      </c>
      <c r="J2744" s="11" t="s">
        <v>22</v>
      </c>
      <c r="K2744" s="11" t="s">
        <v>22</v>
      </c>
      <c r="L2744" s="11" t="s">
        <v>22</v>
      </c>
      <c r="M2744" s="11" t="str">
        <f t="shared" si="578"/>
        <v>Post Award Process</v>
      </c>
      <c r="N2744" s="11" t="str">
        <f t="shared" si="579"/>
        <v>Post Award Process</v>
      </c>
      <c r="O2744" s="11" t="s">
        <v>22</v>
      </c>
      <c r="P2744" s="11" t="s">
        <v>22</v>
      </c>
      <c r="Q2744" s="11" t="s">
        <v>22</v>
      </c>
      <c r="R2744" s="11" t="s">
        <v>3253</v>
      </c>
      <c r="S2744" s="11" t="s">
        <v>38</v>
      </c>
      <c r="T2744" s="11" t="s">
        <v>22</v>
      </c>
      <c r="U2744" s="11" t="s">
        <v>228</v>
      </c>
      <c r="V2744" s="11" t="s">
        <v>22</v>
      </c>
    </row>
    <row r="2745" spans="1:22" ht="14.1" customHeight="1" x14ac:dyDescent="0.2">
      <c r="A2745" s="11" t="str">
        <f t="shared" si="576"/>
        <v>EconomicOperatorShortList</v>
      </c>
      <c r="B2745" s="8" t="s">
        <v>22</v>
      </c>
      <c r="C2745" s="12" t="s">
        <v>34</v>
      </c>
      <c r="D2745" s="11" t="s">
        <v>4458</v>
      </c>
      <c r="E2745" s="11" t="s">
        <v>22</v>
      </c>
      <c r="F2745" s="11" t="s">
        <v>22</v>
      </c>
      <c r="G2745" s="11" t="str">
        <f t="shared" si="577"/>
        <v>Tendering Terms. Economic Operator Short List</v>
      </c>
      <c r="H2745" s="11" t="s">
        <v>22</v>
      </c>
      <c r="I2745" s="11" t="s">
        <v>3376</v>
      </c>
      <c r="J2745" s="11" t="s">
        <v>22</v>
      </c>
      <c r="K2745" s="11" t="s">
        <v>22</v>
      </c>
      <c r="L2745" s="11" t="s">
        <v>22</v>
      </c>
      <c r="M2745" s="11" t="str">
        <f t="shared" si="578"/>
        <v>Economic Operator Short List</v>
      </c>
      <c r="N2745" s="11" t="str">
        <f t="shared" si="579"/>
        <v>Economic Operator Short List</v>
      </c>
      <c r="O2745" s="11" t="s">
        <v>22</v>
      </c>
      <c r="P2745" s="11" t="s">
        <v>22</v>
      </c>
      <c r="Q2745" s="11" t="s">
        <v>22</v>
      </c>
      <c r="R2745" s="11" t="s">
        <v>1669</v>
      </c>
      <c r="S2745" s="11" t="s">
        <v>38</v>
      </c>
      <c r="T2745" s="11" t="s">
        <v>22</v>
      </c>
      <c r="U2745" s="11" t="s">
        <v>228</v>
      </c>
      <c r="V2745" s="11" t="s">
        <v>22</v>
      </c>
    </row>
    <row r="2746" spans="1:22" ht="14.1" customHeight="1" x14ac:dyDescent="0.2">
      <c r="A2746" s="11" t="str">
        <f t="shared" si="576"/>
        <v>SecurityClearanceTerm</v>
      </c>
      <c r="B2746" s="8" t="s">
        <v>22</v>
      </c>
      <c r="C2746" s="12" t="s">
        <v>98</v>
      </c>
      <c r="D2746" s="11" t="s">
        <v>4555</v>
      </c>
      <c r="E2746" s="11" t="s">
        <v>22</v>
      </c>
      <c r="F2746" s="11" t="s">
        <v>22</v>
      </c>
      <c r="G2746" s="11" t="str">
        <f t="shared" si="577"/>
        <v>Tendering Terms. Security Clearance Term</v>
      </c>
      <c r="H2746" s="11" t="s">
        <v>22</v>
      </c>
      <c r="I2746" s="11" t="s">
        <v>3376</v>
      </c>
      <c r="J2746" s="11" t="s">
        <v>22</v>
      </c>
      <c r="K2746" s="11" t="s">
        <v>22</v>
      </c>
      <c r="L2746" s="11" t="s">
        <v>22</v>
      </c>
      <c r="M2746" s="11" t="str">
        <f t="shared" si="578"/>
        <v>Security Clearance Term</v>
      </c>
      <c r="N2746" s="11" t="str">
        <f t="shared" si="579"/>
        <v>Security Clearance Term</v>
      </c>
      <c r="O2746" s="11" t="s">
        <v>22</v>
      </c>
      <c r="P2746" s="11" t="s">
        <v>22</v>
      </c>
      <c r="Q2746" s="11" t="s">
        <v>22</v>
      </c>
      <c r="R2746" s="11" t="s">
        <v>3685</v>
      </c>
      <c r="S2746" s="11" t="s">
        <v>38</v>
      </c>
      <c r="T2746" s="11" t="s">
        <v>22</v>
      </c>
      <c r="U2746" s="11" t="s">
        <v>101</v>
      </c>
      <c r="V2746" s="11" t="s">
        <v>3686</v>
      </c>
    </row>
    <row r="2747" spans="1:22" ht="14.1" customHeight="1" x14ac:dyDescent="0.2">
      <c r="A2747" s="5" t="str">
        <f>SUBSTITUTE(CONCATENATE(H2747,I2747)," ","")</f>
        <v>TradeFinancing</v>
      </c>
      <c r="B2747" s="6" t="s">
        <v>22</v>
      </c>
      <c r="C2747" s="6" t="s">
        <v>22</v>
      </c>
      <c r="D2747" s="6" t="s">
        <v>4556</v>
      </c>
      <c r="E2747" s="6" t="s">
        <v>22</v>
      </c>
      <c r="F2747" s="6" t="s">
        <v>22</v>
      </c>
      <c r="G2747" s="5" t="str">
        <f>CONCATENATE(IF(H2747="","",CONCATENATE(H2747,"_ ")),I2747,". Details")</f>
        <v>Trade Financing. Details</v>
      </c>
      <c r="H2747" s="6" t="s">
        <v>22</v>
      </c>
      <c r="I2747" s="6" t="s">
        <v>3092</v>
      </c>
      <c r="J2747" s="6" t="s">
        <v>22</v>
      </c>
      <c r="K2747" s="6" t="s">
        <v>22</v>
      </c>
      <c r="L2747" s="6" t="s">
        <v>22</v>
      </c>
      <c r="M2747" s="6" t="s">
        <v>22</v>
      </c>
      <c r="N2747" s="6" t="s">
        <v>22</v>
      </c>
      <c r="O2747" s="6" t="s">
        <v>22</v>
      </c>
      <c r="P2747" s="6" t="s">
        <v>22</v>
      </c>
      <c r="Q2747" s="6" t="s">
        <v>22</v>
      </c>
      <c r="R2747" s="6" t="s">
        <v>22</v>
      </c>
      <c r="S2747" s="6" t="s">
        <v>25</v>
      </c>
      <c r="T2747" s="6" t="s">
        <v>22</v>
      </c>
      <c r="U2747" s="6" t="s">
        <v>26</v>
      </c>
      <c r="V2747" s="6" t="s">
        <v>22</v>
      </c>
    </row>
    <row r="2748" spans="1:22" ht="14.1" customHeight="1" x14ac:dyDescent="0.2">
      <c r="A2748" s="7" t="str">
        <f>SUBSTITUTE(CONCATENATE(J2748,K2748,IF(L2748="Identifier","ID",IF(AND(L2748="Text",OR(J2748&lt;&gt;"",K2748&lt;&gt;"")),"",L2748)),IF(AND(N2748&lt;&gt;"Text",L2748&lt;&gt;N2748,NOT(AND(L2748="URI",N2748="Identifier")),NOT(AND(L2748="UUID",N2748="Identifier")),NOT(AND(L2748="OID",N2748="Identifier"))),IF(N2748="Identifier","ID",N2748),""))," ","")</f>
        <v>ID</v>
      </c>
      <c r="B2748" s="8" t="s">
        <v>22</v>
      </c>
      <c r="C2748" s="9" t="s">
        <v>34</v>
      </c>
      <c r="D2748" s="10" t="s">
        <v>4557</v>
      </c>
      <c r="E2748" s="10" t="s">
        <v>22</v>
      </c>
      <c r="F2748" s="10" t="s">
        <v>22</v>
      </c>
      <c r="G2748" s="10" t="str">
        <f>CONCATENATE( IF(H2748="","",CONCATENATE(H2748,"_ ")),I2748,". ",IF(J2748="","",CONCATENATE(J2748,"_ ")),M2748,IF(OR(J2748&lt;&gt;"",M2748&lt;&gt;N2748),CONCATENATE(". ",N2748),""))</f>
        <v>Trade Financing. Identifier</v>
      </c>
      <c r="H2748" s="10" t="s">
        <v>22</v>
      </c>
      <c r="I2748" s="10" t="s">
        <v>3092</v>
      </c>
      <c r="J2748" s="10" t="s">
        <v>22</v>
      </c>
      <c r="K2748" s="10" t="s">
        <v>22</v>
      </c>
      <c r="L2748" s="10" t="s">
        <v>29</v>
      </c>
      <c r="M2748" s="7" t="str">
        <f>IF(K2748&lt;&gt;"",CONCATENATE(K2748," ",L2748),L2748)</f>
        <v>Identifier</v>
      </c>
      <c r="N2748" s="10" t="s">
        <v>29</v>
      </c>
      <c r="O2748" s="10" t="s">
        <v>22</v>
      </c>
      <c r="P2748" s="10" t="str">
        <f>IF(O2748&lt;&gt;"",CONCATENATE(O2748,"_ ",N2748,". Type"),CONCATENATE(N2748,". Type"))</f>
        <v>Identifier. Type</v>
      </c>
      <c r="Q2748" s="10" t="s">
        <v>22</v>
      </c>
      <c r="R2748" s="10" t="s">
        <v>22</v>
      </c>
      <c r="S2748" s="10" t="s">
        <v>30</v>
      </c>
      <c r="T2748" s="10" t="s">
        <v>22</v>
      </c>
      <c r="U2748" s="10" t="s">
        <v>26</v>
      </c>
      <c r="V2748" s="10" t="s">
        <v>22</v>
      </c>
    </row>
    <row r="2749" spans="1:22" ht="14.1" customHeight="1" x14ac:dyDescent="0.2">
      <c r="A2749" s="7" t="str">
        <f>SUBSTITUTE(CONCATENATE(J2749,K2749,IF(L2749="Identifier","ID",IF(AND(L2749="Text",OR(J2749&lt;&gt;"",K2749&lt;&gt;"")),"",L2749)),IF(AND(N2749&lt;&gt;"Text",L2749&lt;&gt;N2749,NOT(AND(L2749="URI",N2749="Identifier")),NOT(AND(L2749="UUID",N2749="Identifier")),NOT(AND(L2749="OID",N2749="Identifier"))),IF(N2749="Identifier","ID",N2749),""))," ","")</f>
        <v>FinancingInstrumentCode</v>
      </c>
      <c r="B2749" s="8" t="s">
        <v>22</v>
      </c>
      <c r="C2749" s="9" t="s">
        <v>34</v>
      </c>
      <c r="D2749" s="10" t="s">
        <v>4558</v>
      </c>
      <c r="E2749" s="10" t="s">
        <v>22</v>
      </c>
      <c r="F2749" s="10" t="s">
        <v>4559</v>
      </c>
      <c r="G2749" s="10" t="str">
        <f>CONCATENATE( IF(H2749="","",CONCATENATE(H2749,"_ ")),I2749,". ",IF(J2749="","",CONCATENATE(J2749,"_ ")),M2749,IF(OR(J2749&lt;&gt;"",M2749&lt;&gt;N2749),CONCATENATE(". ",N2749),""))</f>
        <v>Trade Financing. Financing Instrument Code. Code</v>
      </c>
      <c r="H2749" s="10" t="s">
        <v>22</v>
      </c>
      <c r="I2749" s="10" t="s">
        <v>3092</v>
      </c>
      <c r="J2749" s="10" t="s">
        <v>22</v>
      </c>
      <c r="K2749" s="10" t="s">
        <v>4560</v>
      </c>
      <c r="L2749" s="10" t="s">
        <v>33</v>
      </c>
      <c r="M2749" s="7" t="str">
        <f>IF(K2749&lt;&gt;"",CONCATENATE(K2749," ",L2749),L2749)</f>
        <v>Financing Instrument Code</v>
      </c>
      <c r="N2749" s="10" t="s">
        <v>33</v>
      </c>
      <c r="O2749" s="10" t="s">
        <v>22</v>
      </c>
      <c r="P2749" s="10" t="str">
        <f>IF(O2749&lt;&gt;"",CONCATENATE(O2749,"_ ",N2749,". Type"),CONCATENATE(N2749,". Type"))</f>
        <v>Code. Type</v>
      </c>
      <c r="Q2749" s="10" t="s">
        <v>22</v>
      </c>
      <c r="R2749" s="10" t="s">
        <v>22</v>
      </c>
      <c r="S2749" s="10" t="s">
        <v>30</v>
      </c>
      <c r="T2749" s="10" t="s">
        <v>22</v>
      </c>
      <c r="U2749" s="10" t="s">
        <v>26</v>
      </c>
      <c r="V2749" s="10" t="s">
        <v>22</v>
      </c>
    </row>
    <row r="2750" spans="1:22" ht="14.1" customHeight="1" x14ac:dyDescent="0.2">
      <c r="A2750" s="11" t="str">
        <f>SUBSTITUTE(SUBSTITUTE(CONCATENATE(J2750,IF(M2750="Identifier","ID",M2750))," ",""),"_","")</f>
        <v>ContractDocumentReference</v>
      </c>
      <c r="B2750" s="8" t="s">
        <v>22</v>
      </c>
      <c r="C2750" s="12" t="s">
        <v>34</v>
      </c>
      <c r="D2750" s="11" t="s">
        <v>1204</v>
      </c>
      <c r="E2750" s="11" t="s">
        <v>22</v>
      </c>
      <c r="F2750" s="11" t="s">
        <v>22</v>
      </c>
      <c r="G2750" s="11" t="str">
        <f>CONCATENATE( IF(H2750="","",CONCATENATE(H2750,"_ ")),I2750,". ",IF(J2750="","",CONCATENATE(J2750,"_ ")),M2750,IF(J2750="","",CONCATENATE(". ",N2750)))</f>
        <v>Trade Financing. Contract_ Document Reference. Document Reference</v>
      </c>
      <c r="H2750" s="11" t="s">
        <v>22</v>
      </c>
      <c r="I2750" s="11" t="s">
        <v>3092</v>
      </c>
      <c r="J2750" s="11" t="s">
        <v>516</v>
      </c>
      <c r="K2750" s="11" t="s">
        <v>22</v>
      </c>
      <c r="L2750" s="11" t="s">
        <v>22</v>
      </c>
      <c r="M2750" s="11" t="str">
        <f>CONCATENATE(IF(Q2750="","",CONCATENATE(Q2750,"_ ")),R2750)</f>
        <v>Document Reference</v>
      </c>
      <c r="N2750" s="11" t="str">
        <f>M2750</f>
        <v>Document Reference</v>
      </c>
      <c r="O2750" s="11" t="s">
        <v>22</v>
      </c>
      <c r="P2750" s="11" t="s">
        <v>22</v>
      </c>
      <c r="Q2750" s="11" t="s">
        <v>22</v>
      </c>
      <c r="R2750" s="11" t="s">
        <v>406</v>
      </c>
      <c r="S2750" s="11" t="s">
        <v>38</v>
      </c>
      <c r="T2750" s="11" t="s">
        <v>22</v>
      </c>
      <c r="U2750" s="11" t="s">
        <v>26</v>
      </c>
      <c r="V2750" s="11" t="s">
        <v>22</v>
      </c>
    </row>
    <row r="2751" spans="1:22" ht="14.1" customHeight="1" x14ac:dyDescent="0.2">
      <c r="A2751" s="11" t="str">
        <f>SUBSTITUTE(SUBSTITUTE(CONCATENATE(J2751,IF(M2751="Identifier","ID",M2751))," ",""),"_","")</f>
        <v>DocumentReference</v>
      </c>
      <c r="B2751" s="8" t="s">
        <v>22</v>
      </c>
      <c r="C2751" s="12" t="s">
        <v>98</v>
      </c>
      <c r="D2751" s="11" t="s">
        <v>4561</v>
      </c>
      <c r="E2751" s="11" t="s">
        <v>22</v>
      </c>
      <c r="F2751" s="11" t="s">
        <v>22</v>
      </c>
      <c r="G2751" s="11" t="str">
        <f>CONCATENATE( IF(H2751="","",CONCATENATE(H2751,"_ ")),I2751,". ",IF(J2751="","",CONCATENATE(J2751,"_ ")),M2751,IF(J2751="","",CONCATENATE(". ",N2751)))</f>
        <v>Trade Financing. Document Reference</v>
      </c>
      <c r="H2751" s="11" t="s">
        <v>22</v>
      </c>
      <c r="I2751" s="11" t="s">
        <v>3092</v>
      </c>
      <c r="J2751" s="11" t="s">
        <v>22</v>
      </c>
      <c r="K2751" s="11" t="s">
        <v>22</v>
      </c>
      <c r="L2751" s="11" t="s">
        <v>22</v>
      </c>
      <c r="M2751" s="11" t="str">
        <f>CONCATENATE(IF(Q2751="","",CONCATENATE(Q2751,"_ ")),R2751)</f>
        <v>Document Reference</v>
      </c>
      <c r="N2751" s="11" t="str">
        <f>M2751</f>
        <v>Document Reference</v>
      </c>
      <c r="O2751" s="11" t="s">
        <v>22</v>
      </c>
      <c r="P2751" s="11" t="s">
        <v>22</v>
      </c>
      <c r="Q2751" s="11" t="s">
        <v>22</v>
      </c>
      <c r="R2751" s="11" t="s">
        <v>406</v>
      </c>
      <c r="S2751" s="11" t="s">
        <v>38</v>
      </c>
      <c r="T2751" s="11" t="s">
        <v>22</v>
      </c>
      <c r="U2751" s="11" t="s">
        <v>26</v>
      </c>
      <c r="V2751" s="11" t="s">
        <v>22</v>
      </c>
    </row>
    <row r="2752" spans="1:22" ht="14.1" customHeight="1" x14ac:dyDescent="0.2">
      <c r="A2752" s="11" t="str">
        <f>SUBSTITUTE(SUBSTITUTE(CONCATENATE(J2752,IF(M2752="Identifier","ID",M2752))," ",""),"_","")</f>
        <v>FinancingParty</v>
      </c>
      <c r="B2752" s="8" t="s">
        <v>22</v>
      </c>
      <c r="C2752" s="12" t="s">
        <v>27</v>
      </c>
      <c r="D2752" s="11" t="s">
        <v>4562</v>
      </c>
      <c r="E2752" s="11" t="s">
        <v>22</v>
      </c>
      <c r="F2752" s="11" t="s">
        <v>22</v>
      </c>
      <c r="G2752" s="11" t="str">
        <f>CONCATENATE( IF(H2752="","",CONCATENATE(H2752,"_ ")),I2752,". ",IF(J2752="","",CONCATENATE(J2752,"_ ")),M2752,IF(J2752="","",CONCATENATE(". ",N2752)))</f>
        <v>Trade Financing. Financing_ Party. Party</v>
      </c>
      <c r="H2752" s="11" t="s">
        <v>22</v>
      </c>
      <c r="I2752" s="11" t="s">
        <v>3092</v>
      </c>
      <c r="J2752" s="11" t="s">
        <v>4563</v>
      </c>
      <c r="K2752" s="11" t="s">
        <v>22</v>
      </c>
      <c r="L2752" s="11" t="s">
        <v>22</v>
      </c>
      <c r="M2752" s="11" t="str">
        <f>CONCATENATE(IF(Q2752="","",CONCATENATE(Q2752,"_ ")),R2752)</f>
        <v>Party</v>
      </c>
      <c r="N2752" s="11" t="str">
        <f>M2752</f>
        <v>Party</v>
      </c>
      <c r="O2752" s="11" t="s">
        <v>22</v>
      </c>
      <c r="P2752" s="11" t="s">
        <v>22</v>
      </c>
      <c r="Q2752" s="11" t="s">
        <v>22</v>
      </c>
      <c r="R2752" s="11" t="s">
        <v>216</v>
      </c>
      <c r="S2752" s="11" t="s">
        <v>38</v>
      </c>
      <c r="T2752" s="11" t="s">
        <v>22</v>
      </c>
      <c r="U2752" s="11" t="s">
        <v>26</v>
      </c>
      <c r="V2752" s="11" t="s">
        <v>22</v>
      </c>
    </row>
    <row r="2753" spans="1:22" ht="14.1" customHeight="1" x14ac:dyDescent="0.2">
      <c r="A2753" s="11" t="str">
        <f>SUBSTITUTE(SUBSTITUTE(CONCATENATE(J2753,IF(M2753="Identifier","ID",M2753))," ",""),"_","")</f>
        <v>FinancingFinancialAccount</v>
      </c>
      <c r="B2753" s="8" t="s">
        <v>22</v>
      </c>
      <c r="C2753" s="12" t="s">
        <v>34</v>
      </c>
      <c r="D2753" s="11" t="s">
        <v>4564</v>
      </c>
      <c r="E2753" s="11" t="s">
        <v>22</v>
      </c>
      <c r="F2753" s="11" t="s">
        <v>22</v>
      </c>
      <c r="G2753" s="11" t="str">
        <f>CONCATENATE( IF(H2753="","",CONCATENATE(H2753,"_ ")),I2753,". ",IF(J2753="","",CONCATENATE(J2753,"_ ")),M2753,IF(J2753="","",CONCATENATE(". ",N2753)))</f>
        <v>Trade Financing. Financing_ Financial Account. Financial Account</v>
      </c>
      <c r="H2753" s="11" t="s">
        <v>22</v>
      </c>
      <c r="I2753" s="11" t="s">
        <v>3092</v>
      </c>
      <c r="J2753" s="11" t="s">
        <v>4563</v>
      </c>
      <c r="K2753" s="11" t="s">
        <v>22</v>
      </c>
      <c r="L2753" s="11" t="s">
        <v>22</v>
      </c>
      <c r="M2753" s="11" t="str">
        <f>CONCATENATE(IF(Q2753="","",CONCATENATE(Q2753,"_ ")),R2753)</f>
        <v>Financial Account</v>
      </c>
      <c r="N2753" s="11" t="str">
        <f>M2753</f>
        <v>Financial Account</v>
      </c>
      <c r="O2753" s="11" t="s">
        <v>22</v>
      </c>
      <c r="P2753" s="11" t="s">
        <v>22</v>
      </c>
      <c r="Q2753" s="11" t="s">
        <v>22</v>
      </c>
      <c r="R2753" s="11" t="s">
        <v>1916</v>
      </c>
      <c r="S2753" s="11" t="s">
        <v>38</v>
      </c>
      <c r="T2753" s="11" t="s">
        <v>22</v>
      </c>
      <c r="U2753" s="11" t="s">
        <v>26</v>
      </c>
      <c r="V2753" s="11" t="s">
        <v>22</v>
      </c>
    </row>
    <row r="2754" spans="1:22" ht="14.1" customHeight="1" x14ac:dyDescent="0.2">
      <c r="A2754" s="11" t="str">
        <f>SUBSTITUTE(SUBSTITUTE(CONCATENATE(J2754,IF(M2754="Identifier","ID",M2754))," ",""),"_","")</f>
        <v>Clause</v>
      </c>
      <c r="B2754" s="8" t="s">
        <v>22</v>
      </c>
      <c r="C2754" s="12" t="s">
        <v>98</v>
      </c>
      <c r="D2754" s="11" t="s">
        <v>4565</v>
      </c>
      <c r="E2754" s="11" t="s">
        <v>22</v>
      </c>
      <c r="F2754" s="11" t="s">
        <v>22</v>
      </c>
      <c r="G2754" s="11" t="str">
        <f>CONCATENATE( IF(H2754="","",CONCATENATE(H2754,"_ ")),I2754,". ",IF(J2754="","",CONCATENATE(J2754,"_ ")),M2754,IF(J2754="","",CONCATENATE(". ",N2754)))</f>
        <v>Trade Financing. Clause</v>
      </c>
      <c r="H2754" s="11" t="s">
        <v>22</v>
      </c>
      <c r="I2754" s="11" t="s">
        <v>3092</v>
      </c>
      <c r="J2754" s="11" t="s">
        <v>22</v>
      </c>
      <c r="K2754" s="11" t="s">
        <v>22</v>
      </c>
      <c r="L2754" s="11" t="s">
        <v>22</v>
      </c>
      <c r="M2754" s="11" t="str">
        <f>CONCATENATE(IF(Q2754="","",CONCATENATE(Q2754,"_ ")),R2754)</f>
        <v>Clause</v>
      </c>
      <c r="N2754" s="11" t="str">
        <f>M2754</f>
        <v>Clause</v>
      </c>
      <c r="O2754" s="11" t="s">
        <v>22</v>
      </c>
      <c r="P2754" s="11" t="s">
        <v>22</v>
      </c>
      <c r="Q2754" s="11" t="s">
        <v>22</v>
      </c>
      <c r="R2754" s="11" t="s">
        <v>693</v>
      </c>
      <c r="S2754" s="11" t="s">
        <v>38</v>
      </c>
      <c r="T2754" s="11" t="s">
        <v>22</v>
      </c>
      <c r="U2754" s="11" t="s">
        <v>26</v>
      </c>
      <c r="V2754" s="11" t="s">
        <v>22</v>
      </c>
    </row>
    <row r="2755" spans="1:22" ht="14.1" customHeight="1" x14ac:dyDescent="0.2">
      <c r="A2755" s="5" t="str">
        <f>SUBSTITUTE(CONCATENATE(H2755,I2755)," ","")</f>
        <v>TradingTerms</v>
      </c>
      <c r="B2755" s="6" t="s">
        <v>22</v>
      </c>
      <c r="C2755" s="6" t="s">
        <v>22</v>
      </c>
      <c r="D2755" s="6" t="s">
        <v>4566</v>
      </c>
      <c r="E2755" s="6" t="s">
        <v>22</v>
      </c>
      <c r="F2755" s="6" t="s">
        <v>22</v>
      </c>
      <c r="G2755" s="5" t="str">
        <f>CONCATENATE(IF(H2755="","",CONCATENATE(H2755,"_ ")),I2755,". Details")</f>
        <v>Trading Terms. Details</v>
      </c>
      <c r="H2755" s="6" t="s">
        <v>22</v>
      </c>
      <c r="I2755" s="6" t="s">
        <v>4567</v>
      </c>
      <c r="J2755" s="6" t="s">
        <v>22</v>
      </c>
      <c r="K2755" s="6" t="s">
        <v>22</v>
      </c>
      <c r="L2755" s="6" t="s">
        <v>22</v>
      </c>
      <c r="M2755" s="6" t="s">
        <v>22</v>
      </c>
      <c r="N2755" s="6" t="s">
        <v>22</v>
      </c>
      <c r="O2755" s="6" t="s">
        <v>22</v>
      </c>
      <c r="P2755" s="6" t="s">
        <v>22</v>
      </c>
      <c r="Q2755" s="6" t="s">
        <v>22</v>
      </c>
      <c r="R2755" s="6" t="s">
        <v>22</v>
      </c>
      <c r="S2755" s="6" t="s">
        <v>25</v>
      </c>
      <c r="T2755" s="6" t="s">
        <v>22</v>
      </c>
      <c r="U2755" s="6" t="s">
        <v>62</v>
      </c>
      <c r="V2755" s="6" t="s">
        <v>22</v>
      </c>
    </row>
    <row r="2756" spans="1:22" ht="14.1" customHeight="1" x14ac:dyDescent="0.2">
      <c r="A2756" s="7" t="str">
        <f>SUBSTITUTE(CONCATENATE(J2756,K2756,IF(L2756="Identifier","ID",IF(AND(L2756="Text",OR(J2756&lt;&gt;"",K2756&lt;&gt;"")),"",L2756)),IF(AND(N2756&lt;&gt;"Text",L2756&lt;&gt;N2756,NOT(AND(L2756="URI",N2756="Identifier")),NOT(AND(L2756="UUID",N2756="Identifier")),NOT(AND(L2756="OID",N2756="Identifier"))),IF(N2756="Identifier","ID",N2756),""))," ","")</f>
        <v>Information</v>
      </c>
      <c r="B2756" s="8" t="s">
        <v>22</v>
      </c>
      <c r="C2756" s="9" t="s">
        <v>98</v>
      </c>
      <c r="D2756" s="10" t="s">
        <v>4568</v>
      </c>
      <c r="E2756" s="10" t="s">
        <v>22</v>
      </c>
      <c r="F2756" s="10" t="s">
        <v>4569</v>
      </c>
      <c r="G2756" s="10" t="str">
        <f>CONCATENATE( IF(H2756="","",CONCATENATE(H2756,"_ ")),I2756,". ",IF(J2756="","",CONCATENATE(J2756,"_ ")),M2756,IF(OR(J2756&lt;&gt;"",M2756&lt;&gt;N2756),CONCATENATE(". ",N2756),""))</f>
        <v>Trading Terms. Information. Text</v>
      </c>
      <c r="H2756" s="10" t="s">
        <v>22</v>
      </c>
      <c r="I2756" s="10" t="s">
        <v>4567</v>
      </c>
      <c r="J2756" s="10" t="s">
        <v>22</v>
      </c>
      <c r="K2756" s="10" t="s">
        <v>22</v>
      </c>
      <c r="L2756" s="10" t="s">
        <v>537</v>
      </c>
      <c r="M2756" s="7" t="str">
        <f>IF(K2756&lt;&gt;"",CONCATENATE(K2756," ",L2756),L2756)</f>
        <v>Information</v>
      </c>
      <c r="N2756" s="10" t="s">
        <v>59</v>
      </c>
      <c r="O2756" s="10" t="s">
        <v>22</v>
      </c>
      <c r="P2756" s="10" t="str">
        <f>IF(O2756&lt;&gt;"",CONCATENATE(O2756,"_ ",N2756,". Type"),CONCATENATE(N2756,". Type"))</f>
        <v>Text. Type</v>
      </c>
      <c r="Q2756" s="10" t="s">
        <v>22</v>
      </c>
      <c r="R2756" s="10" t="s">
        <v>22</v>
      </c>
      <c r="S2756" s="10" t="s">
        <v>30</v>
      </c>
      <c r="T2756" s="10" t="s">
        <v>22</v>
      </c>
      <c r="U2756" s="10" t="s">
        <v>62</v>
      </c>
      <c r="V2756" s="10" t="s">
        <v>22</v>
      </c>
    </row>
    <row r="2757" spans="1:22" ht="14.1" customHeight="1" x14ac:dyDescent="0.2">
      <c r="A2757" s="7" t="str">
        <f>SUBSTITUTE(CONCATENATE(J2757,K2757,IF(L2757="Identifier","ID",IF(AND(L2757="Text",OR(J2757&lt;&gt;"",K2757&lt;&gt;"")),"",L2757)),IF(AND(N2757&lt;&gt;"Text",L2757&lt;&gt;N2757,NOT(AND(L2757="URI",N2757="Identifier")),NOT(AND(L2757="UUID",N2757="Identifier")),NOT(AND(L2757="OID",N2757="Identifier"))),IF(N2757="Identifier","ID",N2757),""))," ","")</f>
        <v>Reference</v>
      </c>
      <c r="B2757" s="8" t="s">
        <v>22</v>
      </c>
      <c r="C2757" s="9" t="s">
        <v>34</v>
      </c>
      <c r="D2757" s="10" t="s">
        <v>4570</v>
      </c>
      <c r="E2757" s="10" t="s">
        <v>22</v>
      </c>
      <c r="F2757" s="10" t="s">
        <v>4571</v>
      </c>
      <c r="G2757" s="10" t="str">
        <f>CONCATENATE( IF(H2757="","",CONCATENATE(H2757,"_ ")),I2757,". ",IF(J2757="","",CONCATENATE(J2757,"_ ")),M2757,IF(OR(J2757&lt;&gt;"",M2757&lt;&gt;N2757),CONCATENATE(". ",N2757),""))</f>
        <v>Trading Terms. Reference. Text</v>
      </c>
      <c r="H2757" s="10" t="s">
        <v>22</v>
      </c>
      <c r="I2757" s="10" t="s">
        <v>4567</v>
      </c>
      <c r="J2757" s="10" t="s">
        <v>22</v>
      </c>
      <c r="K2757" s="10" t="s">
        <v>22</v>
      </c>
      <c r="L2757" s="10" t="s">
        <v>628</v>
      </c>
      <c r="M2757" s="7" t="str">
        <f>IF(K2757&lt;&gt;"",CONCATENATE(K2757," ",L2757),L2757)</f>
        <v>Reference</v>
      </c>
      <c r="N2757" s="10" t="s">
        <v>59</v>
      </c>
      <c r="O2757" s="10" t="s">
        <v>22</v>
      </c>
      <c r="P2757" s="10" t="str">
        <f>IF(O2757&lt;&gt;"",CONCATENATE(O2757,"_ ",N2757,". Type"),CONCATENATE(N2757,". Type"))</f>
        <v>Text. Type</v>
      </c>
      <c r="Q2757" s="10" t="s">
        <v>22</v>
      </c>
      <c r="R2757" s="10" t="s">
        <v>22</v>
      </c>
      <c r="S2757" s="10" t="s">
        <v>30</v>
      </c>
      <c r="T2757" s="10" t="s">
        <v>22</v>
      </c>
      <c r="U2757" s="10" t="s">
        <v>62</v>
      </c>
      <c r="V2757" s="10" t="s">
        <v>22</v>
      </c>
    </row>
    <row r="2758" spans="1:22" ht="14.1" customHeight="1" x14ac:dyDescent="0.2">
      <c r="A2758" s="11" t="str">
        <f>SUBSTITUTE(SUBSTITUTE(CONCATENATE(J2758,IF(M2758="Identifier","ID",M2758))," ",""),"_","")</f>
        <v>ApplicableAddress</v>
      </c>
      <c r="B2758" s="8" t="s">
        <v>22</v>
      </c>
      <c r="C2758" s="12" t="s">
        <v>34</v>
      </c>
      <c r="D2758" s="11" t="s">
        <v>4572</v>
      </c>
      <c r="E2758" s="11" t="s">
        <v>22</v>
      </c>
      <c r="F2758" s="11" t="s">
        <v>22</v>
      </c>
      <c r="G2758" s="11" t="str">
        <f>CONCATENATE( IF(H2758="","",CONCATENATE(H2758,"_ ")),I2758,". ",IF(J2758="","",CONCATENATE(J2758,"_ ")),M2758,IF(J2758="","",CONCATENATE(". ",N2758)))</f>
        <v>Trading Terms. Applicable_ Address. Address</v>
      </c>
      <c r="H2758" s="11" t="s">
        <v>22</v>
      </c>
      <c r="I2758" s="11" t="s">
        <v>4567</v>
      </c>
      <c r="J2758" s="11" t="s">
        <v>2463</v>
      </c>
      <c r="K2758" s="11" t="s">
        <v>22</v>
      </c>
      <c r="L2758" s="11" t="s">
        <v>22</v>
      </c>
      <c r="M2758" s="11" t="str">
        <f>CONCATENATE(IF(Q2758="","",CONCATENATE(Q2758,"_ ")),R2758)</f>
        <v>Address</v>
      </c>
      <c r="N2758" s="11" t="str">
        <f>M2758</f>
        <v>Address</v>
      </c>
      <c r="O2758" s="11" t="s">
        <v>22</v>
      </c>
      <c r="P2758" s="11" t="s">
        <v>22</v>
      </c>
      <c r="Q2758" s="11" t="s">
        <v>22</v>
      </c>
      <c r="R2758" s="11" t="s">
        <v>61</v>
      </c>
      <c r="S2758" s="11" t="s">
        <v>38</v>
      </c>
      <c r="T2758" s="11" t="s">
        <v>22</v>
      </c>
      <c r="U2758" s="11" t="s">
        <v>62</v>
      </c>
      <c r="V2758" s="11" t="s">
        <v>4573</v>
      </c>
    </row>
    <row r="2759" spans="1:22" ht="14.1" customHeight="1" x14ac:dyDescent="0.2">
      <c r="A2759" s="5" t="str">
        <f>SUBSTITUTE(CONCATENATE(H2759,I2759)," ","")</f>
        <v>TransactionConditions</v>
      </c>
      <c r="B2759" s="6" t="s">
        <v>22</v>
      </c>
      <c r="C2759" s="6" t="s">
        <v>22</v>
      </c>
      <c r="D2759" s="6" t="s">
        <v>4574</v>
      </c>
      <c r="E2759" s="6" t="s">
        <v>4575</v>
      </c>
      <c r="F2759" s="6" t="s">
        <v>22</v>
      </c>
      <c r="G2759" s="5" t="str">
        <f>CONCATENATE(IF(H2759="","",CONCATENATE(H2759,"_ ")),I2759,". Details")</f>
        <v>Transaction Conditions. Details</v>
      </c>
      <c r="H2759" s="6" t="s">
        <v>22</v>
      </c>
      <c r="I2759" s="6" t="s">
        <v>2391</v>
      </c>
      <c r="J2759" s="6" t="s">
        <v>22</v>
      </c>
      <c r="K2759" s="6" t="s">
        <v>22</v>
      </c>
      <c r="L2759" s="6" t="s">
        <v>22</v>
      </c>
      <c r="M2759" s="6" t="s">
        <v>22</v>
      </c>
      <c r="N2759" s="6" t="s">
        <v>22</v>
      </c>
      <c r="O2759" s="6" t="s">
        <v>22</v>
      </c>
      <c r="P2759" s="6" t="s">
        <v>22</v>
      </c>
      <c r="Q2759" s="6" t="s">
        <v>22</v>
      </c>
      <c r="R2759" s="6" t="s">
        <v>22</v>
      </c>
      <c r="S2759" s="6" t="s">
        <v>25</v>
      </c>
      <c r="T2759" s="6" t="s">
        <v>22</v>
      </c>
      <c r="U2759" s="6" t="s">
        <v>62</v>
      </c>
      <c r="V2759" s="6" t="s">
        <v>22</v>
      </c>
    </row>
    <row r="2760" spans="1:22" ht="14.1" customHeight="1" x14ac:dyDescent="0.2">
      <c r="A2760" s="7" t="str">
        <f>SUBSTITUTE(CONCATENATE(J2760,K2760,IF(L2760="Identifier","ID",IF(AND(L2760="Text",OR(J2760&lt;&gt;"",K2760&lt;&gt;"")),"",L2760)),IF(AND(N2760&lt;&gt;"Text",L2760&lt;&gt;N2760,NOT(AND(L2760="URI",N2760="Identifier")),NOT(AND(L2760="UUID",N2760="Identifier")),NOT(AND(L2760="OID",N2760="Identifier"))),IF(N2760="Identifier","ID",N2760),""))," ","")</f>
        <v>ID</v>
      </c>
      <c r="B2760" s="8" t="s">
        <v>22</v>
      </c>
      <c r="C2760" s="9" t="s">
        <v>34</v>
      </c>
      <c r="D2760" s="10" t="s">
        <v>4576</v>
      </c>
      <c r="E2760" s="10" t="s">
        <v>22</v>
      </c>
      <c r="F2760" s="10" t="s">
        <v>22</v>
      </c>
      <c r="G2760" s="10" t="str">
        <f>CONCATENATE( IF(H2760="","",CONCATENATE(H2760,"_ ")),I2760,". ",IF(J2760="","",CONCATENATE(J2760,"_ ")),M2760,IF(OR(J2760&lt;&gt;"",M2760&lt;&gt;N2760),CONCATENATE(". ",N2760),""))</f>
        <v>Transaction Conditions. Identifier</v>
      </c>
      <c r="H2760" s="10" t="s">
        <v>22</v>
      </c>
      <c r="I2760" s="10" t="s">
        <v>2391</v>
      </c>
      <c r="J2760" s="10" t="s">
        <v>22</v>
      </c>
      <c r="K2760" s="10" t="s">
        <v>22</v>
      </c>
      <c r="L2760" s="10" t="s">
        <v>29</v>
      </c>
      <c r="M2760" s="7" t="str">
        <f>IF(K2760&lt;&gt;"",CONCATENATE(K2760," ",L2760),L2760)</f>
        <v>Identifier</v>
      </c>
      <c r="N2760" s="10" t="s">
        <v>29</v>
      </c>
      <c r="O2760" s="10" t="s">
        <v>22</v>
      </c>
      <c r="P2760" s="10" t="str">
        <f>IF(O2760&lt;&gt;"",CONCATENATE(O2760,"_ ",N2760,". Type"),CONCATENATE(N2760,". Type"))</f>
        <v>Identifier. Type</v>
      </c>
      <c r="Q2760" s="10" t="s">
        <v>22</v>
      </c>
      <c r="R2760" s="10" t="s">
        <v>22</v>
      </c>
      <c r="S2760" s="10" t="s">
        <v>30</v>
      </c>
      <c r="T2760" s="10" t="s">
        <v>22</v>
      </c>
      <c r="U2760" s="10" t="s">
        <v>62</v>
      </c>
      <c r="V2760" s="10" t="s">
        <v>22</v>
      </c>
    </row>
    <row r="2761" spans="1:22" ht="14.1" customHeight="1" x14ac:dyDescent="0.2">
      <c r="A2761" s="7" t="str">
        <f>SUBSTITUTE(CONCATENATE(J2761,K2761,IF(L2761="Identifier","ID",IF(AND(L2761="Text",OR(J2761&lt;&gt;"",K2761&lt;&gt;"")),"",L2761)),IF(AND(N2761&lt;&gt;"Text",L2761&lt;&gt;N2761,NOT(AND(L2761="URI",N2761="Identifier")),NOT(AND(L2761="UUID",N2761="Identifier")),NOT(AND(L2761="OID",N2761="Identifier"))),IF(N2761="Identifier","ID",N2761),""))," ","")</f>
        <v>ActionCode</v>
      </c>
      <c r="B2761" s="8" t="s">
        <v>22</v>
      </c>
      <c r="C2761" s="9" t="s">
        <v>34</v>
      </c>
      <c r="D2761" s="10" t="s">
        <v>4577</v>
      </c>
      <c r="E2761" s="10" t="s">
        <v>22</v>
      </c>
      <c r="F2761" s="10" t="s">
        <v>22</v>
      </c>
      <c r="G2761" s="10" t="str">
        <f>CONCATENATE( IF(H2761="","",CONCATENATE(H2761,"_ ")),I2761,". ",IF(J2761="","",CONCATENATE(J2761,"_ ")),M2761,IF(OR(J2761&lt;&gt;"",M2761&lt;&gt;N2761),CONCATENATE(". ",N2761),""))</f>
        <v>Transaction Conditions. Action Code. Code</v>
      </c>
      <c r="H2761" s="10" t="s">
        <v>22</v>
      </c>
      <c r="I2761" s="10" t="s">
        <v>2391</v>
      </c>
      <c r="J2761" s="10" t="s">
        <v>22</v>
      </c>
      <c r="K2761" s="10" t="s">
        <v>510</v>
      </c>
      <c r="L2761" s="10" t="s">
        <v>33</v>
      </c>
      <c r="M2761" s="7" t="str">
        <f>IF(K2761&lt;&gt;"",CONCATENATE(K2761," ",L2761),L2761)</f>
        <v>Action Code</v>
      </c>
      <c r="N2761" s="10" t="s">
        <v>33</v>
      </c>
      <c r="O2761" s="10" t="s">
        <v>22</v>
      </c>
      <c r="P2761" s="10" t="str">
        <f>IF(O2761&lt;&gt;"",CONCATENATE(O2761,"_ ",N2761,". Type"),CONCATENATE(N2761,". Type"))</f>
        <v>Code. Type</v>
      </c>
      <c r="Q2761" s="10" t="s">
        <v>22</v>
      </c>
      <c r="R2761" s="10" t="s">
        <v>22</v>
      </c>
      <c r="S2761" s="10" t="s">
        <v>30</v>
      </c>
      <c r="T2761" s="10" t="s">
        <v>22</v>
      </c>
      <c r="U2761" s="10" t="s">
        <v>62</v>
      </c>
      <c r="V2761" s="10" t="s">
        <v>22</v>
      </c>
    </row>
    <row r="2762" spans="1:22" ht="14.1" customHeight="1" x14ac:dyDescent="0.2">
      <c r="A2762" s="7" t="str">
        <f>SUBSTITUTE(CONCATENATE(J2762,K2762,IF(L2762="Identifier","ID",IF(AND(L2762="Text",OR(J2762&lt;&gt;"",K2762&lt;&gt;"")),"",L2762)),IF(AND(N2762&lt;&gt;"Text",L2762&lt;&gt;N2762,NOT(AND(L2762="URI",N2762="Identifier")),NOT(AND(L2762="UUID",N2762="Identifier")),NOT(AND(L2762="OID",N2762="Identifier"))),IF(N2762="Identifier","ID",N2762),""))," ","")</f>
        <v>Description</v>
      </c>
      <c r="B2762" s="8" t="s">
        <v>22</v>
      </c>
      <c r="C2762" s="9" t="s">
        <v>98</v>
      </c>
      <c r="D2762" s="10" t="s">
        <v>4578</v>
      </c>
      <c r="E2762" s="10" t="s">
        <v>22</v>
      </c>
      <c r="F2762" s="10" t="s">
        <v>22</v>
      </c>
      <c r="G2762" s="10" t="str">
        <f>CONCATENATE( IF(H2762="","",CONCATENATE(H2762,"_ ")),I2762,". ",IF(J2762="","",CONCATENATE(J2762,"_ ")),M2762,IF(OR(J2762&lt;&gt;"",M2762&lt;&gt;N2762),CONCATENATE(". ",N2762),""))</f>
        <v>Transaction Conditions. Description. Text</v>
      </c>
      <c r="H2762" s="10" t="s">
        <v>22</v>
      </c>
      <c r="I2762" s="10" t="s">
        <v>2391</v>
      </c>
      <c r="J2762" s="10" t="s">
        <v>22</v>
      </c>
      <c r="K2762" s="10" t="s">
        <v>22</v>
      </c>
      <c r="L2762" s="10" t="s">
        <v>100</v>
      </c>
      <c r="M2762" s="7" t="str">
        <f>IF(K2762&lt;&gt;"",CONCATENATE(K2762," ",L2762),L2762)</f>
        <v>Description</v>
      </c>
      <c r="N2762" s="10" t="s">
        <v>59</v>
      </c>
      <c r="O2762" s="10" t="s">
        <v>22</v>
      </c>
      <c r="P2762" s="10" t="str">
        <f>IF(O2762&lt;&gt;"",CONCATENATE(O2762,"_ ",N2762,". Type"),CONCATENATE(N2762,". Type"))</f>
        <v>Text. Type</v>
      </c>
      <c r="Q2762" s="10" t="s">
        <v>22</v>
      </c>
      <c r="R2762" s="10" t="s">
        <v>22</v>
      </c>
      <c r="S2762" s="10" t="s">
        <v>30</v>
      </c>
      <c r="T2762" s="10" t="s">
        <v>22</v>
      </c>
      <c r="U2762" s="10" t="s">
        <v>62</v>
      </c>
      <c r="V2762" s="10" t="s">
        <v>22</v>
      </c>
    </row>
    <row r="2763" spans="1:22" ht="14.1" customHeight="1" x14ac:dyDescent="0.2">
      <c r="A2763" s="11" t="str">
        <f>SUBSTITUTE(SUBSTITUTE(CONCATENATE(J2763,IF(M2763="Identifier","ID",M2763))," ",""),"_","")</f>
        <v>DocumentReference</v>
      </c>
      <c r="B2763" s="8" t="s">
        <v>22</v>
      </c>
      <c r="C2763" s="12" t="s">
        <v>98</v>
      </c>
      <c r="D2763" s="11" t="s">
        <v>4579</v>
      </c>
      <c r="E2763" s="11" t="s">
        <v>22</v>
      </c>
      <c r="F2763" s="11" t="s">
        <v>22</v>
      </c>
      <c r="G2763" s="11" t="str">
        <f>CONCATENATE( IF(H2763="","",CONCATENATE(H2763,"_ ")),I2763,". ",IF(J2763="","",CONCATENATE(J2763,"_ ")),M2763,IF(J2763="","",CONCATENATE(". ",N2763)))</f>
        <v>Transaction Conditions. Document Reference</v>
      </c>
      <c r="H2763" s="11" t="s">
        <v>22</v>
      </c>
      <c r="I2763" s="11" t="s">
        <v>2391</v>
      </c>
      <c r="J2763" s="11" t="s">
        <v>22</v>
      </c>
      <c r="K2763" s="11" t="s">
        <v>22</v>
      </c>
      <c r="L2763" s="11" t="s">
        <v>22</v>
      </c>
      <c r="M2763" s="11" t="str">
        <f>CONCATENATE(IF(Q2763="","",CONCATENATE(Q2763,"_ ")),R2763)</f>
        <v>Document Reference</v>
      </c>
      <c r="N2763" s="11" t="str">
        <f>M2763</f>
        <v>Document Reference</v>
      </c>
      <c r="O2763" s="11" t="s">
        <v>22</v>
      </c>
      <c r="P2763" s="11" t="s">
        <v>22</v>
      </c>
      <c r="Q2763" s="11" t="s">
        <v>22</v>
      </c>
      <c r="R2763" s="11" t="s">
        <v>406</v>
      </c>
      <c r="S2763" s="11" t="s">
        <v>38</v>
      </c>
      <c r="T2763" s="11" t="s">
        <v>22</v>
      </c>
      <c r="U2763" s="11" t="s">
        <v>62</v>
      </c>
      <c r="V2763" s="11" t="s">
        <v>22</v>
      </c>
    </row>
    <row r="2764" spans="1:22" ht="14.1" customHeight="1" x14ac:dyDescent="0.2">
      <c r="A2764" s="5" t="str">
        <f>SUBSTITUTE(CONCATENATE(H2764,I2764)," ","")</f>
        <v>TransportEquipment</v>
      </c>
      <c r="B2764" s="6" t="s">
        <v>22</v>
      </c>
      <c r="C2764" s="6" t="s">
        <v>22</v>
      </c>
      <c r="D2764" s="6" t="s">
        <v>4580</v>
      </c>
      <c r="E2764" s="6" t="s">
        <v>4581</v>
      </c>
      <c r="F2764" s="6" t="s">
        <v>22</v>
      </c>
      <c r="G2764" s="5" t="str">
        <f>CONCATENATE(IF(H2764="","",CONCATENATE(H2764,"_ ")),I2764,". Details")</f>
        <v>Transport Equipment. Details</v>
      </c>
      <c r="H2764" s="6" t="s">
        <v>22</v>
      </c>
      <c r="I2764" s="6" t="s">
        <v>2126</v>
      </c>
      <c r="J2764" s="6" t="s">
        <v>22</v>
      </c>
      <c r="K2764" s="6" t="s">
        <v>22</v>
      </c>
      <c r="L2764" s="6" t="s">
        <v>22</v>
      </c>
      <c r="M2764" s="6" t="s">
        <v>22</v>
      </c>
      <c r="N2764" s="6" t="s">
        <v>22</v>
      </c>
      <c r="O2764" s="6" t="s">
        <v>22</v>
      </c>
      <c r="P2764" s="6" t="s">
        <v>22</v>
      </c>
      <c r="Q2764" s="6" t="s">
        <v>22</v>
      </c>
      <c r="R2764" s="6" t="s">
        <v>22</v>
      </c>
      <c r="S2764" s="6" t="s">
        <v>25</v>
      </c>
      <c r="T2764" s="6" t="s">
        <v>22</v>
      </c>
      <c r="U2764" s="6" t="s">
        <v>62</v>
      </c>
      <c r="V2764" s="6" t="s">
        <v>22</v>
      </c>
    </row>
    <row r="2765" spans="1:22" ht="14.1" customHeight="1" x14ac:dyDescent="0.2">
      <c r="A2765" s="7" t="str">
        <f t="shared" ref="A2765:A2792" si="580">SUBSTITUTE(CONCATENATE(J2765,K2765,IF(L2765="Identifier","ID",IF(AND(L2765="Text",OR(J2765&lt;&gt;"",K2765&lt;&gt;"")),"",L2765)),IF(AND(N2765&lt;&gt;"Text",L2765&lt;&gt;N2765,NOT(AND(L2765="URI",N2765="Identifier")),NOT(AND(L2765="UUID",N2765="Identifier")),NOT(AND(L2765="OID",N2765="Identifier"))),IF(N2765="Identifier","ID",N2765),""))," ","")</f>
        <v>ID</v>
      </c>
      <c r="B2765" s="8" t="s">
        <v>22</v>
      </c>
      <c r="C2765" s="9" t="s">
        <v>34</v>
      </c>
      <c r="D2765" s="10" t="s">
        <v>4582</v>
      </c>
      <c r="E2765" s="10" t="s">
        <v>22</v>
      </c>
      <c r="F2765" s="10" t="s">
        <v>4583</v>
      </c>
      <c r="G2765" s="10" t="str">
        <f t="shared" ref="G2765:G2792" si="581">CONCATENATE( IF(H2765="","",CONCATENATE(H2765,"_ ")),I2765,". ",IF(J2765="","",CONCATENATE(J2765,"_ ")),M2765,IF(OR(J2765&lt;&gt;"",M2765&lt;&gt;N2765),CONCATENATE(". ",N2765),""))</f>
        <v>Transport Equipment. Identifier</v>
      </c>
      <c r="H2765" s="10" t="s">
        <v>22</v>
      </c>
      <c r="I2765" s="10" t="s">
        <v>2126</v>
      </c>
      <c r="J2765" s="10" t="s">
        <v>22</v>
      </c>
      <c r="K2765" s="10" t="s">
        <v>22</v>
      </c>
      <c r="L2765" s="10" t="s">
        <v>29</v>
      </c>
      <c r="M2765" s="7" t="str">
        <f t="shared" ref="M2765:M2792" si="582">IF(K2765&lt;&gt;"",CONCATENATE(K2765," ",L2765),L2765)</f>
        <v>Identifier</v>
      </c>
      <c r="N2765" s="10" t="s">
        <v>29</v>
      </c>
      <c r="O2765" s="10" t="s">
        <v>22</v>
      </c>
      <c r="P2765" s="10" t="str">
        <f t="shared" ref="P2765:P2792" si="583">IF(O2765&lt;&gt;"",CONCATENATE(O2765,"_ ",N2765,". Type"),CONCATENATE(N2765,". Type"))</f>
        <v>Identifier. Type</v>
      </c>
      <c r="Q2765" s="10" t="s">
        <v>22</v>
      </c>
      <c r="R2765" s="10" t="s">
        <v>22</v>
      </c>
      <c r="S2765" s="10" t="s">
        <v>30</v>
      </c>
      <c r="T2765" s="10" t="s">
        <v>22</v>
      </c>
      <c r="U2765" s="10" t="s">
        <v>62</v>
      </c>
      <c r="V2765" s="10" t="s">
        <v>22</v>
      </c>
    </row>
    <row r="2766" spans="1:22" ht="14.1" customHeight="1" x14ac:dyDescent="0.2">
      <c r="A2766" s="7" t="str">
        <f t="shared" si="580"/>
        <v>ReferencedConsignmentID</v>
      </c>
      <c r="B2766" s="8" t="s">
        <v>22</v>
      </c>
      <c r="C2766" s="9" t="s">
        <v>98</v>
      </c>
      <c r="D2766" s="10" t="s">
        <v>4584</v>
      </c>
      <c r="E2766" s="10" t="s">
        <v>22</v>
      </c>
      <c r="F2766" s="10" t="s">
        <v>22</v>
      </c>
      <c r="G2766" s="10" t="str">
        <f t="shared" si="581"/>
        <v>Transport Equipment. Referenced_ Consignment Identifier. Identifier</v>
      </c>
      <c r="H2766" s="10" t="s">
        <v>22</v>
      </c>
      <c r="I2766" s="10" t="s">
        <v>2126</v>
      </c>
      <c r="J2766" s="10" t="s">
        <v>1625</v>
      </c>
      <c r="K2766" s="10" t="s">
        <v>744</v>
      </c>
      <c r="L2766" s="10" t="s">
        <v>29</v>
      </c>
      <c r="M2766" s="7" t="str">
        <f t="shared" si="582"/>
        <v>Consignment Identifier</v>
      </c>
      <c r="N2766" s="10" t="s">
        <v>29</v>
      </c>
      <c r="O2766" s="10" t="s">
        <v>22</v>
      </c>
      <c r="P2766" s="10" t="str">
        <f t="shared" si="583"/>
        <v>Identifier. Type</v>
      </c>
      <c r="Q2766" s="10" t="s">
        <v>22</v>
      </c>
      <c r="R2766" s="10" t="s">
        <v>22</v>
      </c>
      <c r="S2766" s="10" t="s">
        <v>30</v>
      </c>
      <c r="T2766" s="10" t="s">
        <v>22</v>
      </c>
      <c r="U2766" s="10" t="s">
        <v>26</v>
      </c>
      <c r="V2766" s="10" t="s">
        <v>22</v>
      </c>
    </row>
    <row r="2767" spans="1:22" ht="14.1" customHeight="1" x14ac:dyDescent="0.2">
      <c r="A2767" s="7" t="str">
        <f t="shared" si="580"/>
        <v>TransportEquipmentTypeCode</v>
      </c>
      <c r="B2767" s="8" t="s">
        <v>22</v>
      </c>
      <c r="C2767" s="9" t="s">
        <v>34</v>
      </c>
      <c r="D2767" s="10" t="s">
        <v>4585</v>
      </c>
      <c r="E2767" s="10" t="s">
        <v>22</v>
      </c>
      <c r="F2767" s="10" t="s">
        <v>22</v>
      </c>
      <c r="G2767" s="10" t="str">
        <f t="shared" si="581"/>
        <v>Transport Equipment. Transport Equipment Type Code. Code</v>
      </c>
      <c r="H2767" s="10" t="s">
        <v>22</v>
      </c>
      <c r="I2767" s="10" t="s">
        <v>2126</v>
      </c>
      <c r="J2767" s="10" t="s">
        <v>22</v>
      </c>
      <c r="K2767" s="10" t="s">
        <v>4586</v>
      </c>
      <c r="L2767" s="10" t="s">
        <v>33</v>
      </c>
      <c r="M2767" s="7" t="str">
        <f t="shared" si="582"/>
        <v>Transport Equipment Type Code</v>
      </c>
      <c r="N2767" s="10" t="s">
        <v>33</v>
      </c>
      <c r="O2767" s="10" t="s">
        <v>4586</v>
      </c>
      <c r="P2767" s="10" t="str">
        <f t="shared" si="583"/>
        <v>Transport Equipment Type_ Code. Type</v>
      </c>
      <c r="Q2767" s="10" t="s">
        <v>22</v>
      </c>
      <c r="R2767" s="10" t="s">
        <v>22</v>
      </c>
      <c r="S2767" s="10" t="s">
        <v>30</v>
      </c>
      <c r="T2767" s="10" t="s">
        <v>22</v>
      </c>
      <c r="U2767" s="10" t="s">
        <v>62</v>
      </c>
      <c r="V2767" s="10" t="s">
        <v>4587</v>
      </c>
    </row>
    <row r="2768" spans="1:22" ht="14.1" customHeight="1" x14ac:dyDescent="0.2">
      <c r="A2768" s="7" t="str">
        <f t="shared" si="580"/>
        <v>ProviderTypeCode</v>
      </c>
      <c r="B2768" s="8" t="s">
        <v>22</v>
      </c>
      <c r="C2768" s="9" t="s">
        <v>34</v>
      </c>
      <c r="D2768" s="10" t="s">
        <v>4588</v>
      </c>
      <c r="E2768" s="10" t="s">
        <v>22</v>
      </c>
      <c r="F2768" s="10" t="s">
        <v>22</v>
      </c>
      <c r="G2768" s="10" t="str">
        <f t="shared" si="581"/>
        <v>Transport Equipment. Provider Type Code. Code</v>
      </c>
      <c r="H2768" s="10" t="s">
        <v>22</v>
      </c>
      <c r="I2768" s="10" t="s">
        <v>2126</v>
      </c>
      <c r="J2768" s="10" t="s">
        <v>22</v>
      </c>
      <c r="K2768" s="10" t="s">
        <v>4589</v>
      </c>
      <c r="L2768" s="10" t="s">
        <v>33</v>
      </c>
      <c r="M2768" s="7" t="str">
        <f t="shared" si="582"/>
        <v>Provider Type Code</v>
      </c>
      <c r="N2768" s="10" t="s">
        <v>33</v>
      </c>
      <c r="O2768" s="10" t="s">
        <v>22</v>
      </c>
      <c r="P2768" s="10" t="str">
        <f t="shared" si="583"/>
        <v>Code. Type</v>
      </c>
      <c r="Q2768" s="10" t="s">
        <v>22</v>
      </c>
      <c r="R2768" s="10" t="s">
        <v>22</v>
      </c>
      <c r="S2768" s="10" t="s">
        <v>30</v>
      </c>
      <c r="T2768" s="10" t="s">
        <v>22</v>
      </c>
      <c r="U2768" s="10" t="s">
        <v>62</v>
      </c>
      <c r="V2768" s="10" t="s">
        <v>22</v>
      </c>
    </row>
    <row r="2769" spans="1:22" ht="14.1" customHeight="1" x14ac:dyDescent="0.2">
      <c r="A2769" s="7" t="str">
        <f t="shared" si="580"/>
        <v>OwnerTypeCode</v>
      </c>
      <c r="B2769" s="8" t="s">
        <v>22</v>
      </c>
      <c r="C2769" s="9" t="s">
        <v>34</v>
      </c>
      <c r="D2769" s="10" t="s">
        <v>4590</v>
      </c>
      <c r="E2769" s="10" t="s">
        <v>22</v>
      </c>
      <c r="F2769" s="10" t="s">
        <v>22</v>
      </c>
      <c r="G2769" s="10" t="str">
        <f t="shared" si="581"/>
        <v>Transport Equipment. Owner Type Code. Code</v>
      </c>
      <c r="H2769" s="10" t="s">
        <v>22</v>
      </c>
      <c r="I2769" s="10" t="s">
        <v>2126</v>
      </c>
      <c r="J2769" s="10" t="s">
        <v>22</v>
      </c>
      <c r="K2769" s="10" t="s">
        <v>4591</v>
      </c>
      <c r="L2769" s="10" t="s">
        <v>33</v>
      </c>
      <c r="M2769" s="7" t="str">
        <f t="shared" si="582"/>
        <v>Owner Type Code</v>
      </c>
      <c r="N2769" s="10" t="s">
        <v>33</v>
      </c>
      <c r="O2769" s="10" t="s">
        <v>22</v>
      </c>
      <c r="P2769" s="10" t="str">
        <f t="shared" si="583"/>
        <v>Code. Type</v>
      </c>
      <c r="Q2769" s="10" t="s">
        <v>22</v>
      </c>
      <c r="R2769" s="10" t="s">
        <v>22</v>
      </c>
      <c r="S2769" s="10" t="s">
        <v>30</v>
      </c>
      <c r="T2769" s="10" t="s">
        <v>22</v>
      </c>
      <c r="U2769" s="10" t="s">
        <v>62</v>
      </c>
      <c r="V2769" s="10" t="s">
        <v>22</v>
      </c>
    </row>
    <row r="2770" spans="1:22" ht="14.1" customHeight="1" x14ac:dyDescent="0.2">
      <c r="A2770" s="7" t="str">
        <f t="shared" si="580"/>
        <v>SizeTypeCode</v>
      </c>
      <c r="B2770" s="8" t="s">
        <v>22</v>
      </c>
      <c r="C2770" s="9" t="s">
        <v>34</v>
      </c>
      <c r="D2770" s="10" t="s">
        <v>4592</v>
      </c>
      <c r="E2770" s="10" t="s">
        <v>4593</v>
      </c>
      <c r="F2770" s="10" t="s">
        <v>22</v>
      </c>
      <c r="G2770" s="10" t="str">
        <f t="shared" si="581"/>
        <v>Transport Equipment. Size Type Code. Code</v>
      </c>
      <c r="H2770" s="10" t="s">
        <v>22</v>
      </c>
      <c r="I2770" s="10" t="s">
        <v>2126</v>
      </c>
      <c r="J2770" s="10" t="s">
        <v>22</v>
      </c>
      <c r="K2770" s="10" t="s">
        <v>4594</v>
      </c>
      <c r="L2770" s="10" t="s">
        <v>33</v>
      </c>
      <c r="M2770" s="7" t="str">
        <f t="shared" si="582"/>
        <v>Size Type Code</v>
      </c>
      <c r="N2770" s="10" t="s">
        <v>33</v>
      </c>
      <c r="O2770" s="10" t="s">
        <v>22</v>
      </c>
      <c r="P2770" s="10" t="str">
        <f t="shared" si="583"/>
        <v>Code. Type</v>
      </c>
      <c r="Q2770" s="10" t="s">
        <v>22</v>
      </c>
      <c r="R2770" s="10" t="s">
        <v>22</v>
      </c>
      <c r="S2770" s="10" t="s">
        <v>30</v>
      </c>
      <c r="T2770" s="10" t="s">
        <v>22</v>
      </c>
      <c r="U2770" s="10" t="s">
        <v>62</v>
      </c>
      <c r="V2770" s="10" t="s">
        <v>22</v>
      </c>
    </row>
    <row r="2771" spans="1:22" ht="14.1" customHeight="1" x14ac:dyDescent="0.2">
      <c r="A2771" s="7" t="str">
        <f t="shared" si="580"/>
        <v>DispositionCode</v>
      </c>
      <c r="B2771" s="8" t="s">
        <v>22</v>
      </c>
      <c r="C2771" s="9" t="s">
        <v>34</v>
      </c>
      <c r="D2771" s="10" t="s">
        <v>4595</v>
      </c>
      <c r="E2771" s="10" t="s">
        <v>894</v>
      </c>
      <c r="F2771" s="10" t="s">
        <v>22</v>
      </c>
      <c r="G2771" s="10" t="str">
        <f t="shared" si="581"/>
        <v>Transport Equipment. Disposition Code. Code</v>
      </c>
      <c r="H2771" s="10" t="s">
        <v>22</v>
      </c>
      <c r="I2771" s="10" t="s">
        <v>2126</v>
      </c>
      <c r="J2771" s="10" t="s">
        <v>22</v>
      </c>
      <c r="K2771" s="10" t="s">
        <v>4596</v>
      </c>
      <c r="L2771" s="10" t="s">
        <v>33</v>
      </c>
      <c r="M2771" s="7" t="str">
        <f t="shared" si="582"/>
        <v>Disposition Code</v>
      </c>
      <c r="N2771" s="10" t="s">
        <v>33</v>
      </c>
      <c r="O2771" s="10" t="s">
        <v>22</v>
      </c>
      <c r="P2771" s="10" t="str">
        <f t="shared" si="583"/>
        <v>Code. Type</v>
      </c>
      <c r="Q2771" s="10" t="s">
        <v>22</v>
      </c>
      <c r="R2771" s="10" t="s">
        <v>22</v>
      </c>
      <c r="S2771" s="10" t="s">
        <v>30</v>
      </c>
      <c r="T2771" s="10" t="s">
        <v>22</v>
      </c>
      <c r="U2771" s="10" t="s">
        <v>62</v>
      </c>
      <c r="V2771" s="10" t="s">
        <v>22</v>
      </c>
    </row>
    <row r="2772" spans="1:22" ht="14.1" customHeight="1" x14ac:dyDescent="0.2">
      <c r="A2772" s="7" t="str">
        <f t="shared" si="580"/>
        <v>FullnessIndicationCode</v>
      </c>
      <c r="B2772" s="8" t="s">
        <v>22</v>
      </c>
      <c r="C2772" s="9" t="s">
        <v>34</v>
      </c>
      <c r="D2772" s="10" t="s">
        <v>4597</v>
      </c>
      <c r="E2772" s="10" t="s">
        <v>22</v>
      </c>
      <c r="F2772" s="10" t="s">
        <v>22</v>
      </c>
      <c r="G2772" s="10" t="str">
        <f t="shared" si="581"/>
        <v>Transport Equipment. Fullness Indication Code. Code</v>
      </c>
      <c r="H2772" s="10" t="s">
        <v>22</v>
      </c>
      <c r="I2772" s="10" t="s">
        <v>2126</v>
      </c>
      <c r="J2772" s="10" t="s">
        <v>22</v>
      </c>
      <c r="K2772" s="10" t="s">
        <v>1683</v>
      </c>
      <c r="L2772" s="10" t="s">
        <v>33</v>
      </c>
      <c r="M2772" s="7" t="str">
        <f t="shared" si="582"/>
        <v>Fullness Indication Code</v>
      </c>
      <c r="N2772" s="10" t="s">
        <v>33</v>
      </c>
      <c r="O2772" s="10" t="s">
        <v>22</v>
      </c>
      <c r="P2772" s="10" t="str">
        <f t="shared" si="583"/>
        <v>Code. Type</v>
      </c>
      <c r="Q2772" s="10" t="s">
        <v>22</v>
      </c>
      <c r="R2772" s="10" t="s">
        <v>22</v>
      </c>
      <c r="S2772" s="10" t="s">
        <v>30</v>
      </c>
      <c r="T2772" s="10" t="s">
        <v>22</v>
      </c>
      <c r="U2772" s="10" t="s">
        <v>62</v>
      </c>
      <c r="V2772" s="10" t="s">
        <v>22</v>
      </c>
    </row>
    <row r="2773" spans="1:22" ht="14.1" customHeight="1" x14ac:dyDescent="0.2">
      <c r="A2773" s="7" t="str">
        <f t="shared" si="580"/>
        <v>RefrigerationOnIndicator</v>
      </c>
      <c r="B2773" s="8" t="s">
        <v>22</v>
      </c>
      <c r="C2773" s="9" t="s">
        <v>34</v>
      </c>
      <c r="D2773" s="10" t="s">
        <v>4598</v>
      </c>
      <c r="E2773" s="10" t="s">
        <v>22</v>
      </c>
      <c r="F2773" s="10" t="s">
        <v>22</v>
      </c>
      <c r="G2773" s="10" t="str">
        <f t="shared" si="581"/>
        <v>Transport Equipment. Refrigeration On_ Indicator. Indicator</v>
      </c>
      <c r="H2773" s="10" t="s">
        <v>22</v>
      </c>
      <c r="I2773" s="10" t="s">
        <v>2126</v>
      </c>
      <c r="J2773" s="10" t="s">
        <v>4599</v>
      </c>
      <c r="K2773" s="10" t="s">
        <v>22</v>
      </c>
      <c r="L2773" s="10" t="s">
        <v>170</v>
      </c>
      <c r="M2773" s="7" t="str">
        <f t="shared" si="582"/>
        <v>Indicator</v>
      </c>
      <c r="N2773" s="10" t="s">
        <v>170</v>
      </c>
      <c r="O2773" s="10" t="s">
        <v>22</v>
      </c>
      <c r="P2773" s="10" t="str">
        <f t="shared" si="583"/>
        <v>Indicator. Type</v>
      </c>
      <c r="Q2773" s="10" t="s">
        <v>22</v>
      </c>
      <c r="R2773" s="10" t="s">
        <v>22</v>
      </c>
      <c r="S2773" s="10" t="s">
        <v>30</v>
      </c>
      <c r="T2773" s="10" t="s">
        <v>22</v>
      </c>
      <c r="U2773" s="10" t="s">
        <v>62</v>
      </c>
      <c r="V2773" s="10" t="s">
        <v>22</v>
      </c>
    </row>
    <row r="2774" spans="1:22" ht="14.1" customHeight="1" x14ac:dyDescent="0.2">
      <c r="A2774" s="7" t="str">
        <f t="shared" si="580"/>
        <v>Information</v>
      </c>
      <c r="B2774" s="8" t="s">
        <v>22</v>
      </c>
      <c r="C2774" s="9" t="s">
        <v>98</v>
      </c>
      <c r="D2774" s="10" t="s">
        <v>4600</v>
      </c>
      <c r="E2774" s="10" t="s">
        <v>22</v>
      </c>
      <c r="F2774" s="10" t="s">
        <v>22</v>
      </c>
      <c r="G2774" s="10" t="str">
        <f t="shared" si="581"/>
        <v>Transport Equipment. Information. Text</v>
      </c>
      <c r="H2774" s="10" t="s">
        <v>22</v>
      </c>
      <c r="I2774" s="10" t="s">
        <v>2126</v>
      </c>
      <c r="J2774" s="10" t="s">
        <v>22</v>
      </c>
      <c r="K2774" s="10" t="s">
        <v>22</v>
      </c>
      <c r="L2774" s="10" t="s">
        <v>537</v>
      </c>
      <c r="M2774" s="7" t="str">
        <f t="shared" si="582"/>
        <v>Information</v>
      </c>
      <c r="N2774" s="10" t="s">
        <v>59</v>
      </c>
      <c r="O2774" s="10" t="s">
        <v>22</v>
      </c>
      <c r="P2774" s="10" t="str">
        <f t="shared" si="583"/>
        <v>Text. Type</v>
      </c>
      <c r="Q2774" s="10" t="s">
        <v>22</v>
      </c>
      <c r="R2774" s="10" t="s">
        <v>22</v>
      </c>
      <c r="S2774" s="10" t="s">
        <v>30</v>
      </c>
      <c r="T2774" s="10" t="s">
        <v>22</v>
      </c>
      <c r="U2774" s="10" t="s">
        <v>62</v>
      </c>
      <c r="V2774" s="10" t="s">
        <v>22</v>
      </c>
    </row>
    <row r="2775" spans="1:22" ht="14.1" customHeight="1" x14ac:dyDescent="0.2">
      <c r="A2775" s="7" t="str">
        <f t="shared" si="580"/>
        <v>ReturnabilityIndicator</v>
      </c>
      <c r="B2775" s="8" t="s">
        <v>22</v>
      </c>
      <c r="C2775" s="9" t="s">
        <v>34</v>
      </c>
      <c r="D2775" s="10" t="s">
        <v>4601</v>
      </c>
      <c r="E2775" s="10" t="s">
        <v>22</v>
      </c>
      <c r="F2775" s="10" t="s">
        <v>22</v>
      </c>
      <c r="G2775" s="10" t="str">
        <f t="shared" si="581"/>
        <v>Transport Equipment. Returnability_ Indicator. Indicator</v>
      </c>
      <c r="H2775" s="10" t="s">
        <v>22</v>
      </c>
      <c r="I2775" s="10" t="s">
        <v>2126</v>
      </c>
      <c r="J2775" s="10" t="s">
        <v>4602</v>
      </c>
      <c r="K2775" s="10" t="s">
        <v>22</v>
      </c>
      <c r="L2775" s="10" t="s">
        <v>170</v>
      </c>
      <c r="M2775" s="7" t="str">
        <f t="shared" si="582"/>
        <v>Indicator</v>
      </c>
      <c r="N2775" s="10" t="s">
        <v>170</v>
      </c>
      <c r="O2775" s="10" t="s">
        <v>22</v>
      </c>
      <c r="P2775" s="10" t="str">
        <f t="shared" si="583"/>
        <v>Indicator. Type</v>
      </c>
      <c r="Q2775" s="10" t="s">
        <v>22</v>
      </c>
      <c r="R2775" s="10" t="s">
        <v>22</v>
      </c>
      <c r="S2775" s="10" t="s">
        <v>30</v>
      </c>
      <c r="T2775" s="10" t="s">
        <v>4603</v>
      </c>
      <c r="U2775" s="10" t="s">
        <v>62</v>
      </c>
      <c r="V2775" s="10" t="s">
        <v>22</v>
      </c>
    </row>
    <row r="2776" spans="1:22" ht="14.1" customHeight="1" x14ac:dyDescent="0.2">
      <c r="A2776" s="7" t="str">
        <f t="shared" si="580"/>
        <v>LegalStatusIndicator</v>
      </c>
      <c r="B2776" s="8" t="s">
        <v>22</v>
      </c>
      <c r="C2776" s="9" t="s">
        <v>34</v>
      </c>
      <c r="D2776" s="10" t="s">
        <v>4604</v>
      </c>
      <c r="E2776" s="10" t="s">
        <v>22</v>
      </c>
      <c r="F2776" s="10" t="s">
        <v>22</v>
      </c>
      <c r="G2776" s="10" t="str">
        <f t="shared" si="581"/>
        <v>Transport Equipment. Legal Status_ Indicator. Indicator</v>
      </c>
      <c r="H2776" s="10" t="s">
        <v>22</v>
      </c>
      <c r="I2776" s="10" t="s">
        <v>2126</v>
      </c>
      <c r="J2776" s="10" t="s">
        <v>2997</v>
      </c>
      <c r="K2776" s="10" t="s">
        <v>22</v>
      </c>
      <c r="L2776" s="10" t="s">
        <v>170</v>
      </c>
      <c r="M2776" s="7" t="str">
        <f t="shared" si="582"/>
        <v>Indicator</v>
      </c>
      <c r="N2776" s="10" t="s">
        <v>170</v>
      </c>
      <c r="O2776" s="10" t="s">
        <v>22</v>
      </c>
      <c r="P2776" s="10" t="str">
        <f t="shared" si="583"/>
        <v>Indicator. Type</v>
      </c>
      <c r="Q2776" s="10" t="s">
        <v>22</v>
      </c>
      <c r="R2776" s="10" t="s">
        <v>22</v>
      </c>
      <c r="S2776" s="10" t="s">
        <v>30</v>
      </c>
      <c r="T2776" s="10" t="s">
        <v>4605</v>
      </c>
      <c r="U2776" s="10" t="s">
        <v>62</v>
      </c>
      <c r="V2776" s="10" t="s">
        <v>22</v>
      </c>
    </row>
    <row r="2777" spans="1:22" ht="14.1" customHeight="1" x14ac:dyDescent="0.2">
      <c r="A2777" s="7" t="str">
        <f t="shared" si="580"/>
        <v>AirFlowPercent</v>
      </c>
      <c r="B2777" s="8" t="s">
        <v>22</v>
      </c>
      <c r="C2777" s="9" t="s">
        <v>34</v>
      </c>
      <c r="D2777" s="10" t="s">
        <v>4606</v>
      </c>
      <c r="E2777" s="10" t="s">
        <v>22</v>
      </c>
      <c r="F2777" s="10" t="s">
        <v>22</v>
      </c>
      <c r="G2777" s="10" t="str">
        <f t="shared" si="581"/>
        <v>Transport Equipment. Air Flow Percent. Percent</v>
      </c>
      <c r="H2777" s="10" t="s">
        <v>22</v>
      </c>
      <c r="I2777" s="10" t="s">
        <v>2126</v>
      </c>
      <c r="J2777" s="10" t="s">
        <v>22</v>
      </c>
      <c r="K2777" s="10" t="s">
        <v>4017</v>
      </c>
      <c r="L2777" s="10" t="s">
        <v>388</v>
      </c>
      <c r="M2777" s="7" t="str">
        <f t="shared" si="582"/>
        <v>Air Flow Percent</v>
      </c>
      <c r="N2777" s="10" t="s">
        <v>388</v>
      </c>
      <c r="O2777" s="10" t="s">
        <v>22</v>
      </c>
      <c r="P2777" s="10" t="str">
        <f t="shared" si="583"/>
        <v>Percent. Type</v>
      </c>
      <c r="Q2777" s="10" t="s">
        <v>22</v>
      </c>
      <c r="R2777" s="10" t="s">
        <v>22</v>
      </c>
      <c r="S2777" s="10" t="s">
        <v>30</v>
      </c>
      <c r="T2777" s="10" t="s">
        <v>22</v>
      </c>
      <c r="U2777" s="10" t="s">
        <v>26</v>
      </c>
      <c r="V2777" s="10" t="s">
        <v>22</v>
      </c>
    </row>
    <row r="2778" spans="1:22" ht="14.1" customHeight="1" x14ac:dyDescent="0.2">
      <c r="A2778" s="7" t="str">
        <f t="shared" si="580"/>
        <v>HumidityPercent</v>
      </c>
      <c r="B2778" s="8" t="s">
        <v>22</v>
      </c>
      <c r="C2778" s="9" t="s">
        <v>34</v>
      </c>
      <c r="D2778" s="10" t="s">
        <v>4607</v>
      </c>
      <c r="E2778" s="10" t="s">
        <v>22</v>
      </c>
      <c r="F2778" s="10" t="s">
        <v>22</v>
      </c>
      <c r="G2778" s="10" t="str">
        <f t="shared" si="581"/>
        <v>Transport Equipment. Humidity Percent. Percent</v>
      </c>
      <c r="H2778" s="10" t="s">
        <v>22</v>
      </c>
      <c r="I2778" s="10" t="s">
        <v>2126</v>
      </c>
      <c r="J2778" s="10" t="s">
        <v>22</v>
      </c>
      <c r="K2778" s="10" t="s">
        <v>4019</v>
      </c>
      <c r="L2778" s="10" t="s">
        <v>388</v>
      </c>
      <c r="M2778" s="7" t="str">
        <f t="shared" si="582"/>
        <v>Humidity Percent</v>
      </c>
      <c r="N2778" s="10" t="s">
        <v>388</v>
      </c>
      <c r="O2778" s="10" t="s">
        <v>22</v>
      </c>
      <c r="P2778" s="10" t="str">
        <f t="shared" si="583"/>
        <v>Percent. Type</v>
      </c>
      <c r="Q2778" s="10" t="s">
        <v>22</v>
      </c>
      <c r="R2778" s="10" t="s">
        <v>22</v>
      </c>
      <c r="S2778" s="10" t="s">
        <v>30</v>
      </c>
      <c r="T2778" s="10" t="s">
        <v>22</v>
      </c>
      <c r="U2778" s="10" t="s">
        <v>26</v>
      </c>
      <c r="V2778" s="10" t="s">
        <v>22</v>
      </c>
    </row>
    <row r="2779" spans="1:22" ht="14.1" customHeight="1" x14ac:dyDescent="0.2">
      <c r="A2779" s="7" t="str">
        <f t="shared" si="580"/>
        <v>AnimalFoodApprovedIndicator</v>
      </c>
      <c r="B2779" s="8" t="s">
        <v>22</v>
      </c>
      <c r="C2779" s="9" t="s">
        <v>34</v>
      </c>
      <c r="D2779" s="10" t="s">
        <v>4608</v>
      </c>
      <c r="E2779" s="10" t="s">
        <v>22</v>
      </c>
      <c r="F2779" s="10" t="s">
        <v>22</v>
      </c>
      <c r="G2779" s="10" t="str">
        <f t="shared" si="581"/>
        <v>Transport Equipment. Animal Food_ Approved Indicator. Indicator</v>
      </c>
      <c r="H2779" s="10" t="s">
        <v>22</v>
      </c>
      <c r="I2779" s="10" t="s">
        <v>2126</v>
      </c>
      <c r="J2779" s="10" t="s">
        <v>4021</v>
      </c>
      <c r="K2779" s="10" t="s">
        <v>4022</v>
      </c>
      <c r="L2779" s="10" t="s">
        <v>170</v>
      </c>
      <c r="M2779" s="7" t="str">
        <f t="shared" si="582"/>
        <v>Approved Indicator</v>
      </c>
      <c r="N2779" s="10" t="s">
        <v>170</v>
      </c>
      <c r="O2779" s="10" t="s">
        <v>22</v>
      </c>
      <c r="P2779" s="10" t="str">
        <f t="shared" si="583"/>
        <v>Indicator. Type</v>
      </c>
      <c r="Q2779" s="10" t="s">
        <v>22</v>
      </c>
      <c r="R2779" s="10" t="s">
        <v>22</v>
      </c>
      <c r="S2779" s="10" t="s">
        <v>30</v>
      </c>
      <c r="T2779" s="10" t="s">
        <v>22</v>
      </c>
      <c r="U2779" s="10" t="s">
        <v>26</v>
      </c>
      <c r="V2779" s="10" t="s">
        <v>22</v>
      </c>
    </row>
    <row r="2780" spans="1:22" ht="14.1" customHeight="1" x14ac:dyDescent="0.2">
      <c r="A2780" s="7" t="str">
        <f t="shared" si="580"/>
        <v>HumanFoodApprovedIndicator</v>
      </c>
      <c r="B2780" s="8" t="s">
        <v>22</v>
      </c>
      <c r="C2780" s="9" t="s">
        <v>34</v>
      </c>
      <c r="D2780" s="10" t="s">
        <v>4609</v>
      </c>
      <c r="E2780" s="10" t="s">
        <v>22</v>
      </c>
      <c r="F2780" s="10" t="s">
        <v>22</v>
      </c>
      <c r="G2780" s="10" t="str">
        <f t="shared" si="581"/>
        <v>Transport Equipment. Human Food_ Approved Indicator. Indicator</v>
      </c>
      <c r="H2780" s="10" t="s">
        <v>22</v>
      </c>
      <c r="I2780" s="10" t="s">
        <v>2126</v>
      </c>
      <c r="J2780" s="10" t="s">
        <v>4024</v>
      </c>
      <c r="K2780" s="10" t="s">
        <v>4022</v>
      </c>
      <c r="L2780" s="10" t="s">
        <v>170</v>
      </c>
      <c r="M2780" s="7" t="str">
        <f t="shared" si="582"/>
        <v>Approved Indicator</v>
      </c>
      <c r="N2780" s="10" t="s">
        <v>170</v>
      </c>
      <c r="O2780" s="10" t="s">
        <v>22</v>
      </c>
      <c r="P2780" s="10" t="str">
        <f t="shared" si="583"/>
        <v>Indicator. Type</v>
      </c>
      <c r="Q2780" s="10" t="s">
        <v>22</v>
      </c>
      <c r="R2780" s="10" t="s">
        <v>22</v>
      </c>
      <c r="S2780" s="10" t="s">
        <v>30</v>
      </c>
      <c r="T2780" s="10" t="s">
        <v>22</v>
      </c>
      <c r="U2780" s="10" t="s">
        <v>26</v>
      </c>
      <c r="V2780" s="10" t="s">
        <v>22</v>
      </c>
    </row>
    <row r="2781" spans="1:22" ht="14.1" customHeight="1" x14ac:dyDescent="0.2">
      <c r="A2781" s="7" t="str">
        <f t="shared" si="580"/>
        <v>DangerousGoodsApprovedIndicator</v>
      </c>
      <c r="B2781" s="8" t="s">
        <v>22</v>
      </c>
      <c r="C2781" s="9" t="s">
        <v>34</v>
      </c>
      <c r="D2781" s="10" t="s">
        <v>4610</v>
      </c>
      <c r="E2781" s="10" t="s">
        <v>22</v>
      </c>
      <c r="F2781" s="10" t="s">
        <v>22</v>
      </c>
      <c r="G2781" s="10" t="str">
        <f t="shared" si="581"/>
        <v>Transport Equipment. Dangerous Goods_ Approved Indicator. Indicator</v>
      </c>
      <c r="H2781" s="10" t="s">
        <v>22</v>
      </c>
      <c r="I2781" s="10" t="s">
        <v>2126</v>
      </c>
      <c r="J2781" s="10" t="s">
        <v>4026</v>
      </c>
      <c r="K2781" s="10" t="s">
        <v>4022</v>
      </c>
      <c r="L2781" s="10" t="s">
        <v>170</v>
      </c>
      <c r="M2781" s="7" t="str">
        <f t="shared" si="582"/>
        <v>Approved Indicator</v>
      </c>
      <c r="N2781" s="10" t="s">
        <v>170</v>
      </c>
      <c r="O2781" s="10" t="s">
        <v>22</v>
      </c>
      <c r="P2781" s="10" t="str">
        <f t="shared" si="583"/>
        <v>Indicator. Type</v>
      </c>
      <c r="Q2781" s="10" t="s">
        <v>22</v>
      </c>
      <c r="R2781" s="10" t="s">
        <v>22</v>
      </c>
      <c r="S2781" s="10" t="s">
        <v>30</v>
      </c>
      <c r="T2781" s="10" t="s">
        <v>22</v>
      </c>
      <c r="U2781" s="10" t="s">
        <v>26</v>
      </c>
      <c r="V2781" s="10" t="s">
        <v>22</v>
      </c>
    </row>
    <row r="2782" spans="1:22" ht="14.1" customHeight="1" x14ac:dyDescent="0.2">
      <c r="A2782" s="7" t="str">
        <f t="shared" si="580"/>
        <v>RefrigeratedIndicator</v>
      </c>
      <c r="B2782" s="8" t="s">
        <v>22</v>
      </c>
      <c r="C2782" s="9" t="s">
        <v>34</v>
      </c>
      <c r="D2782" s="10" t="s">
        <v>4611</v>
      </c>
      <c r="E2782" s="10" t="s">
        <v>22</v>
      </c>
      <c r="F2782" s="10" t="s">
        <v>22</v>
      </c>
      <c r="G2782" s="10" t="str">
        <f t="shared" si="581"/>
        <v>Transport Equipment. Refrigerated_ Indicator. Indicator</v>
      </c>
      <c r="H2782" s="10" t="s">
        <v>22</v>
      </c>
      <c r="I2782" s="10" t="s">
        <v>2126</v>
      </c>
      <c r="J2782" s="10" t="s">
        <v>4028</v>
      </c>
      <c r="K2782" s="10" t="s">
        <v>22</v>
      </c>
      <c r="L2782" s="10" t="s">
        <v>170</v>
      </c>
      <c r="M2782" s="7" t="str">
        <f t="shared" si="582"/>
        <v>Indicator</v>
      </c>
      <c r="N2782" s="10" t="s">
        <v>170</v>
      </c>
      <c r="O2782" s="10" t="s">
        <v>22</v>
      </c>
      <c r="P2782" s="10" t="str">
        <f t="shared" si="583"/>
        <v>Indicator. Type</v>
      </c>
      <c r="Q2782" s="10" t="s">
        <v>22</v>
      </c>
      <c r="R2782" s="10" t="s">
        <v>22</v>
      </c>
      <c r="S2782" s="10" t="s">
        <v>30</v>
      </c>
      <c r="T2782" s="10" t="s">
        <v>22</v>
      </c>
      <c r="U2782" s="10" t="s">
        <v>26</v>
      </c>
      <c r="V2782" s="10" t="s">
        <v>22</v>
      </c>
    </row>
    <row r="2783" spans="1:22" ht="14.1" customHeight="1" x14ac:dyDescent="0.2">
      <c r="A2783" s="7" t="str">
        <f t="shared" si="580"/>
        <v>Characteristics</v>
      </c>
      <c r="B2783" s="8" t="s">
        <v>22</v>
      </c>
      <c r="C2783" s="9" t="s">
        <v>34</v>
      </c>
      <c r="D2783" s="10" t="s">
        <v>4612</v>
      </c>
      <c r="E2783" s="10" t="s">
        <v>22</v>
      </c>
      <c r="F2783" s="10" t="s">
        <v>22</v>
      </c>
      <c r="G2783" s="10" t="str">
        <f t="shared" si="581"/>
        <v>Transport Equipment. Characteristics. Text</v>
      </c>
      <c r="H2783" s="10" t="s">
        <v>22</v>
      </c>
      <c r="I2783" s="10" t="s">
        <v>2126</v>
      </c>
      <c r="J2783" s="10" t="s">
        <v>22</v>
      </c>
      <c r="K2783" s="10" t="s">
        <v>22</v>
      </c>
      <c r="L2783" s="10" t="s">
        <v>4613</v>
      </c>
      <c r="M2783" s="7" t="str">
        <f t="shared" si="582"/>
        <v>Characteristics</v>
      </c>
      <c r="N2783" s="10" t="s">
        <v>59</v>
      </c>
      <c r="O2783" s="10" t="s">
        <v>22</v>
      </c>
      <c r="P2783" s="10" t="str">
        <f t="shared" si="583"/>
        <v>Text. Type</v>
      </c>
      <c r="Q2783" s="10" t="s">
        <v>22</v>
      </c>
      <c r="R2783" s="10" t="s">
        <v>22</v>
      </c>
      <c r="S2783" s="10" t="s">
        <v>30</v>
      </c>
      <c r="T2783" s="10" t="s">
        <v>22</v>
      </c>
      <c r="U2783" s="10" t="s">
        <v>26</v>
      </c>
      <c r="V2783" s="10" t="s">
        <v>22</v>
      </c>
    </row>
    <row r="2784" spans="1:22" ht="14.1" customHeight="1" x14ac:dyDescent="0.2">
      <c r="A2784" s="7" t="str">
        <f t="shared" si="580"/>
        <v>DamageRemarks</v>
      </c>
      <c r="B2784" s="8" t="s">
        <v>22</v>
      </c>
      <c r="C2784" s="9" t="s">
        <v>98</v>
      </c>
      <c r="D2784" s="10" t="s">
        <v>4614</v>
      </c>
      <c r="E2784" s="10" t="s">
        <v>22</v>
      </c>
      <c r="F2784" s="10" t="s">
        <v>22</v>
      </c>
      <c r="G2784" s="10" t="str">
        <f t="shared" si="581"/>
        <v>Transport Equipment. Damage_ Remarks. Text</v>
      </c>
      <c r="H2784" s="10" t="s">
        <v>22</v>
      </c>
      <c r="I2784" s="10" t="s">
        <v>2126</v>
      </c>
      <c r="J2784" s="10" t="s">
        <v>4615</v>
      </c>
      <c r="K2784" s="10" t="s">
        <v>22</v>
      </c>
      <c r="L2784" s="10" t="s">
        <v>620</v>
      </c>
      <c r="M2784" s="7" t="str">
        <f t="shared" si="582"/>
        <v>Remarks</v>
      </c>
      <c r="N2784" s="10" t="s">
        <v>59</v>
      </c>
      <c r="O2784" s="10" t="s">
        <v>22</v>
      </c>
      <c r="P2784" s="10" t="str">
        <f t="shared" si="583"/>
        <v>Text. Type</v>
      </c>
      <c r="Q2784" s="10" t="s">
        <v>22</v>
      </c>
      <c r="R2784" s="10" t="s">
        <v>22</v>
      </c>
      <c r="S2784" s="10" t="s">
        <v>30</v>
      </c>
      <c r="T2784" s="10" t="s">
        <v>22</v>
      </c>
      <c r="U2784" s="10" t="s">
        <v>26</v>
      </c>
      <c r="V2784" s="10" t="s">
        <v>22</v>
      </c>
    </row>
    <row r="2785" spans="1:22" ht="14.1" customHeight="1" x14ac:dyDescent="0.2">
      <c r="A2785" s="7" t="str">
        <f t="shared" si="580"/>
        <v>Description</v>
      </c>
      <c r="B2785" s="8" t="s">
        <v>22</v>
      </c>
      <c r="C2785" s="9" t="s">
        <v>98</v>
      </c>
      <c r="D2785" s="10" t="s">
        <v>4616</v>
      </c>
      <c r="E2785" s="10" t="s">
        <v>22</v>
      </c>
      <c r="F2785" s="10" t="s">
        <v>22</v>
      </c>
      <c r="G2785" s="10" t="str">
        <f t="shared" si="581"/>
        <v>Transport Equipment. Description. Text</v>
      </c>
      <c r="H2785" s="10" t="s">
        <v>22</v>
      </c>
      <c r="I2785" s="10" t="s">
        <v>2126</v>
      </c>
      <c r="J2785" s="10" t="s">
        <v>22</v>
      </c>
      <c r="K2785" s="10" t="s">
        <v>22</v>
      </c>
      <c r="L2785" s="10" t="s">
        <v>100</v>
      </c>
      <c r="M2785" s="7" t="str">
        <f t="shared" si="582"/>
        <v>Description</v>
      </c>
      <c r="N2785" s="10" t="s">
        <v>59</v>
      </c>
      <c r="O2785" s="10" t="s">
        <v>22</v>
      </c>
      <c r="P2785" s="10" t="str">
        <f t="shared" si="583"/>
        <v>Text. Type</v>
      </c>
      <c r="Q2785" s="10" t="s">
        <v>22</v>
      </c>
      <c r="R2785" s="10" t="s">
        <v>22</v>
      </c>
      <c r="S2785" s="10" t="s">
        <v>30</v>
      </c>
      <c r="T2785" s="10" t="s">
        <v>22</v>
      </c>
      <c r="U2785" s="10" t="s">
        <v>26</v>
      </c>
      <c r="V2785" s="10" t="s">
        <v>22</v>
      </c>
    </row>
    <row r="2786" spans="1:22" ht="14.1" customHeight="1" x14ac:dyDescent="0.2">
      <c r="A2786" s="7" t="str">
        <f t="shared" si="580"/>
        <v>SpecialTransportRequirements</v>
      </c>
      <c r="B2786" s="8" t="s">
        <v>22</v>
      </c>
      <c r="C2786" s="9" t="s">
        <v>98</v>
      </c>
      <c r="D2786" s="10" t="s">
        <v>4617</v>
      </c>
      <c r="E2786" s="10" t="s">
        <v>22</v>
      </c>
      <c r="F2786" s="10" t="s">
        <v>22</v>
      </c>
      <c r="G2786" s="10" t="str">
        <f t="shared" si="581"/>
        <v>Transport Equipment. Special_ Transport Requirements. Text</v>
      </c>
      <c r="H2786" s="10" t="s">
        <v>22</v>
      </c>
      <c r="I2786" s="10" t="s">
        <v>2126</v>
      </c>
      <c r="J2786" s="10" t="s">
        <v>823</v>
      </c>
      <c r="K2786" s="10" t="s">
        <v>947</v>
      </c>
      <c r="L2786" s="10" t="s">
        <v>2708</v>
      </c>
      <c r="M2786" s="7" t="str">
        <f t="shared" si="582"/>
        <v>Transport Requirements</v>
      </c>
      <c r="N2786" s="10" t="s">
        <v>59</v>
      </c>
      <c r="O2786" s="10" t="s">
        <v>22</v>
      </c>
      <c r="P2786" s="10" t="str">
        <f t="shared" si="583"/>
        <v>Text. Type</v>
      </c>
      <c r="Q2786" s="10" t="s">
        <v>22</v>
      </c>
      <c r="R2786" s="10" t="s">
        <v>22</v>
      </c>
      <c r="S2786" s="10" t="s">
        <v>30</v>
      </c>
      <c r="T2786" s="10" t="s">
        <v>22</v>
      </c>
      <c r="U2786" s="10" t="s">
        <v>26</v>
      </c>
      <c r="V2786" s="10" t="s">
        <v>22</v>
      </c>
    </row>
    <row r="2787" spans="1:22" ht="14.1" customHeight="1" x14ac:dyDescent="0.2">
      <c r="A2787" s="7" t="str">
        <f t="shared" si="580"/>
        <v>GrossWeightMeasure</v>
      </c>
      <c r="B2787" s="8" t="s">
        <v>22</v>
      </c>
      <c r="C2787" s="9" t="s">
        <v>34</v>
      </c>
      <c r="D2787" s="10" t="s">
        <v>4618</v>
      </c>
      <c r="E2787" s="10" t="s">
        <v>22</v>
      </c>
      <c r="F2787" s="10" t="s">
        <v>22</v>
      </c>
      <c r="G2787" s="10" t="str">
        <f t="shared" si="581"/>
        <v>Transport Equipment. Gross_ Weight. Measure</v>
      </c>
      <c r="H2787" s="10" t="s">
        <v>22</v>
      </c>
      <c r="I2787" s="10" t="s">
        <v>2126</v>
      </c>
      <c r="J2787" s="10" t="s">
        <v>782</v>
      </c>
      <c r="K2787" s="10" t="s">
        <v>22</v>
      </c>
      <c r="L2787" s="10" t="s">
        <v>288</v>
      </c>
      <c r="M2787" s="7" t="str">
        <f t="shared" si="582"/>
        <v>Weight</v>
      </c>
      <c r="N2787" s="10" t="s">
        <v>361</v>
      </c>
      <c r="O2787" s="10" t="s">
        <v>22</v>
      </c>
      <c r="P2787" s="10" t="str">
        <f t="shared" si="583"/>
        <v>Measure. Type</v>
      </c>
      <c r="Q2787" s="10" t="s">
        <v>22</v>
      </c>
      <c r="R2787" s="10" t="s">
        <v>22</v>
      </c>
      <c r="S2787" s="10" t="s">
        <v>30</v>
      </c>
      <c r="T2787" s="10" t="s">
        <v>22</v>
      </c>
      <c r="U2787" s="10" t="s">
        <v>26</v>
      </c>
      <c r="V2787" s="10" t="s">
        <v>22</v>
      </c>
    </row>
    <row r="2788" spans="1:22" ht="14.1" customHeight="1" x14ac:dyDescent="0.2">
      <c r="A2788" s="7" t="str">
        <f t="shared" si="580"/>
        <v>GrossVolumeMeasure</v>
      </c>
      <c r="B2788" s="8" t="s">
        <v>22</v>
      </c>
      <c r="C2788" s="9" t="s">
        <v>34</v>
      </c>
      <c r="D2788" s="10" t="s">
        <v>4619</v>
      </c>
      <c r="E2788" s="10" t="s">
        <v>22</v>
      </c>
      <c r="F2788" s="10" t="s">
        <v>22</v>
      </c>
      <c r="G2788" s="10" t="str">
        <f t="shared" si="581"/>
        <v>Transport Equipment. Gross_ Volume. Measure</v>
      </c>
      <c r="H2788" s="10" t="s">
        <v>22</v>
      </c>
      <c r="I2788" s="10" t="s">
        <v>2126</v>
      </c>
      <c r="J2788" s="10" t="s">
        <v>782</v>
      </c>
      <c r="K2788" s="10" t="s">
        <v>22</v>
      </c>
      <c r="L2788" s="10" t="s">
        <v>390</v>
      </c>
      <c r="M2788" s="7" t="str">
        <f t="shared" si="582"/>
        <v>Volume</v>
      </c>
      <c r="N2788" s="10" t="s">
        <v>361</v>
      </c>
      <c r="O2788" s="10" t="s">
        <v>22</v>
      </c>
      <c r="P2788" s="10" t="str">
        <f t="shared" si="583"/>
        <v>Measure. Type</v>
      </c>
      <c r="Q2788" s="10" t="s">
        <v>22</v>
      </c>
      <c r="R2788" s="10" t="s">
        <v>22</v>
      </c>
      <c r="S2788" s="10" t="s">
        <v>30</v>
      </c>
      <c r="T2788" s="10" t="s">
        <v>22</v>
      </c>
      <c r="U2788" s="10" t="s">
        <v>26</v>
      </c>
      <c r="V2788" s="10" t="s">
        <v>22</v>
      </c>
    </row>
    <row r="2789" spans="1:22" ht="14.1" customHeight="1" x14ac:dyDescent="0.2">
      <c r="A2789" s="7" t="str">
        <f t="shared" si="580"/>
        <v>TareWeightMeasure</v>
      </c>
      <c r="B2789" s="8" t="s">
        <v>22</v>
      </c>
      <c r="C2789" s="9" t="s">
        <v>34</v>
      </c>
      <c r="D2789" s="10" t="s">
        <v>4620</v>
      </c>
      <c r="E2789" s="10" t="s">
        <v>22</v>
      </c>
      <c r="F2789" s="10" t="s">
        <v>22</v>
      </c>
      <c r="G2789" s="10" t="str">
        <f t="shared" si="581"/>
        <v>Transport Equipment. Tare_ Weight. Measure</v>
      </c>
      <c r="H2789" s="10" t="s">
        <v>22</v>
      </c>
      <c r="I2789" s="10" t="s">
        <v>2126</v>
      </c>
      <c r="J2789" s="10" t="s">
        <v>4621</v>
      </c>
      <c r="K2789" s="10" t="s">
        <v>22</v>
      </c>
      <c r="L2789" s="10" t="s">
        <v>288</v>
      </c>
      <c r="M2789" s="7" t="str">
        <f t="shared" si="582"/>
        <v>Weight</v>
      </c>
      <c r="N2789" s="10" t="s">
        <v>361</v>
      </c>
      <c r="O2789" s="10" t="s">
        <v>22</v>
      </c>
      <c r="P2789" s="10" t="str">
        <f t="shared" si="583"/>
        <v>Measure. Type</v>
      </c>
      <c r="Q2789" s="10" t="s">
        <v>22</v>
      </c>
      <c r="R2789" s="10" t="s">
        <v>22</v>
      </c>
      <c r="S2789" s="10" t="s">
        <v>30</v>
      </c>
      <c r="T2789" s="10" t="s">
        <v>22</v>
      </c>
      <c r="U2789" s="10" t="s">
        <v>26</v>
      </c>
      <c r="V2789" s="10" t="s">
        <v>22</v>
      </c>
    </row>
    <row r="2790" spans="1:22" ht="14.1" customHeight="1" x14ac:dyDescent="0.2">
      <c r="A2790" s="7" t="str">
        <f t="shared" si="580"/>
        <v>TrackingDeviceCode</v>
      </c>
      <c r="B2790" s="8" t="s">
        <v>22</v>
      </c>
      <c r="C2790" s="9" t="s">
        <v>34</v>
      </c>
      <c r="D2790" s="10" t="s">
        <v>4622</v>
      </c>
      <c r="E2790" s="10" t="s">
        <v>22</v>
      </c>
      <c r="F2790" s="10" t="s">
        <v>22</v>
      </c>
      <c r="G2790" s="10" t="str">
        <f t="shared" si="581"/>
        <v>Transport Equipment. Tracking Device Code. Code</v>
      </c>
      <c r="H2790" s="10" t="s">
        <v>22</v>
      </c>
      <c r="I2790" s="10" t="s">
        <v>2126</v>
      </c>
      <c r="J2790" s="10" t="s">
        <v>22</v>
      </c>
      <c r="K2790" s="10" t="s">
        <v>4623</v>
      </c>
      <c r="L2790" s="10" t="s">
        <v>33</v>
      </c>
      <c r="M2790" s="7" t="str">
        <f t="shared" si="582"/>
        <v>Tracking Device Code</v>
      </c>
      <c r="N2790" s="10" t="s">
        <v>33</v>
      </c>
      <c r="O2790" s="10" t="s">
        <v>22</v>
      </c>
      <c r="P2790" s="10" t="str">
        <f t="shared" si="583"/>
        <v>Code. Type</v>
      </c>
      <c r="Q2790" s="10" t="s">
        <v>22</v>
      </c>
      <c r="R2790" s="10" t="s">
        <v>22</v>
      </c>
      <c r="S2790" s="10" t="s">
        <v>30</v>
      </c>
      <c r="T2790" s="10" t="s">
        <v>22</v>
      </c>
      <c r="U2790" s="10" t="s">
        <v>26</v>
      </c>
      <c r="V2790" s="10" t="s">
        <v>22</v>
      </c>
    </row>
    <row r="2791" spans="1:22" ht="14.1" customHeight="1" x14ac:dyDescent="0.2">
      <c r="A2791" s="7" t="str">
        <f t="shared" si="580"/>
        <v>PowerIndicator</v>
      </c>
      <c r="B2791" s="8" t="s">
        <v>22</v>
      </c>
      <c r="C2791" s="9" t="s">
        <v>34</v>
      </c>
      <c r="D2791" s="10" t="s">
        <v>4624</v>
      </c>
      <c r="E2791" s="10" t="s">
        <v>22</v>
      </c>
      <c r="F2791" s="10" t="s">
        <v>22</v>
      </c>
      <c r="G2791" s="10" t="str">
        <f t="shared" si="581"/>
        <v>Transport Equipment. Power. Indicator</v>
      </c>
      <c r="H2791" s="10" t="s">
        <v>22</v>
      </c>
      <c r="I2791" s="10" t="s">
        <v>2126</v>
      </c>
      <c r="J2791" s="10" t="s">
        <v>22</v>
      </c>
      <c r="K2791" s="10" t="s">
        <v>22</v>
      </c>
      <c r="L2791" s="10" t="s">
        <v>4030</v>
      </c>
      <c r="M2791" s="7" t="str">
        <f t="shared" si="582"/>
        <v>Power</v>
      </c>
      <c r="N2791" s="10" t="s">
        <v>170</v>
      </c>
      <c r="O2791" s="10" t="s">
        <v>22</v>
      </c>
      <c r="P2791" s="10" t="str">
        <f t="shared" si="583"/>
        <v>Indicator. Type</v>
      </c>
      <c r="Q2791" s="10" t="s">
        <v>22</v>
      </c>
      <c r="R2791" s="10" t="s">
        <v>22</v>
      </c>
      <c r="S2791" s="10" t="s">
        <v>30</v>
      </c>
      <c r="T2791" s="10" t="s">
        <v>22</v>
      </c>
      <c r="U2791" s="10" t="s">
        <v>26</v>
      </c>
      <c r="V2791" s="10" t="s">
        <v>22</v>
      </c>
    </row>
    <row r="2792" spans="1:22" ht="14.1" customHeight="1" x14ac:dyDescent="0.2">
      <c r="A2792" s="7" t="str">
        <f t="shared" si="580"/>
        <v>TraceID</v>
      </c>
      <c r="B2792" s="8" t="s">
        <v>22</v>
      </c>
      <c r="C2792" s="9" t="s">
        <v>34</v>
      </c>
      <c r="D2792" s="10" t="s">
        <v>4625</v>
      </c>
      <c r="E2792" s="10" t="s">
        <v>22</v>
      </c>
      <c r="F2792" s="10" t="s">
        <v>22</v>
      </c>
      <c r="G2792" s="10" t="str">
        <f t="shared" si="581"/>
        <v>Transport Equipment. Trace_ Identifier. Identifier</v>
      </c>
      <c r="H2792" s="10" t="s">
        <v>22</v>
      </c>
      <c r="I2792" s="10" t="s">
        <v>2126</v>
      </c>
      <c r="J2792" s="10" t="s">
        <v>2083</v>
      </c>
      <c r="K2792" s="10" t="s">
        <v>22</v>
      </c>
      <c r="L2792" s="10" t="s">
        <v>29</v>
      </c>
      <c r="M2792" s="7" t="str">
        <f t="shared" si="582"/>
        <v>Identifier</v>
      </c>
      <c r="N2792" s="10" t="s">
        <v>29</v>
      </c>
      <c r="O2792" s="10" t="s">
        <v>22</v>
      </c>
      <c r="P2792" s="10" t="str">
        <f t="shared" si="583"/>
        <v>Identifier. Type</v>
      </c>
      <c r="Q2792" s="10" t="s">
        <v>22</v>
      </c>
      <c r="R2792" s="10" t="s">
        <v>22</v>
      </c>
      <c r="S2792" s="10" t="s">
        <v>30</v>
      </c>
      <c r="T2792" s="10" t="s">
        <v>22</v>
      </c>
      <c r="U2792" s="10" t="s">
        <v>26</v>
      </c>
      <c r="V2792" s="10" t="s">
        <v>22</v>
      </c>
    </row>
    <row r="2793" spans="1:22" ht="14.1" customHeight="1" x14ac:dyDescent="0.2">
      <c r="A2793" s="11" t="str">
        <f t="shared" ref="A2793:A2826" si="584">SUBSTITUTE(SUBSTITUTE(CONCATENATE(J2793,IF(M2793="Identifier","ID",M2793))," ",""),"_","")</f>
        <v>MeasurementDimension</v>
      </c>
      <c r="B2793" s="8" t="s">
        <v>22</v>
      </c>
      <c r="C2793" s="12" t="s">
        <v>98</v>
      </c>
      <c r="D2793" s="11" t="s">
        <v>4626</v>
      </c>
      <c r="E2793" s="11" t="s">
        <v>22</v>
      </c>
      <c r="F2793" s="11" t="s">
        <v>22</v>
      </c>
      <c r="G2793" s="11" t="str">
        <f t="shared" ref="G2793:G2826" si="585">CONCATENATE( IF(H2793="","",CONCATENATE(H2793,"_ ")),I2793,". ",IF(J2793="","",CONCATENATE(J2793,"_ ")),M2793,IF(J2793="","",CONCATENATE(". ",N2793)))</f>
        <v>Transport Equipment. Measurement_ Dimension. Dimension</v>
      </c>
      <c r="H2793" s="11" t="s">
        <v>22</v>
      </c>
      <c r="I2793" s="11" t="s">
        <v>2126</v>
      </c>
      <c r="J2793" s="11" t="s">
        <v>2110</v>
      </c>
      <c r="K2793" s="11" t="s">
        <v>22</v>
      </c>
      <c r="L2793" s="11" t="s">
        <v>22</v>
      </c>
      <c r="M2793" s="11" t="str">
        <f t="shared" ref="M2793:M2826" si="586">CONCATENATE(IF(Q2793="","",CONCATENATE(Q2793,"_ ")),R2793)</f>
        <v>Dimension</v>
      </c>
      <c r="N2793" s="11" t="str">
        <f t="shared" ref="N2793:N2826" si="587">M2793</f>
        <v>Dimension</v>
      </c>
      <c r="O2793" s="11" t="s">
        <v>22</v>
      </c>
      <c r="P2793" s="11" t="s">
        <v>22</v>
      </c>
      <c r="Q2793" s="11" t="s">
        <v>22</v>
      </c>
      <c r="R2793" s="11" t="s">
        <v>1576</v>
      </c>
      <c r="S2793" s="11" t="s">
        <v>38</v>
      </c>
      <c r="T2793" s="11" t="s">
        <v>22</v>
      </c>
      <c r="U2793" s="11" t="s">
        <v>62</v>
      </c>
      <c r="V2793" s="11" t="s">
        <v>22</v>
      </c>
    </row>
    <row r="2794" spans="1:22" ht="14.1" customHeight="1" x14ac:dyDescent="0.2">
      <c r="A2794" s="11" t="str">
        <f t="shared" si="584"/>
        <v>TransportEquipmentSeal</v>
      </c>
      <c r="B2794" s="8" t="s">
        <v>22</v>
      </c>
      <c r="C2794" s="12" t="s">
        <v>98</v>
      </c>
      <c r="D2794" s="11" t="s">
        <v>4627</v>
      </c>
      <c r="E2794" s="11" t="s">
        <v>22</v>
      </c>
      <c r="F2794" s="11" t="s">
        <v>22</v>
      </c>
      <c r="G2794" s="11" t="str">
        <f t="shared" si="585"/>
        <v>Transport Equipment. Transport Equipment Seal</v>
      </c>
      <c r="H2794" s="11" t="s">
        <v>22</v>
      </c>
      <c r="I2794" s="11" t="s">
        <v>2126</v>
      </c>
      <c r="J2794" s="11" t="s">
        <v>22</v>
      </c>
      <c r="K2794" s="11" t="s">
        <v>22</v>
      </c>
      <c r="L2794" s="11" t="s">
        <v>22</v>
      </c>
      <c r="M2794" s="11" t="str">
        <f t="shared" si="586"/>
        <v>Transport Equipment Seal</v>
      </c>
      <c r="N2794" s="11" t="str">
        <f t="shared" si="587"/>
        <v>Transport Equipment Seal</v>
      </c>
      <c r="O2794" s="11" t="s">
        <v>22</v>
      </c>
      <c r="P2794" s="11" t="s">
        <v>22</v>
      </c>
      <c r="Q2794" s="11" t="s">
        <v>22</v>
      </c>
      <c r="R2794" s="11" t="s">
        <v>4628</v>
      </c>
      <c r="S2794" s="11" t="s">
        <v>38</v>
      </c>
      <c r="T2794" s="11" t="s">
        <v>22</v>
      </c>
      <c r="U2794" s="11" t="s">
        <v>62</v>
      </c>
      <c r="V2794" s="11" t="s">
        <v>22</v>
      </c>
    </row>
    <row r="2795" spans="1:22" ht="14.1" customHeight="1" x14ac:dyDescent="0.2">
      <c r="A2795" s="11" t="str">
        <f t="shared" si="584"/>
        <v>MinimumTemperature</v>
      </c>
      <c r="B2795" s="8" t="s">
        <v>22</v>
      </c>
      <c r="C2795" s="12" t="s">
        <v>34</v>
      </c>
      <c r="D2795" s="11" t="s">
        <v>4629</v>
      </c>
      <c r="E2795" s="11" t="s">
        <v>22</v>
      </c>
      <c r="F2795" s="11" t="s">
        <v>22</v>
      </c>
      <c r="G2795" s="11" t="str">
        <f t="shared" si="585"/>
        <v>Transport Equipment. Minimum_ Temperature. Temperature</v>
      </c>
      <c r="H2795" s="11" t="s">
        <v>22</v>
      </c>
      <c r="I2795" s="11" t="s">
        <v>2126</v>
      </c>
      <c r="J2795" s="11" t="s">
        <v>296</v>
      </c>
      <c r="K2795" s="11" t="s">
        <v>22</v>
      </c>
      <c r="L2795" s="11" t="s">
        <v>22</v>
      </c>
      <c r="M2795" s="11" t="str">
        <f t="shared" si="586"/>
        <v>Temperature</v>
      </c>
      <c r="N2795" s="11" t="str">
        <f t="shared" si="587"/>
        <v>Temperature</v>
      </c>
      <c r="O2795" s="11" t="s">
        <v>22</v>
      </c>
      <c r="P2795" s="11" t="s">
        <v>22</v>
      </c>
      <c r="Q2795" s="11" t="s">
        <v>22</v>
      </c>
      <c r="R2795" s="11" t="s">
        <v>401</v>
      </c>
      <c r="S2795" s="11" t="s">
        <v>38</v>
      </c>
      <c r="T2795" s="11" t="s">
        <v>22</v>
      </c>
      <c r="U2795" s="11" t="s">
        <v>62</v>
      </c>
      <c r="V2795" s="11" t="s">
        <v>22</v>
      </c>
    </row>
    <row r="2796" spans="1:22" ht="14.1" customHeight="1" x14ac:dyDescent="0.2">
      <c r="A2796" s="11" t="str">
        <f t="shared" si="584"/>
        <v>MaximumTemperature</v>
      </c>
      <c r="B2796" s="8" t="s">
        <v>22</v>
      </c>
      <c r="C2796" s="12" t="s">
        <v>34</v>
      </c>
      <c r="D2796" s="11" t="s">
        <v>4630</v>
      </c>
      <c r="E2796" s="11" t="s">
        <v>22</v>
      </c>
      <c r="F2796" s="11" t="s">
        <v>22</v>
      </c>
      <c r="G2796" s="11" t="str">
        <f t="shared" si="585"/>
        <v>Transport Equipment. Maximum_ Temperature. Temperature</v>
      </c>
      <c r="H2796" s="11" t="s">
        <v>22</v>
      </c>
      <c r="I2796" s="11" t="s">
        <v>2126</v>
      </c>
      <c r="J2796" s="11" t="s">
        <v>299</v>
      </c>
      <c r="K2796" s="11" t="s">
        <v>22</v>
      </c>
      <c r="L2796" s="11" t="s">
        <v>22</v>
      </c>
      <c r="M2796" s="11" t="str">
        <f t="shared" si="586"/>
        <v>Temperature</v>
      </c>
      <c r="N2796" s="11" t="str">
        <f t="shared" si="587"/>
        <v>Temperature</v>
      </c>
      <c r="O2796" s="11" t="s">
        <v>22</v>
      </c>
      <c r="P2796" s="11" t="s">
        <v>22</v>
      </c>
      <c r="Q2796" s="11" t="s">
        <v>22</v>
      </c>
      <c r="R2796" s="11" t="s">
        <v>401</v>
      </c>
      <c r="S2796" s="11" t="s">
        <v>38</v>
      </c>
      <c r="T2796" s="11" t="s">
        <v>22</v>
      </c>
      <c r="U2796" s="11" t="s">
        <v>62</v>
      </c>
      <c r="V2796" s="11" t="s">
        <v>22</v>
      </c>
    </row>
    <row r="2797" spans="1:22" ht="14.1" customHeight="1" x14ac:dyDescent="0.2">
      <c r="A2797" s="11" t="str">
        <f t="shared" si="584"/>
        <v>ProviderParty</v>
      </c>
      <c r="B2797" s="8" t="s">
        <v>22</v>
      </c>
      <c r="C2797" s="12" t="s">
        <v>34</v>
      </c>
      <c r="D2797" s="11" t="s">
        <v>4631</v>
      </c>
      <c r="E2797" s="11" t="s">
        <v>22</v>
      </c>
      <c r="F2797" s="11" t="s">
        <v>22</v>
      </c>
      <c r="G2797" s="11" t="str">
        <f t="shared" si="585"/>
        <v>Transport Equipment. Provider_ Party. Party</v>
      </c>
      <c r="H2797" s="11" t="s">
        <v>22</v>
      </c>
      <c r="I2797" s="11" t="s">
        <v>2126</v>
      </c>
      <c r="J2797" s="11" t="s">
        <v>4632</v>
      </c>
      <c r="K2797" s="11" t="s">
        <v>22</v>
      </c>
      <c r="L2797" s="11" t="s">
        <v>22</v>
      </c>
      <c r="M2797" s="11" t="str">
        <f t="shared" si="586"/>
        <v>Party</v>
      </c>
      <c r="N2797" s="11" t="str">
        <f t="shared" si="587"/>
        <v>Party</v>
      </c>
      <c r="O2797" s="11" t="s">
        <v>22</v>
      </c>
      <c r="P2797" s="11" t="s">
        <v>22</v>
      </c>
      <c r="Q2797" s="11" t="s">
        <v>22</v>
      </c>
      <c r="R2797" s="11" t="s">
        <v>216</v>
      </c>
      <c r="S2797" s="11" t="s">
        <v>38</v>
      </c>
      <c r="T2797" s="11" t="s">
        <v>22</v>
      </c>
      <c r="U2797" s="11" t="s">
        <v>62</v>
      </c>
      <c r="V2797" s="11" t="s">
        <v>22</v>
      </c>
    </row>
    <row r="2798" spans="1:22" ht="14.1" customHeight="1" x14ac:dyDescent="0.2">
      <c r="A2798" s="11" t="str">
        <f t="shared" si="584"/>
        <v>LoadingProofParty</v>
      </c>
      <c r="B2798" s="8" t="s">
        <v>22</v>
      </c>
      <c r="C2798" s="12" t="s">
        <v>34</v>
      </c>
      <c r="D2798" s="11" t="s">
        <v>4633</v>
      </c>
      <c r="E2798" s="11" t="s">
        <v>4634</v>
      </c>
      <c r="F2798" s="11" t="s">
        <v>22</v>
      </c>
      <c r="G2798" s="11" t="str">
        <f t="shared" si="585"/>
        <v>Transport Equipment. Loading Proof_ Party. Party</v>
      </c>
      <c r="H2798" s="11" t="s">
        <v>22</v>
      </c>
      <c r="I2798" s="11" t="s">
        <v>2126</v>
      </c>
      <c r="J2798" s="11" t="s">
        <v>4635</v>
      </c>
      <c r="K2798" s="11" t="s">
        <v>22</v>
      </c>
      <c r="L2798" s="11" t="s">
        <v>22</v>
      </c>
      <c r="M2798" s="11" t="str">
        <f t="shared" si="586"/>
        <v>Party</v>
      </c>
      <c r="N2798" s="11" t="str">
        <f t="shared" si="587"/>
        <v>Party</v>
      </c>
      <c r="O2798" s="11" t="s">
        <v>22</v>
      </c>
      <c r="P2798" s="11" t="s">
        <v>22</v>
      </c>
      <c r="Q2798" s="11" t="s">
        <v>22</v>
      </c>
      <c r="R2798" s="11" t="s">
        <v>216</v>
      </c>
      <c r="S2798" s="11" t="s">
        <v>38</v>
      </c>
      <c r="T2798" s="11" t="s">
        <v>4636</v>
      </c>
      <c r="U2798" s="11" t="s">
        <v>62</v>
      </c>
      <c r="V2798" s="11" t="s">
        <v>22</v>
      </c>
    </row>
    <row r="2799" spans="1:22" ht="14.1" customHeight="1" x14ac:dyDescent="0.2">
      <c r="A2799" s="11" t="str">
        <f t="shared" si="584"/>
        <v>SupplierParty</v>
      </c>
      <c r="B2799" s="8" t="s">
        <v>22</v>
      </c>
      <c r="C2799" s="12" t="s">
        <v>34</v>
      </c>
      <c r="D2799" s="11" t="s">
        <v>4637</v>
      </c>
      <c r="E2799" s="11" t="s">
        <v>4634</v>
      </c>
      <c r="F2799" s="11" t="s">
        <v>22</v>
      </c>
      <c r="G2799" s="11" t="str">
        <f t="shared" si="585"/>
        <v>Transport Equipment. Supplier Party</v>
      </c>
      <c r="H2799" s="11" t="s">
        <v>22</v>
      </c>
      <c r="I2799" s="11" t="s">
        <v>2126</v>
      </c>
      <c r="J2799" s="11" t="s">
        <v>22</v>
      </c>
      <c r="K2799" s="11" t="s">
        <v>22</v>
      </c>
      <c r="L2799" s="11" t="s">
        <v>22</v>
      </c>
      <c r="M2799" s="11" t="str">
        <f t="shared" si="586"/>
        <v>Supplier Party</v>
      </c>
      <c r="N2799" s="11" t="str">
        <f t="shared" si="587"/>
        <v>Supplier Party</v>
      </c>
      <c r="O2799" s="11" t="s">
        <v>22</v>
      </c>
      <c r="P2799" s="11" t="s">
        <v>22</v>
      </c>
      <c r="Q2799" s="11" t="s">
        <v>22</v>
      </c>
      <c r="R2799" s="11" t="s">
        <v>41</v>
      </c>
      <c r="S2799" s="11" t="s">
        <v>38</v>
      </c>
      <c r="T2799" s="11" t="s">
        <v>22</v>
      </c>
      <c r="U2799" s="11" t="s">
        <v>26</v>
      </c>
      <c r="V2799" s="11" t="s">
        <v>22</v>
      </c>
    </row>
    <row r="2800" spans="1:22" ht="14.1" customHeight="1" x14ac:dyDescent="0.2">
      <c r="A2800" s="11" t="str">
        <f t="shared" si="584"/>
        <v>OwnerParty</v>
      </c>
      <c r="B2800" s="8" t="s">
        <v>22</v>
      </c>
      <c r="C2800" s="12" t="s">
        <v>34</v>
      </c>
      <c r="D2800" s="11" t="s">
        <v>4638</v>
      </c>
      <c r="E2800" s="11" t="s">
        <v>4634</v>
      </c>
      <c r="F2800" s="11" t="s">
        <v>22</v>
      </c>
      <c r="G2800" s="11" t="str">
        <f t="shared" si="585"/>
        <v>Transport Equipment. Owner_ Party. Party</v>
      </c>
      <c r="H2800" s="11" t="s">
        <v>22</v>
      </c>
      <c r="I2800" s="11" t="s">
        <v>2126</v>
      </c>
      <c r="J2800" s="11" t="s">
        <v>4639</v>
      </c>
      <c r="K2800" s="11" t="s">
        <v>22</v>
      </c>
      <c r="L2800" s="11" t="s">
        <v>22</v>
      </c>
      <c r="M2800" s="11" t="str">
        <f t="shared" si="586"/>
        <v>Party</v>
      </c>
      <c r="N2800" s="11" t="str">
        <f t="shared" si="587"/>
        <v>Party</v>
      </c>
      <c r="O2800" s="11" t="s">
        <v>22</v>
      </c>
      <c r="P2800" s="11" t="s">
        <v>22</v>
      </c>
      <c r="Q2800" s="11" t="s">
        <v>22</v>
      </c>
      <c r="R2800" s="11" t="s">
        <v>216</v>
      </c>
      <c r="S2800" s="11" t="s">
        <v>38</v>
      </c>
      <c r="T2800" s="11" t="s">
        <v>22</v>
      </c>
      <c r="U2800" s="11" t="s">
        <v>26</v>
      </c>
      <c r="V2800" s="11" t="s">
        <v>22</v>
      </c>
    </row>
    <row r="2801" spans="1:22" ht="14.1" customHeight="1" x14ac:dyDescent="0.2">
      <c r="A2801" s="11" t="str">
        <f t="shared" si="584"/>
        <v>OperatingParty</v>
      </c>
      <c r="B2801" s="8" t="s">
        <v>22</v>
      </c>
      <c r="C2801" s="12" t="s">
        <v>34</v>
      </c>
      <c r="D2801" s="11" t="s">
        <v>4640</v>
      </c>
      <c r="E2801" s="11" t="s">
        <v>4634</v>
      </c>
      <c r="F2801" s="11" t="s">
        <v>22</v>
      </c>
      <c r="G2801" s="11" t="str">
        <f t="shared" si="585"/>
        <v>Transport Equipment. Operating_ Party. Party</v>
      </c>
      <c r="H2801" s="11" t="s">
        <v>22</v>
      </c>
      <c r="I2801" s="11" t="s">
        <v>2126</v>
      </c>
      <c r="J2801" s="11" t="s">
        <v>3449</v>
      </c>
      <c r="K2801" s="11" t="s">
        <v>22</v>
      </c>
      <c r="L2801" s="11" t="s">
        <v>22</v>
      </c>
      <c r="M2801" s="11" t="str">
        <f t="shared" si="586"/>
        <v>Party</v>
      </c>
      <c r="N2801" s="11" t="str">
        <f t="shared" si="587"/>
        <v>Party</v>
      </c>
      <c r="O2801" s="11" t="s">
        <v>22</v>
      </c>
      <c r="P2801" s="11" t="s">
        <v>22</v>
      </c>
      <c r="Q2801" s="11" t="s">
        <v>22</v>
      </c>
      <c r="R2801" s="11" t="s">
        <v>216</v>
      </c>
      <c r="S2801" s="11" t="s">
        <v>38</v>
      </c>
      <c r="T2801" s="11" t="s">
        <v>22</v>
      </c>
      <c r="U2801" s="11" t="s">
        <v>26</v>
      </c>
      <c r="V2801" s="11" t="s">
        <v>22</v>
      </c>
    </row>
    <row r="2802" spans="1:22" ht="14.1" customHeight="1" x14ac:dyDescent="0.2">
      <c r="A2802" s="11" t="str">
        <f t="shared" si="584"/>
        <v>LoadingLocation</v>
      </c>
      <c r="B2802" s="8" t="s">
        <v>22</v>
      </c>
      <c r="C2802" s="12" t="s">
        <v>34</v>
      </c>
      <c r="D2802" s="11" t="s">
        <v>4641</v>
      </c>
      <c r="E2802" s="11" t="s">
        <v>4642</v>
      </c>
      <c r="F2802" s="11" t="s">
        <v>22</v>
      </c>
      <c r="G2802" s="11" t="str">
        <f t="shared" si="585"/>
        <v>Transport Equipment. Loading_ Location. Location</v>
      </c>
      <c r="H2802" s="11" t="s">
        <v>22</v>
      </c>
      <c r="I2802" s="11" t="s">
        <v>2126</v>
      </c>
      <c r="J2802" s="11" t="s">
        <v>799</v>
      </c>
      <c r="K2802" s="11" t="s">
        <v>22</v>
      </c>
      <c r="L2802" s="11" t="s">
        <v>22</v>
      </c>
      <c r="M2802" s="11" t="str">
        <f t="shared" si="586"/>
        <v>Location</v>
      </c>
      <c r="N2802" s="11" t="str">
        <f t="shared" si="587"/>
        <v>Location</v>
      </c>
      <c r="O2802" s="11" t="s">
        <v>22</v>
      </c>
      <c r="P2802" s="11" t="s">
        <v>22</v>
      </c>
      <c r="Q2802" s="11" t="s">
        <v>22</v>
      </c>
      <c r="R2802" s="11" t="s">
        <v>47</v>
      </c>
      <c r="S2802" s="11" t="s">
        <v>38</v>
      </c>
      <c r="T2802" s="11" t="s">
        <v>4643</v>
      </c>
      <c r="U2802" s="11" t="s">
        <v>62</v>
      </c>
      <c r="V2802" s="11" t="s">
        <v>22</v>
      </c>
    </row>
    <row r="2803" spans="1:22" ht="14.1" customHeight="1" x14ac:dyDescent="0.2">
      <c r="A2803" s="11" t="str">
        <f t="shared" si="584"/>
        <v>UnloadingLocation</v>
      </c>
      <c r="B2803" s="8" t="s">
        <v>22</v>
      </c>
      <c r="C2803" s="12" t="s">
        <v>34</v>
      </c>
      <c r="D2803" s="11" t="s">
        <v>4644</v>
      </c>
      <c r="E2803" s="11" t="s">
        <v>22</v>
      </c>
      <c r="F2803" s="11" t="s">
        <v>22</v>
      </c>
      <c r="G2803" s="11" t="str">
        <f t="shared" si="585"/>
        <v>Transport Equipment. Unloading_ Location. Location</v>
      </c>
      <c r="H2803" s="11" t="s">
        <v>22</v>
      </c>
      <c r="I2803" s="11" t="s">
        <v>2126</v>
      </c>
      <c r="J2803" s="11" t="s">
        <v>4645</v>
      </c>
      <c r="K2803" s="11" t="s">
        <v>22</v>
      </c>
      <c r="L2803" s="11" t="s">
        <v>22</v>
      </c>
      <c r="M2803" s="11" t="str">
        <f t="shared" si="586"/>
        <v>Location</v>
      </c>
      <c r="N2803" s="11" t="str">
        <f t="shared" si="587"/>
        <v>Location</v>
      </c>
      <c r="O2803" s="11" t="s">
        <v>22</v>
      </c>
      <c r="P2803" s="11" t="s">
        <v>22</v>
      </c>
      <c r="Q2803" s="11" t="s">
        <v>22</v>
      </c>
      <c r="R2803" s="11" t="s">
        <v>47</v>
      </c>
      <c r="S2803" s="11" t="s">
        <v>38</v>
      </c>
      <c r="T2803" s="11" t="s">
        <v>22</v>
      </c>
      <c r="U2803" s="11" t="s">
        <v>26</v>
      </c>
      <c r="V2803" s="11" t="s">
        <v>22</v>
      </c>
    </row>
    <row r="2804" spans="1:22" ht="14.1" customHeight="1" x14ac:dyDescent="0.2">
      <c r="A2804" s="11" t="str">
        <f t="shared" si="584"/>
        <v>StorageLocation</v>
      </c>
      <c r="B2804" s="8" t="s">
        <v>22</v>
      </c>
      <c r="C2804" s="12" t="s">
        <v>34</v>
      </c>
      <c r="D2804" s="11" t="s">
        <v>4646</v>
      </c>
      <c r="E2804" s="11" t="s">
        <v>22</v>
      </c>
      <c r="F2804" s="11" t="s">
        <v>22</v>
      </c>
      <c r="G2804" s="11" t="str">
        <f t="shared" si="585"/>
        <v>Transport Equipment. Storage_ Location. Location</v>
      </c>
      <c r="H2804" s="11" t="s">
        <v>22</v>
      </c>
      <c r="I2804" s="11" t="s">
        <v>2126</v>
      </c>
      <c r="J2804" s="11" t="s">
        <v>2603</v>
      </c>
      <c r="K2804" s="11" t="s">
        <v>22</v>
      </c>
      <c r="L2804" s="11" t="s">
        <v>22</v>
      </c>
      <c r="M2804" s="11" t="str">
        <f t="shared" si="586"/>
        <v>Location</v>
      </c>
      <c r="N2804" s="11" t="str">
        <f t="shared" si="587"/>
        <v>Location</v>
      </c>
      <c r="O2804" s="11" t="s">
        <v>22</v>
      </c>
      <c r="P2804" s="11" t="s">
        <v>22</v>
      </c>
      <c r="Q2804" s="11" t="s">
        <v>22</v>
      </c>
      <c r="R2804" s="11" t="s">
        <v>47</v>
      </c>
      <c r="S2804" s="11" t="s">
        <v>38</v>
      </c>
      <c r="T2804" s="11" t="s">
        <v>22</v>
      </c>
      <c r="U2804" s="11" t="s">
        <v>26</v>
      </c>
      <c r="V2804" s="11" t="s">
        <v>22</v>
      </c>
    </row>
    <row r="2805" spans="1:22" ht="14.1" customHeight="1" x14ac:dyDescent="0.2">
      <c r="A2805" s="11" t="str">
        <f t="shared" si="584"/>
        <v>PositioningTransportEvent</v>
      </c>
      <c r="B2805" s="8" t="s">
        <v>22</v>
      </c>
      <c r="C2805" s="12" t="s">
        <v>98</v>
      </c>
      <c r="D2805" s="11" t="s">
        <v>4647</v>
      </c>
      <c r="E2805" s="11" t="s">
        <v>22</v>
      </c>
      <c r="F2805" s="11" t="s">
        <v>22</v>
      </c>
      <c r="G2805" s="11" t="str">
        <f t="shared" si="585"/>
        <v>Transport Equipment. Positioning_ Transport Event. Transport Event</v>
      </c>
      <c r="H2805" s="11" t="s">
        <v>22</v>
      </c>
      <c r="I2805" s="11" t="s">
        <v>2126</v>
      </c>
      <c r="J2805" s="11" t="s">
        <v>4648</v>
      </c>
      <c r="K2805" s="11" t="s">
        <v>22</v>
      </c>
      <c r="L2805" s="11" t="s">
        <v>22</v>
      </c>
      <c r="M2805" s="11" t="str">
        <f t="shared" si="586"/>
        <v>Transport Event</v>
      </c>
      <c r="N2805" s="11" t="str">
        <f t="shared" si="587"/>
        <v>Transport Event</v>
      </c>
      <c r="O2805" s="11" t="s">
        <v>22</v>
      </c>
      <c r="P2805" s="11" t="s">
        <v>22</v>
      </c>
      <c r="Q2805" s="11" t="s">
        <v>22</v>
      </c>
      <c r="R2805" s="11" t="s">
        <v>882</v>
      </c>
      <c r="S2805" s="11" t="s">
        <v>38</v>
      </c>
      <c r="T2805" s="11" t="s">
        <v>22</v>
      </c>
      <c r="U2805" s="11" t="s">
        <v>26</v>
      </c>
      <c r="V2805" s="11" t="s">
        <v>22</v>
      </c>
    </row>
    <row r="2806" spans="1:22" ht="14.1" customHeight="1" x14ac:dyDescent="0.2">
      <c r="A2806" s="11" t="str">
        <f t="shared" si="584"/>
        <v>QuarantineTransportEvent</v>
      </c>
      <c r="B2806" s="8" t="s">
        <v>22</v>
      </c>
      <c r="C2806" s="12" t="s">
        <v>98</v>
      </c>
      <c r="D2806" s="11" t="s">
        <v>4649</v>
      </c>
      <c r="E2806" s="11" t="s">
        <v>22</v>
      </c>
      <c r="F2806" s="11" t="s">
        <v>22</v>
      </c>
      <c r="G2806" s="11" t="str">
        <f t="shared" si="585"/>
        <v>Transport Equipment. Quarantine_ Transport Event. Transport Event</v>
      </c>
      <c r="H2806" s="11" t="s">
        <v>22</v>
      </c>
      <c r="I2806" s="11" t="s">
        <v>2126</v>
      </c>
      <c r="J2806" s="11" t="s">
        <v>4650</v>
      </c>
      <c r="K2806" s="11" t="s">
        <v>22</v>
      </c>
      <c r="L2806" s="11" t="s">
        <v>22</v>
      </c>
      <c r="M2806" s="11" t="str">
        <f t="shared" si="586"/>
        <v>Transport Event</v>
      </c>
      <c r="N2806" s="11" t="str">
        <f t="shared" si="587"/>
        <v>Transport Event</v>
      </c>
      <c r="O2806" s="11" t="s">
        <v>22</v>
      </c>
      <c r="P2806" s="11" t="s">
        <v>22</v>
      </c>
      <c r="Q2806" s="11" t="s">
        <v>22</v>
      </c>
      <c r="R2806" s="11" t="s">
        <v>882</v>
      </c>
      <c r="S2806" s="11" t="s">
        <v>38</v>
      </c>
      <c r="T2806" s="11" t="s">
        <v>22</v>
      </c>
      <c r="U2806" s="11" t="s">
        <v>26</v>
      </c>
      <c r="V2806" s="11" t="s">
        <v>22</v>
      </c>
    </row>
    <row r="2807" spans="1:22" ht="14.1" customHeight="1" x14ac:dyDescent="0.2">
      <c r="A2807" s="11" t="str">
        <f t="shared" si="584"/>
        <v>DeliveryTransportEvent</v>
      </c>
      <c r="B2807" s="8" t="s">
        <v>22</v>
      </c>
      <c r="C2807" s="12" t="s">
        <v>98</v>
      </c>
      <c r="D2807" s="11" t="s">
        <v>4651</v>
      </c>
      <c r="E2807" s="11" t="s">
        <v>22</v>
      </c>
      <c r="F2807" s="11" t="s">
        <v>22</v>
      </c>
      <c r="G2807" s="11" t="str">
        <f t="shared" si="585"/>
        <v>Transport Equipment. Delivery_ Transport Event. Transport Event</v>
      </c>
      <c r="H2807" s="11" t="s">
        <v>22</v>
      </c>
      <c r="I2807" s="11" t="s">
        <v>2126</v>
      </c>
      <c r="J2807" s="11" t="s">
        <v>865</v>
      </c>
      <c r="K2807" s="11" t="s">
        <v>22</v>
      </c>
      <c r="L2807" s="11" t="s">
        <v>22</v>
      </c>
      <c r="M2807" s="11" t="str">
        <f t="shared" si="586"/>
        <v>Transport Event</v>
      </c>
      <c r="N2807" s="11" t="str">
        <f t="shared" si="587"/>
        <v>Transport Event</v>
      </c>
      <c r="O2807" s="11" t="s">
        <v>22</v>
      </c>
      <c r="P2807" s="11" t="s">
        <v>22</v>
      </c>
      <c r="Q2807" s="11" t="s">
        <v>22</v>
      </c>
      <c r="R2807" s="11" t="s">
        <v>882</v>
      </c>
      <c r="S2807" s="11" t="s">
        <v>38</v>
      </c>
      <c r="T2807" s="11" t="s">
        <v>22</v>
      </c>
      <c r="U2807" s="11" t="s">
        <v>26</v>
      </c>
      <c r="V2807" s="11" t="s">
        <v>22</v>
      </c>
    </row>
    <row r="2808" spans="1:22" ht="14.1" customHeight="1" x14ac:dyDescent="0.2">
      <c r="A2808" s="11" t="str">
        <f t="shared" si="584"/>
        <v>PickupTransportEvent</v>
      </c>
      <c r="B2808" s="8" t="s">
        <v>22</v>
      </c>
      <c r="C2808" s="12" t="s">
        <v>98</v>
      </c>
      <c r="D2808" s="11" t="s">
        <v>4652</v>
      </c>
      <c r="E2808" s="11" t="s">
        <v>22</v>
      </c>
      <c r="F2808" s="11" t="s">
        <v>22</v>
      </c>
      <c r="G2808" s="11" t="str">
        <f t="shared" si="585"/>
        <v>Transport Equipment. Pickup_ Transport Event. Transport Event</v>
      </c>
      <c r="H2808" s="11" t="s">
        <v>22</v>
      </c>
      <c r="I2808" s="11" t="s">
        <v>2126</v>
      </c>
      <c r="J2808" s="11" t="s">
        <v>2104</v>
      </c>
      <c r="K2808" s="11" t="s">
        <v>22</v>
      </c>
      <c r="L2808" s="11" t="s">
        <v>22</v>
      </c>
      <c r="M2808" s="11" t="str">
        <f t="shared" si="586"/>
        <v>Transport Event</v>
      </c>
      <c r="N2808" s="11" t="str">
        <f t="shared" si="587"/>
        <v>Transport Event</v>
      </c>
      <c r="O2808" s="11" t="s">
        <v>22</v>
      </c>
      <c r="P2808" s="11" t="s">
        <v>22</v>
      </c>
      <c r="Q2808" s="11" t="s">
        <v>22</v>
      </c>
      <c r="R2808" s="11" t="s">
        <v>882</v>
      </c>
      <c r="S2808" s="11" t="s">
        <v>38</v>
      </c>
      <c r="T2808" s="11" t="s">
        <v>22</v>
      </c>
      <c r="U2808" s="11" t="s">
        <v>26</v>
      </c>
      <c r="V2808" s="11" t="s">
        <v>22</v>
      </c>
    </row>
    <row r="2809" spans="1:22" ht="14.1" customHeight="1" x14ac:dyDescent="0.2">
      <c r="A2809" s="11" t="str">
        <f t="shared" si="584"/>
        <v>HandlingTransportEvent</v>
      </c>
      <c r="B2809" s="8" t="s">
        <v>22</v>
      </c>
      <c r="C2809" s="12" t="s">
        <v>98</v>
      </c>
      <c r="D2809" s="11" t="s">
        <v>4653</v>
      </c>
      <c r="E2809" s="11" t="s">
        <v>22</v>
      </c>
      <c r="F2809" s="11" t="s">
        <v>22</v>
      </c>
      <c r="G2809" s="11" t="str">
        <f t="shared" si="585"/>
        <v>Transport Equipment. Handling_ Transport Event. Transport Event</v>
      </c>
      <c r="H2809" s="11" t="s">
        <v>22</v>
      </c>
      <c r="I2809" s="11" t="s">
        <v>2126</v>
      </c>
      <c r="J2809" s="11" t="s">
        <v>841</v>
      </c>
      <c r="K2809" s="11" t="s">
        <v>22</v>
      </c>
      <c r="L2809" s="11" t="s">
        <v>22</v>
      </c>
      <c r="M2809" s="11" t="str">
        <f t="shared" si="586"/>
        <v>Transport Event</v>
      </c>
      <c r="N2809" s="11" t="str">
        <f t="shared" si="587"/>
        <v>Transport Event</v>
      </c>
      <c r="O2809" s="11" t="s">
        <v>22</v>
      </c>
      <c r="P2809" s="11" t="s">
        <v>22</v>
      </c>
      <c r="Q2809" s="11" t="s">
        <v>22</v>
      </c>
      <c r="R2809" s="11" t="s">
        <v>882</v>
      </c>
      <c r="S2809" s="11" t="s">
        <v>38</v>
      </c>
      <c r="T2809" s="11" t="s">
        <v>22</v>
      </c>
      <c r="U2809" s="11" t="s">
        <v>26</v>
      </c>
      <c r="V2809" s="11" t="s">
        <v>22</v>
      </c>
    </row>
    <row r="2810" spans="1:22" ht="14.1" customHeight="1" x14ac:dyDescent="0.2">
      <c r="A2810" s="11" t="str">
        <f t="shared" si="584"/>
        <v>LoadingTransportEvent</v>
      </c>
      <c r="B2810" s="8" t="s">
        <v>22</v>
      </c>
      <c r="C2810" s="12" t="s">
        <v>98</v>
      </c>
      <c r="D2810" s="11" t="s">
        <v>4654</v>
      </c>
      <c r="E2810" s="11" t="s">
        <v>22</v>
      </c>
      <c r="F2810" s="11" t="s">
        <v>22</v>
      </c>
      <c r="G2810" s="11" t="str">
        <f t="shared" si="585"/>
        <v>Transport Equipment. Loading_ Transport Event. Transport Event</v>
      </c>
      <c r="H2810" s="11" t="s">
        <v>22</v>
      </c>
      <c r="I2810" s="11" t="s">
        <v>2126</v>
      </c>
      <c r="J2810" s="11" t="s">
        <v>799</v>
      </c>
      <c r="K2810" s="11" t="s">
        <v>22</v>
      </c>
      <c r="L2810" s="11" t="s">
        <v>22</v>
      </c>
      <c r="M2810" s="11" t="str">
        <f t="shared" si="586"/>
        <v>Transport Event</v>
      </c>
      <c r="N2810" s="11" t="str">
        <f t="shared" si="587"/>
        <v>Transport Event</v>
      </c>
      <c r="O2810" s="11" t="s">
        <v>22</v>
      </c>
      <c r="P2810" s="11" t="s">
        <v>22</v>
      </c>
      <c r="Q2810" s="11" t="s">
        <v>22</v>
      </c>
      <c r="R2810" s="11" t="s">
        <v>882</v>
      </c>
      <c r="S2810" s="11" t="s">
        <v>38</v>
      </c>
      <c r="T2810" s="11" t="s">
        <v>22</v>
      </c>
      <c r="U2810" s="11" t="s">
        <v>26</v>
      </c>
      <c r="V2810" s="11" t="s">
        <v>22</v>
      </c>
    </row>
    <row r="2811" spans="1:22" ht="14.1" customHeight="1" x14ac:dyDescent="0.2">
      <c r="A2811" s="11" t="str">
        <f t="shared" si="584"/>
        <v>TransportEvent</v>
      </c>
      <c r="B2811" s="8" t="s">
        <v>22</v>
      </c>
      <c r="C2811" s="12" t="s">
        <v>98</v>
      </c>
      <c r="D2811" s="11" t="s">
        <v>4655</v>
      </c>
      <c r="E2811" s="11" t="s">
        <v>22</v>
      </c>
      <c r="F2811" s="11" t="s">
        <v>22</v>
      </c>
      <c r="G2811" s="11" t="str">
        <f t="shared" si="585"/>
        <v>Transport Equipment. Transport Event</v>
      </c>
      <c r="H2811" s="11" t="s">
        <v>22</v>
      </c>
      <c r="I2811" s="11" t="s">
        <v>2126</v>
      </c>
      <c r="J2811" s="11" t="s">
        <v>22</v>
      </c>
      <c r="K2811" s="11" t="s">
        <v>22</v>
      </c>
      <c r="L2811" s="11" t="s">
        <v>22</v>
      </c>
      <c r="M2811" s="11" t="str">
        <f t="shared" si="586"/>
        <v>Transport Event</v>
      </c>
      <c r="N2811" s="11" t="str">
        <f t="shared" si="587"/>
        <v>Transport Event</v>
      </c>
      <c r="O2811" s="11" t="s">
        <v>22</v>
      </c>
      <c r="P2811" s="11" t="s">
        <v>22</v>
      </c>
      <c r="Q2811" s="11" t="s">
        <v>22</v>
      </c>
      <c r="R2811" s="11" t="s">
        <v>882</v>
      </c>
      <c r="S2811" s="11" t="s">
        <v>38</v>
      </c>
      <c r="T2811" s="11" t="s">
        <v>22</v>
      </c>
      <c r="U2811" s="11" t="s">
        <v>26</v>
      </c>
      <c r="V2811" s="11" t="s">
        <v>22</v>
      </c>
    </row>
    <row r="2812" spans="1:22" ht="14.1" customHeight="1" x14ac:dyDescent="0.2">
      <c r="A2812" s="11" t="str">
        <f t="shared" si="584"/>
        <v>ApplicableTransportMeans</v>
      </c>
      <c r="B2812" s="8" t="s">
        <v>22</v>
      </c>
      <c r="C2812" s="12" t="s">
        <v>34</v>
      </c>
      <c r="D2812" s="11" t="s">
        <v>4656</v>
      </c>
      <c r="E2812" s="11" t="s">
        <v>22</v>
      </c>
      <c r="F2812" s="11" t="s">
        <v>22</v>
      </c>
      <c r="G2812" s="11" t="str">
        <f t="shared" si="585"/>
        <v>Transport Equipment. Applicable_ Transport Means. Transport Means</v>
      </c>
      <c r="H2812" s="11" t="s">
        <v>22</v>
      </c>
      <c r="I2812" s="11" t="s">
        <v>2126</v>
      </c>
      <c r="J2812" s="11" t="s">
        <v>2463</v>
      </c>
      <c r="K2812" s="11" t="s">
        <v>22</v>
      </c>
      <c r="L2812" s="11" t="s">
        <v>22</v>
      </c>
      <c r="M2812" s="11" t="str">
        <f t="shared" si="586"/>
        <v>Transport Means</v>
      </c>
      <c r="N2812" s="11" t="str">
        <f t="shared" si="587"/>
        <v>Transport Means</v>
      </c>
      <c r="O2812" s="11" t="s">
        <v>22</v>
      </c>
      <c r="P2812" s="11" t="s">
        <v>22</v>
      </c>
      <c r="Q2812" s="11" t="s">
        <v>22</v>
      </c>
      <c r="R2812" s="11" t="s">
        <v>3857</v>
      </c>
      <c r="S2812" s="11" t="s">
        <v>38</v>
      </c>
      <c r="T2812" s="11" t="s">
        <v>22</v>
      </c>
      <c r="U2812" s="11" t="s">
        <v>26</v>
      </c>
      <c r="V2812" s="11" t="s">
        <v>22</v>
      </c>
    </row>
    <row r="2813" spans="1:22" ht="14.1" customHeight="1" x14ac:dyDescent="0.2">
      <c r="A2813" s="11" t="str">
        <f t="shared" si="584"/>
        <v>HaulageTradingTerms</v>
      </c>
      <c r="B2813" s="8" t="s">
        <v>22</v>
      </c>
      <c r="C2813" s="12" t="s">
        <v>98</v>
      </c>
      <c r="D2813" s="11" t="s">
        <v>4657</v>
      </c>
      <c r="E2813" s="11" t="s">
        <v>22</v>
      </c>
      <c r="F2813" s="11" t="s">
        <v>22</v>
      </c>
      <c r="G2813" s="11" t="str">
        <f t="shared" si="585"/>
        <v>Transport Equipment. Haulage_ Trading Terms. Trading Terms</v>
      </c>
      <c r="H2813" s="11" t="s">
        <v>22</v>
      </c>
      <c r="I2813" s="11" t="s">
        <v>2126</v>
      </c>
      <c r="J2813" s="11" t="s">
        <v>870</v>
      </c>
      <c r="K2813" s="11" t="s">
        <v>22</v>
      </c>
      <c r="L2813" s="11" t="s">
        <v>22</v>
      </c>
      <c r="M2813" s="11" t="str">
        <f t="shared" si="586"/>
        <v>Trading Terms</v>
      </c>
      <c r="N2813" s="11" t="str">
        <f t="shared" si="587"/>
        <v>Trading Terms</v>
      </c>
      <c r="O2813" s="11" t="s">
        <v>22</v>
      </c>
      <c r="P2813" s="11" t="s">
        <v>22</v>
      </c>
      <c r="Q2813" s="11" t="s">
        <v>22</v>
      </c>
      <c r="R2813" s="11" t="s">
        <v>4567</v>
      </c>
      <c r="S2813" s="11" t="s">
        <v>38</v>
      </c>
      <c r="T2813" s="11" t="s">
        <v>22</v>
      </c>
      <c r="U2813" s="11" t="s">
        <v>26</v>
      </c>
      <c r="V2813" s="11" t="s">
        <v>22</v>
      </c>
    </row>
    <row r="2814" spans="1:22" ht="14.1" customHeight="1" x14ac:dyDescent="0.2">
      <c r="A2814" s="11" t="str">
        <f t="shared" si="584"/>
        <v>HazardousGoodsTransit</v>
      </c>
      <c r="B2814" s="8" t="s">
        <v>22</v>
      </c>
      <c r="C2814" s="12" t="s">
        <v>98</v>
      </c>
      <c r="D2814" s="11" t="s">
        <v>4658</v>
      </c>
      <c r="E2814" s="11" t="s">
        <v>22</v>
      </c>
      <c r="F2814" s="11" t="s">
        <v>22</v>
      </c>
      <c r="G2814" s="11" t="str">
        <f t="shared" si="585"/>
        <v>Transport Equipment. Hazardous Goods Transit</v>
      </c>
      <c r="H2814" s="11" t="s">
        <v>22</v>
      </c>
      <c r="I2814" s="11" t="s">
        <v>2126</v>
      </c>
      <c r="J2814" s="11" t="s">
        <v>22</v>
      </c>
      <c r="K2814" s="11" t="s">
        <v>22</v>
      </c>
      <c r="L2814" s="11" t="s">
        <v>22</v>
      </c>
      <c r="M2814" s="11" t="str">
        <f t="shared" si="586"/>
        <v>Hazardous Goods Transit</v>
      </c>
      <c r="N2814" s="11" t="str">
        <f t="shared" si="587"/>
        <v>Hazardous Goods Transit</v>
      </c>
      <c r="O2814" s="11" t="s">
        <v>22</v>
      </c>
      <c r="P2814" s="11" t="s">
        <v>22</v>
      </c>
      <c r="Q2814" s="11" t="s">
        <v>22</v>
      </c>
      <c r="R2814" s="11" t="s">
        <v>2160</v>
      </c>
      <c r="S2814" s="11" t="s">
        <v>38</v>
      </c>
      <c r="T2814" s="11" t="s">
        <v>22</v>
      </c>
      <c r="U2814" s="11" t="s">
        <v>26</v>
      </c>
      <c r="V2814" s="11" t="s">
        <v>22</v>
      </c>
    </row>
    <row r="2815" spans="1:22" ht="14.1" customHeight="1" x14ac:dyDescent="0.2">
      <c r="A2815" s="11" t="str">
        <f t="shared" si="584"/>
        <v>PackagedTransportHandlingUnit</v>
      </c>
      <c r="B2815" s="8" t="s">
        <v>22</v>
      </c>
      <c r="C2815" s="12" t="s">
        <v>98</v>
      </c>
      <c r="D2815" s="11" t="s">
        <v>4659</v>
      </c>
      <c r="E2815" s="11" t="s">
        <v>22</v>
      </c>
      <c r="F2815" s="11" t="s">
        <v>22</v>
      </c>
      <c r="G2815" s="11" t="str">
        <f t="shared" si="585"/>
        <v>Transport Equipment. Packaged_ Transport Handling Unit. Transport Handling Unit</v>
      </c>
      <c r="H2815" s="11" t="s">
        <v>22</v>
      </c>
      <c r="I2815" s="11" t="s">
        <v>2126</v>
      </c>
      <c r="J2815" s="11" t="s">
        <v>4660</v>
      </c>
      <c r="K2815" s="11" t="s">
        <v>22</v>
      </c>
      <c r="L2815" s="11" t="s">
        <v>22</v>
      </c>
      <c r="M2815" s="11" t="str">
        <f t="shared" si="586"/>
        <v>Transport Handling Unit</v>
      </c>
      <c r="N2815" s="11" t="str">
        <f t="shared" si="587"/>
        <v>Transport Handling Unit</v>
      </c>
      <c r="O2815" s="11" t="s">
        <v>22</v>
      </c>
      <c r="P2815" s="11" t="s">
        <v>22</v>
      </c>
      <c r="Q2815" s="11" t="s">
        <v>22</v>
      </c>
      <c r="R2815" s="11" t="s">
        <v>848</v>
      </c>
      <c r="S2815" s="11" t="s">
        <v>38</v>
      </c>
      <c r="T2815" s="11" t="s">
        <v>22</v>
      </c>
      <c r="U2815" s="11" t="s">
        <v>26</v>
      </c>
      <c r="V2815" s="11" t="s">
        <v>22</v>
      </c>
    </row>
    <row r="2816" spans="1:22" ht="14.1" customHeight="1" x14ac:dyDescent="0.2">
      <c r="A2816" s="11" t="str">
        <f t="shared" si="584"/>
        <v>ServiceAllowanceCharge</v>
      </c>
      <c r="B2816" s="8" t="s">
        <v>22</v>
      </c>
      <c r="C2816" s="12" t="s">
        <v>98</v>
      </c>
      <c r="D2816" s="11" t="s">
        <v>4661</v>
      </c>
      <c r="E2816" s="11" t="s">
        <v>22</v>
      </c>
      <c r="F2816" s="11" t="s">
        <v>22</v>
      </c>
      <c r="G2816" s="11" t="str">
        <f t="shared" si="585"/>
        <v>Transport Equipment. Service_ Allowance Charge. Allowance Charge</v>
      </c>
      <c r="H2816" s="11" t="s">
        <v>22</v>
      </c>
      <c r="I2816" s="11" t="s">
        <v>2126</v>
      </c>
      <c r="J2816" s="11" t="s">
        <v>3704</v>
      </c>
      <c r="K2816" s="11" t="s">
        <v>22</v>
      </c>
      <c r="L2816" s="11" t="s">
        <v>22</v>
      </c>
      <c r="M2816" s="11" t="str">
        <f t="shared" si="586"/>
        <v>Allowance Charge</v>
      </c>
      <c r="N2816" s="11" t="str">
        <f t="shared" si="587"/>
        <v>Allowance Charge</v>
      </c>
      <c r="O2816" s="11" t="s">
        <v>22</v>
      </c>
      <c r="P2816" s="11" t="s">
        <v>22</v>
      </c>
      <c r="Q2816" s="11" t="s">
        <v>22</v>
      </c>
      <c r="R2816" s="11" t="s">
        <v>166</v>
      </c>
      <c r="S2816" s="11" t="s">
        <v>38</v>
      </c>
      <c r="T2816" s="11" t="s">
        <v>22</v>
      </c>
      <c r="U2816" s="11" t="s">
        <v>26</v>
      </c>
      <c r="V2816" s="11" t="s">
        <v>22</v>
      </c>
    </row>
    <row r="2817" spans="1:22" ht="14.1" customHeight="1" x14ac:dyDescent="0.2">
      <c r="A2817" s="11" t="str">
        <f t="shared" si="584"/>
        <v>FreightAllowanceCharge</v>
      </c>
      <c r="B2817" s="8" t="s">
        <v>22</v>
      </c>
      <c r="C2817" s="12" t="s">
        <v>98</v>
      </c>
      <c r="D2817" s="11" t="s">
        <v>4662</v>
      </c>
      <c r="E2817" s="11" t="s">
        <v>22</v>
      </c>
      <c r="F2817" s="11" t="s">
        <v>22</v>
      </c>
      <c r="G2817" s="11" t="str">
        <f t="shared" si="585"/>
        <v>Transport Equipment. Freight_ Allowance Charge. Allowance Charge</v>
      </c>
      <c r="H2817" s="11" t="s">
        <v>22</v>
      </c>
      <c r="I2817" s="11" t="s">
        <v>2126</v>
      </c>
      <c r="J2817" s="11" t="s">
        <v>965</v>
      </c>
      <c r="K2817" s="11" t="s">
        <v>22</v>
      </c>
      <c r="L2817" s="11" t="s">
        <v>22</v>
      </c>
      <c r="M2817" s="11" t="str">
        <f t="shared" si="586"/>
        <v>Allowance Charge</v>
      </c>
      <c r="N2817" s="11" t="str">
        <f t="shared" si="587"/>
        <v>Allowance Charge</v>
      </c>
      <c r="O2817" s="11" t="s">
        <v>22</v>
      </c>
      <c r="P2817" s="11" t="s">
        <v>22</v>
      </c>
      <c r="Q2817" s="11" t="s">
        <v>22</v>
      </c>
      <c r="R2817" s="11" t="s">
        <v>166</v>
      </c>
      <c r="S2817" s="11" t="s">
        <v>38</v>
      </c>
      <c r="T2817" s="11" t="s">
        <v>22</v>
      </c>
      <c r="U2817" s="11" t="s">
        <v>26</v>
      </c>
      <c r="V2817" s="11" t="s">
        <v>22</v>
      </c>
    </row>
    <row r="2818" spans="1:22" ht="14.1" customHeight="1" x14ac:dyDescent="0.2">
      <c r="A2818" s="11" t="str">
        <f t="shared" si="584"/>
        <v>AttachedTransportEquipment</v>
      </c>
      <c r="B2818" s="8" t="s">
        <v>22</v>
      </c>
      <c r="C2818" s="12" t="s">
        <v>98</v>
      </c>
      <c r="D2818" s="11" t="s">
        <v>4663</v>
      </c>
      <c r="E2818" s="11" t="s">
        <v>22</v>
      </c>
      <c r="F2818" s="11" t="s">
        <v>22</v>
      </c>
      <c r="G2818" s="11" t="str">
        <f t="shared" si="585"/>
        <v>Transport Equipment. Attached_ Transport Equipment. Transport Equipment</v>
      </c>
      <c r="H2818" s="11" t="s">
        <v>22</v>
      </c>
      <c r="I2818" s="11" t="s">
        <v>2126</v>
      </c>
      <c r="J2818" s="11" t="s">
        <v>4664</v>
      </c>
      <c r="K2818" s="11" t="s">
        <v>22</v>
      </c>
      <c r="L2818" s="11" t="s">
        <v>22</v>
      </c>
      <c r="M2818" s="11" t="str">
        <f t="shared" si="586"/>
        <v>Transport Equipment</v>
      </c>
      <c r="N2818" s="11" t="str">
        <f t="shared" si="587"/>
        <v>Transport Equipment</v>
      </c>
      <c r="O2818" s="11" t="s">
        <v>22</v>
      </c>
      <c r="P2818" s="11" t="s">
        <v>22</v>
      </c>
      <c r="Q2818" s="11" t="s">
        <v>22</v>
      </c>
      <c r="R2818" s="11" t="s">
        <v>2126</v>
      </c>
      <c r="S2818" s="11" t="s">
        <v>38</v>
      </c>
      <c r="T2818" s="11" t="s">
        <v>22</v>
      </c>
      <c r="U2818" s="11" t="s">
        <v>26</v>
      </c>
      <c r="V2818" s="11" t="s">
        <v>22</v>
      </c>
    </row>
    <row r="2819" spans="1:22" ht="14.1" customHeight="1" x14ac:dyDescent="0.2">
      <c r="A2819" s="11" t="str">
        <f t="shared" si="584"/>
        <v>Delivery</v>
      </c>
      <c r="B2819" s="8" t="s">
        <v>22</v>
      </c>
      <c r="C2819" s="12" t="s">
        <v>34</v>
      </c>
      <c r="D2819" s="11" t="s">
        <v>4665</v>
      </c>
      <c r="E2819" s="11" t="s">
        <v>22</v>
      </c>
      <c r="F2819" s="11" t="s">
        <v>22</v>
      </c>
      <c r="G2819" s="11" t="str">
        <f t="shared" si="585"/>
        <v>Transport Equipment. Delivery</v>
      </c>
      <c r="H2819" s="11" t="s">
        <v>22</v>
      </c>
      <c r="I2819" s="11" t="s">
        <v>2126</v>
      </c>
      <c r="J2819" s="11" t="s">
        <v>22</v>
      </c>
      <c r="K2819" s="11" t="s">
        <v>22</v>
      </c>
      <c r="L2819" s="11" t="s">
        <v>22</v>
      </c>
      <c r="M2819" s="11" t="str">
        <f t="shared" si="586"/>
        <v>Delivery</v>
      </c>
      <c r="N2819" s="11" t="str">
        <f t="shared" si="587"/>
        <v>Delivery</v>
      </c>
      <c r="O2819" s="11" t="s">
        <v>22</v>
      </c>
      <c r="P2819" s="11" t="s">
        <v>22</v>
      </c>
      <c r="Q2819" s="11" t="s">
        <v>22</v>
      </c>
      <c r="R2819" s="11" t="s">
        <v>865</v>
      </c>
      <c r="S2819" s="11" t="s">
        <v>38</v>
      </c>
      <c r="T2819" s="11" t="s">
        <v>22</v>
      </c>
      <c r="U2819" s="11" t="s">
        <v>26</v>
      </c>
      <c r="V2819" s="11" t="s">
        <v>22</v>
      </c>
    </row>
    <row r="2820" spans="1:22" ht="14.1" customHeight="1" x14ac:dyDescent="0.2">
      <c r="A2820" s="11" t="str">
        <f t="shared" si="584"/>
        <v>Pickup</v>
      </c>
      <c r="B2820" s="8" t="s">
        <v>22</v>
      </c>
      <c r="C2820" s="12" t="s">
        <v>34</v>
      </c>
      <c r="D2820" s="11" t="s">
        <v>4666</v>
      </c>
      <c r="E2820" s="11" t="s">
        <v>22</v>
      </c>
      <c r="F2820" s="11" t="s">
        <v>22</v>
      </c>
      <c r="G2820" s="11" t="str">
        <f t="shared" si="585"/>
        <v>Transport Equipment. Pickup</v>
      </c>
      <c r="H2820" s="11" t="s">
        <v>22</v>
      </c>
      <c r="I2820" s="11" t="s">
        <v>2126</v>
      </c>
      <c r="J2820" s="11" t="s">
        <v>22</v>
      </c>
      <c r="K2820" s="11" t="s">
        <v>22</v>
      </c>
      <c r="L2820" s="11" t="s">
        <v>22</v>
      </c>
      <c r="M2820" s="11" t="str">
        <f t="shared" si="586"/>
        <v>Pickup</v>
      </c>
      <c r="N2820" s="11" t="str">
        <f t="shared" si="587"/>
        <v>Pickup</v>
      </c>
      <c r="O2820" s="11" t="s">
        <v>22</v>
      </c>
      <c r="P2820" s="11" t="s">
        <v>22</v>
      </c>
      <c r="Q2820" s="11" t="s">
        <v>22</v>
      </c>
      <c r="R2820" s="11" t="s">
        <v>2104</v>
      </c>
      <c r="S2820" s="11" t="s">
        <v>38</v>
      </c>
      <c r="T2820" s="11" t="s">
        <v>22</v>
      </c>
      <c r="U2820" s="11" t="s">
        <v>26</v>
      </c>
      <c r="V2820" s="11" t="s">
        <v>22</v>
      </c>
    </row>
    <row r="2821" spans="1:22" ht="14.1" customHeight="1" x14ac:dyDescent="0.2">
      <c r="A2821" s="11" t="str">
        <f t="shared" si="584"/>
        <v>Despatch</v>
      </c>
      <c r="B2821" s="8" t="s">
        <v>22</v>
      </c>
      <c r="C2821" s="12" t="s">
        <v>34</v>
      </c>
      <c r="D2821" s="11" t="s">
        <v>4667</v>
      </c>
      <c r="E2821" s="11" t="s">
        <v>22</v>
      </c>
      <c r="F2821" s="11" t="s">
        <v>22</v>
      </c>
      <c r="G2821" s="11" t="str">
        <f t="shared" si="585"/>
        <v>Transport Equipment. Despatch</v>
      </c>
      <c r="H2821" s="11" t="s">
        <v>22</v>
      </c>
      <c r="I2821" s="11" t="s">
        <v>2126</v>
      </c>
      <c r="J2821" s="11" t="s">
        <v>22</v>
      </c>
      <c r="K2821" s="11" t="s">
        <v>22</v>
      </c>
      <c r="L2821" s="11" t="s">
        <v>22</v>
      </c>
      <c r="M2821" s="11" t="str">
        <f t="shared" si="586"/>
        <v>Despatch</v>
      </c>
      <c r="N2821" s="11" t="str">
        <f t="shared" si="587"/>
        <v>Despatch</v>
      </c>
      <c r="O2821" s="11" t="s">
        <v>22</v>
      </c>
      <c r="P2821" s="11" t="s">
        <v>22</v>
      </c>
      <c r="Q2821" s="11" t="s">
        <v>22</v>
      </c>
      <c r="R2821" s="11" t="s">
        <v>1304</v>
      </c>
      <c r="S2821" s="11" t="s">
        <v>38</v>
      </c>
      <c r="T2821" s="11" t="s">
        <v>22</v>
      </c>
      <c r="U2821" s="11" t="s">
        <v>26</v>
      </c>
      <c r="V2821" s="11" t="s">
        <v>22</v>
      </c>
    </row>
    <row r="2822" spans="1:22" ht="14.1" customHeight="1" x14ac:dyDescent="0.2">
      <c r="A2822" s="11" t="str">
        <f t="shared" si="584"/>
        <v>ShipmentDocumentReference</v>
      </c>
      <c r="B2822" s="8" t="s">
        <v>22</v>
      </c>
      <c r="C2822" s="12" t="s">
        <v>98</v>
      </c>
      <c r="D2822" s="11" t="s">
        <v>4668</v>
      </c>
      <c r="E2822" s="11" t="s">
        <v>22</v>
      </c>
      <c r="F2822" s="11" t="s">
        <v>22</v>
      </c>
      <c r="G2822" s="11" t="str">
        <f t="shared" si="585"/>
        <v>Transport Equipment. Shipment_ Document Reference. Document Reference</v>
      </c>
      <c r="H2822" s="11" t="s">
        <v>22</v>
      </c>
      <c r="I2822" s="11" t="s">
        <v>2126</v>
      </c>
      <c r="J2822" s="11" t="s">
        <v>638</v>
      </c>
      <c r="K2822" s="11" t="s">
        <v>22</v>
      </c>
      <c r="L2822" s="11" t="s">
        <v>22</v>
      </c>
      <c r="M2822" s="11" t="str">
        <f t="shared" si="586"/>
        <v>Document Reference</v>
      </c>
      <c r="N2822" s="11" t="str">
        <f t="shared" si="587"/>
        <v>Document Reference</v>
      </c>
      <c r="O2822" s="11" t="s">
        <v>22</v>
      </c>
      <c r="P2822" s="11" t="s">
        <v>22</v>
      </c>
      <c r="Q2822" s="11" t="s">
        <v>22</v>
      </c>
      <c r="R2822" s="11" t="s">
        <v>406</v>
      </c>
      <c r="S2822" s="11" t="s">
        <v>38</v>
      </c>
      <c r="T2822" s="11" t="s">
        <v>22</v>
      </c>
      <c r="U2822" s="11" t="s">
        <v>26</v>
      </c>
      <c r="V2822" s="11" t="s">
        <v>22</v>
      </c>
    </row>
    <row r="2823" spans="1:22" ht="14.1" customHeight="1" x14ac:dyDescent="0.2">
      <c r="A2823" s="11" t="str">
        <f t="shared" si="584"/>
        <v>ContainedInTransportEquipment</v>
      </c>
      <c r="B2823" s="8" t="s">
        <v>22</v>
      </c>
      <c r="C2823" s="12" t="s">
        <v>98</v>
      </c>
      <c r="D2823" s="11" t="s">
        <v>4669</v>
      </c>
      <c r="E2823" s="11" t="s">
        <v>22</v>
      </c>
      <c r="F2823" s="11" t="s">
        <v>4670</v>
      </c>
      <c r="G2823" s="11" t="str">
        <f t="shared" si="585"/>
        <v>Transport Equipment. Contained In_ Transport Equipment. Transport Equipment</v>
      </c>
      <c r="H2823" s="11" t="s">
        <v>22</v>
      </c>
      <c r="I2823" s="11" t="s">
        <v>2126</v>
      </c>
      <c r="J2823" s="11" t="s">
        <v>4671</v>
      </c>
      <c r="K2823" s="11" t="s">
        <v>22</v>
      </c>
      <c r="L2823" s="11" t="s">
        <v>22</v>
      </c>
      <c r="M2823" s="11" t="str">
        <f t="shared" si="586"/>
        <v>Transport Equipment</v>
      </c>
      <c r="N2823" s="11" t="str">
        <f t="shared" si="587"/>
        <v>Transport Equipment</v>
      </c>
      <c r="O2823" s="11" t="s">
        <v>22</v>
      </c>
      <c r="P2823" s="11" t="s">
        <v>22</v>
      </c>
      <c r="Q2823" s="11" t="s">
        <v>22</v>
      </c>
      <c r="R2823" s="11" t="s">
        <v>2126</v>
      </c>
      <c r="S2823" s="11" t="s">
        <v>38</v>
      </c>
      <c r="T2823" s="11" t="s">
        <v>22</v>
      </c>
      <c r="U2823" s="11" t="s">
        <v>26</v>
      </c>
      <c r="V2823" s="11" t="s">
        <v>22</v>
      </c>
    </row>
    <row r="2824" spans="1:22" ht="14.1" customHeight="1" x14ac:dyDescent="0.2">
      <c r="A2824" s="11" t="str">
        <f t="shared" si="584"/>
        <v>Package</v>
      </c>
      <c r="B2824" s="8" t="s">
        <v>22</v>
      </c>
      <c r="C2824" s="12" t="s">
        <v>98</v>
      </c>
      <c r="D2824" s="11" t="s">
        <v>4672</v>
      </c>
      <c r="E2824" s="11" t="s">
        <v>22</v>
      </c>
      <c r="F2824" s="11" t="s">
        <v>22</v>
      </c>
      <c r="G2824" s="11" t="str">
        <f t="shared" si="585"/>
        <v>Transport Equipment. Package</v>
      </c>
      <c r="H2824" s="11" t="s">
        <v>22</v>
      </c>
      <c r="I2824" s="11" t="s">
        <v>2126</v>
      </c>
      <c r="J2824" s="11" t="s">
        <v>22</v>
      </c>
      <c r="K2824" s="11" t="s">
        <v>22</v>
      </c>
      <c r="L2824" s="11" t="s">
        <v>22</v>
      </c>
      <c r="M2824" s="11" t="str">
        <f t="shared" si="586"/>
        <v>Package</v>
      </c>
      <c r="N2824" s="11" t="str">
        <f t="shared" si="587"/>
        <v>Package</v>
      </c>
      <c r="O2824" s="11" t="s">
        <v>22</v>
      </c>
      <c r="P2824" s="11" t="s">
        <v>22</v>
      </c>
      <c r="Q2824" s="11" t="s">
        <v>22</v>
      </c>
      <c r="R2824" s="11" t="s">
        <v>2113</v>
      </c>
      <c r="S2824" s="11" t="s">
        <v>38</v>
      </c>
      <c r="T2824" s="11" t="s">
        <v>22</v>
      </c>
      <c r="U2824" s="11" t="s">
        <v>26</v>
      </c>
      <c r="V2824" s="11" t="s">
        <v>22</v>
      </c>
    </row>
    <row r="2825" spans="1:22" ht="14.1" customHeight="1" x14ac:dyDescent="0.2">
      <c r="A2825" s="11" t="str">
        <f t="shared" si="584"/>
        <v>GoodsItem</v>
      </c>
      <c r="B2825" s="8" t="s">
        <v>22</v>
      </c>
      <c r="C2825" s="12" t="s">
        <v>98</v>
      </c>
      <c r="D2825" s="11" t="s">
        <v>4673</v>
      </c>
      <c r="E2825" s="11" t="s">
        <v>22</v>
      </c>
      <c r="F2825" s="11" t="s">
        <v>22</v>
      </c>
      <c r="G2825" s="11" t="str">
        <f t="shared" si="585"/>
        <v>Transport Equipment. Goods Item</v>
      </c>
      <c r="H2825" s="11" t="s">
        <v>22</v>
      </c>
      <c r="I2825" s="11" t="s">
        <v>2126</v>
      </c>
      <c r="J2825" s="11" t="s">
        <v>22</v>
      </c>
      <c r="K2825" s="11" t="s">
        <v>22</v>
      </c>
      <c r="L2825" s="11" t="s">
        <v>22</v>
      </c>
      <c r="M2825" s="11" t="str">
        <f t="shared" si="586"/>
        <v>Goods Item</v>
      </c>
      <c r="N2825" s="11" t="str">
        <f t="shared" si="587"/>
        <v>Goods Item</v>
      </c>
      <c r="O2825" s="11" t="s">
        <v>22</v>
      </c>
      <c r="P2825" s="11" t="s">
        <v>22</v>
      </c>
      <c r="Q2825" s="11" t="s">
        <v>22</v>
      </c>
      <c r="R2825" s="11" t="s">
        <v>845</v>
      </c>
      <c r="S2825" s="11" t="s">
        <v>38</v>
      </c>
      <c r="T2825" s="11" t="s">
        <v>22</v>
      </c>
      <c r="U2825" s="11" t="s">
        <v>26</v>
      </c>
      <c r="V2825" s="11" t="s">
        <v>22</v>
      </c>
    </row>
    <row r="2826" spans="1:22" ht="14.1" customHeight="1" x14ac:dyDescent="0.2">
      <c r="A2826" s="11" t="str">
        <f t="shared" si="584"/>
        <v>VerifiedGrossMass</v>
      </c>
      <c r="B2826" s="8" t="s">
        <v>22</v>
      </c>
      <c r="C2826" s="12" t="s">
        <v>34</v>
      </c>
      <c r="D2826" s="11" t="s">
        <v>4674</v>
      </c>
      <c r="E2826" s="11" t="s">
        <v>22</v>
      </c>
      <c r="F2826" s="11" t="s">
        <v>22</v>
      </c>
      <c r="G2826" s="11" t="str">
        <f t="shared" si="585"/>
        <v>Transport Equipment. Verified Gross Mass</v>
      </c>
      <c r="H2826" s="11" t="s">
        <v>22</v>
      </c>
      <c r="I2826" s="11" t="s">
        <v>2126</v>
      </c>
      <c r="J2826" s="11" t="s">
        <v>22</v>
      </c>
      <c r="K2826" s="11" t="s">
        <v>22</v>
      </c>
      <c r="L2826" s="11" t="s">
        <v>22</v>
      </c>
      <c r="M2826" s="11" t="str">
        <f t="shared" si="586"/>
        <v>Verified Gross Mass</v>
      </c>
      <c r="N2826" s="11" t="str">
        <f t="shared" si="587"/>
        <v>Verified Gross Mass</v>
      </c>
      <c r="O2826" s="11" t="s">
        <v>22</v>
      </c>
      <c r="P2826" s="11" t="s">
        <v>22</v>
      </c>
      <c r="Q2826" s="11" t="s">
        <v>22</v>
      </c>
      <c r="R2826" s="11" t="s">
        <v>4675</v>
      </c>
      <c r="S2826" s="11" t="s">
        <v>38</v>
      </c>
      <c r="T2826" s="11" t="s">
        <v>22</v>
      </c>
      <c r="U2826" s="11" t="s">
        <v>228</v>
      </c>
      <c r="V2826" s="11" t="s">
        <v>22</v>
      </c>
    </row>
    <row r="2827" spans="1:22" ht="14.1" customHeight="1" x14ac:dyDescent="0.2">
      <c r="A2827" s="5" t="str">
        <f>SUBSTITUTE(CONCATENATE(H2827,I2827)," ","")</f>
        <v>TransportEquipmentSeal</v>
      </c>
      <c r="B2827" s="6" t="s">
        <v>22</v>
      </c>
      <c r="C2827" s="6" t="s">
        <v>22</v>
      </c>
      <c r="D2827" s="6" t="s">
        <v>4676</v>
      </c>
      <c r="E2827" s="6" t="s">
        <v>4677</v>
      </c>
      <c r="F2827" s="6" t="s">
        <v>22</v>
      </c>
      <c r="G2827" s="5" t="str">
        <f>CONCATENATE(IF(H2827="","",CONCATENATE(H2827,"_ ")),I2827,". Details")</f>
        <v>Transport Equipment Seal. Details</v>
      </c>
      <c r="H2827" s="6" t="s">
        <v>22</v>
      </c>
      <c r="I2827" s="6" t="s">
        <v>4628</v>
      </c>
      <c r="J2827" s="6" t="s">
        <v>22</v>
      </c>
      <c r="K2827" s="6" t="s">
        <v>22</v>
      </c>
      <c r="L2827" s="6" t="s">
        <v>22</v>
      </c>
      <c r="M2827" s="6" t="s">
        <v>22</v>
      </c>
      <c r="N2827" s="6" t="s">
        <v>22</v>
      </c>
      <c r="O2827" s="6" t="s">
        <v>22</v>
      </c>
      <c r="P2827" s="6" t="s">
        <v>22</v>
      </c>
      <c r="Q2827" s="6" t="s">
        <v>22</v>
      </c>
      <c r="R2827" s="6" t="s">
        <v>22</v>
      </c>
      <c r="S2827" s="6" t="s">
        <v>25</v>
      </c>
      <c r="T2827" s="6" t="s">
        <v>22</v>
      </c>
      <c r="U2827" s="6" t="s">
        <v>62</v>
      </c>
      <c r="V2827" s="6" t="s">
        <v>22</v>
      </c>
    </row>
    <row r="2828" spans="1:22" ht="14.1" customHeight="1" x14ac:dyDescent="0.2">
      <c r="A2828" s="7" t="str">
        <f>SUBSTITUTE(CONCATENATE(J2828,K2828,IF(L2828="Identifier","ID",IF(AND(L2828="Text",OR(J2828&lt;&gt;"",K2828&lt;&gt;"")),"",L2828)),IF(AND(N2828&lt;&gt;"Text",L2828&lt;&gt;N2828,NOT(AND(L2828="URI",N2828="Identifier")),NOT(AND(L2828="UUID",N2828="Identifier")),NOT(AND(L2828="OID",N2828="Identifier"))),IF(N2828="Identifier","ID",N2828),""))," ","")</f>
        <v>ID</v>
      </c>
      <c r="B2828" s="8" t="s">
        <v>22</v>
      </c>
      <c r="C2828" s="9" t="s">
        <v>27</v>
      </c>
      <c r="D2828" s="10" t="s">
        <v>4678</v>
      </c>
      <c r="E2828" s="10" t="s">
        <v>22</v>
      </c>
      <c r="F2828" s="10" t="s">
        <v>4679</v>
      </c>
      <c r="G2828" s="10" t="str">
        <f>CONCATENATE( IF(H2828="","",CONCATENATE(H2828,"_ ")),I2828,". ",IF(J2828="","",CONCATENATE(J2828,"_ ")),M2828,IF(OR(J2828&lt;&gt;"",M2828&lt;&gt;N2828),CONCATENATE(". ",N2828),""))</f>
        <v>Transport Equipment Seal. Identifier</v>
      </c>
      <c r="H2828" s="10" t="s">
        <v>22</v>
      </c>
      <c r="I2828" s="10" t="s">
        <v>4628</v>
      </c>
      <c r="J2828" s="10" t="s">
        <v>22</v>
      </c>
      <c r="K2828" s="10" t="s">
        <v>22</v>
      </c>
      <c r="L2828" s="10" t="s">
        <v>29</v>
      </c>
      <c r="M2828" s="7" t="str">
        <f>IF(K2828&lt;&gt;"",CONCATENATE(K2828," ",L2828),L2828)</f>
        <v>Identifier</v>
      </c>
      <c r="N2828" s="10" t="s">
        <v>29</v>
      </c>
      <c r="O2828" s="10" t="s">
        <v>22</v>
      </c>
      <c r="P2828" s="10" t="str">
        <f>IF(O2828&lt;&gt;"",CONCATENATE(O2828,"_ ",N2828,". Type"),CONCATENATE(N2828,". Type"))</f>
        <v>Identifier. Type</v>
      </c>
      <c r="Q2828" s="10" t="s">
        <v>22</v>
      </c>
      <c r="R2828" s="10" t="s">
        <v>22</v>
      </c>
      <c r="S2828" s="10" t="s">
        <v>30</v>
      </c>
      <c r="T2828" s="10" t="s">
        <v>22</v>
      </c>
      <c r="U2828" s="10" t="s">
        <v>62</v>
      </c>
      <c r="V2828" s="10" t="s">
        <v>22</v>
      </c>
    </row>
    <row r="2829" spans="1:22" ht="14.1" customHeight="1" x14ac:dyDescent="0.2">
      <c r="A2829" s="7" t="str">
        <f>SUBSTITUTE(CONCATENATE(J2829,K2829,IF(L2829="Identifier","ID",IF(AND(L2829="Text",OR(J2829&lt;&gt;"",K2829&lt;&gt;"")),"",L2829)),IF(AND(N2829&lt;&gt;"Text",L2829&lt;&gt;N2829,NOT(AND(L2829="URI",N2829="Identifier")),NOT(AND(L2829="UUID",N2829="Identifier")),NOT(AND(L2829="OID",N2829="Identifier"))),IF(N2829="Identifier","ID",N2829),""))," ","")</f>
        <v>SealIssuerTypeCode</v>
      </c>
      <c r="B2829" s="8" t="s">
        <v>22</v>
      </c>
      <c r="C2829" s="9" t="s">
        <v>34</v>
      </c>
      <c r="D2829" s="10" t="s">
        <v>4680</v>
      </c>
      <c r="E2829" s="10" t="s">
        <v>22</v>
      </c>
      <c r="F2829" s="10" t="s">
        <v>22</v>
      </c>
      <c r="G2829" s="10" t="str">
        <f>CONCATENATE( IF(H2829="","",CONCATENATE(H2829,"_ ")),I2829,". ",IF(J2829="","",CONCATENATE(J2829,"_ ")),M2829,IF(OR(J2829&lt;&gt;"",M2829&lt;&gt;N2829),CONCATENATE(". ",N2829),""))</f>
        <v>Transport Equipment Seal. Seal Issuer Type Code. Code</v>
      </c>
      <c r="H2829" s="10" t="s">
        <v>22</v>
      </c>
      <c r="I2829" s="10" t="s">
        <v>4628</v>
      </c>
      <c r="J2829" s="10" t="s">
        <v>22</v>
      </c>
      <c r="K2829" s="10" t="s">
        <v>4681</v>
      </c>
      <c r="L2829" s="10" t="s">
        <v>33</v>
      </c>
      <c r="M2829" s="7" t="str">
        <f>IF(K2829&lt;&gt;"",CONCATENATE(K2829," ",L2829),L2829)</f>
        <v>Seal Issuer Type Code</v>
      </c>
      <c r="N2829" s="10" t="s">
        <v>33</v>
      </c>
      <c r="O2829" s="10" t="s">
        <v>22</v>
      </c>
      <c r="P2829" s="10" t="str">
        <f>IF(O2829&lt;&gt;"",CONCATENATE(O2829,"_ ",N2829,". Type"),CONCATENATE(N2829,". Type"))</f>
        <v>Code. Type</v>
      </c>
      <c r="Q2829" s="10" t="s">
        <v>22</v>
      </c>
      <c r="R2829" s="10" t="s">
        <v>22</v>
      </c>
      <c r="S2829" s="10" t="s">
        <v>30</v>
      </c>
      <c r="T2829" s="10" t="s">
        <v>22</v>
      </c>
      <c r="U2829" s="10" t="s">
        <v>62</v>
      </c>
      <c r="V2829" s="10" t="s">
        <v>4682</v>
      </c>
    </row>
    <row r="2830" spans="1:22" ht="14.1" customHeight="1" x14ac:dyDescent="0.2">
      <c r="A2830" s="7" t="str">
        <f>SUBSTITUTE(CONCATENATE(J2830,K2830,IF(L2830="Identifier","ID",IF(AND(L2830="Text",OR(J2830&lt;&gt;"",K2830&lt;&gt;"")),"",L2830)),IF(AND(N2830&lt;&gt;"Text",L2830&lt;&gt;N2830,NOT(AND(L2830="URI",N2830="Identifier")),NOT(AND(L2830="UUID",N2830="Identifier")),NOT(AND(L2830="OID",N2830="Identifier"))),IF(N2830="Identifier","ID",N2830),""))," ","")</f>
        <v>Condition</v>
      </c>
      <c r="B2830" s="8" t="s">
        <v>22</v>
      </c>
      <c r="C2830" s="9" t="s">
        <v>34</v>
      </c>
      <c r="D2830" s="10" t="s">
        <v>4683</v>
      </c>
      <c r="E2830" s="10" t="s">
        <v>22</v>
      </c>
      <c r="F2830" s="10" t="s">
        <v>22</v>
      </c>
      <c r="G2830" s="10" t="str">
        <f>CONCATENATE( IF(H2830="","",CONCATENATE(H2830,"_ ")),I2830,". ",IF(J2830="","",CONCATENATE(J2830,"_ ")),M2830,IF(OR(J2830&lt;&gt;"",M2830&lt;&gt;N2830),CONCATENATE(". ",N2830),""))</f>
        <v>Transport Equipment Seal. Condition. Text</v>
      </c>
      <c r="H2830" s="10" t="s">
        <v>22</v>
      </c>
      <c r="I2830" s="10" t="s">
        <v>4628</v>
      </c>
      <c r="J2830" s="10" t="s">
        <v>22</v>
      </c>
      <c r="K2830" s="10" t="s">
        <v>22</v>
      </c>
      <c r="L2830" s="10" t="s">
        <v>735</v>
      </c>
      <c r="M2830" s="7" t="str">
        <f>IF(K2830&lt;&gt;"",CONCATENATE(K2830," ",L2830),L2830)</f>
        <v>Condition</v>
      </c>
      <c r="N2830" s="10" t="s">
        <v>59</v>
      </c>
      <c r="O2830" s="10" t="s">
        <v>22</v>
      </c>
      <c r="P2830" s="10" t="str">
        <f>IF(O2830&lt;&gt;"",CONCATENATE(O2830,"_ ",N2830,". Type"),CONCATENATE(N2830,". Type"))</f>
        <v>Text. Type</v>
      </c>
      <c r="Q2830" s="10" t="s">
        <v>22</v>
      </c>
      <c r="R2830" s="10" t="s">
        <v>22</v>
      </c>
      <c r="S2830" s="10" t="s">
        <v>30</v>
      </c>
      <c r="T2830" s="10" t="s">
        <v>22</v>
      </c>
      <c r="U2830" s="10" t="s">
        <v>62</v>
      </c>
      <c r="V2830" s="10" t="s">
        <v>22</v>
      </c>
    </row>
    <row r="2831" spans="1:22" ht="14.1" customHeight="1" x14ac:dyDescent="0.2">
      <c r="A2831" s="7" t="str">
        <f>SUBSTITUTE(CONCATENATE(J2831,K2831,IF(L2831="Identifier","ID",IF(AND(L2831="Text",OR(J2831&lt;&gt;"",K2831&lt;&gt;"")),"",L2831)),IF(AND(N2831&lt;&gt;"Text",L2831&lt;&gt;N2831,NOT(AND(L2831="URI",N2831="Identifier")),NOT(AND(L2831="UUID",N2831="Identifier")),NOT(AND(L2831="OID",N2831="Identifier"))),IF(N2831="Identifier","ID",N2831),""))," ","")</f>
        <v>SealStatusCode</v>
      </c>
      <c r="B2831" s="8" t="s">
        <v>22</v>
      </c>
      <c r="C2831" s="9" t="s">
        <v>34</v>
      </c>
      <c r="D2831" s="10" t="s">
        <v>4684</v>
      </c>
      <c r="E2831" s="10" t="s">
        <v>22</v>
      </c>
      <c r="F2831" s="10" t="s">
        <v>22</v>
      </c>
      <c r="G2831" s="10" t="str">
        <f>CONCATENATE( IF(H2831="","",CONCATENATE(H2831,"_ ")),I2831,". ",IF(J2831="","",CONCATENATE(J2831,"_ ")),M2831,IF(OR(J2831&lt;&gt;"",M2831&lt;&gt;N2831),CONCATENATE(". ",N2831),""))</f>
        <v>Transport Equipment Seal. Seal Status Code. Code</v>
      </c>
      <c r="H2831" s="10" t="s">
        <v>22</v>
      </c>
      <c r="I2831" s="10" t="s">
        <v>4628</v>
      </c>
      <c r="J2831" s="10" t="s">
        <v>22</v>
      </c>
      <c r="K2831" s="10" t="s">
        <v>4685</v>
      </c>
      <c r="L2831" s="10" t="s">
        <v>33</v>
      </c>
      <c r="M2831" s="7" t="str">
        <f>IF(K2831&lt;&gt;"",CONCATENATE(K2831," ",L2831),L2831)</f>
        <v>Seal Status Code</v>
      </c>
      <c r="N2831" s="10" t="s">
        <v>33</v>
      </c>
      <c r="O2831" s="10" t="s">
        <v>22</v>
      </c>
      <c r="P2831" s="10" t="str">
        <f>IF(O2831&lt;&gt;"",CONCATENATE(O2831,"_ ",N2831,". Type"),CONCATENATE(N2831,". Type"))</f>
        <v>Code. Type</v>
      </c>
      <c r="Q2831" s="10" t="s">
        <v>22</v>
      </c>
      <c r="R2831" s="10" t="s">
        <v>22</v>
      </c>
      <c r="S2831" s="10" t="s">
        <v>30</v>
      </c>
      <c r="T2831" s="10" t="s">
        <v>22</v>
      </c>
      <c r="U2831" s="10" t="s">
        <v>62</v>
      </c>
      <c r="V2831" s="10" t="s">
        <v>22</v>
      </c>
    </row>
    <row r="2832" spans="1:22" ht="14.1" customHeight="1" x14ac:dyDescent="0.2">
      <c r="A2832" s="7" t="str">
        <f>SUBSTITUTE(CONCATENATE(J2832,K2832,IF(L2832="Identifier","ID",IF(AND(L2832="Text",OR(J2832&lt;&gt;"",K2832&lt;&gt;"")),"",L2832)),IF(AND(N2832&lt;&gt;"Text",L2832&lt;&gt;N2832,NOT(AND(L2832="URI",N2832="Identifier")),NOT(AND(L2832="UUID",N2832="Identifier")),NOT(AND(L2832="OID",N2832="Identifier"))),IF(N2832="Identifier","ID",N2832),""))," ","")</f>
        <v>SealingPartyType</v>
      </c>
      <c r="B2832" s="8" t="s">
        <v>22</v>
      </c>
      <c r="C2832" s="9" t="s">
        <v>34</v>
      </c>
      <c r="D2832" s="10" t="s">
        <v>4686</v>
      </c>
      <c r="E2832" s="10" t="s">
        <v>4687</v>
      </c>
      <c r="F2832" s="10" t="s">
        <v>22</v>
      </c>
      <c r="G2832" s="10" t="str">
        <f>CONCATENATE( IF(H2832="","",CONCATENATE(H2832,"_ ")),I2832,". ",IF(J2832="","",CONCATENATE(J2832,"_ ")),M2832,IF(OR(J2832&lt;&gt;"",M2832&lt;&gt;N2832),CONCATENATE(". ",N2832),""))</f>
        <v>Transport Equipment Seal. Sealing Party Type. Text</v>
      </c>
      <c r="H2832" s="10" t="s">
        <v>22</v>
      </c>
      <c r="I2832" s="10" t="s">
        <v>4628</v>
      </c>
      <c r="J2832" s="10" t="s">
        <v>22</v>
      </c>
      <c r="K2832" s="10" t="s">
        <v>4687</v>
      </c>
      <c r="L2832" s="10" t="s">
        <v>249</v>
      </c>
      <c r="M2832" s="7" t="str">
        <f>IF(K2832&lt;&gt;"",CONCATENATE(K2832," ",L2832),L2832)</f>
        <v>Sealing Party Type</v>
      </c>
      <c r="N2832" s="10" t="s">
        <v>59</v>
      </c>
      <c r="O2832" s="10" t="s">
        <v>22</v>
      </c>
      <c r="P2832" s="10" t="str">
        <f>IF(O2832&lt;&gt;"",CONCATENATE(O2832,"_ ",N2832,". Type"),CONCATENATE(N2832,". Type"))</f>
        <v>Text. Type</v>
      </c>
      <c r="Q2832" s="10" t="s">
        <v>22</v>
      </c>
      <c r="R2832" s="10" t="s">
        <v>22</v>
      </c>
      <c r="S2832" s="10" t="s">
        <v>30</v>
      </c>
      <c r="T2832" s="10" t="s">
        <v>4688</v>
      </c>
      <c r="U2832" s="10" t="s">
        <v>62</v>
      </c>
      <c r="V2832" s="10" t="s">
        <v>22</v>
      </c>
    </row>
    <row r="2833" spans="1:22" ht="14.1" customHeight="1" x14ac:dyDescent="0.2">
      <c r="A2833" s="5" t="str">
        <f>SUBSTITUTE(CONCATENATE(H2833,I2833)," ","")</f>
        <v>TransportEvent</v>
      </c>
      <c r="B2833" s="6" t="s">
        <v>22</v>
      </c>
      <c r="C2833" s="6" t="s">
        <v>22</v>
      </c>
      <c r="D2833" s="6" t="s">
        <v>4689</v>
      </c>
      <c r="E2833" s="6" t="s">
        <v>22</v>
      </c>
      <c r="F2833" s="6" t="s">
        <v>22</v>
      </c>
      <c r="G2833" s="5" t="str">
        <f>CONCATENATE(IF(H2833="","",CONCATENATE(H2833,"_ ")),I2833,". Details")</f>
        <v>Transport Event. Details</v>
      </c>
      <c r="H2833" s="6" t="s">
        <v>22</v>
      </c>
      <c r="I2833" s="6" t="s">
        <v>882</v>
      </c>
      <c r="J2833" s="6" t="s">
        <v>22</v>
      </c>
      <c r="K2833" s="6" t="s">
        <v>22</v>
      </c>
      <c r="L2833" s="6" t="s">
        <v>22</v>
      </c>
      <c r="M2833" s="6" t="s">
        <v>22</v>
      </c>
      <c r="N2833" s="6" t="s">
        <v>22</v>
      </c>
      <c r="O2833" s="6" t="s">
        <v>22</v>
      </c>
      <c r="P2833" s="6" t="s">
        <v>22</v>
      </c>
      <c r="Q2833" s="6" t="s">
        <v>22</v>
      </c>
      <c r="R2833" s="6" t="s">
        <v>22</v>
      </c>
      <c r="S2833" s="6" t="s">
        <v>25</v>
      </c>
      <c r="T2833" s="6" t="s">
        <v>22</v>
      </c>
      <c r="U2833" s="6" t="s">
        <v>62</v>
      </c>
      <c r="V2833" s="6" t="s">
        <v>22</v>
      </c>
    </row>
    <row r="2834" spans="1:22" ht="14.1" customHeight="1" x14ac:dyDescent="0.2">
      <c r="A2834" s="7" t="str">
        <f t="shared" ref="A2834:A2839" si="588">SUBSTITUTE(CONCATENATE(J2834,K2834,IF(L2834="Identifier","ID",IF(AND(L2834="Text",OR(J2834&lt;&gt;"",K2834&lt;&gt;"")),"",L2834)),IF(AND(N2834&lt;&gt;"Text",L2834&lt;&gt;N2834,NOT(AND(L2834="URI",N2834="Identifier")),NOT(AND(L2834="UUID",N2834="Identifier")),NOT(AND(L2834="OID",N2834="Identifier"))),IF(N2834="Identifier","ID",N2834),""))," ","")</f>
        <v>IdentificationID</v>
      </c>
      <c r="B2834" s="8" t="s">
        <v>22</v>
      </c>
      <c r="C2834" s="9" t="s">
        <v>34</v>
      </c>
      <c r="D2834" s="10" t="s">
        <v>4690</v>
      </c>
      <c r="E2834" s="10" t="s">
        <v>22</v>
      </c>
      <c r="F2834" s="10" t="s">
        <v>22</v>
      </c>
      <c r="G2834" s="10" t="str">
        <f t="shared" ref="G2834:G2839" si="589">CONCATENATE( IF(H2834="","",CONCATENATE(H2834,"_ ")),I2834,". ",IF(J2834="","",CONCATENATE(J2834,"_ ")),M2834,IF(OR(J2834&lt;&gt;"",M2834&lt;&gt;N2834),CONCATENATE(". ",N2834),""))</f>
        <v>Transport Event. Identification. Identifier</v>
      </c>
      <c r="H2834" s="10" t="s">
        <v>22</v>
      </c>
      <c r="I2834" s="10" t="s">
        <v>882</v>
      </c>
      <c r="J2834" s="10" t="s">
        <v>22</v>
      </c>
      <c r="K2834" s="10" t="s">
        <v>22</v>
      </c>
      <c r="L2834" s="10" t="s">
        <v>117</v>
      </c>
      <c r="M2834" s="7" t="str">
        <f t="shared" ref="M2834:M2839" si="590">IF(K2834&lt;&gt;"",CONCATENATE(K2834," ",L2834),L2834)</f>
        <v>Identification</v>
      </c>
      <c r="N2834" s="10" t="s">
        <v>29</v>
      </c>
      <c r="O2834" s="10" t="s">
        <v>22</v>
      </c>
      <c r="P2834" s="10" t="str">
        <f t="shared" ref="P2834:P2839" si="591">IF(O2834&lt;&gt;"",CONCATENATE(O2834,"_ ",N2834,". Type"),CONCATENATE(N2834,". Type"))</f>
        <v>Identifier. Type</v>
      </c>
      <c r="Q2834" s="10" t="s">
        <v>22</v>
      </c>
      <c r="R2834" s="10" t="s">
        <v>22</v>
      </c>
      <c r="S2834" s="10" t="s">
        <v>30</v>
      </c>
      <c r="T2834" s="10" t="s">
        <v>22</v>
      </c>
      <c r="U2834" s="10" t="s">
        <v>62</v>
      </c>
      <c r="V2834" s="10" t="s">
        <v>22</v>
      </c>
    </row>
    <row r="2835" spans="1:22" ht="14.1" customHeight="1" x14ac:dyDescent="0.2">
      <c r="A2835" s="7" t="str">
        <f t="shared" si="588"/>
        <v>OccurrenceDate</v>
      </c>
      <c r="B2835" s="8" t="s">
        <v>22</v>
      </c>
      <c r="C2835" s="9" t="s">
        <v>34</v>
      </c>
      <c r="D2835" s="10" t="s">
        <v>4691</v>
      </c>
      <c r="E2835" s="10" t="s">
        <v>22</v>
      </c>
      <c r="F2835" s="10" t="s">
        <v>22</v>
      </c>
      <c r="G2835" s="10" t="str">
        <f t="shared" si="589"/>
        <v>Transport Event. Occurrence Date. Date</v>
      </c>
      <c r="H2835" s="10" t="s">
        <v>22</v>
      </c>
      <c r="I2835" s="10" t="s">
        <v>882</v>
      </c>
      <c r="J2835" s="10" t="s">
        <v>22</v>
      </c>
      <c r="K2835" s="10" t="s">
        <v>1768</v>
      </c>
      <c r="L2835" s="10" t="s">
        <v>397</v>
      </c>
      <c r="M2835" s="7" t="str">
        <f t="shared" si="590"/>
        <v>Occurrence Date</v>
      </c>
      <c r="N2835" s="10" t="s">
        <v>397</v>
      </c>
      <c r="O2835" s="10" t="s">
        <v>22</v>
      </c>
      <c r="P2835" s="10" t="str">
        <f t="shared" si="591"/>
        <v>Date. Type</v>
      </c>
      <c r="Q2835" s="10" t="s">
        <v>22</v>
      </c>
      <c r="R2835" s="10" t="s">
        <v>22</v>
      </c>
      <c r="S2835" s="10" t="s">
        <v>30</v>
      </c>
      <c r="T2835" s="10" t="s">
        <v>22</v>
      </c>
      <c r="U2835" s="10" t="s">
        <v>62</v>
      </c>
      <c r="V2835" s="10" t="s">
        <v>22</v>
      </c>
    </row>
    <row r="2836" spans="1:22" ht="14.1" customHeight="1" x14ac:dyDescent="0.2">
      <c r="A2836" s="7" t="str">
        <f t="shared" si="588"/>
        <v>OccurrenceTime</v>
      </c>
      <c r="B2836" s="8" t="s">
        <v>22</v>
      </c>
      <c r="C2836" s="9" t="s">
        <v>34</v>
      </c>
      <c r="D2836" s="10" t="s">
        <v>4692</v>
      </c>
      <c r="E2836" s="10" t="s">
        <v>22</v>
      </c>
      <c r="F2836" s="10" t="s">
        <v>22</v>
      </c>
      <c r="G2836" s="10" t="str">
        <f t="shared" si="589"/>
        <v>Transport Event. Occurrence Time. Time</v>
      </c>
      <c r="H2836" s="10" t="s">
        <v>22</v>
      </c>
      <c r="I2836" s="10" t="s">
        <v>882</v>
      </c>
      <c r="J2836" s="10" t="s">
        <v>22</v>
      </c>
      <c r="K2836" s="10" t="s">
        <v>1768</v>
      </c>
      <c r="L2836" s="10" t="s">
        <v>594</v>
      </c>
      <c r="M2836" s="7" t="str">
        <f t="shared" si="590"/>
        <v>Occurrence Time</v>
      </c>
      <c r="N2836" s="10" t="s">
        <v>594</v>
      </c>
      <c r="O2836" s="10" t="s">
        <v>22</v>
      </c>
      <c r="P2836" s="10" t="str">
        <f t="shared" si="591"/>
        <v>Time. Type</v>
      </c>
      <c r="Q2836" s="10" t="s">
        <v>22</v>
      </c>
      <c r="R2836" s="10" t="s">
        <v>22</v>
      </c>
      <c r="S2836" s="10" t="s">
        <v>30</v>
      </c>
      <c r="T2836" s="10" t="s">
        <v>22</v>
      </c>
      <c r="U2836" s="10" t="s">
        <v>62</v>
      </c>
      <c r="V2836" s="10" t="s">
        <v>22</v>
      </c>
    </row>
    <row r="2837" spans="1:22" ht="14.1" customHeight="1" x14ac:dyDescent="0.2">
      <c r="A2837" s="7" t="str">
        <f t="shared" si="588"/>
        <v>TransportEventTypeCode</v>
      </c>
      <c r="B2837" s="8" t="s">
        <v>22</v>
      </c>
      <c r="C2837" s="9" t="s">
        <v>34</v>
      </c>
      <c r="D2837" s="10" t="s">
        <v>4693</v>
      </c>
      <c r="E2837" s="10" t="s">
        <v>22</v>
      </c>
      <c r="F2837" s="10" t="s">
        <v>22</v>
      </c>
      <c r="G2837" s="10" t="str">
        <f t="shared" si="589"/>
        <v>Transport Event. Transport Event Type Code. Code</v>
      </c>
      <c r="H2837" s="10" t="s">
        <v>22</v>
      </c>
      <c r="I2837" s="10" t="s">
        <v>882</v>
      </c>
      <c r="J2837" s="10" t="s">
        <v>22</v>
      </c>
      <c r="K2837" s="10" t="s">
        <v>4694</v>
      </c>
      <c r="L2837" s="10" t="s">
        <v>33</v>
      </c>
      <c r="M2837" s="7" t="str">
        <f t="shared" si="590"/>
        <v>Transport Event Type Code</v>
      </c>
      <c r="N2837" s="10" t="s">
        <v>33</v>
      </c>
      <c r="O2837" s="10" t="s">
        <v>22</v>
      </c>
      <c r="P2837" s="10" t="str">
        <f t="shared" si="591"/>
        <v>Code. Type</v>
      </c>
      <c r="Q2837" s="10" t="s">
        <v>22</v>
      </c>
      <c r="R2837" s="10" t="s">
        <v>22</v>
      </c>
      <c r="S2837" s="10" t="s">
        <v>30</v>
      </c>
      <c r="T2837" s="10" t="s">
        <v>22</v>
      </c>
      <c r="U2837" s="10" t="s">
        <v>62</v>
      </c>
      <c r="V2837" s="10" t="s">
        <v>4695</v>
      </c>
    </row>
    <row r="2838" spans="1:22" ht="14.1" customHeight="1" x14ac:dyDescent="0.2">
      <c r="A2838" s="7" t="str">
        <f t="shared" si="588"/>
        <v>Description</v>
      </c>
      <c r="B2838" s="8" t="s">
        <v>22</v>
      </c>
      <c r="C2838" s="9" t="s">
        <v>98</v>
      </c>
      <c r="D2838" s="10" t="s">
        <v>4696</v>
      </c>
      <c r="E2838" s="10" t="s">
        <v>22</v>
      </c>
      <c r="F2838" s="10" t="s">
        <v>22</v>
      </c>
      <c r="G2838" s="10" t="str">
        <f t="shared" si="589"/>
        <v>Transport Event. Description. Text</v>
      </c>
      <c r="H2838" s="10" t="s">
        <v>22</v>
      </c>
      <c r="I2838" s="10" t="s">
        <v>882</v>
      </c>
      <c r="J2838" s="10" t="s">
        <v>22</v>
      </c>
      <c r="K2838" s="10" t="s">
        <v>22</v>
      </c>
      <c r="L2838" s="10" t="s">
        <v>100</v>
      </c>
      <c r="M2838" s="7" t="str">
        <f t="shared" si="590"/>
        <v>Description</v>
      </c>
      <c r="N2838" s="10" t="s">
        <v>59</v>
      </c>
      <c r="O2838" s="10" t="s">
        <v>22</v>
      </c>
      <c r="P2838" s="10" t="str">
        <f t="shared" si="591"/>
        <v>Text. Type</v>
      </c>
      <c r="Q2838" s="10" t="s">
        <v>22</v>
      </c>
      <c r="R2838" s="10" t="s">
        <v>22</v>
      </c>
      <c r="S2838" s="10" t="s">
        <v>30</v>
      </c>
      <c r="T2838" s="10" t="s">
        <v>22</v>
      </c>
      <c r="U2838" s="10" t="s">
        <v>62</v>
      </c>
      <c r="V2838" s="10" t="s">
        <v>22</v>
      </c>
    </row>
    <row r="2839" spans="1:22" ht="14.1" customHeight="1" x14ac:dyDescent="0.2">
      <c r="A2839" s="7" t="str">
        <f t="shared" si="588"/>
        <v>CompletionIndicator</v>
      </c>
      <c r="B2839" s="8" t="s">
        <v>22</v>
      </c>
      <c r="C2839" s="9" t="s">
        <v>34</v>
      </c>
      <c r="D2839" s="10" t="s">
        <v>4697</v>
      </c>
      <c r="E2839" s="10" t="s">
        <v>22</v>
      </c>
      <c r="F2839" s="10" t="s">
        <v>22</v>
      </c>
      <c r="G2839" s="10" t="str">
        <f t="shared" si="589"/>
        <v>Transport Event. Completion_ Indicator. Indicator</v>
      </c>
      <c r="H2839" s="10" t="s">
        <v>22</v>
      </c>
      <c r="I2839" s="10" t="s">
        <v>882</v>
      </c>
      <c r="J2839" s="10" t="s">
        <v>1773</v>
      </c>
      <c r="K2839" s="10" t="s">
        <v>22</v>
      </c>
      <c r="L2839" s="10" t="s">
        <v>170</v>
      </c>
      <c r="M2839" s="7" t="str">
        <f t="shared" si="590"/>
        <v>Indicator</v>
      </c>
      <c r="N2839" s="10" t="s">
        <v>170</v>
      </c>
      <c r="O2839" s="10" t="s">
        <v>22</v>
      </c>
      <c r="P2839" s="10" t="str">
        <f t="shared" si="591"/>
        <v>Indicator. Type</v>
      </c>
      <c r="Q2839" s="10" t="s">
        <v>22</v>
      </c>
      <c r="R2839" s="10" t="s">
        <v>22</v>
      </c>
      <c r="S2839" s="10" t="s">
        <v>30</v>
      </c>
      <c r="T2839" s="10" t="s">
        <v>22</v>
      </c>
      <c r="U2839" s="10" t="s">
        <v>62</v>
      </c>
      <c r="V2839" s="10" t="s">
        <v>22</v>
      </c>
    </row>
    <row r="2840" spans="1:22" ht="14.1" customHeight="1" x14ac:dyDescent="0.2">
      <c r="A2840" s="11" t="str">
        <f t="shared" ref="A2840:A2846" si="592">SUBSTITUTE(SUBSTITUTE(CONCATENATE(J2840,IF(M2840="Identifier","ID",M2840))," ",""),"_","")</f>
        <v>ReportedShipment</v>
      </c>
      <c r="B2840" s="8" t="s">
        <v>22</v>
      </c>
      <c r="C2840" s="12" t="s">
        <v>34</v>
      </c>
      <c r="D2840" s="11" t="s">
        <v>4698</v>
      </c>
      <c r="E2840" s="11" t="s">
        <v>22</v>
      </c>
      <c r="F2840" s="11" t="s">
        <v>22</v>
      </c>
      <c r="G2840" s="11" t="str">
        <f t="shared" ref="G2840:G2846" si="593">CONCATENATE( IF(H2840="","",CONCATENATE(H2840,"_ ")),I2840,". ",IF(J2840="","",CONCATENATE(J2840,"_ ")),M2840,IF(J2840="","",CONCATENATE(". ",N2840)))</f>
        <v>Transport Event. Reported_ Shipment. Shipment</v>
      </c>
      <c r="H2840" s="11" t="s">
        <v>22</v>
      </c>
      <c r="I2840" s="11" t="s">
        <v>882</v>
      </c>
      <c r="J2840" s="11" t="s">
        <v>4699</v>
      </c>
      <c r="K2840" s="11" t="s">
        <v>22</v>
      </c>
      <c r="L2840" s="11" t="s">
        <v>22</v>
      </c>
      <c r="M2840" s="11" t="str">
        <f t="shared" ref="M2840:M2846" si="594">CONCATENATE(IF(Q2840="","",CONCATENATE(Q2840,"_ ")),R2840)</f>
        <v>Shipment</v>
      </c>
      <c r="N2840" s="11" t="str">
        <f t="shared" ref="N2840:N2846" si="595">M2840</f>
        <v>Shipment</v>
      </c>
      <c r="O2840" s="11" t="s">
        <v>22</v>
      </c>
      <c r="P2840" s="11" t="s">
        <v>22</v>
      </c>
      <c r="Q2840" s="11" t="s">
        <v>22</v>
      </c>
      <c r="R2840" s="11" t="s">
        <v>638</v>
      </c>
      <c r="S2840" s="11" t="s">
        <v>38</v>
      </c>
      <c r="T2840" s="11" t="s">
        <v>22</v>
      </c>
      <c r="U2840" s="11" t="s">
        <v>62</v>
      </c>
      <c r="V2840" s="11" t="s">
        <v>22</v>
      </c>
    </row>
    <row r="2841" spans="1:22" ht="14.1" customHeight="1" x14ac:dyDescent="0.2">
      <c r="A2841" s="11" t="str">
        <f t="shared" si="592"/>
        <v>CurrentStatus</v>
      </c>
      <c r="B2841" s="8" t="s">
        <v>22</v>
      </c>
      <c r="C2841" s="12" t="s">
        <v>98</v>
      </c>
      <c r="D2841" s="11" t="s">
        <v>4700</v>
      </c>
      <c r="E2841" s="11" t="s">
        <v>22</v>
      </c>
      <c r="F2841" s="11" t="s">
        <v>22</v>
      </c>
      <c r="G2841" s="11" t="str">
        <f t="shared" si="593"/>
        <v>Transport Event. Current_ Status. Status</v>
      </c>
      <c r="H2841" s="11" t="s">
        <v>22</v>
      </c>
      <c r="I2841" s="11" t="s">
        <v>882</v>
      </c>
      <c r="J2841" s="11" t="s">
        <v>1775</v>
      </c>
      <c r="K2841" s="11" t="s">
        <v>22</v>
      </c>
      <c r="L2841" s="11" t="s">
        <v>22</v>
      </c>
      <c r="M2841" s="11" t="str">
        <f t="shared" si="594"/>
        <v>Status</v>
      </c>
      <c r="N2841" s="11" t="str">
        <f t="shared" si="595"/>
        <v>Status</v>
      </c>
      <c r="O2841" s="11" t="s">
        <v>22</v>
      </c>
      <c r="P2841" s="11" t="s">
        <v>22</v>
      </c>
      <c r="Q2841" s="11" t="s">
        <v>22</v>
      </c>
      <c r="R2841" s="11" t="s">
        <v>894</v>
      </c>
      <c r="S2841" s="11" t="s">
        <v>38</v>
      </c>
      <c r="T2841" s="11" t="s">
        <v>22</v>
      </c>
      <c r="U2841" s="11" t="s">
        <v>62</v>
      </c>
      <c r="V2841" s="11" t="s">
        <v>22</v>
      </c>
    </row>
    <row r="2842" spans="1:22" ht="14.1" customHeight="1" x14ac:dyDescent="0.2">
      <c r="A2842" s="11" t="str">
        <f t="shared" si="592"/>
        <v>ResponsibleParty</v>
      </c>
      <c r="B2842" s="8" t="s">
        <v>22</v>
      </c>
      <c r="C2842" s="12" t="s">
        <v>34</v>
      </c>
      <c r="D2842" s="11" t="s">
        <v>4701</v>
      </c>
      <c r="E2842" s="11" t="s">
        <v>22</v>
      </c>
      <c r="F2842" s="11" t="s">
        <v>22</v>
      </c>
      <c r="G2842" s="11" t="str">
        <f t="shared" si="593"/>
        <v>Transport Event. Responsible_ Party. Party</v>
      </c>
      <c r="H2842" s="11" t="s">
        <v>22</v>
      </c>
      <c r="I2842" s="11" t="s">
        <v>882</v>
      </c>
      <c r="J2842" s="11" t="s">
        <v>1505</v>
      </c>
      <c r="K2842" s="11" t="s">
        <v>22</v>
      </c>
      <c r="L2842" s="11" t="s">
        <v>22</v>
      </c>
      <c r="M2842" s="11" t="str">
        <f t="shared" si="594"/>
        <v>Party</v>
      </c>
      <c r="N2842" s="11" t="str">
        <f t="shared" si="595"/>
        <v>Party</v>
      </c>
      <c r="O2842" s="11" t="s">
        <v>22</v>
      </c>
      <c r="P2842" s="11" t="s">
        <v>22</v>
      </c>
      <c r="Q2842" s="11" t="s">
        <v>22</v>
      </c>
      <c r="R2842" s="11" t="s">
        <v>216</v>
      </c>
      <c r="S2842" s="11" t="s">
        <v>38</v>
      </c>
      <c r="T2842" s="11" t="s">
        <v>22</v>
      </c>
      <c r="U2842" s="11" t="s">
        <v>192</v>
      </c>
      <c r="V2842" s="11" t="s">
        <v>1506</v>
      </c>
    </row>
    <row r="2843" spans="1:22" ht="14.1" customHeight="1" x14ac:dyDescent="0.2">
      <c r="A2843" s="11" t="str">
        <f t="shared" si="592"/>
        <v>Contact</v>
      </c>
      <c r="B2843" s="8" t="s">
        <v>22</v>
      </c>
      <c r="C2843" s="12" t="s">
        <v>98</v>
      </c>
      <c r="D2843" s="11" t="s">
        <v>4702</v>
      </c>
      <c r="E2843" s="11" t="s">
        <v>22</v>
      </c>
      <c r="F2843" s="11" t="s">
        <v>22</v>
      </c>
      <c r="G2843" s="11" t="str">
        <f t="shared" si="593"/>
        <v>Transport Event. Contact</v>
      </c>
      <c r="H2843" s="11" t="s">
        <v>22</v>
      </c>
      <c r="I2843" s="11" t="s">
        <v>882</v>
      </c>
      <c r="J2843" s="11" t="s">
        <v>22</v>
      </c>
      <c r="K2843" s="11" t="s">
        <v>22</v>
      </c>
      <c r="L2843" s="11" t="s">
        <v>22</v>
      </c>
      <c r="M2843" s="11" t="str">
        <f t="shared" si="594"/>
        <v>Contact</v>
      </c>
      <c r="N2843" s="11" t="str">
        <f t="shared" si="595"/>
        <v>Contact</v>
      </c>
      <c r="O2843" s="11" t="s">
        <v>22</v>
      </c>
      <c r="P2843" s="11" t="s">
        <v>22</v>
      </c>
      <c r="Q2843" s="11" t="s">
        <v>22</v>
      </c>
      <c r="R2843" s="11" t="s">
        <v>1168</v>
      </c>
      <c r="S2843" s="11" t="s">
        <v>38</v>
      </c>
      <c r="T2843" s="11" t="s">
        <v>22</v>
      </c>
      <c r="U2843" s="11" t="s">
        <v>62</v>
      </c>
      <c r="V2843" s="11" t="s">
        <v>22</v>
      </c>
    </row>
    <row r="2844" spans="1:22" ht="14.1" customHeight="1" x14ac:dyDescent="0.2">
      <c r="A2844" s="11" t="str">
        <f t="shared" si="592"/>
        <v>Location</v>
      </c>
      <c r="B2844" s="8" t="s">
        <v>22</v>
      </c>
      <c r="C2844" s="12" t="s">
        <v>34</v>
      </c>
      <c r="D2844" s="11" t="s">
        <v>4703</v>
      </c>
      <c r="E2844" s="11" t="s">
        <v>22</v>
      </c>
      <c r="F2844" s="11" t="s">
        <v>22</v>
      </c>
      <c r="G2844" s="11" t="str">
        <f t="shared" si="593"/>
        <v>Transport Event. Location</v>
      </c>
      <c r="H2844" s="11" t="s">
        <v>22</v>
      </c>
      <c r="I2844" s="11" t="s">
        <v>882</v>
      </c>
      <c r="J2844" s="11" t="s">
        <v>22</v>
      </c>
      <c r="K2844" s="11" t="s">
        <v>22</v>
      </c>
      <c r="L2844" s="11" t="s">
        <v>22</v>
      </c>
      <c r="M2844" s="11" t="str">
        <f t="shared" si="594"/>
        <v>Location</v>
      </c>
      <c r="N2844" s="11" t="str">
        <f t="shared" si="595"/>
        <v>Location</v>
      </c>
      <c r="O2844" s="11" t="s">
        <v>22</v>
      </c>
      <c r="P2844" s="11" t="s">
        <v>22</v>
      </c>
      <c r="Q2844" s="11" t="s">
        <v>22</v>
      </c>
      <c r="R2844" s="11" t="s">
        <v>47</v>
      </c>
      <c r="S2844" s="11" t="s">
        <v>38</v>
      </c>
      <c r="T2844" s="11" t="s">
        <v>22</v>
      </c>
      <c r="U2844" s="11" t="s">
        <v>26</v>
      </c>
      <c r="V2844" s="11" t="s">
        <v>22</v>
      </c>
    </row>
    <row r="2845" spans="1:22" ht="14.1" customHeight="1" x14ac:dyDescent="0.2">
      <c r="A2845" s="11" t="str">
        <f t="shared" si="592"/>
        <v>Signature</v>
      </c>
      <c r="B2845" s="8" t="s">
        <v>22</v>
      </c>
      <c r="C2845" s="12" t="s">
        <v>34</v>
      </c>
      <c r="D2845" s="11" t="s">
        <v>4704</v>
      </c>
      <c r="E2845" s="11" t="s">
        <v>22</v>
      </c>
      <c r="F2845" s="11" t="s">
        <v>22</v>
      </c>
      <c r="G2845" s="11" t="str">
        <f t="shared" si="593"/>
        <v>Transport Event. Signature</v>
      </c>
      <c r="H2845" s="11" t="s">
        <v>22</v>
      </c>
      <c r="I2845" s="11" t="s">
        <v>882</v>
      </c>
      <c r="J2845" s="11" t="s">
        <v>22</v>
      </c>
      <c r="K2845" s="11" t="s">
        <v>22</v>
      </c>
      <c r="L2845" s="11" t="s">
        <v>22</v>
      </c>
      <c r="M2845" s="11" t="str">
        <f t="shared" si="594"/>
        <v>Signature</v>
      </c>
      <c r="N2845" s="11" t="str">
        <f t="shared" si="595"/>
        <v>Signature</v>
      </c>
      <c r="O2845" s="11" t="s">
        <v>22</v>
      </c>
      <c r="P2845" s="11" t="s">
        <v>22</v>
      </c>
      <c r="Q2845" s="11" t="s">
        <v>22</v>
      </c>
      <c r="R2845" s="11" t="s">
        <v>624</v>
      </c>
      <c r="S2845" s="11" t="s">
        <v>38</v>
      </c>
      <c r="T2845" s="11" t="s">
        <v>22</v>
      </c>
      <c r="U2845" s="11" t="s">
        <v>26</v>
      </c>
      <c r="V2845" s="11" t="s">
        <v>22</v>
      </c>
    </row>
    <row r="2846" spans="1:22" ht="14.1" customHeight="1" x14ac:dyDescent="0.2">
      <c r="A2846" s="11" t="str">
        <f t="shared" si="592"/>
        <v>Period</v>
      </c>
      <c r="B2846" s="8" t="s">
        <v>22</v>
      </c>
      <c r="C2846" s="12" t="s">
        <v>98</v>
      </c>
      <c r="D2846" s="11" t="s">
        <v>4705</v>
      </c>
      <c r="E2846" s="11" t="s">
        <v>22</v>
      </c>
      <c r="F2846" s="11" t="s">
        <v>22</v>
      </c>
      <c r="G2846" s="11" t="str">
        <f t="shared" si="593"/>
        <v>Transport Event. Period</v>
      </c>
      <c r="H2846" s="11" t="s">
        <v>22</v>
      </c>
      <c r="I2846" s="11" t="s">
        <v>882</v>
      </c>
      <c r="J2846" s="11" t="s">
        <v>22</v>
      </c>
      <c r="K2846" s="11" t="s">
        <v>22</v>
      </c>
      <c r="L2846" s="11" t="s">
        <v>22</v>
      </c>
      <c r="M2846" s="11" t="str">
        <f t="shared" si="594"/>
        <v>Period</v>
      </c>
      <c r="N2846" s="11" t="str">
        <f t="shared" si="595"/>
        <v>Period</v>
      </c>
      <c r="O2846" s="11" t="s">
        <v>22</v>
      </c>
      <c r="P2846" s="11" t="s">
        <v>22</v>
      </c>
      <c r="Q2846" s="11" t="s">
        <v>22</v>
      </c>
      <c r="R2846" s="11" t="s">
        <v>44</v>
      </c>
      <c r="S2846" s="11" t="s">
        <v>38</v>
      </c>
      <c r="T2846" s="11" t="s">
        <v>22</v>
      </c>
      <c r="U2846" s="11" t="s">
        <v>26</v>
      </c>
      <c r="V2846" s="11" t="s">
        <v>22</v>
      </c>
    </row>
    <row r="2847" spans="1:22" ht="14.1" customHeight="1" x14ac:dyDescent="0.2">
      <c r="A2847" s="5" t="str">
        <f>SUBSTITUTE(CONCATENATE(H2847,I2847)," ","")</f>
        <v>TransportExecutionTerms</v>
      </c>
      <c r="B2847" s="6" t="s">
        <v>22</v>
      </c>
      <c r="C2847" s="6" t="s">
        <v>22</v>
      </c>
      <c r="D2847" s="6" t="s">
        <v>4706</v>
      </c>
      <c r="E2847" s="6" t="s">
        <v>22</v>
      </c>
      <c r="F2847" s="6" t="s">
        <v>22</v>
      </c>
      <c r="G2847" s="5" t="str">
        <f>CONCATENATE(IF(H2847="","",CONCATENATE(H2847,"_ ")),I2847,". Details")</f>
        <v>Transport Execution Terms. Details</v>
      </c>
      <c r="H2847" s="6" t="s">
        <v>22</v>
      </c>
      <c r="I2847" s="6" t="s">
        <v>4707</v>
      </c>
      <c r="J2847" s="6" t="s">
        <v>22</v>
      </c>
      <c r="K2847" s="6" t="s">
        <v>22</v>
      </c>
      <c r="L2847" s="6" t="s">
        <v>22</v>
      </c>
      <c r="M2847" s="6" t="s">
        <v>22</v>
      </c>
      <c r="N2847" s="6" t="s">
        <v>22</v>
      </c>
      <c r="O2847" s="6" t="s">
        <v>22</v>
      </c>
      <c r="P2847" s="6" t="s">
        <v>22</v>
      </c>
      <c r="Q2847" s="6" t="s">
        <v>22</v>
      </c>
      <c r="R2847" s="6" t="s">
        <v>22</v>
      </c>
      <c r="S2847" s="6" t="s">
        <v>25</v>
      </c>
      <c r="T2847" s="6" t="s">
        <v>22</v>
      </c>
      <c r="U2847" s="6" t="s">
        <v>26</v>
      </c>
      <c r="V2847" s="6" t="s">
        <v>22</v>
      </c>
    </row>
    <row r="2848" spans="1:22" ht="14.1" customHeight="1" x14ac:dyDescent="0.2">
      <c r="A2848" s="7" t="str">
        <f>SUBSTITUTE(CONCATENATE(J2848,K2848,IF(L2848="Identifier","ID",IF(AND(L2848="Text",OR(J2848&lt;&gt;"",K2848&lt;&gt;"")),"",L2848)),IF(AND(N2848&lt;&gt;"Text",L2848&lt;&gt;N2848,NOT(AND(L2848="URI",N2848="Identifier")),NOT(AND(L2848="UUID",N2848="Identifier")),NOT(AND(L2848="OID",N2848="Identifier"))),IF(N2848="Identifier","ID",N2848),""))," ","")</f>
        <v>TransportUserSpecialTerms</v>
      </c>
      <c r="B2848" s="8" t="s">
        <v>22</v>
      </c>
      <c r="C2848" s="9" t="s">
        <v>98</v>
      </c>
      <c r="D2848" s="10" t="s">
        <v>4708</v>
      </c>
      <c r="E2848" s="10" t="s">
        <v>22</v>
      </c>
      <c r="F2848" s="10" t="s">
        <v>22</v>
      </c>
      <c r="G2848" s="10" t="str">
        <f>CONCATENATE( IF(H2848="","",CONCATENATE(H2848,"_ ")),I2848,". ",IF(J2848="","",CONCATENATE(J2848,"_ ")),M2848,IF(OR(J2848&lt;&gt;"",M2848&lt;&gt;N2848),CONCATENATE(". ",N2848),""))</f>
        <v>Transport Execution Terms. Transport User_ Special Terms. Text</v>
      </c>
      <c r="H2848" s="10" t="s">
        <v>22</v>
      </c>
      <c r="I2848" s="10" t="s">
        <v>4707</v>
      </c>
      <c r="J2848" s="10" t="s">
        <v>4709</v>
      </c>
      <c r="K2848" s="10" t="s">
        <v>823</v>
      </c>
      <c r="L2848" s="10" t="s">
        <v>1459</v>
      </c>
      <c r="M2848" s="7" t="str">
        <f>IF(K2848&lt;&gt;"",CONCATENATE(K2848," ",L2848),L2848)</f>
        <v>Special Terms</v>
      </c>
      <c r="N2848" s="10" t="s">
        <v>59</v>
      </c>
      <c r="O2848" s="10" t="s">
        <v>22</v>
      </c>
      <c r="P2848" s="10" t="str">
        <f>IF(O2848&lt;&gt;"",CONCATENATE(O2848,"_ ",N2848,". Type"),CONCATENATE(N2848,". Type"))</f>
        <v>Text. Type</v>
      </c>
      <c r="Q2848" s="10" t="s">
        <v>22</v>
      </c>
      <c r="R2848" s="10" t="s">
        <v>22</v>
      </c>
      <c r="S2848" s="10" t="s">
        <v>30</v>
      </c>
      <c r="T2848" s="10" t="s">
        <v>22</v>
      </c>
      <c r="U2848" s="10" t="s">
        <v>26</v>
      </c>
      <c r="V2848" s="10" t="s">
        <v>22</v>
      </c>
    </row>
    <row r="2849" spans="1:22" ht="14.1" customHeight="1" x14ac:dyDescent="0.2">
      <c r="A2849" s="7" t="str">
        <f>SUBSTITUTE(CONCATENATE(J2849,K2849,IF(L2849="Identifier","ID",IF(AND(L2849="Text",OR(J2849&lt;&gt;"",K2849&lt;&gt;"")),"",L2849)),IF(AND(N2849&lt;&gt;"Text",L2849&lt;&gt;N2849,NOT(AND(L2849="URI",N2849="Identifier")),NOT(AND(L2849="UUID",N2849="Identifier")),NOT(AND(L2849="OID",N2849="Identifier"))),IF(N2849="Identifier","ID",N2849),""))," ","")</f>
        <v>TransportServiceProviderSpecialTerms</v>
      </c>
      <c r="B2849" s="8" t="s">
        <v>22</v>
      </c>
      <c r="C2849" s="9" t="s">
        <v>98</v>
      </c>
      <c r="D2849" s="10" t="s">
        <v>4710</v>
      </c>
      <c r="E2849" s="10" t="s">
        <v>22</v>
      </c>
      <c r="F2849" s="10" t="s">
        <v>22</v>
      </c>
      <c r="G2849" s="10" t="str">
        <f>CONCATENATE( IF(H2849="","",CONCATENATE(H2849,"_ ")),I2849,". ",IF(J2849="","",CONCATENATE(J2849,"_ ")),M2849,IF(OR(J2849&lt;&gt;"",M2849&lt;&gt;N2849),CONCATENATE(". ",N2849),""))</f>
        <v>Transport Execution Terms. Transport Service Provider_ Special Terms. Text</v>
      </c>
      <c r="H2849" s="10" t="s">
        <v>22</v>
      </c>
      <c r="I2849" s="10" t="s">
        <v>4707</v>
      </c>
      <c r="J2849" s="10" t="s">
        <v>4711</v>
      </c>
      <c r="K2849" s="10" t="s">
        <v>823</v>
      </c>
      <c r="L2849" s="10" t="s">
        <v>1459</v>
      </c>
      <c r="M2849" s="7" t="str">
        <f>IF(K2849&lt;&gt;"",CONCATENATE(K2849," ",L2849),L2849)</f>
        <v>Special Terms</v>
      </c>
      <c r="N2849" s="10" t="s">
        <v>59</v>
      </c>
      <c r="O2849" s="10" t="s">
        <v>22</v>
      </c>
      <c r="P2849" s="10" t="str">
        <f>IF(O2849&lt;&gt;"",CONCATENATE(O2849,"_ ",N2849,". Type"),CONCATENATE(N2849,". Type"))</f>
        <v>Text. Type</v>
      </c>
      <c r="Q2849" s="10" t="s">
        <v>22</v>
      </c>
      <c r="R2849" s="10" t="s">
        <v>22</v>
      </c>
      <c r="S2849" s="10" t="s">
        <v>30</v>
      </c>
      <c r="T2849" s="10" t="s">
        <v>22</v>
      </c>
      <c r="U2849" s="10" t="s">
        <v>26</v>
      </c>
      <c r="V2849" s="10" t="s">
        <v>22</v>
      </c>
    </row>
    <row r="2850" spans="1:22" ht="14.1" customHeight="1" x14ac:dyDescent="0.2">
      <c r="A2850" s="7" t="str">
        <f>SUBSTITUTE(CONCATENATE(J2850,K2850,IF(L2850="Identifier","ID",IF(AND(L2850="Text",OR(J2850&lt;&gt;"",K2850&lt;&gt;"")),"",L2850)),IF(AND(N2850&lt;&gt;"Text",L2850&lt;&gt;N2850,NOT(AND(L2850="URI",N2850="Identifier")),NOT(AND(L2850="UUID",N2850="Identifier")),NOT(AND(L2850="OID",N2850="Identifier"))),IF(N2850="Identifier","ID",N2850),""))," ","")</f>
        <v>ChangeConditions</v>
      </c>
      <c r="B2850" s="8" t="s">
        <v>22</v>
      </c>
      <c r="C2850" s="9" t="s">
        <v>98</v>
      </c>
      <c r="D2850" s="10" t="s">
        <v>4712</v>
      </c>
      <c r="E2850" s="10" t="s">
        <v>22</v>
      </c>
      <c r="F2850" s="10" t="s">
        <v>22</v>
      </c>
      <c r="G2850" s="10" t="str">
        <f>CONCATENATE( IF(H2850="","",CONCATENATE(H2850,"_ ")),I2850,". ",IF(J2850="","",CONCATENATE(J2850,"_ ")),M2850,IF(OR(J2850&lt;&gt;"",M2850&lt;&gt;N2850),CONCATENATE(". ",N2850),""))</f>
        <v>Transport Execution Terms. Change Conditions. Text</v>
      </c>
      <c r="H2850" s="10" t="s">
        <v>22</v>
      </c>
      <c r="I2850" s="10" t="s">
        <v>4707</v>
      </c>
      <c r="J2850" s="10" t="s">
        <v>22</v>
      </c>
      <c r="K2850" s="10" t="s">
        <v>3039</v>
      </c>
      <c r="L2850" s="10" t="s">
        <v>266</v>
      </c>
      <c r="M2850" s="7" t="str">
        <f>IF(K2850&lt;&gt;"",CONCATENATE(K2850," ",L2850),L2850)</f>
        <v>Change Conditions</v>
      </c>
      <c r="N2850" s="10" t="s">
        <v>59</v>
      </c>
      <c r="O2850" s="10" t="s">
        <v>22</v>
      </c>
      <c r="P2850" s="10" t="str">
        <f>IF(O2850&lt;&gt;"",CONCATENATE(O2850,"_ ",N2850,". Type"),CONCATENATE(N2850,". Type"))</f>
        <v>Text. Type</v>
      </c>
      <c r="Q2850" s="10" t="s">
        <v>22</v>
      </c>
      <c r="R2850" s="10" t="s">
        <v>22</v>
      </c>
      <c r="S2850" s="10" t="s">
        <v>30</v>
      </c>
      <c r="T2850" s="10" t="s">
        <v>22</v>
      </c>
      <c r="U2850" s="10" t="s">
        <v>26</v>
      </c>
      <c r="V2850" s="10" t="s">
        <v>22</v>
      </c>
    </row>
    <row r="2851" spans="1:22" ht="14.1" customHeight="1" x14ac:dyDescent="0.2">
      <c r="A2851" s="11" t="str">
        <f t="shared" ref="A2851:A2858" si="596">SUBSTITUTE(SUBSTITUTE(CONCATENATE(J2851,IF(M2851="Identifier","ID",M2851))," ",""),"_","")</f>
        <v>PaymentTerms</v>
      </c>
      <c r="B2851" s="8" t="s">
        <v>22</v>
      </c>
      <c r="C2851" s="12" t="s">
        <v>98</v>
      </c>
      <c r="D2851" s="11" t="s">
        <v>4713</v>
      </c>
      <c r="E2851" s="11" t="s">
        <v>22</v>
      </c>
      <c r="F2851" s="11" t="s">
        <v>22</v>
      </c>
      <c r="G2851" s="11" t="str">
        <f t="shared" ref="G2851:G2858" si="597">CONCATENATE( IF(H2851="","",CONCATENATE(H2851,"_ ")),I2851,". ",IF(J2851="","",CONCATENATE(J2851,"_ ")),M2851,IF(J2851="","",CONCATENATE(". ",N2851)))</f>
        <v>Transport Execution Terms. Payment Terms</v>
      </c>
      <c r="H2851" s="11" t="s">
        <v>22</v>
      </c>
      <c r="I2851" s="11" t="s">
        <v>4707</v>
      </c>
      <c r="J2851" s="11" t="s">
        <v>22</v>
      </c>
      <c r="K2851" s="11" t="s">
        <v>22</v>
      </c>
      <c r="L2851" s="11" t="s">
        <v>22</v>
      </c>
      <c r="M2851" s="11" t="str">
        <f t="shared" ref="M2851:M2858" si="598">CONCATENATE(IF(Q2851="","",CONCATENATE(Q2851,"_ ")),R2851)</f>
        <v>Payment Terms</v>
      </c>
      <c r="N2851" s="11" t="str">
        <f t="shared" ref="N2851:N2858" si="599">M2851</f>
        <v>Payment Terms</v>
      </c>
      <c r="O2851" s="11" t="s">
        <v>22</v>
      </c>
      <c r="P2851" s="11" t="s">
        <v>22</v>
      </c>
      <c r="Q2851" s="11" t="s">
        <v>22</v>
      </c>
      <c r="R2851" s="11" t="s">
        <v>957</v>
      </c>
      <c r="S2851" s="11" t="s">
        <v>38</v>
      </c>
      <c r="T2851" s="11" t="s">
        <v>22</v>
      </c>
      <c r="U2851" s="11" t="s">
        <v>26</v>
      </c>
      <c r="V2851" s="11" t="s">
        <v>22</v>
      </c>
    </row>
    <row r="2852" spans="1:22" ht="14.1" customHeight="1" x14ac:dyDescent="0.2">
      <c r="A2852" s="11" t="str">
        <f t="shared" si="596"/>
        <v>DeliveryTerms</v>
      </c>
      <c r="B2852" s="8" t="s">
        <v>22</v>
      </c>
      <c r="C2852" s="12" t="s">
        <v>98</v>
      </c>
      <c r="D2852" s="11" t="s">
        <v>4714</v>
      </c>
      <c r="E2852" s="11" t="s">
        <v>22</v>
      </c>
      <c r="F2852" s="11" t="s">
        <v>22</v>
      </c>
      <c r="G2852" s="11" t="str">
        <f t="shared" si="597"/>
        <v>Transport Execution Terms. Delivery Terms</v>
      </c>
      <c r="H2852" s="11" t="s">
        <v>22</v>
      </c>
      <c r="I2852" s="11" t="s">
        <v>4707</v>
      </c>
      <c r="J2852" s="11" t="s">
        <v>22</v>
      </c>
      <c r="K2852" s="11" t="s">
        <v>22</v>
      </c>
      <c r="L2852" s="11" t="s">
        <v>22</v>
      </c>
      <c r="M2852" s="11" t="str">
        <f t="shared" si="598"/>
        <v>Delivery Terms</v>
      </c>
      <c r="N2852" s="11" t="str">
        <f t="shared" si="599"/>
        <v>Delivery Terms</v>
      </c>
      <c r="O2852" s="11" t="s">
        <v>22</v>
      </c>
      <c r="P2852" s="11" t="s">
        <v>22</v>
      </c>
      <c r="Q2852" s="11" t="s">
        <v>22</v>
      </c>
      <c r="R2852" s="11" t="s">
        <v>955</v>
      </c>
      <c r="S2852" s="11" t="s">
        <v>38</v>
      </c>
      <c r="T2852" s="11" t="s">
        <v>22</v>
      </c>
      <c r="U2852" s="11" t="s">
        <v>26</v>
      </c>
      <c r="V2852" s="11" t="s">
        <v>22</v>
      </c>
    </row>
    <row r="2853" spans="1:22" ht="14.1" customHeight="1" x14ac:dyDescent="0.2">
      <c r="A2853" s="11" t="str">
        <f t="shared" si="596"/>
        <v>BonusPaymentTerms</v>
      </c>
      <c r="B2853" s="8" t="s">
        <v>22</v>
      </c>
      <c r="C2853" s="12" t="s">
        <v>34</v>
      </c>
      <c r="D2853" s="11" t="s">
        <v>4715</v>
      </c>
      <c r="E2853" s="11" t="s">
        <v>22</v>
      </c>
      <c r="F2853" s="11" t="s">
        <v>22</v>
      </c>
      <c r="G2853" s="11" t="str">
        <f t="shared" si="597"/>
        <v>Transport Execution Terms. Bonus_ Payment Terms. Payment Terms</v>
      </c>
      <c r="H2853" s="11" t="s">
        <v>22</v>
      </c>
      <c r="I2853" s="11" t="s">
        <v>4707</v>
      </c>
      <c r="J2853" s="11" t="s">
        <v>4716</v>
      </c>
      <c r="K2853" s="11" t="s">
        <v>22</v>
      </c>
      <c r="L2853" s="11" t="s">
        <v>22</v>
      </c>
      <c r="M2853" s="11" t="str">
        <f t="shared" si="598"/>
        <v>Payment Terms</v>
      </c>
      <c r="N2853" s="11" t="str">
        <f t="shared" si="599"/>
        <v>Payment Terms</v>
      </c>
      <c r="O2853" s="11" t="s">
        <v>22</v>
      </c>
      <c r="P2853" s="11" t="s">
        <v>22</v>
      </c>
      <c r="Q2853" s="11" t="s">
        <v>22</v>
      </c>
      <c r="R2853" s="11" t="s">
        <v>957</v>
      </c>
      <c r="S2853" s="11" t="s">
        <v>38</v>
      </c>
      <c r="T2853" s="11" t="s">
        <v>22</v>
      </c>
      <c r="U2853" s="11" t="s">
        <v>26</v>
      </c>
      <c r="V2853" s="11" t="s">
        <v>22</v>
      </c>
    </row>
    <row r="2854" spans="1:22" ht="14.1" customHeight="1" x14ac:dyDescent="0.2">
      <c r="A2854" s="11" t="str">
        <f t="shared" si="596"/>
        <v>CommissionPaymentTerms</v>
      </c>
      <c r="B2854" s="8" t="s">
        <v>22</v>
      </c>
      <c r="C2854" s="12" t="s">
        <v>34</v>
      </c>
      <c r="D2854" s="11" t="s">
        <v>4717</v>
      </c>
      <c r="E2854" s="11" t="s">
        <v>22</v>
      </c>
      <c r="F2854" s="11" t="s">
        <v>22</v>
      </c>
      <c r="G2854" s="11" t="str">
        <f t="shared" si="597"/>
        <v>Transport Execution Terms. Commission_ Payment Terms. Payment Terms</v>
      </c>
      <c r="H2854" s="11" t="s">
        <v>22</v>
      </c>
      <c r="I2854" s="11" t="s">
        <v>4707</v>
      </c>
      <c r="J2854" s="11" t="s">
        <v>4718</v>
      </c>
      <c r="K2854" s="11" t="s">
        <v>22</v>
      </c>
      <c r="L2854" s="11" t="s">
        <v>22</v>
      </c>
      <c r="M2854" s="11" t="str">
        <f t="shared" si="598"/>
        <v>Payment Terms</v>
      </c>
      <c r="N2854" s="11" t="str">
        <f t="shared" si="599"/>
        <v>Payment Terms</v>
      </c>
      <c r="O2854" s="11" t="s">
        <v>22</v>
      </c>
      <c r="P2854" s="11" t="s">
        <v>22</v>
      </c>
      <c r="Q2854" s="11" t="s">
        <v>22</v>
      </c>
      <c r="R2854" s="11" t="s">
        <v>957</v>
      </c>
      <c r="S2854" s="11" t="s">
        <v>38</v>
      </c>
      <c r="T2854" s="11" t="s">
        <v>22</v>
      </c>
      <c r="U2854" s="11" t="s">
        <v>26</v>
      </c>
      <c r="V2854" s="11" t="s">
        <v>22</v>
      </c>
    </row>
    <row r="2855" spans="1:22" ht="14.1" customHeight="1" x14ac:dyDescent="0.2">
      <c r="A2855" s="11" t="str">
        <f t="shared" si="596"/>
        <v>PenaltyPaymentTerms</v>
      </c>
      <c r="B2855" s="8" t="s">
        <v>22</v>
      </c>
      <c r="C2855" s="12" t="s">
        <v>34</v>
      </c>
      <c r="D2855" s="11" t="s">
        <v>4719</v>
      </c>
      <c r="E2855" s="11" t="s">
        <v>22</v>
      </c>
      <c r="F2855" s="11" t="s">
        <v>22</v>
      </c>
      <c r="G2855" s="11" t="str">
        <f t="shared" si="597"/>
        <v>Transport Execution Terms. Penalty_ Payment Terms. Payment Terms</v>
      </c>
      <c r="H2855" s="11" t="s">
        <v>22</v>
      </c>
      <c r="I2855" s="11" t="s">
        <v>4707</v>
      </c>
      <c r="J2855" s="11" t="s">
        <v>3106</v>
      </c>
      <c r="K2855" s="11" t="s">
        <v>22</v>
      </c>
      <c r="L2855" s="11" t="s">
        <v>22</v>
      </c>
      <c r="M2855" s="11" t="str">
        <f t="shared" si="598"/>
        <v>Payment Terms</v>
      </c>
      <c r="N2855" s="11" t="str">
        <f t="shared" si="599"/>
        <v>Payment Terms</v>
      </c>
      <c r="O2855" s="11" t="s">
        <v>22</v>
      </c>
      <c r="P2855" s="11" t="s">
        <v>22</v>
      </c>
      <c r="Q2855" s="11" t="s">
        <v>22</v>
      </c>
      <c r="R2855" s="11" t="s">
        <v>957</v>
      </c>
      <c r="S2855" s="11" t="s">
        <v>38</v>
      </c>
      <c r="T2855" s="11" t="s">
        <v>22</v>
      </c>
      <c r="U2855" s="11" t="s">
        <v>26</v>
      </c>
      <c r="V2855" s="11" t="s">
        <v>22</v>
      </c>
    </row>
    <row r="2856" spans="1:22" ht="14.1" customHeight="1" x14ac:dyDescent="0.2">
      <c r="A2856" s="11" t="str">
        <f t="shared" si="596"/>
        <v>EnvironmentalEmission</v>
      </c>
      <c r="B2856" s="8" t="s">
        <v>22</v>
      </c>
      <c r="C2856" s="12" t="s">
        <v>98</v>
      </c>
      <c r="D2856" s="11" t="s">
        <v>4720</v>
      </c>
      <c r="E2856" s="11" t="s">
        <v>22</v>
      </c>
      <c r="F2856" s="11" t="s">
        <v>22</v>
      </c>
      <c r="G2856" s="11" t="str">
        <f t="shared" si="597"/>
        <v>Transport Execution Terms. Environmental Emission</v>
      </c>
      <c r="H2856" s="11" t="s">
        <v>22</v>
      </c>
      <c r="I2856" s="11" t="s">
        <v>4707</v>
      </c>
      <c r="J2856" s="11" t="s">
        <v>22</v>
      </c>
      <c r="K2856" s="11" t="s">
        <v>22</v>
      </c>
      <c r="L2856" s="11" t="s">
        <v>22</v>
      </c>
      <c r="M2856" s="11" t="str">
        <f t="shared" si="598"/>
        <v>Environmental Emission</v>
      </c>
      <c r="N2856" s="11" t="str">
        <f t="shared" si="599"/>
        <v>Environmental Emission</v>
      </c>
      <c r="O2856" s="11" t="s">
        <v>22</v>
      </c>
      <c r="P2856" s="11" t="s">
        <v>22</v>
      </c>
      <c r="Q2856" s="11" t="s">
        <v>22</v>
      </c>
      <c r="R2856" s="11" t="s">
        <v>997</v>
      </c>
      <c r="S2856" s="11" t="s">
        <v>38</v>
      </c>
      <c r="T2856" s="11" t="s">
        <v>22</v>
      </c>
      <c r="U2856" s="11" t="s">
        <v>26</v>
      </c>
      <c r="V2856" s="11" t="s">
        <v>22</v>
      </c>
    </row>
    <row r="2857" spans="1:22" ht="14.1" customHeight="1" x14ac:dyDescent="0.2">
      <c r="A2857" s="11" t="str">
        <f t="shared" si="596"/>
        <v>NotificationRequirement</v>
      </c>
      <c r="B2857" s="8" t="s">
        <v>22</v>
      </c>
      <c r="C2857" s="12" t="s">
        <v>98</v>
      </c>
      <c r="D2857" s="11" t="s">
        <v>4721</v>
      </c>
      <c r="E2857" s="11" t="s">
        <v>22</v>
      </c>
      <c r="F2857" s="11" t="s">
        <v>22</v>
      </c>
      <c r="G2857" s="11" t="str">
        <f t="shared" si="597"/>
        <v>Transport Execution Terms. Notification Requirement</v>
      </c>
      <c r="H2857" s="11" t="s">
        <v>22</v>
      </c>
      <c r="I2857" s="11" t="s">
        <v>4707</v>
      </c>
      <c r="J2857" s="11" t="s">
        <v>22</v>
      </c>
      <c r="K2857" s="11" t="s">
        <v>22</v>
      </c>
      <c r="L2857" s="11" t="s">
        <v>22</v>
      </c>
      <c r="M2857" s="11" t="str">
        <f t="shared" si="598"/>
        <v>Notification Requirement</v>
      </c>
      <c r="N2857" s="11" t="str">
        <f t="shared" si="599"/>
        <v>Notification Requirement</v>
      </c>
      <c r="O2857" s="11" t="s">
        <v>22</v>
      </c>
      <c r="P2857" s="11" t="s">
        <v>22</v>
      </c>
      <c r="Q2857" s="11" t="s">
        <v>22</v>
      </c>
      <c r="R2857" s="11" t="s">
        <v>2833</v>
      </c>
      <c r="S2857" s="11" t="s">
        <v>38</v>
      </c>
      <c r="T2857" s="11" t="s">
        <v>22</v>
      </c>
      <c r="U2857" s="11" t="s">
        <v>26</v>
      </c>
      <c r="V2857" s="11" t="s">
        <v>22</v>
      </c>
    </row>
    <row r="2858" spans="1:22" ht="14.1" customHeight="1" x14ac:dyDescent="0.2">
      <c r="A2858" s="11" t="str">
        <f t="shared" si="596"/>
        <v>ServiceChargePaymentTerms</v>
      </c>
      <c r="B2858" s="8" t="s">
        <v>22</v>
      </c>
      <c r="C2858" s="12" t="s">
        <v>34</v>
      </c>
      <c r="D2858" s="11" t="s">
        <v>4722</v>
      </c>
      <c r="E2858" s="11" t="s">
        <v>22</v>
      </c>
      <c r="F2858" s="11" t="s">
        <v>22</v>
      </c>
      <c r="G2858" s="11" t="str">
        <f t="shared" si="597"/>
        <v>Transport Execution Terms. Service Charge_ Payment Terms. Payment Terms</v>
      </c>
      <c r="H2858" s="11" t="s">
        <v>22</v>
      </c>
      <c r="I2858" s="11" t="s">
        <v>4707</v>
      </c>
      <c r="J2858" s="11" t="s">
        <v>4723</v>
      </c>
      <c r="K2858" s="11" t="s">
        <v>22</v>
      </c>
      <c r="L2858" s="11" t="s">
        <v>22</v>
      </c>
      <c r="M2858" s="11" t="str">
        <f t="shared" si="598"/>
        <v>Payment Terms</v>
      </c>
      <c r="N2858" s="11" t="str">
        <f t="shared" si="599"/>
        <v>Payment Terms</v>
      </c>
      <c r="O2858" s="11" t="s">
        <v>22</v>
      </c>
      <c r="P2858" s="11" t="s">
        <v>22</v>
      </c>
      <c r="Q2858" s="11" t="s">
        <v>22</v>
      </c>
      <c r="R2858" s="11" t="s">
        <v>957</v>
      </c>
      <c r="S2858" s="11" t="s">
        <v>38</v>
      </c>
      <c r="T2858" s="11" t="s">
        <v>22</v>
      </c>
      <c r="U2858" s="11" t="s">
        <v>26</v>
      </c>
      <c r="V2858" s="11" t="s">
        <v>22</v>
      </c>
    </row>
    <row r="2859" spans="1:22" ht="14.1" customHeight="1" x14ac:dyDescent="0.2">
      <c r="A2859" s="5" t="str">
        <f>SUBSTITUTE(CONCATENATE(H2859,I2859)," ","")</f>
        <v>TransportHandlingUnit</v>
      </c>
      <c r="B2859" s="6" t="s">
        <v>22</v>
      </c>
      <c r="C2859" s="6" t="s">
        <v>22</v>
      </c>
      <c r="D2859" s="6" t="s">
        <v>4724</v>
      </c>
      <c r="E2859" s="6" t="s">
        <v>4725</v>
      </c>
      <c r="F2859" s="6" t="s">
        <v>22</v>
      </c>
      <c r="G2859" s="5" t="str">
        <f>CONCATENATE(IF(H2859="","",CONCATENATE(H2859,"_ ")),I2859,". Details")</f>
        <v>Transport Handling Unit. Details</v>
      </c>
      <c r="H2859" s="6" t="s">
        <v>22</v>
      </c>
      <c r="I2859" s="6" t="s">
        <v>848</v>
      </c>
      <c r="J2859" s="6" t="s">
        <v>22</v>
      </c>
      <c r="K2859" s="6" t="s">
        <v>22</v>
      </c>
      <c r="L2859" s="6" t="s">
        <v>22</v>
      </c>
      <c r="M2859" s="6" t="s">
        <v>22</v>
      </c>
      <c r="N2859" s="6" t="s">
        <v>22</v>
      </c>
      <c r="O2859" s="6" t="s">
        <v>22</v>
      </c>
      <c r="P2859" s="6" t="s">
        <v>22</v>
      </c>
      <c r="Q2859" s="6" t="s">
        <v>22</v>
      </c>
      <c r="R2859" s="6" t="s">
        <v>22</v>
      </c>
      <c r="S2859" s="6" t="s">
        <v>25</v>
      </c>
      <c r="T2859" s="6" t="s">
        <v>22</v>
      </c>
      <c r="U2859" s="6" t="s">
        <v>62</v>
      </c>
      <c r="V2859" s="6" t="s">
        <v>22</v>
      </c>
    </row>
    <row r="2860" spans="1:22" ht="14.1" customHeight="1" x14ac:dyDescent="0.2">
      <c r="A2860" s="7" t="str">
        <f t="shared" ref="A2860:A2869" si="600">SUBSTITUTE(CONCATENATE(J2860,K2860,IF(L2860="Identifier","ID",IF(AND(L2860="Text",OR(J2860&lt;&gt;"",K2860&lt;&gt;"")),"",L2860)),IF(AND(N2860&lt;&gt;"Text",L2860&lt;&gt;N2860,NOT(AND(L2860="URI",N2860="Identifier")),NOT(AND(L2860="UUID",N2860="Identifier")),NOT(AND(L2860="OID",N2860="Identifier"))),IF(N2860="Identifier","ID",N2860),""))," ","")</f>
        <v>ID</v>
      </c>
      <c r="B2860" s="8" t="s">
        <v>22</v>
      </c>
      <c r="C2860" s="9" t="s">
        <v>34</v>
      </c>
      <c r="D2860" s="10" t="s">
        <v>4726</v>
      </c>
      <c r="E2860" s="10" t="s">
        <v>22</v>
      </c>
      <c r="F2860" s="10" t="s">
        <v>22</v>
      </c>
      <c r="G2860" s="10" t="str">
        <f t="shared" ref="G2860:G2869" si="601">CONCATENATE( IF(H2860="","",CONCATENATE(H2860,"_ ")),I2860,". ",IF(J2860="","",CONCATENATE(J2860,"_ ")),M2860,IF(OR(J2860&lt;&gt;"",M2860&lt;&gt;N2860),CONCATENATE(". ",N2860),""))</f>
        <v>Transport Handling Unit. Identifier</v>
      </c>
      <c r="H2860" s="10" t="s">
        <v>22</v>
      </c>
      <c r="I2860" s="10" t="s">
        <v>848</v>
      </c>
      <c r="J2860" s="10" t="s">
        <v>22</v>
      </c>
      <c r="K2860" s="10" t="s">
        <v>22</v>
      </c>
      <c r="L2860" s="10" t="s">
        <v>29</v>
      </c>
      <c r="M2860" s="7" t="str">
        <f t="shared" ref="M2860:M2869" si="602">IF(K2860&lt;&gt;"",CONCATENATE(K2860," ",L2860),L2860)</f>
        <v>Identifier</v>
      </c>
      <c r="N2860" s="10" t="s">
        <v>29</v>
      </c>
      <c r="O2860" s="10" t="s">
        <v>22</v>
      </c>
      <c r="P2860" s="10" t="str">
        <f t="shared" ref="P2860:P2869" si="603">IF(O2860&lt;&gt;"",CONCATENATE(O2860,"_ ",N2860,". Type"),CONCATENATE(N2860,". Type"))</f>
        <v>Identifier. Type</v>
      </c>
      <c r="Q2860" s="10" t="s">
        <v>22</v>
      </c>
      <c r="R2860" s="10" t="s">
        <v>22</v>
      </c>
      <c r="S2860" s="10" t="s">
        <v>30</v>
      </c>
      <c r="T2860" s="10" t="s">
        <v>22</v>
      </c>
      <c r="U2860" s="10" t="s">
        <v>62</v>
      </c>
      <c r="V2860" s="10" t="s">
        <v>22</v>
      </c>
    </row>
    <row r="2861" spans="1:22" ht="14.1" customHeight="1" x14ac:dyDescent="0.2">
      <c r="A2861" s="7" t="str">
        <f t="shared" si="600"/>
        <v>TransportHandlingUnitTypeCode</v>
      </c>
      <c r="B2861" s="8" t="s">
        <v>22</v>
      </c>
      <c r="C2861" s="9" t="s">
        <v>34</v>
      </c>
      <c r="D2861" s="10" t="s">
        <v>4727</v>
      </c>
      <c r="E2861" s="10" t="s">
        <v>22</v>
      </c>
      <c r="F2861" s="10" t="s">
        <v>22</v>
      </c>
      <c r="G2861" s="10" t="str">
        <f t="shared" si="601"/>
        <v>Transport Handling Unit. Transport Handling Unit Type Code. Code</v>
      </c>
      <c r="H2861" s="10" t="s">
        <v>22</v>
      </c>
      <c r="I2861" s="10" t="s">
        <v>848</v>
      </c>
      <c r="J2861" s="10" t="s">
        <v>22</v>
      </c>
      <c r="K2861" s="10" t="s">
        <v>4728</v>
      </c>
      <c r="L2861" s="10" t="s">
        <v>33</v>
      </c>
      <c r="M2861" s="7" t="str">
        <f t="shared" si="602"/>
        <v>Transport Handling Unit Type Code</v>
      </c>
      <c r="N2861" s="10" t="s">
        <v>33</v>
      </c>
      <c r="O2861" s="10" t="s">
        <v>22</v>
      </c>
      <c r="P2861" s="10" t="str">
        <f t="shared" si="603"/>
        <v>Code. Type</v>
      </c>
      <c r="Q2861" s="10" t="s">
        <v>22</v>
      </c>
      <c r="R2861" s="10" t="s">
        <v>22</v>
      </c>
      <c r="S2861" s="10" t="s">
        <v>30</v>
      </c>
      <c r="T2861" s="10" t="s">
        <v>22</v>
      </c>
      <c r="U2861" s="10" t="s">
        <v>62</v>
      </c>
      <c r="V2861" s="10" t="s">
        <v>22</v>
      </c>
    </row>
    <row r="2862" spans="1:22" ht="14.1" customHeight="1" x14ac:dyDescent="0.2">
      <c r="A2862" s="7" t="str">
        <f t="shared" si="600"/>
        <v>HandlingCode</v>
      </c>
      <c r="B2862" s="8" t="s">
        <v>22</v>
      </c>
      <c r="C2862" s="9" t="s">
        <v>34</v>
      </c>
      <c r="D2862" s="10" t="s">
        <v>4729</v>
      </c>
      <c r="E2862" s="10" t="s">
        <v>840</v>
      </c>
      <c r="F2862" s="10" t="s">
        <v>22</v>
      </c>
      <c r="G2862" s="10" t="str">
        <f t="shared" si="601"/>
        <v>Transport Handling Unit. Handling Code. Code</v>
      </c>
      <c r="H2862" s="10" t="s">
        <v>22</v>
      </c>
      <c r="I2862" s="10" t="s">
        <v>848</v>
      </c>
      <c r="J2862" s="10" t="s">
        <v>22</v>
      </c>
      <c r="K2862" s="10" t="s">
        <v>841</v>
      </c>
      <c r="L2862" s="10" t="s">
        <v>33</v>
      </c>
      <c r="M2862" s="7" t="str">
        <f t="shared" si="602"/>
        <v>Handling Code</v>
      </c>
      <c r="N2862" s="10" t="s">
        <v>33</v>
      </c>
      <c r="O2862" s="10" t="s">
        <v>22</v>
      </c>
      <c r="P2862" s="10" t="str">
        <f t="shared" si="603"/>
        <v>Code. Type</v>
      </c>
      <c r="Q2862" s="10" t="s">
        <v>22</v>
      </c>
      <c r="R2862" s="10" t="s">
        <v>22</v>
      </c>
      <c r="S2862" s="10" t="s">
        <v>30</v>
      </c>
      <c r="T2862" s="10" t="s">
        <v>22</v>
      </c>
      <c r="U2862" s="10" t="s">
        <v>62</v>
      </c>
      <c r="V2862" s="10" t="s">
        <v>22</v>
      </c>
    </row>
    <row r="2863" spans="1:22" ht="14.1" customHeight="1" x14ac:dyDescent="0.2">
      <c r="A2863" s="7" t="str">
        <f t="shared" si="600"/>
        <v>HandlingInstructions</v>
      </c>
      <c r="B2863" s="8" t="s">
        <v>22</v>
      </c>
      <c r="C2863" s="9" t="s">
        <v>98</v>
      </c>
      <c r="D2863" s="10" t="s">
        <v>4730</v>
      </c>
      <c r="E2863" s="10" t="s">
        <v>22</v>
      </c>
      <c r="F2863" s="10" t="s">
        <v>22</v>
      </c>
      <c r="G2863" s="10" t="str">
        <f t="shared" si="601"/>
        <v>Transport Handling Unit. Handling_ Instructions. Text</v>
      </c>
      <c r="H2863" s="10" t="s">
        <v>22</v>
      </c>
      <c r="I2863" s="10" t="s">
        <v>848</v>
      </c>
      <c r="J2863" s="10" t="s">
        <v>841</v>
      </c>
      <c r="K2863" s="10" t="s">
        <v>22</v>
      </c>
      <c r="L2863" s="10" t="s">
        <v>829</v>
      </c>
      <c r="M2863" s="7" t="str">
        <f t="shared" si="602"/>
        <v>Instructions</v>
      </c>
      <c r="N2863" s="10" t="s">
        <v>59</v>
      </c>
      <c r="O2863" s="10" t="s">
        <v>22</v>
      </c>
      <c r="P2863" s="10" t="str">
        <f t="shared" si="603"/>
        <v>Text. Type</v>
      </c>
      <c r="Q2863" s="10" t="s">
        <v>22</v>
      </c>
      <c r="R2863" s="10" t="s">
        <v>22</v>
      </c>
      <c r="S2863" s="10" t="s">
        <v>30</v>
      </c>
      <c r="T2863" s="10" t="s">
        <v>3783</v>
      </c>
      <c r="U2863" s="10" t="s">
        <v>62</v>
      </c>
      <c r="V2863" s="10" t="s">
        <v>22</v>
      </c>
    </row>
    <row r="2864" spans="1:22" ht="14.1" customHeight="1" x14ac:dyDescent="0.2">
      <c r="A2864" s="7" t="str">
        <f t="shared" si="600"/>
        <v>HazardousRiskIndicator</v>
      </c>
      <c r="B2864" s="8" t="s">
        <v>22</v>
      </c>
      <c r="C2864" s="9" t="s">
        <v>34</v>
      </c>
      <c r="D2864" s="10" t="s">
        <v>4731</v>
      </c>
      <c r="E2864" s="10" t="s">
        <v>22</v>
      </c>
      <c r="F2864" s="10" t="s">
        <v>1476</v>
      </c>
      <c r="G2864" s="10" t="str">
        <f t="shared" si="601"/>
        <v>Transport Handling Unit. Hazardous Risk_ Indicator. Indicator</v>
      </c>
      <c r="H2864" s="10" t="s">
        <v>22</v>
      </c>
      <c r="I2864" s="10" t="s">
        <v>848</v>
      </c>
      <c r="J2864" s="10" t="s">
        <v>807</v>
      </c>
      <c r="K2864" s="10" t="s">
        <v>22</v>
      </c>
      <c r="L2864" s="10" t="s">
        <v>170</v>
      </c>
      <c r="M2864" s="7" t="str">
        <f t="shared" si="602"/>
        <v>Indicator</v>
      </c>
      <c r="N2864" s="10" t="s">
        <v>170</v>
      </c>
      <c r="O2864" s="10" t="s">
        <v>22</v>
      </c>
      <c r="P2864" s="10" t="str">
        <f t="shared" si="603"/>
        <v>Indicator. Type</v>
      </c>
      <c r="Q2864" s="10" t="s">
        <v>22</v>
      </c>
      <c r="R2864" s="10" t="s">
        <v>22</v>
      </c>
      <c r="S2864" s="10" t="s">
        <v>30</v>
      </c>
      <c r="T2864" s="10" t="s">
        <v>22</v>
      </c>
      <c r="U2864" s="10" t="s">
        <v>62</v>
      </c>
      <c r="V2864" s="10" t="s">
        <v>22</v>
      </c>
    </row>
    <row r="2865" spans="1:22" ht="14.1" customHeight="1" x14ac:dyDescent="0.2">
      <c r="A2865" s="7" t="str">
        <f t="shared" si="600"/>
        <v>TotalGoodsItemQuantity</v>
      </c>
      <c r="B2865" s="8" t="s">
        <v>22</v>
      </c>
      <c r="C2865" s="9" t="s">
        <v>34</v>
      </c>
      <c r="D2865" s="10" t="s">
        <v>4732</v>
      </c>
      <c r="E2865" s="10" t="s">
        <v>22</v>
      </c>
      <c r="F2865" s="10" t="s">
        <v>22</v>
      </c>
      <c r="G2865" s="10" t="str">
        <f t="shared" si="601"/>
        <v>Transport Handling Unit. Total_ Goods Item Quantity. Quantity</v>
      </c>
      <c r="H2865" s="10" t="s">
        <v>22</v>
      </c>
      <c r="I2865" s="10" t="s">
        <v>848</v>
      </c>
      <c r="J2865" s="10" t="s">
        <v>445</v>
      </c>
      <c r="K2865" s="10" t="s">
        <v>845</v>
      </c>
      <c r="L2865" s="10" t="s">
        <v>297</v>
      </c>
      <c r="M2865" s="7" t="str">
        <f t="shared" si="602"/>
        <v>Goods Item Quantity</v>
      </c>
      <c r="N2865" s="10" t="s">
        <v>297</v>
      </c>
      <c r="O2865" s="10" t="s">
        <v>22</v>
      </c>
      <c r="P2865" s="10" t="str">
        <f t="shared" si="603"/>
        <v>Quantity. Type</v>
      </c>
      <c r="Q2865" s="10" t="s">
        <v>22</v>
      </c>
      <c r="R2865" s="10" t="s">
        <v>22</v>
      </c>
      <c r="S2865" s="10" t="s">
        <v>30</v>
      </c>
      <c r="T2865" s="10" t="s">
        <v>4733</v>
      </c>
      <c r="U2865" s="10" t="s">
        <v>62</v>
      </c>
      <c r="V2865" s="10" t="s">
        <v>22</v>
      </c>
    </row>
    <row r="2866" spans="1:22" ht="14.1" customHeight="1" x14ac:dyDescent="0.2">
      <c r="A2866" s="7" t="str">
        <f t="shared" si="600"/>
        <v>TotalPackageQuantity</v>
      </c>
      <c r="B2866" s="8" t="s">
        <v>22</v>
      </c>
      <c r="C2866" s="9" t="s">
        <v>34</v>
      </c>
      <c r="D2866" s="10" t="s">
        <v>4734</v>
      </c>
      <c r="E2866" s="10" t="s">
        <v>22</v>
      </c>
      <c r="F2866" s="10" t="s">
        <v>22</v>
      </c>
      <c r="G2866" s="10" t="str">
        <f t="shared" si="601"/>
        <v>Transport Handling Unit. Total_ Package Quantity. Quantity</v>
      </c>
      <c r="H2866" s="10" t="s">
        <v>22</v>
      </c>
      <c r="I2866" s="10" t="s">
        <v>848</v>
      </c>
      <c r="J2866" s="10" t="s">
        <v>445</v>
      </c>
      <c r="K2866" s="10" t="s">
        <v>2113</v>
      </c>
      <c r="L2866" s="10" t="s">
        <v>297</v>
      </c>
      <c r="M2866" s="7" t="str">
        <f t="shared" si="602"/>
        <v>Package Quantity</v>
      </c>
      <c r="N2866" s="10" t="s">
        <v>297</v>
      </c>
      <c r="O2866" s="10" t="s">
        <v>22</v>
      </c>
      <c r="P2866" s="10" t="str">
        <f t="shared" si="603"/>
        <v>Quantity. Type</v>
      </c>
      <c r="Q2866" s="10" t="s">
        <v>22</v>
      </c>
      <c r="R2866" s="10" t="s">
        <v>22</v>
      </c>
      <c r="S2866" s="10" t="s">
        <v>30</v>
      </c>
      <c r="T2866" s="10" t="s">
        <v>4733</v>
      </c>
      <c r="U2866" s="10" t="s">
        <v>62</v>
      </c>
      <c r="V2866" s="10" t="s">
        <v>22</v>
      </c>
    </row>
    <row r="2867" spans="1:22" ht="14.1" customHeight="1" x14ac:dyDescent="0.2">
      <c r="A2867" s="7" t="str">
        <f t="shared" si="600"/>
        <v>DamageRemarks</v>
      </c>
      <c r="B2867" s="8" t="s">
        <v>22</v>
      </c>
      <c r="C2867" s="9" t="s">
        <v>98</v>
      </c>
      <c r="D2867" s="10" t="s">
        <v>4735</v>
      </c>
      <c r="E2867" s="10" t="s">
        <v>22</v>
      </c>
      <c r="F2867" s="10" t="s">
        <v>22</v>
      </c>
      <c r="G2867" s="10" t="str">
        <f t="shared" si="601"/>
        <v>Transport Handling Unit. Damage_ Remarks. Text</v>
      </c>
      <c r="H2867" s="10" t="s">
        <v>22</v>
      </c>
      <c r="I2867" s="10" t="s">
        <v>848</v>
      </c>
      <c r="J2867" s="10" t="s">
        <v>4615</v>
      </c>
      <c r="K2867" s="10" t="s">
        <v>22</v>
      </c>
      <c r="L2867" s="10" t="s">
        <v>620</v>
      </c>
      <c r="M2867" s="7" t="str">
        <f t="shared" si="602"/>
        <v>Remarks</v>
      </c>
      <c r="N2867" s="10" t="s">
        <v>59</v>
      </c>
      <c r="O2867" s="10" t="s">
        <v>22</v>
      </c>
      <c r="P2867" s="10" t="str">
        <f t="shared" si="603"/>
        <v>Text. Type</v>
      </c>
      <c r="Q2867" s="10" t="s">
        <v>22</v>
      </c>
      <c r="R2867" s="10" t="s">
        <v>22</v>
      </c>
      <c r="S2867" s="10" t="s">
        <v>30</v>
      </c>
      <c r="T2867" s="10" t="s">
        <v>4733</v>
      </c>
      <c r="U2867" s="10" t="s">
        <v>62</v>
      </c>
      <c r="V2867" s="10" t="s">
        <v>22</v>
      </c>
    </row>
    <row r="2868" spans="1:22" ht="14.1" customHeight="1" x14ac:dyDescent="0.2">
      <c r="A2868" s="7" t="str">
        <f t="shared" si="600"/>
        <v>ShippingMarks</v>
      </c>
      <c r="B2868" s="8" t="s">
        <v>22</v>
      </c>
      <c r="C2868" s="9" t="s">
        <v>98</v>
      </c>
      <c r="D2868" s="10" t="s">
        <v>4736</v>
      </c>
      <c r="E2868" s="10" t="s">
        <v>4737</v>
      </c>
      <c r="F2868" s="10" t="s">
        <v>22</v>
      </c>
      <c r="G2868" s="10" t="str">
        <f t="shared" si="601"/>
        <v>Transport Handling Unit. Shipping_ Marks. Text</v>
      </c>
      <c r="H2868" s="10" t="s">
        <v>22</v>
      </c>
      <c r="I2868" s="10" t="s">
        <v>848</v>
      </c>
      <c r="J2868" s="10" t="s">
        <v>4738</v>
      </c>
      <c r="K2868" s="10" t="s">
        <v>22</v>
      </c>
      <c r="L2868" s="10" t="s">
        <v>4739</v>
      </c>
      <c r="M2868" s="7" t="str">
        <f t="shared" si="602"/>
        <v>Marks</v>
      </c>
      <c r="N2868" s="10" t="s">
        <v>59</v>
      </c>
      <c r="O2868" s="10" t="s">
        <v>22</v>
      </c>
      <c r="P2868" s="10" t="str">
        <f t="shared" si="603"/>
        <v>Text. Type</v>
      </c>
      <c r="Q2868" s="10" t="s">
        <v>22</v>
      </c>
      <c r="R2868" s="10" t="s">
        <v>22</v>
      </c>
      <c r="S2868" s="10" t="s">
        <v>30</v>
      </c>
      <c r="T2868" s="10" t="s">
        <v>4740</v>
      </c>
      <c r="U2868" s="10" t="s">
        <v>62</v>
      </c>
      <c r="V2868" s="10" t="s">
        <v>22</v>
      </c>
    </row>
    <row r="2869" spans="1:22" ht="14.1" customHeight="1" x14ac:dyDescent="0.2">
      <c r="A2869" s="7" t="str">
        <f t="shared" si="600"/>
        <v>TraceID</v>
      </c>
      <c r="B2869" s="8" t="s">
        <v>22</v>
      </c>
      <c r="C2869" s="9" t="s">
        <v>34</v>
      </c>
      <c r="D2869" s="10" t="s">
        <v>4741</v>
      </c>
      <c r="E2869" s="10" t="s">
        <v>22</v>
      </c>
      <c r="F2869" s="10" t="s">
        <v>22</v>
      </c>
      <c r="G2869" s="10" t="str">
        <f t="shared" si="601"/>
        <v>Transport Handling Unit. Trace_ Identifier. Identifier</v>
      </c>
      <c r="H2869" s="10" t="s">
        <v>22</v>
      </c>
      <c r="I2869" s="10" t="s">
        <v>848</v>
      </c>
      <c r="J2869" s="10" t="s">
        <v>2083</v>
      </c>
      <c r="K2869" s="10" t="s">
        <v>22</v>
      </c>
      <c r="L2869" s="10" t="s">
        <v>29</v>
      </c>
      <c r="M2869" s="7" t="str">
        <f t="shared" si="602"/>
        <v>Identifier</v>
      </c>
      <c r="N2869" s="10" t="s">
        <v>29</v>
      </c>
      <c r="O2869" s="10" t="s">
        <v>22</v>
      </c>
      <c r="P2869" s="10" t="str">
        <f t="shared" si="603"/>
        <v>Identifier. Type</v>
      </c>
      <c r="Q2869" s="10" t="s">
        <v>22</v>
      </c>
      <c r="R2869" s="10" t="s">
        <v>22</v>
      </c>
      <c r="S2869" s="10" t="s">
        <v>30</v>
      </c>
      <c r="T2869" s="10" t="s">
        <v>22</v>
      </c>
      <c r="U2869" s="10" t="s">
        <v>26</v>
      </c>
      <c r="V2869" s="10" t="s">
        <v>22</v>
      </c>
    </row>
    <row r="2870" spans="1:22" ht="14.1" customHeight="1" x14ac:dyDescent="0.2">
      <c r="A2870" s="11" t="str">
        <f t="shared" ref="A2870:A2887" si="604">SUBSTITUTE(SUBSTITUTE(CONCATENATE(J2870,IF(M2870="Identifier","ID",M2870))," ",""),"_","")</f>
        <v>HandlingUnitDespatchLine</v>
      </c>
      <c r="B2870" s="8" t="s">
        <v>22</v>
      </c>
      <c r="C2870" s="12" t="s">
        <v>98</v>
      </c>
      <c r="D2870" s="11" t="s">
        <v>4742</v>
      </c>
      <c r="E2870" s="11" t="s">
        <v>22</v>
      </c>
      <c r="F2870" s="11" t="s">
        <v>22</v>
      </c>
      <c r="G2870" s="11" t="str">
        <f t="shared" ref="G2870:G2887" si="605">CONCATENATE( IF(H2870="","",CONCATENATE(H2870,"_ ")),I2870,". ",IF(J2870="","",CONCATENATE(J2870,"_ ")),M2870,IF(J2870="","",CONCATENATE(". ",N2870)))</f>
        <v>Transport Handling Unit. Handling Unit_ Despatch Line. Despatch Line</v>
      </c>
      <c r="H2870" s="11" t="s">
        <v>22</v>
      </c>
      <c r="I2870" s="11" t="s">
        <v>848</v>
      </c>
      <c r="J2870" s="11" t="s">
        <v>4743</v>
      </c>
      <c r="K2870" s="11" t="s">
        <v>22</v>
      </c>
      <c r="L2870" s="11" t="s">
        <v>22</v>
      </c>
      <c r="M2870" s="11" t="str">
        <f t="shared" ref="M2870:M2887" si="606">CONCATENATE(IF(Q2870="","",CONCATENATE(Q2870,"_ ")),R2870)</f>
        <v>Despatch Line</v>
      </c>
      <c r="N2870" s="11" t="str">
        <f t="shared" ref="N2870:N2887" si="607">M2870</f>
        <v>Despatch Line</v>
      </c>
      <c r="O2870" s="11" t="s">
        <v>22</v>
      </c>
      <c r="P2870" s="11" t="s">
        <v>22</v>
      </c>
      <c r="Q2870" s="11" t="s">
        <v>22</v>
      </c>
      <c r="R2870" s="11" t="s">
        <v>1513</v>
      </c>
      <c r="S2870" s="11" t="s">
        <v>38</v>
      </c>
      <c r="T2870" s="11" t="s">
        <v>22</v>
      </c>
      <c r="U2870" s="11" t="s">
        <v>62</v>
      </c>
      <c r="V2870" s="11" t="s">
        <v>22</v>
      </c>
    </row>
    <row r="2871" spans="1:22" ht="14.1" customHeight="1" x14ac:dyDescent="0.2">
      <c r="A2871" s="11" t="str">
        <f t="shared" si="604"/>
        <v>ActualPackage</v>
      </c>
      <c r="B2871" s="8" t="s">
        <v>22</v>
      </c>
      <c r="C2871" s="12" t="s">
        <v>98</v>
      </c>
      <c r="D2871" s="11" t="s">
        <v>4744</v>
      </c>
      <c r="E2871" s="11" t="s">
        <v>22</v>
      </c>
      <c r="F2871" s="11" t="s">
        <v>22</v>
      </c>
      <c r="G2871" s="11" t="str">
        <f t="shared" si="605"/>
        <v>Transport Handling Unit. Actual_ Package. Package</v>
      </c>
      <c r="H2871" s="11" t="s">
        <v>22</v>
      </c>
      <c r="I2871" s="11" t="s">
        <v>848</v>
      </c>
      <c r="J2871" s="11" t="s">
        <v>1040</v>
      </c>
      <c r="K2871" s="11" t="s">
        <v>22</v>
      </c>
      <c r="L2871" s="11" t="s">
        <v>22</v>
      </c>
      <c r="M2871" s="11" t="str">
        <f t="shared" si="606"/>
        <v>Package</v>
      </c>
      <c r="N2871" s="11" t="str">
        <f t="shared" si="607"/>
        <v>Package</v>
      </c>
      <c r="O2871" s="11" t="s">
        <v>22</v>
      </c>
      <c r="P2871" s="11" t="s">
        <v>22</v>
      </c>
      <c r="Q2871" s="11" t="s">
        <v>22</v>
      </c>
      <c r="R2871" s="11" t="s">
        <v>2113</v>
      </c>
      <c r="S2871" s="11" t="s">
        <v>38</v>
      </c>
      <c r="T2871" s="11" t="s">
        <v>22</v>
      </c>
      <c r="U2871" s="11" t="s">
        <v>62</v>
      </c>
      <c r="V2871" s="11" t="s">
        <v>22</v>
      </c>
    </row>
    <row r="2872" spans="1:22" ht="14.1" customHeight="1" x14ac:dyDescent="0.2">
      <c r="A2872" s="11" t="str">
        <f t="shared" si="604"/>
        <v>ReceivedHandlingUnitReceiptLine</v>
      </c>
      <c r="B2872" s="8" t="s">
        <v>22</v>
      </c>
      <c r="C2872" s="12" t="s">
        <v>98</v>
      </c>
      <c r="D2872" s="11" t="s">
        <v>4745</v>
      </c>
      <c r="E2872" s="11" t="s">
        <v>22</v>
      </c>
      <c r="F2872" s="11" t="s">
        <v>22</v>
      </c>
      <c r="G2872" s="11" t="str">
        <f t="shared" si="605"/>
        <v>Transport Handling Unit. Received Handling Unit_ Receipt Line. Receipt Line</v>
      </c>
      <c r="H2872" s="11" t="s">
        <v>22</v>
      </c>
      <c r="I2872" s="11" t="s">
        <v>848</v>
      </c>
      <c r="J2872" s="11" t="s">
        <v>4746</v>
      </c>
      <c r="K2872" s="11" t="s">
        <v>22</v>
      </c>
      <c r="L2872" s="11" t="s">
        <v>22</v>
      </c>
      <c r="M2872" s="11" t="str">
        <f t="shared" si="606"/>
        <v>Receipt Line</v>
      </c>
      <c r="N2872" s="11" t="str">
        <f t="shared" si="607"/>
        <v>Receipt Line</v>
      </c>
      <c r="O2872" s="11" t="s">
        <v>22</v>
      </c>
      <c r="P2872" s="11" t="s">
        <v>22</v>
      </c>
      <c r="Q2872" s="11" t="s">
        <v>22</v>
      </c>
      <c r="R2872" s="11" t="s">
        <v>3492</v>
      </c>
      <c r="S2872" s="11" t="s">
        <v>38</v>
      </c>
      <c r="T2872" s="11" t="s">
        <v>22</v>
      </c>
      <c r="U2872" s="11" t="s">
        <v>62</v>
      </c>
      <c r="V2872" s="11" t="s">
        <v>22</v>
      </c>
    </row>
    <row r="2873" spans="1:22" ht="14.1" customHeight="1" x14ac:dyDescent="0.2">
      <c r="A2873" s="11" t="str">
        <f t="shared" si="604"/>
        <v>TransportEquipment</v>
      </c>
      <c r="B2873" s="8" t="s">
        <v>22</v>
      </c>
      <c r="C2873" s="12" t="s">
        <v>98</v>
      </c>
      <c r="D2873" s="11" t="s">
        <v>4747</v>
      </c>
      <c r="E2873" s="11" t="s">
        <v>22</v>
      </c>
      <c r="F2873" s="11" t="s">
        <v>22</v>
      </c>
      <c r="G2873" s="11" t="str">
        <f t="shared" si="605"/>
        <v>Transport Handling Unit. Transport Equipment</v>
      </c>
      <c r="H2873" s="11" t="s">
        <v>22</v>
      </c>
      <c r="I2873" s="11" t="s">
        <v>848</v>
      </c>
      <c r="J2873" s="11" t="s">
        <v>22</v>
      </c>
      <c r="K2873" s="11" t="s">
        <v>22</v>
      </c>
      <c r="L2873" s="11" t="s">
        <v>22</v>
      </c>
      <c r="M2873" s="11" t="str">
        <f t="shared" si="606"/>
        <v>Transport Equipment</v>
      </c>
      <c r="N2873" s="11" t="str">
        <f t="shared" si="607"/>
        <v>Transport Equipment</v>
      </c>
      <c r="O2873" s="11" t="s">
        <v>22</v>
      </c>
      <c r="P2873" s="11" t="s">
        <v>22</v>
      </c>
      <c r="Q2873" s="11" t="s">
        <v>22</v>
      </c>
      <c r="R2873" s="11" t="s">
        <v>2126</v>
      </c>
      <c r="S2873" s="11" t="s">
        <v>38</v>
      </c>
      <c r="T2873" s="11" t="s">
        <v>22</v>
      </c>
      <c r="U2873" s="11" t="s">
        <v>62</v>
      </c>
      <c r="V2873" s="11" t="s">
        <v>22</v>
      </c>
    </row>
    <row r="2874" spans="1:22" ht="14.1" customHeight="1" x14ac:dyDescent="0.2">
      <c r="A2874" s="11" t="str">
        <f t="shared" si="604"/>
        <v>TransportMeans</v>
      </c>
      <c r="B2874" s="8" t="s">
        <v>22</v>
      </c>
      <c r="C2874" s="12" t="s">
        <v>98</v>
      </c>
      <c r="D2874" s="11" t="s">
        <v>4748</v>
      </c>
      <c r="E2874" s="11" t="s">
        <v>22</v>
      </c>
      <c r="F2874" s="11" t="s">
        <v>22</v>
      </c>
      <c r="G2874" s="11" t="str">
        <f t="shared" si="605"/>
        <v>Transport Handling Unit. Transport Means</v>
      </c>
      <c r="H2874" s="11" t="s">
        <v>22</v>
      </c>
      <c r="I2874" s="11" t="s">
        <v>848</v>
      </c>
      <c r="J2874" s="11" t="s">
        <v>22</v>
      </c>
      <c r="K2874" s="11" t="s">
        <v>22</v>
      </c>
      <c r="L2874" s="11" t="s">
        <v>22</v>
      </c>
      <c r="M2874" s="11" t="str">
        <f t="shared" si="606"/>
        <v>Transport Means</v>
      </c>
      <c r="N2874" s="11" t="str">
        <f t="shared" si="607"/>
        <v>Transport Means</v>
      </c>
      <c r="O2874" s="11" t="s">
        <v>22</v>
      </c>
      <c r="P2874" s="11" t="s">
        <v>22</v>
      </c>
      <c r="Q2874" s="11" t="s">
        <v>22</v>
      </c>
      <c r="R2874" s="11" t="s">
        <v>3857</v>
      </c>
      <c r="S2874" s="11" t="s">
        <v>38</v>
      </c>
      <c r="T2874" s="11" t="s">
        <v>22</v>
      </c>
      <c r="U2874" s="11" t="s">
        <v>26</v>
      </c>
      <c r="V2874" s="11" t="s">
        <v>22</v>
      </c>
    </row>
    <row r="2875" spans="1:22" ht="14.1" customHeight="1" x14ac:dyDescent="0.2">
      <c r="A2875" s="11" t="str">
        <f t="shared" si="604"/>
        <v>HazardousGoodsTransit</v>
      </c>
      <c r="B2875" s="8" t="s">
        <v>22</v>
      </c>
      <c r="C2875" s="12" t="s">
        <v>98</v>
      </c>
      <c r="D2875" s="11" t="s">
        <v>4749</v>
      </c>
      <c r="E2875" s="11" t="s">
        <v>22</v>
      </c>
      <c r="F2875" s="11" t="s">
        <v>22</v>
      </c>
      <c r="G2875" s="11" t="str">
        <f t="shared" si="605"/>
        <v>Transport Handling Unit. Hazardous Goods Transit</v>
      </c>
      <c r="H2875" s="11" t="s">
        <v>22</v>
      </c>
      <c r="I2875" s="11" t="s">
        <v>848</v>
      </c>
      <c r="J2875" s="11" t="s">
        <v>22</v>
      </c>
      <c r="K2875" s="11" t="s">
        <v>22</v>
      </c>
      <c r="L2875" s="11" t="s">
        <v>22</v>
      </c>
      <c r="M2875" s="11" t="str">
        <f t="shared" si="606"/>
        <v>Hazardous Goods Transit</v>
      </c>
      <c r="N2875" s="11" t="str">
        <f t="shared" si="607"/>
        <v>Hazardous Goods Transit</v>
      </c>
      <c r="O2875" s="11" t="s">
        <v>22</v>
      </c>
      <c r="P2875" s="11" t="s">
        <v>22</v>
      </c>
      <c r="Q2875" s="11" t="s">
        <v>22</v>
      </c>
      <c r="R2875" s="11" t="s">
        <v>2160</v>
      </c>
      <c r="S2875" s="11" t="s">
        <v>38</v>
      </c>
      <c r="T2875" s="11" t="s">
        <v>22</v>
      </c>
      <c r="U2875" s="11" t="s">
        <v>62</v>
      </c>
      <c r="V2875" s="11" t="s">
        <v>22</v>
      </c>
    </row>
    <row r="2876" spans="1:22" ht="14.1" customHeight="1" x14ac:dyDescent="0.2">
      <c r="A2876" s="11" t="str">
        <f t="shared" si="604"/>
        <v>MeasurementDimension</v>
      </c>
      <c r="B2876" s="8" t="s">
        <v>22</v>
      </c>
      <c r="C2876" s="12" t="s">
        <v>98</v>
      </c>
      <c r="D2876" s="11" t="s">
        <v>4750</v>
      </c>
      <c r="E2876" s="11" t="s">
        <v>22</v>
      </c>
      <c r="F2876" s="11" t="s">
        <v>22</v>
      </c>
      <c r="G2876" s="11" t="str">
        <f t="shared" si="605"/>
        <v>Transport Handling Unit. Measurement_ Dimension. Dimension</v>
      </c>
      <c r="H2876" s="11" t="s">
        <v>22</v>
      </c>
      <c r="I2876" s="11" t="s">
        <v>848</v>
      </c>
      <c r="J2876" s="11" t="s">
        <v>2110</v>
      </c>
      <c r="K2876" s="11" t="s">
        <v>22</v>
      </c>
      <c r="L2876" s="11" t="s">
        <v>22</v>
      </c>
      <c r="M2876" s="11" t="str">
        <f t="shared" si="606"/>
        <v>Dimension</v>
      </c>
      <c r="N2876" s="11" t="str">
        <f t="shared" si="607"/>
        <v>Dimension</v>
      </c>
      <c r="O2876" s="11" t="s">
        <v>22</v>
      </c>
      <c r="P2876" s="11" t="s">
        <v>22</v>
      </c>
      <c r="Q2876" s="11" t="s">
        <v>22</v>
      </c>
      <c r="R2876" s="11" t="s">
        <v>1576</v>
      </c>
      <c r="S2876" s="11" t="s">
        <v>38</v>
      </c>
      <c r="T2876" s="11" t="s">
        <v>22</v>
      </c>
      <c r="U2876" s="11" t="s">
        <v>62</v>
      </c>
      <c r="V2876" s="11" t="s">
        <v>22</v>
      </c>
    </row>
    <row r="2877" spans="1:22" ht="14.1" customHeight="1" x14ac:dyDescent="0.2">
      <c r="A2877" s="11" t="str">
        <f t="shared" si="604"/>
        <v>MinimumTemperature</v>
      </c>
      <c r="B2877" s="8" t="s">
        <v>22</v>
      </c>
      <c r="C2877" s="12" t="s">
        <v>34</v>
      </c>
      <c r="D2877" s="11" t="s">
        <v>4751</v>
      </c>
      <c r="E2877" s="11" t="s">
        <v>22</v>
      </c>
      <c r="F2877" s="11" t="s">
        <v>22</v>
      </c>
      <c r="G2877" s="11" t="str">
        <f t="shared" si="605"/>
        <v>Transport Handling Unit. Minimum_ Temperature. Temperature</v>
      </c>
      <c r="H2877" s="11" t="s">
        <v>22</v>
      </c>
      <c r="I2877" s="11" t="s">
        <v>848</v>
      </c>
      <c r="J2877" s="11" t="s">
        <v>296</v>
      </c>
      <c r="K2877" s="11" t="s">
        <v>22</v>
      </c>
      <c r="L2877" s="11" t="s">
        <v>22</v>
      </c>
      <c r="M2877" s="11" t="str">
        <f t="shared" si="606"/>
        <v>Temperature</v>
      </c>
      <c r="N2877" s="11" t="str">
        <f t="shared" si="607"/>
        <v>Temperature</v>
      </c>
      <c r="O2877" s="11" t="s">
        <v>22</v>
      </c>
      <c r="P2877" s="11" t="s">
        <v>22</v>
      </c>
      <c r="Q2877" s="11" t="s">
        <v>22</v>
      </c>
      <c r="R2877" s="11" t="s">
        <v>401</v>
      </c>
      <c r="S2877" s="11" t="s">
        <v>38</v>
      </c>
      <c r="T2877" s="11" t="s">
        <v>22</v>
      </c>
      <c r="U2877" s="11" t="s">
        <v>62</v>
      </c>
      <c r="V2877" s="11" t="s">
        <v>22</v>
      </c>
    </row>
    <row r="2878" spans="1:22" ht="14.1" customHeight="1" x14ac:dyDescent="0.2">
      <c r="A2878" s="11" t="str">
        <f t="shared" si="604"/>
        <v>MaximumTemperature</v>
      </c>
      <c r="B2878" s="8" t="s">
        <v>22</v>
      </c>
      <c r="C2878" s="12" t="s">
        <v>34</v>
      </c>
      <c r="D2878" s="11" t="s">
        <v>4752</v>
      </c>
      <c r="E2878" s="11" t="s">
        <v>22</v>
      </c>
      <c r="F2878" s="11" t="s">
        <v>22</v>
      </c>
      <c r="G2878" s="11" t="str">
        <f t="shared" si="605"/>
        <v>Transport Handling Unit. Maximum_ Temperature. Temperature</v>
      </c>
      <c r="H2878" s="11" t="s">
        <v>22</v>
      </c>
      <c r="I2878" s="11" t="s">
        <v>848</v>
      </c>
      <c r="J2878" s="11" t="s">
        <v>299</v>
      </c>
      <c r="K2878" s="11" t="s">
        <v>22</v>
      </c>
      <c r="L2878" s="11" t="s">
        <v>22</v>
      </c>
      <c r="M2878" s="11" t="str">
        <f t="shared" si="606"/>
        <v>Temperature</v>
      </c>
      <c r="N2878" s="11" t="str">
        <f t="shared" si="607"/>
        <v>Temperature</v>
      </c>
      <c r="O2878" s="11" t="s">
        <v>22</v>
      </c>
      <c r="P2878" s="11" t="s">
        <v>22</v>
      </c>
      <c r="Q2878" s="11" t="s">
        <v>22</v>
      </c>
      <c r="R2878" s="11" t="s">
        <v>401</v>
      </c>
      <c r="S2878" s="11" t="s">
        <v>38</v>
      </c>
      <c r="T2878" s="11" t="s">
        <v>22</v>
      </c>
      <c r="U2878" s="11" t="s">
        <v>62</v>
      </c>
      <c r="V2878" s="11" t="s">
        <v>22</v>
      </c>
    </row>
    <row r="2879" spans="1:22" ht="14.1" customHeight="1" x14ac:dyDescent="0.2">
      <c r="A2879" s="11" t="str">
        <f t="shared" si="604"/>
        <v>GoodsItem</v>
      </c>
      <c r="B2879" s="8" t="s">
        <v>22</v>
      </c>
      <c r="C2879" s="12" t="s">
        <v>98</v>
      </c>
      <c r="D2879" s="11" t="s">
        <v>4753</v>
      </c>
      <c r="E2879" s="11" t="s">
        <v>22</v>
      </c>
      <c r="F2879" s="11" t="s">
        <v>22</v>
      </c>
      <c r="G2879" s="11" t="str">
        <f t="shared" si="605"/>
        <v>Transport Handling Unit. Goods Item</v>
      </c>
      <c r="H2879" s="11" t="s">
        <v>22</v>
      </c>
      <c r="I2879" s="11" t="s">
        <v>848</v>
      </c>
      <c r="J2879" s="11" t="s">
        <v>22</v>
      </c>
      <c r="K2879" s="11" t="s">
        <v>22</v>
      </c>
      <c r="L2879" s="11" t="s">
        <v>22</v>
      </c>
      <c r="M2879" s="11" t="str">
        <f t="shared" si="606"/>
        <v>Goods Item</v>
      </c>
      <c r="N2879" s="11" t="str">
        <f t="shared" si="607"/>
        <v>Goods Item</v>
      </c>
      <c r="O2879" s="11" t="s">
        <v>22</v>
      </c>
      <c r="P2879" s="11" t="s">
        <v>22</v>
      </c>
      <c r="Q2879" s="11" t="s">
        <v>22</v>
      </c>
      <c r="R2879" s="11" t="s">
        <v>845</v>
      </c>
      <c r="S2879" s="11" t="s">
        <v>38</v>
      </c>
      <c r="T2879" s="11" t="s">
        <v>22</v>
      </c>
      <c r="U2879" s="11" t="s">
        <v>26</v>
      </c>
      <c r="V2879" s="11" t="s">
        <v>22</v>
      </c>
    </row>
    <row r="2880" spans="1:22" ht="14.1" customHeight="1" x14ac:dyDescent="0.2">
      <c r="A2880" s="11" t="str">
        <f t="shared" si="604"/>
        <v>FloorSpaceMeasurementDimension</v>
      </c>
      <c r="B2880" s="8" t="s">
        <v>22</v>
      </c>
      <c r="C2880" s="12" t="s">
        <v>34</v>
      </c>
      <c r="D2880" s="11" t="s">
        <v>4754</v>
      </c>
      <c r="E2880" s="11" t="s">
        <v>22</v>
      </c>
      <c r="F2880" s="11" t="s">
        <v>22</v>
      </c>
      <c r="G2880" s="11" t="str">
        <f t="shared" si="605"/>
        <v>Transport Handling Unit. Floor Space Measurement_ Dimension. Dimension</v>
      </c>
      <c r="H2880" s="11" t="s">
        <v>22</v>
      </c>
      <c r="I2880" s="11" t="s">
        <v>848</v>
      </c>
      <c r="J2880" s="11" t="s">
        <v>4755</v>
      </c>
      <c r="K2880" s="11" t="s">
        <v>22</v>
      </c>
      <c r="L2880" s="11" t="s">
        <v>22</v>
      </c>
      <c r="M2880" s="11" t="str">
        <f t="shared" si="606"/>
        <v>Dimension</v>
      </c>
      <c r="N2880" s="11" t="str">
        <f t="shared" si="607"/>
        <v>Dimension</v>
      </c>
      <c r="O2880" s="11" t="s">
        <v>22</v>
      </c>
      <c r="P2880" s="11" t="s">
        <v>22</v>
      </c>
      <c r="Q2880" s="11" t="s">
        <v>22</v>
      </c>
      <c r="R2880" s="11" t="s">
        <v>1576</v>
      </c>
      <c r="S2880" s="11" t="s">
        <v>38</v>
      </c>
      <c r="T2880" s="11" t="s">
        <v>22</v>
      </c>
      <c r="U2880" s="11" t="s">
        <v>26</v>
      </c>
      <c r="V2880" s="11" t="s">
        <v>22</v>
      </c>
    </row>
    <row r="2881" spans="1:22" ht="14.1" customHeight="1" x14ac:dyDescent="0.2">
      <c r="A2881" s="11" t="str">
        <f t="shared" si="604"/>
        <v>PalletSpaceMeasurementDimension</v>
      </c>
      <c r="B2881" s="8" t="s">
        <v>22</v>
      </c>
      <c r="C2881" s="12" t="s">
        <v>34</v>
      </c>
      <c r="D2881" s="11" t="s">
        <v>4756</v>
      </c>
      <c r="E2881" s="11" t="s">
        <v>22</v>
      </c>
      <c r="F2881" s="11" t="s">
        <v>22</v>
      </c>
      <c r="G2881" s="11" t="str">
        <f t="shared" si="605"/>
        <v>Transport Handling Unit. Pallet Space Measurement_ Dimension. Dimension</v>
      </c>
      <c r="H2881" s="11" t="s">
        <v>22</v>
      </c>
      <c r="I2881" s="11" t="s">
        <v>848</v>
      </c>
      <c r="J2881" s="11" t="s">
        <v>4757</v>
      </c>
      <c r="K2881" s="11" t="s">
        <v>22</v>
      </c>
      <c r="L2881" s="11" t="s">
        <v>22</v>
      </c>
      <c r="M2881" s="11" t="str">
        <f t="shared" si="606"/>
        <v>Dimension</v>
      </c>
      <c r="N2881" s="11" t="str">
        <f t="shared" si="607"/>
        <v>Dimension</v>
      </c>
      <c r="O2881" s="11" t="s">
        <v>22</v>
      </c>
      <c r="P2881" s="11" t="s">
        <v>22</v>
      </c>
      <c r="Q2881" s="11" t="s">
        <v>22</v>
      </c>
      <c r="R2881" s="11" t="s">
        <v>1576</v>
      </c>
      <c r="S2881" s="11" t="s">
        <v>38</v>
      </c>
      <c r="T2881" s="11" t="s">
        <v>22</v>
      </c>
      <c r="U2881" s="11" t="s">
        <v>26</v>
      </c>
      <c r="V2881" s="11" t="s">
        <v>22</v>
      </c>
    </row>
    <row r="2882" spans="1:22" ht="14.1" customHeight="1" x14ac:dyDescent="0.2">
      <c r="A2882" s="11" t="str">
        <f t="shared" si="604"/>
        <v>ShipmentDocumentReference</v>
      </c>
      <c r="B2882" s="8" t="s">
        <v>22</v>
      </c>
      <c r="C2882" s="12" t="s">
        <v>98</v>
      </c>
      <c r="D2882" s="11" t="s">
        <v>4758</v>
      </c>
      <c r="E2882" s="11" t="s">
        <v>22</v>
      </c>
      <c r="F2882" s="11" t="s">
        <v>22</v>
      </c>
      <c r="G2882" s="11" t="str">
        <f t="shared" si="605"/>
        <v>Transport Handling Unit. Shipment_ Document Reference. Document Reference</v>
      </c>
      <c r="H2882" s="11" t="s">
        <v>22</v>
      </c>
      <c r="I2882" s="11" t="s">
        <v>848</v>
      </c>
      <c r="J2882" s="11" t="s">
        <v>638</v>
      </c>
      <c r="K2882" s="11" t="s">
        <v>22</v>
      </c>
      <c r="L2882" s="11" t="s">
        <v>22</v>
      </c>
      <c r="M2882" s="11" t="str">
        <f t="shared" si="606"/>
        <v>Document Reference</v>
      </c>
      <c r="N2882" s="11" t="str">
        <f t="shared" si="607"/>
        <v>Document Reference</v>
      </c>
      <c r="O2882" s="11" t="s">
        <v>22</v>
      </c>
      <c r="P2882" s="11" t="s">
        <v>22</v>
      </c>
      <c r="Q2882" s="11" t="s">
        <v>22</v>
      </c>
      <c r="R2882" s="11" t="s">
        <v>406</v>
      </c>
      <c r="S2882" s="11" t="s">
        <v>38</v>
      </c>
      <c r="T2882" s="11" t="s">
        <v>22</v>
      </c>
      <c r="U2882" s="11" t="s">
        <v>26</v>
      </c>
      <c r="V2882" s="11" t="s">
        <v>22</v>
      </c>
    </row>
    <row r="2883" spans="1:22" ht="14.1" customHeight="1" x14ac:dyDescent="0.2">
      <c r="A2883" s="11" t="str">
        <f t="shared" si="604"/>
        <v>Status</v>
      </c>
      <c r="B2883" s="8" t="s">
        <v>22</v>
      </c>
      <c r="C2883" s="12" t="s">
        <v>98</v>
      </c>
      <c r="D2883" s="11" t="s">
        <v>2919</v>
      </c>
      <c r="E2883" s="11" t="s">
        <v>22</v>
      </c>
      <c r="F2883" s="11" t="s">
        <v>22</v>
      </c>
      <c r="G2883" s="11" t="str">
        <f t="shared" si="605"/>
        <v>Transport Handling Unit. Status</v>
      </c>
      <c r="H2883" s="11" t="s">
        <v>22</v>
      </c>
      <c r="I2883" s="11" t="s">
        <v>848</v>
      </c>
      <c r="J2883" s="11" t="s">
        <v>22</v>
      </c>
      <c r="K2883" s="11" t="s">
        <v>22</v>
      </c>
      <c r="L2883" s="11" t="s">
        <v>22</v>
      </c>
      <c r="M2883" s="11" t="str">
        <f t="shared" si="606"/>
        <v>Status</v>
      </c>
      <c r="N2883" s="11" t="str">
        <f t="shared" si="607"/>
        <v>Status</v>
      </c>
      <c r="O2883" s="11" t="s">
        <v>22</v>
      </c>
      <c r="P2883" s="11" t="s">
        <v>22</v>
      </c>
      <c r="Q2883" s="11" t="s">
        <v>22</v>
      </c>
      <c r="R2883" s="11" t="s">
        <v>894</v>
      </c>
      <c r="S2883" s="11" t="s">
        <v>38</v>
      </c>
      <c r="T2883" s="11" t="s">
        <v>22</v>
      </c>
      <c r="U2883" s="11" t="s">
        <v>26</v>
      </c>
      <c r="V2883" s="11" t="s">
        <v>22</v>
      </c>
    </row>
    <row r="2884" spans="1:22" ht="14.1" customHeight="1" x14ac:dyDescent="0.2">
      <c r="A2884" s="11" t="str">
        <f t="shared" si="604"/>
        <v>CustomsDeclaration</v>
      </c>
      <c r="B2884" s="8" t="s">
        <v>22</v>
      </c>
      <c r="C2884" s="12" t="s">
        <v>98</v>
      </c>
      <c r="D2884" s="11" t="s">
        <v>4759</v>
      </c>
      <c r="E2884" s="11" t="s">
        <v>22</v>
      </c>
      <c r="F2884" s="11" t="s">
        <v>22</v>
      </c>
      <c r="G2884" s="11" t="str">
        <f t="shared" si="605"/>
        <v>Transport Handling Unit. Customs Declaration</v>
      </c>
      <c r="H2884" s="11" t="s">
        <v>22</v>
      </c>
      <c r="I2884" s="11" t="s">
        <v>848</v>
      </c>
      <c r="J2884" s="11" t="s">
        <v>22</v>
      </c>
      <c r="K2884" s="11" t="s">
        <v>22</v>
      </c>
      <c r="L2884" s="11" t="s">
        <v>22</v>
      </c>
      <c r="M2884" s="11" t="str">
        <f t="shared" si="606"/>
        <v>Customs Declaration</v>
      </c>
      <c r="N2884" s="11" t="str">
        <f t="shared" si="607"/>
        <v>Customs Declaration</v>
      </c>
      <c r="O2884" s="11" t="s">
        <v>22</v>
      </c>
      <c r="P2884" s="11" t="s">
        <v>22</v>
      </c>
      <c r="Q2884" s="11" t="s">
        <v>22</v>
      </c>
      <c r="R2884" s="11" t="s">
        <v>879</v>
      </c>
      <c r="S2884" s="11" t="s">
        <v>38</v>
      </c>
      <c r="T2884" s="11" t="s">
        <v>22</v>
      </c>
      <c r="U2884" s="11" t="s">
        <v>26</v>
      </c>
      <c r="V2884" s="11" t="s">
        <v>22</v>
      </c>
    </row>
    <row r="2885" spans="1:22" ht="14.1" customHeight="1" x14ac:dyDescent="0.2">
      <c r="A2885" s="11" t="str">
        <f t="shared" si="604"/>
        <v>ReferencedShipment</v>
      </c>
      <c r="B2885" s="8" t="s">
        <v>22</v>
      </c>
      <c r="C2885" s="12" t="s">
        <v>98</v>
      </c>
      <c r="D2885" s="11" t="s">
        <v>4760</v>
      </c>
      <c r="E2885" s="11" t="s">
        <v>22</v>
      </c>
      <c r="F2885" s="11" t="s">
        <v>22</v>
      </c>
      <c r="G2885" s="11" t="str">
        <f t="shared" si="605"/>
        <v>Transport Handling Unit. Referenced_ Shipment. Shipment</v>
      </c>
      <c r="H2885" s="11" t="s">
        <v>22</v>
      </c>
      <c r="I2885" s="11" t="s">
        <v>848</v>
      </c>
      <c r="J2885" s="11" t="s">
        <v>1625</v>
      </c>
      <c r="K2885" s="11" t="s">
        <v>22</v>
      </c>
      <c r="L2885" s="11" t="s">
        <v>22</v>
      </c>
      <c r="M2885" s="11" t="str">
        <f t="shared" si="606"/>
        <v>Shipment</v>
      </c>
      <c r="N2885" s="11" t="str">
        <f t="shared" si="607"/>
        <v>Shipment</v>
      </c>
      <c r="O2885" s="11" t="s">
        <v>22</v>
      </c>
      <c r="P2885" s="11" t="s">
        <v>22</v>
      </c>
      <c r="Q2885" s="11" t="s">
        <v>22</v>
      </c>
      <c r="R2885" s="11" t="s">
        <v>638</v>
      </c>
      <c r="S2885" s="11" t="s">
        <v>38</v>
      </c>
      <c r="T2885" s="11" t="s">
        <v>22</v>
      </c>
      <c r="U2885" s="11" t="s">
        <v>26</v>
      </c>
      <c r="V2885" s="11" t="s">
        <v>22</v>
      </c>
    </row>
    <row r="2886" spans="1:22" ht="14.1" customHeight="1" x14ac:dyDescent="0.2">
      <c r="A2886" s="11" t="str">
        <f t="shared" si="604"/>
        <v>Package</v>
      </c>
      <c r="B2886" s="8" t="s">
        <v>22</v>
      </c>
      <c r="C2886" s="12" t="s">
        <v>98</v>
      </c>
      <c r="D2886" s="11" t="s">
        <v>4744</v>
      </c>
      <c r="E2886" s="11" t="s">
        <v>22</v>
      </c>
      <c r="F2886" s="11" t="s">
        <v>22</v>
      </c>
      <c r="G2886" s="11" t="str">
        <f t="shared" si="605"/>
        <v>Transport Handling Unit. Package</v>
      </c>
      <c r="H2886" s="11" t="s">
        <v>22</v>
      </c>
      <c r="I2886" s="11" t="s">
        <v>848</v>
      </c>
      <c r="J2886" s="11" t="s">
        <v>22</v>
      </c>
      <c r="K2886" s="11" t="s">
        <v>22</v>
      </c>
      <c r="L2886" s="11" t="s">
        <v>22</v>
      </c>
      <c r="M2886" s="11" t="str">
        <f t="shared" si="606"/>
        <v>Package</v>
      </c>
      <c r="N2886" s="11" t="str">
        <f t="shared" si="607"/>
        <v>Package</v>
      </c>
      <c r="O2886" s="11" t="s">
        <v>22</v>
      </c>
      <c r="P2886" s="11" t="s">
        <v>22</v>
      </c>
      <c r="Q2886" s="11" t="s">
        <v>22</v>
      </c>
      <c r="R2886" s="11" t="s">
        <v>2113</v>
      </c>
      <c r="S2886" s="11" t="s">
        <v>38</v>
      </c>
      <c r="T2886" s="11" t="s">
        <v>22</v>
      </c>
      <c r="U2886" s="11" t="s">
        <v>26</v>
      </c>
      <c r="V2886" s="11" t="s">
        <v>22</v>
      </c>
    </row>
    <row r="2887" spans="1:22" ht="14.1" customHeight="1" x14ac:dyDescent="0.2">
      <c r="A2887" s="11" t="str">
        <f t="shared" si="604"/>
        <v>DamageDocumentationAttachment</v>
      </c>
      <c r="B2887" s="8" t="s">
        <v>22</v>
      </c>
      <c r="C2887" s="12" t="s">
        <v>98</v>
      </c>
      <c r="D2887" s="11" t="s">
        <v>4761</v>
      </c>
      <c r="E2887" s="11" t="s">
        <v>22</v>
      </c>
      <c r="F2887" s="11" t="s">
        <v>22</v>
      </c>
      <c r="G2887" s="11" t="str">
        <f t="shared" si="605"/>
        <v>Transport Handling Unit. Damage Documentation_ Attachment. Attachment</v>
      </c>
      <c r="H2887" s="11" t="s">
        <v>22</v>
      </c>
      <c r="I2887" s="11" t="s">
        <v>848</v>
      </c>
      <c r="J2887" s="11" t="s">
        <v>4762</v>
      </c>
      <c r="K2887" s="11" t="s">
        <v>22</v>
      </c>
      <c r="L2887" s="11" t="s">
        <v>22</v>
      </c>
      <c r="M2887" s="11" t="str">
        <f t="shared" si="606"/>
        <v>Attachment</v>
      </c>
      <c r="N2887" s="11" t="str">
        <f t="shared" si="607"/>
        <v>Attachment</v>
      </c>
      <c r="O2887" s="11" t="s">
        <v>22</v>
      </c>
      <c r="P2887" s="11" t="s">
        <v>22</v>
      </c>
      <c r="Q2887" s="11" t="s">
        <v>22</v>
      </c>
      <c r="R2887" s="11" t="s">
        <v>222</v>
      </c>
      <c r="S2887" s="11" t="s">
        <v>38</v>
      </c>
      <c r="T2887" s="11" t="s">
        <v>22</v>
      </c>
      <c r="U2887" s="11" t="s">
        <v>192</v>
      </c>
      <c r="V2887" s="11" t="s">
        <v>4763</v>
      </c>
    </row>
    <row r="2888" spans="1:22" ht="14.1" customHeight="1" x14ac:dyDescent="0.2">
      <c r="A2888" s="5" t="str">
        <f>SUBSTITUTE(CONCATENATE(H2888,I2888)," ","")</f>
        <v>TransportMeans</v>
      </c>
      <c r="B2888" s="6" t="s">
        <v>22</v>
      </c>
      <c r="C2888" s="6" t="s">
        <v>22</v>
      </c>
      <c r="D2888" s="6" t="s">
        <v>4764</v>
      </c>
      <c r="E2888" s="6" t="s">
        <v>4765</v>
      </c>
      <c r="F2888" s="6" t="s">
        <v>22</v>
      </c>
      <c r="G2888" s="5" t="str">
        <f>CONCATENATE(IF(H2888="","",CONCATENATE(H2888,"_ ")),I2888,". Details")</f>
        <v>Transport Means. Details</v>
      </c>
      <c r="H2888" s="6" t="s">
        <v>22</v>
      </c>
      <c r="I2888" s="6" t="s">
        <v>3857</v>
      </c>
      <c r="J2888" s="6" t="s">
        <v>22</v>
      </c>
      <c r="K2888" s="6" t="s">
        <v>22</v>
      </c>
      <c r="L2888" s="6" t="s">
        <v>22</v>
      </c>
      <c r="M2888" s="6" t="s">
        <v>22</v>
      </c>
      <c r="N2888" s="6" t="s">
        <v>22</v>
      </c>
      <c r="O2888" s="6" t="s">
        <v>22</v>
      </c>
      <c r="P2888" s="6" t="s">
        <v>22</v>
      </c>
      <c r="Q2888" s="6" t="s">
        <v>22</v>
      </c>
      <c r="R2888" s="6" t="s">
        <v>22</v>
      </c>
      <c r="S2888" s="6" t="s">
        <v>25</v>
      </c>
      <c r="T2888" s="6" t="s">
        <v>22</v>
      </c>
      <c r="U2888" s="6" t="s">
        <v>62</v>
      </c>
      <c r="V2888" s="6" t="s">
        <v>22</v>
      </c>
    </row>
    <row r="2889" spans="1:22" ht="14.1" customHeight="1" x14ac:dyDescent="0.2">
      <c r="A2889" s="7" t="str">
        <f t="shared" ref="A2889:A2894" si="608">SUBSTITUTE(CONCATENATE(J2889,K2889,IF(L2889="Identifier","ID",IF(AND(L2889="Text",OR(J2889&lt;&gt;"",K2889&lt;&gt;"")),"",L2889)),IF(AND(N2889&lt;&gt;"Text",L2889&lt;&gt;N2889,NOT(AND(L2889="URI",N2889="Identifier")),NOT(AND(L2889="UUID",N2889="Identifier")),NOT(AND(L2889="OID",N2889="Identifier"))),IF(N2889="Identifier","ID",N2889),""))," ","")</f>
        <v>JourneyID</v>
      </c>
      <c r="B2889" s="8" t="s">
        <v>22</v>
      </c>
      <c r="C2889" s="9" t="s">
        <v>34</v>
      </c>
      <c r="D2889" s="10" t="s">
        <v>4766</v>
      </c>
      <c r="E2889" s="10" t="s">
        <v>4767</v>
      </c>
      <c r="F2889" s="10" t="s">
        <v>22</v>
      </c>
      <c r="G2889" s="10" t="str">
        <f t="shared" ref="G2889:G2894" si="609">CONCATENATE( IF(H2889="","",CONCATENATE(H2889,"_ ")),I2889,". ",IF(J2889="","",CONCATENATE(J2889,"_ ")),M2889,IF(OR(J2889&lt;&gt;"",M2889&lt;&gt;N2889),CONCATENATE(". ",N2889),""))</f>
        <v>Transport Means. Journey Identifier. Identifier</v>
      </c>
      <c r="H2889" s="10" t="s">
        <v>22</v>
      </c>
      <c r="I2889" s="10" t="s">
        <v>3857</v>
      </c>
      <c r="J2889" s="10" t="s">
        <v>22</v>
      </c>
      <c r="K2889" s="10" t="s">
        <v>4768</v>
      </c>
      <c r="L2889" s="10" t="s">
        <v>29</v>
      </c>
      <c r="M2889" s="7" t="str">
        <f t="shared" ref="M2889:M2894" si="610">IF(K2889&lt;&gt;"",CONCATENATE(K2889," ",L2889),L2889)</f>
        <v>Journey Identifier</v>
      </c>
      <c r="N2889" s="10" t="s">
        <v>29</v>
      </c>
      <c r="O2889" s="10" t="s">
        <v>22</v>
      </c>
      <c r="P2889" s="10" t="str">
        <f t="shared" ref="P2889:P2894" si="611">IF(O2889&lt;&gt;"",CONCATENATE(O2889,"_ ",N2889,". Type"),CONCATENATE(N2889,". Type"))</f>
        <v>Identifier. Type</v>
      </c>
      <c r="Q2889" s="10" t="s">
        <v>22</v>
      </c>
      <c r="R2889" s="10" t="s">
        <v>22</v>
      </c>
      <c r="S2889" s="10" t="s">
        <v>30</v>
      </c>
      <c r="T2889" s="10" t="s">
        <v>4769</v>
      </c>
      <c r="U2889" s="10" t="s">
        <v>62</v>
      </c>
      <c r="V2889" s="10" t="s">
        <v>22</v>
      </c>
    </row>
    <row r="2890" spans="1:22" ht="14.1" customHeight="1" x14ac:dyDescent="0.2">
      <c r="A2890" s="7" t="str">
        <f t="shared" si="608"/>
        <v>RegistrationNationalityID</v>
      </c>
      <c r="B2890" s="8" t="s">
        <v>22</v>
      </c>
      <c r="C2890" s="9" t="s">
        <v>34</v>
      </c>
      <c r="D2890" s="10" t="s">
        <v>4770</v>
      </c>
      <c r="E2890" s="10" t="s">
        <v>4771</v>
      </c>
      <c r="F2890" s="10" t="s">
        <v>4772</v>
      </c>
      <c r="G2890" s="10" t="str">
        <f t="shared" si="609"/>
        <v>Transport Means. Registration_ Nationality Identifier. Identifier</v>
      </c>
      <c r="H2890" s="10" t="s">
        <v>22</v>
      </c>
      <c r="I2890" s="10" t="s">
        <v>3857</v>
      </c>
      <c r="J2890" s="10" t="s">
        <v>2439</v>
      </c>
      <c r="K2890" s="10" t="s">
        <v>3155</v>
      </c>
      <c r="L2890" s="10" t="s">
        <v>29</v>
      </c>
      <c r="M2890" s="7" t="str">
        <f t="shared" si="610"/>
        <v>Nationality Identifier</v>
      </c>
      <c r="N2890" s="10" t="s">
        <v>29</v>
      </c>
      <c r="O2890" s="10" t="s">
        <v>22</v>
      </c>
      <c r="P2890" s="10" t="str">
        <f t="shared" si="611"/>
        <v>Identifier. Type</v>
      </c>
      <c r="Q2890" s="10" t="s">
        <v>22</v>
      </c>
      <c r="R2890" s="10" t="s">
        <v>22</v>
      </c>
      <c r="S2890" s="10" t="s">
        <v>30</v>
      </c>
      <c r="T2890" s="10" t="s">
        <v>4773</v>
      </c>
      <c r="U2890" s="10" t="s">
        <v>62</v>
      </c>
      <c r="V2890" s="10" t="s">
        <v>22</v>
      </c>
    </row>
    <row r="2891" spans="1:22" ht="14.1" customHeight="1" x14ac:dyDescent="0.2">
      <c r="A2891" s="7" t="str">
        <f t="shared" si="608"/>
        <v>RegistrationNationality</v>
      </c>
      <c r="B2891" s="8" t="s">
        <v>22</v>
      </c>
      <c r="C2891" s="9" t="s">
        <v>98</v>
      </c>
      <c r="D2891" s="10" t="s">
        <v>4774</v>
      </c>
      <c r="E2891" s="10" t="s">
        <v>4775</v>
      </c>
      <c r="F2891" s="10" t="s">
        <v>4776</v>
      </c>
      <c r="G2891" s="10" t="str">
        <f t="shared" si="609"/>
        <v>Transport Means. Registration_ Nationality. Text</v>
      </c>
      <c r="H2891" s="10" t="s">
        <v>22</v>
      </c>
      <c r="I2891" s="10" t="s">
        <v>3857</v>
      </c>
      <c r="J2891" s="10" t="s">
        <v>2439</v>
      </c>
      <c r="K2891" s="10" t="s">
        <v>22</v>
      </c>
      <c r="L2891" s="10" t="s">
        <v>3155</v>
      </c>
      <c r="M2891" s="7" t="str">
        <f t="shared" si="610"/>
        <v>Nationality</v>
      </c>
      <c r="N2891" s="10" t="s">
        <v>59</v>
      </c>
      <c r="O2891" s="10" t="s">
        <v>22</v>
      </c>
      <c r="P2891" s="10" t="str">
        <f t="shared" si="611"/>
        <v>Text. Type</v>
      </c>
      <c r="Q2891" s="10" t="s">
        <v>22</v>
      </c>
      <c r="R2891" s="10" t="s">
        <v>22</v>
      </c>
      <c r="S2891" s="10" t="s">
        <v>30</v>
      </c>
      <c r="T2891" s="10" t="s">
        <v>4777</v>
      </c>
      <c r="U2891" s="10" t="s">
        <v>62</v>
      </c>
      <c r="V2891" s="10" t="s">
        <v>22</v>
      </c>
    </row>
    <row r="2892" spans="1:22" ht="14.1" customHeight="1" x14ac:dyDescent="0.2">
      <c r="A2892" s="7" t="str">
        <f t="shared" si="608"/>
        <v>DirectionCode</v>
      </c>
      <c r="B2892" s="8" t="s">
        <v>22</v>
      </c>
      <c r="C2892" s="9" t="s">
        <v>34</v>
      </c>
      <c r="D2892" s="10" t="s">
        <v>4778</v>
      </c>
      <c r="E2892" s="10" t="s">
        <v>4779</v>
      </c>
      <c r="F2892" s="10" t="s">
        <v>4780</v>
      </c>
      <c r="G2892" s="10" t="str">
        <f t="shared" si="609"/>
        <v>Transport Means. Direction Code. Code</v>
      </c>
      <c r="H2892" s="10" t="s">
        <v>22</v>
      </c>
      <c r="I2892" s="10" t="s">
        <v>3857</v>
      </c>
      <c r="J2892" s="10" t="s">
        <v>22</v>
      </c>
      <c r="K2892" s="10" t="s">
        <v>3833</v>
      </c>
      <c r="L2892" s="10" t="s">
        <v>33</v>
      </c>
      <c r="M2892" s="7" t="str">
        <f t="shared" si="610"/>
        <v>Direction Code</v>
      </c>
      <c r="N2892" s="10" t="s">
        <v>33</v>
      </c>
      <c r="O2892" s="10" t="s">
        <v>22</v>
      </c>
      <c r="P2892" s="10" t="str">
        <f t="shared" si="611"/>
        <v>Code. Type</v>
      </c>
      <c r="Q2892" s="10" t="s">
        <v>22</v>
      </c>
      <c r="R2892" s="10" t="s">
        <v>22</v>
      </c>
      <c r="S2892" s="10" t="s">
        <v>30</v>
      </c>
      <c r="T2892" s="10" t="s">
        <v>4777</v>
      </c>
      <c r="U2892" s="10" t="s">
        <v>62</v>
      </c>
      <c r="V2892" s="10" t="s">
        <v>22</v>
      </c>
    </row>
    <row r="2893" spans="1:22" ht="14.1" customHeight="1" x14ac:dyDescent="0.2">
      <c r="A2893" s="7" t="str">
        <f t="shared" si="608"/>
        <v>TransportMeansTypeCode</v>
      </c>
      <c r="B2893" s="8" t="s">
        <v>22</v>
      </c>
      <c r="C2893" s="9" t="s">
        <v>34</v>
      </c>
      <c r="D2893" s="10" t="s">
        <v>4781</v>
      </c>
      <c r="E2893" s="10" t="s">
        <v>22</v>
      </c>
      <c r="F2893" s="10" t="s">
        <v>22</v>
      </c>
      <c r="G2893" s="10" t="str">
        <f t="shared" si="609"/>
        <v>Transport Means. Transport Means Type Code. Code</v>
      </c>
      <c r="H2893" s="10" t="s">
        <v>22</v>
      </c>
      <c r="I2893" s="10" t="s">
        <v>3857</v>
      </c>
      <c r="J2893" s="10" t="s">
        <v>22</v>
      </c>
      <c r="K2893" s="10" t="s">
        <v>3831</v>
      </c>
      <c r="L2893" s="10" t="s">
        <v>33</v>
      </c>
      <c r="M2893" s="7" t="str">
        <f t="shared" si="610"/>
        <v>Transport Means Type Code</v>
      </c>
      <c r="N2893" s="10" t="s">
        <v>33</v>
      </c>
      <c r="O2893" s="10" t="s">
        <v>22</v>
      </c>
      <c r="P2893" s="10" t="str">
        <f t="shared" si="611"/>
        <v>Code. Type</v>
      </c>
      <c r="Q2893" s="10" t="s">
        <v>22</v>
      </c>
      <c r="R2893" s="10" t="s">
        <v>22</v>
      </c>
      <c r="S2893" s="10" t="s">
        <v>30</v>
      </c>
      <c r="T2893" s="10" t="s">
        <v>22</v>
      </c>
      <c r="U2893" s="10" t="s">
        <v>26</v>
      </c>
      <c r="V2893" s="10" t="s">
        <v>22</v>
      </c>
    </row>
    <row r="2894" spans="1:22" ht="14.1" customHeight="1" x14ac:dyDescent="0.2">
      <c r="A2894" s="7" t="str">
        <f t="shared" si="608"/>
        <v>TradeServiceCode</v>
      </c>
      <c r="B2894" s="8" t="s">
        <v>22</v>
      </c>
      <c r="C2894" s="9" t="s">
        <v>34</v>
      </c>
      <c r="D2894" s="10" t="s">
        <v>4782</v>
      </c>
      <c r="E2894" s="10" t="s">
        <v>22</v>
      </c>
      <c r="F2894" s="10" t="s">
        <v>22</v>
      </c>
      <c r="G2894" s="10" t="str">
        <f t="shared" si="609"/>
        <v>Transport Means. Trade Service Code. Code</v>
      </c>
      <c r="H2894" s="10" t="s">
        <v>22</v>
      </c>
      <c r="I2894" s="10" t="s">
        <v>3857</v>
      </c>
      <c r="J2894" s="10" t="s">
        <v>22</v>
      </c>
      <c r="K2894" s="10" t="s">
        <v>4783</v>
      </c>
      <c r="L2894" s="10" t="s">
        <v>33</v>
      </c>
      <c r="M2894" s="7" t="str">
        <f t="shared" si="610"/>
        <v>Trade Service Code</v>
      </c>
      <c r="N2894" s="10" t="s">
        <v>33</v>
      </c>
      <c r="O2894" s="10" t="s">
        <v>22</v>
      </c>
      <c r="P2894" s="10" t="str">
        <f t="shared" si="611"/>
        <v>Code. Type</v>
      </c>
      <c r="Q2894" s="10" t="s">
        <v>22</v>
      </c>
      <c r="R2894" s="10" t="s">
        <v>22</v>
      </c>
      <c r="S2894" s="10" t="s">
        <v>30</v>
      </c>
      <c r="T2894" s="10" t="s">
        <v>22</v>
      </c>
      <c r="U2894" s="10" t="s">
        <v>26</v>
      </c>
      <c r="V2894" s="10" t="s">
        <v>22</v>
      </c>
    </row>
    <row r="2895" spans="1:22" ht="14.1" customHeight="1" x14ac:dyDescent="0.2">
      <c r="A2895" s="11" t="str">
        <f t="shared" ref="A2895:A2901" si="612">SUBSTITUTE(SUBSTITUTE(CONCATENATE(J2895,IF(M2895="Identifier","ID",M2895))," ",""),"_","")</f>
        <v>Stowage</v>
      </c>
      <c r="B2895" s="8" t="s">
        <v>22</v>
      </c>
      <c r="C2895" s="12" t="s">
        <v>34</v>
      </c>
      <c r="D2895" s="11" t="s">
        <v>4784</v>
      </c>
      <c r="E2895" s="11" t="s">
        <v>22</v>
      </c>
      <c r="F2895" s="11" t="s">
        <v>22</v>
      </c>
      <c r="G2895" s="11" t="str">
        <f t="shared" ref="G2895:G2901" si="613">CONCATENATE( IF(H2895="","",CONCATENATE(H2895,"_ ")),I2895,". ",IF(J2895="","",CONCATENATE(J2895,"_ ")),M2895,IF(J2895="","",CONCATENATE(". ",N2895)))</f>
        <v>Transport Means. Stowage</v>
      </c>
      <c r="H2895" s="11" t="s">
        <v>22</v>
      </c>
      <c r="I2895" s="11" t="s">
        <v>3857</v>
      </c>
      <c r="J2895" s="11" t="s">
        <v>22</v>
      </c>
      <c r="K2895" s="11" t="s">
        <v>22</v>
      </c>
      <c r="L2895" s="11" t="s">
        <v>22</v>
      </c>
      <c r="M2895" s="11" t="str">
        <f t="shared" ref="M2895:M2901" si="614">CONCATENATE(IF(Q2895="","",CONCATENATE(Q2895,"_ ")),R2895)</f>
        <v>Stowage</v>
      </c>
      <c r="N2895" s="11" t="str">
        <f t="shared" ref="N2895:N2901" si="615">M2895</f>
        <v>Stowage</v>
      </c>
      <c r="O2895" s="11" t="s">
        <v>22</v>
      </c>
      <c r="P2895" s="11" t="s">
        <v>22</v>
      </c>
      <c r="Q2895" s="11" t="s">
        <v>22</v>
      </c>
      <c r="R2895" s="11" t="s">
        <v>2259</v>
      </c>
      <c r="S2895" s="11" t="s">
        <v>38</v>
      </c>
      <c r="T2895" s="11" t="s">
        <v>22</v>
      </c>
      <c r="U2895" s="11" t="s">
        <v>62</v>
      </c>
      <c r="V2895" s="11" t="s">
        <v>22</v>
      </c>
    </row>
    <row r="2896" spans="1:22" ht="14.1" customHeight="1" x14ac:dyDescent="0.2">
      <c r="A2896" s="11" t="str">
        <f t="shared" si="612"/>
        <v>AirTransport</v>
      </c>
      <c r="B2896" s="8" t="s">
        <v>22</v>
      </c>
      <c r="C2896" s="12" t="s">
        <v>34</v>
      </c>
      <c r="D2896" s="11" t="s">
        <v>4785</v>
      </c>
      <c r="E2896" s="11" t="s">
        <v>22</v>
      </c>
      <c r="F2896" s="11" t="s">
        <v>22</v>
      </c>
      <c r="G2896" s="11" t="str">
        <f t="shared" si="613"/>
        <v>Transport Means. Air Transport</v>
      </c>
      <c r="H2896" s="11" t="s">
        <v>22</v>
      </c>
      <c r="I2896" s="11" t="s">
        <v>3857</v>
      </c>
      <c r="J2896" s="11" t="s">
        <v>22</v>
      </c>
      <c r="K2896" s="11" t="s">
        <v>22</v>
      </c>
      <c r="L2896" s="11" t="s">
        <v>22</v>
      </c>
      <c r="M2896" s="11" t="str">
        <f t="shared" si="614"/>
        <v>Air Transport</v>
      </c>
      <c r="N2896" s="11" t="str">
        <f t="shared" si="615"/>
        <v>Air Transport</v>
      </c>
      <c r="O2896" s="11" t="s">
        <v>22</v>
      </c>
      <c r="P2896" s="11" t="s">
        <v>22</v>
      </c>
      <c r="Q2896" s="11" t="s">
        <v>22</v>
      </c>
      <c r="R2896" s="11" t="s">
        <v>161</v>
      </c>
      <c r="S2896" s="11" t="s">
        <v>38</v>
      </c>
      <c r="T2896" s="11" t="s">
        <v>22</v>
      </c>
      <c r="U2896" s="11" t="s">
        <v>62</v>
      </c>
      <c r="V2896" s="11" t="s">
        <v>22</v>
      </c>
    </row>
    <row r="2897" spans="1:22" ht="14.1" customHeight="1" x14ac:dyDescent="0.2">
      <c r="A2897" s="11" t="str">
        <f t="shared" si="612"/>
        <v>RoadTransport</v>
      </c>
      <c r="B2897" s="8" t="s">
        <v>22</v>
      </c>
      <c r="C2897" s="12" t="s">
        <v>34</v>
      </c>
      <c r="D2897" s="11" t="s">
        <v>4786</v>
      </c>
      <c r="E2897" s="11" t="s">
        <v>22</v>
      </c>
      <c r="F2897" s="11" t="s">
        <v>22</v>
      </c>
      <c r="G2897" s="11" t="str">
        <f t="shared" si="613"/>
        <v>Transport Means. Road Transport</v>
      </c>
      <c r="H2897" s="11" t="s">
        <v>22</v>
      </c>
      <c r="I2897" s="11" t="s">
        <v>3857</v>
      </c>
      <c r="J2897" s="11" t="s">
        <v>22</v>
      </c>
      <c r="K2897" s="11" t="s">
        <v>22</v>
      </c>
      <c r="L2897" s="11" t="s">
        <v>22</v>
      </c>
      <c r="M2897" s="11" t="str">
        <f t="shared" si="614"/>
        <v>Road Transport</v>
      </c>
      <c r="N2897" s="11" t="str">
        <f t="shared" si="615"/>
        <v>Road Transport</v>
      </c>
      <c r="O2897" s="11" t="s">
        <v>22</v>
      </c>
      <c r="P2897" s="11" t="s">
        <v>22</v>
      </c>
      <c r="Q2897" s="11" t="s">
        <v>22</v>
      </c>
      <c r="R2897" s="11" t="s">
        <v>3663</v>
      </c>
      <c r="S2897" s="11" t="s">
        <v>38</v>
      </c>
      <c r="T2897" s="11" t="s">
        <v>22</v>
      </c>
      <c r="U2897" s="11" t="s">
        <v>62</v>
      </c>
      <c r="V2897" s="11" t="s">
        <v>22</v>
      </c>
    </row>
    <row r="2898" spans="1:22" ht="14.1" customHeight="1" x14ac:dyDescent="0.2">
      <c r="A2898" s="11" t="str">
        <f t="shared" si="612"/>
        <v>RailTransport</v>
      </c>
      <c r="B2898" s="8" t="s">
        <v>22</v>
      </c>
      <c r="C2898" s="12" t="s">
        <v>34</v>
      </c>
      <c r="D2898" s="11" t="s">
        <v>4787</v>
      </c>
      <c r="E2898" s="11" t="s">
        <v>22</v>
      </c>
      <c r="F2898" s="11" t="s">
        <v>22</v>
      </c>
      <c r="G2898" s="11" t="str">
        <f t="shared" si="613"/>
        <v>Transport Means. Rail Transport</v>
      </c>
      <c r="H2898" s="11" t="s">
        <v>22</v>
      </c>
      <c r="I2898" s="11" t="s">
        <v>3857</v>
      </c>
      <c r="J2898" s="11" t="s">
        <v>22</v>
      </c>
      <c r="K2898" s="11" t="s">
        <v>22</v>
      </c>
      <c r="L2898" s="11" t="s">
        <v>22</v>
      </c>
      <c r="M2898" s="11" t="str">
        <f t="shared" si="614"/>
        <v>Rail Transport</v>
      </c>
      <c r="N2898" s="11" t="str">
        <f t="shared" si="615"/>
        <v>Rail Transport</v>
      </c>
      <c r="O2898" s="11" t="s">
        <v>22</v>
      </c>
      <c r="P2898" s="11" t="s">
        <v>22</v>
      </c>
      <c r="Q2898" s="11" t="s">
        <v>22</v>
      </c>
      <c r="R2898" s="11" t="s">
        <v>3485</v>
      </c>
      <c r="S2898" s="11" t="s">
        <v>38</v>
      </c>
      <c r="T2898" s="11" t="s">
        <v>22</v>
      </c>
      <c r="U2898" s="11" t="s">
        <v>62</v>
      </c>
      <c r="V2898" s="11" t="s">
        <v>22</v>
      </c>
    </row>
    <row r="2899" spans="1:22" ht="14.1" customHeight="1" x14ac:dyDescent="0.2">
      <c r="A2899" s="11" t="str">
        <f t="shared" si="612"/>
        <v>MaritimeTransport</v>
      </c>
      <c r="B2899" s="8" t="s">
        <v>22</v>
      </c>
      <c r="C2899" s="12" t="s">
        <v>34</v>
      </c>
      <c r="D2899" s="11" t="s">
        <v>4788</v>
      </c>
      <c r="E2899" s="11" t="s">
        <v>22</v>
      </c>
      <c r="F2899" s="11" t="s">
        <v>22</v>
      </c>
      <c r="G2899" s="11" t="str">
        <f t="shared" si="613"/>
        <v>Transport Means. Maritime Transport</v>
      </c>
      <c r="H2899" s="11" t="s">
        <v>22</v>
      </c>
      <c r="I2899" s="11" t="s">
        <v>3857</v>
      </c>
      <c r="J2899" s="11" t="s">
        <v>22</v>
      </c>
      <c r="K2899" s="11" t="s">
        <v>22</v>
      </c>
      <c r="L2899" s="11" t="s">
        <v>22</v>
      </c>
      <c r="M2899" s="11" t="str">
        <f t="shared" si="614"/>
        <v>Maritime Transport</v>
      </c>
      <c r="N2899" s="11" t="str">
        <f t="shared" si="615"/>
        <v>Maritime Transport</v>
      </c>
      <c r="O2899" s="11" t="s">
        <v>22</v>
      </c>
      <c r="P2899" s="11" t="s">
        <v>22</v>
      </c>
      <c r="Q2899" s="11" t="s">
        <v>22</v>
      </c>
      <c r="R2899" s="11" t="s">
        <v>2692</v>
      </c>
      <c r="S2899" s="11" t="s">
        <v>38</v>
      </c>
      <c r="T2899" s="11" t="s">
        <v>22</v>
      </c>
      <c r="U2899" s="11" t="s">
        <v>62</v>
      </c>
      <c r="V2899" s="11" t="s">
        <v>22</v>
      </c>
    </row>
    <row r="2900" spans="1:22" ht="14.1" customHeight="1" x14ac:dyDescent="0.2">
      <c r="A2900" s="11" t="str">
        <f t="shared" si="612"/>
        <v>OwnerParty</v>
      </c>
      <c r="B2900" s="8" t="s">
        <v>22</v>
      </c>
      <c r="C2900" s="12" t="s">
        <v>34</v>
      </c>
      <c r="D2900" s="11" t="s">
        <v>4789</v>
      </c>
      <c r="E2900" s="11" t="s">
        <v>22</v>
      </c>
      <c r="F2900" s="11" t="s">
        <v>22</v>
      </c>
      <c r="G2900" s="11" t="str">
        <f t="shared" si="613"/>
        <v>Transport Means. Owner_ Party. Party</v>
      </c>
      <c r="H2900" s="11" t="s">
        <v>22</v>
      </c>
      <c r="I2900" s="11" t="s">
        <v>3857</v>
      </c>
      <c r="J2900" s="11" t="s">
        <v>4639</v>
      </c>
      <c r="K2900" s="11" t="s">
        <v>22</v>
      </c>
      <c r="L2900" s="11" t="s">
        <v>22</v>
      </c>
      <c r="M2900" s="11" t="str">
        <f t="shared" si="614"/>
        <v>Party</v>
      </c>
      <c r="N2900" s="11" t="str">
        <f t="shared" si="615"/>
        <v>Party</v>
      </c>
      <c r="O2900" s="11" t="s">
        <v>22</v>
      </c>
      <c r="P2900" s="11" t="s">
        <v>22</v>
      </c>
      <c r="Q2900" s="11" t="s">
        <v>22</v>
      </c>
      <c r="R2900" s="11" t="s">
        <v>216</v>
      </c>
      <c r="S2900" s="11" t="s">
        <v>38</v>
      </c>
      <c r="T2900" s="11" t="s">
        <v>22</v>
      </c>
      <c r="U2900" s="11" t="s">
        <v>62</v>
      </c>
      <c r="V2900" s="11" t="s">
        <v>22</v>
      </c>
    </row>
    <row r="2901" spans="1:22" ht="14.1" customHeight="1" x14ac:dyDescent="0.2">
      <c r="A2901" s="11" t="str">
        <f t="shared" si="612"/>
        <v>MeasurementDimension</v>
      </c>
      <c r="B2901" s="8" t="s">
        <v>22</v>
      </c>
      <c r="C2901" s="12" t="s">
        <v>98</v>
      </c>
      <c r="D2901" s="11" t="s">
        <v>4790</v>
      </c>
      <c r="E2901" s="11" t="s">
        <v>22</v>
      </c>
      <c r="F2901" s="11" t="s">
        <v>22</v>
      </c>
      <c r="G2901" s="11" t="str">
        <f t="shared" si="613"/>
        <v>Transport Means. Measurement_ Dimension. Dimension</v>
      </c>
      <c r="H2901" s="11" t="s">
        <v>22</v>
      </c>
      <c r="I2901" s="11" t="s">
        <v>3857</v>
      </c>
      <c r="J2901" s="11" t="s">
        <v>2110</v>
      </c>
      <c r="K2901" s="11" t="s">
        <v>22</v>
      </c>
      <c r="L2901" s="11" t="s">
        <v>22</v>
      </c>
      <c r="M2901" s="11" t="str">
        <f t="shared" si="614"/>
        <v>Dimension</v>
      </c>
      <c r="N2901" s="11" t="str">
        <f t="shared" si="615"/>
        <v>Dimension</v>
      </c>
      <c r="O2901" s="11" t="s">
        <v>22</v>
      </c>
      <c r="P2901" s="11" t="s">
        <v>22</v>
      </c>
      <c r="Q2901" s="11" t="s">
        <v>22</v>
      </c>
      <c r="R2901" s="11" t="s">
        <v>1576</v>
      </c>
      <c r="S2901" s="11" t="s">
        <v>38</v>
      </c>
      <c r="T2901" s="11" t="s">
        <v>22</v>
      </c>
      <c r="U2901" s="11" t="s">
        <v>26</v>
      </c>
      <c r="V2901" s="11" t="s">
        <v>22</v>
      </c>
    </row>
    <row r="2902" spans="1:22" ht="14.1" customHeight="1" x14ac:dyDescent="0.2">
      <c r="A2902" s="5" t="str">
        <f>SUBSTITUTE(CONCATENATE(H2902,I2902)," ","")</f>
        <v>TransportSchedule</v>
      </c>
      <c r="B2902" s="6" t="s">
        <v>22</v>
      </c>
      <c r="C2902" s="6" t="s">
        <v>22</v>
      </c>
      <c r="D2902" s="6" t="s">
        <v>4791</v>
      </c>
      <c r="E2902" s="6" t="s">
        <v>22</v>
      </c>
      <c r="F2902" s="6" t="s">
        <v>22</v>
      </c>
      <c r="G2902" s="5" t="str">
        <f>CONCATENATE(IF(H2902="","",CONCATENATE(H2902,"_ ")),I2902,". Details")</f>
        <v>Transport Schedule. Details</v>
      </c>
      <c r="H2902" s="6" t="s">
        <v>22</v>
      </c>
      <c r="I2902" s="6" t="s">
        <v>4792</v>
      </c>
      <c r="J2902" s="6" t="s">
        <v>22</v>
      </c>
      <c r="K2902" s="6" t="s">
        <v>22</v>
      </c>
      <c r="L2902" s="6" t="s">
        <v>22</v>
      </c>
      <c r="M2902" s="6" t="s">
        <v>22</v>
      </c>
      <c r="N2902" s="6" t="s">
        <v>22</v>
      </c>
      <c r="O2902" s="6" t="s">
        <v>22</v>
      </c>
      <c r="P2902" s="6" t="s">
        <v>22</v>
      </c>
      <c r="Q2902" s="6" t="s">
        <v>22</v>
      </c>
      <c r="R2902" s="6" t="s">
        <v>22</v>
      </c>
      <c r="S2902" s="6" t="s">
        <v>25</v>
      </c>
      <c r="T2902" s="6" t="s">
        <v>22</v>
      </c>
      <c r="U2902" s="6" t="s">
        <v>26</v>
      </c>
      <c r="V2902" s="6" t="s">
        <v>22</v>
      </c>
    </row>
    <row r="2903" spans="1:22" ht="14.1" customHeight="1" x14ac:dyDescent="0.2">
      <c r="A2903" s="7" t="str">
        <f>SUBSTITUTE(CONCATENATE(J2903,K2903,IF(L2903="Identifier","ID",IF(AND(L2903="Text",OR(J2903&lt;&gt;"",K2903&lt;&gt;"")),"",L2903)),IF(AND(N2903&lt;&gt;"Text",L2903&lt;&gt;N2903,NOT(AND(L2903="URI",N2903="Identifier")),NOT(AND(L2903="UUID",N2903="Identifier")),NOT(AND(L2903="OID",N2903="Identifier"))),IF(N2903="Identifier","ID",N2903),""))," ","")</f>
        <v>SequenceNumeric</v>
      </c>
      <c r="B2903" s="8" t="s">
        <v>22</v>
      </c>
      <c r="C2903" s="9" t="s">
        <v>27</v>
      </c>
      <c r="D2903" s="10" t="s">
        <v>4793</v>
      </c>
      <c r="E2903" s="10" t="s">
        <v>22</v>
      </c>
      <c r="F2903" s="10" t="s">
        <v>22</v>
      </c>
      <c r="G2903" s="10" t="str">
        <f>CONCATENATE( IF(H2903="","",CONCATENATE(H2903,"_ ")),I2903,". ",IF(J2903="","",CONCATENATE(J2903,"_ ")),M2903,IF(OR(J2903&lt;&gt;"",M2903&lt;&gt;N2903),CONCATENATE(". ",N2903),""))</f>
        <v>Transport Schedule. Sequence. Numeric</v>
      </c>
      <c r="H2903" s="10" t="s">
        <v>22</v>
      </c>
      <c r="I2903" s="10" t="s">
        <v>4792</v>
      </c>
      <c r="J2903" s="10" t="s">
        <v>22</v>
      </c>
      <c r="K2903" s="10" t="s">
        <v>22</v>
      </c>
      <c r="L2903" s="10" t="s">
        <v>186</v>
      </c>
      <c r="M2903" s="7" t="str">
        <f>IF(K2903&lt;&gt;"",CONCATENATE(K2903," ",L2903),L2903)</f>
        <v>Sequence</v>
      </c>
      <c r="N2903" s="10" t="s">
        <v>181</v>
      </c>
      <c r="O2903" s="10" t="s">
        <v>22</v>
      </c>
      <c r="P2903" s="10" t="str">
        <f>IF(O2903&lt;&gt;"",CONCATENATE(O2903,"_ ",N2903,". Type"),CONCATENATE(N2903,". Type"))</f>
        <v>Numeric. Type</v>
      </c>
      <c r="Q2903" s="10" t="s">
        <v>22</v>
      </c>
      <c r="R2903" s="10" t="s">
        <v>22</v>
      </c>
      <c r="S2903" s="10" t="s">
        <v>30</v>
      </c>
      <c r="T2903" s="10" t="s">
        <v>22</v>
      </c>
      <c r="U2903" s="10" t="s">
        <v>26</v>
      </c>
      <c r="V2903" s="10" t="s">
        <v>22</v>
      </c>
    </row>
    <row r="2904" spans="1:22" ht="14.1" customHeight="1" x14ac:dyDescent="0.2">
      <c r="A2904" s="7" t="str">
        <f>SUBSTITUTE(CONCATENATE(J2904,K2904,IF(L2904="Identifier","ID",IF(AND(L2904="Text",OR(J2904&lt;&gt;"",K2904&lt;&gt;"")),"",L2904)),IF(AND(N2904&lt;&gt;"Text",L2904&lt;&gt;N2904,NOT(AND(L2904="URI",N2904="Identifier")),NOT(AND(L2904="UUID",N2904="Identifier")),NOT(AND(L2904="OID",N2904="Identifier"))),IF(N2904="Identifier","ID",N2904),""))," ","")</f>
        <v>ReferenceDate</v>
      </c>
      <c r="B2904" s="8" t="s">
        <v>22</v>
      </c>
      <c r="C2904" s="9" t="s">
        <v>34</v>
      </c>
      <c r="D2904" s="10" t="s">
        <v>4794</v>
      </c>
      <c r="E2904" s="10" t="s">
        <v>22</v>
      </c>
      <c r="F2904" s="10" t="s">
        <v>22</v>
      </c>
      <c r="G2904" s="10" t="str">
        <f>CONCATENATE( IF(H2904="","",CONCATENATE(H2904,"_ ")),I2904,". ",IF(J2904="","",CONCATENATE(J2904,"_ ")),M2904,IF(OR(J2904&lt;&gt;"",M2904&lt;&gt;N2904),CONCATENATE(". ",N2904),""))</f>
        <v>Transport Schedule. Reference Date. Date</v>
      </c>
      <c r="H2904" s="10" t="s">
        <v>22</v>
      </c>
      <c r="I2904" s="10" t="s">
        <v>4792</v>
      </c>
      <c r="J2904" s="10" t="s">
        <v>22</v>
      </c>
      <c r="K2904" s="10" t="s">
        <v>628</v>
      </c>
      <c r="L2904" s="10" t="s">
        <v>397</v>
      </c>
      <c r="M2904" s="7" t="str">
        <f>IF(K2904&lt;&gt;"",CONCATENATE(K2904," ",L2904),L2904)</f>
        <v>Reference Date</v>
      </c>
      <c r="N2904" s="10" t="s">
        <v>397</v>
      </c>
      <c r="O2904" s="10" t="s">
        <v>22</v>
      </c>
      <c r="P2904" s="10" t="str">
        <f>IF(O2904&lt;&gt;"",CONCATENATE(O2904,"_ ",N2904,". Type"),CONCATENATE(N2904,". Type"))</f>
        <v>Date. Type</v>
      </c>
      <c r="Q2904" s="10" t="s">
        <v>22</v>
      </c>
      <c r="R2904" s="10" t="s">
        <v>22</v>
      </c>
      <c r="S2904" s="10" t="s">
        <v>30</v>
      </c>
      <c r="T2904" s="10" t="s">
        <v>22</v>
      </c>
      <c r="U2904" s="10" t="s">
        <v>26</v>
      </c>
      <c r="V2904" s="10" t="s">
        <v>22</v>
      </c>
    </row>
    <row r="2905" spans="1:22" ht="14.1" customHeight="1" x14ac:dyDescent="0.2">
      <c r="A2905" s="7" t="str">
        <f>SUBSTITUTE(CONCATENATE(J2905,K2905,IF(L2905="Identifier","ID",IF(AND(L2905="Text",OR(J2905&lt;&gt;"",K2905&lt;&gt;"")),"",L2905)),IF(AND(N2905&lt;&gt;"Text",L2905&lt;&gt;N2905,NOT(AND(L2905="URI",N2905="Identifier")),NOT(AND(L2905="UUID",N2905="Identifier")),NOT(AND(L2905="OID",N2905="Identifier"))),IF(N2905="Identifier","ID",N2905),""))," ","")</f>
        <v>ReferenceTime</v>
      </c>
      <c r="B2905" s="8" t="s">
        <v>22</v>
      </c>
      <c r="C2905" s="9" t="s">
        <v>34</v>
      </c>
      <c r="D2905" s="10" t="s">
        <v>4795</v>
      </c>
      <c r="E2905" s="10" t="s">
        <v>22</v>
      </c>
      <c r="F2905" s="10" t="s">
        <v>22</v>
      </c>
      <c r="G2905" s="10" t="str">
        <f>CONCATENATE( IF(H2905="","",CONCATENATE(H2905,"_ ")),I2905,". ",IF(J2905="","",CONCATENATE(J2905,"_ ")),M2905,IF(OR(J2905&lt;&gt;"",M2905&lt;&gt;N2905),CONCATENATE(". ",N2905),""))</f>
        <v>Transport Schedule. Reference Time. Time</v>
      </c>
      <c r="H2905" s="10" t="s">
        <v>22</v>
      </c>
      <c r="I2905" s="10" t="s">
        <v>4792</v>
      </c>
      <c r="J2905" s="10" t="s">
        <v>22</v>
      </c>
      <c r="K2905" s="10" t="s">
        <v>628</v>
      </c>
      <c r="L2905" s="10" t="s">
        <v>594</v>
      </c>
      <c r="M2905" s="7" t="str">
        <f>IF(K2905&lt;&gt;"",CONCATENATE(K2905," ",L2905),L2905)</f>
        <v>Reference Time</v>
      </c>
      <c r="N2905" s="10" t="s">
        <v>594</v>
      </c>
      <c r="O2905" s="10" t="s">
        <v>22</v>
      </c>
      <c r="P2905" s="10" t="str">
        <f>IF(O2905&lt;&gt;"",CONCATENATE(O2905,"_ ",N2905,". Type"),CONCATENATE(N2905,". Type"))</f>
        <v>Time. Type</v>
      </c>
      <c r="Q2905" s="10" t="s">
        <v>22</v>
      </c>
      <c r="R2905" s="10" t="s">
        <v>22</v>
      </c>
      <c r="S2905" s="10" t="s">
        <v>30</v>
      </c>
      <c r="T2905" s="10" t="s">
        <v>22</v>
      </c>
      <c r="U2905" s="10" t="s">
        <v>26</v>
      </c>
      <c r="V2905" s="10" t="s">
        <v>22</v>
      </c>
    </row>
    <row r="2906" spans="1:22" ht="14.1" customHeight="1" x14ac:dyDescent="0.2">
      <c r="A2906" s="7" t="str">
        <f>SUBSTITUTE(CONCATENATE(J2906,K2906,IF(L2906="Identifier","ID",IF(AND(L2906="Text",OR(J2906&lt;&gt;"",K2906&lt;&gt;"")),"",L2906)),IF(AND(N2906&lt;&gt;"Text",L2906&lt;&gt;N2906,NOT(AND(L2906="URI",N2906="Identifier")),NOT(AND(L2906="UUID",N2906="Identifier")),NOT(AND(L2906="OID",N2906="Identifier"))),IF(N2906="Identifier","ID",N2906),""))," ","")</f>
        <v>ReliabilityPercent</v>
      </c>
      <c r="B2906" s="8" t="s">
        <v>22</v>
      </c>
      <c r="C2906" s="9" t="s">
        <v>34</v>
      </c>
      <c r="D2906" s="10" t="s">
        <v>4796</v>
      </c>
      <c r="E2906" s="10" t="s">
        <v>22</v>
      </c>
      <c r="F2906" s="10" t="s">
        <v>22</v>
      </c>
      <c r="G2906" s="10" t="str">
        <f>CONCATENATE( IF(H2906="","",CONCATENATE(H2906,"_ ")),I2906,". ",IF(J2906="","",CONCATENATE(J2906,"_ ")),M2906,IF(OR(J2906&lt;&gt;"",M2906&lt;&gt;N2906),CONCATENATE(". ",N2906),""))</f>
        <v>Transport Schedule. Reliability Percent. Percent</v>
      </c>
      <c r="H2906" s="10" t="s">
        <v>22</v>
      </c>
      <c r="I2906" s="10" t="s">
        <v>4792</v>
      </c>
      <c r="J2906" s="10" t="s">
        <v>22</v>
      </c>
      <c r="K2906" s="10" t="s">
        <v>3999</v>
      </c>
      <c r="L2906" s="10" t="s">
        <v>388</v>
      </c>
      <c r="M2906" s="7" t="str">
        <f>IF(K2906&lt;&gt;"",CONCATENATE(K2906," ",L2906),L2906)</f>
        <v>Reliability Percent</v>
      </c>
      <c r="N2906" s="10" t="s">
        <v>388</v>
      </c>
      <c r="O2906" s="10" t="s">
        <v>22</v>
      </c>
      <c r="P2906" s="10" t="str">
        <f>IF(O2906&lt;&gt;"",CONCATENATE(O2906,"_ ",N2906,". Type"),CONCATENATE(N2906,". Type"))</f>
        <v>Percent. Type</v>
      </c>
      <c r="Q2906" s="10" t="s">
        <v>22</v>
      </c>
      <c r="R2906" s="10" t="s">
        <v>22</v>
      </c>
      <c r="S2906" s="10" t="s">
        <v>30</v>
      </c>
      <c r="T2906" s="10" t="s">
        <v>22</v>
      </c>
      <c r="U2906" s="10" t="s">
        <v>26</v>
      </c>
      <c r="V2906" s="10" t="s">
        <v>22</v>
      </c>
    </row>
    <row r="2907" spans="1:22" ht="14.1" customHeight="1" x14ac:dyDescent="0.2">
      <c r="A2907" s="7" t="str">
        <f>SUBSTITUTE(CONCATENATE(J2907,K2907,IF(L2907="Identifier","ID",IF(AND(L2907="Text",OR(J2907&lt;&gt;"",K2907&lt;&gt;"")),"",L2907)),IF(AND(N2907&lt;&gt;"Text",L2907&lt;&gt;N2907,NOT(AND(L2907="URI",N2907="Identifier")),NOT(AND(L2907="UUID",N2907="Identifier")),NOT(AND(L2907="OID",N2907="Identifier"))),IF(N2907="Identifier","ID",N2907),""))," ","")</f>
        <v>Remarks</v>
      </c>
      <c r="B2907" s="8" t="s">
        <v>22</v>
      </c>
      <c r="C2907" s="9" t="s">
        <v>98</v>
      </c>
      <c r="D2907" s="10" t="s">
        <v>4797</v>
      </c>
      <c r="E2907" s="10" t="s">
        <v>22</v>
      </c>
      <c r="F2907" s="10" t="s">
        <v>22</v>
      </c>
      <c r="G2907" s="10" t="str">
        <f>CONCATENATE( IF(H2907="","",CONCATENATE(H2907,"_ ")),I2907,". ",IF(J2907="","",CONCATENATE(J2907,"_ ")),M2907,IF(OR(J2907&lt;&gt;"",M2907&lt;&gt;N2907),CONCATENATE(". ",N2907),""))</f>
        <v>Transport Schedule. Remarks. Text</v>
      </c>
      <c r="H2907" s="10" t="s">
        <v>22</v>
      </c>
      <c r="I2907" s="10" t="s">
        <v>4792</v>
      </c>
      <c r="J2907" s="10" t="s">
        <v>22</v>
      </c>
      <c r="K2907" s="10" t="s">
        <v>22</v>
      </c>
      <c r="L2907" s="10" t="s">
        <v>620</v>
      </c>
      <c r="M2907" s="7" t="str">
        <f>IF(K2907&lt;&gt;"",CONCATENATE(K2907," ",L2907),L2907)</f>
        <v>Remarks</v>
      </c>
      <c r="N2907" s="10" t="s">
        <v>59</v>
      </c>
      <c r="O2907" s="10" t="s">
        <v>22</v>
      </c>
      <c r="P2907" s="10" t="str">
        <f>IF(O2907&lt;&gt;"",CONCATENATE(O2907,"_ ",N2907,". Type"),CONCATENATE(N2907,". Type"))</f>
        <v>Text. Type</v>
      </c>
      <c r="Q2907" s="10" t="s">
        <v>22</v>
      </c>
      <c r="R2907" s="10" t="s">
        <v>22</v>
      </c>
      <c r="S2907" s="10" t="s">
        <v>30</v>
      </c>
      <c r="T2907" s="10" t="s">
        <v>22</v>
      </c>
      <c r="U2907" s="10" t="s">
        <v>26</v>
      </c>
      <c r="V2907" s="10" t="s">
        <v>22</v>
      </c>
    </row>
    <row r="2908" spans="1:22" ht="14.1" customHeight="1" x14ac:dyDescent="0.2">
      <c r="A2908" s="11" t="str">
        <f t="shared" ref="A2908:A2914" si="616">SUBSTITUTE(SUBSTITUTE(CONCATENATE(J2908,IF(M2908="Identifier","ID",M2908))," ",""),"_","")</f>
        <v>StatusLocation</v>
      </c>
      <c r="B2908" s="8" t="s">
        <v>22</v>
      </c>
      <c r="C2908" s="12" t="s">
        <v>27</v>
      </c>
      <c r="D2908" s="11" t="s">
        <v>4798</v>
      </c>
      <c r="E2908" s="11" t="s">
        <v>22</v>
      </c>
      <c r="F2908" s="11" t="s">
        <v>22</v>
      </c>
      <c r="G2908" s="11" t="str">
        <f t="shared" ref="G2908:G2914" si="617">CONCATENATE( IF(H2908="","",CONCATENATE(H2908,"_ ")),I2908,". ",IF(J2908="","",CONCATENATE(J2908,"_ ")),M2908,IF(J2908="","",CONCATENATE(". ",N2908)))</f>
        <v>Transport Schedule. Status_ Location. Location</v>
      </c>
      <c r="H2908" s="11" t="s">
        <v>22</v>
      </c>
      <c r="I2908" s="11" t="s">
        <v>4792</v>
      </c>
      <c r="J2908" s="11" t="s">
        <v>894</v>
      </c>
      <c r="K2908" s="11" t="s">
        <v>22</v>
      </c>
      <c r="L2908" s="11" t="s">
        <v>22</v>
      </c>
      <c r="M2908" s="11" t="str">
        <f t="shared" ref="M2908:M2914" si="618">CONCATENATE(IF(Q2908="","",CONCATENATE(Q2908,"_ ")),R2908)</f>
        <v>Location</v>
      </c>
      <c r="N2908" s="11" t="str">
        <f t="shared" ref="N2908:N2914" si="619">M2908</f>
        <v>Location</v>
      </c>
      <c r="O2908" s="11" t="s">
        <v>22</v>
      </c>
      <c r="P2908" s="11" t="s">
        <v>22</v>
      </c>
      <c r="Q2908" s="11" t="s">
        <v>22</v>
      </c>
      <c r="R2908" s="11" t="s">
        <v>47</v>
      </c>
      <c r="S2908" s="11" t="s">
        <v>38</v>
      </c>
      <c r="T2908" s="11" t="s">
        <v>22</v>
      </c>
      <c r="U2908" s="11" t="s">
        <v>26</v>
      </c>
      <c r="V2908" s="11" t="s">
        <v>22</v>
      </c>
    </row>
    <row r="2909" spans="1:22" ht="14.1" customHeight="1" x14ac:dyDescent="0.2">
      <c r="A2909" s="11" t="str">
        <f t="shared" si="616"/>
        <v>ActualArrivalTransportEvent</v>
      </c>
      <c r="B2909" s="8" t="s">
        <v>22</v>
      </c>
      <c r="C2909" s="12" t="s">
        <v>34</v>
      </c>
      <c r="D2909" s="11" t="s">
        <v>4799</v>
      </c>
      <c r="E2909" s="11" t="s">
        <v>22</v>
      </c>
      <c r="F2909" s="11" t="s">
        <v>22</v>
      </c>
      <c r="G2909" s="11" t="str">
        <f t="shared" si="617"/>
        <v>Transport Schedule. Actual Arrival_ Transport Event. Transport Event</v>
      </c>
      <c r="H2909" s="11" t="s">
        <v>22</v>
      </c>
      <c r="I2909" s="11" t="s">
        <v>4792</v>
      </c>
      <c r="J2909" s="11" t="s">
        <v>3913</v>
      </c>
      <c r="K2909" s="11" t="s">
        <v>22</v>
      </c>
      <c r="L2909" s="11" t="s">
        <v>22</v>
      </c>
      <c r="M2909" s="11" t="str">
        <f t="shared" si="618"/>
        <v>Transport Event</v>
      </c>
      <c r="N2909" s="11" t="str">
        <f t="shared" si="619"/>
        <v>Transport Event</v>
      </c>
      <c r="O2909" s="11" t="s">
        <v>22</v>
      </c>
      <c r="P2909" s="11" t="s">
        <v>22</v>
      </c>
      <c r="Q2909" s="11" t="s">
        <v>22</v>
      </c>
      <c r="R2909" s="11" t="s">
        <v>882</v>
      </c>
      <c r="S2909" s="11" t="s">
        <v>38</v>
      </c>
      <c r="T2909" s="11" t="s">
        <v>22</v>
      </c>
      <c r="U2909" s="11" t="s">
        <v>26</v>
      </c>
      <c r="V2909" s="11" t="s">
        <v>22</v>
      </c>
    </row>
    <row r="2910" spans="1:22" ht="14.1" customHeight="1" x14ac:dyDescent="0.2">
      <c r="A2910" s="11" t="str">
        <f t="shared" si="616"/>
        <v>ActualDepartureTransportEvent</v>
      </c>
      <c r="B2910" s="8" t="s">
        <v>22</v>
      </c>
      <c r="C2910" s="12" t="s">
        <v>34</v>
      </c>
      <c r="D2910" s="11" t="s">
        <v>4800</v>
      </c>
      <c r="E2910" s="11" t="s">
        <v>22</v>
      </c>
      <c r="F2910" s="11" t="s">
        <v>22</v>
      </c>
      <c r="G2910" s="11" t="str">
        <f t="shared" si="617"/>
        <v>Transport Schedule. Actual Departure_ Transport Event. Transport Event</v>
      </c>
      <c r="H2910" s="11" t="s">
        <v>22</v>
      </c>
      <c r="I2910" s="11" t="s">
        <v>4792</v>
      </c>
      <c r="J2910" s="11" t="s">
        <v>3909</v>
      </c>
      <c r="K2910" s="11" t="s">
        <v>22</v>
      </c>
      <c r="L2910" s="11" t="s">
        <v>22</v>
      </c>
      <c r="M2910" s="11" t="str">
        <f t="shared" si="618"/>
        <v>Transport Event</v>
      </c>
      <c r="N2910" s="11" t="str">
        <f t="shared" si="619"/>
        <v>Transport Event</v>
      </c>
      <c r="O2910" s="11" t="s">
        <v>22</v>
      </c>
      <c r="P2910" s="11" t="s">
        <v>22</v>
      </c>
      <c r="Q2910" s="11" t="s">
        <v>22</v>
      </c>
      <c r="R2910" s="11" t="s">
        <v>882</v>
      </c>
      <c r="S2910" s="11" t="s">
        <v>38</v>
      </c>
      <c r="T2910" s="11" t="s">
        <v>22</v>
      </c>
      <c r="U2910" s="11" t="s">
        <v>26</v>
      </c>
      <c r="V2910" s="11" t="s">
        <v>22</v>
      </c>
    </row>
    <row r="2911" spans="1:22" ht="14.1" customHeight="1" x14ac:dyDescent="0.2">
      <c r="A2911" s="11" t="str">
        <f t="shared" si="616"/>
        <v>EstimatedDepartureTransportEvent</v>
      </c>
      <c r="B2911" s="8" t="s">
        <v>22</v>
      </c>
      <c r="C2911" s="12" t="s">
        <v>34</v>
      </c>
      <c r="D2911" s="11" t="s">
        <v>4801</v>
      </c>
      <c r="E2911" s="11" t="s">
        <v>22</v>
      </c>
      <c r="F2911" s="11" t="s">
        <v>22</v>
      </c>
      <c r="G2911" s="11" t="str">
        <f t="shared" si="617"/>
        <v>Transport Schedule. Estimated Departure_ Transport Event. Transport Event</v>
      </c>
      <c r="H2911" s="11" t="s">
        <v>22</v>
      </c>
      <c r="I2911" s="11" t="s">
        <v>4792</v>
      </c>
      <c r="J2911" s="11" t="s">
        <v>3916</v>
      </c>
      <c r="K2911" s="11" t="s">
        <v>22</v>
      </c>
      <c r="L2911" s="11" t="s">
        <v>22</v>
      </c>
      <c r="M2911" s="11" t="str">
        <f t="shared" si="618"/>
        <v>Transport Event</v>
      </c>
      <c r="N2911" s="11" t="str">
        <f t="shared" si="619"/>
        <v>Transport Event</v>
      </c>
      <c r="O2911" s="11" t="s">
        <v>22</v>
      </c>
      <c r="P2911" s="11" t="s">
        <v>22</v>
      </c>
      <c r="Q2911" s="11" t="s">
        <v>22</v>
      </c>
      <c r="R2911" s="11" t="s">
        <v>882</v>
      </c>
      <c r="S2911" s="11" t="s">
        <v>38</v>
      </c>
      <c r="T2911" s="11" t="s">
        <v>22</v>
      </c>
      <c r="U2911" s="11" t="s">
        <v>26</v>
      </c>
      <c r="V2911" s="11" t="s">
        <v>22</v>
      </c>
    </row>
    <row r="2912" spans="1:22" ht="14.1" customHeight="1" x14ac:dyDescent="0.2">
      <c r="A2912" s="11" t="str">
        <f t="shared" si="616"/>
        <v>EstimatedArrivalTransportEvent</v>
      </c>
      <c r="B2912" s="8" t="s">
        <v>22</v>
      </c>
      <c r="C2912" s="12" t="s">
        <v>34</v>
      </c>
      <c r="D2912" s="11" t="s">
        <v>4802</v>
      </c>
      <c r="E2912" s="11" t="s">
        <v>22</v>
      </c>
      <c r="F2912" s="11" t="s">
        <v>22</v>
      </c>
      <c r="G2912" s="11" t="str">
        <f t="shared" si="617"/>
        <v>Transport Schedule. Estimated Arrival_ Transport Event. Transport Event</v>
      </c>
      <c r="H2912" s="11" t="s">
        <v>22</v>
      </c>
      <c r="I2912" s="11" t="s">
        <v>4792</v>
      </c>
      <c r="J2912" s="11" t="s">
        <v>3918</v>
      </c>
      <c r="K2912" s="11" t="s">
        <v>22</v>
      </c>
      <c r="L2912" s="11" t="s">
        <v>22</v>
      </c>
      <c r="M2912" s="11" t="str">
        <f t="shared" si="618"/>
        <v>Transport Event</v>
      </c>
      <c r="N2912" s="11" t="str">
        <f t="shared" si="619"/>
        <v>Transport Event</v>
      </c>
      <c r="O2912" s="11" t="s">
        <v>22</v>
      </c>
      <c r="P2912" s="11" t="s">
        <v>22</v>
      </c>
      <c r="Q2912" s="11" t="s">
        <v>22</v>
      </c>
      <c r="R2912" s="11" t="s">
        <v>882</v>
      </c>
      <c r="S2912" s="11" t="s">
        <v>38</v>
      </c>
      <c r="T2912" s="11" t="s">
        <v>22</v>
      </c>
      <c r="U2912" s="11" t="s">
        <v>26</v>
      </c>
      <c r="V2912" s="11" t="s">
        <v>22</v>
      </c>
    </row>
    <row r="2913" spans="1:22" ht="14.1" customHeight="1" x14ac:dyDescent="0.2">
      <c r="A2913" s="11" t="str">
        <f t="shared" si="616"/>
        <v>PlannedDepartureTransportEvent</v>
      </c>
      <c r="B2913" s="8" t="s">
        <v>22</v>
      </c>
      <c r="C2913" s="12" t="s">
        <v>34</v>
      </c>
      <c r="D2913" s="11" t="s">
        <v>4803</v>
      </c>
      <c r="E2913" s="11" t="s">
        <v>22</v>
      </c>
      <c r="F2913" s="11" t="s">
        <v>22</v>
      </c>
      <c r="G2913" s="11" t="str">
        <f t="shared" si="617"/>
        <v>Transport Schedule. Planned Departure_ Transport Event. Transport Event</v>
      </c>
      <c r="H2913" s="11" t="s">
        <v>22</v>
      </c>
      <c r="I2913" s="11" t="s">
        <v>4792</v>
      </c>
      <c r="J2913" s="11" t="s">
        <v>3903</v>
      </c>
      <c r="K2913" s="11" t="s">
        <v>22</v>
      </c>
      <c r="L2913" s="11" t="s">
        <v>22</v>
      </c>
      <c r="M2913" s="11" t="str">
        <f t="shared" si="618"/>
        <v>Transport Event</v>
      </c>
      <c r="N2913" s="11" t="str">
        <f t="shared" si="619"/>
        <v>Transport Event</v>
      </c>
      <c r="O2913" s="11" t="s">
        <v>22</v>
      </c>
      <c r="P2913" s="11" t="s">
        <v>22</v>
      </c>
      <c r="Q2913" s="11" t="s">
        <v>22</v>
      </c>
      <c r="R2913" s="11" t="s">
        <v>882</v>
      </c>
      <c r="S2913" s="11" t="s">
        <v>38</v>
      </c>
      <c r="T2913" s="11" t="s">
        <v>22</v>
      </c>
      <c r="U2913" s="11" t="s">
        <v>26</v>
      </c>
      <c r="V2913" s="11" t="s">
        <v>22</v>
      </c>
    </row>
    <row r="2914" spans="1:22" ht="14.1" customHeight="1" x14ac:dyDescent="0.2">
      <c r="A2914" s="11" t="str">
        <f t="shared" si="616"/>
        <v>PlannedArrivalTransportEvent</v>
      </c>
      <c r="B2914" s="8" t="s">
        <v>22</v>
      </c>
      <c r="C2914" s="12" t="s">
        <v>34</v>
      </c>
      <c r="D2914" s="11" t="s">
        <v>4804</v>
      </c>
      <c r="E2914" s="11" t="s">
        <v>22</v>
      </c>
      <c r="F2914" s="11" t="s">
        <v>22</v>
      </c>
      <c r="G2914" s="11" t="str">
        <f t="shared" si="617"/>
        <v>Transport Schedule. Planned Arrival_ Transport Event. Transport Event</v>
      </c>
      <c r="H2914" s="11" t="s">
        <v>22</v>
      </c>
      <c r="I2914" s="11" t="s">
        <v>4792</v>
      </c>
      <c r="J2914" s="11" t="s">
        <v>3905</v>
      </c>
      <c r="K2914" s="11" t="s">
        <v>22</v>
      </c>
      <c r="L2914" s="11" t="s">
        <v>22</v>
      </c>
      <c r="M2914" s="11" t="str">
        <f t="shared" si="618"/>
        <v>Transport Event</v>
      </c>
      <c r="N2914" s="11" t="str">
        <f t="shared" si="619"/>
        <v>Transport Event</v>
      </c>
      <c r="O2914" s="11" t="s">
        <v>22</v>
      </c>
      <c r="P2914" s="11" t="s">
        <v>22</v>
      </c>
      <c r="Q2914" s="11" t="s">
        <v>22</v>
      </c>
      <c r="R2914" s="11" t="s">
        <v>882</v>
      </c>
      <c r="S2914" s="11" t="s">
        <v>38</v>
      </c>
      <c r="T2914" s="11" t="s">
        <v>22</v>
      </c>
      <c r="U2914" s="11" t="s">
        <v>26</v>
      </c>
      <c r="V2914" s="11" t="s">
        <v>22</v>
      </c>
    </row>
    <row r="2915" spans="1:22" ht="14.1" customHeight="1" x14ac:dyDescent="0.2">
      <c r="A2915" s="5" t="str">
        <f>SUBSTITUTE(CONCATENATE(H2915,I2915)," ","")</f>
        <v>TransportationSegment</v>
      </c>
      <c r="B2915" s="6" t="s">
        <v>22</v>
      </c>
      <c r="C2915" s="6" t="s">
        <v>22</v>
      </c>
      <c r="D2915" s="6" t="s">
        <v>4805</v>
      </c>
      <c r="E2915" s="6" t="s">
        <v>22</v>
      </c>
      <c r="F2915" s="6" t="s">
        <v>22</v>
      </c>
      <c r="G2915" s="5" t="str">
        <f>CONCATENATE(IF(H2915="","",CONCATENATE(H2915,"_ ")),I2915,". Details")</f>
        <v>Transportation Segment. Details</v>
      </c>
      <c r="H2915" s="6" t="s">
        <v>22</v>
      </c>
      <c r="I2915" s="6" t="s">
        <v>4806</v>
      </c>
      <c r="J2915" s="6" t="s">
        <v>22</v>
      </c>
      <c r="K2915" s="6" t="s">
        <v>22</v>
      </c>
      <c r="L2915" s="6" t="s">
        <v>22</v>
      </c>
      <c r="M2915" s="6" t="s">
        <v>22</v>
      </c>
      <c r="N2915" s="6" t="s">
        <v>22</v>
      </c>
      <c r="O2915" s="6" t="s">
        <v>22</v>
      </c>
      <c r="P2915" s="6" t="s">
        <v>22</v>
      </c>
      <c r="Q2915" s="6" t="s">
        <v>22</v>
      </c>
      <c r="R2915" s="6" t="s">
        <v>22</v>
      </c>
      <c r="S2915" s="6" t="s">
        <v>25</v>
      </c>
      <c r="T2915" s="6" t="s">
        <v>22</v>
      </c>
      <c r="U2915" s="6" t="s">
        <v>26</v>
      </c>
      <c r="V2915" s="6" t="s">
        <v>22</v>
      </c>
    </row>
    <row r="2916" spans="1:22" ht="14.1" customHeight="1" x14ac:dyDescent="0.2">
      <c r="A2916" s="7" t="str">
        <f>SUBSTITUTE(CONCATENATE(J2916,K2916,IF(L2916="Identifier","ID",IF(AND(L2916="Text",OR(J2916&lt;&gt;"",K2916&lt;&gt;"")),"",L2916)),IF(AND(N2916&lt;&gt;"Text",L2916&lt;&gt;N2916,NOT(AND(L2916="URI",N2916="Identifier")),NOT(AND(L2916="UUID",N2916="Identifier")),NOT(AND(L2916="OID",N2916="Identifier"))),IF(N2916="Identifier","ID",N2916),""))," ","")</f>
        <v>SequenceNumeric</v>
      </c>
      <c r="B2916" s="8" t="s">
        <v>22</v>
      </c>
      <c r="C2916" s="9" t="s">
        <v>27</v>
      </c>
      <c r="D2916" s="10" t="s">
        <v>4807</v>
      </c>
      <c r="E2916" s="10" t="s">
        <v>22</v>
      </c>
      <c r="F2916" s="10" t="s">
        <v>185</v>
      </c>
      <c r="G2916" s="10" t="str">
        <f>CONCATENATE( IF(H2916="","",CONCATENATE(H2916,"_ ")),I2916,". ",IF(J2916="","",CONCATENATE(J2916,"_ ")),M2916,IF(OR(J2916&lt;&gt;"",M2916&lt;&gt;N2916),CONCATENATE(". ",N2916),""))</f>
        <v>Transportation Segment. Sequence. Numeric</v>
      </c>
      <c r="H2916" s="10" t="s">
        <v>22</v>
      </c>
      <c r="I2916" s="10" t="s">
        <v>4806</v>
      </c>
      <c r="J2916" s="10" t="s">
        <v>22</v>
      </c>
      <c r="K2916" s="10" t="s">
        <v>22</v>
      </c>
      <c r="L2916" s="10" t="s">
        <v>186</v>
      </c>
      <c r="M2916" s="7" t="str">
        <f>IF(K2916&lt;&gt;"",CONCATENATE(K2916," ",L2916),L2916)</f>
        <v>Sequence</v>
      </c>
      <c r="N2916" s="10" t="s">
        <v>181</v>
      </c>
      <c r="O2916" s="10" t="s">
        <v>22</v>
      </c>
      <c r="P2916" s="10" t="str">
        <f>IF(O2916&lt;&gt;"",CONCATENATE(O2916,"_ ",N2916,". Type"),CONCATENATE(N2916,". Type"))</f>
        <v>Numeric. Type</v>
      </c>
      <c r="Q2916" s="10" t="s">
        <v>22</v>
      </c>
      <c r="R2916" s="10" t="s">
        <v>22</v>
      </c>
      <c r="S2916" s="10" t="s">
        <v>30</v>
      </c>
      <c r="T2916" s="10" t="s">
        <v>22</v>
      </c>
      <c r="U2916" s="10" t="s">
        <v>26</v>
      </c>
      <c r="V2916" s="10" t="s">
        <v>22</v>
      </c>
    </row>
    <row r="2917" spans="1:22" ht="14.1" customHeight="1" x14ac:dyDescent="0.2">
      <c r="A2917" s="7" t="str">
        <f>SUBSTITUTE(CONCATENATE(J2917,K2917,IF(L2917="Identifier","ID",IF(AND(L2917="Text",OR(J2917&lt;&gt;"",K2917&lt;&gt;"")),"",L2917)),IF(AND(N2917&lt;&gt;"Text",L2917&lt;&gt;N2917,NOT(AND(L2917="URI",N2917="Identifier")),NOT(AND(L2917="UUID",N2917="Identifier")),NOT(AND(L2917="OID",N2917="Identifier"))),IF(N2917="Identifier","ID",N2917),""))," ","")</f>
        <v>TransportExecutionPlanReferenceID</v>
      </c>
      <c r="B2917" s="8" t="s">
        <v>22</v>
      </c>
      <c r="C2917" s="9" t="s">
        <v>34</v>
      </c>
      <c r="D2917" s="10" t="s">
        <v>4808</v>
      </c>
      <c r="E2917" s="10" t="s">
        <v>22</v>
      </c>
      <c r="F2917" s="10" t="s">
        <v>22</v>
      </c>
      <c r="G2917" s="10" t="str">
        <f>CONCATENATE( IF(H2917="","",CONCATENATE(H2917,"_ ")),I2917,". ",IF(J2917="","",CONCATENATE(J2917,"_ ")),M2917,IF(OR(J2917&lt;&gt;"",M2917&lt;&gt;N2917),CONCATENATE(". ",N2917),""))</f>
        <v>Transportation Segment. Transport Execution Plan Reference. Identifier</v>
      </c>
      <c r="H2917" s="10" t="s">
        <v>22</v>
      </c>
      <c r="I2917" s="10" t="s">
        <v>4806</v>
      </c>
      <c r="J2917" s="10" t="s">
        <v>22</v>
      </c>
      <c r="K2917" s="10" t="s">
        <v>4809</v>
      </c>
      <c r="L2917" s="10" t="s">
        <v>628</v>
      </c>
      <c r="M2917" s="7" t="str">
        <f>IF(K2917&lt;&gt;"",CONCATENATE(K2917," ",L2917),L2917)</f>
        <v>Transport Execution Plan Reference</v>
      </c>
      <c r="N2917" s="10" t="s">
        <v>29</v>
      </c>
      <c r="O2917" s="10" t="s">
        <v>22</v>
      </c>
      <c r="P2917" s="10" t="str">
        <f>IF(O2917&lt;&gt;"",CONCATENATE(O2917,"_ ",N2917,". Type"),CONCATENATE(N2917,". Type"))</f>
        <v>Identifier. Type</v>
      </c>
      <c r="Q2917" s="10" t="s">
        <v>22</v>
      </c>
      <c r="R2917" s="10" t="s">
        <v>22</v>
      </c>
      <c r="S2917" s="10" t="s">
        <v>30</v>
      </c>
      <c r="T2917" s="10" t="s">
        <v>22</v>
      </c>
      <c r="U2917" s="10" t="s">
        <v>26</v>
      </c>
      <c r="V2917" s="10" t="s">
        <v>22</v>
      </c>
    </row>
    <row r="2918" spans="1:22" ht="14.1" customHeight="1" x14ac:dyDescent="0.2">
      <c r="A2918" s="11" t="str">
        <f>SUBSTITUTE(SUBSTITUTE(CONCATENATE(J2918,IF(M2918="Identifier","ID",M2918))," ",""),"_","")</f>
        <v>TransportationService</v>
      </c>
      <c r="B2918" s="8" t="s">
        <v>22</v>
      </c>
      <c r="C2918" s="12" t="s">
        <v>27</v>
      </c>
      <c r="D2918" s="11" t="s">
        <v>4810</v>
      </c>
      <c r="E2918" s="11" t="s">
        <v>22</v>
      </c>
      <c r="F2918" s="11" t="s">
        <v>22</v>
      </c>
      <c r="G2918" s="11" t="str">
        <f>CONCATENATE( IF(H2918="","",CONCATENATE(H2918,"_ ")),I2918,". ",IF(J2918="","",CONCATENATE(J2918,"_ ")),M2918,IF(J2918="","",CONCATENATE(". ",N2918)))</f>
        <v>Transportation Segment. Transportation Service</v>
      </c>
      <c r="H2918" s="11" t="s">
        <v>22</v>
      </c>
      <c r="I2918" s="11" t="s">
        <v>4806</v>
      </c>
      <c r="J2918" s="11" t="s">
        <v>22</v>
      </c>
      <c r="K2918" s="11" t="s">
        <v>22</v>
      </c>
      <c r="L2918" s="11" t="s">
        <v>22</v>
      </c>
      <c r="M2918" s="11" t="str">
        <f>CONCATENATE(IF(Q2918="","",CONCATENATE(Q2918,"_ ")),R2918)</f>
        <v>Transportation Service</v>
      </c>
      <c r="N2918" s="11" t="str">
        <f>M2918</f>
        <v>Transportation Service</v>
      </c>
      <c r="O2918" s="11" t="s">
        <v>22</v>
      </c>
      <c r="P2918" s="11" t="s">
        <v>22</v>
      </c>
      <c r="Q2918" s="11" t="s">
        <v>22</v>
      </c>
      <c r="R2918" s="11" t="s">
        <v>951</v>
      </c>
      <c r="S2918" s="11" t="s">
        <v>38</v>
      </c>
      <c r="T2918" s="11" t="s">
        <v>22</v>
      </c>
      <c r="U2918" s="11" t="s">
        <v>26</v>
      </c>
      <c r="V2918" s="11" t="s">
        <v>22</v>
      </c>
    </row>
    <row r="2919" spans="1:22" ht="14.1" customHeight="1" x14ac:dyDescent="0.2">
      <c r="A2919" s="11" t="str">
        <f>SUBSTITUTE(SUBSTITUTE(CONCATENATE(J2919,IF(M2919="Identifier","ID",M2919))," ",""),"_","")</f>
        <v>TransportServiceProviderParty</v>
      </c>
      <c r="B2919" s="8" t="s">
        <v>22</v>
      </c>
      <c r="C2919" s="12" t="s">
        <v>27</v>
      </c>
      <c r="D2919" s="11" t="s">
        <v>4811</v>
      </c>
      <c r="E2919" s="11" t="s">
        <v>22</v>
      </c>
      <c r="F2919" s="11" t="s">
        <v>22</v>
      </c>
      <c r="G2919" s="11" t="str">
        <f>CONCATENATE( IF(H2919="","",CONCATENATE(H2919,"_ ")),I2919,". ",IF(J2919="","",CONCATENATE(J2919,"_ ")),M2919,IF(J2919="","",CONCATENATE(". ",N2919)))</f>
        <v>Transportation Segment. Transport Service Provider_ Party. Party</v>
      </c>
      <c r="H2919" s="11" t="s">
        <v>22</v>
      </c>
      <c r="I2919" s="11" t="s">
        <v>4806</v>
      </c>
      <c r="J2919" s="11" t="s">
        <v>4711</v>
      </c>
      <c r="K2919" s="11" t="s">
        <v>22</v>
      </c>
      <c r="L2919" s="11" t="s">
        <v>22</v>
      </c>
      <c r="M2919" s="11" t="str">
        <f>CONCATENATE(IF(Q2919="","",CONCATENATE(Q2919,"_ ")),R2919)</f>
        <v>Party</v>
      </c>
      <c r="N2919" s="11" t="str">
        <f>M2919</f>
        <v>Party</v>
      </c>
      <c r="O2919" s="11" t="s">
        <v>22</v>
      </c>
      <c r="P2919" s="11" t="s">
        <v>22</v>
      </c>
      <c r="Q2919" s="11" t="s">
        <v>22</v>
      </c>
      <c r="R2919" s="11" t="s">
        <v>216</v>
      </c>
      <c r="S2919" s="11" t="s">
        <v>38</v>
      </c>
      <c r="T2919" s="11" t="s">
        <v>22</v>
      </c>
      <c r="U2919" s="11" t="s">
        <v>26</v>
      </c>
      <c r="V2919" s="11" t="s">
        <v>22</v>
      </c>
    </row>
    <row r="2920" spans="1:22" ht="14.1" customHeight="1" x14ac:dyDescent="0.2">
      <c r="A2920" s="11" t="str">
        <f>SUBSTITUTE(SUBSTITUTE(CONCATENATE(J2920,IF(M2920="Identifier","ID",M2920))," ",""),"_","")</f>
        <v>ReferencedConsignment</v>
      </c>
      <c r="B2920" s="8" t="s">
        <v>22</v>
      </c>
      <c r="C2920" s="12" t="s">
        <v>34</v>
      </c>
      <c r="D2920" s="11" t="s">
        <v>4812</v>
      </c>
      <c r="E2920" s="11" t="s">
        <v>22</v>
      </c>
      <c r="F2920" s="11" t="s">
        <v>22</v>
      </c>
      <c r="G2920" s="11" t="str">
        <f>CONCATENATE( IF(H2920="","",CONCATENATE(H2920,"_ ")),I2920,". ",IF(J2920="","",CONCATENATE(J2920,"_ ")),M2920,IF(J2920="","",CONCATENATE(". ",N2920)))</f>
        <v>Transportation Segment. Referenced_ Consignment. Consignment</v>
      </c>
      <c r="H2920" s="11" t="s">
        <v>22</v>
      </c>
      <c r="I2920" s="11" t="s">
        <v>4806</v>
      </c>
      <c r="J2920" s="11" t="s">
        <v>1625</v>
      </c>
      <c r="K2920" s="11" t="s">
        <v>22</v>
      </c>
      <c r="L2920" s="11" t="s">
        <v>22</v>
      </c>
      <c r="M2920" s="11" t="str">
        <f>CONCATENATE(IF(Q2920="","",CONCATENATE(Q2920,"_ ")),R2920)</f>
        <v>Consignment</v>
      </c>
      <c r="N2920" s="11" t="str">
        <f>M2920</f>
        <v>Consignment</v>
      </c>
      <c r="O2920" s="11" t="s">
        <v>22</v>
      </c>
      <c r="P2920" s="11" t="s">
        <v>22</v>
      </c>
      <c r="Q2920" s="11" t="s">
        <v>22</v>
      </c>
      <c r="R2920" s="11" t="s">
        <v>744</v>
      </c>
      <c r="S2920" s="11" t="s">
        <v>38</v>
      </c>
      <c r="T2920" s="11" t="s">
        <v>22</v>
      </c>
      <c r="U2920" s="11" t="s">
        <v>26</v>
      </c>
      <c r="V2920" s="11" t="s">
        <v>22</v>
      </c>
    </row>
    <row r="2921" spans="1:22" ht="14.1" customHeight="1" x14ac:dyDescent="0.2">
      <c r="A2921" s="11" t="str">
        <f>SUBSTITUTE(SUBSTITUTE(CONCATENATE(J2921,IF(M2921="Identifier","ID",M2921))," ",""),"_","")</f>
        <v>ShipmentStage</v>
      </c>
      <c r="B2921" s="8" t="s">
        <v>22</v>
      </c>
      <c r="C2921" s="12" t="s">
        <v>98</v>
      </c>
      <c r="D2921" s="11" t="s">
        <v>4813</v>
      </c>
      <c r="E2921" s="11" t="s">
        <v>22</v>
      </c>
      <c r="F2921" s="11" t="s">
        <v>22</v>
      </c>
      <c r="G2921" s="11" t="str">
        <f>CONCATENATE( IF(H2921="","",CONCATENATE(H2921,"_ ")),I2921,". ",IF(J2921="","",CONCATENATE(J2921,"_ ")),M2921,IF(J2921="","",CONCATENATE(". ",N2921)))</f>
        <v>Transportation Segment. Shipment Stage</v>
      </c>
      <c r="H2921" s="11" t="s">
        <v>22</v>
      </c>
      <c r="I2921" s="11" t="s">
        <v>4806</v>
      </c>
      <c r="J2921" s="11" t="s">
        <v>22</v>
      </c>
      <c r="K2921" s="11" t="s">
        <v>22</v>
      </c>
      <c r="L2921" s="11" t="s">
        <v>22</v>
      </c>
      <c r="M2921" s="11" t="str">
        <f>CONCATENATE(IF(Q2921="","",CONCATENATE(Q2921,"_ ")),R2921)</f>
        <v>Shipment Stage</v>
      </c>
      <c r="N2921" s="11" t="str">
        <f>M2921</f>
        <v>Shipment Stage</v>
      </c>
      <c r="O2921" s="11" t="s">
        <v>22</v>
      </c>
      <c r="P2921" s="11" t="s">
        <v>22</v>
      </c>
      <c r="Q2921" s="11" t="s">
        <v>22</v>
      </c>
      <c r="R2921" s="11" t="s">
        <v>971</v>
      </c>
      <c r="S2921" s="11" t="s">
        <v>38</v>
      </c>
      <c r="T2921" s="11" t="s">
        <v>22</v>
      </c>
      <c r="U2921" s="11" t="s">
        <v>26</v>
      </c>
      <c r="V2921" s="11" t="s">
        <v>22</v>
      </c>
    </row>
    <row r="2922" spans="1:22" ht="14.1" customHeight="1" x14ac:dyDescent="0.2">
      <c r="A2922" s="5" t="str">
        <f>SUBSTITUTE(CONCATENATE(H2922,I2922)," ","")</f>
        <v>TransportationService</v>
      </c>
      <c r="B2922" s="6" t="s">
        <v>22</v>
      </c>
      <c r="C2922" s="6" t="s">
        <v>22</v>
      </c>
      <c r="D2922" s="6" t="s">
        <v>4814</v>
      </c>
      <c r="E2922" s="6" t="s">
        <v>22</v>
      </c>
      <c r="F2922" s="6" t="s">
        <v>22</v>
      </c>
      <c r="G2922" s="5" t="str">
        <f>CONCATENATE(IF(H2922="","",CONCATENATE(H2922,"_ ")),I2922,". Details")</f>
        <v>Transportation Service. Details</v>
      </c>
      <c r="H2922" s="6" t="s">
        <v>22</v>
      </c>
      <c r="I2922" s="6" t="s">
        <v>951</v>
      </c>
      <c r="J2922" s="6" t="s">
        <v>22</v>
      </c>
      <c r="K2922" s="6" t="s">
        <v>22</v>
      </c>
      <c r="L2922" s="6" t="s">
        <v>22</v>
      </c>
      <c r="M2922" s="6" t="s">
        <v>22</v>
      </c>
      <c r="N2922" s="6" t="s">
        <v>22</v>
      </c>
      <c r="O2922" s="6" t="s">
        <v>22</v>
      </c>
      <c r="P2922" s="6" t="s">
        <v>22</v>
      </c>
      <c r="Q2922" s="6" t="s">
        <v>22</v>
      </c>
      <c r="R2922" s="6" t="s">
        <v>22</v>
      </c>
      <c r="S2922" s="6" t="s">
        <v>25</v>
      </c>
      <c r="T2922" s="6" t="s">
        <v>22</v>
      </c>
      <c r="U2922" s="6" t="s">
        <v>62</v>
      </c>
      <c r="V2922" s="6" t="s">
        <v>22</v>
      </c>
    </row>
    <row r="2923" spans="1:22" ht="14.1" customHeight="1" x14ac:dyDescent="0.2">
      <c r="A2923" s="7" t="str">
        <f t="shared" ref="A2923:A2932" si="620">SUBSTITUTE(CONCATENATE(J2923,K2923,IF(L2923="Identifier","ID",IF(AND(L2923="Text",OR(J2923&lt;&gt;"",K2923&lt;&gt;"")),"",L2923)),IF(AND(N2923&lt;&gt;"Text",L2923&lt;&gt;N2923,NOT(AND(L2923="URI",N2923="Identifier")),NOT(AND(L2923="UUID",N2923="Identifier")),NOT(AND(L2923="OID",N2923="Identifier"))),IF(N2923="Identifier","ID",N2923),""))," ","")</f>
        <v>TransportServiceCode</v>
      </c>
      <c r="B2923" s="8" t="s">
        <v>22</v>
      </c>
      <c r="C2923" s="9" t="s">
        <v>27</v>
      </c>
      <c r="D2923" s="10" t="s">
        <v>4815</v>
      </c>
      <c r="E2923" s="10" t="s">
        <v>22</v>
      </c>
      <c r="F2923" s="10" t="s">
        <v>22</v>
      </c>
      <c r="G2923" s="10" t="str">
        <f t="shared" ref="G2923:G2932" si="621">CONCATENATE( IF(H2923="","",CONCATENATE(H2923,"_ ")),I2923,". ",IF(J2923="","",CONCATENATE(J2923,"_ ")),M2923,IF(OR(J2923&lt;&gt;"",M2923&lt;&gt;N2923),CONCATENATE(". ",N2923),""))</f>
        <v>Transportation Service. Transport Service Code. Code</v>
      </c>
      <c r="H2923" s="10" t="s">
        <v>22</v>
      </c>
      <c r="I2923" s="10" t="s">
        <v>951</v>
      </c>
      <c r="J2923" s="10" t="s">
        <v>22</v>
      </c>
      <c r="K2923" s="10" t="s">
        <v>4816</v>
      </c>
      <c r="L2923" s="10" t="s">
        <v>33</v>
      </c>
      <c r="M2923" s="7" t="str">
        <f t="shared" ref="M2923:M2932" si="622">IF(K2923&lt;&gt;"",CONCATENATE(K2923," ",L2923),L2923)</f>
        <v>Transport Service Code</v>
      </c>
      <c r="N2923" s="10" t="s">
        <v>33</v>
      </c>
      <c r="O2923" s="10" t="s">
        <v>22</v>
      </c>
      <c r="P2923" s="10" t="str">
        <f t="shared" ref="P2923:P2932" si="623">IF(O2923&lt;&gt;"",CONCATENATE(O2923,"_ ",N2923,". Type"),CONCATENATE(N2923,". Type"))</f>
        <v>Code. Type</v>
      </c>
      <c r="Q2923" s="10" t="s">
        <v>22</v>
      </c>
      <c r="R2923" s="10" t="s">
        <v>22</v>
      </c>
      <c r="S2923" s="10" t="s">
        <v>30</v>
      </c>
      <c r="T2923" s="10" t="s">
        <v>22</v>
      </c>
      <c r="U2923" s="10" t="s">
        <v>62</v>
      </c>
      <c r="V2923" s="10" t="s">
        <v>22</v>
      </c>
    </row>
    <row r="2924" spans="1:22" ht="14.1" customHeight="1" x14ac:dyDescent="0.2">
      <c r="A2924" s="7" t="str">
        <f t="shared" si="620"/>
        <v>TariffClassCode</v>
      </c>
      <c r="B2924" s="8" t="s">
        <v>22</v>
      </c>
      <c r="C2924" s="9" t="s">
        <v>34</v>
      </c>
      <c r="D2924" s="10" t="s">
        <v>4817</v>
      </c>
      <c r="E2924" s="10" t="s">
        <v>4818</v>
      </c>
      <c r="F2924" s="10" t="s">
        <v>22</v>
      </c>
      <c r="G2924" s="10" t="str">
        <f t="shared" si="621"/>
        <v>Transportation Service. Tariff Class Code. Code</v>
      </c>
      <c r="H2924" s="10" t="s">
        <v>22</v>
      </c>
      <c r="I2924" s="10" t="s">
        <v>951</v>
      </c>
      <c r="J2924" s="10" t="s">
        <v>22</v>
      </c>
      <c r="K2924" s="10" t="s">
        <v>4819</v>
      </c>
      <c r="L2924" s="10" t="s">
        <v>33</v>
      </c>
      <c r="M2924" s="7" t="str">
        <f t="shared" si="622"/>
        <v>Tariff Class Code</v>
      </c>
      <c r="N2924" s="10" t="s">
        <v>33</v>
      </c>
      <c r="O2924" s="10" t="s">
        <v>22</v>
      </c>
      <c r="P2924" s="10" t="str">
        <f t="shared" si="623"/>
        <v>Code. Type</v>
      </c>
      <c r="Q2924" s="10" t="s">
        <v>22</v>
      </c>
      <c r="R2924" s="10" t="s">
        <v>22</v>
      </c>
      <c r="S2924" s="10" t="s">
        <v>30</v>
      </c>
      <c r="T2924" s="10" t="s">
        <v>4820</v>
      </c>
      <c r="U2924" s="10" t="s">
        <v>62</v>
      </c>
      <c r="V2924" s="10" t="s">
        <v>22</v>
      </c>
    </row>
    <row r="2925" spans="1:22" ht="14.1" customHeight="1" x14ac:dyDescent="0.2">
      <c r="A2925" s="7" t="str">
        <f t="shared" si="620"/>
        <v>Priority</v>
      </c>
      <c r="B2925" s="8" t="s">
        <v>22</v>
      </c>
      <c r="C2925" s="9" t="s">
        <v>34</v>
      </c>
      <c r="D2925" s="10" t="s">
        <v>4821</v>
      </c>
      <c r="E2925" s="10" t="s">
        <v>22</v>
      </c>
      <c r="F2925" s="10" t="s">
        <v>22</v>
      </c>
      <c r="G2925" s="10" t="str">
        <f t="shared" si="621"/>
        <v>Transportation Service. Priority. Text</v>
      </c>
      <c r="H2925" s="10" t="s">
        <v>22</v>
      </c>
      <c r="I2925" s="10" t="s">
        <v>951</v>
      </c>
      <c r="J2925" s="10" t="s">
        <v>22</v>
      </c>
      <c r="K2925" s="10" t="s">
        <v>22</v>
      </c>
      <c r="L2925" s="10" t="s">
        <v>1839</v>
      </c>
      <c r="M2925" s="7" t="str">
        <f t="shared" si="622"/>
        <v>Priority</v>
      </c>
      <c r="N2925" s="10" t="s">
        <v>59</v>
      </c>
      <c r="O2925" s="10" t="s">
        <v>22</v>
      </c>
      <c r="P2925" s="10" t="str">
        <f t="shared" si="623"/>
        <v>Text. Type</v>
      </c>
      <c r="Q2925" s="10" t="s">
        <v>22</v>
      </c>
      <c r="R2925" s="10" t="s">
        <v>22</v>
      </c>
      <c r="S2925" s="10" t="s">
        <v>30</v>
      </c>
      <c r="T2925" s="10" t="s">
        <v>4822</v>
      </c>
      <c r="U2925" s="10" t="s">
        <v>62</v>
      </c>
      <c r="V2925" s="10" t="s">
        <v>22</v>
      </c>
    </row>
    <row r="2926" spans="1:22" ht="14.1" customHeight="1" x14ac:dyDescent="0.2">
      <c r="A2926" s="7" t="str">
        <f t="shared" si="620"/>
        <v>FreightRateClassCode</v>
      </c>
      <c r="B2926" s="8" t="s">
        <v>22</v>
      </c>
      <c r="C2926" s="9" t="s">
        <v>34</v>
      </c>
      <c r="D2926" s="10" t="s">
        <v>4823</v>
      </c>
      <c r="E2926" s="10" t="s">
        <v>4824</v>
      </c>
      <c r="F2926" s="10" t="s">
        <v>22</v>
      </c>
      <c r="G2926" s="10" t="str">
        <f t="shared" si="621"/>
        <v>Transportation Service. Freight Rate Class Code. Code</v>
      </c>
      <c r="H2926" s="10" t="s">
        <v>22</v>
      </c>
      <c r="I2926" s="10" t="s">
        <v>951</v>
      </c>
      <c r="J2926" s="10" t="s">
        <v>22</v>
      </c>
      <c r="K2926" s="10" t="s">
        <v>4825</v>
      </c>
      <c r="L2926" s="10" t="s">
        <v>33</v>
      </c>
      <c r="M2926" s="7" t="str">
        <f t="shared" si="622"/>
        <v>Freight Rate Class Code</v>
      </c>
      <c r="N2926" s="10" t="s">
        <v>33</v>
      </c>
      <c r="O2926" s="10" t="s">
        <v>22</v>
      </c>
      <c r="P2926" s="10" t="str">
        <f t="shared" si="623"/>
        <v>Code. Type</v>
      </c>
      <c r="Q2926" s="10" t="s">
        <v>22</v>
      </c>
      <c r="R2926" s="10" t="s">
        <v>22</v>
      </c>
      <c r="S2926" s="10" t="s">
        <v>30</v>
      </c>
      <c r="T2926" s="10" t="s">
        <v>4826</v>
      </c>
      <c r="U2926" s="10" t="s">
        <v>62</v>
      </c>
      <c r="V2926" s="10" t="s">
        <v>22</v>
      </c>
    </row>
    <row r="2927" spans="1:22" ht="14.1" customHeight="1" x14ac:dyDescent="0.2">
      <c r="A2927" s="7" t="str">
        <f t="shared" si="620"/>
        <v>TransportationServiceDescription</v>
      </c>
      <c r="B2927" s="8" t="s">
        <v>22</v>
      </c>
      <c r="C2927" s="9" t="s">
        <v>98</v>
      </c>
      <c r="D2927" s="10" t="s">
        <v>4827</v>
      </c>
      <c r="E2927" s="10" t="s">
        <v>22</v>
      </c>
      <c r="F2927" s="10" t="s">
        <v>22</v>
      </c>
      <c r="G2927" s="10" t="str">
        <f t="shared" si="621"/>
        <v>Transportation Service. Transportation Service Description. Text</v>
      </c>
      <c r="H2927" s="10" t="s">
        <v>22</v>
      </c>
      <c r="I2927" s="10" t="s">
        <v>951</v>
      </c>
      <c r="J2927" s="10" t="s">
        <v>22</v>
      </c>
      <c r="K2927" s="10" t="s">
        <v>951</v>
      </c>
      <c r="L2927" s="10" t="s">
        <v>100</v>
      </c>
      <c r="M2927" s="7" t="str">
        <f t="shared" si="622"/>
        <v>Transportation Service Description</v>
      </c>
      <c r="N2927" s="10" t="s">
        <v>59</v>
      </c>
      <c r="O2927" s="10" t="s">
        <v>22</v>
      </c>
      <c r="P2927" s="10" t="str">
        <f t="shared" si="623"/>
        <v>Text. Type</v>
      </c>
      <c r="Q2927" s="10" t="s">
        <v>22</v>
      </c>
      <c r="R2927" s="10" t="s">
        <v>22</v>
      </c>
      <c r="S2927" s="10" t="s">
        <v>30</v>
      </c>
      <c r="T2927" s="10" t="s">
        <v>22</v>
      </c>
      <c r="U2927" s="10" t="s">
        <v>26</v>
      </c>
      <c r="V2927" s="10" t="s">
        <v>22</v>
      </c>
    </row>
    <row r="2928" spans="1:22" ht="14.1" customHeight="1" x14ac:dyDescent="0.2">
      <c r="A2928" s="7" t="str">
        <f t="shared" si="620"/>
        <v>TransportationServiceDetailsURI</v>
      </c>
      <c r="B2928" s="8" t="s">
        <v>22</v>
      </c>
      <c r="C2928" s="9" t="s">
        <v>34</v>
      </c>
      <c r="D2928" s="10" t="s">
        <v>4828</v>
      </c>
      <c r="E2928" s="10" t="s">
        <v>22</v>
      </c>
      <c r="F2928" s="10" t="s">
        <v>22</v>
      </c>
      <c r="G2928" s="10" t="str">
        <f t="shared" si="621"/>
        <v>Transportation Service. Transportation Service Details URI. Identifier</v>
      </c>
      <c r="H2928" s="10" t="s">
        <v>22</v>
      </c>
      <c r="I2928" s="10" t="s">
        <v>951</v>
      </c>
      <c r="J2928" s="10" t="s">
        <v>22</v>
      </c>
      <c r="K2928" s="10" t="s">
        <v>4829</v>
      </c>
      <c r="L2928" s="10" t="s">
        <v>270</v>
      </c>
      <c r="M2928" s="7" t="str">
        <f t="shared" si="622"/>
        <v>Transportation Service Details URI</v>
      </c>
      <c r="N2928" s="10" t="s">
        <v>29</v>
      </c>
      <c r="O2928" s="10" t="s">
        <v>22</v>
      </c>
      <c r="P2928" s="10" t="str">
        <f t="shared" si="623"/>
        <v>Identifier. Type</v>
      </c>
      <c r="Q2928" s="10" t="s">
        <v>22</v>
      </c>
      <c r="R2928" s="10" t="s">
        <v>22</v>
      </c>
      <c r="S2928" s="10" t="s">
        <v>30</v>
      </c>
      <c r="T2928" s="10" t="s">
        <v>22</v>
      </c>
      <c r="U2928" s="10" t="s">
        <v>26</v>
      </c>
      <c r="V2928" s="10" t="s">
        <v>22</v>
      </c>
    </row>
    <row r="2929" spans="1:22" ht="14.1" customHeight="1" x14ac:dyDescent="0.2">
      <c r="A2929" s="7" t="str">
        <f t="shared" si="620"/>
        <v>NominationDate</v>
      </c>
      <c r="B2929" s="8" t="s">
        <v>22</v>
      </c>
      <c r="C2929" s="9" t="s">
        <v>34</v>
      </c>
      <c r="D2929" s="10" t="s">
        <v>4830</v>
      </c>
      <c r="E2929" s="10" t="s">
        <v>22</v>
      </c>
      <c r="F2929" s="10" t="s">
        <v>22</v>
      </c>
      <c r="G2929" s="10" t="str">
        <f t="shared" si="621"/>
        <v>Transportation Service. Nomination Date. Date</v>
      </c>
      <c r="H2929" s="10" t="s">
        <v>22</v>
      </c>
      <c r="I2929" s="10" t="s">
        <v>951</v>
      </c>
      <c r="J2929" s="10" t="s">
        <v>22</v>
      </c>
      <c r="K2929" s="10" t="s">
        <v>1192</v>
      </c>
      <c r="L2929" s="10" t="s">
        <v>397</v>
      </c>
      <c r="M2929" s="7" t="str">
        <f t="shared" si="622"/>
        <v>Nomination Date</v>
      </c>
      <c r="N2929" s="10" t="s">
        <v>397</v>
      </c>
      <c r="O2929" s="10" t="s">
        <v>22</v>
      </c>
      <c r="P2929" s="10" t="str">
        <f t="shared" si="623"/>
        <v>Date. Type</v>
      </c>
      <c r="Q2929" s="10" t="s">
        <v>22</v>
      </c>
      <c r="R2929" s="10" t="s">
        <v>22</v>
      </c>
      <c r="S2929" s="10" t="s">
        <v>30</v>
      </c>
      <c r="T2929" s="10" t="s">
        <v>22</v>
      </c>
      <c r="U2929" s="10" t="s">
        <v>26</v>
      </c>
      <c r="V2929" s="10" t="s">
        <v>22</v>
      </c>
    </row>
    <row r="2930" spans="1:22" ht="14.1" customHeight="1" x14ac:dyDescent="0.2">
      <c r="A2930" s="7" t="str">
        <f t="shared" si="620"/>
        <v>NominationTime</v>
      </c>
      <c r="B2930" s="8" t="s">
        <v>22</v>
      </c>
      <c r="C2930" s="9" t="s">
        <v>34</v>
      </c>
      <c r="D2930" s="10" t="s">
        <v>4831</v>
      </c>
      <c r="E2930" s="10" t="s">
        <v>22</v>
      </c>
      <c r="F2930" s="10" t="s">
        <v>22</v>
      </c>
      <c r="G2930" s="10" t="str">
        <f t="shared" si="621"/>
        <v>Transportation Service. Nomination Time. Time</v>
      </c>
      <c r="H2930" s="10" t="s">
        <v>22</v>
      </c>
      <c r="I2930" s="10" t="s">
        <v>951</v>
      </c>
      <c r="J2930" s="10" t="s">
        <v>22</v>
      </c>
      <c r="K2930" s="10" t="s">
        <v>1192</v>
      </c>
      <c r="L2930" s="10" t="s">
        <v>594</v>
      </c>
      <c r="M2930" s="7" t="str">
        <f t="shared" si="622"/>
        <v>Nomination Time</v>
      </c>
      <c r="N2930" s="10" t="s">
        <v>594</v>
      </c>
      <c r="O2930" s="10" t="s">
        <v>22</v>
      </c>
      <c r="P2930" s="10" t="str">
        <f t="shared" si="623"/>
        <v>Time. Type</v>
      </c>
      <c r="Q2930" s="10" t="s">
        <v>22</v>
      </c>
      <c r="R2930" s="10" t="s">
        <v>22</v>
      </c>
      <c r="S2930" s="10" t="s">
        <v>30</v>
      </c>
      <c r="T2930" s="10" t="s">
        <v>22</v>
      </c>
      <c r="U2930" s="10" t="s">
        <v>26</v>
      </c>
      <c r="V2930" s="10" t="s">
        <v>22</v>
      </c>
    </row>
    <row r="2931" spans="1:22" ht="14.1" customHeight="1" x14ac:dyDescent="0.2">
      <c r="A2931" s="7" t="str">
        <f t="shared" si="620"/>
        <v>Name</v>
      </c>
      <c r="B2931" s="8" t="s">
        <v>22</v>
      </c>
      <c r="C2931" s="9" t="s">
        <v>34</v>
      </c>
      <c r="D2931" s="10" t="s">
        <v>4832</v>
      </c>
      <c r="E2931" s="10" t="s">
        <v>22</v>
      </c>
      <c r="F2931" s="10" t="s">
        <v>22</v>
      </c>
      <c r="G2931" s="10" t="str">
        <f t="shared" si="621"/>
        <v>Transportation Service. Name</v>
      </c>
      <c r="H2931" s="10" t="s">
        <v>22</v>
      </c>
      <c r="I2931" s="10" t="s">
        <v>951</v>
      </c>
      <c r="J2931" s="10" t="s">
        <v>22</v>
      </c>
      <c r="K2931" s="10" t="s">
        <v>22</v>
      </c>
      <c r="L2931" s="10" t="s">
        <v>56</v>
      </c>
      <c r="M2931" s="7" t="str">
        <f t="shared" si="622"/>
        <v>Name</v>
      </c>
      <c r="N2931" s="10" t="s">
        <v>56</v>
      </c>
      <c r="O2931" s="10" t="s">
        <v>22</v>
      </c>
      <c r="P2931" s="10" t="str">
        <f t="shared" si="623"/>
        <v>Name. Type</v>
      </c>
      <c r="Q2931" s="10" t="s">
        <v>22</v>
      </c>
      <c r="R2931" s="10" t="s">
        <v>22</v>
      </c>
      <c r="S2931" s="10" t="s">
        <v>30</v>
      </c>
      <c r="T2931" s="10" t="s">
        <v>22</v>
      </c>
      <c r="U2931" s="10" t="s">
        <v>26</v>
      </c>
      <c r="V2931" s="10" t="s">
        <v>22</v>
      </c>
    </row>
    <row r="2932" spans="1:22" ht="14.1" customHeight="1" x14ac:dyDescent="0.2">
      <c r="A2932" s="7" t="str">
        <f t="shared" si="620"/>
        <v>SequenceNumeric</v>
      </c>
      <c r="B2932" s="8" t="s">
        <v>22</v>
      </c>
      <c r="C2932" s="9" t="s">
        <v>34</v>
      </c>
      <c r="D2932" s="10" t="s">
        <v>4833</v>
      </c>
      <c r="E2932" s="10" t="s">
        <v>22</v>
      </c>
      <c r="F2932" s="10" t="s">
        <v>22</v>
      </c>
      <c r="G2932" s="10" t="str">
        <f t="shared" si="621"/>
        <v>Transportation Service. Sequence. Numeric</v>
      </c>
      <c r="H2932" s="10" t="s">
        <v>22</v>
      </c>
      <c r="I2932" s="10" t="s">
        <v>951</v>
      </c>
      <c r="J2932" s="10" t="s">
        <v>22</v>
      </c>
      <c r="K2932" s="10" t="s">
        <v>22</v>
      </c>
      <c r="L2932" s="10" t="s">
        <v>186</v>
      </c>
      <c r="M2932" s="7" t="str">
        <f t="shared" si="622"/>
        <v>Sequence</v>
      </c>
      <c r="N2932" s="10" t="s">
        <v>181</v>
      </c>
      <c r="O2932" s="10" t="s">
        <v>22</v>
      </c>
      <c r="P2932" s="10" t="str">
        <f t="shared" si="623"/>
        <v>Numeric. Type</v>
      </c>
      <c r="Q2932" s="10" t="s">
        <v>22</v>
      </c>
      <c r="R2932" s="10" t="s">
        <v>22</v>
      </c>
      <c r="S2932" s="10" t="s">
        <v>30</v>
      </c>
      <c r="T2932" s="10" t="s">
        <v>22</v>
      </c>
      <c r="U2932" s="10" t="s">
        <v>26</v>
      </c>
      <c r="V2932" s="10" t="s">
        <v>22</v>
      </c>
    </row>
    <row r="2933" spans="1:22" ht="14.1" customHeight="1" x14ac:dyDescent="0.2">
      <c r="A2933" s="11" t="str">
        <f t="shared" ref="A2933:A2945" si="624">SUBSTITUTE(SUBSTITUTE(CONCATENATE(J2933,IF(M2933="Identifier","ID",M2933))," ",""),"_","")</f>
        <v>TransportEquipment</v>
      </c>
      <c r="B2933" s="8" t="s">
        <v>22</v>
      </c>
      <c r="C2933" s="12" t="s">
        <v>98</v>
      </c>
      <c r="D2933" s="11" t="s">
        <v>4834</v>
      </c>
      <c r="E2933" s="11" t="s">
        <v>22</v>
      </c>
      <c r="F2933" s="11" t="s">
        <v>22</v>
      </c>
      <c r="G2933" s="11" t="str">
        <f t="shared" ref="G2933:G2945" si="625">CONCATENATE( IF(H2933="","",CONCATENATE(H2933,"_ ")),I2933,". ",IF(J2933="","",CONCATENATE(J2933,"_ ")),M2933,IF(J2933="","",CONCATENATE(". ",N2933)))</f>
        <v>Transportation Service. Transport Equipment</v>
      </c>
      <c r="H2933" s="11" t="s">
        <v>22</v>
      </c>
      <c r="I2933" s="11" t="s">
        <v>951</v>
      </c>
      <c r="J2933" s="11" t="s">
        <v>22</v>
      </c>
      <c r="K2933" s="11" t="s">
        <v>22</v>
      </c>
      <c r="L2933" s="11" t="s">
        <v>22</v>
      </c>
      <c r="M2933" s="11" t="str">
        <f t="shared" ref="M2933:M2945" si="626">CONCATENATE(IF(Q2933="","",CONCATENATE(Q2933,"_ ")),R2933)</f>
        <v>Transport Equipment</v>
      </c>
      <c r="N2933" s="11" t="str">
        <f t="shared" ref="N2933:N2945" si="627">M2933</f>
        <v>Transport Equipment</v>
      </c>
      <c r="O2933" s="11" t="s">
        <v>22</v>
      </c>
      <c r="P2933" s="11" t="s">
        <v>22</v>
      </c>
      <c r="Q2933" s="11" t="s">
        <v>22</v>
      </c>
      <c r="R2933" s="11" t="s">
        <v>2126</v>
      </c>
      <c r="S2933" s="11" t="s">
        <v>38</v>
      </c>
      <c r="T2933" s="11" t="s">
        <v>22</v>
      </c>
      <c r="U2933" s="11" t="s">
        <v>26</v>
      </c>
      <c r="V2933" s="11" t="s">
        <v>22</v>
      </c>
    </row>
    <row r="2934" spans="1:22" ht="14.1" customHeight="1" x14ac:dyDescent="0.2">
      <c r="A2934" s="11" t="str">
        <f t="shared" si="624"/>
        <v>SupportedTransportEquipment</v>
      </c>
      <c r="B2934" s="8" t="s">
        <v>22</v>
      </c>
      <c r="C2934" s="12" t="s">
        <v>98</v>
      </c>
      <c r="D2934" s="11" t="s">
        <v>4835</v>
      </c>
      <c r="E2934" s="11" t="s">
        <v>22</v>
      </c>
      <c r="F2934" s="11" t="s">
        <v>22</v>
      </c>
      <c r="G2934" s="11" t="str">
        <f t="shared" si="625"/>
        <v>Transportation Service. Supported_ Transport Equipment. Transport Equipment</v>
      </c>
      <c r="H2934" s="11" t="s">
        <v>22</v>
      </c>
      <c r="I2934" s="11" t="s">
        <v>951</v>
      </c>
      <c r="J2934" s="11" t="s">
        <v>4836</v>
      </c>
      <c r="K2934" s="11" t="s">
        <v>22</v>
      </c>
      <c r="L2934" s="11" t="s">
        <v>22</v>
      </c>
      <c r="M2934" s="11" t="str">
        <f t="shared" si="626"/>
        <v>Transport Equipment</v>
      </c>
      <c r="N2934" s="11" t="str">
        <f t="shared" si="627"/>
        <v>Transport Equipment</v>
      </c>
      <c r="O2934" s="11" t="s">
        <v>22</v>
      </c>
      <c r="P2934" s="11" t="s">
        <v>22</v>
      </c>
      <c r="Q2934" s="11" t="s">
        <v>22</v>
      </c>
      <c r="R2934" s="11" t="s">
        <v>2126</v>
      </c>
      <c r="S2934" s="11" t="s">
        <v>38</v>
      </c>
      <c r="T2934" s="11" t="s">
        <v>22</v>
      </c>
      <c r="U2934" s="11" t="s">
        <v>26</v>
      </c>
      <c r="V2934" s="11" t="s">
        <v>22</v>
      </c>
    </row>
    <row r="2935" spans="1:22" ht="14.1" customHeight="1" x14ac:dyDescent="0.2">
      <c r="A2935" s="11" t="str">
        <f t="shared" si="624"/>
        <v>UnsupportedTransportEquipment</v>
      </c>
      <c r="B2935" s="8" t="s">
        <v>22</v>
      </c>
      <c r="C2935" s="12" t="s">
        <v>98</v>
      </c>
      <c r="D2935" s="11" t="s">
        <v>4837</v>
      </c>
      <c r="E2935" s="11" t="s">
        <v>22</v>
      </c>
      <c r="F2935" s="11" t="s">
        <v>22</v>
      </c>
      <c r="G2935" s="11" t="str">
        <f t="shared" si="625"/>
        <v>Transportation Service. Unsupported_ Transport Equipment. Transport Equipment</v>
      </c>
      <c r="H2935" s="11" t="s">
        <v>22</v>
      </c>
      <c r="I2935" s="11" t="s">
        <v>951</v>
      </c>
      <c r="J2935" s="11" t="s">
        <v>4838</v>
      </c>
      <c r="K2935" s="11" t="s">
        <v>22</v>
      </c>
      <c r="L2935" s="11" t="s">
        <v>22</v>
      </c>
      <c r="M2935" s="11" t="str">
        <f t="shared" si="626"/>
        <v>Transport Equipment</v>
      </c>
      <c r="N2935" s="11" t="str">
        <f t="shared" si="627"/>
        <v>Transport Equipment</v>
      </c>
      <c r="O2935" s="11" t="s">
        <v>22</v>
      </c>
      <c r="P2935" s="11" t="s">
        <v>22</v>
      </c>
      <c r="Q2935" s="11" t="s">
        <v>22</v>
      </c>
      <c r="R2935" s="11" t="s">
        <v>2126</v>
      </c>
      <c r="S2935" s="11" t="s">
        <v>38</v>
      </c>
      <c r="T2935" s="11" t="s">
        <v>22</v>
      </c>
      <c r="U2935" s="11" t="s">
        <v>26</v>
      </c>
      <c r="V2935" s="11" t="s">
        <v>22</v>
      </c>
    </row>
    <row r="2936" spans="1:22" ht="14.1" customHeight="1" x14ac:dyDescent="0.2">
      <c r="A2936" s="11" t="str">
        <f t="shared" si="624"/>
        <v>CommodityClassification</v>
      </c>
      <c r="B2936" s="8" t="s">
        <v>22</v>
      </c>
      <c r="C2936" s="12" t="s">
        <v>98</v>
      </c>
      <c r="D2936" s="11" t="s">
        <v>4839</v>
      </c>
      <c r="E2936" s="11" t="s">
        <v>22</v>
      </c>
      <c r="F2936" s="11" t="s">
        <v>22</v>
      </c>
      <c r="G2936" s="11" t="str">
        <f t="shared" si="625"/>
        <v>Transportation Service. Commodity Classification</v>
      </c>
      <c r="H2936" s="11" t="s">
        <v>22</v>
      </c>
      <c r="I2936" s="11" t="s">
        <v>951</v>
      </c>
      <c r="J2936" s="11" t="s">
        <v>22</v>
      </c>
      <c r="K2936" s="11" t="s">
        <v>22</v>
      </c>
      <c r="L2936" s="11" t="s">
        <v>22</v>
      </c>
      <c r="M2936" s="11" t="str">
        <f t="shared" si="626"/>
        <v>Commodity Classification</v>
      </c>
      <c r="N2936" s="11" t="str">
        <f t="shared" si="627"/>
        <v>Commodity Classification</v>
      </c>
      <c r="O2936" s="11" t="s">
        <v>22</v>
      </c>
      <c r="P2936" s="11" t="s">
        <v>22</v>
      </c>
      <c r="Q2936" s="11" t="s">
        <v>22</v>
      </c>
      <c r="R2936" s="11" t="s">
        <v>697</v>
      </c>
      <c r="S2936" s="11" t="s">
        <v>38</v>
      </c>
      <c r="T2936" s="11" t="s">
        <v>22</v>
      </c>
      <c r="U2936" s="11" t="s">
        <v>26</v>
      </c>
      <c r="V2936" s="11" t="s">
        <v>22</v>
      </c>
    </row>
    <row r="2937" spans="1:22" ht="14.1" customHeight="1" x14ac:dyDescent="0.2">
      <c r="A2937" s="11" t="str">
        <f t="shared" si="624"/>
        <v>SupportedCommodityClassification</v>
      </c>
      <c r="B2937" s="8" t="s">
        <v>22</v>
      </c>
      <c r="C2937" s="12" t="s">
        <v>98</v>
      </c>
      <c r="D2937" s="11" t="s">
        <v>4840</v>
      </c>
      <c r="E2937" s="11" t="s">
        <v>22</v>
      </c>
      <c r="F2937" s="11" t="s">
        <v>22</v>
      </c>
      <c r="G2937" s="11" t="str">
        <f t="shared" si="625"/>
        <v>Transportation Service. Supported_ Commodity Classification. Commodity Classification</v>
      </c>
      <c r="H2937" s="11" t="s">
        <v>22</v>
      </c>
      <c r="I2937" s="11" t="s">
        <v>951</v>
      </c>
      <c r="J2937" s="11" t="s">
        <v>4836</v>
      </c>
      <c r="K2937" s="11" t="s">
        <v>22</v>
      </c>
      <c r="L2937" s="11" t="s">
        <v>22</v>
      </c>
      <c r="M2937" s="11" t="str">
        <f t="shared" si="626"/>
        <v>Commodity Classification</v>
      </c>
      <c r="N2937" s="11" t="str">
        <f t="shared" si="627"/>
        <v>Commodity Classification</v>
      </c>
      <c r="O2937" s="11" t="s">
        <v>22</v>
      </c>
      <c r="P2937" s="11" t="s">
        <v>22</v>
      </c>
      <c r="Q2937" s="11" t="s">
        <v>22</v>
      </c>
      <c r="R2937" s="11" t="s">
        <v>697</v>
      </c>
      <c r="S2937" s="11" t="s">
        <v>38</v>
      </c>
      <c r="T2937" s="11" t="s">
        <v>22</v>
      </c>
      <c r="U2937" s="11" t="s">
        <v>26</v>
      </c>
      <c r="V2937" s="11" t="s">
        <v>22</v>
      </c>
    </row>
    <row r="2938" spans="1:22" ht="14.1" customHeight="1" x14ac:dyDescent="0.2">
      <c r="A2938" s="11" t="str">
        <f t="shared" si="624"/>
        <v>UnsupportedCommodityClassification</v>
      </c>
      <c r="B2938" s="8" t="s">
        <v>22</v>
      </c>
      <c r="C2938" s="12" t="s">
        <v>98</v>
      </c>
      <c r="D2938" s="11" t="s">
        <v>4841</v>
      </c>
      <c r="E2938" s="11" t="s">
        <v>22</v>
      </c>
      <c r="F2938" s="11" t="s">
        <v>22</v>
      </c>
      <c r="G2938" s="11" t="str">
        <f t="shared" si="625"/>
        <v>Transportation Service. Unsupported_ Commodity Classification. Commodity Classification</v>
      </c>
      <c r="H2938" s="11" t="s">
        <v>22</v>
      </c>
      <c r="I2938" s="11" t="s">
        <v>951</v>
      </c>
      <c r="J2938" s="11" t="s">
        <v>4838</v>
      </c>
      <c r="K2938" s="11" t="s">
        <v>22</v>
      </c>
      <c r="L2938" s="11" t="s">
        <v>22</v>
      </c>
      <c r="M2938" s="11" t="str">
        <f t="shared" si="626"/>
        <v>Commodity Classification</v>
      </c>
      <c r="N2938" s="11" t="str">
        <f t="shared" si="627"/>
        <v>Commodity Classification</v>
      </c>
      <c r="O2938" s="11" t="s">
        <v>22</v>
      </c>
      <c r="P2938" s="11" t="s">
        <v>22</v>
      </c>
      <c r="Q2938" s="11" t="s">
        <v>22</v>
      </c>
      <c r="R2938" s="11" t="s">
        <v>697</v>
      </c>
      <c r="S2938" s="11" t="s">
        <v>38</v>
      </c>
      <c r="T2938" s="11" t="s">
        <v>22</v>
      </c>
      <c r="U2938" s="11" t="s">
        <v>26</v>
      </c>
      <c r="V2938" s="11" t="s">
        <v>22</v>
      </c>
    </row>
    <row r="2939" spans="1:22" ht="14.1" customHeight="1" x14ac:dyDescent="0.2">
      <c r="A2939" s="11" t="str">
        <f t="shared" si="624"/>
        <v>TotalCapacityDimension</v>
      </c>
      <c r="B2939" s="8" t="s">
        <v>22</v>
      </c>
      <c r="C2939" s="12" t="s">
        <v>34</v>
      </c>
      <c r="D2939" s="11" t="s">
        <v>4842</v>
      </c>
      <c r="E2939" s="11" t="s">
        <v>22</v>
      </c>
      <c r="F2939" s="11" t="s">
        <v>22</v>
      </c>
      <c r="G2939" s="11" t="str">
        <f t="shared" si="625"/>
        <v>Transportation Service. Total Capacity_ Dimension. Dimension</v>
      </c>
      <c r="H2939" s="11" t="s">
        <v>22</v>
      </c>
      <c r="I2939" s="11" t="s">
        <v>951</v>
      </c>
      <c r="J2939" s="11" t="s">
        <v>4843</v>
      </c>
      <c r="K2939" s="11" t="s">
        <v>22</v>
      </c>
      <c r="L2939" s="11" t="s">
        <v>22</v>
      </c>
      <c r="M2939" s="11" t="str">
        <f t="shared" si="626"/>
        <v>Dimension</v>
      </c>
      <c r="N2939" s="11" t="str">
        <f t="shared" si="627"/>
        <v>Dimension</v>
      </c>
      <c r="O2939" s="11" t="s">
        <v>22</v>
      </c>
      <c r="P2939" s="11" t="s">
        <v>22</v>
      </c>
      <c r="Q2939" s="11" t="s">
        <v>22</v>
      </c>
      <c r="R2939" s="11" t="s">
        <v>1576</v>
      </c>
      <c r="S2939" s="11" t="s">
        <v>38</v>
      </c>
      <c r="T2939" s="11" t="s">
        <v>22</v>
      </c>
      <c r="U2939" s="11" t="s">
        <v>26</v>
      </c>
      <c r="V2939" s="11" t="s">
        <v>22</v>
      </c>
    </row>
    <row r="2940" spans="1:22" ht="14.1" customHeight="1" x14ac:dyDescent="0.2">
      <c r="A2940" s="11" t="str">
        <f t="shared" si="624"/>
        <v>ShipmentStage</v>
      </c>
      <c r="B2940" s="8" t="s">
        <v>22</v>
      </c>
      <c r="C2940" s="12" t="s">
        <v>98</v>
      </c>
      <c r="D2940" s="11" t="s">
        <v>4844</v>
      </c>
      <c r="E2940" s="11" t="s">
        <v>22</v>
      </c>
      <c r="F2940" s="11" t="s">
        <v>22</v>
      </c>
      <c r="G2940" s="11" t="str">
        <f t="shared" si="625"/>
        <v>Transportation Service. Shipment Stage</v>
      </c>
      <c r="H2940" s="11" t="s">
        <v>22</v>
      </c>
      <c r="I2940" s="11" t="s">
        <v>951</v>
      </c>
      <c r="J2940" s="11" t="s">
        <v>22</v>
      </c>
      <c r="K2940" s="11" t="s">
        <v>22</v>
      </c>
      <c r="L2940" s="11" t="s">
        <v>22</v>
      </c>
      <c r="M2940" s="11" t="str">
        <f t="shared" si="626"/>
        <v>Shipment Stage</v>
      </c>
      <c r="N2940" s="11" t="str">
        <f t="shared" si="627"/>
        <v>Shipment Stage</v>
      </c>
      <c r="O2940" s="11" t="s">
        <v>22</v>
      </c>
      <c r="P2940" s="11" t="s">
        <v>22</v>
      </c>
      <c r="Q2940" s="11" t="s">
        <v>22</v>
      </c>
      <c r="R2940" s="11" t="s">
        <v>971</v>
      </c>
      <c r="S2940" s="11" t="s">
        <v>38</v>
      </c>
      <c r="T2940" s="11" t="s">
        <v>22</v>
      </c>
      <c r="U2940" s="11" t="s">
        <v>26</v>
      </c>
      <c r="V2940" s="11" t="s">
        <v>22</v>
      </c>
    </row>
    <row r="2941" spans="1:22" ht="14.1" customHeight="1" x14ac:dyDescent="0.2">
      <c r="A2941" s="11" t="str">
        <f t="shared" si="624"/>
        <v>TransportEvent</v>
      </c>
      <c r="B2941" s="8" t="s">
        <v>22</v>
      </c>
      <c r="C2941" s="12" t="s">
        <v>98</v>
      </c>
      <c r="D2941" s="11" t="s">
        <v>4845</v>
      </c>
      <c r="E2941" s="11" t="s">
        <v>22</v>
      </c>
      <c r="F2941" s="11" t="s">
        <v>22</v>
      </c>
      <c r="G2941" s="11" t="str">
        <f t="shared" si="625"/>
        <v>Transportation Service. Transport Event</v>
      </c>
      <c r="H2941" s="11" t="s">
        <v>22</v>
      </c>
      <c r="I2941" s="11" t="s">
        <v>951</v>
      </c>
      <c r="J2941" s="11" t="s">
        <v>22</v>
      </c>
      <c r="K2941" s="11" t="s">
        <v>22</v>
      </c>
      <c r="L2941" s="11" t="s">
        <v>22</v>
      </c>
      <c r="M2941" s="11" t="str">
        <f t="shared" si="626"/>
        <v>Transport Event</v>
      </c>
      <c r="N2941" s="11" t="str">
        <f t="shared" si="627"/>
        <v>Transport Event</v>
      </c>
      <c r="O2941" s="11" t="s">
        <v>22</v>
      </c>
      <c r="P2941" s="11" t="s">
        <v>22</v>
      </c>
      <c r="Q2941" s="11" t="s">
        <v>22</v>
      </c>
      <c r="R2941" s="11" t="s">
        <v>882</v>
      </c>
      <c r="S2941" s="11" t="s">
        <v>38</v>
      </c>
      <c r="T2941" s="11" t="s">
        <v>22</v>
      </c>
      <c r="U2941" s="11" t="s">
        <v>26</v>
      </c>
      <c r="V2941" s="11" t="s">
        <v>22</v>
      </c>
    </row>
    <row r="2942" spans="1:22" ht="14.1" customHeight="1" x14ac:dyDescent="0.2">
      <c r="A2942" s="11" t="str">
        <f t="shared" si="624"/>
        <v>ResponsibleTransportServiceProviderParty</v>
      </c>
      <c r="B2942" s="8" t="s">
        <v>22</v>
      </c>
      <c r="C2942" s="12" t="s">
        <v>34</v>
      </c>
      <c r="D2942" s="11" t="s">
        <v>4846</v>
      </c>
      <c r="E2942" s="11" t="s">
        <v>22</v>
      </c>
      <c r="F2942" s="11" t="s">
        <v>22</v>
      </c>
      <c r="G2942" s="11" t="str">
        <f t="shared" si="625"/>
        <v>Transportation Service. Responsible Transport Service Provider_ Party. Party</v>
      </c>
      <c r="H2942" s="11" t="s">
        <v>22</v>
      </c>
      <c r="I2942" s="11" t="s">
        <v>951</v>
      </c>
      <c r="J2942" s="11" t="s">
        <v>4847</v>
      </c>
      <c r="K2942" s="11" t="s">
        <v>22</v>
      </c>
      <c r="L2942" s="11" t="s">
        <v>22</v>
      </c>
      <c r="M2942" s="11" t="str">
        <f t="shared" si="626"/>
        <v>Party</v>
      </c>
      <c r="N2942" s="11" t="str">
        <f t="shared" si="627"/>
        <v>Party</v>
      </c>
      <c r="O2942" s="11" t="s">
        <v>22</v>
      </c>
      <c r="P2942" s="11" t="s">
        <v>22</v>
      </c>
      <c r="Q2942" s="11" t="s">
        <v>22</v>
      </c>
      <c r="R2942" s="11" t="s">
        <v>216</v>
      </c>
      <c r="S2942" s="11" t="s">
        <v>38</v>
      </c>
      <c r="T2942" s="11" t="s">
        <v>22</v>
      </c>
      <c r="U2942" s="11" t="s">
        <v>26</v>
      </c>
      <c r="V2942" s="11" t="s">
        <v>22</v>
      </c>
    </row>
    <row r="2943" spans="1:22" ht="14.1" customHeight="1" x14ac:dyDescent="0.2">
      <c r="A2943" s="11" t="str">
        <f t="shared" si="624"/>
        <v>EnvironmentalEmission</v>
      </c>
      <c r="B2943" s="8" t="s">
        <v>22</v>
      </c>
      <c r="C2943" s="12" t="s">
        <v>98</v>
      </c>
      <c r="D2943" s="11" t="s">
        <v>4848</v>
      </c>
      <c r="E2943" s="11" t="s">
        <v>22</v>
      </c>
      <c r="F2943" s="11" t="s">
        <v>22</v>
      </c>
      <c r="G2943" s="11" t="str">
        <f t="shared" si="625"/>
        <v>Transportation Service. Environmental Emission</v>
      </c>
      <c r="H2943" s="11" t="s">
        <v>22</v>
      </c>
      <c r="I2943" s="11" t="s">
        <v>951</v>
      </c>
      <c r="J2943" s="11" t="s">
        <v>22</v>
      </c>
      <c r="K2943" s="11" t="s">
        <v>22</v>
      </c>
      <c r="L2943" s="11" t="s">
        <v>22</v>
      </c>
      <c r="M2943" s="11" t="str">
        <f t="shared" si="626"/>
        <v>Environmental Emission</v>
      </c>
      <c r="N2943" s="11" t="str">
        <f t="shared" si="627"/>
        <v>Environmental Emission</v>
      </c>
      <c r="O2943" s="11" t="s">
        <v>22</v>
      </c>
      <c r="P2943" s="11" t="s">
        <v>22</v>
      </c>
      <c r="Q2943" s="11" t="s">
        <v>22</v>
      </c>
      <c r="R2943" s="11" t="s">
        <v>997</v>
      </c>
      <c r="S2943" s="11" t="s">
        <v>38</v>
      </c>
      <c r="T2943" s="11" t="s">
        <v>22</v>
      </c>
      <c r="U2943" s="11" t="s">
        <v>26</v>
      </c>
      <c r="V2943" s="11" t="s">
        <v>22</v>
      </c>
    </row>
    <row r="2944" spans="1:22" ht="14.1" customHeight="1" x14ac:dyDescent="0.2">
      <c r="A2944" s="11" t="str">
        <f t="shared" si="624"/>
        <v>EstimatedDurationPeriod</v>
      </c>
      <c r="B2944" s="8" t="s">
        <v>22</v>
      </c>
      <c r="C2944" s="12" t="s">
        <v>34</v>
      </c>
      <c r="D2944" s="11" t="s">
        <v>4849</v>
      </c>
      <c r="E2944" s="11" t="s">
        <v>22</v>
      </c>
      <c r="F2944" s="11" t="s">
        <v>22</v>
      </c>
      <c r="G2944" s="11" t="str">
        <f t="shared" si="625"/>
        <v>Transportation Service. Estimated Duration_ Period. Period</v>
      </c>
      <c r="H2944" s="11" t="s">
        <v>22</v>
      </c>
      <c r="I2944" s="11" t="s">
        <v>951</v>
      </c>
      <c r="J2944" s="11" t="s">
        <v>4850</v>
      </c>
      <c r="K2944" s="11" t="s">
        <v>22</v>
      </c>
      <c r="L2944" s="11" t="s">
        <v>22</v>
      </c>
      <c r="M2944" s="11" t="str">
        <f t="shared" si="626"/>
        <v>Period</v>
      </c>
      <c r="N2944" s="11" t="str">
        <f t="shared" si="627"/>
        <v>Period</v>
      </c>
      <c r="O2944" s="11" t="s">
        <v>22</v>
      </c>
      <c r="P2944" s="11" t="s">
        <v>22</v>
      </c>
      <c r="Q2944" s="11" t="s">
        <v>22</v>
      </c>
      <c r="R2944" s="11" t="s">
        <v>44</v>
      </c>
      <c r="S2944" s="11" t="s">
        <v>38</v>
      </c>
      <c r="T2944" s="11" t="s">
        <v>22</v>
      </c>
      <c r="U2944" s="11" t="s">
        <v>26</v>
      </c>
      <c r="V2944" s="11" t="s">
        <v>22</v>
      </c>
    </row>
    <row r="2945" spans="1:22" ht="14.1" customHeight="1" x14ac:dyDescent="0.2">
      <c r="A2945" s="11" t="str">
        <f t="shared" si="624"/>
        <v>ScheduledServiceFrequency</v>
      </c>
      <c r="B2945" s="8" t="s">
        <v>22</v>
      </c>
      <c r="C2945" s="12" t="s">
        <v>98</v>
      </c>
      <c r="D2945" s="11" t="s">
        <v>3692</v>
      </c>
      <c r="E2945" s="11" t="s">
        <v>22</v>
      </c>
      <c r="F2945" s="11" t="s">
        <v>22</v>
      </c>
      <c r="G2945" s="11" t="str">
        <f t="shared" si="625"/>
        <v>Transportation Service. Scheduled_ Service Frequency. Service Frequency</v>
      </c>
      <c r="H2945" s="11" t="s">
        <v>22</v>
      </c>
      <c r="I2945" s="11" t="s">
        <v>951</v>
      </c>
      <c r="J2945" s="11" t="s">
        <v>4851</v>
      </c>
      <c r="K2945" s="11" t="s">
        <v>22</v>
      </c>
      <c r="L2945" s="11" t="s">
        <v>22</v>
      </c>
      <c r="M2945" s="11" t="str">
        <f t="shared" si="626"/>
        <v>Service Frequency</v>
      </c>
      <c r="N2945" s="11" t="str">
        <f t="shared" si="627"/>
        <v>Service Frequency</v>
      </c>
      <c r="O2945" s="11" t="s">
        <v>22</v>
      </c>
      <c r="P2945" s="11" t="s">
        <v>22</v>
      </c>
      <c r="Q2945" s="11" t="s">
        <v>22</v>
      </c>
      <c r="R2945" s="11" t="s">
        <v>3693</v>
      </c>
      <c r="S2945" s="11" t="s">
        <v>38</v>
      </c>
      <c r="T2945" s="11" t="s">
        <v>22</v>
      </c>
      <c r="U2945" s="11" t="s">
        <v>26</v>
      </c>
      <c r="V2945" s="11" t="s">
        <v>22</v>
      </c>
    </row>
    <row r="2946" spans="1:22" ht="14.1" customHeight="1" x14ac:dyDescent="0.2">
      <c r="A2946" s="5" t="str">
        <f>SUBSTITUTE(CONCATENATE(H2946,I2946)," ","")</f>
        <v>UnstructuredPrice</v>
      </c>
      <c r="B2946" s="6" t="s">
        <v>22</v>
      </c>
      <c r="C2946" s="6" t="s">
        <v>22</v>
      </c>
      <c r="D2946" s="6" t="s">
        <v>4852</v>
      </c>
      <c r="E2946" s="6" t="s">
        <v>22</v>
      </c>
      <c r="F2946" s="6" t="s">
        <v>22</v>
      </c>
      <c r="G2946" s="5" t="str">
        <f>CONCATENATE(IF(H2946="","",CONCATENATE(H2946,"_ ")),I2946,". Details")</f>
        <v>Unstructured Price. Details</v>
      </c>
      <c r="H2946" s="6" t="s">
        <v>22</v>
      </c>
      <c r="I2946" s="6" t="s">
        <v>1095</v>
      </c>
      <c r="J2946" s="6" t="s">
        <v>22</v>
      </c>
      <c r="K2946" s="6" t="s">
        <v>22</v>
      </c>
      <c r="L2946" s="6" t="s">
        <v>22</v>
      </c>
      <c r="M2946" s="6" t="s">
        <v>22</v>
      </c>
      <c r="N2946" s="6" t="s">
        <v>22</v>
      </c>
      <c r="O2946" s="6" t="s">
        <v>22</v>
      </c>
      <c r="P2946" s="6" t="s">
        <v>22</v>
      </c>
      <c r="Q2946" s="6" t="s">
        <v>22</v>
      </c>
      <c r="R2946" s="6" t="s">
        <v>22</v>
      </c>
      <c r="S2946" s="6" t="s">
        <v>25</v>
      </c>
      <c r="T2946" s="6" t="s">
        <v>22</v>
      </c>
      <c r="U2946" s="6" t="s">
        <v>26</v>
      </c>
      <c r="V2946" s="6" t="s">
        <v>22</v>
      </c>
    </row>
    <row r="2947" spans="1:22" ht="14.1" customHeight="1" x14ac:dyDescent="0.2">
      <c r="A2947" s="7" t="str">
        <f>SUBSTITUTE(CONCATENATE(J2947,K2947,IF(L2947="Identifier","ID",IF(AND(L2947="Text",OR(J2947&lt;&gt;"",K2947&lt;&gt;"")),"",L2947)),IF(AND(N2947&lt;&gt;"Text",L2947&lt;&gt;N2947,NOT(AND(L2947="URI",N2947="Identifier")),NOT(AND(L2947="UUID",N2947="Identifier")),NOT(AND(L2947="OID",N2947="Identifier"))),IF(N2947="Identifier","ID",N2947),""))," ","")</f>
        <v>PriceAmount</v>
      </c>
      <c r="B2947" s="8" t="s">
        <v>22</v>
      </c>
      <c r="C2947" s="9" t="s">
        <v>34</v>
      </c>
      <c r="D2947" s="10" t="s">
        <v>4853</v>
      </c>
      <c r="E2947" s="10" t="s">
        <v>22</v>
      </c>
      <c r="F2947" s="10" t="s">
        <v>3279</v>
      </c>
      <c r="G2947" s="10" t="str">
        <f>CONCATENATE( IF(H2947="","",CONCATENATE(H2947,"_ ")),I2947,". ",IF(J2947="","",CONCATENATE(J2947,"_ ")),M2947,IF(OR(J2947&lt;&gt;"",M2947&lt;&gt;N2947),CONCATENATE(". ",N2947),""))</f>
        <v>Unstructured Price. Price Amount. Amount</v>
      </c>
      <c r="H2947" s="10" t="s">
        <v>22</v>
      </c>
      <c r="I2947" s="10" t="s">
        <v>1095</v>
      </c>
      <c r="J2947" s="10" t="s">
        <v>22</v>
      </c>
      <c r="K2947" s="10" t="s">
        <v>1093</v>
      </c>
      <c r="L2947" s="10" t="s">
        <v>189</v>
      </c>
      <c r="M2947" s="7" t="str">
        <f>IF(K2947&lt;&gt;"",CONCATENATE(K2947," ",L2947),L2947)</f>
        <v>Price Amount</v>
      </c>
      <c r="N2947" s="10" t="s">
        <v>189</v>
      </c>
      <c r="O2947" s="10" t="s">
        <v>22</v>
      </c>
      <c r="P2947" s="10" t="str">
        <f>IF(O2947&lt;&gt;"",CONCATENATE(O2947,"_ ",N2947,". Type"),CONCATENATE(N2947,". Type"))</f>
        <v>Amount. Type</v>
      </c>
      <c r="Q2947" s="10" t="s">
        <v>22</v>
      </c>
      <c r="R2947" s="10" t="s">
        <v>22</v>
      </c>
      <c r="S2947" s="10" t="s">
        <v>30</v>
      </c>
      <c r="T2947" s="10" t="s">
        <v>22</v>
      </c>
      <c r="U2947" s="10" t="s">
        <v>26</v>
      </c>
      <c r="V2947" s="10" t="s">
        <v>22</v>
      </c>
    </row>
    <row r="2948" spans="1:22" ht="14.1" customHeight="1" x14ac:dyDescent="0.2">
      <c r="A2948" s="7" t="str">
        <f>SUBSTITUTE(CONCATENATE(J2948,K2948,IF(L2948="Identifier","ID",IF(AND(L2948="Text",OR(J2948&lt;&gt;"",K2948&lt;&gt;"")),"",L2948)),IF(AND(N2948&lt;&gt;"Text",L2948&lt;&gt;N2948,NOT(AND(L2948="URI",N2948="Identifier")),NOT(AND(L2948="UUID",N2948="Identifier")),NOT(AND(L2948="OID",N2948="Identifier"))),IF(N2948="Identifier","ID",N2948),""))," ","")</f>
        <v>TaxInclusivePriceAmount</v>
      </c>
      <c r="B2948" s="8" t="s">
        <v>22</v>
      </c>
      <c r="C2948" s="9" t="s">
        <v>34</v>
      </c>
      <c r="D2948" s="10" t="s">
        <v>4854</v>
      </c>
      <c r="E2948" s="10" t="s">
        <v>22</v>
      </c>
      <c r="F2948" s="10" t="s">
        <v>22</v>
      </c>
      <c r="G2948" s="10" t="str">
        <f>CONCATENATE( IF(H2948="","",CONCATENATE(H2948,"_ ")),I2948,". ",IF(J2948="","",CONCATENATE(J2948,"_ ")),M2948,IF(OR(J2948&lt;&gt;"",M2948&lt;&gt;N2948),CONCATENATE(". ",N2948),""))</f>
        <v>Unstructured Price. Tax Inclusive Price Amount. Amount</v>
      </c>
      <c r="H2948" s="10" t="s">
        <v>22</v>
      </c>
      <c r="I2948" s="10" t="s">
        <v>1095</v>
      </c>
      <c r="J2948" s="10" t="s">
        <v>22</v>
      </c>
      <c r="K2948" s="10" t="s">
        <v>3281</v>
      </c>
      <c r="L2948" s="10" t="s">
        <v>189</v>
      </c>
      <c r="M2948" s="7" t="str">
        <f>IF(K2948&lt;&gt;"",CONCATENATE(K2948," ",L2948),L2948)</f>
        <v>Tax Inclusive Price Amount</v>
      </c>
      <c r="N2948" s="10" t="s">
        <v>189</v>
      </c>
      <c r="O2948" s="10" t="s">
        <v>22</v>
      </c>
      <c r="P2948" s="10" t="str">
        <f>IF(O2948&lt;&gt;"",CONCATENATE(O2948,"_ ",N2948,". Type"),CONCATENATE(N2948,". Type"))</f>
        <v>Amount. Type</v>
      </c>
      <c r="Q2948" s="10" t="s">
        <v>22</v>
      </c>
      <c r="R2948" s="10" t="s">
        <v>22</v>
      </c>
      <c r="S2948" s="10" t="s">
        <v>30</v>
      </c>
      <c r="T2948" s="10" t="s">
        <v>22</v>
      </c>
      <c r="U2948" s="10" t="s">
        <v>192</v>
      </c>
      <c r="V2948" s="10" t="s">
        <v>22</v>
      </c>
    </row>
    <row r="2949" spans="1:22" ht="14.1" customHeight="1" x14ac:dyDescent="0.2">
      <c r="A2949" s="7" t="str">
        <f>SUBSTITUTE(CONCATENATE(J2949,K2949,IF(L2949="Identifier","ID",IF(AND(L2949="Text",OR(J2949&lt;&gt;"",K2949&lt;&gt;"")),"",L2949)),IF(AND(N2949&lt;&gt;"Text",L2949&lt;&gt;N2949,NOT(AND(L2949="URI",N2949="Identifier")),NOT(AND(L2949="UUID",N2949="Identifier")),NOT(AND(L2949="OID",N2949="Identifier"))),IF(N2949="Identifier","ID",N2949),""))," ","")</f>
        <v>TimeAmount</v>
      </c>
      <c r="B2949" s="8" t="s">
        <v>22</v>
      </c>
      <c r="C2949" s="9" t="s">
        <v>34</v>
      </c>
      <c r="D2949" s="10" t="s">
        <v>4855</v>
      </c>
      <c r="E2949" s="10" t="s">
        <v>22</v>
      </c>
      <c r="F2949" s="10" t="s">
        <v>22</v>
      </c>
      <c r="G2949" s="10" t="str">
        <f>CONCATENATE( IF(H2949="","",CONCATENATE(H2949,"_ ")),I2949,". ",IF(J2949="","",CONCATENATE(J2949,"_ ")),M2949,IF(OR(J2949&lt;&gt;"",M2949&lt;&gt;N2949),CONCATENATE(". ",N2949),""))</f>
        <v>Unstructured Price. Time Amount. Text</v>
      </c>
      <c r="H2949" s="10" t="s">
        <v>22</v>
      </c>
      <c r="I2949" s="10" t="s">
        <v>1095</v>
      </c>
      <c r="J2949" s="10" t="s">
        <v>22</v>
      </c>
      <c r="K2949" s="10" t="s">
        <v>594</v>
      </c>
      <c r="L2949" s="10" t="s">
        <v>189</v>
      </c>
      <c r="M2949" s="7" t="str">
        <f>IF(K2949&lt;&gt;"",CONCATENATE(K2949," ",L2949),L2949)</f>
        <v>Time Amount</v>
      </c>
      <c r="N2949" s="10" t="s">
        <v>59</v>
      </c>
      <c r="O2949" s="10" t="s">
        <v>22</v>
      </c>
      <c r="P2949" s="10" t="str">
        <f>IF(O2949&lt;&gt;"",CONCATENATE(O2949,"_ ",N2949,". Type"),CONCATENATE(N2949,". Type"))</f>
        <v>Text. Type</v>
      </c>
      <c r="Q2949" s="10" t="s">
        <v>22</v>
      </c>
      <c r="R2949" s="10" t="s">
        <v>22</v>
      </c>
      <c r="S2949" s="10" t="s">
        <v>30</v>
      </c>
      <c r="T2949" s="10" t="s">
        <v>22</v>
      </c>
      <c r="U2949" s="10" t="s">
        <v>26</v>
      </c>
      <c r="V2949" s="10" t="s">
        <v>22</v>
      </c>
    </row>
    <row r="2950" spans="1:22" ht="14.1" customHeight="1" x14ac:dyDescent="0.2">
      <c r="A2950" s="5" t="str">
        <f>SUBSTITUTE(CONCATENATE(H2950,I2950)," ","")</f>
        <v>UtilityItem</v>
      </c>
      <c r="B2950" s="6" t="s">
        <v>22</v>
      </c>
      <c r="C2950" s="6" t="s">
        <v>22</v>
      </c>
      <c r="D2950" s="6" t="s">
        <v>4856</v>
      </c>
      <c r="E2950" s="6" t="s">
        <v>22</v>
      </c>
      <c r="F2950" s="6" t="s">
        <v>22</v>
      </c>
      <c r="G2950" s="5" t="str">
        <f>CONCATENATE(IF(H2950="","",CONCATENATE(H2950,"_ ")),I2950,". Details")</f>
        <v>Utility Item. Details</v>
      </c>
      <c r="H2950" s="6" t="s">
        <v>22</v>
      </c>
      <c r="I2950" s="6" t="s">
        <v>1091</v>
      </c>
      <c r="J2950" s="6" t="s">
        <v>22</v>
      </c>
      <c r="K2950" s="6" t="s">
        <v>22</v>
      </c>
      <c r="L2950" s="6" t="s">
        <v>22</v>
      </c>
      <c r="M2950" s="6" t="s">
        <v>22</v>
      </c>
      <c r="N2950" s="6" t="s">
        <v>22</v>
      </c>
      <c r="O2950" s="6" t="s">
        <v>22</v>
      </c>
      <c r="P2950" s="6" t="s">
        <v>22</v>
      </c>
      <c r="Q2950" s="6" t="s">
        <v>22</v>
      </c>
      <c r="R2950" s="6" t="s">
        <v>22</v>
      </c>
      <c r="S2950" s="6" t="s">
        <v>25</v>
      </c>
      <c r="T2950" s="6" t="s">
        <v>22</v>
      </c>
      <c r="U2950" s="6" t="s">
        <v>26</v>
      </c>
      <c r="V2950" s="6" t="s">
        <v>22</v>
      </c>
    </row>
    <row r="2951" spans="1:22" ht="14.1" customHeight="1" x14ac:dyDescent="0.2">
      <c r="A2951" s="7" t="str">
        <f t="shared" ref="A2951:A2963" si="628">SUBSTITUTE(CONCATENATE(J2951,K2951,IF(L2951="Identifier","ID",IF(AND(L2951="Text",OR(J2951&lt;&gt;"",K2951&lt;&gt;"")),"",L2951)),IF(AND(N2951&lt;&gt;"Text",L2951&lt;&gt;N2951,NOT(AND(L2951="URI",N2951="Identifier")),NOT(AND(L2951="UUID",N2951="Identifier")),NOT(AND(L2951="OID",N2951="Identifier"))),IF(N2951="Identifier","ID",N2951),""))," ","")</f>
        <v>ID</v>
      </c>
      <c r="B2951" s="8" t="s">
        <v>22</v>
      </c>
      <c r="C2951" s="9" t="s">
        <v>27</v>
      </c>
      <c r="D2951" s="10" t="s">
        <v>4857</v>
      </c>
      <c r="E2951" s="10" t="s">
        <v>22</v>
      </c>
      <c r="F2951" s="10" t="s">
        <v>27</v>
      </c>
      <c r="G2951" s="10" t="str">
        <f t="shared" ref="G2951:G2963" si="629">CONCATENATE( IF(H2951="","",CONCATENATE(H2951,"_ ")),I2951,". ",IF(J2951="","",CONCATENATE(J2951,"_ ")),M2951,IF(OR(J2951&lt;&gt;"",M2951&lt;&gt;N2951),CONCATENATE(". ",N2951),""))</f>
        <v>Utility Item. Identifier</v>
      </c>
      <c r="H2951" s="10" t="s">
        <v>22</v>
      </c>
      <c r="I2951" s="10" t="s">
        <v>1091</v>
      </c>
      <c r="J2951" s="10" t="s">
        <v>22</v>
      </c>
      <c r="K2951" s="10" t="s">
        <v>22</v>
      </c>
      <c r="L2951" s="10" t="s">
        <v>29</v>
      </c>
      <c r="M2951" s="7" t="str">
        <f t="shared" ref="M2951:M2963" si="630">IF(K2951&lt;&gt;"",CONCATENATE(K2951," ",L2951),L2951)</f>
        <v>Identifier</v>
      </c>
      <c r="N2951" s="10" t="s">
        <v>29</v>
      </c>
      <c r="O2951" s="10" t="s">
        <v>22</v>
      </c>
      <c r="P2951" s="10" t="str">
        <f t="shared" ref="P2951:P2963" si="631">IF(O2951&lt;&gt;"",CONCATENATE(O2951,"_ ",N2951,". Type"),CONCATENATE(N2951,". Type"))</f>
        <v>Identifier. Type</v>
      </c>
      <c r="Q2951" s="10" t="s">
        <v>22</v>
      </c>
      <c r="R2951" s="10" t="s">
        <v>22</v>
      </c>
      <c r="S2951" s="10" t="s">
        <v>30</v>
      </c>
      <c r="T2951" s="10" t="s">
        <v>22</v>
      </c>
      <c r="U2951" s="10" t="s">
        <v>26</v>
      </c>
      <c r="V2951" s="10" t="s">
        <v>22</v>
      </c>
    </row>
    <row r="2952" spans="1:22" ht="14.1" customHeight="1" x14ac:dyDescent="0.2">
      <c r="A2952" s="7" t="str">
        <f t="shared" si="628"/>
        <v>SubscriberID</v>
      </c>
      <c r="B2952" s="8" t="s">
        <v>22</v>
      </c>
      <c r="C2952" s="9" t="s">
        <v>34</v>
      </c>
      <c r="D2952" s="10" t="s">
        <v>4858</v>
      </c>
      <c r="E2952" s="10" t="s">
        <v>22</v>
      </c>
      <c r="F2952" s="10" t="s">
        <v>1103</v>
      </c>
      <c r="G2952" s="10" t="str">
        <f t="shared" si="629"/>
        <v>Utility Item. Subscriber Identifier. Identifier</v>
      </c>
      <c r="H2952" s="10" t="s">
        <v>22</v>
      </c>
      <c r="I2952" s="10" t="s">
        <v>1091</v>
      </c>
      <c r="J2952" s="10" t="s">
        <v>22</v>
      </c>
      <c r="K2952" s="10" t="s">
        <v>1104</v>
      </c>
      <c r="L2952" s="10" t="s">
        <v>29</v>
      </c>
      <c r="M2952" s="7" t="str">
        <f t="shared" si="630"/>
        <v>Subscriber Identifier</v>
      </c>
      <c r="N2952" s="10" t="s">
        <v>29</v>
      </c>
      <c r="O2952" s="10" t="s">
        <v>22</v>
      </c>
      <c r="P2952" s="10" t="str">
        <f t="shared" si="631"/>
        <v>Identifier. Type</v>
      </c>
      <c r="Q2952" s="10" t="s">
        <v>22</v>
      </c>
      <c r="R2952" s="10" t="s">
        <v>22</v>
      </c>
      <c r="S2952" s="10" t="s">
        <v>30</v>
      </c>
      <c r="T2952" s="10" t="s">
        <v>22</v>
      </c>
      <c r="U2952" s="10" t="s">
        <v>26</v>
      </c>
      <c r="V2952" s="10" t="s">
        <v>22</v>
      </c>
    </row>
    <row r="2953" spans="1:22" ht="14.1" customHeight="1" x14ac:dyDescent="0.2">
      <c r="A2953" s="7" t="str">
        <f t="shared" si="628"/>
        <v>SubscriberType</v>
      </c>
      <c r="B2953" s="8" t="s">
        <v>22</v>
      </c>
      <c r="C2953" s="9" t="s">
        <v>34</v>
      </c>
      <c r="D2953" s="10" t="s">
        <v>4859</v>
      </c>
      <c r="E2953" s="10" t="s">
        <v>22</v>
      </c>
      <c r="F2953" s="10" t="s">
        <v>22</v>
      </c>
      <c r="G2953" s="10" t="str">
        <f t="shared" si="629"/>
        <v>Utility Item. Subscriber Type. Text</v>
      </c>
      <c r="H2953" s="10" t="s">
        <v>22</v>
      </c>
      <c r="I2953" s="10" t="s">
        <v>1091</v>
      </c>
      <c r="J2953" s="10" t="s">
        <v>22</v>
      </c>
      <c r="K2953" s="10" t="s">
        <v>1104</v>
      </c>
      <c r="L2953" s="10" t="s">
        <v>249</v>
      </c>
      <c r="M2953" s="7" t="str">
        <f t="shared" si="630"/>
        <v>Subscriber Type</v>
      </c>
      <c r="N2953" s="10" t="s">
        <v>59</v>
      </c>
      <c r="O2953" s="10" t="s">
        <v>22</v>
      </c>
      <c r="P2953" s="10" t="str">
        <f t="shared" si="631"/>
        <v>Text. Type</v>
      </c>
      <c r="Q2953" s="10" t="s">
        <v>22</v>
      </c>
      <c r="R2953" s="10" t="s">
        <v>22</v>
      </c>
      <c r="S2953" s="10" t="s">
        <v>30</v>
      </c>
      <c r="T2953" s="10" t="s">
        <v>22</v>
      </c>
      <c r="U2953" s="10" t="s">
        <v>26</v>
      </c>
      <c r="V2953" s="10" t="s">
        <v>22</v>
      </c>
    </row>
    <row r="2954" spans="1:22" ht="14.1" customHeight="1" x14ac:dyDescent="0.2">
      <c r="A2954" s="7" t="str">
        <f t="shared" si="628"/>
        <v>SubscriberTypeCode</v>
      </c>
      <c r="B2954" s="8" t="s">
        <v>22</v>
      </c>
      <c r="C2954" s="9" t="s">
        <v>34</v>
      </c>
      <c r="D2954" s="10" t="s">
        <v>4860</v>
      </c>
      <c r="E2954" s="10" t="s">
        <v>22</v>
      </c>
      <c r="F2954" s="10" t="s">
        <v>22</v>
      </c>
      <c r="G2954" s="10" t="str">
        <f t="shared" si="629"/>
        <v>Utility Item. Subscriber Type Code. Code</v>
      </c>
      <c r="H2954" s="10" t="s">
        <v>22</v>
      </c>
      <c r="I2954" s="10" t="s">
        <v>1091</v>
      </c>
      <c r="J2954" s="10" t="s">
        <v>22</v>
      </c>
      <c r="K2954" s="10" t="s">
        <v>1108</v>
      </c>
      <c r="L2954" s="10" t="s">
        <v>33</v>
      </c>
      <c r="M2954" s="7" t="str">
        <f t="shared" si="630"/>
        <v>Subscriber Type Code</v>
      </c>
      <c r="N2954" s="10" t="s">
        <v>33</v>
      </c>
      <c r="O2954" s="10" t="s">
        <v>22</v>
      </c>
      <c r="P2954" s="10" t="str">
        <f t="shared" si="631"/>
        <v>Code. Type</v>
      </c>
      <c r="Q2954" s="10" t="s">
        <v>22</v>
      </c>
      <c r="R2954" s="10" t="s">
        <v>22</v>
      </c>
      <c r="S2954" s="10" t="s">
        <v>30</v>
      </c>
      <c r="T2954" s="10" t="s">
        <v>22</v>
      </c>
      <c r="U2954" s="10" t="s">
        <v>26</v>
      </c>
      <c r="V2954" s="10" t="s">
        <v>22</v>
      </c>
    </row>
    <row r="2955" spans="1:22" ht="14.1" customHeight="1" x14ac:dyDescent="0.2">
      <c r="A2955" s="7" t="str">
        <f t="shared" si="628"/>
        <v>Description</v>
      </c>
      <c r="B2955" s="8" t="s">
        <v>22</v>
      </c>
      <c r="C2955" s="9" t="s">
        <v>98</v>
      </c>
      <c r="D2955" s="10" t="s">
        <v>4861</v>
      </c>
      <c r="E2955" s="10" t="s">
        <v>22</v>
      </c>
      <c r="F2955" s="10" t="s">
        <v>4862</v>
      </c>
      <c r="G2955" s="10" t="str">
        <f t="shared" si="629"/>
        <v>Utility Item. Description. Text</v>
      </c>
      <c r="H2955" s="10" t="s">
        <v>22</v>
      </c>
      <c r="I2955" s="10" t="s">
        <v>1091</v>
      </c>
      <c r="J2955" s="10" t="s">
        <v>22</v>
      </c>
      <c r="K2955" s="10" t="s">
        <v>22</v>
      </c>
      <c r="L2955" s="10" t="s">
        <v>100</v>
      </c>
      <c r="M2955" s="7" t="str">
        <f t="shared" si="630"/>
        <v>Description</v>
      </c>
      <c r="N2955" s="10" t="s">
        <v>59</v>
      </c>
      <c r="O2955" s="10" t="s">
        <v>22</v>
      </c>
      <c r="P2955" s="10" t="str">
        <f t="shared" si="631"/>
        <v>Text. Type</v>
      </c>
      <c r="Q2955" s="10" t="s">
        <v>22</v>
      </c>
      <c r="R2955" s="10" t="s">
        <v>22</v>
      </c>
      <c r="S2955" s="10" t="s">
        <v>30</v>
      </c>
      <c r="T2955" s="10" t="s">
        <v>22</v>
      </c>
      <c r="U2955" s="10" t="s">
        <v>26</v>
      </c>
      <c r="V2955" s="10" t="s">
        <v>22</v>
      </c>
    </row>
    <row r="2956" spans="1:22" ht="14.1" customHeight="1" x14ac:dyDescent="0.2">
      <c r="A2956" s="7" t="str">
        <f t="shared" si="628"/>
        <v>PackQuantity</v>
      </c>
      <c r="B2956" s="8" t="s">
        <v>22</v>
      </c>
      <c r="C2956" s="9" t="s">
        <v>34</v>
      </c>
      <c r="D2956" s="10" t="s">
        <v>4863</v>
      </c>
      <c r="E2956" s="10" t="s">
        <v>22</v>
      </c>
      <c r="F2956" s="10" t="s">
        <v>27</v>
      </c>
      <c r="G2956" s="10" t="str">
        <f t="shared" si="629"/>
        <v>Utility Item. Pack Quantity. Quantity</v>
      </c>
      <c r="H2956" s="10" t="s">
        <v>22</v>
      </c>
      <c r="I2956" s="10" t="s">
        <v>1091</v>
      </c>
      <c r="J2956" s="10" t="s">
        <v>22</v>
      </c>
      <c r="K2956" s="10" t="s">
        <v>2355</v>
      </c>
      <c r="L2956" s="10" t="s">
        <v>297</v>
      </c>
      <c r="M2956" s="7" t="str">
        <f t="shared" si="630"/>
        <v>Pack Quantity</v>
      </c>
      <c r="N2956" s="10" t="s">
        <v>297</v>
      </c>
      <c r="O2956" s="10" t="s">
        <v>22</v>
      </c>
      <c r="P2956" s="10" t="str">
        <f t="shared" si="631"/>
        <v>Quantity. Type</v>
      </c>
      <c r="Q2956" s="10" t="s">
        <v>22</v>
      </c>
      <c r="R2956" s="10" t="s">
        <v>22</v>
      </c>
      <c r="S2956" s="10" t="s">
        <v>30</v>
      </c>
      <c r="T2956" s="10" t="s">
        <v>22</v>
      </c>
      <c r="U2956" s="10" t="s">
        <v>26</v>
      </c>
      <c r="V2956" s="10" t="s">
        <v>22</v>
      </c>
    </row>
    <row r="2957" spans="1:22" ht="14.1" customHeight="1" x14ac:dyDescent="0.2">
      <c r="A2957" s="7" t="str">
        <f t="shared" si="628"/>
        <v>PackSizeNumeric</v>
      </c>
      <c r="B2957" s="8" t="s">
        <v>22</v>
      </c>
      <c r="C2957" s="9" t="s">
        <v>34</v>
      </c>
      <c r="D2957" s="10" t="s">
        <v>4864</v>
      </c>
      <c r="E2957" s="10" t="s">
        <v>22</v>
      </c>
      <c r="F2957" s="10" t="s">
        <v>22</v>
      </c>
      <c r="G2957" s="10" t="str">
        <f t="shared" si="629"/>
        <v>Utility Item. Pack Size. Numeric</v>
      </c>
      <c r="H2957" s="10" t="s">
        <v>22</v>
      </c>
      <c r="I2957" s="10" t="s">
        <v>1091</v>
      </c>
      <c r="J2957" s="10" t="s">
        <v>22</v>
      </c>
      <c r="K2957" s="10" t="s">
        <v>2355</v>
      </c>
      <c r="L2957" s="10" t="s">
        <v>2357</v>
      </c>
      <c r="M2957" s="7" t="str">
        <f t="shared" si="630"/>
        <v>Pack Size</v>
      </c>
      <c r="N2957" s="10" t="s">
        <v>181</v>
      </c>
      <c r="O2957" s="10" t="s">
        <v>22</v>
      </c>
      <c r="P2957" s="10" t="str">
        <f t="shared" si="631"/>
        <v>Numeric. Type</v>
      </c>
      <c r="Q2957" s="10" t="s">
        <v>22</v>
      </c>
      <c r="R2957" s="10" t="s">
        <v>22</v>
      </c>
      <c r="S2957" s="10" t="s">
        <v>30</v>
      </c>
      <c r="T2957" s="10" t="s">
        <v>22</v>
      </c>
      <c r="U2957" s="10" t="s">
        <v>26</v>
      </c>
      <c r="V2957" s="10" t="s">
        <v>22</v>
      </c>
    </row>
    <row r="2958" spans="1:22" ht="14.1" customHeight="1" x14ac:dyDescent="0.2">
      <c r="A2958" s="7" t="str">
        <f t="shared" si="628"/>
        <v>ConsumptionType</v>
      </c>
      <c r="B2958" s="8" t="s">
        <v>22</v>
      </c>
      <c r="C2958" s="9" t="s">
        <v>34</v>
      </c>
      <c r="D2958" s="10" t="s">
        <v>4865</v>
      </c>
      <c r="E2958" s="10" t="s">
        <v>22</v>
      </c>
      <c r="F2958" s="10" t="s">
        <v>1003</v>
      </c>
      <c r="G2958" s="10" t="str">
        <f t="shared" si="629"/>
        <v>Utility Item. Consumption Type. Text</v>
      </c>
      <c r="H2958" s="10" t="s">
        <v>22</v>
      </c>
      <c r="I2958" s="10" t="s">
        <v>1091</v>
      </c>
      <c r="J2958" s="10" t="s">
        <v>22</v>
      </c>
      <c r="K2958" s="10" t="s">
        <v>1003</v>
      </c>
      <c r="L2958" s="10" t="s">
        <v>249</v>
      </c>
      <c r="M2958" s="7" t="str">
        <f t="shared" si="630"/>
        <v>Consumption Type</v>
      </c>
      <c r="N2958" s="10" t="s">
        <v>59</v>
      </c>
      <c r="O2958" s="10" t="s">
        <v>22</v>
      </c>
      <c r="P2958" s="10" t="str">
        <f t="shared" si="631"/>
        <v>Text. Type</v>
      </c>
      <c r="Q2958" s="10" t="s">
        <v>22</v>
      </c>
      <c r="R2958" s="10" t="s">
        <v>22</v>
      </c>
      <c r="S2958" s="10" t="s">
        <v>30</v>
      </c>
      <c r="T2958" s="10" t="s">
        <v>22</v>
      </c>
      <c r="U2958" s="10" t="s">
        <v>26</v>
      </c>
      <c r="V2958" s="10" t="s">
        <v>22</v>
      </c>
    </row>
    <row r="2959" spans="1:22" ht="14.1" customHeight="1" x14ac:dyDescent="0.2">
      <c r="A2959" s="7" t="str">
        <f t="shared" si="628"/>
        <v>ConsumptionTypeCode</v>
      </c>
      <c r="B2959" s="8" t="s">
        <v>22</v>
      </c>
      <c r="C2959" s="9" t="s">
        <v>34</v>
      </c>
      <c r="D2959" s="10" t="s">
        <v>4866</v>
      </c>
      <c r="E2959" s="10" t="s">
        <v>22</v>
      </c>
      <c r="F2959" s="10" t="s">
        <v>1003</v>
      </c>
      <c r="G2959" s="10" t="str">
        <f t="shared" si="629"/>
        <v>Utility Item. Consumption Type Code. Code</v>
      </c>
      <c r="H2959" s="10" t="s">
        <v>22</v>
      </c>
      <c r="I2959" s="10" t="s">
        <v>1091</v>
      </c>
      <c r="J2959" s="10" t="s">
        <v>22</v>
      </c>
      <c r="K2959" s="10" t="s">
        <v>1123</v>
      </c>
      <c r="L2959" s="10" t="s">
        <v>33</v>
      </c>
      <c r="M2959" s="7" t="str">
        <f t="shared" si="630"/>
        <v>Consumption Type Code</v>
      </c>
      <c r="N2959" s="10" t="s">
        <v>33</v>
      </c>
      <c r="O2959" s="10" t="s">
        <v>22</v>
      </c>
      <c r="P2959" s="10" t="str">
        <f t="shared" si="631"/>
        <v>Code. Type</v>
      </c>
      <c r="Q2959" s="10" t="s">
        <v>22</v>
      </c>
      <c r="R2959" s="10" t="s">
        <v>22</v>
      </c>
      <c r="S2959" s="10" t="s">
        <v>30</v>
      </c>
      <c r="T2959" s="10" t="s">
        <v>22</v>
      </c>
      <c r="U2959" s="10" t="s">
        <v>26</v>
      </c>
      <c r="V2959" s="10" t="s">
        <v>22</v>
      </c>
    </row>
    <row r="2960" spans="1:22" ht="14.1" customHeight="1" x14ac:dyDescent="0.2">
      <c r="A2960" s="7" t="str">
        <f t="shared" si="628"/>
        <v>CurrentChargeType</v>
      </c>
      <c r="B2960" s="8" t="s">
        <v>22</v>
      </c>
      <c r="C2960" s="9" t="s">
        <v>34</v>
      </c>
      <c r="D2960" s="10" t="s">
        <v>4867</v>
      </c>
      <c r="E2960" s="10" t="s">
        <v>22</v>
      </c>
      <c r="F2960" s="10" t="s">
        <v>22</v>
      </c>
      <c r="G2960" s="10" t="str">
        <f t="shared" si="629"/>
        <v>Utility Item. Current_ Charge Type. Text</v>
      </c>
      <c r="H2960" s="10" t="s">
        <v>22</v>
      </c>
      <c r="I2960" s="10" t="s">
        <v>1091</v>
      </c>
      <c r="J2960" s="10" t="s">
        <v>1775</v>
      </c>
      <c r="K2960" s="10" t="s">
        <v>169</v>
      </c>
      <c r="L2960" s="10" t="s">
        <v>249</v>
      </c>
      <c r="M2960" s="7" t="str">
        <f t="shared" si="630"/>
        <v>Charge Type</v>
      </c>
      <c r="N2960" s="10" t="s">
        <v>59</v>
      </c>
      <c r="O2960" s="10" t="s">
        <v>22</v>
      </c>
      <c r="P2960" s="10" t="str">
        <f t="shared" si="631"/>
        <v>Text. Type</v>
      </c>
      <c r="Q2960" s="10" t="s">
        <v>22</v>
      </c>
      <c r="R2960" s="10" t="s">
        <v>22</v>
      </c>
      <c r="S2960" s="10" t="s">
        <v>30</v>
      </c>
      <c r="T2960" s="10" t="s">
        <v>22</v>
      </c>
      <c r="U2960" s="10" t="s">
        <v>26</v>
      </c>
      <c r="V2960" s="10" t="s">
        <v>22</v>
      </c>
    </row>
    <row r="2961" spans="1:22" ht="14.1" customHeight="1" x14ac:dyDescent="0.2">
      <c r="A2961" s="7" t="str">
        <f t="shared" si="628"/>
        <v>CurrentChargeTypeCode</v>
      </c>
      <c r="B2961" s="8" t="s">
        <v>22</v>
      </c>
      <c r="C2961" s="9" t="s">
        <v>34</v>
      </c>
      <c r="D2961" s="10" t="s">
        <v>4868</v>
      </c>
      <c r="E2961" s="10" t="s">
        <v>22</v>
      </c>
      <c r="F2961" s="10" t="s">
        <v>22</v>
      </c>
      <c r="G2961" s="10" t="str">
        <f t="shared" si="629"/>
        <v>Utility Item. Current_ Charge Type Code. Code</v>
      </c>
      <c r="H2961" s="10" t="s">
        <v>22</v>
      </c>
      <c r="I2961" s="10" t="s">
        <v>1091</v>
      </c>
      <c r="J2961" s="10" t="s">
        <v>1775</v>
      </c>
      <c r="K2961" s="10" t="s">
        <v>4869</v>
      </c>
      <c r="L2961" s="10" t="s">
        <v>33</v>
      </c>
      <c r="M2961" s="7" t="str">
        <f t="shared" si="630"/>
        <v>Charge Type Code</v>
      </c>
      <c r="N2961" s="10" t="s">
        <v>33</v>
      </c>
      <c r="O2961" s="10" t="s">
        <v>22</v>
      </c>
      <c r="P2961" s="10" t="str">
        <f t="shared" si="631"/>
        <v>Code. Type</v>
      </c>
      <c r="Q2961" s="10" t="s">
        <v>22</v>
      </c>
      <c r="R2961" s="10" t="s">
        <v>22</v>
      </c>
      <c r="S2961" s="10" t="s">
        <v>30</v>
      </c>
      <c r="T2961" s="10" t="s">
        <v>22</v>
      </c>
      <c r="U2961" s="10" t="s">
        <v>26</v>
      </c>
      <c r="V2961" s="10" t="s">
        <v>22</v>
      </c>
    </row>
    <row r="2962" spans="1:22" ht="14.1" customHeight="1" x14ac:dyDescent="0.2">
      <c r="A2962" s="7" t="str">
        <f t="shared" si="628"/>
        <v>OneTimeChargeType</v>
      </c>
      <c r="B2962" s="8" t="s">
        <v>22</v>
      </c>
      <c r="C2962" s="9" t="s">
        <v>34</v>
      </c>
      <c r="D2962" s="10" t="s">
        <v>4870</v>
      </c>
      <c r="E2962" s="10" t="s">
        <v>22</v>
      </c>
      <c r="F2962" s="10" t="s">
        <v>22</v>
      </c>
      <c r="G2962" s="10" t="str">
        <f t="shared" si="629"/>
        <v>Utility Item. One Time_ Charge Type. Text</v>
      </c>
      <c r="H2962" s="10" t="s">
        <v>22</v>
      </c>
      <c r="I2962" s="10" t="s">
        <v>1091</v>
      </c>
      <c r="J2962" s="10" t="s">
        <v>4871</v>
      </c>
      <c r="K2962" s="10" t="s">
        <v>169</v>
      </c>
      <c r="L2962" s="10" t="s">
        <v>249</v>
      </c>
      <c r="M2962" s="7" t="str">
        <f t="shared" si="630"/>
        <v>Charge Type</v>
      </c>
      <c r="N2962" s="10" t="s">
        <v>59</v>
      </c>
      <c r="O2962" s="10" t="s">
        <v>22</v>
      </c>
      <c r="P2962" s="10" t="str">
        <f t="shared" si="631"/>
        <v>Text. Type</v>
      </c>
      <c r="Q2962" s="10" t="s">
        <v>22</v>
      </c>
      <c r="R2962" s="10" t="s">
        <v>22</v>
      </c>
      <c r="S2962" s="10" t="s">
        <v>30</v>
      </c>
      <c r="T2962" s="10" t="s">
        <v>22</v>
      </c>
      <c r="U2962" s="10" t="s">
        <v>26</v>
      </c>
      <c r="V2962" s="10" t="s">
        <v>22</v>
      </c>
    </row>
    <row r="2963" spans="1:22" ht="14.1" customHeight="1" x14ac:dyDescent="0.2">
      <c r="A2963" s="7" t="str">
        <f t="shared" si="628"/>
        <v>OneTimeChargeTypeCode</v>
      </c>
      <c r="B2963" s="8" t="s">
        <v>22</v>
      </c>
      <c r="C2963" s="9" t="s">
        <v>34</v>
      </c>
      <c r="D2963" s="10" t="s">
        <v>4872</v>
      </c>
      <c r="E2963" s="10" t="s">
        <v>22</v>
      </c>
      <c r="F2963" s="10" t="s">
        <v>22</v>
      </c>
      <c r="G2963" s="10" t="str">
        <f t="shared" si="629"/>
        <v>Utility Item. One Time_ Charge Type Code. Code</v>
      </c>
      <c r="H2963" s="10" t="s">
        <v>22</v>
      </c>
      <c r="I2963" s="10" t="s">
        <v>1091</v>
      </c>
      <c r="J2963" s="10" t="s">
        <v>4871</v>
      </c>
      <c r="K2963" s="10" t="s">
        <v>4869</v>
      </c>
      <c r="L2963" s="10" t="s">
        <v>33</v>
      </c>
      <c r="M2963" s="7" t="str">
        <f t="shared" si="630"/>
        <v>Charge Type Code</v>
      </c>
      <c r="N2963" s="10" t="s">
        <v>33</v>
      </c>
      <c r="O2963" s="10" t="s">
        <v>22</v>
      </c>
      <c r="P2963" s="10" t="str">
        <f t="shared" si="631"/>
        <v>Code. Type</v>
      </c>
      <c r="Q2963" s="10" t="s">
        <v>22</v>
      </c>
      <c r="R2963" s="10" t="s">
        <v>22</v>
      </c>
      <c r="S2963" s="10" t="s">
        <v>30</v>
      </c>
      <c r="T2963" s="10" t="s">
        <v>22</v>
      </c>
      <c r="U2963" s="10" t="s">
        <v>26</v>
      </c>
      <c r="V2963" s="10" t="s">
        <v>22</v>
      </c>
    </row>
    <row r="2964" spans="1:22" ht="14.1" customHeight="1" x14ac:dyDescent="0.2">
      <c r="A2964" s="11" t="str">
        <f>SUBSTITUTE(SUBSTITUTE(CONCATENATE(J2964,IF(M2964="Identifier","ID",M2964))," ",""),"_","")</f>
        <v>TaxCategory</v>
      </c>
      <c r="B2964" s="8" t="s">
        <v>22</v>
      </c>
      <c r="C2964" s="12" t="s">
        <v>34</v>
      </c>
      <c r="D2964" s="11" t="s">
        <v>4873</v>
      </c>
      <c r="E2964" s="11" t="s">
        <v>22</v>
      </c>
      <c r="F2964" s="11" t="s">
        <v>22</v>
      </c>
      <c r="G2964" s="11" t="str">
        <f>CONCATENATE( IF(H2964="","",CONCATENATE(H2964,"_ ")),I2964,". ",IF(J2964="","",CONCATENATE(J2964,"_ ")),M2964,IF(J2964="","",CONCATENATE(". ",N2964)))</f>
        <v>Utility Item. Tax Category</v>
      </c>
      <c r="H2964" s="11" t="s">
        <v>22</v>
      </c>
      <c r="I2964" s="11" t="s">
        <v>1091</v>
      </c>
      <c r="J2964" s="11" t="s">
        <v>22</v>
      </c>
      <c r="K2964" s="11" t="s">
        <v>22</v>
      </c>
      <c r="L2964" s="11" t="s">
        <v>22</v>
      </c>
      <c r="M2964" s="11" t="str">
        <f>CONCATENATE(IF(Q2964="","",CONCATENATE(Q2964,"_ ")),R2964)</f>
        <v>Tax Category</v>
      </c>
      <c r="N2964" s="11" t="str">
        <f>M2964</f>
        <v>Tax Category</v>
      </c>
      <c r="O2964" s="11" t="s">
        <v>22</v>
      </c>
      <c r="P2964" s="11" t="s">
        <v>22</v>
      </c>
      <c r="Q2964" s="11" t="s">
        <v>22</v>
      </c>
      <c r="R2964" s="11" t="s">
        <v>204</v>
      </c>
      <c r="S2964" s="11" t="s">
        <v>38</v>
      </c>
      <c r="T2964" s="11" t="s">
        <v>22</v>
      </c>
      <c r="U2964" s="11" t="s">
        <v>26</v>
      </c>
      <c r="V2964" s="11" t="s">
        <v>22</v>
      </c>
    </row>
    <row r="2965" spans="1:22" ht="14.1" customHeight="1" x14ac:dyDescent="0.2">
      <c r="A2965" s="11" t="str">
        <f>SUBSTITUTE(SUBSTITUTE(CONCATENATE(J2965,IF(M2965="Identifier","ID",M2965))," ",""),"_","")</f>
        <v>Contract</v>
      </c>
      <c r="B2965" s="8" t="s">
        <v>22</v>
      </c>
      <c r="C2965" s="12" t="s">
        <v>34</v>
      </c>
      <c r="D2965" s="11" t="s">
        <v>4874</v>
      </c>
      <c r="E2965" s="11" t="s">
        <v>22</v>
      </c>
      <c r="F2965" s="11" t="s">
        <v>22</v>
      </c>
      <c r="G2965" s="11" t="str">
        <f>CONCATENATE( IF(H2965="","",CONCATENATE(H2965,"_ ")),I2965,". ",IF(J2965="","",CONCATENATE(J2965,"_ ")),M2965,IF(J2965="","",CONCATENATE(". ",N2965)))</f>
        <v>Utility Item. Contract</v>
      </c>
      <c r="H2965" s="11" t="s">
        <v>22</v>
      </c>
      <c r="I2965" s="11" t="s">
        <v>1091</v>
      </c>
      <c r="J2965" s="11" t="s">
        <v>22</v>
      </c>
      <c r="K2965" s="11" t="s">
        <v>22</v>
      </c>
      <c r="L2965" s="11" t="s">
        <v>22</v>
      </c>
      <c r="M2965" s="11" t="str">
        <f>CONCATENATE(IF(Q2965="","",CONCATENATE(Q2965,"_ ")),R2965)</f>
        <v>Contract</v>
      </c>
      <c r="N2965" s="11" t="str">
        <f>M2965</f>
        <v>Contract</v>
      </c>
      <c r="O2965" s="11" t="s">
        <v>22</v>
      </c>
      <c r="P2965" s="11" t="s">
        <v>22</v>
      </c>
      <c r="Q2965" s="11" t="s">
        <v>22</v>
      </c>
      <c r="R2965" s="11" t="s">
        <v>516</v>
      </c>
      <c r="S2965" s="11" t="s">
        <v>38</v>
      </c>
      <c r="T2965" s="11" t="s">
        <v>22</v>
      </c>
      <c r="U2965" s="11" t="s">
        <v>26</v>
      </c>
      <c r="V2965" s="11" t="s">
        <v>22</v>
      </c>
    </row>
    <row r="2966" spans="1:22" ht="14.1" customHeight="1" x14ac:dyDescent="0.2">
      <c r="A2966" s="5" t="str">
        <f>SUBSTITUTE(CONCATENATE(H2966,I2966)," ","")</f>
        <v>VerifiedGrossMass</v>
      </c>
      <c r="B2966" s="6" t="s">
        <v>22</v>
      </c>
      <c r="C2966" s="6" t="s">
        <v>22</v>
      </c>
      <c r="D2966" s="6" t="s">
        <v>4875</v>
      </c>
      <c r="E2966" s="6" t="s">
        <v>4876</v>
      </c>
      <c r="F2966" s="6" t="s">
        <v>22</v>
      </c>
      <c r="G2966" s="5" t="str">
        <f>CONCATENATE(IF(H2966="","",CONCATENATE(H2966,"_ ")),I2966,". Details")</f>
        <v>Verified Gross Mass. Details</v>
      </c>
      <c r="H2966" s="6" t="s">
        <v>22</v>
      </c>
      <c r="I2966" s="6" t="s">
        <v>4675</v>
      </c>
      <c r="J2966" s="6" t="s">
        <v>22</v>
      </c>
      <c r="K2966" s="6" t="s">
        <v>22</v>
      </c>
      <c r="L2966" s="6" t="s">
        <v>22</v>
      </c>
      <c r="M2966" s="6" t="s">
        <v>22</v>
      </c>
      <c r="N2966" s="6" t="s">
        <v>22</v>
      </c>
      <c r="O2966" s="6" t="s">
        <v>22</v>
      </c>
      <c r="P2966" s="6" t="s">
        <v>22</v>
      </c>
      <c r="Q2966" s="6" t="s">
        <v>22</v>
      </c>
      <c r="R2966" s="6" t="s">
        <v>22</v>
      </c>
      <c r="S2966" s="6" t="s">
        <v>25</v>
      </c>
      <c r="T2966" s="6" t="s">
        <v>22</v>
      </c>
      <c r="U2966" s="6" t="s">
        <v>228</v>
      </c>
      <c r="V2966" s="6" t="s">
        <v>22</v>
      </c>
    </row>
    <row r="2967" spans="1:22" ht="14.1" customHeight="1" x14ac:dyDescent="0.2">
      <c r="A2967" s="7" t="str">
        <f t="shared" ref="A2967:A2973" si="632">SUBSTITUTE(CONCATENATE(J2967,K2967,IF(L2967="Identifier","ID",IF(AND(L2967="Text",OR(J2967&lt;&gt;"",K2967&lt;&gt;"")),"",L2967)),IF(AND(N2967&lt;&gt;"Text",L2967&lt;&gt;N2967,NOT(AND(L2967="URI",N2967="Identifier")),NOT(AND(L2967="UUID",N2967="Identifier")),NOT(AND(L2967="OID",N2967="Identifier"))),IF(N2967="Identifier","ID",N2967),""))," ","")</f>
        <v>ID</v>
      </c>
      <c r="B2967" s="8" t="s">
        <v>22</v>
      </c>
      <c r="C2967" s="9" t="s">
        <v>34</v>
      </c>
      <c r="D2967" s="10" t="s">
        <v>4877</v>
      </c>
      <c r="E2967" s="10" t="s">
        <v>22</v>
      </c>
      <c r="F2967" s="10" t="s">
        <v>22</v>
      </c>
      <c r="G2967" s="10" t="str">
        <f t="shared" ref="G2967:G2973" si="633">CONCATENATE( IF(H2967="","",CONCATENATE(H2967,"_ ")),I2967,". ",IF(J2967="","",CONCATENATE(J2967,"_ ")),M2967,IF(OR(J2967&lt;&gt;"",M2967&lt;&gt;N2967),CONCATENATE(". ",N2967),""))</f>
        <v>Verified Gross Mass. Identifier</v>
      </c>
      <c r="H2967" s="10" t="s">
        <v>22</v>
      </c>
      <c r="I2967" s="10" t="s">
        <v>4675</v>
      </c>
      <c r="J2967" s="10" t="s">
        <v>22</v>
      </c>
      <c r="K2967" s="10" t="s">
        <v>22</v>
      </c>
      <c r="L2967" s="10" t="s">
        <v>29</v>
      </c>
      <c r="M2967" s="7" t="str">
        <f t="shared" ref="M2967:M2973" si="634">IF(K2967&lt;&gt;"",CONCATENATE(K2967," ",L2967),L2967)</f>
        <v>Identifier</v>
      </c>
      <c r="N2967" s="10" t="s">
        <v>29</v>
      </c>
      <c r="O2967" s="10" t="s">
        <v>22</v>
      </c>
      <c r="P2967" s="10" t="str">
        <f t="shared" ref="P2967:P2973" si="635">IF(O2967&lt;&gt;"",CONCATENATE(O2967,"_ ",N2967,". Type"),CONCATENATE(N2967,". Type"))</f>
        <v>Identifier. Type</v>
      </c>
      <c r="Q2967" s="10" t="s">
        <v>22</v>
      </c>
      <c r="R2967" s="10" t="s">
        <v>22</v>
      </c>
      <c r="S2967" s="10" t="s">
        <v>30</v>
      </c>
      <c r="T2967" s="10" t="s">
        <v>22</v>
      </c>
      <c r="U2967" s="10" t="s">
        <v>228</v>
      </c>
      <c r="V2967" s="10" t="s">
        <v>22</v>
      </c>
    </row>
    <row r="2968" spans="1:22" ht="14.1" customHeight="1" x14ac:dyDescent="0.2">
      <c r="A2968" s="7" t="str">
        <f t="shared" si="632"/>
        <v>WeighingDate</v>
      </c>
      <c r="B2968" s="8" t="s">
        <v>22</v>
      </c>
      <c r="C2968" s="9" t="s">
        <v>34</v>
      </c>
      <c r="D2968" s="10" t="s">
        <v>4878</v>
      </c>
      <c r="E2968" s="10" t="s">
        <v>22</v>
      </c>
      <c r="F2968" s="10" t="s">
        <v>22</v>
      </c>
      <c r="G2968" s="10" t="str">
        <f t="shared" si="633"/>
        <v>Verified Gross Mass. Weighing Date. Date</v>
      </c>
      <c r="H2968" s="10" t="s">
        <v>22</v>
      </c>
      <c r="I2968" s="10" t="s">
        <v>4675</v>
      </c>
      <c r="J2968" s="10" t="s">
        <v>22</v>
      </c>
      <c r="K2968" s="10" t="s">
        <v>4879</v>
      </c>
      <c r="L2968" s="10" t="s">
        <v>397</v>
      </c>
      <c r="M2968" s="7" t="str">
        <f t="shared" si="634"/>
        <v>Weighing Date</v>
      </c>
      <c r="N2968" s="10" t="s">
        <v>397</v>
      </c>
      <c r="O2968" s="10" t="s">
        <v>22</v>
      </c>
      <c r="P2968" s="10" t="str">
        <f t="shared" si="635"/>
        <v>Date. Type</v>
      </c>
      <c r="Q2968" s="10" t="s">
        <v>22</v>
      </c>
      <c r="R2968" s="10" t="s">
        <v>22</v>
      </c>
      <c r="S2968" s="10" t="s">
        <v>30</v>
      </c>
      <c r="T2968" s="10" t="s">
        <v>22</v>
      </c>
      <c r="U2968" s="10" t="s">
        <v>228</v>
      </c>
      <c r="V2968" s="10" t="s">
        <v>22</v>
      </c>
    </row>
    <row r="2969" spans="1:22" ht="14.1" customHeight="1" x14ac:dyDescent="0.2">
      <c r="A2969" s="7" t="str">
        <f t="shared" si="632"/>
        <v>WeighingTime</v>
      </c>
      <c r="B2969" s="8" t="s">
        <v>22</v>
      </c>
      <c r="C2969" s="9" t="s">
        <v>34</v>
      </c>
      <c r="D2969" s="10" t="s">
        <v>4880</v>
      </c>
      <c r="E2969" s="10" t="s">
        <v>22</v>
      </c>
      <c r="F2969" s="10" t="s">
        <v>22</v>
      </c>
      <c r="G2969" s="10" t="str">
        <f t="shared" si="633"/>
        <v>Verified Gross Mass. Weighing Time. Time</v>
      </c>
      <c r="H2969" s="10" t="s">
        <v>22</v>
      </c>
      <c r="I2969" s="10" t="s">
        <v>4675</v>
      </c>
      <c r="J2969" s="10" t="s">
        <v>22</v>
      </c>
      <c r="K2969" s="10" t="s">
        <v>4879</v>
      </c>
      <c r="L2969" s="10" t="s">
        <v>594</v>
      </c>
      <c r="M2969" s="7" t="str">
        <f t="shared" si="634"/>
        <v>Weighing Time</v>
      </c>
      <c r="N2969" s="10" t="s">
        <v>594</v>
      </c>
      <c r="O2969" s="10" t="s">
        <v>22</v>
      </c>
      <c r="P2969" s="10" t="str">
        <f t="shared" si="635"/>
        <v>Time. Type</v>
      </c>
      <c r="Q2969" s="10" t="s">
        <v>22</v>
      </c>
      <c r="R2969" s="10" t="s">
        <v>22</v>
      </c>
      <c r="S2969" s="10" t="s">
        <v>30</v>
      </c>
      <c r="T2969" s="10" t="s">
        <v>22</v>
      </c>
      <c r="U2969" s="10" t="s">
        <v>228</v>
      </c>
      <c r="V2969" s="10" t="s">
        <v>22</v>
      </c>
    </row>
    <row r="2970" spans="1:22" ht="14.1" customHeight="1" x14ac:dyDescent="0.2">
      <c r="A2970" s="7" t="str">
        <f t="shared" si="632"/>
        <v>WeighingMethodCode</v>
      </c>
      <c r="B2970" s="8" t="s">
        <v>22</v>
      </c>
      <c r="C2970" s="9" t="s">
        <v>27</v>
      </c>
      <c r="D2970" s="10" t="s">
        <v>4881</v>
      </c>
      <c r="E2970" s="10" t="s">
        <v>22</v>
      </c>
      <c r="F2970" s="10" t="s">
        <v>4882</v>
      </c>
      <c r="G2970" s="10" t="str">
        <f t="shared" si="633"/>
        <v>Verified Gross Mass. Weighing Method Code. Code</v>
      </c>
      <c r="H2970" s="10" t="s">
        <v>22</v>
      </c>
      <c r="I2970" s="10" t="s">
        <v>4675</v>
      </c>
      <c r="J2970" s="10" t="s">
        <v>22</v>
      </c>
      <c r="K2970" s="10" t="s">
        <v>4883</v>
      </c>
      <c r="L2970" s="10" t="s">
        <v>33</v>
      </c>
      <c r="M2970" s="7" t="str">
        <f t="shared" si="634"/>
        <v>Weighing Method Code</v>
      </c>
      <c r="N2970" s="10" t="s">
        <v>33</v>
      </c>
      <c r="O2970" s="10" t="s">
        <v>4883</v>
      </c>
      <c r="P2970" s="10" t="str">
        <f t="shared" si="635"/>
        <v>Weighing Method_ Code. Type</v>
      </c>
      <c r="Q2970" s="10" t="s">
        <v>22</v>
      </c>
      <c r="R2970" s="10" t="s">
        <v>22</v>
      </c>
      <c r="S2970" s="10" t="s">
        <v>30</v>
      </c>
      <c r="T2970" s="10" t="s">
        <v>22</v>
      </c>
      <c r="U2970" s="10" t="s">
        <v>228</v>
      </c>
      <c r="V2970" s="10" t="s">
        <v>22</v>
      </c>
    </row>
    <row r="2971" spans="1:22" ht="14.1" customHeight="1" x14ac:dyDescent="0.2">
      <c r="A2971" s="7" t="str">
        <f t="shared" si="632"/>
        <v>WeighingDeviceID</v>
      </c>
      <c r="B2971" s="8" t="s">
        <v>22</v>
      </c>
      <c r="C2971" s="9" t="s">
        <v>34</v>
      </c>
      <c r="D2971" s="10" t="s">
        <v>4884</v>
      </c>
      <c r="E2971" s="10" t="s">
        <v>22</v>
      </c>
      <c r="F2971" s="10" t="s">
        <v>4885</v>
      </c>
      <c r="G2971" s="10" t="str">
        <f t="shared" si="633"/>
        <v>Verified Gross Mass. Weighing Device Identifier. Identifier</v>
      </c>
      <c r="H2971" s="10" t="s">
        <v>22</v>
      </c>
      <c r="I2971" s="10" t="s">
        <v>4675</v>
      </c>
      <c r="J2971" s="10" t="s">
        <v>22</v>
      </c>
      <c r="K2971" s="10" t="s">
        <v>4886</v>
      </c>
      <c r="L2971" s="10" t="s">
        <v>29</v>
      </c>
      <c r="M2971" s="7" t="str">
        <f t="shared" si="634"/>
        <v>Weighing Device Identifier</v>
      </c>
      <c r="N2971" s="10" t="s">
        <v>29</v>
      </c>
      <c r="O2971" s="10" t="s">
        <v>22</v>
      </c>
      <c r="P2971" s="10" t="str">
        <f t="shared" si="635"/>
        <v>Identifier. Type</v>
      </c>
      <c r="Q2971" s="10" t="s">
        <v>22</v>
      </c>
      <c r="R2971" s="10" t="s">
        <v>22</v>
      </c>
      <c r="S2971" s="10" t="s">
        <v>30</v>
      </c>
      <c r="T2971" s="10" t="s">
        <v>22</v>
      </c>
      <c r="U2971" s="10" t="s">
        <v>228</v>
      </c>
      <c r="V2971" s="10" t="s">
        <v>22</v>
      </c>
    </row>
    <row r="2972" spans="1:22" ht="14.1" customHeight="1" x14ac:dyDescent="0.2">
      <c r="A2972" s="7" t="str">
        <f t="shared" si="632"/>
        <v>WeighingDeviceType</v>
      </c>
      <c r="B2972" s="8" t="s">
        <v>22</v>
      </c>
      <c r="C2972" s="9" t="s">
        <v>34</v>
      </c>
      <c r="D2972" s="10" t="s">
        <v>4887</v>
      </c>
      <c r="E2972" s="10" t="s">
        <v>22</v>
      </c>
      <c r="F2972" s="10" t="s">
        <v>4888</v>
      </c>
      <c r="G2972" s="10" t="str">
        <f t="shared" si="633"/>
        <v>Verified Gross Mass. Weighing Device Type. Text</v>
      </c>
      <c r="H2972" s="10" t="s">
        <v>22</v>
      </c>
      <c r="I2972" s="10" t="s">
        <v>4675</v>
      </c>
      <c r="J2972" s="10" t="s">
        <v>22</v>
      </c>
      <c r="K2972" s="10" t="s">
        <v>4886</v>
      </c>
      <c r="L2972" s="10" t="s">
        <v>249</v>
      </c>
      <c r="M2972" s="7" t="str">
        <f t="shared" si="634"/>
        <v>Weighing Device Type</v>
      </c>
      <c r="N2972" s="10" t="s">
        <v>59</v>
      </c>
      <c r="O2972" s="10" t="s">
        <v>22</v>
      </c>
      <c r="P2972" s="10" t="str">
        <f t="shared" si="635"/>
        <v>Text. Type</v>
      </c>
      <c r="Q2972" s="10" t="s">
        <v>22</v>
      </c>
      <c r="R2972" s="10" t="s">
        <v>22</v>
      </c>
      <c r="S2972" s="10" t="s">
        <v>30</v>
      </c>
      <c r="T2972" s="10" t="s">
        <v>22</v>
      </c>
      <c r="U2972" s="10" t="s">
        <v>228</v>
      </c>
      <c r="V2972" s="10" t="s">
        <v>22</v>
      </c>
    </row>
    <row r="2973" spans="1:22" ht="14.1" customHeight="1" x14ac:dyDescent="0.2">
      <c r="A2973" s="7" t="str">
        <f t="shared" si="632"/>
        <v>GrossMassMeasure</v>
      </c>
      <c r="B2973" s="8" t="s">
        <v>22</v>
      </c>
      <c r="C2973" s="9" t="s">
        <v>27</v>
      </c>
      <c r="D2973" s="10" t="s">
        <v>4889</v>
      </c>
      <c r="E2973" s="10" t="s">
        <v>4876</v>
      </c>
      <c r="F2973" s="10" t="s">
        <v>22</v>
      </c>
      <c r="G2973" s="10" t="str">
        <f t="shared" si="633"/>
        <v>Verified Gross Mass. Gross_ Mass. Measure</v>
      </c>
      <c r="H2973" s="10" t="s">
        <v>22</v>
      </c>
      <c r="I2973" s="10" t="s">
        <v>4675</v>
      </c>
      <c r="J2973" s="10" t="s">
        <v>782</v>
      </c>
      <c r="K2973" s="10" t="s">
        <v>22</v>
      </c>
      <c r="L2973" s="10" t="s">
        <v>4890</v>
      </c>
      <c r="M2973" s="7" t="str">
        <f t="shared" si="634"/>
        <v>Mass</v>
      </c>
      <c r="N2973" s="10" t="s">
        <v>361</v>
      </c>
      <c r="O2973" s="10" t="s">
        <v>22</v>
      </c>
      <c r="P2973" s="10" t="str">
        <f t="shared" si="635"/>
        <v>Measure. Type</v>
      </c>
      <c r="Q2973" s="10" t="s">
        <v>22</v>
      </c>
      <c r="R2973" s="10" t="s">
        <v>22</v>
      </c>
      <c r="S2973" s="10" t="s">
        <v>30</v>
      </c>
      <c r="T2973" s="10" t="s">
        <v>783</v>
      </c>
      <c r="U2973" s="10" t="s">
        <v>228</v>
      </c>
      <c r="V2973" s="10" t="s">
        <v>22</v>
      </c>
    </row>
    <row r="2974" spans="1:22" ht="14.1" customHeight="1" x14ac:dyDescent="0.2">
      <c r="A2974" s="11" t="str">
        <f>SUBSTITUTE(SUBSTITUTE(CONCATENATE(J2974,IF(M2974="Identifier","ID",M2974))," ",""),"_","")</f>
        <v>WeighingParty</v>
      </c>
      <c r="B2974" s="8" t="s">
        <v>22</v>
      </c>
      <c r="C2974" s="12" t="s">
        <v>34</v>
      </c>
      <c r="D2974" s="11" t="s">
        <v>4891</v>
      </c>
      <c r="E2974" s="11" t="s">
        <v>22</v>
      </c>
      <c r="F2974" s="11" t="s">
        <v>22</v>
      </c>
      <c r="G2974" s="11" t="str">
        <f>CONCATENATE( IF(H2974="","",CONCATENATE(H2974,"_ ")),I2974,". ",IF(J2974="","",CONCATENATE(J2974,"_ ")),M2974,IF(J2974="","",CONCATENATE(". ",N2974)))</f>
        <v>Verified Gross Mass. Weighing_ Party. Party</v>
      </c>
      <c r="H2974" s="11" t="s">
        <v>22</v>
      </c>
      <c r="I2974" s="11" t="s">
        <v>4675</v>
      </c>
      <c r="J2974" s="11" t="s">
        <v>4879</v>
      </c>
      <c r="K2974" s="11" t="s">
        <v>22</v>
      </c>
      <c r="L2974" s="11" t="s">
        <v>22</v>
      </c>
      <c r="M2974" s="11" t="str">
        <f>CONCATENATE(IF(Q2974="","",CONCATENATE(Q2974,"_ ")),R2974)</f>
        <v>Party</v>
      </c>
      <c r="N2974" s="11" t="str">
        <f>M2974</f>
        <v>Party</v>
      </c>
      <c r="O2974" s="11" t="s">
        <v>22</v>
      </c>
      <c r="P2974" s="11" t="s">
        <v>22</v>
      </c>
      <c r="Q2974" s="11" t="s">
        <v>22</v>
      </c>
      <c r="R2974" s="11" t="s">
        <v>216</v>
      </c>
      <c r="S2974" s="11" t="s">
        <v>38</v>
      </c>
      <c r="T2974" s="11" t="s">
        <v>22</v>
      </c>
      <c r="U2974" s="11" t="s">
        <v>228</v>
      </c>
      <c r="V2974" s="11" t="s">
        <v>22</v>
      </c>
    </row>
    <row r="2975" spans="1:22" ht="14.1" customHeight="1" x14ac:dyDescent="0.2">
      <c r="A2975" s="11" t="str">
        <f>SUBSTITUTE(SUBSTITUTE(CONCATENATE(J2975,IF(M2975="Identifier","ID",M2975))," ",""),"_","")</f>
        <v>ShipperParty</v>
      </c>
      <c r="B2975" s="8" t="s">
        <v>22</v>
      </c>
      <c r="C2975" s="12" t="s">
        <v>34</v>
      </c>
      <c r="D2975" s="11" t="s">
        <v>4892</v>
      </c>
      <c r="E2975" s="11" t="s">
        <v>22</v>
      </c>
      <c r="F2975" s="11" t="s">
        <v>22</v>
      </c>
      <c r="G2975" s="11" t="str">
        <f>CONCATENATE( IF(H2975="","",CONCATENATE(H2975,"_ ")),I2975,". ",IF(J2975="","",CONCATENATE(J2975,"_ ")),M2975,IF(J2975="","",CONCATENATE(". ",N2975)))</f>
        <v>Verified Gross Mass. Shipper_ Party. Party</v>
      </c>
      <c r="H2975" s="11" t="s">
        <v>22</v>
      </c>
      <c r="I2975" s="11" t="s">
        <v>4675</v>
      </c>
      <c r="J2975" s="11" t="s">
        <v>4893</v>
      </c>
      <c r="K2975" s="11" t="s">
        <v>22</v>
      </c>
      <c r="L2975" s="11" t="s">
        <v>22</v>
      </c>
      <c r="M2975" s="11" t="str">
        <f>CONCATENATE(IF(Q2975="","",CONCATENATE(Q2975,"_ ")),R2975)</f>
        <v>Party</v>
      </c>
      <c r="N2975" s="11" t="str">
        <f>M2975</f>
        <v>Party</v>
      </c>
      <c r="O2975" s="11" t="s">
        <v>22</v>
      </c>
      <c r="P2975" s="11" t="s">
        <v>22</v>
      </c>
      <c r="Q2975" s="11" t="s">
        <v>22</v>
      </c>
      <c r="R2975" s="11" t="s">
        <v>216</v>
      </c>
      <c r="S2975" s="11" t="s">
        <v>38</v>
      </c>
      <c r="T2975" s="11" t="s">
        <v>22</v>
      </c>
      <c r="U2975" s="11" t="s">
        <v>228</v>
      </c>
      <c r="V2975" s="11" t="s">
        <v>22</v>
      </c>
    </row>
    <row r="2976" spans="1:22" ht="14.1" customHeight="1" x14ac:dyDescent="0.2">
      <c r="A2976" s="11" t="str">
        <f>SUBSTITUTE(SUBSTITUTE(CONCATENATE(J2976,IF(M2976="Identifier","ID",M2976))," ",""),"_","")</f>
        <v>ResponsibleParty</v>
      </c>
      <c r="B2976" s="8" t="s">
        <v>22</v>
      </c>
      <c r="C2976" s="12" t="s">
        <v>34</v>
      </c>
      <c r="D2976" s="11" t="s">
        <v>4894</v>
      </c>
      <c r="E2976" s="11" t="s">
        <v>22</v>
      </c>
      <c r="F2976" s="11" t="s">
        <v>22</v>
      </c>
      <c r="G2976" s="11" t="str">
        <f>CONCATENATE( IF(H2976="","",CONCATENATE(H2976,"_ ")),I2976,". ",IF(J2976="","",CONCATENATE(J2976,"_ ")),M2976,IF(J2976="","",CONCATENATE(". ",N2976)))</f>
        <v>Verified Gross Mass. Responsible_ Party. Party</v>
      </c>
      <c r="H2976" s="11" t="s">
        <v>22</v>
      </c>
      <c r="I2976" s="11" t="s">
        <v>4675</v>
      </c>
      <c r="J2976" s="11" t="s">
        <v>1505</v>
      </c>
      <c r="K2976" s="11" t="s">
        <v>22</v>
      </c>
      <c r="L2976" s="11" t="s">
        <v>22</v>
      </c>
      <c r="M2976" s="11" t="str">
        <f>CONCATENATE(IF(Q2976="","",CONCATENATE(Q2976,"_ ")),R2976)</f>
        <v>Party</v>
      </c>
      <c r="N2976" s="11" t="str">
        <f>M2976</f>
        <v>Party</v>
      </c>
      <c r="O2976" s="11" t="s">
        <v>22</v>
      </c>
      <c r="P2976" s="11" t="s">
        <v>22</v>
      </c>
      <c r="Q2976" s="11" t="s">
        <v>22</v>
      </c>
      <c r="R2976" s="11" t="s">
        <v>216</v>
      </c>
      <c r="S2976" s="11" t="s">
        <v>38</v>
      </c>
      <c r="T2976" s="11" t="s">
        <v>22</v>
      </c>
      <c r="U2976" s="11" t="s">
        <v>228</v>
      </c>
      <c r="V2976" s="11" t="s">
        <v>22</v>
      </c>
    </row>
    <row r="2977" spans="1:22" ht="14.1" customHeight="1" x14ac:dyDescent="0.2">
      <c r="A2977" s="11" t="str">
        <f>SUBSTITUTE(SUBSTITUTE(CONCATENATE(J2977,IF(M2977="Identifier","ID",M2977))," ",""),"_","")</f>
        <v>DocumentReference</v>
      </c>
      <c r="B2977" s="8" t="s">
        <v>22</v>
      </c>
      <c r="C2977" s="12" t="s">
        <v>50</v>
      </c>
      <c r="D2977" s="11" t="s">
        <v>4895</v>
      </c>
      <c r="E2977" s="11" t="s">
        <v>22</v>
      </c>
      <c r="F2977" s="11" t="s">
        <v>22</v>
      </c>
      <c r="G2977" s="11" t="str">
        <f>CONCATENATE( IF(H2977="","",CONCATENATE(H2977,"_ ")),I2977,". ",IF(J2977="","",CONCATENATE(J2977,"_ ")),M2977,IF(J2977="","",CONCATENATE(". ",N2977)))</f>
        <v>Verified Gross Mass. Document Reference</v>
      </c>
      <c r="H2977" s="11" t="s">
        <v>22</v>
      </c>
      <c r="I2977" s="11" t="s">
        <v>4675</v>
      </c>
      <c r="J2977" s="11" t="s">
        <v>22</v>
      </c>
      <c r="K2977" s="11" t="s">
        <v>22</v>
      </c>
      <c r="L2977" s="11" t="s">
        <v>22</v>
      </c>
      <c r="M2977" s="11" t="str">
        <f>CONCATENATE(IF(Q2977="","",CONCATENATE(Q2977,"_ ")),R2977)</f>
        <v>Document Reference</v>
      </c>
      <c r="N2977" s="11" t="str">
        <f>M2977</f>
        <v>Document Reference</v>
      </c>
      <c r="O2977" s="11" t="s">
        <v>22</v>
      </c>
      <c r="P2977" s="11" t="s">
        <v>22</v>
      </c>
      <c r="Q2977" s="11" t="s">
        <v>22</v>
      </c>
      <c r="R2977" s="11" t="s">
        <v>406</v>
      </c>
      <c r="S2977" s="11" t="s">
        <v>38</v>
      </c>
      <c r="T2977" s="11" t="s">
        <v>22</v>
      </c>
      <c r="U2977" s="11" t="s">
        <v>228</v>
      </c>
      <c r="V2977" s="11" t="s">
        <v>22</v>
      </c>
    </row>
    <row r="2978" spans="1:22" ht="14.1" customHeight="1" x14ac:dyDescent="0.2">
      <c r="A2978" s="5" t="str">
        <f>SUBSTITUTE(CONCATENATE(H2978,I2978)," ","")</f>
        <v>VesselDynamics</v>
      </c>
      <c r="B2978" s="6" t="s">
        <v>22</v>
      </c>
      <c r="C2978" s="6" t="s">
        <v>22</v>
      </c>
      <c r="D2978" s="6" t="s">
        <v>4896</v>
      </c>
      <c r="E2978" s="6" t="s">
        <v>22</v>
      </c>
      <c r="F2978" s="6" t="s">
        <v>22</v>
      </c>
      <c r="G2978" s="5" t="str">
        <f>CONCATENATE(IF(H2978="","",CONCATENATE(H2978,"_ ")),I2978,". Details")</f>
        <v>Vessel Dynamics. Details</v>
      </c>
      <c r="H2978" s="6" t="s">
        <v>22</v>
      </c>
      <c r="I2978" s="6" t="s">
        <v>2729</v>
      </c>
      <c r="J2978" s="6" t="s">
        <v>22</v>
      </c>
      <c r="K2978" s="6" t="s">
        <v>22</v>
      </c>
      <c r="L2978" s="6" t="s">
        <v>22</v>
      </c>
      <c r="M2978" s="6" t="s">
        <v>22</v>
      </c>
      <c r="N2978" s="6" t="s">
        <v>22</v>
      </c>
      <c r="O2978" s="6" t="s">
        <v>22</v>
      </c>
      <c r="P2978" s="6" t="s">
        <v>22</v>
      </c>
      <c r="Q2978" s="6" t="s">
        <v>22</v>
      </c>
      <c r="R2978" s="6" t="s">
        <v>22</v>
      </c>
      <c r="S2978" s="6" t="s">
        <v>25</v>
      </c>
      <c r="T2978" s="6" t="s">
        <v>22</v>
      </c>
      <c r="U2978" s="6" t="s">
        <v>101</v>
      </c>
      <c r="V2978" s="6" t="s">
        <v>22</v>
      </c>
    </row>
    <row r="2979" spans="1:22" ht="14.1" customHeight="1" x14ac:dyDescent="0.2">
      <c r="A2979" s="7" t="str">
        <f>SUBSTITUTE(CONCATENATE(J2979,K2979,IF(L2979="Identifier","ID",IF(AND(L2979="Text",OR(J2979&lt;&gt;"",K2979&lt;&gt;"")),"",L2979)),IF(AND(N2979&lt;&gt;"Text",L2979&lt;&gt;N2979,NOT(AND(L2979="URI",N2979="Identifier")),NOT(AND(L2979="UUID",N2979="Identifier")),NOT(AND(L2979="OID",N2979="Identifier"))),IF(N2979="Identifier","ID",N2979),""))," ","")</f>
        <v>NavigationStatusCode</v>
      </c>
      <c r="B2979" s="8" t="s">
        <v>22</v>
      </c>
      <c r="C2979" s="9" t="s">
        <v>34</v>
      </c>
      <c r="D2979" s="10" t="s">
        <v>4897</v>
      </c>
      <c r="E2979" s="10" t="s">
        <v>22</v>
      </c>
      <c r="F2979" s="10" t="s">
        <v>22</v>
      </c>
      <c r="G2979" s="10" t="str">
        <f>CONCATENATE( IF(H2979="","",CONCATENATE(H2979,"_ ")),I2979,". ",IF(J2979="","",CONCATENATE(J2979,"_ ")),M2979,IF(OR(J2979&lt;&gt;"",M2979&lt;&gt;N2979),CONCATENATE(". ",N2979),""))</f>
        <v>Vessel Dynamics. Navigation_ Status Code. Code</v>
      </c>
      <c r="H2979" s="10" t="s">
        <v>22</v>
      </c>
      <c r="I2979" s="10" t="s">
        <v>2729</v>
      </c>
      <c r="J2979" s="10" t="s">
        <v>4898</v>
      </c>
      <c r="K2979" s="10" t="s">
        <v>894</v>
      </c>
      <c r="L2979" s="10" t="s">
        <v>33</v>
      </c>
      <c r="M2979" s="7" t="str">
        <f>IF(K2979&lt;&gt;"",CONCATENATE(K2979," ",L2979),L2979)</f>
        <v>Status Code</v>
      </c>
      <c r="N2979" s="10" t="s">
        <v>33</v>
      </c>
      <c r="O2979" s="10" t="s">
        <v>22</v>
      </c>
      <c r="P2979" s="10" t="str">
        <f>IF(O2979&lt;&gt;"",CONCATENATE(O2979,"_ ",N2979,". Type"),CONCATENATE(N2979,". Type"))</f>
        <v>Code. Type</v>
      </c>
      <c r="Q2979" s="10" t="s">
        <v>22</v>
      </c>
      <c r="R2979" s="10" t="s">
        <v>22</v>
      </c>
      <c r="S2979" s="10" t="s">
        <v>30</v>
      </c>
      <c r="T2979" s="10" t="s">
        <v>22</v>
      </c>
      <c r="U2979" s="10" t="s">
        <v>101</v>
      </c>
      <c r="V2979" s="10" t="s">
        <v>22</v>
      </c>
    </row>
    <row r="2980" spans="1:22" ht="14.1" customHeight="1" x14ac:dyDescent="0.2">
      <c r="A2980" s="7" t="str">
        <f>SUBSTITUTE(CONCATENATE(J2980,K2980,IF(L2980="Identifier","ID",IF(AND(L2980="Text",OR(J2980&lt;&gt;"",K2980&lt;&gt;"")),"",L2980)),IF(AND(N2980&lt;&gt;"Text",L2980&lt;&gt;N2980,NOT(AND(L2980="URI",N2980="Identifier")),NOT(AND(L2980="UUID",N2980="Identifier")),NOT(AND(L2980="OID",N2980="Identifier"))),IF(N2980="Identifier","ID",N2980),""))," ","")</f>
        <v>AtAnchorageIndicator</v>
      </c>
      <c r="B2980" s="8" t="s">
        <v>22</v>
      </c>
      <c r="C2980" s="9" t="s">
        <v>34</v>
      </c>
      <c r="D2980" s="10" t="s">
        <v>4899</v>
      </c>
      <c r="E2980" s="10" t="s">
        <v>22</v>
      </c>
      <c r="F2980" s="10" t="s">
        <v>22</v>
      </c>
      <c r="G2980" s="10" t="str">
        <f>CONCATENATE( IF(H2980="","",CONCATENATE(H2980,"_ ")),I2980,". ",IF(J2980="","",CONCATENATE(J2980,"_ ")),M2980,IF(OR(J2980&lt;&gt;"",M2980&lt;&gt;N2980),CONCATENATE(". ",N2980),""))</f>
        <v>Vessel Dynamics. At Anchorage_ Indicator. Indicator</v>
      </c>
      <c r="H2980" s="10" t="s">
        <v>22</v>
      </c>
      <c r="I2980" s="10" t="s">
        <v>2729</v>
      </c>
      <c r="J2980" s="10" t="s">
        <v>4900</v>
      </c>
      <c r="K2980" s="10" t="s">
        <v>22</v>
      </c>
      <c r="L2980" s="10" t="s">
        <v>170</v>
      </c>
      <c r="M2980" s="7" t="str">
        <f>IF(K2980&lt;&gt;"",CONCATENATE(K2980," ",L2980),L2980)</f>
        <v>Indicator</v>
      </c>
      <c r="N2980" s="10" t="s">
        <v>170</v>
      </c>
      <c r="O2980" s="10" t="s">
        <v>22</v>
      </c>
      <c r="P2980" s="10" t="str">
        <f>IF(O2980&lt;&gt;"",CONCATENATE(O2980,"_ ",N2980,". Type"),CONCATENATE(N2980,". Type"))</f>
        <v>Indicator. Type</v>
      </c>
      <c r="Q2980" s="10" t="s">
        <v>22</v>
      </c>
      <c r="R2980" s="10" t="s">
        <v>22</v>
      </c>
      <c r="S2980" s="10" t="s">
        <v>30</v>
      </c>
      <c r="T2980" s="10" t="s">
        <v>22</v>
      </c>
      <c r="U2980" s="10" t="s">
        <v>101</v>
      </c>
      <c r="V2980" s="10" t="s">
        <v>22</v>
      </c>
    </row>
    <row r="2981" spans="1:22" ht="14.1" customHeight="1" x14ac:dyDescent="0.2">
      <c r="A2981" s="7" t="str">
        <f>SUBSTITUTE(CONCATENATE(J2981,K2981,IF(L2981="Identifier","ID",IF(AND(L2981="Text",OR(J2981&lt;&gt;"",K2981&lt;&gt;"")),"",L2981)),IF(AND(N2981&lt;&gt;"Text",L2981&lt;&gt;N2981,NOT(AND(L2981="URI",N2981="Identifier")),NOT(AND(L2981="UUID",N2981="Identifier")),NOT(AND(L2981="OID",N2981="Identifier"))),IF(N2981="Identifier","ID",N2981),""))," ","")</f>
        <v>CourseOverGroundDirection</v>
      </c>
      <c r="B2981" s="8" t="s">
        <v>22</v>
      </c>
      <c r="C2981" s="9" t="s">
        <v>34</v>
      </c>
      <c r="D2981" s="10" t="s">
        <v>4901</v>
      </c>
      <c r="E2981" s="10" t="s">
        <v>22</v>
      </c>
      <c r="F2981" s="10" t="s">
        <v>22</v>
      </c>
      <c r="G2981" s="10" t="str">
        <f>CONCATENATE( IF(H2981="","",CONCATENATE(H2981,"_ ")),I2981,". ",IF(J2981="","",CONCATENATE(J2981,"_ ")),M2981,IF(OR(J2981&lt;&gt;"",M2981&lt;&gt;N2981),CONCATENATE(". ",N2981),""))</f>
        <v>Vessel Dynamics. Course Over Ground Direction. Text</v>
      </c>
      <c r="H2981" s="10" t="s">
        <v>22</v>
      </c>
      <c r="I2981" s="10" t="s">
        <v>2729</v>
      </c>
      <c r="J2981" s="10" t="s">
        <v>22</v>
      </c>
      <c r="K2981" s="10" t="s">
        <v>4902</v>
      </c>
      <c r="L2981" s="10" t="s">
        <v>3833</v>
      </c>
      <c r="M2981" s="7" t="str">
        <f>IF(K2981&lt;&gt;"",CONCATENATE(K2981," ",L2981),L2981)</f>
        <v>Course Over Ground Direction</v>
      </c>
      <c r="N2981" s="10" t="s">
        <v>59</v>
      </c>
      <c r="O2981" s="10" t="s">
        <v>22</v>
      </c>
      <c r="P2981" s="10" t="str">
        <f>IF(O2981&lt;&gt;"",CONCATENATE(O2981,"_ ",N2981,". Type"),CONCATENATE(N2981,". Type"))</f>
        <v>Text. Type</v>
      </c>
      <c r="Q2981" s="10" t="s">
        <v>22</v>
      </c>
      <c r="R2981" s="10" t="s">
        <v>22</v>
      </c>
      <c r="S2981" s="10" t="s">
        <v>30</v>
      </c>
      <c r="T2981" s="10" t="s">
        <v>22</v>
      </c>
      <c r="U2981" s="10" t="s">
        <v>101</v>
      </c>
      <c r="V2981" s="10" t="s">
        <v>22</v>
      </c>
    </row>
    <row r="2982" spans="1:22" ht="14.1" customHeight="1" x14ac:dyDescent="0.2">
      <c r="A2982" s="7" t="str">
        <f>SUBSTITUTE(CONCATENATE(J2982,K2982,IF(L2982="Identifier","ID",IF(AND(L2982="Text",OR(J2982&lt;&gt;"",K2982&lt;&gt;"")),"",L2982)),IF(AND(N2982&lt;&gt;"Text",L2982&lt;&gt;N2982,NOT(AND(L2982="URI",N2982="Identifier")),NOT(AND(L2982="UUID",N2982="Identifier")),NOT(AND(L2982="OID",N2982="Identifier"))),IF(N2982="Identifier","ID",N2982),""))," ","")</f>
        <v>SpeedOverGroundMeasure</v>
      </c>
      <c r="B2982" s="8" t="s">
        <v>22</v>
      </c>
      <c r="C2982" s="9" t="s">
        <v>34</v>
      </c>
      <c r="D2982" s="10" t="s">
        <v>4903</v>
      </c>
      <c r="E2982" s="10" t="s">
        <v>22</v>
      </c>
      <c r="F2982" s="10" t="s">
        <v>22</v>
      </c>
      <c r="G2982" s="10" t="str">
        <f>CONCATENATE( IF(H2982="","",CONCATENATE(H2982,"_ ")),I2982,". ",IF(J2982="","",CONCATENATE(J2982,"_ ")),M2982,IF(OR(J2982&lt;&gt;"",M2982&lt;&gt;N2982),CONCATENATE(". ",N2982),""))</f>
        <v>Vessel Dynamics. Speed Over Ground Measure. Measure</v>
      </c>
      <c r="H2982" s="10" t="s">
        <v>22</v>
      </c>
      <c r="I2982" s="10" t="s">
        <v>2729</v>
      </c>
      <c r="J2982" s="10" t="s">
        <v>22</v>
      </c>
      <c r="K2982" s="10" t="s">
        <v>4904</v>
      </c>
      <c r="L2982" s="10" t="s">
        <v>361</v>
      </c>
      <c r="M2982" s="7" t="str">
        <f>IF(K2982&lt;&gt;"",CONCATENATE(K2982," ",L2982),L2982)</f>
        <v>Speed Over Ground Measure</v>
      </c>
      <c r="N2982" s="10" t="s">
        <v>361</v>
      </c>
      <c r="O2982" s="10" t="s">
        <v>22</v>
      </c>
      <c r="P2982" s="10" t="str">
        <f>IF(O2982&lt;&gt;"",CONCATENATE(O2982,"_ ",N2982,". Type"),CONCATENATE(N2982,". Type"))</f>
        <v>Measure. Type</v>
      </c>
      <c r="Q2982" s="10" t="s">
        <v>22</v>
      </c>
      <c r="R2982" s="10" t="s">
        <v>22</v>
      </c>
      <c r="S2982" s="10" t="s">
        <v>30</v>
      </c>
      <c r="T2982" s="10" t="s">
        <v>22</v>
      </c>
      <c r="U2982" s="10" t="s">
        <v>101</v>
      </c>
      <c r="V2982" s="10" t="s">
        <v>22</v>
      </c>
    </row>
    <row r="2983" spans="1:22" ht="14.1" customHeight="1" x14ac:dyDescent="0.2">
      <c r="A2983" s="7" t="str">
        <f>SUBSTITUTE(CONCATENATE(J2983,K2983,IF(L2983="Identifier","ID",IF(AND(L2983="Text",OR(J2983&lt;&gt;"",K2983&lt;&gt;"")),"",L2983)),IF(AND(N2983&lt;&gt;"Text",L2983&lt;&gt;N2983,NOT(AND(L2983="URI",N2983="Identifier")),NOT(AND(L2983="UUID",N2983="Identifier")),NOT(AND(L2983="OID",N2983="Identifier"))),IF(N2983="Identifier","ID",N2983),""))," ","")</f>
        <v>RateOfTurnMeasure</v>
      </c>
      <c r="B2983" s="8" t="s">
        <v>22</v>
      </c>
      <c r="C2983" s="9" t="s">
        <v>34</v>
      </c>
      <c r="D2983" s="10" t="s">
        <v>4905</v>
      </c>
      <c r="E2983" s="10" t="s">
        <v>22</v>
      </c>
      <c r="F2983" s="10" t="s">
        <v>4906</v>
      </c>
      <c r="G2983" s="10" t="str">
        <f>CONCATENATE( IF(H2983="","",CONCATENATE(H2983,"_ ")),I2983,". ",IF(J2983="","",CONCATENATE(J2983,"_ ")),M2983,IF(OR(J2983&lt;&gt;"",M2983&lt;&gt;N2983),CONCATENATE(". ",N2983),""))</f>
        <v>Vessel Dynamics. Rate Of Turn Measure. Measure</v>
      </c>
      <c r="H2983" s="10" t="s">
        <v>22</v>
      </c>
      <c r="I2983" s="10" t="s">
        <v>2729</v>
      </c>
      <c r="J2983" s="10" t="s">
        <v>22</v>
      </c>
      <c r="K2983" s="10" t="s">
        <v>4907</v>
      </c>
      <c r="L2983" s="10" t="s">
        <v>361</v>
      </c>
      <c r="M2983" s="7" t="str">
        <f>IF(K2983&lt;&gt;"",CONCATENATE(K2983," ",L2983),L2983)</f>
        <v>Rate Of Turn Measure</v>
      </c>
      <c r="N2983" s="10" t="s">
        <v>361</v>
      </c>
      <c r="O2983" s="10" t="s">
        <v>22</v>
      </c>
      <c r="P2983" s="10" t="str">
        <f>IF(O2983&lt;&gt;"",CONCATENATE(O2983,"_ ",N2983,". Type"),CONCATENATE(N2983,". Type"))</f>
        <v>Measure. Type</v>
      </c>
      <c r="Q2983" s="10" t="s">
        <v>22</v>
      </c>
      <c r="R2983" s="10" t="s">
        <v>22</v>
      </c>
      <c r="S2983" s="10" t="s">
        <v>30</v>
      </c>
      <c r="T2983" s="10" t="s">
        <v>22</v>
      </c>
      <c r="U2983" s="10" t="s">
        <v>101</v>
      </c>
      <c r="V2983" s="10" t="s">
        <v>22</v>
      </c>
    </row>
    <row r="2984" spans="1:22" ht="14.1" customHeight="1" x14ac:dyDescent="0.2">
      <c r="A2984" s="5" t="str">
        <f>SUBSTITUTE(CONCATENATE(H2984,I2984)," ","")</f>
        <v>WHOAffectedAreaVisit</v>
      </c>
      <c r="B2984" s="6" t="s">
        <v>22</v>
      </c>
      <c r="C2984" s="6" t="s">
        <v>22</v>
      </c>
      <c r="D2984" s="6" t="s">
        <v>4908</v>
      </c>
      <c r="E2984" s="6" t="s">
        <v>22</v>
      </c>
      <c r="F2984" s="6" t="s">
        <v>22</v>
      </c>
      <c r="G2984" s="5" t="str">
        <f>CONCATENATE(IF(H2984="","",CONCATENATE(H2984,"_ ")),I2984,". Details")</f>
        <v>WHO Affected Area Visit. Details</v>
      </c>
      <c r="H2984" s="6" t="s">
        <v>22</v>
      </c>
      <c r="I2984" s="6" t="s">
        <v>2678</v>
      </c>
      <c r="J2984" s="6" t="s">
        <v>22</v>
      </c>
      <c r="K2984" s="6" t="s">
        <v>22</v>
      </c>
      <c r="L2984" s="6" t="s">
        <v>22</v>
      </c>
      <c r="M2984" s="6" t="s">
        <v>22</v>
      </c>
      <c r="N2984" s="6" t="s">
        <v>22</v>
      </c>
      <c r="O2984" s="6" t="s">
        <v>22</v>
      </c>
      <c r="P2984" s="6" t="s">
        <v>22</v>
      </c>
      <c r="Q2984" s="6" t="s">
        <v>22</v>
      </c>
      <c r="R2984" s="6" t="s">
        <v>22</v>
      </c>
      <c r="S2984" s="6" t="s">
        <v>25</v>
      </c>
      <c r="T2984" s="6" t="s">
        <v>22</v>
      </c>
      <c r="U2984" s="6" t="s">
        <v>101</v>
      </c>
      <c r="V2984" s="6" t="s">
        <v>22</v>
      </c>
    </row>
    <row r="2985" spans="1:22" ht="14.1" customHeight="1" x14ac:dyDescent="0.2">
      <c r="A2985" s="7" t="str">
        <f>SUBSTITUTE(CONCATENATE(J2985,K2985,IF(L2985="Identifier","ID",IF(AND(L2985="Text",OR(J2985&lt;&gt;"",K2985&lt;&gt;"")),"",L2985)),IF(AND(N2985&lt;&gt;"Text",L2985&lt;&gt;N2985,NOT(AND(L2985="URI",N2985="Identifier")),NOT(AND(L2985="UUID",N2985="Identifier")),NOT(AND(L2985="OID",N2985="Identifier"))),IF(N2985="Identifier","ID",N2985),""))," ","")</f>
        <v>VisitDate</v>
      </c>
      <c r="B2985" s="8" t="s">
        <v>22</v>
      </c>
      <c r="C2985" s="9" t="s">
        <v>27</v>
      </c>
      <c r="D2985" s="10" t="s">
        <v>4909</v>
      </c>
      <c r="E2985" s="10" t="s">
        <v>22</v>
      </c>
      <c r="F2985" s="10" t="s">
        <v>22</v>
      </c>
      <c r="G2985" s="10" t="str">
        <f>CONCATENATE( IF(H2985="","",CONCATENATE(H2985,"_ ")),I2985,". ",IF(J2985="","",CONCATENATE(J2985,"_ ")),M2985,IF(OR(J2985&lt;&gt;"",M2985&lt;&gt;N2985),CONCATENATE(". ",N2985),""))</f>
        <v>WHO Affected Area Visit. Visit. Date</v>
      </c>
      <c r="H2985" s="10" t="s">
        <v>22</v>
      </c>
      <c r="I2985" s="10" t="s">
        <v>2678</v>
      </c>
      <c r="J2985" s="10" t="s">
        <v>22</v>
      </c>
      <c r="K2985" s="10" t="s">
        <v>22</v>
      </c>
      <c r="L2985" s="10" t="s">
        <v>4910</v>
      </c>
      <c r="M2985" s="7" t="str">
        <f>IF(K2985&lt;&gt;"",CONCATENATE(K2985," ",L2985),L2985)</f>
        <v>Visit</v>
      </c>
      <c r="N2985" s="10" t="s">
        <v>397</v>
      </c>
      <c r="O2985" s="10" t="s">
        <v>22</v>
      </c>
      <c r="P2985" s="10" t="str">
        <f>IF(O2985&lt;&gt;"",CONCATENATE(O2985,"_ ",N2985,". Type"),CONCATENATE(N2985,". Type"))</f>
        <v>Date. Type</v>
      </c>
      <c r="Q2985" s="10" t="s">
        <v>22</v>
      </c>
      <c r="R2985" s="10" t="s">
        <v>22</v>
      </c>
      <c r="S2985" s="10" t="s">
        <v>30</v>
      </c>
      <c r="T2985" s="10" t="s">
        <v>22</v>
      </c>
      <c r="U2985" s="10" t="s">
        <v>101</v>
      </c>
      <c r="V2985" s="10" t="s">
        <v>22</v>
      </c>
    </row>
    <row r="2986" spans="1:22" ht="14.1" customHeight="1" x14ac:dyDescent="0.2">
      <c r="A2986" s="11" t="str">
        <f>SUBSTITUTE(SUBSTITUTE(CONCATENATE(J2986,IF(M2986="Identifier","ID",M2986))," ",""),"_","")</f>
        <v>WHOAffectedAreaPortLocation</v>
      </c>
      <c r="B2986" s="8" t="s">
        <v>22</v>
      </c>
      <c r="C2986" s="12" t="s">
        <v>27</v>
      </c>
      <c r="D2986" s="11" t="s">
        <v>4911</v>
      </c>
      <c r="E2986" s="11" t="s">
        <v>22</v>
      </c>
      <c r="F2986" s="11" t="s">
        <v>22</v>
      </c>
      <c r="G2986" s="11" t="str">
        <f>CONCATENATE( IF(H2986="","",CONCATENATE(H2986,"_ ")),I2986,". ",IF(J2986="","",CONCATENATE(J2986,"_ ")),M2986,IF(J2986="","",CONCATENATE(". ",N2986)))</f>
        <v>WHO Affected Area Visit. WHO Affected Area Port_ Location. Location</v>
      </c>
      <c r="H2986" s="11" t="s">
        <v>22</v>
      </c>
      <c r="I2986" s="11" t="s">
        <v>2678</v>
      </c>
      <c r="J2986" s="11" t="s">
        <v>4912</v>
      </c>
      <c r="K2986" s="11" t="s">
        <v>22</v>
      </c>
      <c r="L2986" s="11" t="s">
        <v>22</v>
      </c>
      <c r="M2986" s="11" t="str">
        <f>CONCATENATE(IF(Q2986="","",CONCATENATE(Q2986,"_ ")),R2986)</f>
        <v>Location</v>
      </c>
      <c r="N2986" s="11" t="str">
        <f>M2986</f>
        <v>Location</v>
      </c>
      <c r="O2986" s="11" t="s">
        <v>22</v>
      </c>
      <c r="P2986" s="11" t="s">
        <v>22</v>
      </c>
      <c r="Q2986" s="11" t="s">
        <v>22</v>
      </c>
      <c r="R2986" s="11" t="s">
        <v>47</v>
      </c>
      <c r="S2986" s="11" t="s">
        <v>38</v>
      </c>
      <c r="T2986" s="11" t="s">
        <v>22</v>
      </c>
      <c r="U2986" s="11" t="s">
        <v>101</v>
      </c>
      <c r="V2986" s="11" t="s">
        <v>22</v>
      </c>
    </row>
    <row r="2987" spans="1:22" ht="14.1" customHeight="1" x14ac:dyDescent="0.2">
      <c r="A2987" s="5" t="str">
        <f>SUBSTITUTE(CONCATENATE(H2987,I2987)," ","")</f>
        <v>WebSite</v>
      </c>
      <c r="B2987" s="6" t="s">
        <v>22</v>
      </c>
      <c r="C2987" s="6" t="s">
        <v>22</v>
      </c>
      <c r="D2987" s="6" t="s">
        <v>4913</v>
      </c>
      <c r="E2987" s="6" t="s">
        <v>22</v>
      </c>
      <c r="F2987" s="6" t="s">
        <v>22</v>
      </c>
      <c r="G2987" s="5" t="str">
        <f>CONCATENATE(IF(H2987="","",CONCATENATE(H2987,"_ ")),I2987,". Details")</f>
        <v>Web Site. Details</v>
      </c>
      <c r="H2987" s="6" t="s">
        <v>22</v>
      </c>
      <c r="I2987" s="6" t="s">
        <v>458</v>
      </c>
      <c r="J2987" s="6" t="s">
        <v>22</v>
      </c>
      <c r="K2987" s="6" t="s">
        <v>22</v>
      </c>
      <c r="L2987" s="6" t="s">
        <v>22</v>
      </c>
      <c r="M2987" s="6" t="s">
        <v>22</v>
      </c>
      <c r="N2987" s="6" t="s">
        <v>22</v>
      </c>
      <c r="O2987" s="6" t="s">
        <v>22</v>
      </c>
      <c r="P2987" s="6" t="s">
        <v>22</v>
      </c>
      <c r="Q2987" s="6" t="s">
        <v>22</v>
      </c>
      <c r="R2987" s="6" t="s">
        <v>22</v>
      </c>
      <c r="S2987" s="6" t="s">
        <v>25</v>
      </c>
      <c r="T2987" s="6" t="s">
        <v>22</v>
      </c>
      <c r="U2987" s="6" t="s">
        <v>228</v>
      </c>
      <c r="V2987" s="6" t="s">
        <v>22</v>
      </c>
    </row>
    <row r="2988" spans="1:22" ht="14.1" customHeight="1" x14ac:dyDescent="0.2">
      <c r="A2988" s="7" t="str">
        <f>SUBSTITUTE(CONCATENATE(J2988,K2988,IF(L2988="Identifier","ID",IF(AND(L2988="Text",OR(J2988&lt;&gt;"",K2988&lt;&gt;"")),"",L2988)),IF(AND(N2988&lt;&gt;"Text",L2988&lt;&gt;N2988,NOT(AND(L2988="URI",N2988="Identifier")),NOT(AND(L2988="UUID",N2988="Identifier")),NOT(AND(L2988="OID",N2988="Identifier"))),IF(N2988="Identifier","ID",N2988),""))," ","")</f>
        <v>ID</v>
      </c>
      <c r="B2988" s="8" t="s">
        <v>22</v>
      </c>
      <c r="C2988" s="9" t="s">
        <v>34</v>
      </c>
      <c r="D2988" s="10" t="s">
        <v>4914</v>
      </c>
      <c r="E2988" s="10" t="s">
        <v>22</v>
      </c>
      <c r="F2988" s="10" t="s">
        <v>4915</v>
      </c>
      <c r="G2988" s="10" t="str">
        <f>CONCATENATE( IF(H2988="","",CONCATENATE(H2988,"_ ")),I2988,". ",IF(J2988="","",CONCATENATE(J2988,"_ ")),M2988,IF(OR(J2988&lt;&gt;"",M2988&lt;&gt;N2988),CONCATENATE(". ",N2988),""))</f>
        <v>Web Site. Identifier</v>
      </c>
      <c r="H2988" s="10" t="s">
        <v>22</v>
      </c>
      <c r="I2988" s="10" t="s">
        <v>458</v>
      </c>
      <c r="J2988" s="10" t="s">
        <v>22</v>
      </c>
      <c r="K2988" s="10" t="s">
        <v>22</v>
      </c>
      <c r="L2988" s="10" t="s">
        <v>29</v>
      </c>
      <c r="M2988" s="7" t="str">
        <f>IF(K2988&lt;&gt;"",CONCATENATE(K2988," ",L2988),L2988)</f>
        <v>Identifier</v>
      </c>
      <c r="N2988" s="10" t="s">
        <v>29</v>
      </c>
      <c r="O2988" s="10" t="s">
        <v>22</v>
      </c>
      <c r="P2988" s="10" t="str">
        <f>IF(O2988&lt;&gt;"",CONCATENATE(O2988,"_ ",N2988,". Type"),CONCATENATE(N2988,". Type"))</f>
        <v>Identifier. Type</v>
      </c>
      <c r="Q2988" s="10" t="s">
        <v>22</v>
      </c>
      <c r="R2988" s="10" t="s">
        <v>22</v>
      </c>
      <c r="S2988" s="10" t="s">
        <v>30</v>
      </c>
      <c r="T2988" s="10" t="s">
        <v>22</v>
      </c>
      <c r="U2988" s="10" t="s">
        <v>228</v>
      </c>
      <c r="V2988" s="10" t="s">
        <v>22</v>
      </c>
    </row>
    <row r="2989" spans="1:22" ht="14.1" customHeight="1" x14ac:dyDescent="0.2">
      <c r="A2989" s="7" t="str">
        <f>SUBSTITUTE(CONCATENATE(J2989,K2989,IF(L2989="Identifier","ID",IF(AND(L2989="Text",OR(J2989&lt;&gt;"",K2989&lt;&gt;"")),"",L2989)),IF(AND(N2989&lt;&gt;"Text",L2989&lt;&gt;N2989,NOT(AND(L2989="URI",N2989="Identifier")),NOT(AND(L2989="UUID",N2989="Identifier")),NOT(AND(L2989="OID",N2989="Identifier"))),IF(N2989="Identifier","ID",N2989),""))," ","")</f>
        <v>Name</v>
      </c>
      <c r="B2989" s="8" t="s">
        <v>22</v>
      </c>
      <c r="C2989" s="9" t="s">
        <v>34</v>
      </c>
      <c r="D2989" s="10" t="s">
        <v>4916</v>
      </c>
      <c r="E2989" s="10" t="s">
        <v>22</v>
      </c>
      <c r="F2989" s="10" t="s">
        <v>4917</v>
      </c>
      <c r="G2989" s="10" t="str">
        <f>CONCATENATE( IF(H2989="","",CONCATENATE(H2989,"_ ")),I2989,". ",IF(J2989="","",CONCATENATE(J2989,"_ ")),M2989,IF(OR(J2989&lt;&gt;"",M2989&lt;&gt;N2989),CONCATENATE(". ",N2989),""))</f>
        <v>Web Site. Name</v>
      </c>
      <c r="H2989" s="10" t="s">
        <v>22</v>
      </c>
      <c r="I2989" s="10" t="s">
        <v>458</v>
      </c>
      <c r="J2989" s="10" t="s">
        <v>22</v>
      </c>
      <c r="K2989" s="10" t="s">
        <v>22</v>
      </c>
      <c r="L2989" s="10" t="s">
        <v>56</v>
      </c>
      <c r="M2989" s="7" t="str">
        <f>IF(K2989&lt;&gt;"",CONCATENATE(K2989," ",L2989),L2989)</f>
        <v>Name</v>
      </c>
      <c r="N2989" s="10" t="s">
        <v>56</v>
      </c>
      <c r="O2989" s="10" t="s">
        <v>22</v>
      </c>
      <c r="P2989" s="10" t="str">
        <f>IF(O2989&lt;&gt;"",CONCATENATE(O2989,"_ ",N2989,". Type"),CONCATENATE(N2989,". Type"))</f>
        <v>Name. Type</v>
      </c>
      <c r="Q2989" s="10" t="s">
        <v>22</v>
      </c>
      <c r="R2989" s="10" t="s">
        <v>22</v>
      </c>
      <c r="S2989" s="10" t="s">
        <v>30</v>
      </c>
      <c r="T2989" s="10" t="s">
        <v>22</v>
      </c>
      <c r="U2989" s="10" t="s">
        <v>228</v>
      </c>
      <c r="V2989" s="10" t="s">
        <v>22</v>
      </c>
    </row>
    <row r="2990" spans="1:22" ht="14.1" customHeight="1" x14ac:dyDescent="0.2">
      <c r="A2990" s="7" t="str">
        <f>SUBSTITUTE(CONCATENATE(J2990,K2990,IF(L2990="Identifier","ID",IF(AND(L2990="Text",OR(J2990&lt;&gt;"",K2990&lt;&gt;"")),"",L2990)),IF(AND(N2990&lt;&gt;"Text",L2990&lt;&gt;N2990,NOT(AND(L2990="URI",N2990="Identifier")),NOT(AND(L2990="UUID",N2990="Identifier")),NOT(AND(L2990="OID",N2990="Identifier"))),IF(N2990="Identifier","ID",N2990),""))," ","")</f>
        <v>Description</v>
      </c>
      <c r="B2990" s="8" t="s">
        <v>22</v>
      </c>
      <c r="C2990" s="9" t="s">
        <v>98</v>
      </c>
      <c r="D2990" s="10" t="s">
        <v>4918</v>
      </c>
      <c r="E2990" s="10" t="s">
        <v>22</v>
      </c>
      <c r="F2990" s="10" t="s">
        <v>4919</v>
      </c>
      <c r="G2990" s="10" t="str">
        <f>CONCATENATE( IF(H2990="","",CONCATENATE(H2990,"_ ")),I2990,". ",IF(J2990="","",CONCATENATE(J2990,"_ ")),M2990,IF(OR(J2990&lt;&gt;"",M2990&lt;&gt;N2990),CONCATENATE(". ",N2990),""))</f>
        <v>Web Site. Description. Text</v>
      </c>
      <c r="H2990" s="10" t="s">
        <v>22</v>
      </c>
      <c r="I2990" s="10" t="s">
        <v>458</v>
      </c>
      <c r="J2990" s="10" t="s">
        <v>22</v>
      </c>
      <c r="K2990" s="10" t="s">
        <v>22</v>
      </c>
      <c r="L2990" s="10" t="s">
        <v>100</v>
      </c>
      <c r="M2990" s="7" t="str">
        <f>IF(K2990&lt;&gt;"",CONCATENATE(K2990," ",L2990),L2990)</f>
        <v>Description</v>
      </c>
      <c r="N2990" s="10" t="s">
        <v>59</v>
      </c>
      <c r="O2990" s="10" t="s">
        <v>22</v>
      </c>
      <c r="P2990" s="10" t="str">
        <f>IF(O2990&lt;&gt;"",CONCATENATE(O2990,"_ ",N2990,". Type"),CONCATENATE(N2990,". Type"))</f>
        <v>Text. Type</v>
      </c>
      <c r="Q2990" s="10" t="s">
        <v>22</v>
      </c>
      <c r="R2990" s="10" t="s">
        <v>22</v>
      </c>
      <c r="S2990" s="10" t="s">
        <v>30</v>
      </c>
      <c r="T2990" s="10" t="s">
        <v>22</v>
      </c>
      <c r="U2990" s="10" t="s">
        <v>228</v>
      </c>
      <c r="V2990" s="10" t="s">
        <v>22</v>
      </c>
    </row>
    <row r="2991" spans="1:22" ht="14.1" customHeight="1" x14ac:dyDescent="0.2">
      <c r="A2991" s="7" t="str">
        <f>SUBSTITUTE(CONCATENATE(J2991,K2991,IF(L2991="Identifier","ID",IF(AND(L2991="Text",OR(J2991&lt;&gt;"",K2991&lt;&gt;"")),"",L2991)),IF(AND(N2991&lt;&gt;"Text",L2991&lt;&gt;N2991,NOT(AND(L2991="URI",N2991="Identifier")),NOT(AND(L2991="UUID",N2991="Identifier")),NOT(AND(L2991="OID",N2991="Identifier"))),IF(N2991="Identifier","ID",N2991),""))," ","")</f>
        <v>WebSiteTypeCode</v>
      </c>
      <c r="B2991" s="8" t="s">
        <v>22</v>
      </c>
      <c r="C2991" s="9" t="s">
        <v>34</v>
      </c>
      <c r="D2991" s="10" t="s">
        <v>4920</v>
      </c>
      <c r="E2991" s="10" t="s">
        <v>22</v>
      </c>
      <c r="F2991" s="10" t="s">
        <v>4921</v>
      </c>
      <c r="G2991" s="10" t="str">
        <f>CONCATENATE( IF(H2991="","",CONCATENATE(H2991,"_ ")),I2991,". ",IF(J2991="","",CONCATENATE(J2991,"_ ")),M2991,IF(OR(J2991&lt;&gt;"",M2991&lt;&gt;N2991),CONCATENATE(". ",N2991),""))</f>
        <v>Web Site. Web Site Type Code. Code</v>
      </c>
      <c r="H2991" s="10" t="s">
        <v>22</v>
      </c>
      <c r="I2991" s="10" t="s">
        <v>458</v>
      </c>
      <c r="J2991" s="10" t="s">
        <v>22</v>
      </c>
      <c r="K2991" s="10" t="s">
        <v>4922</v>
      </c>
      <c r="L2991" s="10" t="s">
        <v>33</v>
      </c>
      <c r="M2991" s="7" t="str">
        <f>IF(K2991&lt;&gt;"",CONCATENATE(K2991," ",L2991),L2991)</f>
        <v>Web Site Type Code</v>
      </c>
      <c r="N2991" s="10" t="s">
        <v>33</v>
      </c>
      <c r="O2991" s="10" t="s">
        <v>22</v>
      </c>
      <c r="P2991" s="10" t="str">
        <f>IF(O2991&lt;&gt;"",CONCATENATE(O2991,"_ ",N2991,". Type"),CONCATENATE(N2991,". Type"))</f>
        <v>Code. Type</v>
      </c>
      <c r="Q2991" s="10" t="s">
        <v>22</v>
      </c>
      <c r="R2991" s="10" t="s">
        <v>22</v>
      </c>
      <c r="S2991" s="10" t="s">
        <v>30</v>
      </c>
      <c r="T2991" s="10" t="s">
        <v>22</v>
      </c>
      <c r="U2991" s="10" t="s">
        <v>228</v>
      </c>
      <c r="V2991" s="10" t="s">
        <v>22</v>
      </c>
    </row>
    <row r="2992" spans="1:22" ht="14.1" customHeight="1" x14ac:dyDescent="0.2">
      <c r="A2992" s="7" t="str">
        <f>SUBSTITUTE(CONCATENATE(J2992,K2992,IF(L2992="Identifier","ID",IF(AND(L2992="Text",OR(J2992&lt;&gt;"",K2992&lt;&gt;"")),"",L2992)),IF(AND(N2992&lt;&gt;"Text",L2992&lt;&gt;N2992,NOT(AND(L2992="URI",N2992="Identifier")),NOT(AND(L2992="UUID",N2992="Identifier")),NOT(AND(L2992="OID",N2992="Identifier"))),IF(N2992="Identifier","ID",N2992),""))," ","")</f>
        <v>URI</v>
      </c>
      <c r="B2992" s="8" t="s">
        <v>22</v>
      </c>
      <c r="C2992" s="9" t="s">
        <v>27</v>
      </c>
      <c r="D2992" s="10" t="s">
        <v>4923</v>
      </c>
      <c r="E2992" s="10" t="s">
        <v>22</v>
      </c>
      <c r="F2992" s="10" t="s">
        <v>4924</v>
      </c>
      <c r="G2992" s="10" t="str">
        <f>CONCATENATE( IF(H2992="","",CONCATENATE(H2992,"_ ")),I2992,". ",IF(J2992="","",CONCATENATE(J2992,"_ ")),M2992,IF(OR(J2992&lt;&gt;"",M2992&lt;&gt;N2992),CONCATENATE(". ",N2992),""))</f>
        <v>Web Site. URI. Identifier</v>
      </c>
      <c r="H2992" s="10" t="s">
        <v>22</v>
      </c>
      <c r="I2992" s="10" t="s">
        <v>458</v>
      </c>
      <c r="J2992" s="10" t="s">
        <v>22</v>
      </c>
      <c r="K2992" s="10" t="s">
        <v>22</v>
      </c>
      <c r="L2992" s="10" t="s">
        <v>270</v>
      </c>
      <c r="M2992" s="7" t="str">
        <f>IF(K2992&lt;&gt;"",CONCATENATE(K2992," ",L2992),L2992)</f>
        <v>URI</v>
      </c>
      <c r="N2992" s="10" t="s">
        <v>29</v>
      </c>
      <c r="O2992" s="10" t="s">
        <v>22</v>
      </c>
      <c r="P2992" s="10" t="str">
        <f>IF(O2992&lt;&gt;"",CONCATENATE(O2992,"_ ",N2992,". Type"),CONCATENATE(N2992,". Type"))</f>
        <v>Identifier. Type</v>
      </c>
      <c r="Q2992" s="10" t="s">
        <v>22</v>
      </c>
      <c r="R2992" s="10" t="s">
        <v>22</v>
      </c>
      <c r="S2992" s="10" t="s">
        <v>30</v>
      </c>
      <c r="T2992" s="10" t="s">
        <v>22</v>
      </c>
      <c r="U2992" s="10" t="s">
        <v>228</v>
      </c>
      <c r="V2992" s="10" t="s">
        <v>22</v>
      </c>
    </row>
    <row r="2993" spans="1:22" ht="14.1" customHeight="1" x14ac:dyDescent="0.2">
      <c r="A2993" s="11" t="str">
        <f>SUBSTITUTE(SUBSTITUTE(CONCATENATE(J2993,IF(M2993="Identifier","ID",M2993))," ",""),"_","")</f>
        <v>WebSiteAccess</v>
      </c>
      <c r="B2993" s="8" t="s">
        <v>22</v>
      </c>
      <c r="C2993" s="12" t="s">
        <v>98</v>
      </c>
      <c r="D2993" s="11" t="s">
        <v>4925</v>
      </c>
      <c r="E2993" s="11" t="s">
        <v>22</v>
      </c>
      <c r="F2993" s="11" t="s">
        <v>22</v>
      </c>
      <c r="G2993" s="11" t="str">
        <f>CONCATENATE( IF(H2993="","",CONCATENATE(H2993,"_ ")),I2993,". ",IF(J2993="","",CONCATENATE(J2993,"_ ")),M2993,IF(J2993="","",CONCATENATE(". ",N2993)))</f>
        <v>Web Site. Web Site Access</v>
      </c>
      <c r="H2993" s="11" t="s">
        <v>22</v>
      </c>
      <c r="I2993" s="11" t="s">
        <v>458</v>
      </c>
      <c r="J2993" s="11" t="s">
        <v>22</v>
      </c>
      <c r="K2993" s="11" t="s">
        <v>22</v>
      </c>
      <c r="L2993" s="11" t="s">
        <v>22</v>
      </c>
      <c r="M2993" s="11" t="str">
        <f>CONCATENATE(IF(Q2993="","",CONCATENATE(Q2993,"_ ")),R2993)</f>
        <v>Web Site Access</v>
      </c>
      <c r="N2993" s="11" t="str">
        <f>M2993</f>
        <v>Web Site Access</v>
      </c>
      <c r="O2993" s="11" t="s">
        <v>22</v>
      </c>
      <c r="P2993" s="11" t="s">
        <v>22</v>
      </c>
      <c r="Q2993" s="11" t="s">
        <v>22</v>
      </c>
      <c r="R2993" s="11" t="s">
        <v>1114</v>
      </c>
      <c r="S2993" s="11" t="s">
        <v>38</v>
      </c>
      <c r="T2993" s="11" t="s">
        <v>22</v>
      </c>
      <c r="U2993" s="11" t="s">
        <v>228</v>
      </c>
      <c r="V2993" s="11" t="s">
        <v>22</v>
      </c>
    </row>
    <row r="2994" spans="1:22" ht="14.1" customHeight="1" x14ac:dyDescent="0.2">
      <c r="A2994" s="5" t="str">
        <f>SUBSTITUTE(CONCATENATE(H2994,I2994)," ","")</f>
        <v>WebSiteAccess</v>
      </c>
      <c r="B2994" s="6" t="s">
        <v>22</v>
      </c>
      <c r="C2994" s="6" t="s">
        <v>22</v>
      </c>
      <c r="D2994" s="6" t="s">
        <v>4926</v>
      </c>
      <c r="E2994" s="6" t="s">
        <v>22</v>
      </c>
      <c r="F2994" s="6" t="s">
        <v>22</v>
      </c>
      <c r="G2994" s="5" t="str">
        <f>CONCATENATE(IF(H2994="","",CONCATENATE(H2994,"_ ")),I2994,". Details")</f>
        <v>Web Site Access. Details</v>
      </c>
      <c r="H2994" s="6" t="s">
        <v>22</v>
      </c>
      <c r="I2994" s="6" t="s">
        <v>1114</v>
      </c>
      <c r="J2994" s="6" t="s">
        <v>22</v>
      </c>
      <c r="K2994" s="6" t="s">
        <v>22</v>
      </c>
      <c r="L2994" s="6" t="s">
        <v>22</v>
      </c>
      <c r="M2994" s="6" t="s">
        <v>22</v>
      </c>
      <c r="N2994" s="6" t="s">
        <v>22</v>
      </c>
      <c r="O2994" s="6" t="s">
        <v>22</v>
      </c>
      <c r="P2994" s="6" t="s">
        <v>22</v>
      </c>
      <c r="Q2994" s="6" t="s">
        <v>22</v>
      </c>
      <c r="R2994" s="6" t="s">
        <v>22</v>
      </c>
      <c r="S2994" s="6" t="s">
        <v>25</v>
      </c>
      <c r="T2994" s="6" t="s">
        <v>22</v>
      </c>
      <c r="U2994" s="6" t="s">
        <v>26</v>
      </c>
      <c r="V2994" s="6" t="s">
        <v>22</v>
      </c>
    </row>
    <row r="2995" spans="1:22" ht="14.1" customHeight="1" x14ac:dyDescent="0.2">
      <c r="A2995" s="7" t="str">
        <f>SUBSTITUTE(CONCATENATE(J2995,K2995,IF(L2995="Identifier","ID",IF(AND(L2995="Text",OR(J2995&lt;&gt;"",K2995&lt;&gt;"")),"",L2995)),IF(AND(N2995&lt;&gt;"Text",L2995&lt;&gt;N2995,NOT(AND(L2995="URI",N2995="Identifier")),NOT(AND(L2995="UUID",N2995="Identifier")),NOT(AND(L2995="OID",N2995="Identifier"))),IF(N2995="Identifier","ID",N2995),""))," ","")</f>
        <v>URI</v>
      </c>
      <c r="B2995" s="8" t="s">
        <v>22</v>
      </c>
      <c r="C2995" s="9" t="s">
        <v>34</v>
      </c>
      <c r="D2995" s="10" t="s">
        <v>4927</v>
      </c>
      <c r="E2995" s="10" t="s">
        <v>22</v>
      </c>
      <c r="F2995" s="10" t="s">
        <v>22</v>
      </c>
      <c r="G2995" s="10" t="str">
        <f>CONCATENATE( IF(H2995="","",CONCATENATE(H2995,"_ ")),I2995,". ",IF(J2995="","",CONCATENATE(J2995,"_ ")),M2995,IF(OR(J2995&lt;&gt;"",M2995&lt;&gt;N2995),CONCATENATE(". ",N2995),""))</f>
        <v>Web Site Access. URI. Identifier</v>
      </c>
      <c r="H2995" s="10" t="s">
        <v>22</v>
      </c>
      <c r="I2995" s="10" t="s">
        <v>1114</v>
      </c>
      <c r="J2995" s="10" t="s">
        <v>22</v>
      </c>
      <c r="K2995" s="10" t="s">
        <v>22</v>
      </c>
      <c r="L2995" s="10" t="s">
        <v>270</v>
      </c>
      <c r="M2995" s="7" t="str">
        <f>IF(K2995&lt;&gt;"",CONCATENATE(K2995," ",L2995),L2995)</f>
        <v>URI</v>
      </c>
      <c r="N2995" s="10" t="s">
        <v>29</v>
      </c>
      <c r="O2995" s="10" t="s">
        <v>22</v>
      </c>
      <c r="P2995" s="10" t="str">
        <f>IF(O2995&lt;&gt;"",CONCATENATE(O2995,"_ ",N2995,". Type"),CONCATENATE(N2995,". Type"))</f>
        <v>Identifier. Type</v>
      </c>
      <c r="Q2995" s="10" t="s">
        <v>22</v>
      </c>
      <c r="R2995" s="10" t="s">
        <v>22</v>
      </c>
      <c r="S2995" s="10" t="s">
        <v>30</v>
      </c>
      <c r="T2995" s="10" t="s">
        <v>22</v>
      </c>
      <c r="U2995" s="10" t="s">
        <v>62</v>
      </c>
      <c r="V2995" s="10" t="s">
        <v>22</v>
      </c>
    </row>
    <row r="2996" spans="1:22" ht="14.1" customHeight="1" x14ac:dyDescent="0.2">
      <c r="A2996" s="7" t="str">
        <f>SUBSTITUTE(CONCATENATE(J2996,K2996,IF(L2996="Identifier","ID",IF(AND(L2996="Text",OR(J2996&lt;&gt;"",K2996&lt;&gt;"")),"",L2996)),IF(AND(N2996&lt;&gt;"Text",L2996&lt;&gt;N2996,NOT(AND(L2996="URI",N2996="Identifier")),NOT(AND(L2996="UUID",N2996="Identifier")),NOT(AND(L2996="OID",N2996="Identifier"))),IF(N2996="Identifier","ID",N2996),""))," ","")</f>
        <v>Password</v>
      </c>
      <c r="B2996" s="8" t="s">
        <v>22</v>
      </c>
      <c r="C2996" s="9" t="s">
        <v>27</v>
      </c>
      <c r="D2996" s="10" t="s">
        <v>4928</v>
      </c>
      <c r="E2996" s="10" t="s">
        <v>22</v>
      </c>
      <c r="F2996" s="10" t="s">
        <v>4929</v>
      </c>
      <c r="G2996" s="10" t="str">
        <f>CONCATENATE( IF(H2996="","",CONCATENATE(H2996,"_ ")),I2996,". ",IF(J2996="","",CONCATENATE(J2996,"_ ")),M2996,IF(OR(J2996&lt;&gt;"",M2996&lt;&gt;N2996),CONCATENATE(". ",N2996),""))</f>
        <v>Web Site Access. Password. Text</v>
      </c>
      <c r="H2996" s="10" t="s">
        <v>22</v>
      </c>
      <c r="I2996" s="10" t="s">
        <v>1114</v>
      </c>
      <c r="J2996" s="10" t="s">
        <v>22</v>
      </c>
      <c r="K2996" s="10" t="s">
        <v>22</v>
      </c>
      <c r="L2996" s="10" t="s">
        <v>4930</v>
      </c>
      <c r="M2996" s="7" t="str">
        <f>IF(K2996&lt;&gt;"",CONCATENATE(K2996," ",L2996),L2996)</f>
        <v>Password</v>
      </c>
      <c r="N2996" s="10" t="s">
        <v>59</v>
      </c>
      <c r="O2996" s="10" t="s">
        <v>22</v>
      </c>
      <c r="P2996" s="10" t="str">
        <f>IF(O2996&lt;&gt;"",CONCATENATE(O2996,"_ ",N2996,". Type"),CONCATENATE(N2996,". Type"))</f>
        <v>Text. Type</v>
      </c>
      <c r="Q2996" s="10" t="s">
        <v>22</v>
      </c>
      <c r="R2996" s="10" t="s">
        <v>22</v>
      </c>
      <c r="S2996" s="10" t="s">
        <v>30</v>
      </c>
      <c r="T2996" s="10" t="s">
        <v>22</v>
      </c>
      <c r="U2996" s="10" t="s">
        <v>26</v>
      </c>
      <c r="V2996" s="10" t="s">
        <v>22</v>
      </c>
    </row>
    <row r="2997" spans="1:22" ht="14.1" customHeight="1" x14ac:dyDescent="0.2">
      <c r="A2997" s="7" t="str">
        <f>SUBSTITUTE(CONCATENATE(J2997,K2997,IF(L2997="Identifier","ID",IF(AND(L2997="Text",OR(J2997&lt;&gt;"",K2997&lt;&gt;"")),"",L2997)),IF(AND(N2997&lt;&gt;"Text",L2997&lt;&gt;N2997,NOT(AND(L2997="URI",N2997="Identifier")),NOT(AND(L2997="UUID",N2997="Identifier")),NOT(AND(L2997="OID",N2997="Identifier"))),IF(N2997="Identifier","ID",N2997),""))," ","")</f>
        <v>Login</v>
      </c>
      <c r="B2997" s="8" t="s">
        <v>22</v>
      </c>
      <c r="C2997" s="9" t="s">
        <v>27</v>
      </c>
      <c r="D2997" s="10" t="s">
        <v>4931</v>
      </c>
      <c r="E2997" s="10" t="s">
        <v>22</v>
      </c>
      <c r="F2997" s="10" t="s">
        <v>4932</v>
      </c>
      <c r="G2997" s="10" t="str">
        <f>CONCATENATE( IF(H2997="","",CONCATENATE(H2997,"_ ")),I2997,". ",IF(J2997="","",CONCATENATE(J2997,"_ ")),M2997,IF(OR(J2997&lt;&gt;"",M2997&lt;&gt;N2997),CONCATENATE(". ",N2997),""))</f>
        <v>Web Site Access. Login. Text</v>
      </c>
      <c r="H2997" s="10" t="s">
        <v>22</v>
      </c>
      <c r="I2997" s="10" t="s">
        <v>1114</v>
      </c>
      <c r="J2997" s="10" t="s">
        <v>22</v>
      </c>
      <c r="K2997" s="10" t="s">
        <v>22</v>
      </c>
      <c r="L2997" s="10" t="s">
        <v>4933</v>
      </c>
      <c r="M2997" s="7" t="str">
        <f>IF(K2997&lt;&gt;"",CONCATENATE(K2997," ",L2997),L2997)</f>
        <v>Login</v>
      </c>
      <c r="N2997" s="10" t="s">
        <v>59</v>
      </c>
      <c r="O2997" s="10" t="s">
        <v>22</v>
      </c>
      <c r="P2997" s="10" t="str">
        <f>IF(O2997&lt;&gt;"",CONCATENATE(O2997,"_ ",N2997,". Type"),CONCATENATE(N2997,". Type"))</f>
        <v>Text. Type</v>
      </c>
      <c r="Q2997" s="10" t="s">
        <v>22</v>
      </c>
      <c r="R2997" s="10" t="s">
        <v>22</v>
      </c>
      <c r="S2997" s="10" t="s">
        <v>30</v>
      </c>
      <c r="T2997" s="10" t="s">
        <v>22</v>
      </c>
      <c r="U2997" s="10" t="s">
        <v>26</v>
      </c>
      <c r="V2997" s="10" t="s">
        <v>22</v>
      </c>
    </row>
    <row r="2998" spans="1:22" ht="14.1" customHeight="1" x14ac:dyDescent="0.2">
      <c r="A2998" s="5" t="str">
        <f>SUBSTITUTE(CONCATENATE(H2998,I2998)," ","")</f>
        <v>WinningParty</v>
      </c>
      <c r="B2998" s="6" t="s">
        <v>22</v>
      </c>
      <c r="C2998" s="6" t="s">
        <v>22</v>
      </c>
      <c r="D2998" s="6" t="s">
        <v>4281</v>
      </c>
      <c r="E2998" s="6" t="s">
        <v>22</v>
      </c>
      <c r="F2998" s="6" t="s">
        <v>22</v>
      </c>
      <c r="G2998" s="5" t="str">
        <f>CONCATENATE(IF(H2998="","",CONCATENATE(H2998,"_ ")),I2998,". Details")</f>
        <v>Winning Party. Details</v>
      </c>
      <c r="H2998" s="6" t="s">
        <v>22</v>
      </c>
      <c r="I2998" s="6" t="s">
        <v>4282</v>
      </c>
      <c r="J2998" s="6" t="s">
        <v>22</v>
      </c>
      <c r="K2998" s="6" t="s">
        <v>22</v>
      </c>
      <c r="L2998" s="6" t="s">
        <v>22</v>
      </c>
      <c r="M2998" s="6" t="s">
        <v>22</v>
      </c>
      <c r="N2998" s="6" t="s">
        <v>22</v>
      </c>
      <c r="O2998" s="6" t="s">
        <v>22</v>
      </c>
      <c r="P2998" s="6" t="s">
        <v>22</v>
      </c>
      <c r="Q2998" s="6" t="s">
        <v>22</v>
      </c>
      <c r="R2998" s="6" t="s">
        <v>22</v>
      </c>
      <c r="S2998" s="6" t="s">
        <v>25</v>
      </c>
      <c r="T2998" s="6" t="s">
        <v>22</v>
      </c>
      <c r="U2998" s="6" t="s">
        <v>26</v>
      </c>
      <c r="V2998" s="6" t="s">
        <v>22</v>
      </c>
    </row>
    <row r="2999" spans="1:22" ht="14.1" customHeight="1" x14ac:dyDescent="0.2">
      <c r="A2999" s="7" t="str">
        <f>SUBSTITUTE(CONCATENATE(J2999,K2999,IF(L2999="Identifier","ID",IF(AND(L2999="Text",OR(J2999&lt;&gt;"",K2999&lt;&gt;"")),"",L2999)),IF(AND(N2999&lt;&gt;"Text",L2999&lt;&gt;N2999,NOT(AND(L2999="URI",N2999="Identifier")),NOT(AND(L2999="UUID",N2999="Identifier")),NOT(AND(L2999="OID",N2999="Identifier"))),IF(N2999="Identifier","ID",N2999),""))," ","")</f>
        <v>Rank</v>
      </c>
      <c r="B2999" s="8" t="s">
        <v>22</v>
      </c>
      <c r="C2999" s="9" t="s">
        <v>34</v>
      </c>
      <c r="D2999" s="10" t="s">
        <v>4934</v>
      </c>
      <c r="E2999" s="10" t="s">
        <v>22</v>
      </c>
      <c r="F2999" s="10" t="s">
        <v>22</v>
      </c>
      <c r="G2999" s="10" t="str">
        <f>CONCATENATE( IF(H2999="","",CONCATENATE(H2999,"_ ")),I2999,". ",IF(J2999="","",CONCATENATE(J2999,"_ ")),M2999,IF(OR(J2999&lt;&gt;"",M2999&lt;&gt;N2999),CONCATENATE(". ",N2999),""))</f>
        <v>Winning Party. Rank. Text</v>
      </c>
      <c r="H2999" s="10" t="s">
        <v>22</v>
      </c>
      <c r="I2999" s="10" t="s">
        <v>4282</v>
      </c>
      <c r="J2999" s="10" t="s">
        <v>22</v>
      </c>
      <c r="K2999" s="10" t="s">
        <v>22</v>
      </c>
      <c r="L2999" s="10" t="s">
        <v>3318</v>
      </c>
      <c r="M2999" s="7" t="str">
        <f>IF(K2999&lt;&gt;"",CONCATENATE(K2999," ",L2999),L2999)</f>
        <v>Rank</v>
      </c>
      <c r="N2999" s="10" t="s">
        <v>59</v>
      </c>
      <c r="O2999" s="10" t="s">
        <v>22</v>
      </c>
      <c r="P2999" s="10" t="str">
        <f>IF(O2999&lt;&gt;"",CONCATENATE(O2999,"_ ",N2999,". Type"),CONCATENATE(N2999,". Type"))</f>
        <v>Text. Type</v>
      </c>
      <c r="Q2999" s="10" t="s">
        <v>22</v>
      </c>
      <c r="R2999" s="10" t="s">
        <v>22</v>
      </c>
      <c r="S2999" s="10" t="s">
        <v>30</v>
      </c>
      <c r="T2999" s="10" t="s">
        <v>22</v>
      </c>
      <c r="U2999" s="10" t="s">
        <v>26</v>
      </c>
      <c r="V2999" s="10" t="s">
        <v>22</v>
      </c>
    </row>
    <row r="3000" spans="1:22" ht="14.1" customHeight="1" x14ac:dyDescent="0.2">
      <c r="A3000" s="11" t="str">
        <f>SUBSTITUTE(SUBSTITUTE(CONCATENATE(J3000,IF(M3000="Identifier","ID",M3000))," ",""),"_","")</f>
        <v>Party</v>
      </c>
      <c r="B3000" s="8" t="s">
        <v>22</v>
      </c>
      <c r="C3000" s="12" t="s">
        <v>27</v>
      </c>
      <c r="D3000" s="11" t="s">
        <v>4935</v>
      </c>
      <c r="E3000" s="11" t="s">
        <v>22</v>
      </c>
      <c r="F3000" s="11" t="s">
        <v>22</v>
      </c>
      <c r="G3000" s="11" t="str">
        <f>CONCATENATE( IF(H3000="","",CONCATENATE(H3000,"_ ")),I3000,". ",IF(J3000="","",CONCATENATE(J3000,"_ ")),M3000,IF(J3000="","",CONCATENATE(". ",N3000)))</f>
        <v>Winning Party. Party</v>
      </c>
      <c r="H3000" s="11" t="s">
        <v>22</v>
      </c>
      <c r="I3000" s="11" t="s">
        <v>4282</v>
      </c>
      <c r="J3000" s="11" t="s">
        <v>22</v>
      </c>
      <c r="K3000" s="11" t="s">
        <v>22</v>
      </c>
      <c r="L3000" s="11" t="s">
        <v>22</v>
      </c>
      <c r="M3000" s="11" t="str">
        <f>CONCATENATE(IF(Q3000="","",CONCATENATE(Q3000,"_ ")),R3000)</f>
        <v>Party</v>
      </c>
      <c r="N3000" s="11" t="str">
        <f>M3000</f>
        <v>Party</v>
      </c>
      <c r="O3000" s="11" t="s">
        <v>22</v>
      </c>
      <c r="P3000" s="11" t="s">
        <v>22</v>
      </c>
      <c r="Q3000" s="11" t="s">
        <v>22</v>
      </c>
      <c r="R3000" s="11" t="s">
        <v>216</v>
      </c>
      <c r="S3000" s="11" t="s">
        <v>38</v>
      </c>
      <c r="T3000" s="11" t="s">
        <v>22</v>
      </c>
      <c r="U3000" s="11" t="s">
        <v>26</v>
      </c>
      <c r="V3000" s="11" t="s">
        <v>22</v>
      </c>
    </row>
    <row r="3001" spans="1:22" ht="14.1" customHeight="1" x14ac:dyDescent="0.2">
      <c r="A3001" s="5" t="str">
        <f>SUBSTITUTE(CONCATENATE(H3001,I3001)," ","")</f>
        <v>WorkPhaseReference</v>
      </c>
      <c r="B3001" s="6" t="s">
        <v>22</v>
      </c>
      <c r="C3001" s="6" t="s">
        <v>22</v>
      </c>
      <c r="D3001" s="6" t="s">
        <v>4936</v>
      </c>
      <c r="E3001" s="6" t="s">
        <v>22</v>
      </c>
      <c r="F3001" s="6" t="s">
        <v>22</v>
      </c>
      <c r="G3001" s="5" t="str">
        <f>CONCATENATE(IF(H3001="","",CONCATENATE(H3001,"_ ")),I3001,". Details")</f>
        <v>Work Phase Reference. Details</v>
      </c>
      <c r="H3001" s="6" t="s">
        <v>22</v>
      </c>
      <c r="I3001" s="6" t="s">
        <v>3388</v>
      </c>
      <c r="J3001" s="6" t="s">
        <v>22</v>
      </c>
      <c r="K3001" s="6" t="s">
        <v>22</v>
      </c>
      <c r="L3001" s="6" t="s">
        <v>22</v>
      </c>
      <c r="M3001" s="6" t="s">
        <v>22</v>
      </c>
      <c r="N3001" s="6" t="s">
        <v>22</v>
      </c>
      <c r="O3001" s="6" t="s">
        <v>22</v>
      </c>
      <c r="P3001" s="6" t="s">
        <v>22</v>
      </c>
      <c r="Q3001" s="6" t="s">
        <v>22</v>
      </c>
      <c r="R3001" s="6" t="s">
        <v>22</v>
      </c>
      <c r="S3001" s="6" t="s">
        <v>25</v>
      </c>
      <c r="T3001" s="6" t="s">
        <v>22</v>
      </c>
      <c r="U3001" s="6" t="s">
        <v>26</v>
      </c>
      <c r="V3001" s="6" t="s">
        <v>22</v>
      </c>
    </row>
    <row r="3002" spans="1:22" ht="14.1" customHeight="1" x14ac:dyDescent="0.2">
      <c r="A3002" s="7" t="str">
        <f t="shared" ref="A3002:A3007" si="636">SUBSTITUTE(CONCATENATE(J3002,K3002,IF(L3002="Identifier","ID",IF(AND(L3002="Text",OR(J3002&lt;&gt;"",K3002&lt;&gt;"")),"",L3002)),IF(AND(N3002&lt;&gt;"Text",L3002&lt;&gt;N3002,NOT(AND(L3002="URI",N3002="Identifier")),NOT(AND(L3002="UUID",N3002="Identifier")),NOT(AND(L3002="OID",N3002="Identifier"))),IF(N3002="Identifier","ID",N3002),""))," ","")</f>
        <v>ID</v>
      </c>
      <c r="B3002" s="8" t="s">
        <v>22</v>
      </c>
      <c r="C3002" s="9" t="s">
        <v>34</v>
      </c>
      <c r="D3002" s="10" t="s">
        <v>4937</v>
      </c>
      <c r="E3002" s="10" t="s">
        <v>22</v>
      </c>
      <c r="F3002" s="10" t="s">
        <v>22</v>
      </c>
      <c r="G3002" s="10" t="str">
        <f t="shared" ref="G3002:G3007" si="637">CONCATENATE( IF(H3002="","",CONCATENATE(H3002,"_ ")),I3002,". ",IF(J3002="","",CONCATENATE(J3002,"_ ")),M3002,IF(OR(J3002&lt;&gt;"",M3002&lt;&gt;N3002),CONCATENATE(". ",N3002),""))</f>
        <v>Work Phase Reference. Identifier</v>
      </c>
      <c r="H3002" s="10" t="s">
        <v>22</v>
      </c>
      <c r="I3002" s="10" t="s">
        <v>3388</v>
      </c>
      <c r="J3002" s="10" t="s">
        <v>22</v>
      </c>
      <c r="K3002" s="10" t="s">
        <v>22</v>
      </c>
      <c r="L3002" s="10" t="s">
        <v>29</v>
      </c>
      <c r="M3002" s="7" t="str">
        <f t="shared" ref="M3002:M3007" si="638">IF(K3002&lt;&gt;"",CONCATENATE(K3002," ",L3002),L3002)</f>
        <v>Identifier</v>
      </c>
      <c r="N3002" s="10" t="s">
        <v>29</v>
      </c>
      <c r="O3002" s="10" t="s">
        <v>22</v>
      </c>
      <c r="P3002" s="10" t="str">
        <f t="shared" ref="P3002:P3007" si="639">IF(O3002&lt;&gt;"",CONCATENATE(O3002,"_ ",N3002,". Type"),CONCATENATE(N3002,". Type"))</f>
        <v>Identifier. Type</v>
      </c>
      <c r="Q3002" s="10" t="s">
        <v>22</v>
      </c>
      <c r="R3002" s="10" t="s">
        <v>22</v>
      </c>
      <c r="S3002" s="10" t="s">
        <v>30</v>
      </c>
      <c r="T3002" s="10" t="s">
        <v>22</v>
      </c>
      <c r="U3002" s="10" t="s">
        <v>26</v>
      </c>
      <c r="V3002" s="10" t="s">
        <v>22</v>
      </c>
    </row>
    <row r="3003" spans="1:22" ht="14.1" customHeight="1" x14ac:dyDescent="0.2">
      <c r="A3003" s="7" t="str">
        <f t="shared" si="636"/>
        <v>WorkPhaseCode</v>
      </c>
      <c r="B3003" s="8" t="s">
        <v>22</v>
      </c>
      <c r="C3003" s="9" t="s">
        <v>34</v>
      </c>
      <c r="D3003" s="10" t="s">
        <v>4938</v>
      </c>
      <c r="E3003" s="10" t="s">
        <v>22</v>
      </c>
      <c r="F3003" s="10" t="s">
        <v>22</v>
      </c>
      <c r="G3003" s="10" t="str">
        <f t="shared" si="637"/>
        <v>Work Phase Reference. Work Phase Code. Code</v>
      </c>
      <c r="H3003" s="10" t="s">
        <v>22</v>
      </c>
      <c r="I3003" s="10" t="s">
        <v>3388</v>
      </c>
      <c r="J3003" s="10" t="s">
        <v>22</v>
      </c>
      <c r="K3003" s="10" t="s">
        <v>4939</v>
      </c>
      <c r="L3003" s="10" t="s">
        <v>33</v>
      </c>
      <c r="M3003" s="7" t="str">
        <f t="shared" si="638"/>
        <v>Work Phase Code</v>
      </c>
      <c r="N3003" s="10" t="s">
        <v>33</v>
      </c>
      <c r="O3003" s="10" t="s">
        <v>22</v>
      </c>
      <c r="P3003" s="10" t="str">
        <f t="shared" si="639"/>
        <v>Code. Type</v>
      </c>
      <c r="Q3003" s="10" t="s">
        <v>22</v>
      </c>
      <c r="R3003" s="10" t="s">
        <v>22</v>
      </c>
      <c r="S3003" s="10" t="s">
        <v>30</v>
      </c>
      <c r="T3003" s="10" t="s">
        <v>22</v>
      </c>
      <c r="U3003" s="10" t="s">
        <v>26</v>
      </c>
      <c r="V3003" s="10" t="s">
        <v>22</v>
      </c>
    </row>
    <row r="3004" spans="1:22" ht="14.1" customHeight="1" x14ac:dyDescent="0.2">
      <c r="A3004" s="7" t="str">
        <f t="shared" si="636"/>
        <v>WorkPhase</v>
      </c>
      <c r="B3004" s="8" t="s">
        <v>22</v>
      </c>
      <c r="C3004" s="9" t="s">
        <v>98</v>
      </c>
      <c r="D3004" s="10" t="s">
        <v>4940</v>
      </c>
      <c r="E3004" s="10" t="s">
        <v>22</v>
      </c>
      <c r="F3004" s="10" t="s">
        <v>22</v>
      </c>
      <c r="G3004" s="10" t="str">
        <f t="shared" si="637"/>
        <v>Work Phase Reference. Work Phase. Text</v>
      </c>
      <c r="H3004" s="10" t="s">
        <v>22</v>
      </c>
      <c r="I3004" s="10" t="s">
        <v>3388</v>
      </c>
      <c r="J3004" s="10" t="s">
        <v>22</v>
      </c>
      <c r="K3004" s="10" t="s">
        <v>4941</v>
      </c>
      <c r="L3004" s="10" t="s">
        <v>4942</v>
      </c>
      <c r="M3004" s="7" t="str">
        <f t="shared" si="638"/>
        <v>Work Phase</v>
      </c>
      <c r="N3004" s="10" t="s">
        <v>59</v>
      </c>
      <c r="O3004" s="10" t="s">
        <v>22</v>
      </c>
      <c r="P3004" s="10" t="str">
        <f t="shared" si="639"/>
        <v>Text. Type</v>
      </c>
      <c r="Q3004" s="10" t="s">
        <v>22</v>
      </c>
      <c r="R3004" s="10" t="s">
        <v>22</v>
      </c>
      <c r="S3004" s="10" t="s">
        <v>30</v>
      </c>
      <c r="T3004" s="10" t="s">
        <v>22</v>
      </c>
      <c r="U3004" s="10" t="s">
        <v>26</v>
      </c>
      <c r="V3004" s="10" t="s">
        <v>22</v>
      </c>
    </row>
    <row r="3005" spans="1:22" ht="14.1" customHeight="1" x14ac:dyDescent="0.2">
      <c r="A3005" s="7" t="str">
        <f t="shared" si="636"/>
        <v>ProgressPercent</v>
      </c>
      <c r="B3005" s="8" t="s">
        <v>22</v>
      </c>
      <c r="C3005" s="9" t="s">
        <v>34</v>
      </c>
      <c r="D3005" s="10" t="s">
        <v>4943</v>
      </c>
      <c r="E3005" s="10" t="s">
        <v>22</v>
      </c>
      <c r="F3005" s="10" t="s">
        <v>22</v>
      </c>
      <c r="G3005" s="10" t="str">
        <f t="shared" si="637"/>
        <v>Work Phase Reference. Progress Percent. Percent</v>
      </c>
      <c r="H3005" s="10" t="s">
        <v>22</v>
      </c>
      <c r="I3005" s="10" t="s">
        <v>3388</v>
      </c>
      <c r="J3005" s="10" t="s">
        <v>22</v>
      </c>
      <c r="K3005" s="10" t="s">
        <v>4944</v>
      </c>
      <c r="L3005" s="10" t="s">
        <v>388</v>
      </c>
      <c r="M3005" s="7" t="str">
        <f t="shared" si="638"/>
        <v>Progress Percent</v>
      </c>
      <c r="N3005" s="10" t="s">
        <v>388</v>
      </c>
      <c r="O3005" s="10" t="s">
        <v>22</v>
      </c>
      <c r="P3005" s="10" t="str">
        <f t="shared" si="639"/>
        <v>Percent. Type</v>
      </c>
      <c r="Q3005" s="10" t="s">
        <v>22</v>
      </c>
      <c r="R3005" s="10" t="s">
        <v>22</v>
      </c>
      <c r="S3005" s="10" t="s">
        <v>30</v>
      </c>
      <c r="T3005" s="10" t="s">
        <v>22</v>
      </c>
      <c r="U3005" s="10" t="s">
        <v>26</v>
      </c>
      <c r="V3005" s="10" t="s">
        <v>22</v>
      </c>
    </row>
    <row r="3006" spans="1:22" ht="14.1" customHeight="1" x14ac:dyDescent="0.2">
      <c r="A3006" s="7" t="str">
        <f t="shared" si="636"/>
        <v>StartDate</v>
      </c>
      <c r="B3006" s="8" t="s">
        <v>22</v>
      </c>
      <c r="C3006" s="9" t="s">
        <v>34</v>
      </c>
      <c r="D3006" s="10" t="s">
        <v>4945</v>
      </c>
      <c r="E3006" s="10" t="s">
        <v>22</v>
      </c>
      <c r="F3006" s="10" t="s">
        <v>22</v>
      </c>
      <c r="G3006" s="10" t="str">
        <f t="shared" si="637"/>
        <v>Work Phase Reference. Start Date. Date</v>
      </c>
      <c r="H3006" s="10" t="s">
        <v>22</v>
      </c>
      <c r="I3006" s="10" t="s">
        <v>3388</v>
      </c>
      <c r="J3006" s="10" t="s">
        <v>22</v>
      </c>
      <c r="K3006" s="10" t="s">
        <v>3133</v>
      </c>
      <c r="L3006" s="10" t="s">
        <v>397</v>
      </c>
      <c r="M3006" s="7" t="str">
        <f t="shared" si="638"/>
        <v>Start Date</v>
      </c>
      <c r="N3006" s="10" t="s">
        <v>397</v>
      </c>
      <c r="O3006" s="10" t="s">
        <v>22</v>
      </c>
      <c r="P3006" s="10" t="str">
        <f t="shared" si="639"/>
        <v>Date. Type</v>
      </c>
      <c r="Q3006" s="10" t="s">
        <v>22</v>
      </c>
      <c r="R3006" s="10" t="s">
        <v>22</v>
      </c>
      <c r="S3006" s="10" t="s">
        <v>30</v>
      </c>
      <c r="T3006" s="10" t="s">
        <v>22</v>
      </c>
      <c r="U3006" s="10" t="s">
        <v>26</v>
      </c>
      <c r="V3006" s="10" t="s">
        <v>22</v>
      </c>
    </row>
    <row r="3007" spans="1:22" ht="14.1" customHeight="1" x14ac:dyDescent="0.2">
      <c r="A3007" s="7" t="str">
        <f t="shared" si="636"/>
        <v>EndDate</v>
      </c>
      <c r="B3007" s="8" t="s">
        <v>22</v>
      </c>
      <c r="C3007" s="9" t="s">
        <v>34</v>
      </c>
      <c r="D3007" s="10" t="s">
        <v>4946</v>
      </c>
      <c r="E3007" s="10" t="s">
        <v>22</v>
      </c>
      <c r="F3007" s="10" t="s">
        <v>22</v>
      </c>
      <c r="G3007" s="10" t="str">
        <f t="shared" si="637"/>
        <v>Work Phase Reference. End Date. Date</v>
      </c>
      <c r="H3007" s="10" t="s">
        <v>22</v>
      </c>
      <c r="I3007" s="10" t="s">
        <v>3388</v>
      </c>
      <c r="J3007" s="10" t="s">
        <v>22</v>
      </c>
      <c r="K3007" s="10" t="s">
        <v>3136</v>
      </c>
      <c r="L3007" s="10" t="s">
        <v>397</v>
      </c>
      <c r="M3007" s="7" t="str">
        <f t="shared" si="638"/>
        <v>End Date</v>
      </c>
      <c r="N3007" s="10" t="s">
        <v>397</v>
      </c>
      <c r="O3007" s="10" t="s">
        <v>22</v>
      </c>
      <c r="P3007" s="10" t="str">
        <f t="shared" si="639"/>
        <v>Date. Type</v>
      </c>
      <c r="Q3007" s="10" t="s">
        <v>22</v>
      </c>
      <c r="R3007" s="10" t="s">
        <v>22</v>
      </c>
      <c r="S3007" s="10" t="s">
        <v>30</v>
      </c>
      <c r="T3007" s="10" t="s">
        <v>22</v>
      </c>
      <c r="U3007" s="10" t="s">
        <v>26</v>
      </c>
      <c r="V3007" s="10" t="s">
        <v>22</v>
      </c>
    </row>
    <row r="3008" spans="1:22" ht="14.1" customHeight="1" x14ac:dyDescent="0.2">
      <c r="A3008" s="11" t="str">
        <f>SUBSTITUTE(SUBSTITUTE(CONCATENATE(J3008,IF(M3008="Identifier","ID",M3008))," ",""),"_","")</f>
        <v>WorkOrderDocumentReference</v>
      </c>
      <c r="B3008" s="8" t="s">
        <v>22</v>
      </c>
      <c r="C3008" s="12" t="s">
        <v>98</v>
      </c>
      <c r="D3008" s="11" t="s">
        <v>4947</v>
      </c>
      <c r="E3008" s="11" t="s">
        <v>22</v>
      </c>
      <c r="F3008" s="11" t="s">
        <v>22</v>
      </c>
      <c r="G3008" s="11" t="str">
        <f>CONCATENATE( IF(H3008="","",CONCATENATE(H3008,"_ ")),I3008,". ",IF(J3008="","",CONCATENATE(J3008,"_ ")),M3008,IF(J3008="","",CONCATENATE(". ",N3008)))</f>
        <v>Work Phase Reference. Work Order_ Document Reference. Document Reference</v>
      </c>
      <c r="H3008" s="11" t="s">
        <v>22</v>
      </c>
      <c r="I3008" s="11" t="s">
        <v>3388</v>
      </c>
      <c r="J3008" s="11" t="s">
        <v>4948</v>
      </c>
      <c r="K3008" s="11" t="s">
        <v>22</v>
      </c>
      <c r="L3008" s="11" t="s">
        <v>22</v>
      </c>
      <c r="M3008" s="11" t="str">
        <f>CONCATENATE(IF(Q3008="","",CONCATENATE(Q3008,"_ ")),R3008)</f>
        <v>Document Reference</v>
      </c>
      <c r="N3008" s="11" t="str">
        <f>M3008</f>
        <v>Document Reference</v>
      </c>
      <c r="O3008" s="11" t="s">
        <v>22</v>
      </c>
      <c r="P3008" s="11" t="s">
        <v>22</v>
      </c>
      <c r="Q3008" s="11" t="s">
        <v>22</v>
      </c>
      <c r="R3008" s="11" t="s">
        <v>406</v>
      </c>
      <c r="S3008" s="11" t="s">
        <v>38</v>
      </c>
      <c r="T3008" s="11" t="s">
        <v>22</v>
      </c>
      <c r="U3008" s="11" t="s">
        <v>26</v>
      </c>
      <c r="V3008" s="11" t="s">
        <v>22</v>
      </c>
    </row>
    <row r="3009" spans="1:22" s="14" customFormat="1" ht="14.1" customHeight="1" x14ac:dyDescent="0.2">
      <c r="A3009" s="13"/>
      <c r="B3009" s="13"/>
      <c r="C3009" s="13"/>
      <c r="D3009" s="13"/>
      <c r="E3009" s="13"/>
      <c r="F3009" s="13"/>
      <c r="G3009" s="13"/>
      <c r="H3009" s="13"/>
      <c r="I3009" s="13"/>
      <c r="J3009" s="13"/>
      <c r="K3009" s="13"/>
      <c r="L3009" s="13"/>
      <c r="M3009" s="13"/>
      <c r="N3009" s="13"/>
      <c r="O3009" s="13"/>
      <c r="P3009" s="13"/>
      <c r="Q3009" s="13"/>
      <c r="R3009" s="13"/>
      <c r="S3009" s="13" t="s">
        <v>4949</v>
      </c>
      <c r="T3009" s="13"/>
      <c r="U3009" s="13"/>
      <c r="V3009"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34090-91E6-43E1-8879-8AAC895ADC7E}">
  <dimension ref="A1:V31"/>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Catalogue</v>
      </c>
      <c r="B2" s="6" t="s">
        <v>22</v>
      </c>
      <c r="C2" s="6" t="s">
        <v>22</v>
      </c>
      <c r="D2" s="6" t="s">
        <v>5104</v>
      </c>
      <c r="E2" s="6" t="s">
        <v>22</v>
      </c>
      <c r="F2" s="6" t="s">
        <v>22</v>
      </c>
      <c r="G2" s="5" t="str">
        <f>CONCATENATE(IF(H2="","",CONCATENATE(H2,"_ ")),I2,". Details")</f>
        <v>Catalogue. Details</v>
      </c>
      <c r="H2" s="6" t="s">
        <v>22</v>
      </c>
      <c r="I2" s="6" t="s">
        <v>2359</v>
      </c>
      <c r="J2" s="6" t="s">
        <v>22</v>
      </c>
      <c r="K2" s="6" t="s">
        <v>22</v>
      </c>
      <c r="L2" s="6" t="s">
        <v>22</v>
      </c>
      <c r="M2" s="6" t="s">
        <v>22</v>
      </c>
      <c r="N2" s="6" t="s">
        <v>22</v>
      </c>
      <c r="O2" s="6" t="s">
        <v>22</v>
      </c>
      <c r="P2" s="6" t="s">
        <v>22</v>
      </c>
      <c r="Q2" s="6" t="s">
        <v>22</v>
      </c>
      <c r="R2" s="6" t="s">
        <v>22</v>
      </c>
      <c r="S2" s="6" t="s">
        <v>25</v>
      </c>
      <c r="T2" s="6" t="s">
        <v>22</v>
      </c>
      <c r="U2" s="6" t="s">
        <v>62</v>
      </c>
      <c r="V2" s="6" t="s">
        <v>22</v>
      </c>
    </row>
    <row r="3" spans="1:22" ht="14.1" customHeight="1" x14ac:dyDescent="0.2">
      <c r="A3" s="7" t="str">
        <f t="shared" ref="A3:A19"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4992</v>
      </c>
      <c r="G3" s="10" t="str">
        <f t="shared" ref="G3:G19" si="1">CONCATENATE( IF(H3="","",CONCATENATE(H3,"_ ")),I3,". ",IF(J3="","",CONCATENATE(J3,"_ ")),M3,IF(OR(J3&lt;&gt;"",M3&lt;&gt;N3),CONCATENATE(". ",N3),""))</f>
        <v>Catalogue. UBL Version Identifier. Identifier</v>
      </c>
      <c r="H3" s="10" t="s">
        <v>22</v>
      </c>
      <c r="I3" s="10" t="s">
        <v>2359</v>
      </c>
      <c r="J3" s="10" t="s">
        <v>22</v>
      </c>
      <c r="K3" s="10" t="s">
        <v>4953</v>
      </c>
      <c r="L3" s="10" t="s">
        <v>29</v>
      </c>
      <c r="M3" s="7" t="str">
        <f t="shared" ref="M3:M19" si="2">IF(K3&lt;&gt;"",CONCATENATE(K3," ",L3),L3)</f>
        <v>UBL Version Identifier</v>
      </c>
      <c r="N3" s="10" t="s">
        <v>29</v>
      </c>
      <c r="O3" s="10" t="s">
        <v>22</v>
      </c>
      <c r="P3" s="10" t="str">
        <f t="shared" ref="P3:P19" si="3">IF(O3&lt;&gt;"",CONCATENATE(O3,"_ ",N3,". Type"),CONCATENATE(N3,". Type"))</f>
        <v>Identifier. Type</v>
      </c>
      <c r="Q3" s="10" t="s">
        <v>22</v>
      </c>
      <c r="R3" s="10" t="s">
        <v>22</v>
      </c>
      <c r="S3" s="10" t="s">
        <v>30</v>
      </c>
      <c r="T3" s="10" t="s">
        <v>22</v>
      </c>
      <c r="U3" s="10" t="s">
        <v>62</v>
      </c>
      <c r="V3" s="10" t="s">
        <v>22</v>
      </c>
    </row>
    <row r="4" spans="1:22" ht="14.1" customHeight="1" x14ac:dyDescent="0.2">
      <c r="A4" s="7" t="str">
        <f t="shared" si="0"/>
        <v>CustomizationID</v>
      </c>
      <c r="B4" s="8" t="s">
        <v>22</v>
      </c>
      <c r="C4" s="9" t="s">
        <v>34</v>
      </c>
      <c r="D4" s="10" t="s">
        <v>4954</v>
      </c>
      <c r="E4" s="10" t="s">
        <v>22</v>
      </c>
      <c r="F4" s="10" t="s">
        <v>2701</v>
      </c>
      <c r="G4" s="10" t="str">
        <f t="shared" si="1"/>
        <v>Catalogue. Customization Identifier. Identifier</v>
      </c>
      <c r="H4" s="10" t="s">
        <v>22</v>
      </c>
      <c r="I4" s="10" t="s">
        <v>2359</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62</v>
      </c>
      <c r="V4" s="10" t="s">
        <v>22</v>
      </c>
    </row>
    <row r="5" spans="1:22" ht="14.1" customHeight="1" x14ac:dyDescent="0.2">
      <c r="A5" s="7" t="str">
        <f t="shared" si="0"/>
        <v>ProfileID</v>
      </c>
      <c r="B5" s="8" t="s">
        <v>22</v>
      </c>
      <c r="C5" s="9" t="s">
        <v>34</v>
      </c>
      <c r="D5" s="10" t="s">
        <v>4955</v>
      </c>
      <c r="E5" s="10" t="s">
        <v>22</v>
      </c>
      <c r="F5" s="10" t="s">
        <v>4993</v>
      </c>
      <c r="G5" s="10" t="str">
        <f t="shared" si="1"/>
        <v>Catalogue. Profile Identifier. Identifier</v>
      </c>
      <c r="H5" s="10" t="s">
        <v>22</v>
      </c>
      <c r="I5" s="10" t="s">
        <v>2359</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62</v>
      </c>
      <c r="V5" s="10" t="s">
        <v>22</v>
      </c>
    </row>
    <row r="6" spans="1:22" ht="14.1" customHeight="1" x14ac:dyDescent="0.2">
      <c r="A6" s="7" t="str">
        <f t="shared" si="0"/>
        <v>ProfileExecutionID</v>
      </c>
      <c r="B6" s="8" t="s">
        <v>22</v>
      </c>
      <c r="C6" s="9" t="s">
        <v>34</v>
      </c>
      <c r="D6" s="10" t="s">
        <v>4956</v>
      </c>
      <c r="E6" s="10" t="s">
        <v>22</v>
      </c>
      <c r="F6" s="10" t="s">
        <v>4994</v>
      </c>
      <c r="G6" s="10" t="str">
        <f t="shared" si="1"/>
        <v>Catalogue. Profile Execution Identifier. Identifier</v>
      </c>
      <c r="H6" s="10" t="s">
        <v>22</v>
      </c>
      <c r="I6" s="10" t="s">
        <v>2359</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26</v>
      </c>
      <c r="V6" s="10" t="s">
        <v>22</v>
      </c>
    </row>
    <row r="7" spans="1:22" ht="14.1" customHeight="1" x14ac:dyDescent="0.2">
      <c r="A7" s="7" t="str">
        <f t="shared" si="0"/>
        <v>ID</v>
      </c>
      <c r="B7" s="8" t="s">
        <v>22</v>
      </c>
      <c r="C7" s="9" t="s">
        <v>27</v>
      </c>
      <c r="D7" s="10" t="s">
        <v>4995</v>
      </c>
      <c r="E7" s="10" t="s">
        <v>22</v>
      </c>
      <c r="F7" s="10" t="s">
        <v>22</v>
      </c>
      <c r="G7" s="10" t="str">
        <f t="shared" si="1"/>
        <v>Catalogue. Identifier</v>
      </c>
      <c r="H7" s="10" t="s">
        <v>22</v>
      </c>
      <c r="I7" s="10" t="s">
        <v>2359</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62</v>
      </c>
      <c r="V7" s="10" t="s">
        <v>22</v>
      </c>
    </row>
    <row r="8" spans="1:22" ht="14.1" customHeight="1" x14ac:dyDescent="0.2">
      <c r="A8" s="7" t="str">
        <f t="shared" si="0"/>
        <v>UUID</v>
      </c>
      <c r="B8" s="8" t="s">
        <v>22</v>
      </c>
      <c r="C8" s="9" t="s">
        <v>34</v>
      </c>
      <c r="D8" s="10" t="s">
        <v>4959</v>
      </c>
      <c r="E8" s="10" t="s">
        <v>22</v>
      </c>
      <c r="F8" s="10" t="s">
        <v>22</v>
      </c>
      <c r="G8" s="10" t="str">
        <f t="shared" si="1"/>
        <v>Catalogue. UUID. Identifier</v>
      </c>
      <c r="H8" s="10" t="s">
        <v>22</v>
      </c>
      <c r="I8" s="10" t="s">
        <v>2359</v>
      </c>
      <c r="J8" s="10" t="s">
        <v>22</v>
      </c>
      <c r="K8" s="10" t="s">
        <v>22</v>
      </c>
      <c r="L8" s="10" t="s">
        <v>590</v>
      </c>
      <c r="M8" s="7" t="str">
        <f t="shared" si="2"/>
        <v>UUID</v>
      </c>
      <c r="N8" s="10" t="s">
        <v>29</v>
      </c>
      <c r="O8" s="10" t="s">
        <v>22</v>
      </c>
      <c r="P8" s="10" t="str">
        <f t="shared" si="3"/>
        <v>Identifier. Type</v>
      </c>
      <c r="Q8" s="10" t="s">
        <v>22</v>
      </c>
      <c r="R8" s="10" t="s">
        <v>22</v>
      </c>
      <c r="S8" s="10" t="s">
        <v>30</v>
      </c>
      <c r="T8" s="10" t="s">
        <v>22</v>
      </c>
      <c r="U8" s="10" t="s">
        <v>62</v>
      </c>
      <c r="V8" s="10" t="s">
        <v>22</v>
      </c>
    </row>
    <row r="9" spans="1:22" ht="14.1" customHeight="1" x14ac:dyDescent="0.2">
      <c r="A9" s="7" t="str">
        <f t="shared" si="0"/>
        <v>ActionCode</v>
      </c>
      <c r="B9" s="8" t="s">
        <v>22</v>
      </c>
      <c r="C9" s="9" t="s">
        <v>34</v>
      </c>
      <c r="D9" s="10" t="s">
        <v>5105</v>
      </c>
      <c r="E9" s="10" t="s">
        <v>22</v>
      </c>
      <c r="F9" s="10" t="s">
        <v>5106</v>
      </c>
      <c r="G9" s="10" t="str">
        <f t="shared" si="1"/>
        <v>Catalogue. Action Code. Code</v>
      </c>
      <c r="H9" s="10" t="s">
        <v>22</v>
      </c>
      <c r="I9" s="10" t="s">
        <v>2359</v>
      </c>
      <c r="J9" s="10" t="s">
        <v>22</v>
      </c>
      <c r="K9" s="10" t="s">
        <v>510</v>
      </c>
      <c r="L9" s="10" t="s">
        <v>33</v>
      </c>
      <c r="M9" s="7" t="str">
        <f t="shared" si="2"/>
        <v>Action Code</v>
      </c>
      <c r="N9" s="10" t="s">
        <v>33</v>
      </c>
      <c r="O9" s="10" t="s">
        <v>22</v>
      </c>
      <c r="P9" s="10" t="str">
        <f t="shared" si="3"/>
        <v>Code. Type</v>
      </c>
      <c r="Q9" s="10" t="s">
        <v>22</v>
      </c>
      <c r="R9" s="10" t="s">
        <v>22</v>
      </c>
      <c r="S9" s="10" t="s">
        <v>30</v>
      </c>
      <c r="T9" s="10" t="s">
        <v>22</v>
      </c>
      <c r="U9" s="10" t="s">
        <v>26</v>
      </c>
      <c r="V9" s="10" t="s">
        <v>22</v>
      </c>
    </row>
    <row r="10" spans="1:22" ht="14.1" customHeight="1" x14ac:dyDescent="0.2">
      <c r="A10" s="7" t="str">
        <f t="shared" si="0"/>
        <v>Name</v>
      </c>
      <c r="B10" s="8" t="s">
        <v>22</v>
      </c>
      <c r="C10" s="9" t="s">
        <v>34</v>
      </c>
      <c r="D10" s="10" t="s">
        <v>5034</v>
      </c>
      <c r="E10" s="10" t="s">
        <v>22</v>
      </c>
      <c r="F10" s="10" t="s">
        <v>2599</v>
      </c>
      <c r="G10" s="10" t="str">
        <f t="shared" si="1"/>
        <v>Catalogue. Name</v>
      </c>
      <c r="H10" s="10" t="s">
        <v>22</v>
      </c>
      <c r="I10" s="10" t="s">
        <v>2359</v>
      </c>
      <c r="J10" s="10" t="s">
        <v>22</v>
      </c>
      <c r="K10" s="10" t="s">
        <v>22</v>
      </c>
      <c r="L10" s="10" t="s">
        <v>56</v>
      </c>
      <c r="M10" s="7" t="str">
        <f t="shared" si="2"/>
        <v>Name</v>
      </c>
      <c r="N10" s="10" t="s">
        <v>56</v>
      </c>
      <c r="O10" s="10" t="s">
        <v>22</v>
      </c>
      <c r="P10" s="10" t="str">
        <f t="shared" si="3"/>
        <v>Name. Type</v>
      </c>
      <c r="Q10" s="10" t="s">
        <v>22</v>
      </c>
      <c r="R10" s="10" t="s">
        <v>22</v>
      </c>
      <c r="S10" s="10" t="s">
        <v>30</v>
      </c>
      <c r="T10" s="10" t="s">
        <v>22</v>
      </c>
      <c r="U10" s="10" t="s">
        <v>62</v>
      </c>
      <c r="V10" s="10" t="s">
        <v>22</v>
      </c>
    </row>
    <row r="11" spans="1:22" ht="14.1" customHeight="1" x14ac:dyDescent="0.2">
      <c r="A11" s="7" t="str">
        <f t="shared" si="0"/>
        <v>IssueDate</v>
      </c>
      <c r="B11" s="8" t="s">
        <v>22</v>
      </c>
      <c r="C11" s="9" t="s">
        <v>27</v>
      </c>
      <c r="D11" s="10" t="s">
        <v>4996</v>
      </c>
      <c r="E11" s="10" t="s">
        <v>22</v>
      </c>
      <c r="F11" s="10" t="s">
        <v>22</v>
      </c>
      <c r="G11" s="10" t="str">
        <f t="shared" si="1"/>
        <v>Catalogue. Issue Date. Date</v>
      </c>
      <c r="H11" s="10" t="s">
        <v>22</v>
      </c>
      <c r="I11" s="10" t="s">
        <v>2359</v>
      </c>
      <c r="J11" s="10" t="s">
        <v>22</v>
      </c>
      <c r="K11" s="10" t="s">
        <v>477</v>
      </c>
      <c r="L11" s="10" t="s">
        <v>397</v>
      </c>
      <c r="M11" s="7" t="str">
        <f t="shared" si="2"/>
        <v>Issue Date</v>
      </c>
      <c r="N11" s="10" t="s">
        <v>397</v>
      </c>
      <c r="O11" s="10" t="s">
        <v>22</v>
      </c>
      <c r="P11" s="10" t="str">
        <f t="shared" si="3"/>
        <v>Date. Type</v>
      </c>
      <c r="Q11" s="10" t="s">
        <v>22</v>
      </c>
      <c r="R11" s="10" t="s">
        <v>22</v>
      </c>
      <c r="S11" s="10" t="s">
        <v>30</v>
      </c>
      <c r="T11" s="10" t="s">
        <v>22</v>
      </c>
      <c r="U11" s="10" t="s">
        <v>62</v>
      </c>
      <c r="V11" s="10" t="s">
        <v>22</v>
      </c>
    </row>
    <row r="12" spans="1:22" ht="14.1" customHeight="1" x14ac:dyDescent="0.2">
      <c r="A12" s="7" t="str">
        <f t="shared" si="0"/>
        <v>IssueTime</v>
      </c>
      <c r="B12" s="8" t="s">
        <v>22</v>
      </c>
      <c r="C12" s="9" t="s">
        <v>34</v>
      </c>
      <c r="D12" s="10" t="s">
        <v>4997</v>
      </c>
      <c r="E12" s="10" t="s">
        <v>22</v>
      </c>
      <c r="F12" s="10" t="s">
        <v>22</v>
      </c>
      <c r="G12" s="10" t="str">
        <f t="shared" si="1"/>
        <v>Catalogue. Issue Time. Time</v>
      </c>
      <c r="H12" s="10" t="s">
        <v>22</v>
      </c>
      <c r="I12" s="10" t="s">
        <v>2359</v>
      </c>
      <c r="J12" s="10" t="s">
        <v>22</v>
      </c>
      <c r="K12" s="10" t="s">
        <v>477</v>
      </c>
      <c r="L12" s="10" t="s">
        <v>594</v>
      </c>
      <c r="M12" s="7" t="str">
        <f t="shared" si="2"/>
        <v>Issue Time</v>
      </c>
      <c r="N12" s="10" t="s">
        <v>594</v>
      </c>
      <c r="O12" s="10" t="s">
        <v>22</v>
      </c>
      <c r="P12" s="10" t="str">
        <f t="shared" si="3"/>
        <v>Time. Type</v>
      </c>
      <c r="Q12" s="10" t="s">
        <v>22</v>
      </c>
      <c r="R12" s="10" t="s">
        <v>22</v>
      </c>
      <c r="S12" s="10" t="s">
        <v>30</v>
      </c>
      <c r="T12" s="10" t="s">
        <v>22</v>
      </c>
      <c r="U12" s="10" t="s">
        <v>62</v>
      </c>
      <c r="V12" s="10" t="s">
        <v>22</v>
      </c>
    </row>
    <row r="13" spans="1:22" ht="14.1" customHeight="1" x14ac:dyDescent="0.2">
      <c r="A13" s="7" t="str">
        <f t="shared" si="0"/>
        <v>RevisionDate</v>
      </c>
      <c r="B13" s="8" t="s">
        <v>22</v>
      </c>
      <c r="C13" s="9" t="s">
        <v>34</v>
      </c>
      <c r="D13" s="10" t="s">
        <v>5107</v>
      </c>
      <c r="E13" s="10" t="s">
        <v>22</v>
      </c>
      <c r="F13" s="10" t="s">
        <v>22</v>
      </c>
      <c r="G13" s="10" t="str">
        <f t="shared" si="1"/>
        <v>Catalogue. Revision Date. Date</v>
      </c>
      <c r="H13" s="10" t="s">
        <v>22</v>
      </c>
      <c r="I13" s="10" t="s">
        <v>2359</v>
      </c>
      <c r="J13" s="10" t="s">
        <v>22</v>
      </c>
      <c r="K13" s="10" t="s">
        <v>596</v>
      </c>
      <c r="L13" s="10" t="s">
        <v>397</v>
      </c>
      <c r="M13" s="7" t="str">
        <f t="shared" si="2"/>
        <v>Revision Date</v>
      </c>
      <c r="N13" s="10" t="s">
        <v>397</v>
      </c>
      <c r="O13" s="10" t="s">
        <v>22</v>
      </c>
      <c r="P13" s="10" t="str">
        <f t="shared" si="3"/>
        <v>Date. Type</v>
      </c>
      <c r="Q13" s="10" t="s">
        <v>22</v>
      </c>
      <c r="R13" s="10" t="s">
        <v>22</v>
      </c>
      <c r="S13" s="10" t="s">
        <v>30</v>
      </c>
      <c r="T13" s="10" t="s">
        <v>22</v>
      </c>
      <c r="U13" s="10" t="s">
        <v>62</v>
      </c>
      <c r="V13" s="10" t="s">
        <v>22</v>
      </c>
    </row>
    <row r="14" spans="1:22" ht="14.1" customHeight="1" x14ac:dyDescent="0.2">
      <c r="A14" s="7" t="str">
        <f t="shared" si="0"/>
        <v>RevisionTime</v>
      </c>
      <c r="B14" s="8" t="s">
        <v>22</v>
      </c>
      <c r="C14" s="9" t="s">
        <v>34</v>
      </c>
      <c r="D14" s="10" t="s">
        <v>5108</v>
      </c>
      <c r="E14" s="10" t="s">
        <v>22</v>
      </c>
      <c r="F14" s="10" t="s">
        <v>22</v>
      </c>
      <c r="G14" s="10" t="str">
        <f t="shared" si="1"/>
        <v>Catalogue. Revision Time. Time</v>
      </c>
      <c r="H14" s="10" t="s">
        <v>22</v>
      </c>
      <c r="I14" s="10" t="s">
        <v>2359</v>
      </c>
      <c r="J14" s="10" t="s">
        <v>22</v>
      </c>
      <c r="K14" s="10" t="s">
        <v>596</v>
      </c>
      <c r="L14" s="10" t="s">
        <v>594</v>
      </c>
      <c r="M14" s="7" t="str">
        <f t="shared" si="2"/>
        <v>Revision Time</v>
      </c>
      <c r="N14" s="10" t="s">
        <v>594</v>
      </c>
      <c r="O14" s="10" t="s">
        <v>22</v>
      </c>
      <c r="P14" s="10" t="str">
        <f t="shared" si="3"/>
        <v>Time. Type</v>
      </c>
      <c r="Q14" s="10" t="s">
        <v>22</v>
      </c>
      <c r="R14" s="10" t="s">
        <v>22</v>
      </c>
      <c r="S14" s="10" t="s">
        <v>30</v>
      </c>
      <c r="T14" s="10" t="s">
        <v>22</v>
      </c>
      <c r="U14" s="10" t="s">
        <v>62</v>
      </c>
      <c r="V14" s="10" t="s">
        <v>22</v>
      </c>
    </row>
    <row r="15" spans="1:22" ht="14.1" customHeight="1" x14ac:dyDescent="0.2">
      <c r="A15" s="7" t="str">
        <f t="shared" si="0"/>
        <v>Note</v>
      </c>
      <c r="B15" s="8" t="s">
        <v>22</v>
      </c>
      <c r="C15" s="9" t="s">
        <v>98</v>
      </c>
      <c r="D15" s="10" t="s">
        <v>4967</v>
      </c>
      <c r="E15" s="10" t="s">
        <v>22</v>
      </c>
      <c r="F15" s="10" t="s">
        <v>22</v>
      </c>
      <c r="G15" s="10" t="str">
        <f t="shared" si="1"/>
        <v>Catalogue. Note. Text</v>
      </c>
      <c r="H15" s="10" t="s">
        <v>22</v>
      </c>
      <c r="I15" s="10" t="s">
        <v>2359</v>
      </c>
      <c r="J15" s="10" t="s">
        <v>22</v>
      </c>
      <c r="K15" s="10" t="s">
        <v>22</v>
      </c>
      <c r="L15" s="10" t="s">
        <v>237</v>
      </c>
      <c r="M15" s="7" t="str">
        <f t="shared" si="2"/>
        <v>Note</v>
      </c>
      <c r="N15" s="10" t="s">
        <v>59</v>
      </c>
      <c r="O15" s="10" t="s">
        <v>22</v>
      </c>
      <c r="P15" s="10" t="str">
        <f t="shared" si="3"/>
        <v>Text. Type</v>
      </c>
      <c r="Q15" s="10" t="s">
        <v>22</v>
      </c>
      <c r="R15" s="10" t="s">
        <v>22</v>
      </c>
      <c r="S15" s="10" t="s">
        <v>30</v>
      </c>
      <c r="T15" s="10" t="s">
        <v>22</v>
      </c>
      <c r="U15" s="10" t="s">
        <v>62</v>
      </c>
      <c r="V15" s="10" t="s">
        <v>22</v>
      </c>
    </row>
    <row r="16" spans="1:22" ht="14.1" customHeight="1" x14ac:dyDescent="0.2">
      <c r="A16" s="7" t="str">
        <f t="shared" si="0"/>
        <v>Description</v>
      </c>
      <c r="B16" s="8" t="s">
        <v>22</v>
      </c>
      <c r="C16" s="9" t="s">
        <v>98</v>
      </c>
      <c r="D16" s="10" t="s">
        <v>5036</v>
      </c>
      <c r="E16" s="10" t="s">
        <v>22</v>
      </c>
      <c r="F16" s="10" t="s">
        <v>599</v>
      </c>
      <c r="G16" s="10" t="str">
        <f t="shared" si="1"/>
        <v>Catalogue. Description. Text</v>
      </c>
      <c r="H16" s="10" t="s">
        <v>22</v>
      </c>
      <c r="I16" s="10" t="s">
        <v>2359</v>
      </c>
      <c r="J16" s="10" t="s">
        <v>22</v>
      </c>
      <c r="K16" s="10" t="s">
        <v>22</v>
      </c>
      <c r="L16" s="10" t="s">
        <v>100</v>
      </c>
      <c r="M16" s="7" t="str">
        <f t="shared" si="2"/>
        <v>Description</v>
      </c>
      <c r="N16" s="10" t="s">
        <v>59</v>
      </c>
      <c r="O16" s="10" t="s">
        <v>22</v>
      </c>
      <c r="P16" s="10" t="str">
        <f t="shared" si="3"/>
        <v>Text. Type</v>
      </c>
      <c r="Q16" s="10" t="s">
        <v>22</v>
      </c>
      <c r="R16" s="10" t="s">
        <v>22</v>
      </c>
      <c r="S16" s="10" t="s">
        <v>30</v>
      </c>
      <c r="T16" s="10" t="s">
        <v>22</v>
      </c>
      <c r="U16" s="10" t="s">
        <v>62</v>
      </c>
      <c r="V16" s="10" t="s">
        <v>22</v>
      </c>
    </row>
    <row r="17" spans="1:22" ht="14.1" customHeight="1" x14ac:dyDescent="0.2">
      <c r="A17" s="7" t="str">
        <f t="shared" si="0"/>
        <v>VersionID</v>
      </c>
      <c r="B17" s="8" t="s">
        <v>22</v>
      </c>
      <c r="C17" s="9" t="s">
        <v>34</v>
      </c>
      <c r="D17" s="10" t="s">
        <v>5109</v>
      </c>
      <c r="E17" s="10" t="s">
        <v>22</v>
      </c>
      <c r="F17" s="10" t="s">
        <v>601</v>
      </c>
      <c r="G17" s="10" t="str">
        <f t="shared" si="1"/>
        <v>Catalogue. Version. Identifier</v>
      </c>
      <c r="H17" s="10" t="s">
        <v>22</v>
      </c>
      <c r="I17" s="10" t="s">
        <v>2359</v>
      </c>
      <c r="J17" s="10" t="s">
        <v>22</v>
      </c>
      <c r="K17" s="10" t="s">
        <v>22</v>
      </c>
      <c r="L17" s="10" t="s">
        <v>602</v>
      </c>
      <c r="M17" s="7" t="str">
        <f t="shared" si="2"/>
        <v>Version</v>
      </c>
      <c r="N17" s="10" t="s">
        <v>29</v>
      </c>
      <c r="O17" s="10" t="s">
        <v>22</v>
      </c>
      <c r="P17" s="10" t="str">
        <f t="shared" si="3"/>
        <v>Identifier. Type</v>
      </c>
      <c r="Q17" s="10" t="s">
        <v>22</v>
      </c>
      <c r="R17" s="10" t="s">
        <v>22</v>
      </c>
      <c r="S17" s="10" t="s">
        <v>30</v>
      </c>
      <c r="T17" s="10" t="s">
        <v>22</v>
      </c>
      <c r="U17" s="10" t="s">
        <v>62</v>
      </c>
      <c r="V17" s="10" t="s">
        <v>22</v>
      </c>
    </row>
    <row r="18" spans="1:22" ht="14.1" customHeight="1" x14ac:dyDescent="0.2">
      <c r="A18" s="7" t="str">
        <f t="shared" si="0"/>
        <v>PreviousVersionID</v>
      </c>
      <c r="B18" s="8" t="s">
        <v>22</v>
      </c>
      <c r="C18" s="9" t="s">
        <v>34</v>
      </c>
      <c r="D18" s="10" t="s">
        <v>5110</v>
      </c>
      <c r="E18" s="10" t="s">
        <v>22</v>
      </c>
      <c r="F18" s="10" t="s">
        <v>604</v>
      </c>
      <c r="G18" s="10" t="str">
        <f t="shared" si="1"/>
        <v>Catalogue. Previous_ Version. Identifier</v>
      </c>
      <c r="H18" s="10" t="s">
        <v>22</v>
      </c>
      <c r="I18" s="10" t="s">
        <v>2359</v>
      </c>
      <c r="J18" s="10" t="s">
        <v>605</v>
      </c>
      <c r="K18" s="10" t="s">
        <v>22</v>
      </c>
      <c r="L18" s="10" t="s">
        <v>602</v>
      </c>
      <c r="M18" s="7" t="str">
        <f t="shared" si="2"/>
        <v>Version</v>
      </c>
      <c r="N18" s="10" t="s">
        <v>29</v>
      </c>
      <c r="O18" s="10" t="s">
        <v>22</v>
      </c>
      <c r="P18" s="10" t="str">
        <f t="shared" si="3"/>
        <v>Identifier. Type</v>
      </c>
      <c r="Q18" s="10" t="s">
        <v>22</v>
      </c>
      <c r="R18" s="10" t="s">
        <v>22</v>
      </c>
      <c r="S18" s="10" t="s">
        <v>30</v>
      </c>
      <c r="T18" s="10" t="s">
        <v>22</v>
      </c>
      <c r="U18" s="10" t="s">
        <v>62</v>
      </c>
      <c r="V18" s="10" t="s">
        <v>22</v>
      </c>
    </row>
    <row r="19" spans="1:22" ht="14.1" customHeight="1" x14ac:dyDescent="0.2">
      <c r="A19" s="7" t="str">
        <f t="shared" si="0"/>
        <v>LineCountNumeric</v>
      </c>
      <c r="B19" s="8" t="s">
        <v>22</v>
      </c>
      <c r="C19" s="9" t="s">
        <v>34</v>
      </c>
      <c r="D19" s="10" t="s">
        <v>5111</v>
      </c>
      <c r="E19" s="10" t="s">
        <v>22</v>
      </c>
      <c r="F19" s="10" t="s">
        <v>22</v>
      </c>
      <c r="G19" s="10" t="str">
        <f t="shared" si="1"/>
        <v>Catalogue. Line Count. Numeric</v>
      </c>
      <c r="H19" s="10" t="s">
        <v>22</v>
      </c>
      <c r="I19" s="10" t="s">
        <v>2359</v>
      </c>
      <c r="J19" s="10" t="s">
        <v>22</v>
      </c>
      <c r="K19" s="10" t="s">
        <v>159</v>
      </c>
      <c r="L19" s="10" t="s">
        <v>5112</v>
      </c>
      <c r="M19" s="7" t="str">
        <f t="shared" si="2"/>
        <v>Line Count</v>
      </c>
      <c r="N19" s="10" t="s">
        <v>181</v>
      </c>
      <c r="O19" s="10" t="s">
        <v>22</v>
      </c>
      <c r="P19" s="10" t="str">
        <f t="shared" si="3"/>
        <v>Numeric. Type</v>
      </c>
      <c r="Q19" s="10" t="s">
        <v>22</v>
      </c>
      <c r="R19" s="10" t="s">
        <v>22</v>
      </c>
      <c r="S19" s="10" t="s">
        <v>30</v>
      </c>
      <c r="T19" s="10" t="s">
        <v>22</v>
      </c>
      <c r="U19" s="10" t="s">
        <v>62</v>
      </c>
      <c r="V19" s="10" t="s">
        <v>22</v>
      </c>
    </row>
    <row r="20" spans="1:22" ht="14.1" customHeight="1" x14ac:dyDescent="0.2">
      <c r="A20" s="11" t="str">
        <f t="shared" ref="A20:A30" si="4">SUBSTITUTE(SUBSTITUTE(CONCATENATE(J20,IF(M20="Identifier","ID",M20))," ",""),"_","")</f>
        <v>ValidityPeriod</v>
      </c>
      <c r="B20" s="8" t="s">
        <v>22</v>
      </c>
      <c r="C20" s="12" t="s">
        <v>98</v>
      </c>
      <c r="D20" s="11" t="s">
        <v>5113</v>
      </c>
      <c r="E20" s="11" t="s">
        <v>22</v>
      </c>
      <c r="F20" s="11" t="s">
        <v>22</v>
      </c>
      <c r="G20" s="11" t="str">
        <f t="shared" ref="G20:G30" si="5">CONCATENATE( IF(H20="","",CONCATENATE(H20,"_ ")),I20,". ",IF(J20="","",CONCATENATE(J20,"_ ")),M20,IF(J20="","",CONCATENATE(". ",N20)))</f>
        <v>Catalogue. Validity_ Period. Period</v>
      </c>
      <c r="H20" s="11" t="s">
        <v>22</v>
      </c>
      <c r="I20" s="11" t="s">
        <v>2359</v>
      </c>
      <c r="J20" s="11" t="s">
        <v>241</v>
      </c>
      <c r="K20" s="11" t="s">
        <v>22</v>
      </c>
      <c r="L20" s="11" t="s">
        <v>22</v>
      </c>
      <c r="M20" s="11" t="str">
        <f t="shared" ref="M20:M30" si="6">CONCATENATE(IF(Q20="","",CONCATENATE(Q20,"_ ")),R20)</f>
        <v>Period</v>
      </c>
      <c r="N20" s="11" t="str">
        <f t="shared" ref="N20:N30" si="7">M20</f>
        <v>Period</v>
      </c>
      <c r="O20" s="11" t="s">
        <v>22</v>
      </c>
      <c r="P20" s="11" t="s">
        <v>22</v>
      </c>
      <c r="Q20" s="11" t="s">
        <v>22</v>
      </c>
      <c r="R20" s="11" t="s">
        <v>44</v>
      </c>
      <c r="S20" s="11" t="s">
        <v>38</v>
      </c>
      <c r="T20" s="11" t="s">
        <v>22</v>
      </c>
      <c r="U20" s="11" t="s">
        <v>62</v>
      </c>
      <c r="V20" s="11" t="s">
        <v>22</v>
      </c>
    </row>
    <row r="21" spans="1:22" ht="14.1" customHeight="1" x14ac:dyDescent="0.2">
      <c r="A21" s="11" t="str">
        <f t="shared" si="4"/>
        <v>ReferencedContract</v>
      </c>
      <c r="B21" s="8" t="s">
        <v>22</v>
      </c>
      <c r="C21" s="12" t="s">
        <v>98</v>
      </c>
      <c r="D21" s="11" t="s">
        <v>5114</v>
      </c>
      <c r="E21" s="11" t="s">
        <v>22</v>
      </c>
      <c r="F21" s="11" t="s">
        <v>22</v>
      </c>
      <c r="G21" s="11" t="str">
        <f t="shared" si="5"/>
        <v>Catalogue. Referenced_ Contract. Contract</v>
      </c>
      <c r="H21" s="11" t="s">
        <v>22</v>
      </c>
      <c r="I21" s="11" t="s">
        <v>2359</v>
      </c>
      <c r="J21" s="11" t="s">
        <v>1625</v>
      </c>
      <c r="K21" s="11" t="s">
        <v>22</v>
      </c>
      <c r="L21" s="11" t="s">
        <v>22</v>
      </c>
      <c r="M21" s="11" t="str">
        <f t="shared" si="6"/>
        <v>Contract</v>
      </c>
      <c r="N21" s="11" t="str">
        <f t="shared" si="7"/>
        <v>Contract</v>
      </c>
      <c r="O21" s="11" t="s">
        <v>22</v>
      </c>
      <c r="P21" s="11" t="s">
        <v>22</v>
      </c>
      <c r="Q21" s="11" t="s">
        <v>22</v>
      </c>
      <c r="R21" s="11" t="s">
        <v>516</v>
      </c>
      <c r="S21" s="11" t="s">
        <v>38</v>
      </c>
      <c r="T21" s="11" t="s">
        <v>22</v>
      </c>
      <c r="U21" s="11" t="s">
        <v>62</v>
      </c>
      <c r="V21" s="11" t="s">
        <v>22</v>
      </c>
    </row>
    <row r="22" spans="1:22" ht="14.1" customHeight="1" x14ac:dyDescent="0.2">
      <c r="A22" s="11" t="str">
        <f t="shared" si="4"/>
        <v>SourceCatalogueReference</v>
      </c>
      <c r="B22" s="8" t="s">
        <v>22</v>
      </c>
      <c r="C22" s="12" t="s">
        <v>34</v>
      </c>
      <c r="D22" s="11" t="s">
        <v>5115</v>
      </c>
      <c r="E22" s="11" t="s">
        <v>22</v>
      </c>
      <c r="F22" s="11" t="s">
        <v>22</v>
      </c>
      <c r="G22" s="11" t="str">
        <f t="shared" si="5"/>
        <v>Catalogue. Source_ Catalogue Reference. Catalogue Reference</v>
      </c>
      <c r="H22" s="11" t="s">
        <v>22</v>
      </c>
      <c r="I22" s="11" t="s">
        <v>2359</v>
      </c>
      <c r="J22" s="11" t="s">
        <v>1859</v>
      </c>
      <c r="K22" s="11" t="s">
        <v>22</v>
      </c>
      <c r="L22" s="11" t="s">
        <v>22</v>
      </c>
      <c r="M22" s="11" t="str">
        <f t="shared" si="6"/>
        <v>Catalogue Reference</v>
      </c>
      <c r="N22" s="11" t="str">
        <f t="shared" si="7"/>
        <v>Catalogue Reference</v>
      </c>
      <c r="O22" s="11" t="s">
        <v>22</v>
      </c>
      <c r="P22" s="11" t="s">
        <v>22</v>
      </c>
      <c r="Q22" s="11" t="s">
        <v>22</v>
      </c>
      <c r="R22" s="11" t="s">
        <v>586</v>
      </c>
      <c r="S22" s="11" t="s">
        <v>38</v>
      </c>
      <c r="T22" s="11" t="s">
        <v>22</v>
      </c>
      <c r="U22" s="11" t="s">
        <v>26</v>
      </c>
      <c r="V22" s="11" t="s">
        <v>22</v>
      </c>
    </row>
    <row r="23" spans="1:22" ht="14.1" customHeight="1" x14ac:dyDescent="0.2">
      <c r="A23" s="11" t="str">
        <f t="shared" si="4"/>
        <v>DocumentReference</v>
      </c>
      <c r="B23" s="8" t="s">
        <v>22</v>
      </c>
      <c r="C23" s="12" t="s">
        <v>98</v>
      </c>
      <c r="D23" s="11" t="s">
        <v>5055</v>
      </c>
      <c r="E23" s="11" t="s">
        <v>22</v>
      </c>
      <c r="F23" s="11" t="s">
        <v>22</v>
      </c>
      <c r="G23" s="11" t="str">
        <f t="shared" si="5"/>
        <v>Catalogue. Document Reference</v>
      </c>
      <c r="H23" s="11" t="s">
        <v>22</v>
      </c>
      <c r="I23" s="11" t="s">
        <v>2359</v>
      </c>
      <c r="J23" s="11" t="s">
        <v>22</v>
      </c>
      <c r="K23" s="11" t="s">
        <v>22</v>
      </c>
      <c r="L23" s="11" t="s">
        <v>22</v>
      </c>
      <c r="M23" s="11" t="str">
        <f t="shared" si="6"/>
        <v>Document Reference</v>
      </c>
      <c r="N23" s="11" t="str">
        <f t="shared" si="7"/>
        <v>Document Reference</v>
      </c>
      <c r="O23" s="11" t="s">
        <v>22</v>
      </c>
      <c r="P23" s="11" t="s">
        <v>22</v>
      </c>
      <c r="Q23" s="11" t="s">
        <v>22</v>
      </c>
      <c r="R23" s="11" t="s">
        <v>406</v>
      </c>
      <c r="S23" s="11" t="s">
        <v>38</v>
      </c>
      <c r="T23" s="11" t="s">
        <v>22</v>
      </c>
      <c r="U23" s="11" t="s">
        <v>26</v>
      </c>
      <c r="V23" s="11" t="s">
        <v>22</v>
      </c>
    </row>
    <row r="24" spans="1:22" ht="14.1" customHeight="1" x14ac:dyDescent="0.2">
      <c r="A24" s="11" t="str">
        <f t="shared" si="4"/>
        <v>Signature</v>
      </c>
      <c r="B24" s="8" t="s">
        <v>22</v>
      </c>
      <c r="C24" s="12" t="s">
        <v>98</v>
      </c>
      <c r="D24" s="11" t="s">
        <v>4972</v>
      </c>
      <c r="E24" s="11" t="s">
        <v>22</v>
      </c>
      <c r="F24" s="11" t="s">
        <v>22</v>
      </c>
      <c r="G24" s="11" t="str">
        <f t="shared" si="5"/>
        <v>Catalogue. Signature</v>
      </c>
      <c r="H24" s="11" t="s">
        <v>22</v>
      </c>
      <c r="I24" s="11" t="s">
        <v>2359</v>
      </c>
      <c r="J24" s="11" t="s">
        <v>22</v>
      </c>
      <c r="K24" s="11" t="s">
        <v>22</v>
      </c>
      <c r="L24" s="11" t="s">
        <v>22</v>
      </c>
      <c r="M24" s="11" t="str">
        <f t="shared" si="6"/>
        <v>Signature</v>
      </c>
      <c r="N24" s="11" t="str">
        <f t="shared" si="7"/>
        <v>Signature</v>
      </c>
      <c r="O24" s="11" t="s">
        <v>22</v>
      </c>
      <c r="P24" s="11" t="s">
        <v>22</v>
      </c>
      <c r="Q24" s="11" t="s">
        <v>22</v>
      </c>
      <c r="R24" s="11" t="s">
        <v>624</v>
      </c>
      <c r="S24" s="11" t="s">
        <v>38</v>
      </c>
      <c r="T24" s="11" t="s">
        <v>22</v>
      </c>
      <c r="U24" s="11" t="s">
        <v>62</v>
      </c>
      <c r="V24" s="11" t="s">
        <v>22</v>
      </c>
    </row>
    <row r="25" spans="1:22" ht="14.1" customHeight="1" x14ac:dyDescent="0.2">
      <c r="A25" s="11" t="str">
        <f t="shared" si="4"/>
        <v>ProviderParty</v>
      </c>
      <c r="B25" s="8" t="s">
        <v>22</v>
      </c>
      <c r="C25" s="12" t="s">
        <v>27</v>
      </c>
      <c r="D25" s="11" t="s">
        <v>5116</v>
      </c>
      <c r="E25" s="11" t="s">
        <v>22</v>
      </c>
      <c r="F25" s="11" t="s">
        <v>22</v>
      </c>
      <c r="G25" s="11" t="str">
        <f t="shared" si="5"/>
        <v>Catalogue. Provider_ Party. Party</v>
      </c>
      <c r="H25" s="11" t="s">
        <v>22</v>
      </c>
      <c r="I25" s="11" t="s">
        <v>2359</v>
      </c>
      <c r="J25" s="11" t="s">
        <v>4632</v>
      </c>
      <c r="K25" s="11" t="s">
        <v>22</v>
      </c>
      <c r="L25" s="11" t="s">
        <v>22</v>
      </c>
      <c r="M25" s="11" t="str">
        <f t="shared" si="6"/>
        <v>Party</v>
      </c>
      <c r="N25" s="11" t="str">
        <f t="shared" si="7"/>
        <v>Party</v>
      </c>
      <c r="O25" s="11" t="s">
        <v>22</v>
      </c>
      <c r="P25" s="11" t="s">
        <v>22</v>
      </c>
      <c r="Q25" s="11" t="s">
        <v>22</v>
      </c>
      <c r="R25" s="11" t="s">
        <v>216</v>
      </c>
      <c r="S25" s="11" t="s">
        <v>38</v>
      </c>
      <c r="T25" s="11" t="s">
        <v>22</v>
      </c>
      <c r="U25" s="11" t="s">
        <v>62</v>
      </c>
      <c r="V25" s="11" t="s">
        <v>22</v>
      </c>
    </row>
    <row r="26" spans="1:22" ht="14.1" customHeight="1" x14ac:dyDescent="0.2">
      <c r="A26" s="11" t="str">
        <f t="shared" si="4"/>
        <v>ReceiverParty</v>
      </c>
      <c r="B26" s="8" t="s">
        <v>22</v>
      </c>
      <c r="C26" s="12" t="s">
        <v>27</v>
      </c>
      <c r="D26" s="11" t="s">
        <v>5117</v>
      </c>
      <c r="E26" s="11" t="s">
        <v>22</v>
      </c>
      <c r="F26" s="11" t="s">
        <v>22</v>
      </c>
      <c r="G26" s="11" t="str">
        <f t="shared" si="5"/>
        <v>Catalogue. Receiver_ Party. Party</v>
      </c>
      <c r="H26" s="11" t="s">
        <v>22</v>
      </c>
      <c r="I26" s="11" t="s">
        <v>2359</v>
      </c>
      <c r="J26" s="11" t="s">
        <v>5004</v>
      </c>
      <c r="K26" s="11" t="s">
        <v>22</v>
      </c>
      <c r="L26" s="11" t="s">
        <v>22</v>
      </c>
      <c r="M26" s="11" t="str">
        <f t="shared" si="6"/>
        <v>Party</v>
      </c>
      <c r="N26" s="11" t="str">
        <f t="shared" si="7"/>
        <v>Party</v>
      </c>
      <c r="O26" s="11" t="s">
        <v>22</v>
      </c>
      <c r="P26" s="11" t="s">
        <v>22</v>
      </c>
      <c r="Q26" s="11" t="s">
        <v>22</v>
      </c>
      <c r="R26" s="11" t="s">
        <v>216</v>
      </c>
      <c r="S26" s="11" t="s">
        <v>38</v>
      </c>
      <c r="T26" s="11" t="s">
        <v>22</v>
      </c>
      <c r="U26" s="11" t="s">
        <v>62</v>
      </c>
      <c r="V26" s="11" t="s">
        <v>22</v>
      </c>
    </row>
    <row r="27" spans="1:22" ht="14.1" customHeight="1" x14ac:dyDescent="0.2">
      <c r="A27" s="11" t="str">
        <f t="shared" si="4"/>
        <v>SellerSupplierParty</v>
      </c>
      <c r="B27" s="8" t="s">
        <v>22</v>
      </c>
      <c r="C27" s="12" t="s">
        <v>34</v>
      </c>
      <c r="D27" s="11" t="s">
        <v>5118</v>
      </c>
      <c r="E27" s="11" t="s">
        <v>22</v>
      </c>
      <c r="F27" s="11" t="s">
        <v>22</v>
      </c>
      <c r="G27" s="11" t="str">
        <f t="shared" si="5"/>
        <v>Catalogue. Seller_ Supplier Party. Supplier Party</v>
      </c>
      <c r="H27" s="11" t="s">
        <v>22</v>
      </c>
      <c r="I27" s="11" t="s">
        <v>2359</v>
      </c>
      <c r="J27" s="11" t="s">
        <v>40</v>
      </c>
      <c r="K27" s="11" t="s">
        <v>22</v>
      </c>
      <c r="L27" s="11" t="s">
        <v>22</v>
      </c>
      <c r="M27" s="11" t="str">
        <f t="shared" si="6"/>
        <v>Supplier Party</v>
      </c>
      <c r="N27" s="11" t="str">
        <f t="shared" si="7"/>
        <v>Supplier Party</v>
      </c>
      <c r="O27" s="11" t="s">
        <v>22</v>
      </c>
      <c r="P27" s="11" t="s">
        <v>22</v>
      </c>
      <c r="Q27" s="11" t="s">
        <v>22</v>
      </c>
      <c r="R27" s="11" t="s">
        <v>41</v>
      </c>
      <c r="S27" s="11" t="s">
        <v>38</v>
      </c>
      <c r="T27" s="11" t="s">
        <v>22</v>
      </c>
      <c r="U27" s="11" t="s">
        <v>62</v>
      </c>
      <c r="V27" s="11" t="s">
        <v>22</v>
      </c>
    </row>
    <row r="28" spans="1:22" ht="14.1" customHeight="1" x14ac:dyDescent="0.2">
      <c r="A28" s="11" t="str">
        <f t="shared" si="4"/>
        <v>ContractorCustomerParty</v>
      </c>
      <c r="B28" s="8" t="s">
        <v>22</v>
      </c>
      <c r="C28" s="12" t="s">
        <v>34</v>
      </c>
      <c r="D28" s="11" t="s">
        <v>5119</v>
      </c>
      <c r="E28" s="11" t="s">
        <v>22</v>
      </c>
      <c r="F28" s="11" t="s">
        <v>22</v>
      </c>
      <c r="G28" s="11" t="str">
        <f t="shared" si="5"/>
        <v>Catalogue. Contractor_ Customer Party. Customer Party</v>
      </c>
      <c r="H28" s="11" t="s">
        <v>22</v>
      </c>
      <c r="I28" s="11" t="s">
        <v>2359</v>
      </c>
      <c r="J28" s="11" t="s">
        <v>501</v>
      </c>
      <c r="K28" s="11" t="s">
        <v>22</v>
      </c>
      <c r="L28" s="11" t="s">
        <v>22</v>
      </c>
      <c r="M28" s="11" t="str">
        <f t="shared" si="6"/>
        <v>Customer Party</v>
      </c>
      <c r="N28" s="11" t="str">
        <f t="shared" si="7"/>
        <v>Customer Party</v>
      </c>
      <c r="O28" s="11" t="s">
        <v>22</v>
      </c>
      <c r="P28" s="11" t="s">
        <v>22</v>
      </c>
      <c r="Q28" s="11" t="s">
        <v>22</v>
      </c>
      <c r="R28" s="11" t="s">
        <v>37</v>
      </c>
      <c r="S28" s="11" t="s">
        <v>38</v>
      </c>
      <c r="T28" s="11" t="s">
        <v>22</v>
      </c>
      <c r="U28" s="11" t="s">
        <v>62</v>
      </c>
      <c r="V28" s="11" t="s">
        <v>22</v>
      </c>
    </row>
    <row r="29" spans="1:22" ht="14.1" customHeight="1" x14ac:dyDescent="0.2">
      <c r="A29" s="11" t="str">
        <f t="shared" si="4"/>
        <v>TradingTerms</v>
      </c>
      <c r="B29" s="8" t="s">
        <v>22</v>
      </c>
      <c r="C29" s="12" t="s">
        <v>98</v>
      </c>
      <c r="D29" s="11" t="s">
        <v>5120</v>
      </c>
      <c r="E29" s="11" t="s">
        <v>22</v>
      </c>
      <c r="F29" s="11" t="s">
        <v>22</v>
      </c>
      <c r="G29" s="11" t="str">
        <f t="shared" si="5"/>
        <v>Catalogue. Trading Terms</v>
      </c>
      <c r="H29" s="11" t="s">
        <v>22</v>
      </c>
      <c r="I29" s="11" t="s">
        <v>2359</v>
      </c>
      <c r="J29" s="11" t="s">
        <v>22</v>
      </c>
      <c r="K29" s="11" t="s">
        <v>22</v>
      </c>
      <c r="L29" s="11" t="s">
        <v>22</v>
      </c>
      <c r="M29" s="11" t="str">
        <f t="shared" si="6"/>
        <v>Trading Terms</v>
      </c>
      <c r="N29" s="11" t="str">
        <f t="shared" si="7"/>
        <v>Trading Terms</v>
      </c>
      <c r="O29" s="11" t="s">
        <v>22</v>
      </c>
      <c r="P29" s="11" t="s">
        <v>22</v>
      </c>
      <c r="Q29" s="11" t="s">
        <v>22</v>
      </c>
      <c r="R29" s="11" t="s">
        <v>4567</v>
      </c>
      <c r="S29" s="11" t="s">
        <v>38</v>
      </c>
      <c r="T29" s="11" t="s">
        <v>22</v>
      </c>
      <c r="U29" s="11" t="s">
        <v>62</v>
      </c>
      <c r="V29" s="11" t="s">
        <v>22</v>
      </c>
    </row>
    <row r="30" spans="1:22" ht="14.1" customHeight="1" x14ac:dyDescent="0.2">
      <c r="A30" s="11" t="str">
        <f t="shared" si="4"/>
        <v>CatalogueLine</v>
      </c>
      <c r="B30" s="8" t="s">
        <v>22</v>
      </c>
      <c r="C30" s="12" t="s">
        <v>50</v>
      </c>
      <c r="D30" s="11" t="s">
        <v>5121</v>
      </c>
      <c r="E30" s="11" t="s">
        <v>22</v>
      </c>
      <c r="F30" s="11" t="s">
        <v>22</v>
      </c>
      <c r="G30" s="11" t="str">
        <f t="shared" si="5"/>
        <v>Catalogue. Catalogue Line</v>
      </c>
      <c r="H30" s="11" t="s">
        <v>22</v>
      </c>
      <c r="I30" s="11" t="s">
        <v>2359</v>
      </c>
      <c r="J30" s="11" t="s">
        <v>22</v>
      </c>
      <c r="K30" s="11" t="s">
        <v>22</v>
      </c>
      <c r="L30" s="11" t="s">
        <v>22</v>
      </c>
      <c r="M30" s="11" t="str">
        <f t="shared" si="6"/>
        <v>Catalogue Line</v>
      </c>
      <c r="N30" s="11" t="str">
        <f t="shared" si="7"/>
        <v>Catalogue Line</v>
      </c>
      <c r="O30" s="11" t="s">
        <v>22</v>
      </c>
      <c r="P30" s="11" t="s">
        <v>22</v>
      </c>
      <c r="Q30" s="11" t="s">
        <v>22</v>
      </c>
      <c r="R30" s="11" t="s">
        <v>506</v>
      </c>
      <c r="S30" s="11" t="s">
        <v>38</v>
      </c>
      <c r="T30" s="11" t="s">
        <v>22</v>
      </c>
      <c r="U30" s="11" t="s">
        <v>62</v>
      </c>
      <c r="V30" s="11" t="s">
        <v>22</v>
      </c>
    </row>
    <row r="31" spans="1:22" s="14" customFormat="1" ht="14.1" customHeight="1" x14ac:dyDescent="0.2">
      <c r="A31" s="13"/>
      <c r="B31" s="13"/>
      <c r="C31" s="13"/>
      <c r="D31" s="13"/>
      <c r="E31" s="13"/>
      <c r="F31" s="13"/>
      <c r="G31" s="13"/>
      <c r="H31" s="13"/>
      <c r="I31" s="13"/>
      <c r="J31" s="13"/>
      <c r="K31" s="13"/>
      <c r="L31" s="13"/>
      <c r="M31" s="13"/>
      <c r="N31" s="13"/>
      <c r="O31" s="13"/>
      <c r="P31" s="13"/>
      <c r="Q31" s="13"/>
      <c r="R31" s="13"/>
      <c r="S31" s="13" t="s">
        <v>4949</v>
      </c>
      <c r="T31" s="13"/>
      <c r="U31" s="13"/>
      <c r="V31"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48074-A5A6-4721-A7CB-319EDA5E1122}">
  <dimension ref="A1:V25"/>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CatalogueDeletion</v>
      </c>
      <c r="B2" s="6" t="s">
        <v>22</v>
      </c>
      <c r="C2" s="6" t="s">
        <v>22</v>
      </c>
      <c r="D2" s="6" t="s">
        <v>5122</v>
      </c>
      <c r="E2" s="6" t="s">
        <v>22</v>
      </c>
      <c r="F2" s="6" t="s">
        <v>22</v>
      </c>
      <c r="G2" s="5" t="str">
        <f>CONCATENATE(IF(H2="","",CONCATENATE(H2,"_ ")),I2,". Details")</f>
        <v>Catalogue Deletion. Details</v>
      </c>
      <c r="H2" s="6" t="s">
        <v>22</v>
      </c>
      <c r="I2" s="6" t="s">
        <v>5123</v>
      </c>
      <c r="J2" s="6" t="s">
        <v>22</v>
      </c>
      <c r="K2" s="6" t="s">
        <v>22</v>
      </c>
      <c r="L2" s="6" t="s">
        <v>22</v>
      </c>
      <c r="M2" s="6" t="s">
        <v>22</v>
      </c>
      <c r="N2" s="6" t="s">
        <v>22</v>
      </c>
      <c r="O2" s="6" t="s">
        <v>22</v>
      </c>
      <c r="P2" s="6" t="s">
        <v>22</v>
      </c>
      <c r="Q2" s="6" t="s">
        <v>22</v>
      </c>
      <c r="R2" s="6" t="s">
        <v>22</v>
      </c>
      <c r="S2" s="6" t="s">
        <v>25</v>
      </c>
      <c r="T2" s="6" t="s">
        <v>22</v>
      </c>
      <c r="U2" s="6" t="s">
        <v>62</v>
      </c>
      <c r="V2" s="6" t="s">
        <v>22</v>
      </c>
    </row>
    <row r="3" spans="1:22" ht="14.1" customHeight="1" x14ac:dyDescent="0.2">
      <c r="A3" s="7" t="str">
        <f t="shared" ref="A3:A16"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4992</v>
      </c>
      <c r="G3" s="10" t="str">
        <f t="shared" ref="G3:G16" si="1">CONCATENATE( IF(H3="","",CONCATENATE(H3,"_ ")),I3,". ",IF(J3="","",CONCATENATE(J3,"_ ")),M3,IF(OR(J3&lt;&gt;"",M3&lt;&gt;N3),CONCATENATE(". ",N3),""))</f>
        <v>Catalogue Deletion. UBL Version Identifier. Identifier</v>
      </c>
      <c r="H3" s="10" t="s">
        <v>22</v>
      </c>
      <c r="I3" s="10" t="s">
        <v>5123</v>
      </c>
      <c r="J3" s="10" t="s">
        <v>22</v>
      </c>
      <c r="K3" s="10" t="s">
        <v>4953</v>
      </c>
      <c r="L3" s="10" t="s">
        <v>29</v>
      </c>
      <c r="M3" s="7" t="str">
        <f t="shared" ref="M3:M16" si="2">IF(K3&lt;&gt;"",CONCATENATE(K3," ",L3),L3)</f>
        <v>UBL Version Identifier</v>
      </c>
      <c r="N3" s="10" t="s">
        <v>29</v>
      </c>
      <c r="O3" s="10" t="s">
        <v>22</v>
      </c>
      <c r="P3" s="10" t="str">
        <f t="shared" ref="P3:P16" si="3">IF(O3&lt;&gt;"",CONCATENATE(O3,"_ ",N3,". Type"),CONCATENATE(N3,". Type"))</f>
        <v>Identifier. Type</v>
      </c>
      <c r="Q3" s="10" t="s">
        <v>22</v>
      </c>
      <c r="R3" s="10" t="s">
        <v>22</v>
      </c>
      <c r="S3" s="10" t="s">
        <v>30</v>
      </c>
      <c r="T3" s="10" t="s">
        <v>22</v>
      </c>
      <c r="U3" s="10" t="s">
        <v>62</v>
      </c>
      <c r="V3" s="10" t="s">
        <v>22</v>
      </c>
    </row>
    <row r="4" spans="1:22" ht="14.1" customHeight="1" x14ac:dyDescent="0.2">
      <c r="A4" s="7" t="str">
        <f t="shared" si="0"/>
        <v>CustomizationID</v>
      </c>
      <c r="B4" s="8" t="s">
        <v>22</v>
      </c>
      <c r="C4" s="9" t="s">
        <v>34</v>
      </c>
      <c r="D4" s="10" t="s">
        <v>4954</v>
      </c>
      <c r="E4" s="10" t="s">
        <v>22</v>
      </c>
      <c r="F4" s="10" t="s">
        <v>2701</v>
      </c>
      <c r="G4" s="10" t="str">
        <f t="shared" si="1"/>
        <v>Catalogue Deletion. Customization Identifier. Identifier</v>
      </c>
      <c r="H4" s="10" t="s">
        <v>22</v>
      </c>
      <c r="I4" s="10" t="s">
        <v>5123</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62</v>
      </c>
      <c r="V4" s="10" t="s">
        <v>22</v>
      </c>
    </row>
    <row r="5" spans="1:22" ht="14.1" customHeight="1" x14ac:dyDescent="0.2">
      <c r="A5" s="7" t="str">
        <f t="shared" si="0"/>
        <v>ProfileID</v>
      </c>
      <c r="B5" s="8" t="s">
        <v>22</v>
      </c>
      <c r="C5" s="9" t="s">
        <v>34</v>
      </c>
      <c r="D5" s="10" t="s">
        <v>4955</v>
      </c>
      <c r="E5" s="10" t="s">
        <v>22</v>
      </c>
      <c r="F5" s="10" t="s">
        <v>4993</v>
      </c>
      <c r="G5" s="10" t="str">
        <f t="shared" si="1"/>
        <v>Catalogue Deletion. Profile Identifier. Identifier</v>
      </c>
      <c r="H5" s="10" t="s">
        <v>22</v>
      </c>
      <c r="I5" s="10" t="s">
        <v>5123</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62</v>
      </c>
      <c r="V5" s="10" t="s">
        <v>22</v>
      </c>
    </row>
    <row r="6" spans="1:22" ht="14.1" customHeight="1" x14ac:dyDescent="0.2">
      <c r="A6" s="7" t="str">
        <f t="shared" si="0"/>
        <v>ProfileExecutionID</v>
      </c>
      <c r="B6" s="8" t="s">
        <v>22</v>
      </c>
      <c r="C6" s="9" t="s">
        <v>34</v>
      </c>
      <c r="D6" s="10" t="s">
        <v>4956</v>
      </c>
      <c r="E6" s="10" t="s">
        <v>22</v>
      </c>
      <c r="F6" s="10" t="s">
        <v>4994</v>
      </c>
      <c r="G6" s="10" t="str">
        <f t="shared" si="1"/>
        <v>Catalogue Deletion. Profile Execution Identifier. Identifier</v>
      </c>
      <c r="H6" s="10" t="s">
        <v>22</v>
      </c>
      <c r="I6" s="10" t="s">
        <v>5123</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26</v>
      </c>
      <c r="V6" s="10" t="s">
        <v>22</v>
      </c>
    </row>
    <row r="7" spans="1:22" ht="14.1" customHeight="1" x14ac:dyDescent="0.2">
      <c r="A7" s="7" t="str">
        <f t="shared" si="0"/>
        <v>ID</v>
      </c>
      <c r="B7" s="8" t="s">
        <v>22</v>
      </c>
      <c r="C7" s="9" t="s">
        <v>27</v>
      </c>
      <c r="D7" s="10" t="s">
        <v>4995</v>
      </c>
      <c r="E7" s="10" t="s">
        <v>22</v>
      </c>
      <c r="F7" s="10" t="s">
        <v>22</v>
      </c>
      <c r="G7" s="10" t="str">
        <f t="shared" si="1"/>
        <v>Catalogue Deletion. Identifier</v>
      </c>
      <c r="H7" s="10" t="s">
        <v>22</v>
      </c>
      <c r="I7" s="10" t="s">
        <v>5123</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62</v>
      </c>
      <c r="V7" s="10" t="s">
        <v>22</v>
      </c>
    </row>
    <row r="8" spans="1:22" ht="14.1" customHeight="1" x14ac:dyDescent="0.2">
      <c r="A8" s="7" t="str">
        <f t="shared" si="0"/>
        <v>UUID</v>
      </c>
      <c r="B8" s="8" t="s">
        <v>22</v>
      </c>
      <c r="C8" s="9" t="s">
        <v>34</v>
      </c>
      <c r="D8" s="10" t="s">
        <v>4959</v>
      </c>
      <c r="E8" s="10" t="s">
        <v>22</v>
      </c>
      <c r="F8" s="10" t="s">
        <v>22</v>
      </c>
      <c r="G8" s="10" t="str">
        <f t="shared" si="1"/>
        <v>Catalogue Deletion. UUID. Identifier</v>
      </c>
      <c r="H8" s="10" t="s">
        <v>22</v>
      </c>
      <c r="I8" s="10" t="s">
        <v>5123</v>
      </c>
      <c r="J8" s="10" t="s">
        <v>22</v>
      </c>
      <c r="K8" s="10" t="s">
        <v>22</v>
      </c>
      <c r="L8" s="10" t="s">
        <v>590</v>
      </c>
      <c r="M8" s="7" t="str">
        <f t="shared" si="2"/>
        <v>UUID</v>
      </c>
      <c r="N8" s="10" t="s">
        <v>29</v>
      </c>
      <c r="O8" s="10" t="s">
        <v>22</v>
      </c>
      <c r="P8" s="10" t="str">
        <f t="shared" si="3"/>
        <v>Identifier. Type</v>
      </c>
      <c r="Q8" s="10" t="s">
        <v>22</v>
      </c>
      <c r="R8" s="10" t="s">
        <v>22</v>
      </c>
      <c r="S8" s="10" t="s">
        <v>30</v>
      </c>
      <c r="T8" s="10" t="s">
        <v>22</v>
      </c>
      <c r="U8" s="10" t="s">
        <v>62</v>
      </c>
      <c r="V8" s="10" t="s">
        <v>22</v>
      </c>
    </row>
    <row r="9" spans="1:22" ht="14.1" customHeight="1" x14ac:dyDescent="0.2">
      <c r="A9" s="7" t="str">
        <f t="shared" si="0"/>
        <v>Name</v>
      </c>
      <c r="B9" s="8" t="s">
        <v>22</v>
      </c>
      <c r="C9" s="9" t="s">
        <v>34</v>
      </c>
      <c r="D9" s="10" t="s">
        <v>5034</v>
      </c>
      <c r="E9" s="10" t="s">
        <v>22</v>
      </c>
      <c r="F9" s="10" t="s">
        <v>22</v>
      </c>
      <c r="G9" s="10" t="str">
        <f t="shared" si="1"/>
        <v>Catalogue Deletion. Name</v>
      </c>
      <c r="H9" s="10" t="s">
        <v>22</v>
      </c>
      <c r="I9" s="10" t="s">
        <v>5123</v>
      </c>
      <c r="J9" s="10" t="s">
        <v>22</v>
      </c>
      <c r="K9" s="10" t="s">
        <v>22</v>
      </c>
      <c r="L9" s="10" t="s">
        <v>56</v>
      </c>
      <c r="M9" s="7" t="str">
        <f t="shared" si="2"/>
        <v>Name</v>
      </c>
      <c r="N9" s="10" t="s">
        <v>56</v>
      </c>
      <c r="O9" s="10" t="s">
        <v>22</v>
      </c>
      <c r="P9" s="10" t="str">
        <f t="shared" si="3"/>
        <v>Name. Type</v>
      </c>
      <c r="Q9" s="10" t="s">
        <v>22</v>
      </c>
      <c r="R9" s="10" t="s">
        <v>22</v>
      </c>
      <c r="S9" s="10" t="s">
        <v>30</v>
      </c>
      <c r="T9" s="10" t="s">
        <v>22</v>
      </c>
      <c r="U9" s="10" t="s">
        <v>62</v>
      </c>
      <c r="V9" s="10" t="s">
        <v>22</v>
      </c>
    </row>
    <row r="10" spans="1:22" ht="14.1" customHeight="1" x14ac:dyDescent="0.2">
      <c r="A10" s="7" t="str">
        <f t="shared" si="0"/>
        <v>IssueDate</v>
      </c>
      <c r="B10" s="8" t="s">
        <v>22</v>
      </c>
      <c r="C10" s="9" t="s">
        <v>27</v>
      </c>
      <c r="D10" s="10" t="s">
        <v>4996</v>
      </c>
      <c r="E10" s="10" t="s">
        <v>22</v>
      </c>
      <c r="F10" s="10" t="s">
        <v>22</v>
      </c>
      <c r="G10" s="10" t="str">
        <f t="shared" si="1"/>
        <v>Catalogue Deletion. Issue Date. Date</v>
      </c>
      <c r="H10" s="10" t="s">
        <v>22</v>
      </c>
      <c r="I10" s="10" t="s">
        <v>5123</v>
      </c>
      <c r="J10" s="10" t="s">
        <v>22</v>
      </c>
      <c r="K10" s="10" t="s">
        <v>477</v>
      </c>
      <c r="L10" s="10" t="s">
        <v>397</v>
      </c>
      <c r="M10" s="7" t="str">
        <f t="shared" si="2"/>
        <v>Issue Date</v>
      </c>
      <c r="N10" s="10" t="s">
        <v>397</v>
      </c>
      <c r="O10" s="10" t="s">
        <v>22</v>
      </c>
      <c r="P10" s="10" t="str">
        <f t="shared" si="3"/>
        <v>Date. Type</v>
      </c>
      <c r="Q10" s="10" t="s">
        <v>22</v>
      </c>
      <c r="R10" s="10" t="s">
        <v>22</v>
      </c>
      <c r="S10" s="10" t="s">
        <v>30</v>
      </c>
      <c r="T10" s="10" t="s">
        <v>22</v>
      </c>
      <c r="U10" s="10" t="s">
        <v>62</v>
      </c>
      <c r="V10" s="10" t="s">
        <v>22</v>
      </c>
    </row>
    <row r="11" spans="1:22" ht="14.1" customHeight="1" x14ac:dyDescent="0.2">
      <c r="A11" s="7" t="str">
        <f t="shared" si="0"/>
        <v>IssueTime</v>
      </c>
      <c r="B11" s="8" t="s">
        <v>22</v>
      </c>
      <c r="C11" s="9" t="s">
        <v>34</v>
      </c>
      <c r="D11" s="10" t="s">
        <v>4997</v>
      </c>
      <c r="E11" s="10" t="s">
        <v>22</v>
      </c>
      <c r="F11" s="10" t="s">
        <v>22</v>
      </c>
      <c r="G11" s="10" t="str">
        <f t="shared" si="1"/>
        <v>Catalogue Deletion. Issue Time. Time</v>
      </c>
      <c r="H11" s="10" t="s">
        <v>22</v>
      </c>
      <c r="I11" s="10" t="s">
        <v>5123</v>
      </c>
      <c r="J11" s="10" t="s">
        <v>22</v>
      </c>
      <c r="K11" s="10" t="s">
        <v>477</v>
      </c>
      <c r="L11" s="10" t="s">
        <v>594</v>
      </c>
      <c r="M11" s="7" t="str">
        <f t="shared" si="2"/>
        <v>Issue Time</v>
      </c>
      <c r="N11" s="10" t="s">
        <v>594</v>
      </c>
      <c r="O11" s="10" t="s">
        <v>22</v>
      </c>
      <c r="P11" s="10" t="str">
        <f t="shared" si="3"/>
        <v>Time. Type</v>
      </c>
      <c r="Q11" s="10" t="s">
        <v>22</v>
      </c>
      <c r="R11" s="10" t="s">
        <v>22</v>
      </c>
      <c r="S11" s="10" t="s">
        <v>30</v>
      </c>
      <c r="T11" s="10" t="s">
        <v>22</v>
      </c>
      <c r="U11" s="10" t="s">
        <v>62</v>
      </c>
      <c r="V11" s="10" t="s">
        <v>22</v>
      </c>
    </row>
    <row r="12" spans="1:22" ht="14.1" customHeight="1" x14ac:dyDescent="0.2">
      <c r="A12" s="7" t="str">
        <f t="shared" si="0"/>
        <v>EffectiveDate</v>
      </c>
      <c r="B12" s="8" t="s">
        <v>22</v>
      </c>
      <c r="C12" s="9" t="s">
        <v>34</v>
      </c>
      <c r="D12" s="10" t="s">
        <v>5124</v>
      </c>
      <c r="E12" s="10" t="s">
        <v>22</v>
      </c>
      <c r="F12" s="10" t="s">
        <v>22</v>
      </c>
      <c r="G12" s="10" t="str">
        <f t="shared" si="1"/>
        <v>Catalogue Deletion. Effective Date. Date</v>
      </c>
      <c r="H12" s="10" t="s">
        <v>22</v>
      </c>
      <c r="I12" s="10" t="s">
        <v>5123</v>
      </c>
      <c r="J12" s="10" t="s">
        <v>22</v>
      </c>
      <c r="K12" s="10" t="s">
        <v>1847</v>
      </c>
      <c r="L12" s="10" t="s">
        <v>397</v>
      </c>
      <c r="M12" s="7" t="str">
        <f t="shared" si="2"/>
        <v>Effective Date</v>
      </c>
      <c r="N12" s="10" t="s">
        <v>397</v>
      </c>
      <c r="O12" s="10" t="s">
        <v>22</v>
      </c>
      <c r="P12" s="10" t="str">
        <f t="shared" si="3"/>
        <v>Date. Type</v>
      </c>
      <c r="Q12" s="10" t="s">
        <v>22</v>
      </c>
      <c r="R12" s="10" t="s">
        <v>22</v>
      </c>
      <c r="S12" s="10" t="s">
        <v>30</v>
      </c>
      <c r="T12" s="10" t="s">
        <v>22</v>
      </c>
      <c r="U12" s="10" t="s">
        <v>26</v>
      </c>
      <c r="V12" s="10" t="s">
        <v>22</v>
      </c>
    </row>
    <row r="13" spans="1:22" ht="14.1" customHeight="1" x14ac:dyDescent="0.2">
      <c r="A13" s="7" t="str">
        <f t="shared" si="0"/>
        <v>EffectiveTime</v>
      </c>
      <c r="B13" s="8" t="s">
        <v>22</v>
      </c>
      <c r="C13" s="9" t="s">
        <v>34</v>
      </c>
      <c r="D13" s="10" t="s">
        <v>5125</v>
      </c>
      <c r="E13" s="10" t="s">
        <v>22</v>
      </c>
      <c r="F13" s="10" t="s">
        <v>22</v>
      </c>
      <c r="G13" s="10" t="str">
        <f t="shared" si="1"/>
        <v>Catalogue Deletion. Effective Time. Time</v>
      </c>
      <c r="H13" s="10" t="s">
        <v>22</v>
      </c>
      <c r="I13" s="10" t="s">
        <v>5123</v>
      </c>
      <c r="J13" s="10" t="s">
        <v>22</v>
      </c>
      <c r="K13" s="10" t="s">
        <v>1847</v>
      </c>
      <c r="L13" s="10" t="s">
        <v>594</v>
      </c>
      <c r="M13" s="7" t="str">
        <f t="shared" si="2"/>
        <v>Effective Time</v>
      </c>
      <c r="N13" s="10" t="s">
        <v>594</v>
      </c>
      <c r="O13" s="10" t="s">
        <v>22</v>
      </c>
      <c r="P13" s="10" t="str">
        <f t="shared" si="3"/>
        <v>Time. Type</v>
      </c>
      <c r="Q13" s="10" t="s">
        <v>22</v>
      </c>
      <c r="R13" s="10" t="s">
        <v>22</v>
      </c>
      <c r="S13" s="10" t="s">
        <v>30</v>
      </c>
      <c r="T13" s="10" t="s">
        <v>22</v>
      </c>
      <c r="U13" s="10" t="s">
        <v>26</v>
      </c>
      <c r="V13" s="10" t="s">
        <v>22</v>
      </c>
    </row>
    <row r="14" spans="1:22" ht="14.1" customHeight="1" x14ac:dyDescent="0.2">
      <c r="A14" s="7" t="str">
        <f t="shared" si="0"/>
        <v>Note</v>
      </c>
      <c r="B14" s="8" t="s">
        <v>22</v>
      </c>
      <c r="C14" s="9" t="s">
        <v>98</v>
      </c>
      <c r="D14" s="10" t="s">
        <v>4967</v>
      </c>
      <c r="E14" s="10" t="s">
        <v>22</v>
      </c>
      <c r="F14" s="10" t="s">
        <v>22</v>
      </c>
      <c r="G14" s="10" t="str">
        <f t="shared" si="1"/>
        <v>Catalogue Deletion. Note. Text</v>
      </c>
      <c r="H14" s="10" t="s">
        <v>22</v>
      </c>
      <c r="I14" s="10" t="s">
        <v>5123</v>
      </c>
      <c r="J14" s="10" t="s">
        <v>22</v>
      </c>
      <c r="K14" s="10" t="s">
        <v>22</v>
      </c>
      <c r="L14" s="10" t="s">
        <v>237</v>
      </c>
      <c r="M14" s="7" t="str">
        <f t="shared" si="2"/>
        <v>Note</v>
      </c>
      <c r="N14" s="10" t="s">
        <v>59</v>
      </c>
      <c r="O14" s="10" t="s">
        <v>22</v>
      </c>
      <c r="P14" s="10" t="str">
        <f t="shared" si="3"/>
        <v>Text. Type</v>
      </c>
      <c r="Q14" s="10" t="s">
        <v>22</v>
      </c>
      <c r="R14" s="10" t="s">
        <v>22</v>
      </c>
      <c r="S14" s="10" t="s">
        <v>30</v>
      </c>
      <c r="T14" s="10" t="s">
        <v>22</v>
      </c>
      <c r="U14" s="10" t="s">
        <v>62</v>
      </c>
      <c r="V14" s="10" t="s">
        <v>22</v>
      </c>
    </row>
    <row r="15" spans="1:22" ht="14.1" customHeight="1" x14ac:dyDescent="0.2">
      <c r="A15" s="7" t="str">
        <f t="shared" si="0"/>
        <v>VersionID</v>
      </c>
      <c r="B15" s="8" t="s">
        <v>22</v>
      </c>
      <c r="C15" s="9" t="s">
        <v>34</v>
      </c>
      <c r="D15" s="10" t="s">
        <v>5126</v>
      </c>
      <c r="E15" s="10" t="s">
        <v>22</v>
      </c>
      <c r="F15" s="10" t="s">
        <v>601</v>
      </c>
      <c r="G15" s="10" t="str">
        <f t="shared" si="1"/>
        <v>Catalogue Deletion. Version. Identifier</v>
      </c>
      <c r="H15" s="10" t="s">
        <v>22</v>
      </c>
      <c r="I15" s="10" t="s">
        <v>5123</v>
      </c>
      <c r="J15" s="10" t="s">
        <v>22</v>
      </c>
      <c r="K15" s="10" t="s">
        <v>22</v>
      </c>
      <c r="L15" s="10" t="s">
        <v>602</v>
      </c>
      <c r="M15" s="7" t="str">
        <f t="shared" si="2"/>
        <v>Version</v>
      </c>
      <c r="N15" s="10" t="s">
        <v>29</v>
      </c>
      <c r="O15" s="10" t="s">
        <v>22</v>
      </c>
      <c r="P15" s="10" t="str">
        <f t="shared" si="3"/>
        <v>Identifier. Type</v>
      </c>
      <c r="Q15" s="10" t="s">
        <v>22</v>
      </c>
      <c r="R15" s="10" t="s">
        <v>22</v>
      </c>
      <c r="S15" s="10" t="s">
        <v>30</v>
      </c>
      <c r="T15" s="10" t="s">
        <v>22</v>
      </c>
      <c r="U15" s="10" t="s">
        <v>62</v>
      </c>
      <c r="V15" s="10" t="s">
        <v>22</v>
      </c>
    </row>
    <row r="16" spans="1:22" ht="14.1" customHeight="1" x14ac:dyDescent="0.2">
      <c r="A16" s="7" t="str">
        <f t="shared" si="0"/>
        <v>Description</v>
      </c>
      <c r="B16" s="8" t="s">
        <v>22</v>
      </c>
      <c r="C16" s="9" t="s">
        <v>98</v>
      </c>
      <c r="D16" s="10" t="s">
        <v>5036</v>
      </c>
      <c r="E16" s="10" t="s">
        <v>22</v>
      </c>
      <c r="F16" s="10" t="s">
        <v>1635</v>
      </c>
      <c r="G16" s="10" t="str">
        <f t="shared" si="1"/>
        <v>Catalogue Deletion. Description. Text</v>
      </c>
      <c r="H16" s="10" t="s">
        <v>22</v>
      </c>
      <c r="I16" s="10" t="s">
        <v>5123</v>
      </c>
      <c r="J16" s="10" t="s">
        <v>22</v>
      </c>
      <c r="K16" s="10" t="s">
        <v>22</v>
      </c>
      <c r="L16" s="10" t="s">
        <v>100</v>
      </c>
      <c r="M16" s="7" t="str">
        <f t="shared" si="2"/>
        <v>Description</v>
      </c>
      <c r="N16" s="10" t="s">
        <v>59</v>
      </c>
      <c r="O16" s="10" t="s">
        <v>22</v>
      </c>
      <c r="P16" s="10" t="str">
        <f t="shared" si="3"/>
        <v>Text. Type</v>
      </c>
      <c r="Q16" s="10" t="s">
        <v>22</v>
      </c>
      <c r="R16" s="10" t="s">
        <v>22</v>
      </c>
      <c r="S16" s="10" t="s">
        <v>30</v>
      </c>
      <c r="T16" s="10" t="s">
        <v>22</v>
      </c>
      <c r="U16" s="10" t="s">
        <v>62</v>
      </c>
      <c r="V16" s="10" t="s">
        <v>22</v>
      </c>
    </row>
    <row r="17" spans="1:22" ht="14.1" customHeight="1" x14ac:dyDescent="0.2">
      <c r="A17" s="11" t="str">
        <f t="shared" ref="A17:A24" si="4">SUBSTITUTE(SUBSTITUTE(CONCATENATE(J17,IF(M17="Identifier","ID",M17))," ",""),"_","")</f>
        <v>ValidityPeriod</v>
      </c>
      <c r="B17" s="8" t="s">
        <v>22</v>
      </c>
      <c r="C17" s="12" t="s">
        <v>98</v>
      </c>
      <c r="D17" s="11" t="s">
        <v>5127</v>
      </c>
      <c r="E17" s="11" t="s">
        <v>22</v>
      </c>
      <c r="F17" s="11" t="s">
        <v>22</v>
      </c>
      <c r="G17" s="11" t="str">
        <f t="shared" ref="G17:G24" si="5">CONCATENATE( IF(H17="","",CONCATENATE(H17,"_ ")),I17,". ",IF(J17="","",CONCATENATE(J17,"_ ")),M17,IF(J17="","",CONCATENATE(". ",N17)))</f>
        <v>Catalogue Deletion. Validity_ Period. Period</v>
      </c>
      <c r="H17" s="11" t="s">
        <v>22</v>
      </c>
      <c r="I17" s="11" t="s">
        <v>5123</v>
      </c>
      <c r="J17" s="11" t="s">
        <v>241</v>
      </c>
      <c r="K17" s="11" t="s">
        <v>22</v>
      </c>
      <c r="L17" s="11" t="s">
        <v>22</v>
      </c>
      <c r="M17" s="11" t="str">
        <f t="shared" ref="M17:M24" si="6">CONCATENATE(IF(Q17="","",CONCATENATE(Q17,"_ ")),R17)</f>
        <v>Period</v>
      </c>
      <c r="N17" s="11" t="str">
        <f t="shared" ref="N17:N24" si="7">M17</f>
        <v>Period</v>
      </c>
      <c r="O17" s="11" t="s">
        <v>22</v>
      </c>
      <c r="P17" s="11" t="s">
        <v>22</v>
      </c>
      <c r="Q17" s="11" t="s">
        <v>22</v>
      </c>
      <c r="R17" s="11" t="s">
        <v>44</v>
      </c>
      <c r="S17" s="11" t="s">
        <v>38</v>
      </c>
      <c r="T17" s="11" t="s">
        <v>22</v>
      </c>
      <c r="U17" s="11" t="s">
        <v>62</v>
      </c>
      <c r="V17" s="11" t="s">
        <v>22</v>
      </c>
    </row>
    <row r="18" spans="1:22" ht="14.1" customHeight="1" x14ac:dyDescent="0.2">
      <c r="A18" s="11" t="str">
        <f t="shared" si="4"/>
        <v>DeletedCatalogueReference</v>
      </c>
      <c r="B18" s="8" t="s">
        <v>22</v>
      </c>
      <c r="C18" s="12" t="s">
        <v>27</v>
      </c>
      <c r="D18" s="11" t="s">
        <v>5128</v>
      </c>
      <c r="E18" s="11" t="s">
        <v>22</v>
      </c>
      <c r="F18" s="11" t="s">
        <v>22</v>
      </c>
      <c r="G18" s="11" t="str">
        <f t="shared" si="5"/>
        <v>Catalogue Deletion. Deleted_ Catalogue Reference. Catalogue Reference</v>
      </c>
      <c r="H18" s="11" t="s">
        <v>22</v>
      </c>
      <c r="I18" s="11" t="s">
        <v>5123</v>
      </c>
      <c r="J18" s="11" t="s">
        <v>5129</v>
      </c>
      <c r="K18" s="11" t="s">
        <v>22</v>
      </c>
      <c r="L18" s="11" t="s">
        <v>22</v>
      </c>
      <c r="M18" s="11" t="str">
        <f t="shared" si="6"/>
        <v>Catalogue Reference</v>
      </c>
      <c r="N18" s="11" t="str">
        <f t="shared" si="7"/>
        <v>Catalogue Reference</v>
      </c>
      <c r="O18" s="11" t="s">
        <v>22</v>
      </c>
      <c r="P18" s="11" t="s">
        <v>22</v>
      </c>
      <c r="Q18" s="11" t="s">
        <v>22</v>
      </c>
      <c r="R18" s="11" t="s">
        <v>586</v>
      </c>
      <c r="S18" s="11" t="s">
        <v>38</v>
      </c>
      <c r="T18" s="11" t="s">
        <v>22</v>
      </c>
      <c r="U18" s="11" t="s">
        <v>62</v>
      </c>
      <c r="V18" s="11" t="s">
        <v>22</v>
      </c>
    </row>
    <row r="19" spans="1:22" ht="14.1" customHeight="1" x14ac:dyDescent="0.2">
      <c r="A19" s="11" t="str">
        <f t="shared" si="4"/>
        <v>ReferencedContract</v>
      </c>
      <c r="B19" s="8" t="s">
        <v>22</v>
      </c>
      <c r="C19" s="12" t="s">
        <v>98</v>
      </c>
      <c r="D19" s="11" t="s">
        <v>5130</v>
      </c>
      <c r="E19" s="11" t="s">
        <v>22</v>
      </c>
      <c r="F19" s="11" t="s">
        <v>22</v>
      </c>
      <c r="G19" s="11" t="str">
        <f t="shared" si="5"/>
        <v>Catalogue Deletion. Referenced_ Contract. Contract</v>
      </c>
      <c r="H19" s="11" t="s">
        <v>22</v>
      </c>
      <c r="I19" s="11" t="s">
        <v>5123</v>
      </c>
      <c r="J19" s="11" t="s">
        <v>1625</v>
      </c>
      <c r="K19" s="11" t="s">
        <v>22</v>
      </c>
      <c r="L19" s="11" t="s">
        <v>22</v>
      </c>
      <c r="M19" s="11" t="str">
        <f t="shared" si="6"/>
        <v>Contract</v>
      </c>
      <c r="N19" s="11" t="str">
        <f t="shared" si="7"/>
        <v>Contract</v>
      </c>
      <c r="O19" s="11" t="s">
        <v>22</v>
      </c>
      <c r="P19" s="11" t="s">
        <v>22</v>
      </c>
      <c r="Q19" s="11" t="s">
        <v>22</v>
      </c>
      <c r="R19" s="11" t="s">
        <v>516</v>
      </c>
      <c r="S19" s="11" t="s">
        <v>38</v>
      </c>
      <c r="T19" s="11" t="s">
        <v>22</v>
      </c>
      <c r="U19" s="11" t="s">
        <v>62</v>
      </c>
      <c r="V19" s="11" t="s">
        <v>22</v>
      </c>
    </row>
    <row r="20" spans="1:22" ht="14.1" customHeight="1" x14ac:dyDescent="0.2">
      <c r="A20" s="11" t="str">
        <f t="shared" si="4"/>
        <v>Signature</v>
      </c>
      <c r="B20" s="8" t="s">
        <v>22</v>
      </c>
      <c r="C20" s="12" t="s">
        <v>98</v>
      </c>
      <c r="D20" s="11" t="s">
        <v>4972</v>
      </c>
      <c r="E20" s="11" t="s">
        <v>22</v>
      </c>
      <c r="F20" s="11" t="s">
        <v>22</v>
      </c>
      <c r="G20" s="11" t="str">
        <f t="shared" si="5"/>
        <v>Catalogue Deletion. Signature</v>
      </c>
      <c r="H20" s="11" t="s">
        <v>22</v>
      </c>
      <c r="I20" s="11" t="s">
        <v>5123</v>
      </c>
      <c r="J20" s="11" t="s">
        <v>22</v>
      </c>
      <c r="K20" s="11" t="s">
        <v>22</v>
      </c>
      <c r="L20" s="11" t="s">
        <v>22</v>
      </c>
      <c r="M20" s="11" t="str">
        <f t="shared" si="6"/>
        <v>Signature</v>
      </c>
      <c r="N20" s="11" t="str">
        <f t="shared" si="7"/>
        <v>Signature</v>
      </c>
      <c r="O20" s="11" t="s">
        <v>22</v>
      </c>
      <c r="P20" s="11" t="s">
        <v>22</v>
      </c>
      <c r="Q20" s="11" t="s">
        <v>22</v>
      </c>
      <c r="R20" s="11" t="s">
        <v>624</v>
      </c>
      <c r="S20" s="11" t="s">
        <v>38</v>
      </c>
      <c r="T20" s="11" t="s">
        <v>22</v>
      </c>
      <c r="U20" s="11" t="s">
        <v>62</v>
      </c>
      <c r="V20" s="11" t="s">
        <v>22</v>
      </c>
    </row>
    <row r="21" spans="1:22" ht="14.1" customHeight="1" x14ac:dyDescent="0.2">
      <c r="A21" s="11" t="str">
        <f t="shared" si="4"/>
        <v>ReceiverParty</v>
      </c>
      <c r="B21" s="8" t="s">
        <v>22</v>
      </c>
      <c r="C21" s="12" t="s">
        <v>27</v>
      </c>
      <c r="D21" s="11" t="s">
        <v>5131</v>
      </c>
      <c r="E21" s="11" t="s">
        <v>22</v>
      </c>
      <c r="F21" s="11" t="s">
        <v>22</v>
      </c>
      <c r="G21" s="11" t="str">
        <f t="shared" si="5"/>
        <v>Catalogue Deletion. Receiver_ Party. Party</v>
      </c>
      <c r="H21" s="11" t="s">
        <v>22</v>
      </c>
      <c r="I21" s="11" t="s">
        <v>5123</v>
      </c>
      <c r="J21" s="11" t="s">
        <v>5004</v>
      </c>
      <c r="K21" s="11" t="s">
        <v>22</v>
      </c>
      <c r="L21" s="11" t="s">
        <v>22</v>
      </c>
      <c r="M21" s="11" t="str">
        <f t="shared" si="6"/>
        <v>Party</v>
      </c>
      <c r="N21" s="11" t="str">
        <f t="shared" si="7"/>
        <v>Party</v>
      </c>
      <c r="O21" s="11" t="s">
        <v>22</v>
      </c>
      <c r="P21" s="11" t="s">
        <v>22</v>
      </c>
      <c r="Q21" s="11" t="s">
        <v>22</v>
      </c>
      <c r="R21" s="11" t="s">
        <v>216</v>
      </c>
      <c r="S21" s="11" t="s">
        <v>38</v>
      </c>
      <c r="T21" s="11" t="s">
        <v>22</v>
      </c>
      <c r="U21" s="11" t="s">
        <v>62</v>
      </c>
      <c r="V21" s="11" t="s">
        <v>22</v>
      </c>
    </row>
    <row r="22" spans="1:22" ht="14.1" customHeight="1" x14ac:dyDescent="0.2">
      <c r="A22" s="11" t="str">
        <f t="shared" si="4"/>
        <v>ProviderParty</v>
      </c>
      <c r="B22" s="8" t="s">
        <v>22</v>
      </c>
      <c r="C22" s="12" t="s">
        <v>27</v>
      </c>
      <c r="D22" s="11" t="s">
        <v>5132</v>
      </c>
      <c r="E22" s="11" t="s">
        <v>22</v>
      </c>
      <c r="F22" s="11" t="s">
        <v>22</v>
      </c>
      <c r="G22" s="11" t="str">
        <f t="shared" si="5"/>
        <v>Catalogue Deletion. Provider_ Party. Party</v>
      </c>
      <c r="H22" s="11" t="s">
        <v>22</v>
      </c>
      <c r="I22" s="11" t="s">
        <v>5123</v>
      </c>
      <c r="J22" s="11" t="s">
        <v>4632</v>
      </c>
      <c r="K22" s="11" t="s">
        <v>22</v>
      </c>
      <c r="L22" s="11" t="s">
        <v>22</v>
      </c>
      <c r="M22" s="11" t="str">
        <f t="shared" si="6"/>
        <v>Party</v>
      </c>
      <c r="N22" s="11" t="str">
        <f t="shared" si="7"/>
        <v>Party</v>
      </c>
      <c r="O22" s="11" t="s">
        <v>22</v>
      </c>
      <c r="P22" s="11" t="s">
        <v>22</v>
      </c>
      <c r="Q22" s="11" t="s">
        <v>22</v>
      </c>
      <c r="R22" s="11" t="s">
        <v>216</v>
      </c>
      <c r="S22" s="11" t="s">
        <v>38</v>
      </c>
      <c r="T22" s="11" t="s">
        <v>22</v>
      </c>
      <c r="U22" s="11" t="s">
        <v>62</v>
      </c>
      <c r="V22" s="11" t="s">
        <v>22</v>
      </c>
    </row>
    <row r="23" spans="1:22" ht="14.1" customHeight="1" x14ac:dyDescent="0.2">
      <c r="A23" s="11" t="str">
        <f t="shared" si="4"/>
        <v>SellerSupplierParty</v>
      </c>
      <c r="B23" s="8" t="s">
        <v>22</v>
      </c>
      <c r="C23" s="12" t="s">
        <v>34</v>
      </c>
      <c r="D23" s="11" t="s">
        <v>5118</v>
      </c>
      <c r="E23" s="11" t="s">
        <v>22</v>
      </c>
      <c r="F23" s="11" t="s">
        <v>22</v>
      </c>
      <c r="G23" s="11" t="str">
        <f t="shared" si="5"/>
        <v>Catalogue Deletion. Seller_ Supplier Party. Supplier Party</v>
      </c>
      <c r="H23" s="11" t="s">
        <v>22</v>
      </c>
      <c r="I23" s="11" t="s">
        <v>5123</v>
      </c>
      <c r="J23" s="11" t="s">
        <v>40</v>
      </c>
      <c r="K23" s="11" t="s">
        <v>22</v>
      </c>
      <c r="L23" s="11" t="s">
        <v>22</v>
      </c>
      <c r="M23" s="11" t="str">
        <f t="shared" si="6"/>
        <v>Supplier Party</v>
      </c>
      <c r="N23" s="11" t="str">
        <f t="shared" si="7"/>
        <v>Supplier Party</v>
      </c>
      <c r="O23" s="11" t="s">
        <v>22</v>
      </c>
      <c r="P23" s="11" t="s">
        <v>22</v>
      </c>
      <c r="Q23" s="11" t="s">
        <v>22</v>
      </c>
      <c r="R23" s="11" t="s">
        <v>41</v>
      </c>
      <c r="S23" s="11" t="s">
        <v>38</v>
      </c>
      <c r="T23" s="11" t="s">
        <v>22</v>
      </c>
      <c r="U23" s="11" t="s">
        <v>62</v>
      </c>
      <c r="V23" s="11" t="s">
        <v>22</v>
      </c>
    </row>
    <row r="24" spans="1:22" ht="14.1" customHeight="1" x14ac:dyDescent="0.2">
      <c r="A24" s="11" t="str">
        <f t="shared" si="4"/>
        <v>ContractorCustomerParty</v>
      </c>
      <c r="B24" s="8" t="s">
        <v>22</v>
      </c>
      <c r="C24" s="12" t="s">
        <v>34</v>
      </c>
      <c r="D24" s="11" t="s">
        <v>5133</v>
      </c>
      <c r="E24" s="11" t="s">
        <v>22</v>
      </c>
      <c r="F24" s="11" t="s">
        <v>22</v>
      </c>
      <c r="G24" s="11" t="str">
        <f t="shared" si="5"/>
        <v>Catalogue Deletion. Contractor_ Customer Party. Customer Party</v>
      </c>
      <c r="H24" s="11" t="s">
        <v>22</v>
      </c>
      <c r="I24" s="11" t="s">
        <v>5123</v>
      </c>
      <c r="J24" s="11" t="s">
        <v>501</v>
      </c>
      <c r="K24" s="11" t="s">
        <v>22</v>
      </c>
      <c r="L24" s="11" t="s">
        <v>22</v>
      </c>
      <c r="M24" s="11" t="str">
        <f t="shared" si="6"/>
        <v>Customer Party</v>
      </c>
      <c r="N24" s="11" t="str">
        <f t="shared" si="7"/>
        <v>Customer Party</v>
      </c>
      <c r="O24" s="11" t="s">
        <v>22</v>
      </c>
      <c r="P24" s="11" t="s">
        <v>22</v>
      </c>
      <c r="Q24" s="11" t="s">
        <v>22</v>
      </c>
      <c r="R24" s="11" t="s">
        <v>37</v>
      </c>
      <c r="S24" s="11" t="s">
        <v>38</v>
      </c>
      <c r="T24" s="11" t="s">
        <v>22</v>
      </c>
      <c r="U24" s="11" t="s">
        <v>62</v>
      </c>
      <c r="V24" s="11" t="s">
        <v>22</v>
      </c>
    </row>
    <row r="25" spans="1:22" s="14" customFormat="1" ht="14.1" customHeight="1" x14ac:dyDescent="0.2">
      <c r="A25" s="13"/>
      <c r="B25" s="13"/>
      <c r="C25" s="13"/>
      <c r="D25" s="13"/>
      <c r="E25" s="13"/>
      <c r="F25" s="13"/>
      <c r="G25" s="13"/>
      <c r="H25" s="13"/>
      <c r="I25" s="13"/>
      <c r="J25" s="13"/>
      <c r="K25" s="13"/>
      <c r="L25" s="13"/>
      <c r="M25" s="13"/>
      <c r="N25" s="13"/>
      <c r="O25" s="13"/>
      <c r="P25" s="13"/>
      <c r="Q25" s="13"/>
      <c r="R25" s="13"/>
      <c r="S25" s="13" t="s">
        <v>4949</v>
      </c>
      <c r="T25" s="13"/>
      <c r="U25" s="13"/>
      <c r="V25"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330D8-D393-45F5-84BF-EDAA83DC3434}">
  <dimension ref="A1:V29"/>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CatalogueItemSpecificationUpdate</v>
      </c>
      <c r="B2" s="6" t="s">
        <v>22</v>
      </c>
      <c r="C2" s="6" t="s">
        <v>22</v>
      </c>
      <c r="D2" s="6" t="s">
        <v>5134</v>
      </c>
      <c r="E2" s="6" t="s">
        <v>22</v>
      </c>
      <c r="F2" s="6" t="s">
        <v>22</v>
      </c>
      <c r="G2" s="5" t="str">
        <f>CONCATENATE(IF(H2="","",CONCATENATE(H2,"_ ")),I2,". Details")</f>
        <v>Catalogue Item Specification Update. Details</v>
      </c>
      <c r="H2" s="6" t="s">
        <v>22</v>
      </c>
      <c r="I2" s="6" t="s">
        <v>5135</v>
      </c>
      <c r="J2" s="6" t="s">
        <v>22</v>
      </c>
      <c r="K2" s="6" t="s">
        <v>22</v>
      </c>
      <c r="L2" s="6" t="s">
        <v>22</v>
      </c>
      <c r="M2" s="6" t="s">
        <v>22</v>
      </c>
      <c r="N2" s="6" t="s">
        <v>22</v>
      </c>
      <c r="O2" s="6" t="s">
        <v>22</v>
      </c>
      <c r="P2" s="6" t="s">
        <v>22</v>
      </c>
      <c r="Q2" s="6" t="s">
        <v>22</v>
      </c>
      <c r="R2" s="6" t="s">
        <v>22</v>
      </c>
      <c r="S2" s="6" t="s">
        <v>25</v>
      </c>
      <c r="T2" s="6" t="s">
        <v>22</v>
      </c>
      <c r="U2" s="6" t="s">
        <v>62</v>
      </c>
      <c r="V2" s="6" t="s">
        <v>22</v>
      </c>
    </row>
    <row r="3" spans="1:22" ht="14.1" customHeight="1" x14ac:dyDescent="0.2">
      <c r="A3" s="7" t="str">
        <f t="shared" ref="A3:A17"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4992</v>
      </c>
      <c r="G3" s="10" t="str">
        <f t="shared" ref="G3:G17" si="1">CONCATENATE( IF(H3="","",CONCATENATE(H3,"_ ")),I3,". ",IF(J3="","",CONCATENATE(J3,"_ ")),M3,IF(OR(J3&lt;&gt;"",M3&lt;&gt;N3),CONCATENATE(". ",N3),""))</f>
        <v>Catalogue Item Specification Update. UBL Version Identifier. Identifier</v>
      </c>
      <c r="H3" s="10" t="s">
        <v>22</v>
      </c>
      <c r="I3" s="10" t="s">
        <v>5135</v>
      </c>
      <c r="J3" s="10" t="s">
        <v>22</v>
      </c>
      <c r="K3" s="10" t="s">
        <v>4953</v>
      </c>
      <c r="L3" s="10" t="s">
        <v>29</v>
      </c>
      <c r="M3" s="7" t="str">
        <f t="shared" ref="M3:M17" si="2">IF(K3&lt;&gt;"",CONCATENATE(K3," ",L3),L3)</f>
        <v>UBL Version Identifier</v>
      </c>
      <c r="N3" s="10" t="s">
        <v>29</v>
      </c>
      <c r="O3" s="10" t="s">
        <v>22</v>
      </c>
      <c r="P3" s="10" t="str">
        <f t="shared" ref="P3:P17" si="3">IF(O3&lt;&gt;"",CONCATENATE(O3,"_ ",N3,". Type"),CONCATENATE(N3,". Type"))</f>
        <v>Identifier. Type</v>
      </c>
      <c r="Q3" s="10" t="s">
        <v>22</v>
      </c>
      <c r="R3" s="10" t="s">
        <v>22</v>
      </c>
      <c r="S3" s="10" t="s">
        <v>30</v>
      </c>
      <c r="T3" s="10" t="s">
        <v>22</v>
      </c>
      <c r="U3" s="10" t="s">
        <v>62</v>
      </c>
      <c r="V3" s="10" t="s">
        <v>22</v>
      </c>
    </row>
    <row r="4" spans="1:22" ht="14.1" customHeight="1" x14ac:dyDescent="0.2">
      <c r="A4" s="7" t="str">
        <f t="shared" si="0"/>
        <v>CustomizationID</v>
      </c>
      <c r="B4" s="8" t="s">
        <v>22</v>
      </c>
      <c r="C4" s="9" t="s">
        <v>34</v>
      </c>
      <c r="D4" s="10" t="s">
        <v>4954</v>
      </c>
      <c r="E4" s="10" t="s">
        <v>22</v>
      </c>
      <c r="F4" s="10" t="s">
        <v>2701</v>
      </c>
      <c r="G4" s="10" t="str">
        <f t="shared" si="1"/>
        <v>Catalogue Item Specification Update. Customization Identifier. Identifier</v>
      </c>
      <c r="H4" s="10" t="s">
        <v>22</v>
      </c>
      <c r="I4" s="10" t="s">
        <v>5135</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62</v>
      </c>
      <c r="V4" s="10" t="s">
        <v>22</v>
      </c>
    </row>
    <row r="5" spans="1:22" ht="14.1" customHeight="1" x14ac:dyDescent="0.2">
      <c r="A5" s="7" t="str">
        <f t="shared" si="0"/>
        <v>ProfileID</v>
      </c>
      <c r="B5" s="8" t="s">
        <v>22</v>
      </c>
      <c r="C5" s="9" t="s">
        <v>34</v>
      </c>
      <c r="D5" s="10" t="s">
        <v>5136</v>
      </c>
      <c r="E5" s="10" t="s">
        <v>22</v>
      </c>
      <c r="F5" s="10" t="s">
        <v>4993</v>
      </c>
      <c r="G5" s="10" t="str">
        <f t="shared" si="1"/>
        <v>Catalogue Item Specification Update. Profile Identifier. Identifier</v>
      </c>
      <c r="H5" s="10" t="s">
        <v>22</v>
      </c>
      <c r="I5" s="10" t="s">
        <v>5135</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62</v>
      </c>
      <c r="V5" s="10" t="s">
        <v>22</v>
      </c>
    </row>
    <row r="6" spans="1:22" ht="14.1" customHeight="1" x14ac:dyDescent="0.2">
      <c r="A6" s="7" t="str">
        <f t="shared" si="0"/>
        <v>ProfileExecutionID</v>
      </c>
      <c r="B6" s="8" t="s">
        <v>22</v>
      </c>
      <c r="C6" s="9" t="s">
        <v>34</v>
      </c>
      <c r="D6" s="10" t="s">
        <v>4956</v>
      </c>
      <c r="E6" s="10" t="s">
        <v>22</v>
      </c>
      <c r="F6" s="10" t="s">
        <v>22</v>
      </c>
      <c r="G6" s="10" t="str">
        <f t="shared" si="1"/>
        <v>Catalogue Item Specification Update. Profile Execution Identifier. Identifier</v>
      </c>
      <c r="H6" s="10" t="s">
        <v>22</v>
      </c>
      <c r="I6" s="10" t="s">
        <v>5135</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26</v>
      </c>
      <c r="V6" s="10" t="s">
        <v>22</v>
      </c>
    </row>
    <row r="7" spans="1:22" ht="14.1" customHeight="1" x14ac:dyDescent="0.2">
      <c r="A7" s="7" t="str">
        <f t="shared" si="0"/>
        <v>ID</v>
      </c>
      <c r="B7" s="8" t="s">
        <v>22</v>
      </c>
      <c r="C7" s="9" t="s">
        <v>27</v>
      </c>
      <c r="D7" s="10" t="s">
        <v>4995</v>
      </c>
      <c r="E7" s="10" t="s">
        <v>22</v>
      </c>
      <c r="F7" s="10" t="s">
        <v>22</v>
      </c>
      <c r="G7" s="10" t="str">
        <f t="shared" si="1"/>
        <v>Catalogue Item Specification Update. Identifier</v>
      </c>
      <c r="H7" s="10" t="s">
        <v>22</v>
      </c>
      <c r="I7" s="10" t="s">
        <v>5135</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62</v>
      </c>
      <c r="V7" s="10" t="s">
        <v>22</v>
      </c>
    </row>
    <row r="8" spans="1:22" ht="14.1" customHeight="1" x14ac:dyDescent="0.2">
      <c r="A8" s="7" t="str">
        <f t="shared" si="0"/>
        <v>UUID</v>
      </c>
      <c r="B8" s="8" t="s">
        <v>22</v>
      </c>
      <c r="C8" s="9" t="s">
        <v>34</v>
      </c>
      <c r="D8" s="10" t="s">
        <v>4959</v>
      </c>
      <c r="E8" s="10" t="s">
        <v>22</v>
      </c>
      <c r="F8" s="10" t="s">
        <v>22</v>
      </c>
      <c r="G8" s="10" t="str">
        <f t="shared" si="1"/>
        <v>Catalogue Item Specification Update. UUID. Identifier</v>
      </c>
      <c r="H8" s="10" t="s">
        <v>22</v>
      </c>
      <c r="I8" s="10" t="s">
        <v>5135</v>
      </c>
      <c r="J8" s="10" t="s">
        <v>22</v>
      </c>
      <c r="K8" s="10" t="s">
        <v>22</v>
      </c>
      <c r="L8" s="10" t="s">
        <v>590</v>
      </c>
      <c r="M8" s="7" t="str">
        <f t="shared" si="2"/>
        <v>UUID</v>
      </c>
      <c r="N8" s="10" t="s">
        <v>29</v>
      </c>
      <c r="O8" s="10" t="s">
        <v>22</v>
      </c>
      <c r="P8" s="10" t="str">
        <f t="shared" si="3"/>
        <v>Identifier. Type</v>
      </c>
      <c r="Q8" s="10" t="s">
        <v>22</v>
      </c>
      <c r="R8" s="10" t="s">
        <v>22</v>
      </c>
      <c r="S8" s="10" t="s">
        <v>30</v>
      </c>
      <c r="T8" s="10" t="s">
        <v>22</v>
      </c>
      <c r="U8" s="10" t="s">
        <v>62</v>
      </c>
      <c r="V8" s="10" t="s">
        <v>22</v>
      </c>
    </row>
    <row r="9" spans="1:22" ht="14.1" customHeight="1" x14ac:dyDescent="0.2">
      <c r="A9" s="7" t="str">
        <f t="shared" si="0"/>
        <v>Name</v>
      </c>
      <c r="B9" s="8" t="s">
        <v>22</v>
      </c>
      <c r="C9" s="9" t="s">
        <v>34</v>
      </c>
      <c r="D9" s="10" t="s">
        <v>5034</v>
      </c>
      <c r="E9" s="10" t="s">
        <v>22</v>
      </c>
      <c r="F9" s="10" t="s">
        <v>5137</v>
      </c>
      <c r="G9" s="10" t="str">
        <f t="shared" si="1"/>
        <v>Catalogue Item Specification Update. Name</v>
      </c>
      <c r="H9" s="10" t="s">
        <v>22</v>
      </c>
      <c r="I9" s="10" t="s">
        <v>5135</v>
      </c>
      <c r="J9" s="10" t="s">
        <v>22</v>
      </c>
      <c r="K9" s="10" t="s">
        <v>22</v>
      </c>
      <c r="L9" s="10" t="s">
        <v>56</v>
      </c>
      <c r="M9" s="7" t="str">
        <f t="shared" si="2"/>
        <v>Name</v>
      </c>
      <c r="N9" s="10" t="s">
        <v>56</v>
      </c>
      <c r="O9" s="10" t="s">
        <v>22</v>
      </c>
      <c r="P9" s="10" t="str">
        <f t="shared" si="3"/>
        <v>Name. Type</v>
      </c>
      <c r="Q9" s="10" t="s">
        <v>22</v>
      </c>
      <c r="R9" s="10" t="s">
        <v>22</v>
      </c>
      <c r="S9" s="10" t="s">
        <v>30</v>
      </c>
      <c r="T9" s="10" t="s">
        <v>22</v>
      </c>
      <c r="U9" s="10" t="s">
        <v>62</v>
      </c>
      <c r="V9" s="10" t="s">
        <v>22</v>
      </c>
    </row>
    <row r="10" spans="1:22" ht="14.1" customHeight="1" x14ac:dyDescent="0.2">
      <c r="A10" s="7" t="str">
        <f t="shared" si="0"/>
        <v>IssueDate</v>
      </c>
      <c r="B10" s="8" t="s">
        <v>22</v>
      </c>
      <c r="C10" s="9" t="s">
        <v>27</v>
      </c>
      <c r="D10" s="10" t="s">
        <v>4996</v>
      </c>
      <c r="E10" s="10" t="s">
        <v>22</v>
      </c>
      <c r="F10" s="10" t="s">
        <v>22</v>
      </c>
      <c r="G10" s="10" t="str">
        <f t="shared" si="1"/>
        <v>Catalogue Item Specification Update. Issue Date. Date</v>
      </c>
      <c r="H10" s="10" t="s">
        <v>22</v>
      </c>
      <c r="I10" s="10" t="s">
        <v>5135</v>
      </c>
      <c r="J10" s="10" t="s">
        <v>22</v>
      </c>
      <c r="K10" s="10" t="s">
        <v>477</v>
      </c>
      <c r="L10" s="10" t="s">
        <v>397</v>
      </c>
      <c r="M10" s="7" t="str">
        <f t="shared" si="2"/>
        <v>Issue Date</v>
      </c>
      <c r="N10" s="10" t="s">
        <v>397</v>
      </c>
      <c r="O10" s="10" t="s">
        <v>22</v>
      </c>
      <c r="P10" s="10" t="str">
        <f t="shared" si="3"/>
        <v>Date. Type</v>
      </c>
      <c r="Q10" s="10" t="s">
        <v>22</v>
      </c>
      <c r="R10" s="10" t="s">
        <v>22</v>
      </c>
      <c r="S10" s="10" t="s">
        <v>30</v>
      </c>
      <c r="T10" s="10" t="s">
        <v>22</v>
      </c>
      <c r="U10" s="10" t="s">
        <v>62</v>
      </c>
      <c r="V10" s="10" t="s">
        <v>22</v>
      </c>
    </row>
    <row r="11" spans="1:22" ht="14.1" customHeight="1" x14ac:dyDescent="0.2">
      <c r="A11" s="7" t="str">
        <f t="shared" si="0"/>
        <v>IssueTime</v>
      </c>
      <c r="B11" s="8" t="s">
        <v>22</v>
      </c>
      <c r="C11" s="9" t="s">
        <v>34</v>
      </c>
      <c r="D11" s="10" t="s">
        <v>4997</v>
      </c>
      <c r="E11" s="10" t="s">
        <v>22</v>
      </c>
      <c r="F11" s="10" t="s">
        <v>22</v>
      </c>
      <c r="G11" s="10" t="str">
        <f t="shared" si="1"/>
        <v>Catalogue Item Specification Update. Issue Time. Time</v>
      </c>
      <c r="H11" s="10" t="s">
        <v>22</v>
      </c>
      <c r="I11" s="10" t="s">
        <v>5135</v>
      </c>
      <c r="J11" s="10" t="s">
        <v>22</v>
      </c>
      <c r="K11" s="10" t="s">
        <v>477</v>
      </c>
      <c r="L11" s="10" t="s">
        <v>594</v>
      </c>
      <c r="M11" s="7" t="str">
        <f t="shared" si="2"/>
        <v>Issue Time</v>
      </c>
      <c r="N11" s="10" t="s">
        <v>594</v>
      </c>
      <c r="O11" s="10" t="s">
        <v>22</v>
      </c>
      <c r="P11" s="10" t="str">
        <f t="shared" si="3"/>
        <v>Time. Type</v>
      </c>
      <c r="Q11" s="10" t="s">
        <v>22</v>
      </c>
      <c r="R11" s="10" t="s">
        <v>22</v>
      </c>
      <c r="S11" s="10" t="s">
        <v>30</v>
      </c>
      <c r="T11" s="10" t="s">
        <v>22</v>
      </c>
      <c r="U11" s="10" t="s">
        <v>62</v>
      </c>
      <c r="V11" s="10" t="s">
        <v>22</v>
      </c>
    </row>
    <row r="12" spans="1:22" ht="14.1" customHeight="1" x14ac:dyDescent="0.2">
      <c r="A12" s="7" t="str">
        <f t="shared" si="0"/>
        <v>RevisionDate</v>
      </c>
      <c r="B12" s="8" t="s">
        <v>22</v>
      </c>
      <c r="C12" s="9" t="s">
        <v>34</v>
      </c>
      <c r="D12" s="10" t="s">
        <v>5138</v>
      </c>
      <c r="E12" s="10" t="s">
        <v>22</v>
      </c>
      <c r="F12" s="10" t="s">
        <v>22</v>
      </c>
      <c r="G12" s="10" t="str">
        <f t="shared" si="1"/>
        <v>Catalogue Item Specification Update. Revision Date. Date</v>
      </c>
      <c r="H12" s="10" t="s">
        <v>22</v>
      </c>
      <c r="I12" s="10" t="s">
        <v>5135</v>
      </c>
      <c r="J12" s="10" t="s">
        <v>22</v>
      </c>
      <c r="K12" s="10" t="s">
        <v>596</v>
      </c>
      <c r="L12" s="10" t="s">
        <v>397</v>
      </c>
      <c r="M12" s="7" t="str">
        <f t="shared" si="2"/>
        <v>Revision Date</v>
      </c>
      <c r="N12" s="10" t="s">
        <v>397</v>
      </c>
      <c r="O12" s="10" t="s">
        <v>22</v>
      </c>
      <c r="P12" s="10" t="str">
        <f t="shared" si="3"/>
        <v>Date. Type</v>
      </c>
      <c r="Q12" s="10" t="s">
        <v>22</v>
      </c>
      <c r="R12" s="10" t="s">
        <v>22</v>
      </c>
      <c r="S12" s="10" t="s">
        <v>30</v>
      </c>
      <c r="T12" s="10" t="s">
        <v>22</v>
      </c>
      <c r="U12" s="10" t="s">
        <v>62</v>
      </c>
      <c r="V12" s="10" t="s">
        <v>22</v>
      </c>
    </row>
    <row r="13" spans="1:22" ht="14.1" customHeight="1" x14ac:dyDescent="0.2">
      <c r="A13" s="7" t="str">
        <f t="shared" si="0"/>
        <v>RevisionTime</v>
      </c>
      <c r="B13" s="8" t="s">
        <v>22</v>
      </c>
      <c r="C13" s="9" t="s">
        <v>34</v>
      </c>
      <c r="D13" s="10" t="s">
        <v>5139</v>
      </c>
      <c r="E13" s="10" t="s">
        <v>22</v>
      </c>
      <c r="F13" s="10" t="s">
        <v>22</v>
      </c>
      <c r="G13" s="10" t="str">
        <f t="shared" si="1"/>
        <v>Catalogue Item Specification Update. Revision Time. Time</v>
      </c>
      <c r="H13" s="10" t="s">
        <v>22</v>
      </c>
      <c r="I13" s="10" t="s">
        <v>5135</v>
      </c>
      <c r="J13" s="10" t="s">
        <v>22</v>
      </c>
      <c r="K13" s="10" t="s">
        <v>596</v>
      </c>
      <c r="L13" s="10" t="s">
        <v>594</v>
      </c>
      <c r="M13" s="7" t="str">
        <f t="shared" si="2"/>
        <v>Revision Time</v>
      </c>
      <c r="N13" s="10" t="s">
        <v>594</v>
      </c>
      <c r="O13" s="10" t="s">
        <v>22</v>
      </c>
      <c r="P13" s="10" t="str">
        <f t="shared" si="3"/>
        <v>Time. Type</v>
      </c>
      <c r="Q13" s="10" t="s">
        <v>22</v>
      </c>
      <c r="R13" s="10" t="s">
        <v>22</v>
      </c>
      <c r="S13" s="10" t="s">
        <v>30</v>
      </c>
      <c r="T13" s="10" t="s">
        <v>22</v>
      </c>
      <c r="U13" s="10" t="s">
        <v>62</v>
      </c>
      <c r="V13" s="10" t="s">
        <v>22</v>
      </c>
    </row>
    <row r="14" spans="1:22" ht="14.1" customHeight="1" x14ac:dyDescent="0.2">
      <c r="A14" s="7" t="str">
        <f t="shared" si="0"/>
        <v>Note</v>
      </c>
      <c r="B14" s="8" t="s">
        <v>22</v>
      </c>
      <c r="C14" s="9" t="s">
        <v>98</v>
      </c>
      <c r="D14" s="10" t="s">
        <v>4967</v>
      </c>
      <c r="E14" s="10" t="s">
        <v>22</v>
      </c>
      <c r="F14" s="10" t="s">
        <v>22</v>
      </c>
      <c r="G14" s="10" t="str">
        <f t="shared" si="1"/>
        <v>Catalogue Item Specification Update. Note. Text</v>
      </c>
      <c r="H14" s="10" t="s">
        <v>22</v>
      </c>
      <c r="I14" s="10" t="s">
        <v>5135</v>
      </c>
      <c r="J14" s="10" t="s">
        <v>22</v>
      </c>
      <c r="K14" s="10" t="s">
        <v>22</v>
      </c>
      <c r="L14" s="10" t="s">
        <v>237</v>
      </c>
      <c r="M14" s="7" t="str">
        <f t="shared" si="2"/>
        <v>Note</v>
      </c>
      <c r="N14" s="10" t="s">
        <v>59</v>
      </c>
      <c r="O14" s="10" t="s">
        <v>22</v>
      </c>
      <c r="P14" s="10" t="str">
        <f t="shared" si="3"/>
        <v>Text. Type</v>
      </c>
      <c r="Q14" s="10" t="s">
        <v>22</v>
      </c>
      <c r="R14" s="10" t="s">
        <v>22</v>
      </c>
      <c r="S14" s="10" t="s">
        <v>30</v>
      </c>
      <c r="T14" s="10" t="s">
        <v>22</v>
      </c>
      <c r="U14" s="10" t="s">
        <v>62</v>
      </c>
      <c r="V14" s="10" t="s">
        <v>22</v>
      </c>
    </row>
    <row r="15" spans="1:22" ht="14.1" customHeight="1" x14ac:dyDescent="0.2">
      <c r="A15" s="7" t="str">
        <f t="shared" si="0"/>
        <v>Description</v>
      </c>
      <c r="B15" s="8" t="s">
        <v>22</v>
      </c>
      <c r="C15" s="9" t="s">
        <v>98</v>
      </c>
      <c r="D15" s="10" t="s">
        <v>5036</v>
      </c>
      <c r="E15" s="10" t="s">
        <v>22</v>
      </c>
      <c r="F15" s="10" t="s">
        <v>5140</v>
      </c>
      <c r="G15" s="10" t="str">
        <f t="shared" si="1"/>
        <v>Catalogue Item Specification Update. Description. Text</v>
      </c>
      <c r="H15" s="10" t="s">
        <v>22</v>
      </c>
      <c r="I15" s="10" t="s">
        <v>5135</v>
      </c>
      <c r="J15" s="10" t="s">
        <v>22</v>
      </c>
      <c r="K15" s="10" t="s">
        <v>22</v>
      </c>
      <c r="L15" s="10" t="s">
        <v>100</v>
      </c>
      <c r="M15" s="7" t="str">
        <f t="shared" si="2"/>
        <v>Description</v>
      </c>
      <c r="N15" s="10" t="s">
        <v>59</v>
      </c>
      <c r="O15" s="10" t="s">
        <v>22</v>
      </c>
      <c r="P15" s="10" t="str">
        <f t="shared" si="3"/>
        <v>Text. Type</v>
      </c>
      <c r="Q15" s="10" t="s">
        <v>22</v>
      </c>
      <c r="R15" s="10" t="s">
        <v>22</v>
      </c>
      <c r="S15" s="10" t="s">
        <v>30</v>
      </c>
      <c r="T15" s="10" t="s">
        <v>22</v>
      </c>
      <c r="U15" s="10" t="s">
        <v>62</v>
      </c>
      <c r="V15" s="10" t="s">
        <v>22</v>
      </c>
    </row>
    <row r="16" spans="1:22" ht="14.1" customHeight="1" x14ac:dyDescent="0.2">
      <c r="A16" s="7" t="str">
        <f t="shared" si="0"/>
        <v>VersionID</v>
      </c>
      <c r="B16" s="8" t="s">
        <v>22</v>
      </c>
      <c r="C16" s="9" t="s">
        <v>34</v>
      </c>
      <c r="D16" s="10" t="s">
        <v>5126</v>
      </c>
      <c r="E16" s="10" t="s">
        <v>22</v>
      </c>
      <c r="F16" s="10" t="s">
        <v>601</v>
      </c>
      <c r="G16" s="10" t="str">
        <f t="shared" si="1"/>
        <v>Catalogue Item Specification Update. Version. Identifier</v>
      </c>
      <c r="H16" s="10" t="s">
        <v>22</v>
      </c>
      <c r="I16" s="10" t="s">
        <v>5135</v>
      </c>
      <c r="J16" s="10" t="s">
        <v>22</v>
      </c>
      <c r="K16" s="10" t="s">
        <v>22</v>
      </c>
      <c r="L16" s="10" t="s">
        <v>602</v>
      </c>
      <c r="M16" s="7" t="str">
        <f t="shared" si="2"/>
        <v>Version</v>
      </c>
      <c r="N16" s="10" t="s">
        <v>29</v>
      </c>
      <c r="O16" s="10" t="s">
        <v>22</v>
      </c>
      <c r="P16" s="10" t="str">
        <f t="shared" si="3"/>
        <v>Identifier. Type</v>
      </c>
      <c r="Q16" s="10" t="s">
        <v>22</v>
      </c>
      <c r="R16" s="10" t="s">
        <v>22</v>
      </c>
      <c r="S16" s="10" t="s">
        <v>30</v>
      </c>
      <c r="T16" s="10" t="s">
        <v>22</v>
      </c>
      <c r="U16" s="10" t="s">
        <v>62</v>
      </c>
      <c r="V16" s="10" t="s">
        <v>22</v>
      </c>
    </row>
    <row r="17" spans="1:22" ht="14.1" customHeight="1" x14ac:dyDescent="0.2">
      <c r="A17" s="7" t="str">
        <f t="shared" si="0"/>
        <v>LineCountNumeric</v>
      </c>
      <c r="B17" s="8" t="s">
        <v>22</v>
      </c>
      <c r="C17" s="9" t="s">
        <v>34</v>
      </c>
      <c r="D17" s="10" t="s">
        <v>5141</v>
      </c>
      <c r="E17" s="10" t="s">
        <v>22</v>
      </c>
      <c r="F17" s="10" t="s">
        <v>22</v>
      </c>
      <c r="G17" s="10" t="str">
        <f t="shared" si="1"/>
        <v>Catalogue Item Specification Update. Line Count. Numeric</v>
      </c>
      <c r="H17" s="10" t="s">
        <v>22</v>
      </c>
      <c r="I17" s="10" t="s">
        <v>5135</v>
      </c>
      <c r="J17" s="10" t="s">
        <v>22</v>
      </c>
      <c r="K17" s="10" t="s">
        <v>159</v>
      </c>
      <c r="L17" s="10" t="s">
        <v>5112</v>
      </c>
      <c r="M17" s="7" t="str">
        <f t="shared" si="2"/>
        <v>Line Count</v>
      </c>
      <c r="N17" s="10" t="s">
        <v>181</v>
      </c>
      <c r="O17" s="10" t="s">
        <v>22</v>
      </c>
      <c r="P17" s="10" t="str">
        <f t="shared" si="3"/>
        <v>Numeric. Type</v>
      </c>
      <c r="Q17" s="10" t="s">
        <v>22</v>
      </c>
      <c r="R17" s="10" t="s">
        <v>22</v>
      </c>
      <c r="S17" s="10" t="s">
        <v>30</v>
      </c>
      <c r="T17" s="10" t="s">
        <v>22</v>
      </c>
      <c r="U17" s="10" t="s">
        <v>62</v>
      </c>
      <c r="V17" s="10" t="s">
        <v>22</v>
      </c>
    </row>
    <row r="18" spans="1:22" ht="14.1" customHeight="1" x14ac:dyDescent="0.2">
      <c r="A18" s="11" t="str">
        <f t="shared" ref="A18:A28" si="4">SUBSTITUTE(SUBSTITUTE(CONCATENATE(J18,IF(M18="Identifier","ID",M18))," ",""),"_","")</f>
        <v>ValidityPeriod</v>
      </c>
      <c r="B18" s="8" t="s">
        <v>22</v>
      </c>
      <c r="C18" s="12" t="s">
        <v>98</v>
      </c>
      <c r="D18" s="11" t="s">
        <v>5142</v>
      </c>
      <c r="E18" s="11" t="s">
        <v>22</v>
      </c>
      <c r="F18" s="11" t="s">
        <v>22</v>
      </c>
      <c r="G18" s="11" t="str">
        <f t="shared" ref="G18:G28" si="5">CONCATENATE( IF(H18="","",CONCATENATE(H18,"_ ")),I18,". ",IF(J18="","",CONCATENATE(J18,"_ ")),M18,IF(J18="","",CONCATENATE(". ",N18)))</f>
        <v>Catalogue Item Specification Update. Validity_ Period. Period</v>
      </c>
      <c r="H18" s="11" t="s">
        <v>22</v>
      </c>
      <c r="I18" s="11" t="s">
        <v>5135</v>
      </c>
      <c r="J18" s="11" t="s">
        <v>241</v>
      </c>
      <c r="K18" s="11" t="s">
        <v>22</v>
      </c>
      <c r="L18" s="11" t="s">
        <v>22</v>
      </c>
      <c r="M18" s="11" t="str">
        <f t="shared" ref="M18:M28" si="6">CONCATENATE(IF(Q18="","",CONCATENATE(Q18,"_ ")),R18)</f>
        <v>Period</v>
      </c>
      <c r="N18" s="11" t="str">
        <f t="shared" ref="N18:N28" si="7">M18</f>
        <v>Period</v>
      </c>
      <c r="O18" s="11" t="s">
        <v>22</v>
      </c>
      <c r="P18" s="11" t="s">
        <v>22</v>
      </c>
      <c r="Q18" s="11" t="s">
        <v>22</v>
      </c>
      <c r="R18" s="11" t="s">
        <v>44</v>
      </c>
      <c r="S18" s="11" t="s">
        <v>38</v>
      </c>
      <c r="T18" s="11" t="s">
        <v>22</v>
      </c>
      <c r="U18" s="11" t="s">
        <v>62</v>
      </c>
      <c r="V18" s="11" t="s">
        <v>22</v>
      </c>
    </row>
    <row r="19" spans="1:22" ht="14.1" customHeight="1" x14ac:dyDescent="0.2">
      <c r="A19" s="11" t="str">
        <f t="shared" si="4"/>
        <v>RelatedCatalogueReference</v>
      </c>
      <c r="B19" s="8" t="s">
        <v>22</v>
      </c>
      <c r="C19" s="12" t="s">
        <v>27</v>
      </c>
      <c r="D19" s="11" t="s">
        <v>5143</v>
      </c>
      <c r="E19" s="11" t="s">
        <v>22</v>
      </c>
      <c r="F19" s="11" t="s">
        <v>22</v>
      </c>
      <c r="G19" s="11" t="str">
        <f t="shared" si="5"/>
        <v>Catalogue Item Specification Update. Related_ Catalogue Reference. Catalogue Reference</v>
      </c>
      <c r="H19" s="11" t="s">
        <v>22</v>
      </c>
      <c r="I19" s="11" t="s">
        <v>5135</v>
      </c>
      <c r="J19" s="11" t="s">
        <v>5144</v>
      </c>
      <c r="K19" s="11" t="s">
        <v>22</v>
      </c>
      <c r="L19" s="11" t="s">
        <v>22</v>
      </c>
      <c r="M19" s="11" t="str">
        <f t="shared" si="6"/>
        <v>Catalogue Reference</v>
      </c>
      <c r="N19" s="11" t="str">
        <f t="shared" si="7"/>
        <v>Catalogue Reference</v>
      </c>
      <c r="O19" s="11" t="s">
        <v>22</v>
      </c>
      <c r="P19" s="11" t="s">
        <v>22</v>
      </c>
      <c r="Q19" s="11" t="s">
        <v>22</v>
      </c>
      <c r="R19" s="11" t="s">
        <v>586</v>
      </c>
      <c r="S19" s="11" t="s">
        <v>38</v>
      </c>
      <c r="T19" s="11" t="s">
        <v>22</v>
      </c>
      <c r="U19" s="11" t="s">
        <v>62</v>
      </c>
      <c r="V19" s="11" t="s">
        <v>22</v>
      </c>
    </row>
    <row r="20" spans="1:22" ht="14.1" customHeight="1" x14ac:dyDescent="0.2">
      <c r="A20" s="11" t="str">
        <f t="shared" si="4"/>
        <v>ReferencedContract</v>
      </c>
      <c r="B20" s="8" t="s">
        <v>22</v>
      </c>
      <c r="C20" s="12" t="s">
        <v>98</v>
      </c>
      <c r="D20" s="11" t="s">
        <v>5145</v>
      </c>
      <c r="E20" s="11" t="s">
        <v>22</v>
      </c>
      <c r="F20" s="11" t="s">
        <v>22</v>
      </c>
      <c r="G20" s="11" t="str">
        <f t="shared" si="5"/>
        <v>Catalogue Item Specification Update. Referenced_ Contract. Contract</v>
      </c>
      <c r="H20" s="11" t="s">
        <v>22</v>
      </c>
      <c r="I20" s="11" t="s">
        <v>5135</v>
      </c>
      <c r="J20" s="11" t="s">
        <v>1625</v>
      </c>
      <c r="K20" s="11" t="s">
        <v>22</v>
      </c>
      <c r="L20" s="11" t="s">
        <v>22</v>
      </c>
      <c r="M20" s="11" t="str">
        <f t="shared" si="6"/>
        <v>Contract</v>
      </c>
      <c r="N20" s="11" t="str">
        <f t="shared" si="7"/>
        <v>Contract</v>
      </c>
      <c r="O20" s="11" t="s">
        <v>22</v>
      </c>
      <c r="P20" s="11" t="s">
        <v>22</v>
      </c>
      <c r="Q20" s="11" t="s">
        <v>22</v>
      </c>
      <c r="R20" s="11" t="s">
        <v>516</v>
      </c>
      <c r="S20" s="11" t="s">
        <v>38</v>
      </c>
      <c r="T20" s="11" t="s">
        <v>22</v>
      </c>
      <c r="U20" s="11" t="s">
        <v>62</v>
      </c>
      <c r="V20" s="11" t="s">
        <v>22</v>
      </c>
    </row>
    <row r="21" spans="1:22" ht="14.1" customHeight="1" x14ac:dyDescent="0.2">
      <c r="A21" s="11" t="str">
        <f t="shared" si="4"/>
        <v>Signature</v>
      </c>
      <c r="B21" s="8" t="s">
        <v>22</v>
      </c>
      <c r="C21" s="12" t="s">
        <v>98</v>
      </c>
      <c r="D21" s="11" t="s">
        <v>4972</v>
      </c>
      <c r="E21" s="11" t="s">
        <v>22</v>
      </c>
      <c r="F21" s="11" t="s">
        <v>22</v>
      </c>
      <c r="G21" s="11" t="str">
        <f t="shared" si="5"/>
        <v>Catalogue Item Specification Update. Signature</v>
      </c>
      <c r="H21" s="11" t="s">
        <v>22</v>
      </c>
      <c r="I21" s="11" t="s">
        <v>5135</v>
      </c>
      <c r="J21" s="11" t="s">
        <v>22</v>
      </c>
      <c r="K21" s="11" t="s">
        <v>22</v>
      </c>
      <c r="L21" s="11" t="s">
        <v>22</v>
      </c>
      <c r="M21" s="11" t="str">
        <f t="shared" si="6"/>
        <v>Signature</v>
      </c>
      <c r="N21" s="11" t="str">
        <f t="shared" si="7"/>
        <v>Signature</v>
      </c>
      <c r="O21" s="11" t="s">
        <v>22</v>
      </c>
      <c r="P21" s="11" t="s">
        <v>22</v>
      </c>
      <c r="Q21" s="11" t="s">
        <v>22</v>
      </c>
      <c r="R21" s="11" t="s">
        <v>624</v>
      </c>
      <c r="S21" s="11" t="s">
        <v>38</v>
      </c>
      <c r="T21" s="11" t="s">
        <v>22</v>
      </c>
      <c r="U21" s="11" t="s">
        <v>62</v>
      </c>
      <c r="V21" s="11" t="s">
        <v>22</v>
      </c>
    </row>
    <row r="22" spans="1:22" ht="14.1" customHeight="1" x14ac:dyDescent="0.2">
      <c r="A22" s="11" t="str">
        <f t="shared" si="4"/>
        <v>ProviderParty</v>
      </c>
      <c r="B22" s="8" t="s">
        <v>22</v>
      </c>
      <c r="C22" s="12" t="s">
        <v>27</v>
      </c>
      <c r="D22" s="11" t="s">
        <v>5146</v>
      </c>
      <c r="E22" s="11" t="s">
        <v>22</v>
      </c>
      <c r="F22" s="11" t="s">
        <v>22</v>
      </c>
      <c r="G22" s="11" t="str">
        <f t="shared" si="5"/>
        <v>Catalogue Item Specification Update. Provider_ Party. Party</v>
      </c>
      <c r="H22" s="11" t="s">
        <v>22</v>
      </c>
      <c r="I22" s="11" t="s">
        <v>5135</v>
      </c>
      <c r="J22" s="11" t="s">
        <v>4632</v>
      </c>
      <c r="K22" s="11" t="s">
        <v>22</v>
      </c>
      <c r="L22" s="11" t="s">
        <v>22</v>
      </c>
      <c r="M22" s="11" t="str">
        <f t="shared" si="6"/>
        <v>Party</v>
      </c>
      <c r="N22" s="11" t="str">
        <f t="shared" si="7"/>
        <v>Party</v>
      </c>
      <c r="O22" s="11" t="s">
        <v>22</v>
      </c>
      <c r="P22" s="11" t="s">
        <v>22</v>
      </c>
      <c r="Q22" s="11" t="s">
        <v>22</v>
      </c>
      <c r="R22" s="11" t="s">
        <v>216</v>
      </c>
      <c r="S22" s="11" t="s">
        <v>38</v>
      </c>
      <c r="T22" s="11" t="s">
        <v>22</v>
      </c>
      <c r="U22" s="11" t="s">
        <v>62</v>
      </c>
      <c r="V22" s="11" t="s">
        <v>22</v>
      </c>
    </row>
    <row r="23" spans="1:22" ht="14.1" customHeight="1" x14ac:dyDescent="0.2">
      <c r="A23" s="11" t="str">
        <f t="shared" si="4"/>
        <v>ReceiverParty</v>
      </c>
      <c r="B23" s="8" t="s">
        <v>22</v>
      </c>
      <c r="C23" s="12" t="s">
        <v>27</v>
      </c>
      <c r="D23" s="11" t="s">
        <v>5147</v>
      </c>
      <c r="E23" s="11" t="s">
        <v>22</v>
      </c>
      <c r="F23" s="11" t="s">
        <v>22</v>
      </c>
      <c r="G23" s="11" t="str">
        <f t="shared" si="5"/>
        <v>Catalogue Item Specification Update. Receiver_ Party. Party</v>
      </c>
      <c r="H23" s="11" t="s">
        <v>22</v>
      </c>
      <c r="I23" s="11" t="s">
        <v>5135</v>
      </c>
      <c r="J23" s="11" t="s">
        <v>5004</v>
      </c>
      <c r="K23" s="11" t="s">
        <v>22</v>
      </c>
      <c r="L23" s="11" t="s">
        <v>22</v>
      </c>
      <c r="M23" s="11" t="str">
        <f t="shared" si="6"/>
        <v>Party</v>
      </c>
      <c r="N23" s="11" t="str">
        <f t="shared" si="7"/>
        <v>Party</v>
      </c>
      <c r="O23" s="11" t="s">
        <v>22</v>
      </c>
      <c r="P23" s="11" t="s">
        <v>22</v>
      </c>
      <c r="Q23" s="11" t="s">
        <v>22</v>
      </c>
      <c r="R23" s="11" t="s">
        <v>216</v>
      </c>
      <c r="S23" s="11" t="s">
        <v>38</v>
      </c>
      <c r="T23" s="11" t="s">
        <v>22</v>
      </c>
      <c r="U23" s="11" t="s">
        <v>62</v>
      </c>
      <c r="V23" s="11" t="s">
        <v>22</v>
      </c>
    </row>
    <row r="24" spans="1:22" ht="14.1" customHeight="1" x14ac:dyDescent="0.2">
      <c r="A24" s="11" t="str">
        <f t="shared" si="4"/>
        <v>SellerSupplierParty</v>
      </c>
      <c r="B24" s="8" t="s">
        <v>22</v>
      </c>
      <c r="C24" s="12" t="s">
        <v>34</v>
      </c>
      <c r="D24" s="11" t="s">
        <v>5118</v>
      </c>
      <c r="E24" s="11" t="s">
        <v>22</v>
      </c>
      <c r="F24" s="11" t="s">
        <v>22</v>
      </c>
      <c r="G24" s="11" t="str">
        <f t="shared" si="5"/>
        <v>Catalogue Item Specification Update. Seller_ Supplier Party. Supplier Party</v>
      </c>
      <c r="H24" s="11" t="s">
        <v>22</v>
      </c>
      <c r="I24" s="11" t="s">
        <v>5135</v>
      </c>
      <c r="J24" s="11" t="s">
        <v>40</v>
      </c>
      <c r="K24" s="11" t="s">
        <v>22</v>
      </c>
      <c r="L24" s="11" t="s">
        <v>22</v>
      </c>
      <c r="M24" s="11" t="str">
        <f t="shared" si="6"/>
        <v>Supplier Party</v>
      </c>
      <c r="N24" s="11" t="str">
        <f t="shared" si="7"/>
        <v>Supplier Party</v>
      </c>
      <c r="O24" s="11" t="s">
        <v>22</v>
      </c>
      <c r="P24" s="11" t="s">
        <v>22</v>
      </c>
      <c r="Q24" s="11" t="s">
        <v>22</v>
      </c>
      <c r="R24" s="11" t="s">
        <v>41</v>
      </c>
      <c r="S24" s="11" t="s">
        <v>38</v>
      </c>
      <c r="T24" s="11" t="s">
        <v>22</v>
      </c>
      <c r="U24" s="11" t="s">
        <v>62</v>
      </c>
      <c r="V24" s="11" t="s">
        <v>22</v>
      </c>
    </row>
    <row r="25" spans="1:22" ht="14.1" customHeight="1" x14ac:dyDescent="0.2">
      <c r="A25" s="11" t="str">
        <f t="shared" si="4"/>
        <v>ContractorCustomerParty</v>
      </c>
      <c r="B25" s="8" t="s">
        <v>22</v>
      </c>
      <c r="C25" s="12" t="s">
        <v>34</v>
      </c>
      <c r="D25" s="11" t="s">
        <v>5119</v>
      </c>
      <c r="E25" s="11" t="s">
        <v>22</v>
      </c>
      <c r="F25" s="11" t="s">
        <v>22</v>
      </c>
      <c r="G25" s="11" t="str">
        <f t="shared" si="5"/>
        <v>Catalogue Item Specification Update. Contractor_ Customer Party. Customer Party</v>
      </c>
      <c r="H25" s="11" t="s">
        <v>22</v>
      </c>
      <c r="I25" s="11" t="s">
        <v>5135</v>
      </c>
      <c r="J25" s="11" t="s">
        <v>501</v>
      </c>
      <c r="K25" s="11" t="s">
        <v>22</v>
      </c>
      <c r="L25" s="11" t="s">
        <v>22</v>
      </c>
      <c r="M25" s="11" t="str">
        <f t="shared" si="6"/>
        <v>Customer Party</v>
      </c>
      <c r="N25" s="11" t="str">
        <f t="shared" si="7"/>
        <v>Customer Party</v>
      </c>
      <c r="O25" s="11" t="s">
        <v>22</v>
      </c>
      <c r="P25" s="11" t="s">
        <v>22</v>
      </c>
      <c r="Q25" s="11" t="s">
        <v>22</v>
      </c>
      <c r="R25" s="11" t="s">
        <v>37</v>
      </c>
      <c r="S25" s="11" t="s">
        <v>38</v>
      </c>
      <c r="T25" s="11" t="s">
        <v>22</v>
      </c>
      <c r="U25" s="11" t="s">
        <v>62</v>
      </c>
      <c r="V25" s="11" t="s">
        <v>22</v>
      </c>
    </row>
    <row r="26" spans="1:22" ht="14.1" customHeight="1" x14ac:dyDescent="0.2">
      <c r="A26" s="11" t="str">
        <f t="shared" si="4"/>
        <v>TradingTerms</v>
      </c>
      <c r="B26" s="8" t="s">
        <v>22</v>
      </c>
      <c r="C26" s="12" t="s">
        <v>34</v>
      </c>
      <c r="D26" s="11" t="s">
        <v>5148</v>
      </c>
      <c r="E26" s="11" t="s">
        <v>22</v>
      </c>
      <c r="F26" s="11" t="s">
        <v>22</v>
      </c>
      <c r="G26" s="11" t="str">
        <f t="shared" si="5"/>
        <v>Catalogue Item Specification Update. Trading Terms</v>
      </c>
      <c r="H26" s="11" t="s">
        <v>22</v>
      </c>
      <c r="I26" s="11" t="s">
        <v>5135</v>
      </c>
      <c r="J26" s="11" t="s">
        <v>22</v>
      </c>
      <c r="K26" s="11" t="s">
        <v>22</v>
      </c>
      <c r="L26" s="11" t="s">
        <v>22</v>
      </c>
      <c r="M26" s="11" t="str">
        <f t="shared" si="6"/>
        <v>Trading Terms</v>
      </c>
      <c r="N26" s="11" t="str">
        <f t="shared" si="7"/>
        <v>Trading Terms</v>
      </c>
      <c r="O26" s="11" t="s">
        <v>22</v>
      </c>
      <c r="P26" s="11" t="s">
        <v>22</v>
      </c>
      <c r="Q26" s="11" t="s">
        <v>22</v>
      </c>
      <c r="R26" s="11" t="s">
        <v>4567</v>
      </c>
      <c r="S26" s="11" t="s">
        <v>38</v>
      </c>
      <c r="T26" s="11" t="s">
        <v>22</v>
      </c>
      <c r="U26" s="11" t="s">
        <v>62</v>
      </c>
      <c r="V26" s="11" t="s">
        <v>22</v>
      </c>
    </row>
    <row r="27" spans="1:22" ht="14.1" customHeight="1" x14ac:dyDescent="0.2">
      <c r="A27" s="11" t="str">
        <f t="shared" si="4"/>
        <v>DefaultLanguage</v>
      </c>
      <c r="B27" s="8" t="s">
        <v>22</v>
      </c>
      <c r="C27" s="12" t="s">
        <v>34</v>
      </c>
      <c r="D27" s="11" t="s">
        <v>5149</v>
      </c>
      <c r="E27" s="11" t="s">
        <v>22</v>
      </c>
      <c r="F27" s="11" t="s">
        <v>22</v>
      </c>
      <c r="G27" s="11" t="str">
        <f t="shared" si="5"/>
        <v>Catalogue Item Specification Update. Default_ Language. Language</v>
      </c>
      <c r="H27" s="11" t="s">
        <v>22</v>
      </c>
      <c r="I27" s="11" t="s">
        <v>5135</v>
      </c>
      <c r="J27" s="11" t="s">
        <v>5150</v>
      </c>
      <c r="K27" s="11" t="s">
        <v>22</v>
      </c>
      <c r="L27" s="11" t="s">
        <v>22</v>
      </c>
      <c r="M27" s="11" t="str">
        <f t="shared" si="6"/>
        <v>Language</v>
      </c>
      <c r="N27" s="11" t="str">
        <f t="shared" si="7"/>
        <v>Language</v>
      </c>
      <c r="O27" s="11" t="s">
        <v>22</v>
      </c>
      <c r="P27" s="11" t="s">
        <v>22</v>
      </c>
      <c r="Q27" s="11" t="s">
        <v>22</v>
      </c>
      <c r="R27" s="11" t="s">
        <v>690</v>
      </c>
      <c r="S27" s="11" t="s">
        <v>38</v>
      </c>
      <c r="T27" s="11" t="s">
        <v>22</v>
      </c>
      <c r="U27" s="11" t="s">
        <v>62</v>
      </c>
      <c r="V27" s="11" t="s">
        <v>22</v>
      </c>
    </row>
    <row r="28" spans="1:22" ht="14.1" customHeight="1" x14ac:dyDescent="0.2">
      <c r="A28" s="11" t="str">
        <f t="shared" si="4"/>
        <v>CatalogueItemSpecificationUpdateLine</v>
      </c>
      <c r="B28" s="8" t="s">
        <v>22</v>
      </c>
      <c r="C28" s="12" t="s">
        <v>50</v>
      </c>
      <c r="D28" s="11" t="s">
        <v>5151</v>
      </c>
      <c r="E28" s="11" t="s">
        <v>22</v>
      </c>
      <c r="F28" s="11" t="s">
        <v>22</v>
      </c>
      <c r="G28" s="11" t="str">
        <f t="shared" si="5"/>
        <v>Catalogue Item Specification Update. Catalogue Item Specification Update Line</v>
      </c>
      <c r="H28" s="11" t="s">
        <v>22</v>
      </c>
      <c r="I28" s="11" t="s">
        <v>5135</v>
      </c>
      <c r="J28" s="11" t="s">
        <v>22</v>
      </c>
      <c r="K28" s="11" t="s">
        <v>22</v>
      </c>
      <c r="L28" s="11" t="s">
        <v>22</v>
      </c>
      <c r="M28" s="11" t="str">
        <f t="shared" si="6"/>
        <v>Catalogue Item Specification Update Line</v>
      </c>
      <c r="N28" s="11" t="str">
        <f t="shared" si="7"/>
        <v>Catalogue Item Specification Update Line</v>
      </c>
      <c r="O28" s="11" t="s">
        <v>22</v>
      </c>
      <c r="P28" s="11" t="s">
        <v>22</v>
      </c>
      <c r="Q28" s="11" t="s">
        <v>22</v>
      </c>
      <c r="R28" s="11" t="s">
        <v>497</v>
      </c>
      <c r="S28" s="11" t="s">
        <v>38</v>
      </c>
      <c r="T28" s="11" t="s">
        <v>22</v>
      </c>
      <c r="U28" s="11" t="s">
        <v>62</v>
      </c>
      <c r="V28" s="11" t="s">
        <v>22</v>
      </c>
    </row>
    <row r="29" spans="1:22" s="14" customFormat="1" ht="14.1" customHeight="1" x14ac:dyDescent="0.2">
      <c r="A29" s="13"/>
      <c r="B29" s="13"/>
      <c r="C29" s="13"/>
      <c r="D29" s="13"/>
      <c r="E29" s="13"/>
      <c r="F29" s="13"/>
      <c r="G29" s="13"/>
      <c r="H29" s="13"/>
      <c r="I29" s="13"/>
      <c r="J29" s="13"/>
      <c r="K29" s="13"/>
      <c r="L29" s="13"/>
      <c r="M29" s="13"/>
      <c r="N29" s="13"/>
      <c r="O29" s="13"/>
      <c r="P29" s="13"/>
      <c r="Q29" s="13"/>
      <c r="R29" s="13"/>
      <c r="S29" s="13" t="s">
        <v>4949</v>
      </c>
      <c r="T29" s="13"/>
      <c r="U29" s="13"/>
      <c r="V29"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407EB-732F-4C45-867D-1B457596FF7C}">
  <dimension ref="A1:V29"/>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CataloguePricingUpdate</v>
      </c>
      <c r="B2" s="6" t="s">
        <v>22</v>
      </c>
      <c r="C2" s="6" t="s">
        <v>22</v>
      </c>
      <c r="D2" s="6" t="s">
        <v>5152</v>
      </c>
      <c r="E2" s="6" t="s">
        <v>22</v>
      </c>
      <c r="F2" s="6" t="s">
        <v>22</v>
      </c>
      <c r="G2" s="5" t="str">
        <f>CONCATENATE(IF(H2="","",CONCATENATE(H2,"_ ")),I2,". Details")</f>
        <v>Catalogue Pricing Update. Details</v>
      </c>
      <c r="H2" s="6" t="s">
        <v>22</v>
      </c>
      <c r="I2" s="6" t="s">
        <v>5153</v>
      </c>
      <c r="J2" s="6" t="s">
        <v>22</v>
      </c>
      <c r="K2" s="6" t="s">
        <v>22</v>
      </c>
      <c r="L2" s="6" t="s">
        <v>22</v>
      </c>
      <c r="M2" s="6" t="s">
        <v>22</v>
      </c>
      <c r="N2" s="6" t="s">
        <v>22</v>
      </c>
      <c r="O2" s="6" t="s">
        <v>22</v>
      </c>
      <c r="P2" s="6" t="s">
        <v>22</v>
      </c>
      <c r="Q2" s="6" t="s">
        <v>22</v>
      </c>
      <c r="R2" s="6" t="s">
        <v>22</v>
      </c>
      <c r="S2" s="6" t="s">
        <v>25</v>
      </c>
      <c r="T2" s="6" t="s">
        <v>22</v>
      </c>
      <c r="U2" s="6" t="s">
        <v>62</v>
      </c>
      <c r="V2" s="6" t="s">
        <v>22</v>
      </c>
    </row>
    <row r="3" spans="1:22" ht="14.1" customHeight="1" x14ac:dyDescent="0.2">
      <c r="A3" s="7" t="str">
        <f t="shared" ref="A3:A17"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4992</v>
      </c>
      <c r="G3" s="10" t="str">
        <f t="shared" ref="G3:G17" si="1">CONCATENATE( IF(H3="","",CONCATENATE(H3,"_ ")),I3,". ",IF(J3="","",CONCATENATE(J3,"_ ")),M3,IF(OR(J3&lt;&gt;"",M3&lt;&gt;N3),CONCATENATE(". ",N3),""))</f>
        <v>Catalogue Pricing Update. UBL Version Identifier. Identifier</v>
      </c>
      <c r="H3" s="10" t="s">
        <v>22</v>
      </c>
      <c r="I3" s="10" t="s">
        <v>5153</v>
      </c>
      <c r="J3" s="10" t="s">
        <v>22</v>
      </c>
      <c r="K3" s="10" t="s">
        <v>4953</v>
      </c>
      <c r="L3" s="10" t="s">
        <v>29</v>
      </c>
      <c r="M3" s="7" t="str">
        <f t="shared" ref="M3:M17" si="2">IF(K3&lt;&gt;"",CONCATENATE(K3," ",L3),L3)</f>
        <v>UBL Version Identifier</v>
      </c>
      <c r="N3" s="10" t="s">
        <v>29</v>
      </c>
      <c r="O3" s="10" t="s">
        <v>22</v>
      </c>
      <c r="P3" s="10" t="str">
        <f t="shared" ref="P3:P17" si="3">IF(O3&lt;&gt;"",CONCATENATE(O3,"_ ",N3,". Type"),CONCATENATE(N3,". Type"))</f>
        <v>Identifier. Type</v>
      </c>
      <c r="Q3" s="10" t="s">
        <v>22</v>
      </c>
      <c r="R3" s="10" t="s">
        <v>22</v>
      </c>
      <c r="S3" s="10" t="s">
        <v>30</v>
      </c>
      <c r="T3" s="10" t="s">
        <v>22</v>
      </c>
      <c r="U3" s="10" t="s">
        <v>62</v>
      </c>
      <c r="V3" s="10" t="s">
        <v>22</v>
      </c>
    </row>
    <row r="4" spans="1:22" ht="14.1" customHeight="1" x14ac:dyDescent="0.2">
      <c r="A4" s="7" t="str">
        <f t="shared" si="0"/>
        <v>CustomizationID</v>
      </c>
      <c r="B4" s="8" t="s">
        <v>22</v>
      </c>
      <c r="C4" s="9" t="s">
        <v>34</v>
      </c>
      <c r="D4" s="10" t="s">
        <v>4954</v>
      </c>
      <c r="E4" s="10" t="s">
        <v>22</v>
      </c>
      <c r="F4" s="10" t="s">
        <v>2701</v>
      </c>
      <c r="G4" s="10" t="str">
        <f t="shared" si="1"/>
        <v>Catalogue Pricing Update. Customization Identifier. Identifier</v>
      </c>
      <c r="H4" s="10" t="s">
        <v>22</v>
      </c>
      <c r="I4" s="10" t="s">
        <v>5153</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62</v>
      </c>
      <c r="V4" s="10" t="s">
        <v>22</v>
      </c>
    </row>
    <row r="5" spans="1:22" ht="14.1" customHeight="1" x14ac:dyDescent="0.2">
      <c r="A5" s="7" t="str">
        <f t="shared" si="0"/>
        <v>ProfileID</v>
      </c>
      <c r="B5" s="8" t="s">
        <v>22</v>
      </c>
      <c r="C5" s="9" t="s">
        <v>34</v>
      </c>
      <c r="D5" s="10" t="s">
        <v>5136</v>
      </c>
      <c r="E5" s="10" t="s">
        <v>22</v>
      </c>
      <c r="F5" s="10" t="s">
        <v>4993</v>
      </c>
      <c r="G5" s="10" t="str">
        <f t="shared" si="1"/>
        <v>Catalogue Pricing Update. Profile Identifier. Identifier</v>
      </c>
      <c r="H5" s="10" t="s">
        <v>22</v>
      </c>
      <c r="I5" s="10" t="s">
        <v>5153</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62</v>
      </c>
      <c r="V5" s="10" t="s">
        <v>22</v>
      </c>
    </row>
    <row r="6" spans="1:22" ht="14.1" customHeight="1" x14ac:dyDescent="0.2">
      <c r="A6" s="7" t="str">
        <f t="shared" si="0"/>
        <v>ProfileExecutionID</v>
      </c>
      <c r="B6" s="8" t="s">
        <v>22</v>
      </c>
      <c r="C6" s="9" t="s">
        <v>34</v>
      </c>
      <c r="D6" s="10" t="s">
        <v>4956</v>
      </c>
      <c r="E6" s="10" t="s">
        <v>22</v>
      </c>
      <c r="F6" s="10" t="s">
        <v>22</v>
      </c>
      <c r="G6" s="10" t="str">
        <f t="shared" si="1"/>
        <v>Catalogue Pricing Update. Profile Execution Identifier. Identifier</v>
      </c>
      <c r="H6" s="10" t="s">
        <v>22</v>
      </c>
      <c r="I6" s="10" t="s">
        <v>5153</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26</v>
      </c>
      <c r="V6" s="10" t="s">
        <v>22</v>
      </c>
    </row>
    <row r="7" spans="1:22" ht="14.1" customHeight="1" x14ac:dyDescent="0.2">
      <c r="A7" s="7" t="str">
        <f t="shared" si="0"/>
        <v>ID</v>
      </c>
      <c r="B7" s="8" t="s">
        <v>22</v>
      </c>
      <c r="C7" s="9" t="s">
        <v>27</v>
      </c>
      <c r="D7" s="10" t="s">
        <v>4995</v>
      </c>
      <c r="E7" s="10" t="s">
        <v>22</v>
      </c>
      <c r="F7" s="10" t="s">
        <v>22</v>
      </c>
      <c r="G7" s="10" t="str">
        <f t="shared" si="1"/>
        <v>Catalogue Pricing Update. Identifier</v>
      </c>
      <c r="H7" s="10" t="s">
        <v>22</v>
      </c>
      <c r="I7" s="10" t="s">
        <v>5153</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62</v>
      </c>
      <c r="V7" s="10" t="s">
        <v>22</v>
      </c>
    </row>
    <row r="8" spans="1:22" ht="14.1" customHeight="1" x14ac:dyDescent="0.2">
      <c r="A8" s="7" t="str">
        <f t="shared" si="0"/>
        <v>UUID</v>
      </c>
      <c r="B8" s="8" t="s">
        <v>22</v>
      </c>
      <c r="C8" s="9" t="s">
        <v>34</v>
      </c>
      <c r="D8" s="10" t="s">
        <v>4959</v>
      </c>
      <c r="E8" s="10" t="s">
        <v>22</v>
      </c>
      <c r="F8" s="10" t="s">
        <v>22</v>
      </c>
      <c r="G8" s="10" t="str">
        <f t="shared" si="1"/>
        <v>Catalogue Pricing Update. UUID. Identifier</v>
      </c>
      <c r="H8" s="10" t="s">
        <v>22</v>
      </c>
      <c r="I8" s="10" t="s">
        <v>5153</v>
      </c>
      <c r="J8" s="10" t="s">
        <v>22</v>
      </c>
      <c r="K8" s="10" t="s">
        <v>22</v>
      </c>
      <c r="L8" s="10" t="s">
        <v>590</v>
      </c>
      <c r="M8" s="7" t="str">
        <f t="shared" si="2"/>
        <v>UUID</v>
      </c>
      <c r="N8" s="10" t="s">
        <v>29</v>
      </c>
      <c r="O8" s="10" t="s">
        <v>22</v>
      </c>
      <c r="P8" s="10" t="str">
        <f t="shared" si="3"/>
        <v>Identifier. Type</v>
      </c>
      <c r="Q8" s="10" t="s">
        <v>22</v>
      </c>
      <c r="R8" s="10" t="s">
        <v>22</v>
      </c>
      <c r="S8" s="10" t="s">
        <v>30</v>
      </c>
      <c r="T8" s="10" t="s">
        <v>22</v>
      </c>
      <c r="U8" s="10" t="s">
        <v>62</v>
      </c>
      <c r="V8" s="10" t="s">
        <v>22</v>
      </c>
    </row>
    <row r="9" spans="1:22" ht="14.1" customHeight="1" x14ac:dyDescent="0.2">
      <c r="A9" s="7" t="str">
        <f t="shared" si="0"/>
        <v>Name</v>
      </c>
      <c r="B9" s="8" t="s">
        <v>22</v>
      </c>
      <c r="C9" s="9" t="s">
        <v>34</v>
      </c>
      <c r="D9" s="10" t="s">
        <v>5034</v>
      </c>
      <c r="E9" s="10" t="s">
        <v>22</v>
      </c>
      <c r="F9" s="10" t="s">
        <v>5154</v>
      </c>
      <c r="G9" s="10" t="str">
        <f t="shared" si="1"/>
        <v>Catalogue Pricing Update. Name</v>
      </c>
      <c r="H9" s="10" t="s">
        <v>22</v>
      </c>
      <c r="I9" s="10" t="s">
        <v>5153</v>
      </c>
      <c r="J9" s="10" t="s">
        <v>22</v>
      </c>
      <c r="K9" s="10" t="s">
        <v>22</v>
      </c>
      <c r="L9" s="10" t="s">
        <v>56</v>
      </c>
      <c r="M9" s="7" t="str">
        <f t="shared" si="2"/>
        <v>Name</v>
      </c>
      <c r="N9" s="10" t="s">
        <v>56</v>
      </c>
      <c r="O9" s="10" t="s">
        <v>22</v>
      </c>
      <c r="P9" s="10" t="str">
        <f t="shared" si="3"/>
        <v>Name. Type</v>
      </c>
      <c r="Q9" s="10" t="s">
        <v>22</v>
      </c>
      <c r="R9" s="10" t="s">
        <v>22</v>
      </c>
      <c r="S9" s="10" t="s">
        <v>30</v>
      </c>
      <c r="T9" s="10" t="s">
        <v>22</v>
      </c>
      <c r="U9" s="10" t="s">
        <v>62</v>
      </c>
      <c r="V9" s="10" t="s">
        <v>22</v>
      </c>
    </row>
    <row r="10" spans="1:22" ht="14.1" customHeight="1" x14ac:dyDescent="0.2">
      <c r="A10" s="7" t="str">
        <f t="shared" si="0"/>
        <v>IssueDate</v>
      </c>
      <c r="B10" s="8" t="s">
        <v>22</v>
      </c>
      <c r="C10" s="9" t="s">
        <v>27</v>
      </c>
      <c r="D10" s="10" t="s">
        <v>4996</v>
      </c>
      <c r="E10" s="10" t="s">
        <v>22</v>
      </c>
      <c r="F10" s="10" t="s">
        <v>22</v>
      </c>
      <c r="G10" s="10" t="str">
        <f t="shared" si="1"/>
        <v>Catalogue Pricing Update. Issue Date. Date</v>
      </c>
      <c r="H10" s="10" t="s">
        <v>22</v>
      </c>
      <c r="I10" s="10" t="s">
        <v>5153</v>
      </c>
      <c r="J10" s="10" t="s">
        <v>22</v>
      </c>
      <c r="K10" s="10" t="s">
        <v>477</v>
      </c>
      <c r="L10" s="10" t="s">
        <v>397</v>
      </c>
      <c r="M10" s="7" t="str">
        <f t="shared" si="2"/>
        <v>Issue Date</v>
      </c>
      <c r="N10" s="10" t="s">
        <v>397</v>
      </c>
      <c r="O10" s="10" t="s">
        <v>22</v>
      </c>
      <c r="P10" s="10" t="str">
        <f t="shared" si="3"/>
        <v>Date. Type</v>
      </c>
      <c r="Q10" s="10" t="s">
        <v>22</v>
      </c>
      <c r="R10" s="10" t="s">
        <v>22</v>
      </c>
      <c r="S10" s="10" t="s">
        <v>30</v>
      </c>
      <c r="T10" s="10" t="s">
        <v>22</v>
      </c>
      <c r="U10" s="10" t="s">
        <v>62</v>
      </c>
      <c r="V10" s="10" t="s">
        <v>22</v>
      </c>
    </row>
    <row r="11" spans="1:22" ht="14.1" customHeight="1" x14ac:dyDescent="0.2">
      <c r="A11" s="7" t="str">
        <f t="shared" si="0"/>
        <v>IssueTime</v>
      </c>
      <c r="B11" s="8" t="s">
        <v>22</v>
      </c>
      <c r="C11" s="9" t="s">
        <v>34</v>
      </c>
      <c r="D11" s="10" t="s">
        <v>4997</v>
      </c>
      <c r="E11" s="10" t="s">
        <v>22</v>
      </c>
      <c r="F11" s="10" t="s">
        <v>22</v>
      </c>
      <c r="G11" s="10" t="str">
        <f t="shared" si="1"/>
        <v>Catalogue Pricing Update. Issue Time. Time</v>
      </c>
      <c r="H11" s="10" t="s">
        <v>22</v>
      </c>
      <c r="I11" s="10" t="s">
        <v>5153</v>
      </c>
      <c r="J11" s="10" t="s">
        <v>22</v>
      </c>
      <c r="K11" s="10" t="s">
        <v>477</v>
      </c>
      <c r="L11" s="10" t="s">
        <v>594</v>
      </c>
      <c r="M11" s="7" t="str">
        <f t="shared" si="2"/>
        <v>Issue Time</v>
      </c>
      <c r="N11" s="10" t="s">
        <v>594</v>
      </c>
      <c r="O11" s="10" t="s">
        <v>22</v>
      </c>
      <c r="P11" s="10" t="str">
        <f t="shared" si="3"/>
        <v>Time. Type</v>
      </c>
      <c r="Q11" s="10" t="s">
        <v>22</v>
      </c>
      <c r="R11" s="10" t="s">
        <v>22</v>
      </c>
      <c r="S11" s="10" t="s">
        <v>30</v>
      </c>
      <c r="T11" s="10" t="s">
        <v>22</v>
      </c>
      <c r="U11" s="10" t="s">
        <v>62</v>
      </c>
      <c r="V11" s="10" t="s">
        <v>22</v>
      </c>
    </row>
    <row r="12" spans="1:22" ht="14.1" customHeight="1" x14ac:dyDescent="0.2">
      <c r="A12" s="7" t="str">
        <f t="shared" si="0"/>
        <v>RevisionDate</v>
      </c>
      <c r="B12" s="8" t="s">
        <v>22</v>
      </c>
      <c r="C12" s="9" t="s">
        <v>34</v>
      </c>
      <c r="D12" s="10" t="s">
        <v>5138</v>
      </c>
      <c r="E12" s="10" t="s">
        <v>22</v>
      </c>
      <c r="F12" s="10" t="s">
        <v>22</v>
      </c>
      <c r="G12" s="10" t="str">
        <f t="shared" si="1"/>
        <v>Catalogue Pricing Update. Revision Date. Date</v>
      </c>
      <c r="H12" s="10" t="s">
        <v>22</v>
      </c>
      <c r="I12" s="10" t="s">
        <v>5153</v>
      </c>
      <c r="J12" s="10" t="s">
        <v>22</v>
      </c>
      <c r="K12" s="10" t="s">
        <v>596</v>
      </c>
      <c r="L12" s="10" t="s">
        <v>397</v>
      </c>
      <c r="M12" s="7" t="str">
        <f t="shared" si="2"/>
        <v>Revision Date</v>
      </c>
      <c r="N12" s="10" t="s">
        <v>397</v>
      </c>
      <c r="O12" s="10" t="s">
        <v>22</v>
      </c>
      <c r="P12" s="10" t="str">
        <f t="shared" si="3"/>
        <v>Date. Type</v>
      </c>
      <c r="Q12" s="10" t="s">
        <v>22</v>
      </c>
      <c r="R12" s="10" t="s">
        <v>22</v>
      </c>
      <c r="S12" s="10" t="s">
        <v>30</v>
      </c>
      <c r="T12" s="10" t="s">
        <v>22</v>
      </c>
      <c r="U12" s="10" t="s">
        <v>62</v>
      </c>
      <c r="V12" s="10" t="s">
        <v>22</v>
      </c>
    </row>
    <row r="13" spans="1:22" ht="14.1" customHeight="1" x14ac:dyDescent="0.2">
      <c r="A13" s="7" t="str">
        <f t="shared" si="0"/>
        <v>RevisionTime</v>
      </c>
      <c r="B13" s="8" t="s">
        <v>22</v>
      </c>
      <c r="C13" s="9" t="s">
        <v>34</v>
      </c>
      <c r="D13" s="10" t="s">
        <v>5139</v>
      </c>
      <c r="E13" s="10" t="s">
        <v>22</v>
      </c>
      <c r="F13" s="10" t="s">
        <v>22</v>
      </c>
      <c r="G13" s="10" t="str">
        <f t="shared" si="1"/>
        <v>Catalogue Pricing Update. Revision Time. Time</v>
      </c>
      <c r="H13" s="10" t="s">
        <v>22</v>
      </c>
      <c r="I13" s="10" t="s">
        <v>5153</v>
      </c>
      <c r="J13" s="10" t="s">
        <v>22</v>
      </c>
      <c r="K13" s="10" t="s">
        <v>596</v>
      </c>
      <c r="L13" s="10" t="s">
        <v>594</v>
      </c>
      <c r="M13" s="7" t="str">
        <f t="shared" si="2"/>
        <v>Revision Time</v>
      </c>
      <c r="N13" s="10" t="s">
        <v>594</v>
      </c>
      <c r="O13" s="10" t="s">
        <v>22</v>
      </c>
      <c r="P13" s="10" t="str">
        <f t="shared" si="3"/>
        <v>Time. Type</v>
      </c>
      <c r="Q13" s="10" t="s">
        <v>22</v>
      </c>
      <c r="R13" s="10" t="s">
        <v>22</v>
      </c>
      <c r="S13" s="10" t="s">
        <v>30</v>
      </c>
      <c r="T13" s="10" t="s">
        <v>22</v>
      </c>
      <c r="U13" s="10" t="s">
        <v>62</v>
      </c>
      <c r="V13" s="10" t="s">
        <v>22</v>
      </c>
    </row>
    <row r="14" spans="1:22" ht="14.1" customHeight="1" x14ac:dyDescent="0.2">
      <c r="A14" s="7" t="str">
        <f t="shared" si="0"/>
        <v>Note</v>
      </c>
      <c r="B14" s="8" t="s">
        <v>22</v>
      </c>
      <c r="C14" s="9" t="s">
        <v>98</v>
      </c>
      <c r="D14" s="10" t="s">
        <v>4967</v>
      </c>
      <c r="E14" s="10" t="s">
        <v>22</v>
      </c>
      <c r="F14" s="10" t="s">
        <v>22</v>
      </c>
      <c r="G14" s="10" t="str">
        <f t="shared" si="1"/>
        <v>Catalogue Pricing Update. Note. Text</v>
      </c>
      <c r="H14" s="10" t="s">
        <v>22</v>
      </c>
      <c r="I14" s="10" t="s">
        <v>5153</v>
      </c>
      <c r="J14" s="10" t="s">
        <v>22</v>
      </c>
      <c r="K14" s="10" t="s">
        <v>22</v>
      </c>
      <c r="L14" s="10" t="s">
        <v>237</v>
      </c>
      <c r="M14" s="7" t="str">
        <f t="shared" si="2"/>
        <v>Note</v>
      </c>
      <c r="N14" s="10" t="s">
        <v>59</v>
      </c>
      <c r="O14" s="10" t="s">
        <v>22</v>
      </c>
      <c r="P14" s="10" t="str">
        <f t="shared" si="3"/>
        <v>Text. Type</v>
      </c>
      <c r="Q14" s="10" t="s">
        <v>22</v>
      </c>
      <c r="R14" s="10" t="s">
        <v>22</v>
      </c>
      <c r="S14" s="10" t="s">
        <v>30</v>
      </c>
      <c r="T14" s="10" t="s">
        <v>22</v>
      </c>
      <c r="U14" s="10" t="s">
        <v>62</v>
      </c>
      <c r="V14" s="10" t="s">
        <v>22</v>
      </c>
    </row>
    <row r="15" spans="1:22" ht="14.1" customHeight="1" x14ac:dyDescent="0.2">
      <c r="A15" s="7" t="str">
        <f t="shared" si="0"/>
        <v>Description</v>
      </c>
      <c r="B15" s="8" t="s">
        <v>22</v>
      </c>
      <c r="C15" s="9" t="s">
        <v>98</v>
      </c>
      <c r="D15" s="10" t="s">
        <v>5155</v>
      </c>
      <c r="E15" s="10" t="s">
        <v>22</v>
      </c>
      <c r="F15" s="10" t="s">
        <v>5156</v>
      </c>
      <c r="G15" s="10" t="str">
        <f t="shared" si="1"/>
        <v>Catalogue Pricing Update. Description. Text</v>
      </c>
      <c r="H15" s="10" t="s">
        <v>22</v>
      </c>
      <c r="I15" s="10" t="s">
        <v>5153</v>
      </c>
      <c r="J15" s="10" t="s">
        <v>22</v>
      </c>
      <c r="K15" s="10" t="s">
        <v>22</v>
      </c>
      <c r="L15" s="10" t="s">
        <v>100</v>
      </c>
      <c r="M15" s="7" t="str">
        <f t="shared" si="2"/>
        <v>Description</v>
      </c>
      <c r="N15" s="10" t="s">
        <v>59</v>
      </c>
      <c r="O15" s="10" t="s">
        <v>22</v>
      </c>
      <c r="P15" s="10" t="str">
        <f t="shared" si="3"/>
        <v>Text. Type</v>
      </c>
      <c r="Q15" s="10" t="s">
        <v>22</v>
      </c>
      <c r="R15" s="10" t="s">
        <v>22</v>
      </c>
      <c r="S15" s="10" t="s">
        <v>30</v>
      </c>
      <c r="T15" s="10" t="s">
        <v>22</v>
      </c>
      <c r="U15" s="10" t="s">
        <v>62</v>
      </c>
      <c r="V15" s="10" t="s">
        <v>22</v>
      </c>
    </row>
    <row r="16" spans="1:22" ht="14.1" customHeight="1" x14ac:dyDescent="0.2">
      <c r="A16" s="7" t="str">
        <f t="shared" si="0"/>
        <v>VersionID</v>
      </c>
      <c r="B16" s="8" t="s">
        <v>22</v>
      </c>
      <c r="C16" s="9" t="s">
        <v>34</v>
      </c>
      <c r="D16" s="10" t="s">
        <v>5157</v>
      </c>
      <c r="E16" s="10" t="s">
        <v>22</v>
      </c>
      <c r="F16" s="10" t="s">
        <v>601</v>
      </c>
      <c r="G16" s="10" t="str">
        <f t="shared" si="1"/>
        <v>Catalogue Pricing Update. Version. Identifier</v>
      </c>
      <c r="H16" s="10" t="s">
        <v>22</v>
      </c>
      <c r="I16" s="10" t="s">
        <v>5153</v>
      </c>
      <c r="J16" s="10" t="s">
        <v>22</v>
      </c>
      <c r="K16" s="10" t="s">
        <v>22</v>
      </c>
      <c r="L16" s="10" t="s">
        <v>602</v>
      </c>
      <c r="M16" s="7" t="str">
        <f t="shared" si="2"/>
        <v>Version</v>
      </c>
      <c r="N16" s="10" t="s">
        <v>29</v>
      </c>
      <c r="O16" s="10" t="s">
        <v>22</v>
      </c>
      <c r="P16" s="10" t="str">
        <f t="shared" si="3"/>
        <v>Identifier. Type</v>
      </c>
      <c r="Q16" s="10" t="s">
        <v>22</v>
      </c>
      <c r="R16" s="10" t="s">
        <v>22</v>
      </c>
      <c r="S16" s="10" t="s">
        <v>30</v>
      </c>
      <c r="T16" s="10" t="s">
        <v>22</v>
      </c>
      <c r="U16" s="10" t="s">
        <v>62</v>
      </c>
      <c r="V16" s="10" t="s">
        <v>22</v>
      </c>
    </row>
    <row r="17" spans="1:22" ht="14.1" customHeight="1" x14ac:dyDescent="0.2">
      <c r="A17" s="7" t="str">
        <f t="shared" si="0"/>
        <v>LineCountNumeric</v>
      </c>
      <c r="B17" s="8" t="s">
        <v>22</v>
      </c>
      <c r="C17" s="9" t="s">
        <v>34</v>
      </c>
      <c r="D17" s="10" t="s">
        <v>5158</v>
      </c>
      <c r="E17" s="10" t="s">
        <v>22</v>
      </c>
      <c r="F17" s="10" t="s">
        <v>22</v>
      </c>
      <c r="G17" s="10" t="str">
        <f t="shared" si="1"/>
        <v>Catalogue Pricing Update. Line Count. Numeric</v>
      </c>
      <c r="H17" s="10" t="s">
        <v>22</v>
      </c>
      <c r="I17" s="10" t="s">
        <v>5153</v>
      </c>
      <c r="J17" s="10" t="s">
        <v>22</v>
      </c>
      <c r="K17" s="10" t="s">
        <v>159</v>
      </c>
      <c r="L17" s="10" t="s">
        <v>5112</v>
      </c>
      <c r="M17" s="7" t="str">
        <f t="shared" si="2"/>
        <v>Line Count</v>
      </c>
      <c r="N17" s="10" t="s">
        <v>181</v>
      </c>
      <c r="O17" s="10" t="s">
        <v>22</v>
      </c>
      <c r="P17" s="10" t="str">
        <f t="shared" si="3"/>
        <v>Numeric. Type</v>
      </c>
      <c r="Q17" s="10" t="s">
        <v>22</v>
      </c>
      <c r="R17" s="10" t="s">
        <v>22</v>
      </c>
      <c r="S17" s="10" t="s">
        <v>30</v>
      </c>
      <c r="T17" s="10" t="s">
        <v>22</v>
      </c>
      <c r="U17" s="10" t="s">
        <v>62</v>
      </c>
      <c r="V17" s="10" t="s">
        <v>22</v>
      </c>
    </row>
    <row r="18" spans="1:22" ht="14.1" customHeight="1" x14ac:dyDescent="0.2">
      <c r="A18" s="11" t="str">
        <f t="shared" ref="A18:A28" si="4">SUBSTITUTE(SUBSTITUTE(CONCATENATE(J18,IF(M18="Identifier","ID",M18))," ",""),"_","")</f>
        <v>ValidityPeriod</v>
      </c>
      <c r="B18" s="8" t="s">
        <v>22</v>
      </c>
      <c r="C18" s="12" t="s">
        <v>98</v>
      </c>
      <c r="D18" s="11" t="s">
        <v>5142</v>
      </c>
      <c r="E18" s="11" t="s">
        <v>22</v>
      </c>
      <c r="F18" s="11" t="s">
        <v>22</v>
      </c>
      <c r="G18" s="11" t="str">
        <f t="shared" ref="G18:G28" si="5">CONCATENATE( IF(H18="","",CONCATENATE(H18,"_ ")),I18,". ",IF(J18="","",CONCATENATE(J18,"_ ")),M18,IF(J18="","",CONCATENATE(". ",N18)))</f>
        <v>Catalogue Pricing Update. Validity_ Period. Period</v>
      </c>
      <c r="H18" s="11" t="s">
        <v>22</v>
      </c>
      <c r="I18" s="11" t="s">
        <v>5153</v>
      </c>
      <c r="J18" s="11" t="s">
        <v>241</v>
      </c>
      <c r="K18" s="11" t="s">
        <v>22</v>
      </c>
      <c r="L18" s="11" t="s">
        <v>22</v>
      </c>
      <c r="M18" s="11" t="str">
        <f t="shared" ref="M18:M28" si="6">CONCATENATE(IF(Q18="","",CONCATENATE(Q18,"_ ")),R18)</f>
        <v>Period</v>
      </c>
      <c r="N18" s="11" t="str">
        <f t="shared" ref="N18:N28" si="7">M18</f>
        <v>Period</v>
      </c>
      <c r="O18" s="11" t="s">
        <v>22</v>
      </c>
      <c r="P18" s="11" t="s">
        <v>22</v>
      </c>
      <c r="Q18" s="11" t="s">
        <v>22</v>
      </c>
      <c r="R18" s="11" t="s">
        <v>44</v>
      </c>
      <c r="S18" s="11" t="s">
        <v>38</v>
      </c>
      <c r="T18" s="11" t="s">
        <v>22</v>
      </c>
      <c r="U18" s="11" t="s">
        <v>62</v>
      </c>
      <c r="V18" s="11" t="s">
        <v>22</v>
      </c>
    </row>
    <row r="19" spans="1:22" ht="14.1" customHeight="1" x14ac:dyDescent="0.2">
      <c r="A19" s="11" t="str">
        <f t="shared" si="4"/>
        <v>RelatedCatalogueReference</v>
      </c>
      <c r="B19" s="8" t="s">
        <v>22</v>
      </c>
      <c r="C19" s="12" t="s">
        <v>27</v>
      </c>
      <c r="D19" s="11" t="s">
        <v>5143</v>
      </c>
      <c r="E19" s="11" t="s">
        <v>22</v>
      </c>
      <c r="F19" s="11" t="s">
        <v>22</v>
      </c>
      <c r="G19" s="11" t="str">
        <f t="shared" si="5"/>
        <v>Catalogue Pricing Update. Related_ Catalogue Reference. Catalogue Reference</v>
      </c>
      <c r="H19" s="11" t="s">
        <v>22</v>
      </c>
      <c r="I19" s="11" t="s">
        <v>5153</v>
      </c>
      <c r="J19" s="11" t="s">
        <v>5144</v>
      </c>
      <c r="K19" s="11" t="s">
        <v>22</v>
      </c>
      <c r="L19" s="11" t="s">
        <v>22</v>
      </c>
      <c r="M19" s="11" t="str">
        <f t="shared" si="6"/>
        <v>Catalogue Reference</v>
      </c>
      <c r="N19" s="11" t="str">
        <f t="shared" si="7"/>
        <v>Catalogue Reference</v>
      </c>
      <c r="O19" s="11" t="s">
        <v>22</v>
      </c>
      <c r="P19" s="11" t="s">
        <v>22</v>
      </c>
      <c r="Q19" s="11" t="s">
        <v>22</v>
      </c>
      <c r="R19" s="11" t="s">
        <v>586</v>
      </c>
      <c r="S19" s="11" t="s">
        <v>38</v>
      </c>
      <c r="T19" s="11" t="s">
        <v>22</v>
      </c>
      <c r="U19" s="11" t="s">
        <v>62</v>
      </c>
      <c r="V19" s="11" t="s">
        <v>22</v>
      </c>
    </row>
    <row r="20" spans="1:22" ht="14.1" customHeight="1" x14ac:dyDescent="0.2">
      <c r="A20" s="11" t="str">
        <f t="shared" si="4"/>
        <v>ReferencedContract</v>
      </c>
      <c r="B20" s="8" t="s">
        <v>22</v>
      </c>
      <c r="C20" s="12" t="s">
        <v>98</v>
      </c>
      <c r="D20" s="11" t="s">
        <v>5145</v>
      </c>
      <c r="E20" s="11" t="s">
        <v>22</v>
      </c>
      <c r="F20" s="11" t="s">
        <v>22</v>
      </c>
      <c r="G20" s="11" t="str">
        <f t="shared" si="5"/>
        <v>Catalogue Pricing Update. Referenced_ Contract. Contract</v>
      </c>
      <c r="H20" s="11" t="s">
        <v>22</v>
      </c>
      <c r="I20" s="11" t="s">
        <v>5153</v>
      </c>
      <c r="J20" s="11" t="s">
        <v>1625</v>
      </c>
      <c r="K20" s="11" t="s">
        <v>22</v>
      </c>
      <c r="L20" s="11" t="s">
        <v>22</v>
      </c>
      <c r="M20" s="11" t="str">
        <f t="shared" si="6"/>
        <v>Contract</v>
      </c>
      <c r="N20" s="11" t="str">
        <f t="shared" si="7"/>
        <v>Contract</v>
      </c>
      <c r="O20" s="11" t="s">
        <v>22</v>
      </c>
      <c r="P20" s="11" t="s">
        <v>22</v>
      </c>
      <c r="Q20" s="11" t="s">
        <v>22</v>
      </c>
      <c r="R20" s="11" t="s">
        <v>516</v>
      </c>
      <c r="S20" s="11" t="s">
        <v>38</v>
      </c>
      <c r="T20" s="11" t="s">
        <v>22</v>
      </c>
      <c r="U20" s="11" t="s">
        <v>62</v>
      </c>
      <c r="V20" s="11" t="s">
        <v>22</v>
      </c>
    </row>
    <row r="21" spans="1:22" ht="14.1" customHeight="1" x14ac:dyDescent="0.2">
      <c r="A21" s="11" t="str">
        <f t="shared" si="4"/>
        <v>Signature</v>
      </c>
      <c r="B21" s="8" t="s">
        <v>22</v>
      </c>
      <c r="C21" s="12" t="s">
        <v>98</v>
      </c>
      <c r="D21" s="11" t="s">
        <v>4972</v>
      </c>
      <c r="E21" s="11" t="s">
        <v>22</v>
      </c>
      <c r="F21" s="11" t="s">
        <v>22</v>
      </c>
      <c r="G21" s="11" t="str">
        <f t="shared" si="5"/>
        <v>Catalogue Pricing Update. Signature</v>
      </c>
      <c r="H21" s="11" t="s">
        <v>22</v>
      </c>
      <c r="I21" s="11" t="s">
        <v>5153</v>
      </c>
      <c r="J21" s="11" t="s">
        <v>22</v>
      </c>
      <c r="K21" s="11" t="s">
        <v>22</v>
      </c>
      <c r="L21" s="11" t="s">
        <v>22</v>
      </c>
      <c r="M21" s="11" t="str">
        <f t="shared" si="6"/>
        <v>Signature</v>
      </c>
      <c r="N21" s="11" t="str">
        <f t="shared" si="7"/>
        <v>Signature</v>
      </c>
      <c r="O21" s="11" t="s">
        <v>22</v>
      </c>
      <c r="P21" s="11" t="s">
        <v>22</v>
      </c>
      <c r="Q21" s="11" t="s">
        <v>22</v>
      </c>
      <c r="R21" s="11" t="s">
        <v>624</v>
      </c>
      <c r="S21" s="11" t="s">
        <v>38</v>
      </c>
      <c r="T21" s="11" t="s">
        <v>22</v>
      </c>
      <c r="U21" s="11" t="s">
        <v>62</v>
      </c>
      <c r="V21" s="11" t="s">
        <v>22</v>
      </c>
    </row>
    <row r="22" spans="1:22" ht="14.1" customHeight="1" x14ac:dyDescent="0.2">
      <c r="A22" s="11" t="str">
        <f t="shared" si="4"/>
        <v>ProviderParty</v>
      </c>
      <c r="B22" s="8" t="s">
        <v>22</v>
      </c>
      <c r="C22" s="12" t="s">
        <v>27</v>
      </c>
      <c r="D22" s="11" t="s">
        <v>5159</v>
      </c>
      <c r="E22" s="11" t="s">
        <v>22</v>
      </c>
      <c r="F22" s="11" t="s">
        <v>22</v>
      </c>
      <c r="G22" s="11" t="str">
        <f t="shared" si="5"/>
        <v>Catalogue Pricing Update. Provider_ Party. Party</v>
      </c>
      <c r="H22" s="11" t="s">
        <v>22</v>
      </c>
      <c r="I22" s="11" t="s">
        <v>5153</v>
      </c>
      <c r="J22" s="11" t="s">
        <v>4632</v>
      </c>
      <c r="K22" s="11" t="s">
        <v>22</v>
      </c>
      <c r="L22" s="11" t="s">
        <v>22</v>
      </c>
      <c r="M22" s="11" t="str">
        <f t="shared" si="6"/>
        <v>Party</v>
      </c>
      <c r="N22" s="11" t="str">
        <f t="shared" si="7"/>
        <v>Party</v>
      </c>
      <c r="O22" s="11" t="s">
        <v>22</v>
      </c>
      <c r="P22" s="11" t="s">
        <v>22</v>
      </c>
      <c r="Q22" s="11" t="s">
        <v>22</v>
      </c>
      <c r="R22" s="11" t="s">
        <v>216</v>
      </c>
      <c r="S22" s="11" t="s">
        <v>38</v>
      </c>
      <c r="T22" s="11" t="s">
        <v>22</v>
      </c>
      <c r="U22" s="11" t="s">
        <v>62</v>
      </c>
      <c r="V22" s="11" t="s">
        <v>22</v>
      </c>
    </row>
    <row r="23" spans="1:22" ht="14.1" customHeight="1" x14ac:dyDescent="0.2">
      <c r="A23" s="11" t="str">
        <f t="shared" si="4"/>
        <v>ReceiverParty</v>
      </c>
      <c r="B23" s="8" t="s">
        <v>22</v>
      </c>
      <c r="C23" s="12" t="s">
        <v>27</v>
      </c>
      <c r="D23" s="11" t="s">
        <v>5160</v>
      </c>
      <c r="E23" s="11" t="s">
        <v>22</v>
      </c>
      <c r="F23" s="11" t="s">
        <v>22</v>
      </c>
      <c r="G23" s="11" t="str">
        <f t="shared" si="5"/>
        <v>Catalogue Pricing Update. Receiver_ Party. Party</v>
      </c>
      <c r="H23" s="11" t="s">
        <v>22</v>
      </c>
      <c r="I23" s="11" t="s">
        <v>5153</v>
      </c>
      <c r="J23" s="11" t="s">
        <v>5004</v>
      </c>
      <c r="K23" s="11" t="s">
        <v>22</v>
      </c>
      <c r="L23" s="11" t="s">
        <v>22</v>
      </c>
      <c r="M23" s="11" t="str">
        <f t="shared" si="6"/>
        <v>Party</v>
      </c>
      <c r="N23" s="11" t="str">
        <f t="shared" si="7"/>
        <v>Party</v>
      </c>
      <c r="O23" s="11" t="s">
        <v>22</v>
      </c>
      <c r="P23" s="11" t="s">
        <v>22</v>
      </c>
      <c r="Q23" s="11" t="s">
        <v>22</v>
      </c>
      <c r="R23" s="11" t="s">
        <v>216</v>
      </c>
      <c r="S23" s="11" t="s">
        <v>38</v>
      </c>
      <c r="T23" s="11" t="s">
        <v>22</v>
      </c>
      <c r="U23" s="11" t="s">
        <v>62</v>
      </c>
      <c r="V23" s="11" t="s">
        <v>22</v>
      </c>
    </row>
    <row r="24" spans="1:22" ht="14.1" customHeight="1" x14ac:dyDescent="0.2">
      <c r="A24" s="11" t="str">
        <f t="shared" si="4"/>
        <v>SellerSupplierParty</v>
      </c>
      <c r="B24" s="8" t="s">
        <v>22</v>
      </c>
      <c r="C24" s="12" t="s">
        <v>34</v>
      </c>
      <c r="D24" s="11" t="s">
        <v>5118</v>
      </c>
      <c r="E24" s="11" t="s">
        <v>22</v>
      </c>
      <c r="F24" s="11" t="s">
        <v>22</v>
      </c>
      <c r="G24" s="11" t="str">
        <f t="shared" si="5"/>
        <v>Catalogue Pricing Update. Seller_ Supplier Party. Supplier Party</v>
      </c>
      <c r="H24" s="11" t="s">
        <v>22</v>
      </c>
      <c r="I24" s="11" t="s">
        <v>5153</v>
      </c>
      <c r="J24" s="11" t="s">
        <v>40</v>
      </c>
      <c r="K24" s="11" t="s">
        <v>22</v>
      </c>
      <c r="L24" s="11" t="s">
        <v>22</v>
      </c>
      <c r="M24" s="11" t="str">
        <f t="shared" si="6"/>
        <v>Supplier Party</v>
      </c>
      <c r="N24" s="11" t="str">
        <f t="shared" si="7"/>
        <v>Supplier Party</v>
      </c>
      <c r="O24" s="11" t="s">
        <v>22</v>
      </c>
      <c r="P24" s="11" t="s">
        <v>22</v>
      </c>
      <c r="Q24" s="11" t="s">
        <v>22</v>
      </c>
      <c r="R24" s="11" t="s">
        <v>41</v>
      </c>
      <c r="S24" s="11" t="s">
        <v>38</v>
      </c>
      <c r="T24" s="11" t="s">
        <v>22</v>
      </c>
      <c r="U24" s="11" t="s">
        <v>62</v>
      </c>
      <c r="V24" s="11" t="s">
        <v>22</v>
      </c>
    </row>
    <row r="25" spans="1:22" ht="14.1" customHeight="1" x14ac:dyDescent="0.2">
      <c r="A25" s="11" t="str">
        <f t="shared" si="4"/>
        <v>ContractorCustomerParty</v>
      </c>
      <c r="B25" s="8" t="s">
        <v>22</v>
      </c>
      <c r="C25" s="12" t="s">
        <v>34</v>
      </c>
      <c r="D25" s="11" t="s">
        <v>5119</v>
      </c>
      <c r="E25" s="11" t="s">
        <v>22</v>
      </c>
      <c r="F25" s="11" t="s">
        <v>22</v>
      </c>
      <c r="G25" s="11" t="str">
        <f t="shared" si="5"/>
        <v>Catalogue Pricing Update. Contractor_ Customer Party. Customer Party</v>
      </c>
      <c r="H25" s="11" t="s">
        <v>22</v>
      </c>
      <c r="I25" s="11" t="s">
        <v>5153</v>
      </c>
      <c r="J25" s="11" t="s">
        <v>501</v>
      </c>
      <c r="K25" s="11" t="s">
        <v>22</v>
      </c>
      <c r="L25" s="11" t="s">
        <v>22</v>
      </c>
      <c r="M25" s="11" t="str">
        <f t="shared" si="6"/>
        <v>Customer Party</v>
      </c>
      <c r="N25" s="11" t="str">
        <f t="shared" si="7"/>
        <v>Customer Party</v>
      </c>
      <c r="O25" s="11" t="s">
        <v>22</v>
      </c>
      <c r="P25" s="11" t="s">
        <v>22</v>
      </c>
      <c r="Q25" s="11" t="s">
        <v>22</v>
      </c>
      <c r="R25" s="11" t="s">
        <v>37</v>
      </c>
      <c r="S25" s="11" t="s">
        <v>38</v>
      </c>
      <c r="T25" s="11" t="s">
        <v>22</v>
      </c>
      <c r="U25" s="11" t="s">
        <v>62</v>
      </c>
      <c r="V25" s="11" t="s">
        <v>22</v>
      </c>
    </row>
    <row r="26" spans="1:22" ht="14.1" customHeight="1" x14ac:dyDescent="0.2">
      <c r="A26" s="11" t="str">
        <f t="shared" si="4"/>
        <v>TradingTerms</v>
      </c>
      <c r="B26" s="8" t="s">
        <v>22</v>
      </c>
      <c r="C26" s="12" t="s">
        <v>34</v>
      </c>
      <c r="D26" s="11" t="s">
        <v>5148</v>
      </c>
      <c r="E26" s="11" t="s">
        <v>22</v>
      </c>
      <c r="F26" s="11" t="s">
        <v>22</v>
      </c>
      <c r="G26" s="11" t="str">
        <f t="shared" si="5"/>
        <v>Catalogue Pricing Update. Trading Terms</v>
      </c>
      <c r="H26" s="11" t="s">
        <v>22</v>
      </c>
      <c r="I26" s="11" t="s">
        <v>5153</v>
      </c>
      <c r="J26" s="11" t="s">
        <v>22</v>
      </c>
      <c r="K26" s="11" t="s">
        <v>22</v>
      </c>
      <c r="L26" s="11" t="s">
        <v>22</v>
      </c>
      <c r="M26" s="11" t="str">
        <f t="shared" si="6"/>
        <v>Trading Terms</v>
      </c>
      <c r="N26" s="11" t="str">
        <f t="shared" si="7"/>
        <v>Trading Terms</v>
      </c>
      <c r="O26" s="11" t="s">
        <v>22</v>
      </c>
      <c r="P26" s="11" t="s">
        <v>22</v>
      </c>
      <c r="Q26" s="11" t="s">
        <v>22</v>
      </c>
      <c r="R26" s="11" t="s">
        <v>4567</v>
      </c>
      <c r="S26" s="11" t="s">
        <v>38</v>
      </c>
      <c r="T26" s="11" t="s">
        <v>22</v>
      </c>
      <c r="U26" s="11" t="s">
        <v>62</v>
      </c>
      <c r="V26" s="11" t="s">
        <v>22</v>
      </c>
    </row>
    <row r="27" spans="1:22" ht="14.1" customHeight="1" x14ac:dyDescent="0.2">
      <c r="A27" s="11" t="str">
        <f t="shared" si="4"/>
        <v>DefaultLanguage</v>
      </c>
      <c r="B27" s="8" t="s">
        <v>22</v>
      </c>
      <c r="C27" s="12" t="s">
        <v>34</v>
      </c>
      <c r="D27" s="11" t="s">
        <v>5161</v>
      </c>
      <c r="E27" s="11" t="s">
        <v>22</v>
      </c>
      <c r="F27" s="11" t="s">
        <v>22</v>
      </c>
      <c r="G27" s="11" t="str">
        <f t="shared" si="5"/>
        <v>Catalogue Pricing Update. Default_ Language. Language</v>
      </c>
      <c r="H27" s="11" t="s">
        <v>22</v>
      </c>
      <c r="I27" s="11" t="s">
        <v>5153</v>
      </c>
      <c r="J27" s="11" t="s">
        <v>5150</v>
      </c>
      <c r="K27" s="11" t="s">
        <v>22</v>
      </c>
      <c r="L27" s="11" t="s">
        <v>22</v>
      </c>
      <c r="M27" s="11" t="str">
        <f t="shared" si="6"/>
        <v>Language</v>
      </c>
      <c r="N27" s="11" t="str">
        <f t="shared" si="7"/>
        <v>Language</v>
      </c>
      <c r="O27" s="11" t="s">
        <v>22</v>
      </c>
      <c r="P27" s="11" t="s">
        <v>22</v>
      </c>
      <c r="Q27" s="11" t="s">
        <v>22</v>
      </c>
      <c r="R27" s="11" t="s">
        <v>690</v>
      </c>
      <c r="S27" s="11" t="s">
        <v>38</v>
      </c>
      <c r="T27" s="11" t="s">
        <v>22</v>
      </c>
      <c r="U27" s="11" t="s">
        <v>62</v>
      </c>
      <c r="V27" s="11" t="s">
        <v>22</v>
      </c>
    </row>
    <row r="28" spans="1:22" ht="14.1" customHeight="1" x14ac:dyDescent="0.2">
      <c r="A28" s="11" t="str">
        <f t="shared" si="4"/>
        <v>CataloguePricingUpdateLine</v>
      </c>
      <c r="B28" s="8" t="s">
        <v>22</v>
      </c>
      <c r="C28" s="12" t="s">
        <v>50</v>
      </c>
      <c r="D28" s="11" t="s">
        <v>5162</v>
      </c>
      <c r="E28" s="11" t="s">
        <v>22</v>
      </c>
      <c r="F28" s="11" t="s">
        <v>22</v>
      </c>
      <c r="G28" s="11" t="str">
        <f t="shared" si="5"/>
        <v>Catalogue Pricing Update. Catalogue Pricing Update Line</v>
      </c>
      <c r="H28" s="11" t="s">
        <v>22</v>
      </c>
      <c r="I28" s="11" t="s">
        <v>5153</v>
      </c>
      <c r="J28" s="11" t="s">
        <v>22</v>
      </c>
      <c r="K28" s="11" t="s">
        <v>22</v>
      </c>
      <c r="L28" s="11" t="s">
        <v>22</v>
      </c>
      <c r="M28" s="11" t="str">
        <f t="shared" si="6"/>
        <v>Catalogue Pricing Update Line</v>
      </c>
      <c r="N28" s="11" t="str">
        <f t="shared" si="7"/>
        <v>Catalogue Pricing Update Line</v>
      </c>
      <c r="O28" s="11" t="s">
        <v>22</v>
      </c>
      <c r="P28" s="11" t="s">
        <v>22</v>
      </c>
      <c r="Q28" s="11" t="s">
        <v>22</v>
      </c>
      <c r="R28" s="11" t="s">
        <v>577</v>
      </c>
      <c r="S28" s="11" t="s">
        <v>38</v>
      </c>
      <c r="T28" s="11" t="s">
        <v>22</v>
      </c>
      <c r="U28" s="11" t="s">
        <v>62</v>
      </c>
      <c r="V28" s="11" t="s">
        <v>22</v>
      </c>
    </row>
    <row r="29" spans="1:22" s="14" customFormat="1" ht="14.1" customHeight="1" x14ac:dyDescent="0.2">
      <c r="A29" s="13"/>
      <c r="B29" s="13"/>
      <c r="C29" s="13"/>
      <c r="D29" s="13"/>
      <c r="E29" s="13"/>
      <c r="F29" s="13"/>
      <c r="G29" s="13"/>
      <c r="H29" s="13"/>
      <c r="I29" s="13"/>
      <c r="J29" s="13"/>
      <c r="K29" s="13"/>
      <c r="L29" s="13"/>
      <c r="M29" s="13"/>
      <c r="N29" s="13"/>
      <c r="O29" s="13"/>
      <c r="P29" s="13"/>
      <c r="Q29" s="13"/>
      <c r="R29" s="13"/>
      <c r="S29" s="13" t="s">
        <v>4949</v>
      </c>
      <c r="T29" s="13"/>
      <c r="U29" s="13"/>
      <c r="V29"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94F61-9E75-400E-BD44-1E94A1CBC187}">
  <dimension ref="A1:V31"/>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CatalogueRequest</v>
      </c>
      <c r="B2" s="6" t="s">
        <v>22</v>
      </c>
      <c r="C2" s="6" t="s">
        <v>22</v>
      </c>
      <c r="D2" s="6" t="s">
        <v>5163</v>
      </c>
      <c r="E2" s="6" t="s">
        <v>22</v>
      </c>
      <c r="F2" s="6" t="s">
        <v>22</v>
      </c>
      <c r="G2" s="5" t="str">
        <f>CONCATENATE(IF(H2="","",CONCATENATE(H2,"_ ")),I2,". Details")</f>
        <v>Catalogue Request. Details</v>
      </c>
      <c r="H2" s="6" t="s">
        <v>22</v>
      </c>
      <c r="I2" s="6" t="s">
        <v>5164</v>
      </c>
      <c r="J2" s="6" t="s">
        <v>22</v>
      </c>
      <c r="K2" s="6" t="s">
        <v>22</v>
      </c>
      <c r="L2" s="6" t="s">
        <v>22</v>
      </c>
      <c r="M2" s="6" t="s">
        <v>22</v>
      </c>
      <c r="N2" s="6" t="s">
        <v>22</v>
      </c>
      <c r="O2" s="6" t="s">
        <v>22</v>
      </c>
      <c r="P2" s="6" t="s">
        <v>22</v>
      </c>
      <c r="Q2" s="6" t="s">
        <v>22</v>
      </c>
      <c r="R2" s="6" t="s">
        <v>22</v>
      </c>
      <c r="S2" s="6" t="s">
        <v>25</v>
      </c>
      <c r="T2" s="6" t="s">
        <v>22</v>
      </c>
      <c r="U2" s="6" t="s">
        <v>62</v>
      </c>
      <c r="V2" s="6" t="s">
        <v>22</v>
      </c>
    </row>
    <row r="3" spans="1:22" ht="14.1" customHeight="1" x14ac:dyDescent="0.2">
      <c r="A3" s="7" t="str">
        <f t="shared" ref="A3:A16"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4992</v>
      </c>
      <c r="G3" s="10" t="str">
        <f t="shared" ref="G3:G16" si="1">CONCATENATE( IF(H3="","",CONCATENATE(H3,"_ ")),I3,". ",IF(J3="","",CONCATENATE(J3,"_ ")),M3,IF(OR(J3&lt;&gt;"",M3&lt;&gt;N3),CONCATENATE(". ",N3),""))</f>
        <v>Catalogue Request. UBL Version Identifier. Identifier</v>
      </c>
      <c r="H3" s="10" t="s">
        <v>22</v>
      </c>
      <c r="I3" s="10" t="s">
        <v>5164</v>
      </c>
      <c r="J3" s="10" t="s">
        <v>22</v>
      </c>
      <c r="K3" s="10" t="s">
        <v>4953</v>
      </c>
      <c r="L3" s="10" t="s">
        <v>29</v>
      </c>
      <c r="M3" s="7" t="str">
        <f t="shared" ref="M3:M16" si="2">IF(K3&lt;&gt;"",CONCATENATE(K3," ",L3),L3)</f>
        <v>UBL Version Identifier</v>
      </c>
      <c r="N3" s="10" t="s">
        <v>29</v>
      </c>
      <c r="O3" s="10" t="s">
        <v>22</v>
      </c>
      <c r="P3" s="10" t="str">
        <f t="shared" ref="P3:P16" si="3">IF(O3&lt;&gt;"",CONCATENATE(O3,"_ ",N3,". Type"),CONCATENATE(N3,". Type"))</f>
        <v>Identifier. Type</v>
      </c>
      <c r="Q3" s="10" t="s">
        <v>22</v>
      </c>
      <c r="R3" s="10" t="s">
        <v>22</v>
      </c>
      <c r="S3" s="10" t="s">
        <v>30</v>
      </c>
      <c r="T3" s="10" t="s">
        <v>22</v>
      </c>
      <c r="U3" s="10" t="s">
        <v>62</v>
      </c>
      <c r="V3" s="10" t="s">
        <v>22</v>
      </c>
    </row>
    <row r="4" spans="1:22" ht="14.1" customHeight="1" x14ac:dyDescent="0.2">
      <c r="A4" s="7" t="str">
        <f t="shared" si="0"/>
        <v>CustomizationID</v>
      </c>
      <c r="B4" s="8" t="s">
        <v>22</v>
      </c>
      <c r="C4" s="9" t="s">
        <v>34</v>
      </c>
      <c r="D4" s="10" t="s">
        <v>4954</v>
      </c>
      <c r="E4" s="10" t="s">
        <v>22</v>
      </c>
      <c r="F4" s="10" t="s">
        <v>2701</v>
      </c>
      <c r="G4" s="10" t="str">
        <f t="shared" si="1"/>
        <v>Catalogue Request. Customization Identifier. Identifier</v>
      </c>
      <c r="H4" s="10" t="s">
        <v>22</v>
      </c>
      <c r="I4" s="10" t="s">
        <v>5164</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62</v>
      </c>
      <c r="V4" s="10" t="s">
        <v>22</v>
      </c>
    </row>
    <row r="5" spans="1:22" ht="14.1" customHeight="1" x14ac:dyDescent="0.2">
      <c r="A5" s="7" t="str">
        <f t="shared" si="0"/>
        <v>ProfileID</v>
      </c>
      <c r="B5" s="8" t="s">
        <v>22</v>
      </c>
      <c r="C5" s="9" t="s">
        <v>34</v>
      </c>
      <c r="D5" s="10" t="s">
        <v>4955</v>
      </c>
      <c r="E5" s="10" t="s">
        <v>22</v>
      </c>
      <c r="F5" s="10" t="s">
        <v>4993</v>
      </c>
      <c r="G5" s="10" t="str">
        <f t="shared" si="1"/>
        <v>Catalogue Request. Profile Identifier. Identifier</v>
      </c>
      <c r="H5" s="10" t="s">
        <v>22</v>
      </c>
      <c r="I5" s="10" t="s">
        <v>5164</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62</v>
      </c>
      <c r="V5" s="10" t="s">
        <v>22</v>
      </c>
    </row>
    <row r="6" spans="1:22" ht="14.1" customHeight="1" x14ac:dyDescent="0.2">
      <c r="A6" s="7" t="str">
        <f t="shared" si="0"/>
        <v>ProfileExecutionID</v>
      </c>
      <c r="B6" s="8" t="s">
        <v>22</v>
      </c>
      <c r="C6" s="9" t="s">
        <v>34</v>
      </c>
      <c r="D6" s="10" t="s">
        <v>4956</v>
      </c>
      <c r="E6" s="10" t="s">
        <v>22</v>
      </c>
      <c r="F6" s="10" t="s">
        <v>22</v>
      </c>
      <c r="G6" s="10" t="str">
        <f t="shared" si="1"/>
        <v>Catalogue Request. Profile Execution Identifier. Identifier</v>
      </c>
      <c r="H6" s="10" t="s">
        <v>22</v>
      </c>
      <c r="I6" s="10" t="s">
        <v>5164</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26</v>
      </c>
      <c r="V6" s="10" t="s">
        <v>22</v>
      </c>
    </row>
    <row r="7" spans="1:22" ht="14.1" customHeight="1" x14ac:dyDescent="0.2">
      <c r="A7" s="7" t="str">
        <f t="shared" si="0"/>
        <v>ID</v>
      </c>
      <c r="B7" s="8" t="s">
        <v>22</v>
      </c>
      <c r="C7" s="9" t="s">
        <v>27</v>
      </c>
      <c r="D7" s="10" t="s">
        <v>4995</v>
      </c>
      <c r="E7" s="10" t="s">
        <v>22</v>
      </c>
      <c r="F7" s="10" t="s">
        <v>22</v>
      </c>
      <c r="G7" s="10" t="str">
        <f t="shared" si="1"/>
        <v>Catalogue Request. Identifier</v>
      </c>
      <c r="H7" s="10" t="s">
        <v>22</v>
      </c>
      <c r="I7" s="10" t="s">
        <v>5164</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62</v>
      </c>
      <c r="V7" s="10" t="s">
        <v>22</v>
      </c>
    </row>
    <row r="8" spans="1:22" ht="14.1" customHeight="1" x14ac:dyDescent="0.2">
      <c r="A8" s="7" t="str">
        <f t="shared" si="0"/>
        <v>UUID</v>
      </c>
      <c r="B8" s="8" t="s">
        <v>22</v>
      </c>
      <c r="C8" s="9" t="s">
        <v>34</v>
      </c>
      <c r="D8" s="10" t="s">
        <v>4959</v>
      </c>
      <c r="E8" s="10" t="s">
        <v>22</v>
      </c>
      <c r="F8" s="10" t="s">
        <v>22</v>
      </c>
      <c r="G8" s="10" t="str">
        <f t="shared" si="1"/>
        <v>Catalogue Request. UUID. Identifier</v>
      </c>
      <c r="H8" s="10" t="s">
        <v>22</v>
      </c>
      <c r="I8" s="10" t="s">
        <v>5164</v>
      </c>
      <c r="J8" s="10" t="s">
        <v>22</v>
      </c>
      <c r="K8" s="10" t="s">
        <v>22</v>
      </c>
      <c r="L8" s="10" t="s">
        <v>590</v>
      </c>
      <c r="M8" s="7" t="str">
        <f t="shared" si="2"/>
        <v>UUID</v>
      </c>
      <c r="N8" s="10" t="s">
        <v>29</v>
      </c>
      <c r="O8" s="10" t="s">
        <v>22</v>
      </c>
      <c r="P8" s="10" t="str">
        <f t="shared" si="3"/>
        <v>Identifier. Type</v>
      </c>
      <c r="Q8" s="10" t="s">
        <v>22</v>
      </c>
      <c r="R8" s="10" t="s">
        <v>22</v>
      </c>
      <c r="S8" s="10" t="s">
        <v>30</v>
      </c>
      <c r="T8" s="10" t="s">
        <v>22</v>
      </c>
      <c r="U8" s="10" t="s">
        <v>62</v>
      </c>
      <c r="V8" s="10" t="s">
        <v>22</v>
      </c>
    </row>
    <row r="9" spans="1:22" ht="14.1" customHeight="1" x14ac:dyDescent="0.2">
      <c r="A9" s="7" t="str">
        <f t="shared" si="0"/>
        <v>Name</v>
      </c>
      <c r="B9" s="8" t="s">
        <v>22</v>
      </c>
      <c r="C9" s="9" t="s">
        <v>34</v>
      </c>
      <c r="D9" s="10" t="s">
        <v>5034</v>
      </c>
      <c r="E9" s="10" t="s">
        <v>22</v>
      </c>
      <c r="F9" s="10" t="s">
        <v>2599</v>
      </c>
      <c r="G9" s="10" t="str">
        <f t="shared" si="1"/>
        <v>Catalogue Request. Name</v>
      </c>
      <c r="H9" s="10" t="s">
        <v>22</v>
      </c>
      <c r="I9" s="10" t="s">
        <v>5164</v>
      </c>
      <c r="J9" s="10" t="s">
        <v>22</v>
      </c>
      <c r="K9" s="10" t="s">
        <v>22</v>
      </c>
      <c r="L9" s="10" t="s">
        <v>56</v>
      </c>
      <c r="M9" s="7" t="str">
        <f t="shared" si="2"/>
        <v>Name</v>
      </c>
      <c r="N9" s="10" t="s">
        <v>56</v>
      </c>
      <c r="O9" s="10" t="s">
        <v>22</v>
      </c>
      <c r="P9" s="10" t="str">
        <f t="shared" si="3"/>
        <v>Name. Type</v>
      </c>
      <c r="Q9" s="10" t="s">
        <v>22</v>
      </c>
      <c r="R9" s="10" t="s">
        <v>22</v>
      </c>
      <c r="S9" s="10" t="s">
        <v>30</v>
      </c>
      <c r="T9" s="10" t="s">
        <v>22</v>
      </c>
      <c r="U9" s="10" t="s">
        <v>62</v>
      </c>
      <c r="V9" s="10" t="s">
        <v>22</v>
      </c>
    </row>
    <row r="10" spans="1:22" ht="14.1" customHeight="1" x14ac:dyDescent="0.2">
      <c r="A10" s="7" t="str">
        <f t="shared" si="0"/>
        <v>IssueDate</v>
      </c>
      <c r="B10" s="8" t="s">
        <v>22</v>
      </c>
      <c r="C10" s="9" t="s">
        <v>27</v>
      </c>
      <c r="D10" s="10" t="s">
        <v>4996</v>
      </c>
      <c r="E10" s="10" t="s">
        <v>22</v>
      </c>
      <c r="F10" s="10" t="s">
        <v>22</v>
      </c>
      <c r="G10" s="10" t="str">
        <f t="shared" si="1"/>
        <v>Catalogue Request. Issue Date. Date</v>
      </c>
      <c r="H10" s="10" t="s">
        <v>22</v>
      </c>
      <c r="I10" s="10" t="s">
        <v>5164</v>
      </c>
      <c r="J10" s="10" t="s">
        <v>22</v>
      </c>
      <c r="K10" s="10" t="s">
        <v>477</v>
      </c>
      <c r="L10" s="10" t="s">
        <v>397</v>
      </c>
      <c r="M10" s="7" t="str">
        <f t="shared" si="2"/>
        <v>Issue Date</v>
      </c>
      <c r="N10" s="10" t="s">
        <v>397</v>
      </c>
      <c r="O10" s="10" t="s">
        <v>22</v>
      </c>
      <c r="P10" s="10" t="str">
        <f t="shared" si="3"/>
        <v>Date. Type</v>
      </c>
      <c r="Q10" s="10" t="s">
        <v>22</v>
      </c>
      <c r="R10" s="10" t="s">
        <v>22</v>
      </c>
      <c r="S10" s="10" t="s">
        <v>30</v>
      </c>
      <c r="T10" s="10" t="s">
        <v>22</v>
      </c>
      <c r="U10" s="10" t="s">
        <v>62</v>
      </c>
      <c r="V10" s="10" t="s">
        <v>22</v>
      </c>
    </row>
    <row r="11" spans="1:22" ht="14.1" customHeight="1" x14ac:dyDescent="0.2">
      <c r="A11" s="7" t="str">
        <f t="shared" si="0"/>
        <v>IssueTime</v>
      </c>
      <c r="B11" s="8" t="s">
        <v>22</v>
      </c>
      <c r="C11" s="9" t="s">
        <v>34</v>
      </c>
      <c r="D11" s="10" t="s">
        <v>4997</v>
      </c>
      <c r="E11" s="10" t="s">
        <v>22</v>
      </c>
      <c r="F11" s="10" t="s">
        <v>22</v>
      </c>
      <c r="G11" s="10" t="str">
        <f t="shared" si="1"/>
        <v>Catalogue Request. Issue Time. Time</v>
      </c>
      <c r="H11" s="10" t="s">
        <v>22</v>
      </c>
      <c r="I11" s="10" t="s">
        <v>5164</v>
      </c>
      <c r="J11" s="10" t="s">
        <v>22</v>
      </c>
      <c r="K11" s="10" t="s">
        <v>477</v>
      </c>
      <c r="L11" s="10" t="s">
        <v>594</v>
      </c>
      <c r="M11" s="7" t="str">
        <f t="shared" si="2"/>
        <v>Issue Time</v>
      </c>
      <c r="N11" s="10" t="s">
        <v>594</v>
      </c>
      <c r="O11" s="10" t="s">
        <v>22</v>
      </c>
      <c r="P11" s="10" t="str">
        <f t="shared" si="3"/>
        <v>Time. Type</v>
      </c>
      <c r="Q11" s="10" t="s">
        <v>22</v>
      </c>
      <c r="R11" s="10" t="s">
        <v>22</v>
      </c>
      <c r="S11" s="10" t="s">
        <v>30</v>
      </c>
      <c r="T11" s="10" t="s">
        <v>22</v>
      </c>
      <c r="U11" s="10" t="s">
        <v>62</v>
      </c>
      <c r="V11" s="10" t="s">
        <v>22</v>
      </c>
    </row>
    <row r="12" spans="1:22" ht="14.1" customHeight="1" x14ac:dyDescent="0.2">
      <c r="A12" s="7" t="str">
        <f t="shared" si="0"/>
        <v>Note</v>
      </c>
      <c r="B12" s="8" t="s">
        <v>22</v>
      </c>
      <c r="C12" s="9" t="s">
        <v>98</v>
      </c>
      <c r="D12" s="10" t="s">
        <v>4967</v>
      </c>
      <c r="E12" s="10" t="s">
        <v>22</v>
      </c>
      <c r="F12" s="10" t="s">
        <v>22</v>
      </c>
      <c r="G12" s="10" t="str">
        <f t="shared" si="1"/>
        <v>Catalogue Request. Note. Text</v>
      </c>
      <c r="H12" s="10" t="s">
        <v>22</v>
      </c>
      <c r="I12" s="10" t="s">
        <v>5164</v>
      </c>
      <c r="J12" s="10" t="s">
        <v>22</v>
      </c>
      <c r="K12" s="10" t="s">
        <v>22</v>
      </c>
      <c r="L12" s="10" t="s">
        <v>237</v>
      </c>
      <c r="M12" s="7" t="str">
        <f t="shared" si="2"/>
        <v>Note</v>
      </c>
      <c r="N12" s="10" t="s">
        <v>59</v>
      </c>
      <c r="O12" s="10" t="s">
        <v>22</v>
      </c>
      <c r="P12" s="10" t="str">
        <f t="shared" si="3"/>
        <v>Text. Type</v>
      </c>
      <c r="Q12" s="10" t="s">
        <v>22</v>
      </c>
      <c r="R12" s="10" t="s">
        <v>22</v>
      </c>
      <c r="S12" s="10" t="s">
        <v>30</v>
      </c>
      <c r="T12" s="10" t="s">
        <v>22</v>
      </c>
      <c r="U12" s="10" t="s">
        <v>62</v>
      </c>
      <c r="V12" s="10" t="s">
        <v>22</v>
      </c>
    </row>
    <row r="13" spans="1:22" ht="14.1" customHeight="1" x14ac:dyDescent="0.2">
      <c r="A13" s="7" t="str">
        <f t="shared" si="0"/>
        <v>Description</v>
      </c>
      <c r="B13" s="8" t="s">
        <v>22</v>
      </c>
      <c r="C13" s="9" t="s">
        <v>98</v>
      </c>
      <c r="D13" s="10" t="s">
        <v>5036</v>
      </c>
      <c r="E13" s="10" t="s">
        <v>22</v>
      </c>
      <c r="F13" s="10" t="s">
        <v>5165</v>
      </c>
      <c r="G13" s="10" t="str">
        <f t="shared" si="1"/>
        <v>Catalogue Request. Description. Text</v>
      </c>
      <c r="H13" s="10" t="s">
        <v>22</v>
      </c>
      <c r="I13" s="10" t="s">
        <v>5164</v>
      </c>
      <c r="J13" s="10" t="s">
        <v>22</v>
      </c>
      <c r="K13" s="10" t="s">
        <v>22</v>
      </c>
      <c r="L13" s="10" t="s">
        <v>100</v>
      </c>
      <c r="M13" s="7" t="str">
        <f t="shared" si="2"/>
        <v>Description</v>
      </c>
      <c r="N13" s="10" t="s">
        <v>59</v>
      </c>
      <c r="O13" s="10" t="s">
        <v>22</v>
      </c>
      <c r="P13" s="10" t="str">
        <f t="shared" si="3"/>
        <v>Text. Type</v>
      </c>
      <c r="Q13" s="10" t="s">
        <v>22</v>
      </c>
      <c r="R13" s="10" t="s">
        <v>22</v>
      </c>
      <c r="S13" s="10" t="s">
        <v>30</v>
      </c>
      <c r="T13" s="10" t="s">
        <v>22</v>
      </c>
      <c r="U13" s="10" t="s">
        <v>62</v>
      </c>
      <c r="V13" s="10" t="s">
        <v>22</v>
      </c>
    </row>
    <row r="14" spans="1:22" ht="14.1" customHeight="1" x14ac:dyDescent="0.2">
      <c r="A14" s="7" t="str">
        <f t="shared" si="0"/>
        <v>PricingUpdateRequestIndicator</v>
      </c>
      <c r="B14" s="8" t="s">
        <v>22</v>
      </c>
      <c r="C14" s="9" t="s">
        <v>34</v>
      </c>
      <c r="D14" s="10" t="s">
        <v>5166</v>
      </c>
      <c r="E14" s="10" t="s">
        <v>22</v>
      </c>
      <c r="F14" s="10" t="s">
        <v>5167</v>
      </c>
      <c r="G14" s="10" t="str">
        <f t="shared" si="1"/>
        <v>Catalogue Request. Pricing Update Request_ Indicator. Indicator</v>
      </c>
      <c r="H14" s="10" t="s">
        <v>22</v>
      </c>
      <c r="I14" s="10" t="s">
        <v>5164</v>
      </c>
      <c r="J14" s="10" t="s">
        <v>5168</v>
      </c>
      <c r="K14" s="10" t="s">
        <v>22</v>
      </c>
      <c r="L14" s="10" t="s">
        <v>170</v>
      </c>
      <c r="M14" s="7" t="str">
        <f t="shared" si="2"/>
        <v>Indicator</v>
      </c>
      <c r="N14" s="10" t="s">
        <v>170</v>
      </c>
      <c r="O14" s="10" t="s">
        <v>22</v>
      </c>
      <c r="P14" s="10" t="str">
        <f t="shared" si="3"/>
        <v>Indicator. Type</v>
      </c>
      <c r="Q14" s="10" t="s">
        <v>22</v>
      </c>
      <c r="R14" s="10" t="s">
        <v>22</v>
      </c>
      <c r="S14" s="10" t="s">
        <v>30</v>
      </c>
      <c r="T14" s="10" t="s">
        <v>22</v>
      </c>
      <c r="U14" s="10" t="s">
        <v>62</v>
      </c>
      <c r="V14" s="10" t="s">
        <v>22</v>
      </c>
    </row>
    <row r="15" spans="1:22" ht="14.1" customHeight="1" x14ac:dyDescent="0.2">
      <c r="A15" s="7" t="str">
        <f t="shared" si="0"/>
        <v>ItemUpdateRequestIndicator</v>
      </c>
      <c r="B15" s="8" t="s">
        <v>22</v>
      </c>
      <c r="C15" s="9" t="s">
        <v>34</v>
      </c>
      <c r="D15" s="10" t="s">
        <v>5169</v>
      </c>
      <c r="E15" s="10" t="s">
        <v>22</v>
      </c>
      <c r="F15" s="10" t="s">
        <v>5167</v>
      </c>
      <c r="G15" s="10" t="str">
        <f t="shared" si="1"/>
        <v>Catalogue Request. Item Update Request_ Indicator. Indicator</v>
      </c>
      <c r="H15" s="10" t="s">
        <v>22</v>
      </c>
      <c r="I15" s="10" t="s">
        <v>5164</v>
      </c>
      <c r="J15" s="10" t="s">
        <v>5170</v>
      </c>
      <c r="K15" s="10" t="s">
        <v>22</v>
      </c>
      <c r="L15" s="10" t="s">
        <v>170</v>
      </c>
      <c r="M15" s="7" t="str">
        <f t="shared" si="2"/>
        <v>Indicator</v>
      </c>
      <c r="N15" s="10" t="s">
        <v>170</v>
      </c>
      <c r="O15" s="10" t="s">
        <v>22</v>
      </c>
      <c r="P15" s="10" t="str">
        <f t="shared" si="3"/>
        <v>Indicator. Type</v>
      </c>
      <c r="Q15" s="10" t="s">
        <v>22</v>
      </c>
      <c r="R15" s="10" t="s">
        <v>22</v>
      </c>
      <c r="S15" s="10" t="s">
        <v>30</v>
      </c>
      <c r="T15" s="10" t="s">
        <v>22</v>
      </c>
      <c r="U15" s="10" t="s">
        <v>62</v>
      </c>
      <c r="V15" s="10" t="s">
        <v>22</v>
      </c>
    </row>
    <row r="16" spans="1:22" ht="14.1" customHeight="1" x14ac:dyDescent="0.2">
      <c r="A16" s="7" t="str">
        <f t="shared" si="0"/>
        <v>LineCountNumeric</v>
      </c>
      <c r="B16" s="8" t="s">
        <v>22</v>
      </c>
      <c r="C16" s="9" t="s">
        <v>34</v>
      </c>
      <c r="D16" s="10" t="s">
        <v>5171</v>
      </c>
      <c r="E16" s="10" t="s">
        <v>22</v>
      </c>
      <c r="F16" s="10" t="s">
        <v>22</v>
      </c>
      <c r="G16" s="10" t="str">
        <f t="shared" si="1"/>
        <v>Catalogue Request. Line Count. Numeric</v>
      </c>
      <c r="H16" s="10" t="s">
        <v>22</v>
      </c>
      <c r="I16" s="10" t="s">
        <v>5164</v>
      </c>
      <c r="J16" s="10" t="s">
        <v>22</v>
      </c>
      <c r="K16" s="10" t="s">
        <v>159</v>
      </c>
      <c r="L16" s="10" t="s">
        <v>5112</v>
      </c>
      <c r="M16" s="7" t="str">
        <f t="shared" si="2"/>
        <v>Line Count</v>
      </c>
      <c r="N16" s="10" t="s">
        <v>181</v>
      </c>
      <c r="O16" s="10" t="s">
        <v>22</v>
      </c>
      <c r="P16" s="10" t="str">
        <f t="shared" si="3"/>
        <v>Numeric. Type</v>
      </c>
      <c r="Q16" s="10" t="s">
        <v>22</v>
      </c>
      <c r="R16" s="10" t="s">
        <v>22</v>
      </c>
      <c r="S16" s="10" t="s">
        <v>30</v>
      </c>
      <c r="T16" s="10" t="s">
        <v>22</v>
      </c>
      <c r="U16" s="10" t="s">
        <v>62</v>
      </c>
      <c r="V16" s="10" t="s">
        <v>22</v>
      </c>
    </row>
    <row r="17" spans="1:22" ht="14.1" customHeight="1" x14ac:dyDescent="0.2">
      <c r="A17" s="11" t="str">
        <f t="shared" ref="A17:A30" si="4">SUBSTITUTE(SUBSTITUTE(CONCATENATE(J17,IF(M17="Identifier","ID",M17))," ",""),"_","")</f>
        <v>ValidityPeriod</v>
      </c>
      <c r="B17" s="8" t="s">
        <v>22</v>
      </c>
      <c r="C17" s="12" t="s">
        <v>98</v>
      </c>
      <c r="D17" s="11" t="s">
        <v>5172</v>
      </c>
      <c r="E17" s="11" t="s">
        <v>22</v>
      </c>
      <c r="F17" s="11" t="s">
        <v>22</v>
      </c>
      <c r="G17" s="11" t="str">
        <f t="shared" ref="G17:G30" si="5">CONCATENATE( IF(H17="","",CONCATENATE(H17,"_ ")),I17,". ",IF(J17="","",CONCATENATE(J17,"_ ")),M17,IF(J17="","",CONCATENATE(". ",N17)))</f>
        <v>Catalogue Request. Validity_ Period. Period</v>
      </c>
      <c r="H17" s="11" t="s">
        <v>22</v>
      </c>
      <c r="I17" s="11" t="s">
        <v>5164</v>
      </c>
      <c r="J17" s="11" t="s">
        <v>241</v>
      </c>
      <c r="K17" s="11" t="s">
        <v>22</v>
      </c>
      <c r="L17" s="11" t="s">
        <v>22</v>
      </c>
      <c r="M17" s="11" t="str">
        <f t="shared" ref="M17:M30" si="6">CONCATENATE(IF(Q17="","",CONCATENATE(Q17,"_ ")),R17)</f>
        <v>Period</v>
      </c>
      <c r="N17" s="11" t="str">
        <f t="shared" ref="N17:N30" si="7">M17</f>
        <v>Period</v>
      </c>
      <c r="O17" s="11" t="s">
        <v>22</v>
      </c>
      <c r="P17" s="11" t="s">
        <v>22</v>
      </c>
      <c r="Q17" s="11" t="s">
        <v>22</v>
      </c>
      <c r="R17" s="11" t="s">
        <v>44</v>
      </c>
      <c r="S17" s="11" t="s">
        <v>38</v>
      </c>
      <c r="T17" s="11" t="s">
        <v>22</v>
      </c>
      <c r="U17" s="11" t="s">
        <v>62</v>
      </c>
      <c r="V17" s="11" t="s">
        <v>22</v>
      </c>
    </row>
    <row r="18" spans="1:22" ht="14.1" customHeight="1" x14ac:dyDescent="0.2">
      <c r="A18" s="11" t="str">
        <f t="shared" si="4"/>
        <v>Signature</v>
      </c>
      <c r="B18" s="8" t="s">
        <v>22</v>
      </c>
      <c r="C18" s="12" t="s">
        <v>98</v>
      </c>
      <c r="D18" s="11" t="s">
        <v>4972</v>
      </c>
      <c r="E18" s="11" t="s">
        <v>22</v>
      </c>
      <c r="F18" s="11" t="s">
        <v>22</v>
      </c>
      <c r="G18" s="11" t="str">
        <f t="shared" si="5"/>
        <v>Catalogue Request. Signature</v>
      </c>
      <c r="H18" s="11" t="s">
        <v>22</v>
      </c>
      <c r="I18" s="11" t="s">
        <v>5164</v>
      </c>
      <c r="J18" s="11" t="s">
        <v>22</v>
      </c>
      <c r="K18" s="11" t="s">
        <v>22</v>
      </c>
      <c r="L18" s="11" t="s">
        <v>22</v>
      </c>
      <c r="M18" s="11" t="str">
        <f t="shared" si="6"/>
        <v>Signature</v>
      </c>
      <c r="N18" s="11" t="str">
        <f t="shared" si="7"/>
        <v>Signature</v>
      </c>
      <c r="O18" s="11" t="s">
        <v>22</v>
      </c>
      <c r="P18" s="11" t="s">
        <v>22</v>
      </c>
      <c r="Q18" s="11" t="s">
        <v>22</v>
      </c>
      <c r="R18" s="11" t="s">
        <v>624</v>
      </c>
      <c r="S18" s="11" t="s">
        <v>38</v>
      </c>
      <c r="T18" s="11" t="s">
        <v>22</v>
      </c>
      <c r="U18" s="11" t="s">
        <v>26</v>
      </c>
      <c r="V18" s="11" t="s">
        <v>22</v>
      </c>
    </row>
    <row r="19" spans="1:22" ht="14.1" customHeight="1" x14ac:dyDescent="0.2">
      <c r="A19" s="11" t="str">
        <f t="shared" si="4"/>
        <v>ReceiverParty</v>
      </c>
      <c r="B19" s="8" t="s">
        <v>22</v>
      </c>
      <c r="C19" s="12" t="s">
        <v>27</v>
      </c>
      <c r="D19" s="11" t="s">
        <v>5173</v>
      </c>
      <c r="E19" s="11" t="s">
        <v>22</v>
      </c>
      <c r="F19" s="11" t="s">
        <v>22</v>
      </c>
      <c r="G19" s="11" t="str">
        <f t="shared" si="5"/>
        <v>Catalogue Request. Receiver_ Party. Party</v>
      </c>
      <c r="H19" s="11" t="s">
        <v>22</v>
      </c>
      <c r="I19" s="11" t="s">
        <v>5164</v>
      </c>
      <c r="J19" s="11" t="s">
        <v>5004</v>
      </c>
      <c r="K19" s="11" t="s">
        <v>22</v>
      </c>
      <c r="L19" s="11" t="s">
        <v>22</v>
      </c>
      <c r="M19" s="11" t="str">
        <f t="shared" si="6"/>
        <v>Party</v>
      </c>
      <c r="N19" s="11" t="str">
        <f t="shared" si="7"/>
        <v>Party</v>
      </c>
      <c r="O19" s="11" t="s">
        <v>22</v>
      </c>
      <c r="P19" s="11" t="s">
        <v>22</v>
      </c>
      <c r="Q19" s="11" t="s">
        <v>22</v>
      </c>
      <c r="R19" s="11" t="s">
        <v>216</v>
      </c>
      <c r="S19" s="11" t="s">
        <v>38</v>
      </c>
      <c r="T19" s="11" t="s">
        <v>22</v>
      </c>
      <c r="U19" s="11" t="s">
        <v>62</v>
      </c>
      <c r="V19" s="11" t="s">
        <v>22</v>
      </c>
    </row>
    <row r="20" spans="1:22" ht="14.1" customHeight="1" x14ac:dyDescent="0.2">
      <c r="A20" s="11" t="str">
        <f t="shared" si="4"/>
        <v>ProviderParty</v>
      </c>
      <c r="B20" s="8" t="s">
        <v>22</v>
      </c>
      <c r="C20" s="12" t="s">
        <v>27</v>
      </c>
      <c r="D20" s="11" t="s">
        <v>5174</v>
      </c>
      <c r="E20" s="11" t="s">
        <v>22</v>
      </c>
      <c r="F20" s="11" t="s">
        <v>22</v>
      </c>
      <c r="G20" s="11" t="str">
        <f t="shared" si="5"/>
        <v>Catalogue Request. Provider_ Party. Party</v>
      </c>
      <c r="H20" s="11" t="s">
        <v>22</v>
      </c>
      <c r="I20" s="11" t="s">
        <v>5164</v>
      </c>
      <c r="J20" s="11" t="s">
        <v>4632</v>
      </c>
      <c r="K20" s="11" t="s">
        <v>22</v>
      </c>
      <c r="L20" s="11" t="s">
        <v>22</v>
      </c>
      <c r="M20" s="11" t="str">
        <f t="shared" si="6"/>
        <v>Party</v>
      </c>
      <c r="N20" s="11" t="str">
        <f t="shared" si="7"/>
        <v>Party</v>
      </c>
      <c r="O20" s="11" t="s">
        <v>22</v>
      </c>
      <c r="P20" s="11" t="s">
        <v>22</v>
      </c>
      <c r="Q20" s="11" t="s">
        <v>22</v>
      </c>
      <c r="R20" s="11" t="s">
        <v>216</v>
      </c>
      <c r="S20" s="11" t="s">
        <v>38</v>
      </c>
      <c r="T20" s="11" t="s">
        <v>22</v>
      </c>
      <c r="U20" s="11" t="s">
        <v>62</v>
      </c>
      <c r="V20" s="11" t="s">
        <v>22</v>
      </c>
    </row>
    <row r="21" spans="1:22" ht="14.1" customHeight="1" x14ac:dyDescent="0.2">
      <c r="A21" s="11" t="str">
        <f t="shared" si="4"/>
        <v>SellerSupplierParty</v>
      </c>
      <c r="B21" s="8" t="s">
        <v>22</v>
      </c>
      <c r="C21" s="12" t="s">
        <v>34</v>
      </c>
      <c r="D21" s="11" t="s">
        <v>5118</v>
      </c>
      <c r="E21" s="11" t="s">
        <v>22</v>
      </c>
      <c r="F21" s="11" t="s">
        <v>22</v>
      </c>
      <c r="G21" s="11" t="str">
        <f t="shared" si="5"/>
        <v>Catalogue Request. Seller_ Supplier Party. Supplier Party</v>
      </c>
      <c r="H21" s="11" t="s">
        <v>22</v>
      </c>
      <c r="I21" s="11" t="s">
        <v>5164</v>
      </c>
      <c r="J21" s="11" t="s">
        <v>40</v>
      </c>
      <c r="K21" s="11" t="s">
        <v>22</v>
      </c>
      <c r="L21" s="11" t="s">
        <v>22</v>
      </c>
      <c r="M21" s="11" t="str">
        <f t="shared" si="6"/>
        <v>Supplier Party</v>
      </c>
      <c r="N21" s="11" t="str">
        <f t="shared" si="7"/>
        <v>Supplier Party</v>
      </c>
      <c r="O21" s="11" t="s">
        <v>22</v>
      </c>
      <c r="P21" s="11" t="s">
        <v>22</v>
      </c>
      <c r="Q21" s="11" t="s">
        <v>22</v>
      </c>
      <c r="R21" s="11" t="s">
        <v>41</v>
      </c>
      <c r="S21" s="11" t="s">
        <v>38</v>
      </c>
      <c r="T21" s="11" t="s">
        <v>22</v>
      </c>
      <c r="U21" s="11" t="s">
        <v>62</v>
      </c>
      <c r="V21" s="11" t="s">
        <v>22</v>
      </c>
    </row>
    <row r="22" spans="1:22" ht="14.1" customHeight="1" x14ac:dyDescent="0.2">
      <c r="A22" s="11" t="str">
        <f t="shared" si="4"/>
        <v>ContractorCustomerParty</v>
      </c>
      <c r="B22" s="8" t="s">
        <v>22</v>
      </c>
      <c r="C22" s="12" t="s">
        <v>34</v>
      </c>
      <c r="D22" s="11" t="s">
        <v>5119</v>
      </c>
      <c r="E22" s="11" t="s">
        <v>22</v>
      </c>
      <c r="F22" s="11" t="s">
        <v>22</v>
      </c>
      <c r="G22" s="11" t="str">
        <f t="shared" si="5"/>
        <v>Catalogue Request. Contractor_ Customer Party. Customer Party</v>
      </c>
      <c r="H22" s="11" t="s">
        <v>22</v>
      </c>
      <c r="I22" s="11" t="s">
        <v>5164</v>
      </c>
      <c r="J22" s="11" t="s">
        <v>501</v>
      </c>
      <c r="K22" s="11" t="s">
        <v>22</v>
      </c>
      <c r="L22" s="11" t="s">
        <v>22</v>
      </c>
      <c r="M22" s="11" t="str">
        <f t="shared" si="6"/>
        <v>Customer Party</v>
      </c>
      <c r="N22" s="11" t="str">
        <f t="shared" si="7"/>
        <v>Customer Party</v>
      </c>
      <c r="O22" s="11" t="s">
        <v>22</v>
      </c>
      <c r="P22" s="11" t="s">
        <v>22</v>
      </c>
      <c r="Q22" s="11" t="s">
        <v>22</v>
      </c>
      <c r="R22" s="11" t="s">
        <v>37</v>
      </c>
      <c r="S22" s="11" t="s">
        <v>38</v>
      </c>
      <c r="T22" s="11" t="s">
        <v>22</v>
      </c>
      <c r="U22" s="11" t="s">
        <v>62</v>
      </c>
      <c r="V22" s="11" t="s">
        <v>22</v>
      </c>
    </row>
    <row r="23" spans="1:22" ht="14.1" customHeight="1" x14ac:dyDescent="0.2">
      <c r="A23" s="11" t="str">
        <f t="shared" si="4"/>
        <v>RequestedCatalogueReference</v>
      </c>
      <c r="B23" s="8" t="s">
        <v>22</v>
      </c>
      <c r="C23" s="12" t="s">
        <v>34</v>
      </c>
      <c r="D23" s="11" t="s">
        <v>5175</v>
      </c>
      <c r="E23" s="11" t="s">
        <v>22</v>
      </c>
      <c r="F23" s="11" t="s">
        <v>22</v>
      </c>
      <c r="G23" s="11" t="str">
        <f t="shared" si="5"/>
        <v>Catalogue Request. Requested_ Catalogue Reference. Catalogue Reference</v>
      </c>
      <c r="H23" s="11" t="s">
        <v>22</v>
      </c>
      <c r="I23" s="11" t="s">
        <v>5164</v>
      </c>
      <c r="J23" s="11" t="s">
        <v>1487</v>
      </c>
      <c r="K23" s="11" t="s">
        <v>22</v>
      </c>
      <c r="L23" s="11" t="s">
        <v>22</v>
      </c>
      <c r="M23" s="11" t="str">
        <f t="shared" si="6"/>
        <v>Catalogue Reference</v>
      </c>
      <c r="N23" s="11" t="str">
        <f t="shared" si="7"/>
        <v>Catalogue Reference</v>
      </c>
      <c r="O23" s="11" t="s">
        <v>22</v>
      </c>
      <c r="P23" s="11" t="s">
        <v>22</v>
      </c>
      <c r="Q23" s="11" t="s">
        <v>22</v>
      </c>
      <c r="R23" s="11" t="s">
        <v>586</v>
      </c>
      <c r="S23" s="11" t="s">
        <v>38</v>
      </c>
      <c r="T23" s="11" t="s">
        <v>22</v>
      </c>
      <c r="U23" s="11" t="s">
        <v>62</v>
      </c>
      <c r="V23" s="11" t="s">
        <v>22</v>
      </c>
    </row>
    <row r="24" spans="1:22" ht="14.1" customHeight="1" x14ac:dyDescent="0.2">
      <c r="A24" s="11" t="str">
        <f t="shared" si="4"/>
        <v>ReferencedContract</v>
      </c>
      <c r="B24" s="8" t="s">
        <v>22</v>
      </c>
      <c r="C24" s="12" t="s">
        <v>98</v>
      </c>
      <c r="D24" s="11" t="s">
        <v>5176</v>
      </c>
      <c r="E24" s="11" t="s">
        <v>22</v>
      </c>
      <c r="F24" s="11" t="s">
        <v>22</v>
      </c>
      <c r="G24" s="11" t="str">
        <f t="shared" si="5"/>
        <v>Catalogue Request. Referenced_ Contract. Contract</v>
      </c>
      <c r="H24" s="11" t="s">
        <v>22</v>
      </c>
      <c r="I24" s="11" t="s">
        <v>5164</v>
      </c>
      <c r="J24" s="11" t="s">
        <v>1625</v>
      </c>
      <c r="K24" s="11" t="s">
        <v>22</v>
      </c>
      <c r="L24" s="11" t="s">
        <v>22</v>
      </c>
      <c r="M24" s="11" t="str">
        <f t="shared" si="6"/>
        <v>Contract</v>
      </c>
      <c r="N24" s="11" t="str">
        <f t="shared" si="7"/>
        <v>Contract</v>
      </c>
      <c r="O24" s="11" t="s">
        <v>22</v>
      </c>
      <c r="P24" s="11" t="s">
        <v>22</v>
      </c>
      <c r="Q24" s="11" t="s">
        <v>22</v>
      </c>
      <c r="R24" s="11" t="s">
        <v>516</v>
      </c>
      <c r="S24" s="11" t="s">
        <v>38</v>
      </c>
      <c r="T24" s="11" t="s">
        <v>22</v>
      </c>
      <c r="U24" s="11" t="s">
        <v>62</v>
      </c>
      <c r="V24" s="11" t="s">
        <v>22</v>
      </c>
    </row>
    <row r="25" spans="1:22" ht="14.1" customHeight="1" x14ac:dyDescent="0.2">
      <c r="A25" s="11" t="str">
        <f t="shared" si="4"/>
        <v>TradingTerms</v>
      </c>
      <c r="B25" s="8" t="s">
        <v>22</v>
      </c>
      <c r="C25" s="12" t="s">
        <v>34</v>
      </c>
      <c r="D25" s="11" t="s">
        <v>5177</v>
      </c>
      <c r="E25" s="11" t="s">
        <v>22</v>
      </c>
      <c r="F25" s="11" t="s">
        <v>22</v>
      </c>
      <c r="G25" s="11" t="str">
        <f t="shared" si="5"/>
        <v>Catalogue Request. Trading Terms</v>
      </c>
      <c r="H25" s="11" t="s">
        <v>22</v>
      </c>
      <c r="I25" s="11" t="s">
        <v>5164</v>
      </c>
      <c r="J25" s="11" t="s">
        <v>22</v>
      </c>
      <c r="K25" s="11" t="s">
        <v>22</v>
      </c>
      <c r="L25" s="11" t="s">
        <v>22</v>
      </c>
      <c r="M25" s="11" t="str">
        <f t="shared" si="6"/>
        <v>Trading Terms</v>
      </c>
      <c r="N25" s="11" t="str">
        <f t="shared" si="7"/>
        <v>Trading Terms</v>
      </c>
      <c r="O25" s="11" t="s">
        <v>22</v>
      </c>
      <c r="P25" s="11" t="s">
        <v>22</v>
      </c>
      <c r="Q25" s="11" t="s">
        <v>22</v>
      </c>
      <c r="R25" s="11" t="s">
        <v>4567</v>
      </c>
      <c r="S25" s="11" t="s">
        <v>38</v>
      </c>
      <c r="T25" s="11" t="s">
        <v>22</v>
      </c>
      <c r="U25" s="11" t="s">
        <v>62</v>
      </c>
      <c r="V25" s="11" t="s">
        <v>22</v>
      </c>
    </row>
    <row r="26" spans="1:22" ht="14.1" customHeight="1" x14ac:dyDescent="0.2">
      <c r="A26" s="11" t="str">
        <f t="shared" si="4"/>
        <v>DocumentReference</v>
      </c>
      <c r="B26" s="8" t="s">
        <v>22</v>
      </c>
      <c r="C26" s="12" t="s">
        <v>98</v>
      </c>
      <c r="D26" s="11" t="s">
        <v>5055</v>
      </c>
      <c r="E26" s="11" t="s">
        <v>22</v>
      </c>
      <c r="F26" s="11" t="s">
        <v>22</v>
      </c>
      <c r="G26" s="11" t="str">
        <f t="shared" si="5"/>
        <v>Catalogue Request. Document Reference</v>
      </c>
      <c r="H26" s="11" t="s">
        <v>22</v>
      </c>
      <c r="I26" s="11" t="s">
        <v>5164</v>
      </c>
      <c r="J26" s="11" t="s">
        <v>22</v>
      </c>
      <c r="K26" s="11" t="s">
        <v>22</v>
      </c>
      <c r="L26" s="11" t="s">
        <v>22</v>
      </c>
      <c r="M26" s="11" t="str">
        <f t="shared" si="6"/>
        <v>Document Reference</v>
      </c>
      <c r="N26" s="11" t="str">
        <f t="shared" si="7"/>
        <v>Document Reference</v>
      </c>
      <c r="O26" s="11" t="s">
        <v>22</v>
      </c>
      <c r="P26" s="11" t="s">
        <v>22</v>
      </c>
      <c r="Q26" s="11" t="s">
        <v>22</v>
      </c>
      <c r="R26" s="11" t="s">
        <v>406</v>
      </c>
      <c r="S26" s="11" t="s">
        <v>38</v>
      </c>
      <c r="T26" s="11" t="s">
        <v>22</v>
      </c>
      <c r="U26" s="11" t="s">
        <v>62</v>
      </c>
      <c r="V26" s="11" t="s">
        <v>22</v>
      </c>
    </row>
    <row r="27" spans="1:22" ht="14.1" customHeight="1" x14ac:dyDescent="0.2">
      <c r="A27" s="11" t="str">
        <f t="shared" si="4"/>
        <v>ApplicableTerritoryAddress</v>
      </c>
      <c r="B27" s="8" t="s">
        <v>22</v>
      </c>
      <c r="C27" s="12" t="s">
        <v>98</v>
      </c>
      <c r="D27" s="11" t="s">
        <v>5178</v>
      </c>
      <c r="E27" s="11" t="s">
        <v>22</v>
      </c>
      <c r="F27" s="11" t="s">
        <v>22</v>
      </c>
      <c r="G27" s="11" t="str">
        <f t="shared" si="5"/>
        <v>Catalogue Request. Applicable Territory_ Address. Address</v>
      </c>
      <c r="H27" s="11" t="s">
        <v>22</v>
      </c>
      <c r="I27" s="11" t="s">
        <v>5164</v>
      </c>
      <c r="J27" s="11" t="s">
        <v>1361</v>
      </c>
      <c r="K27" s="11" t="s">
        <v>22</v>
      </c>
      <c r="L27" s="11" t="s">
        <v>22</v>
      </c>
      <c r="M27" s="11" t="str">
        <f t="shared" si="6"/>
        <v>Address</v>
      </c>
      <c r="N27" s="11" t="str">
        <f t="shared" si="7"/>
        <v>Address</v>
      </c>
      <c r="O27" s="11" t="s">
        <v>22</v>
      </c>
      <c r="P27" s="11" t="s">
        <v>22</v>
      </c>
      <c r="Q27" s="11" t="s">
        <v>22</v>
      </c>
      <c r="R27" s="11" t="s">
        <v>61</v>
      </c>
      <c r="S27" s="11" t="s">
        <v>38</v>
      </c>
      <c r="T27" s="11" t="s">
        <v>22</v>
      </c>
      <c r="U27" s="11" t="s">
        <v>62</v>
      </c>
      <c r="V27" s="11" t="s">
        <v>22</v>
      </c>
    </row>
    <row r="28" spans="1:22" ht="14.1" customHeight="1" x14ac:dyDescent="0.2">
      <c r="A28" s="11" t="str">
        <f t="shared" si="4"/>
        <v>RequestedLanguage</v>
      </c>
      <c r="B28" s="8" t="s">
        <v>22</v>
      </c>
      <c r="C28" s="12" t="s">
        <v>34</v>
      </c>
      <c r="D28" s="11" t="s">
        <v>5179</v>
      </c>
      <c r="E28" s="11" t="s">
        <v>22</v>
      </c>
      <c r="F28" s="11" t="s">
        <v>22</v>
      </c>
      <c r="G28" s="11" t="str">
        <f t="shared" si="5"/>
        <v>Catalogue Request. Requested_ Language. Language</v>
      </c>
      <c r="H28" s="11" t="s">
        <v>22</v>
      </c>
      <c r="I28" s="11" t="s">
        <v>5164</v>
      </c>
      <c r="J28" s="11" t="s">
        <v>1487</v>
      </c>
      <c r="K28" s="11" t="s">
        <v>22</v>
      </c>
      <c r="L28" s="11" t="s">
        <v>22</v>
      </c>
      <c r="M28" s="11" t="str">
        <f t="shared" si="6"/>
        <v>Language</v>
      </c>
      <c r="N28" s="11" t="str">
        <f t="shared" si="7"/>
        <v>Language</v>
      </c>
      <c r="O28" s="11" t="s">
        <v>22</v>
      </c>
      <c r="P28" s="11" t="s">
        <v>22</v>
      </c>
      <c r="Q28" s="11" t="s">
        <v>22</v>
      </c>
      <c r="R28" s="11" t="s">
        <v>690</v>
      </c>
      <c r="S28" s="11" t="s">
        <v>38</v>
      </c>
      <c r="T28" s="11" t="s">
        <v>22</v>
      </c>
      <c r="U28" s="11" t="s">
        <v>62</v>
      </c>
      <c r="V28" s="11" t="s">
        <v>22</v>
      </c>
    </row>
    <row r="29" spans="1:22" ht="14.1" customHeight="1" x14ac:dyDescent="0.2">
      <c r="A29" s="11" t="str">
        <f t="shared" si="4"/>
        <v>RequestedClassificationScheme</v>
      </c>
      <c r="B29" s="8" t="s">
        <v>22</v>
      </c>
      <c r="C29" s="12" t="s">
        <v>98</v>
      </c>
      <c r="D29" s="11" t="s">
        <v>5180</v>
      </c>
      <c r="E29" s="11" t="s">
        <v>22</v>
      </c>
      <c r="F29" s="11" t="s">
        <v>22</v>
      </c>
      <c r="G29" s="11" t="str">
        <f t="shared" si="5"/>
        <v>Catalogue Request. Requested_ Classification Scheme. Classification Scheme</v>
      </c>
      <c r="H29" s="11" t="s">
        <v>22</v>
      </c>
      <c r="I29" s="11" t="s">
        <v>5164</v>
      </c>
      <c r="J29" s="11" t="s">
        <v>1487</v>
      </c>
      <c r="K29" s="11" t="s">
        <v>22</v>
      </c>
      <c r="L29" s="11" t="s">
        <v>22</v>
      </c>
      <c r="M29" s="11" t="str">
        <f t="shared" si="6"/>
        <v>Classification Scheme</v>
      </c>
      <c r="N29" s="11" t="str">
        <f t="shared" si="7"/>
        <v>Classification Scheme</v>
      </c>
      <c r="O29" s="11" t="s">
        <v>22</v>
      </c>
      <c r="P29" s="11" t="s">
        <v>22</v>
      </c>
      <c r="Q29" s="11" t="s">
        <v>22</v>
      </c>
      <c r="R29" s="11" t="s">
        <v>440</v>
      </c>
      <c r="S29" s="11" t="s">
        <v>38</v>
      </c>
      <c r="T29" s="11" t="s">
        <v>22</v>
      </c>
      <c r="U29" s="11" t="s">
        <v>62</v>
      </c>
      <c r="V29" s="11" t="s">
        <v>22</v>
      </c>
    </row>
    <row r="30" spans="1:22" ht="14.1" customHeight="1" x14ac:dyDescent="0.2">
      <c r="A30" s="11" t="str">
        <f t="shared" si="4"/>
        <v>CatalogueRequestLine</v>
      </c>
      <c r="B30" s="8" t="s">
        <v>22</v>
      </c>
      <c r="C30" s="12" t="s">
        <v>98</v>
      </c>
      <c r="D30" s="11" t="s">
        <v>5181</v>
      </c>
      <c r="E30" s="11" t="s">
        <v>22</v>
      </c>
      <c r="F30" s="11" t="s">
        <v>22</v>
      </c>
      <c r="G30" s="11" t="str">
        <f t="shared" si="5"/>
        <v>Catalogue Request. Catalogue Request Line</v>
      </c>
      <c r="H30" s="11" t="s">
        <v>22</v>
      </c>
      <c r="I30" s="11" t="s">
        <v>5164</v>
      </c>
      <c r="J30" s="11" t="s">
        <v>22</v>
      </c>
      <c r="K30" s="11" t="s">
        <v>22</v>
      </c>
      <c r="L30" s="11" t="s">
        <v>22</v>
      </c>
      <c r="M30" s="11" t="str">
        <f t="shared" si="6"/>
        <v>Catalogue Request Line</v>
      </c>
      <c r="N30" s="11" t="str">
        <f t="shared" si="7"/>
        <v>Catalogue Request Line</v>
      </c>
      <c r="O30" s="11" t="s">
        <v>22</v>
      </c>
      <c r="P30" s="11" t="s">
        <v>22</v>
      </c>
      <c r="Q30" s="11" t="s">
        <v>22</v>
      </c>
      <c r="R30" s="11" t="s">
        <v>607</v>
      </c>
      <c r="S30" s="11" t="s">
        <v>38</v>
      </c>
      <c r="T30" s="11" t="s">
        <v>22</v>
      </c>
      <c r="U30" s="11" t="s">
        <v>62</v>
      </c>
      <c r="V30" s="11" t="s">
        <v>22</v>
      </c>
    </row>
    <row r="31" spans="1:22" s="14" customFormat="1" ht="14.1" customHeight="1" x14ac:dyDescent="0.2">
      <c r="A31" s="13"/>
      <c r="B31" s="13"/>
      <c r="C31" s="13"/>
      <c r="D31" s="13"/>
      <c r="E31" s="13"/>
      <c r="F31" s="13"/>
      <c r="G31" s="13"/>
      <c r="H31" s="13"/>
      <c r="I31" s="13"/>
      <c r="J31" s="13"/>
      <c r="K31" s="13"/>
      <c r="L31" s="13"/>
      <c r="M31" s="13"/>
      <c r="N31" s="13"/>
      <c r="O31" s="13"/>
      <c r="P31" s="13"/>
      <c r="Q31" s="13"/>
      <c r="R31" s="13"/>
      <c r="S31" s="13" t="s">
        <v>4949</v>
      </c>
      <c r="T31" s="13"/>
      <c r="U31" s="13"/>
      <c r="V31"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95008-995D-4154-AB9A-798CDCED5A74}">
  <dimension ref="A1:V22"/>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CertificateOfOrigin</v>
      </c>
      <c r="B2" s="6" t="s">
        <v>22</v>
      </c>
      <c r="C2" s="6" t="s">
        <v>22</v>
      </c>
      <c r="D2" s="6" t="s">
        <v>5182</v>
      </c>
      <c r="E2" s="6" t="s">
        <v>22</v>
      </c>
      <c r="F2" s="6" t="s">
        <v>22</v>
      </c>
      <c r="G2" s="5" t="str">
        <f>CONCATENATE(IF(H2="","",CONCATENATE(H2,"_ ")),I2,". Details")</f>
        <v>Certificate Of Origin. Details</v>
      </c>
      <c r="H2" s="6" t="s">
        <v>22</v>
      </c>
      <c r="I2" s="6" t="s">
        <v>5183</v>
      </c>
      <c r="J2" s="6" t="s">
        <v>22</v>
      </c>
      <c r="K2" s="6" t="s">
        <v>22</v>
      </c>
      <c r="L2" s="6" t="s">
        <v>22</v>
      </c>
      <c r="M2" s="6" t="s">
        <v>22</v>
      </c>
      <c r="N2" s="6" t="s">
        <v>22</v>
      </c>
      <c r="O2" s="6" t="s">
        <v>22</v>
      </c>
      <c r="P2" s="6" t="s">
        <v>22</v>
      </c>
      <c r="Q2" s="6" t="s">
        <v>22</v>
      </c>
      <c r="R2" s="6" t="s">
        <v>22</v>
      </c>
      <c r="S2" s="6" t="s">
        <v>25</v>
      </c>
      <c r="T2" s="6" t="s">
        <v>22</v>
      </c>
      <c r="U2" s="6" t="s">
        <v>62</v>
      </c>
      <c r="V2" s="6" t="s">
        <v>22</v>
      </c>
    </row>
    <row r="3" spans="1:22" ht="14.1" customHeight="1" x14ac:dyDescent="0.2">
      <c r="A3" s="7" t="str">
        <f t="shared" ref="A3:A13"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4992</v>
      </c>
      <c r="G3" s="10" t="str">
        <f t="shared" ref="G3:G13" si="1">CONCATENATE( IF(H3="","",CONCATENATE(H3,"_ ")),I3,". ",IF(J3="","",CONCATENATE(J3,"_ ")),M3,IF(OR(J3&lt;&gt;"",M3&lt;&gt;N3),CONCATENATE(". ",N3),""))</f>
        <v>Certificate Of Origin. UBL Version Identifier. Identifier</v>
      </c>
      <c r="H3" s="10" t="s">
        <v>22</v>
      </c>
      <c r="I3" s="10" t="s">
        <v>5183</v>
      </c>
      <c r="J3" s="10" t="s">
        <v>22</v>
      </c>
      <c r="K3" s="10" t="s">
        <v>4953</v>
      </c>
      <c r="L3" s="10" t="s">
        <v>29</v>
      </c>
      <c r="M3" s="7" t="str">
        <f t="shared" ref="M3:M13" si="2">IF(K3&lt;&gt;"",CONCATENATE(K3," ",L3),L3)</f>
        <v>UBL Version Identifier</v>
      </c>
      <c r="N3" s="10" t="s">
        <v>29</v>
      </c>
      <c r="O3" s="10" t="s">
        <v>22</v>
      </c>
      <c r="P3" s="10" t="str">
        <f t="shared" ref="P3:P13" si="3">IF(O3&lt;&gt;"",CONCATENATE(O3,"_ ",N3,". Type"),CONCATENATE(N3,". Type"))</f>
        <v>Identifier. Type</v>
      </c>
      <c r="Q3" s="10" t="s">
        <v>22</v>
      </c>
      <c r="R3" s="10" t="s">
        <v>22</v>
      </c>
      <c r="S3" s="10" t="s">
        <v>30</v>
      </c>
      <c r="T3" s="10" t="s">
        <v>22</v>
      </c>
      <c r="U3" s="10" t="s">
        <v>62</v>
      </c>
      <c r="V3" s="10" t="s">
        <v>22</v>
      </c>
    </row>
    <row r="4" spans="1:22" ht="14.1" customHeight="1" x14ac:dyDescent="0.2">
      <c r="A4" s="7" t="str">
        <f t="shared" si="0"/>
        <v>CustomizationID</v>
      </c>
      <c r="B4" s="8" t="s">
        <v>22</v>
      </c>
      <c r="C4" s="9" t="s">
        <v>34</v>
      </c>
      <c r="D4" s="10" t="s">
        <v>4954</v>
      </c>
      <c r="E4" s="10" t="s">
        <v>22</v>
      </c>
      <c r="F4" s="10" t="s">
        <v>2701</v>
      </c>
      <c r="G4" s="10" t="str">
        <f t="shared" si="1"/>
        <v>Certificate Of Origin. Customization Identifier. Identifier</v>
      </c>
      <c r="H4" s="10" t="s">
        <v>22</v>
      </c>
      <c r="I4" s="10" t="s">
        <v>5183</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62</v>
      </c>
      <c r="V4" s="10" t="s">
        <v>22</v>
      </c>
    </row>
    <row r="5" spans="1:22" ht="14.1" customHeight="1" x14ac:dyDescent="0.2">
      <c r="A5" s="7" t="str">
        <f t="shared" si="0"/>
        <v>ProfileID</v>
      </c>
      <c r="B5" s="8" t="s">
        <v>22</v>
      </c>
      <c r="C5" s="9" t="s">
        <v>34</v>
      </c>
      <c r="D5" s="10" t="s">
        <v>4955</v>
      </c>
      <c r="E5" s="10" t="s">
        <v>22</v>
      </c>
      <c r="F5" s="10" t="s">
        <v>4993</v>
      </c>
      <c r="G5" s="10" t="str">
        <f t="shared" si="1"/>
        <v>Certificate Of Origin. Profile Identifier. Identifier</v>
      </c>
      <c r="H5" s="10" t="s">
        <v>22</v>
      </c>
      <c r="I5" s="10" t="s">
        <v>5183</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62</v>
      </c>
      <c r="V5" s="10" t="s">
        <v>22</v>
      </c>
    </row>
    <row r="6" spans="1:22" ht="14.1" customHeight="1" x14ac:dyDescent="0.2">
      <c r="A6" s="7" t="str">
        <f t="shared" si="0"/>
        <v>ProfileExecutionID</v>
      </c>
      <c r="B6" s="8" t="s">
        <v>22</v>
      </c>
      <c r="C6" s="9" t="s">
        <v>34</v>
      </c>
      <c r="D6" s="10" t="s">
        <v>4956</v>
      </c>
      <c r="E6" s="10" t="s">
        <v>22</v>
      </c>
      <c r="F6" s="10" t="s">
        <v>4994</v>
      </c>
      <c r="G6" s="10" t="str">
        <f t="shared" si="1"/>
        <v>Certificate Of Origin. Profile Execution Identifier. Identifier</v>
      </c>
      <c r="H6" s="10" t="s">
        <v>22</v>
      </c>
      <c r="I6" s="10" t="s">
        <v>5183</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26</v>
      </c>
      <c r="V6" s="10" t="s">
        <v>22</v>
      </c>
    </row>
    <row r="7" spans="1:22" ht="14.1" customHeight="1" x14ac:dyDescent="0.2">
      <c r="A7" s="7" t="str">
        <f t="shared" si="0"/>
        <v>ID</v>
      </c>
      <c r="B7" s="8" t="s">
        <v>22</v>
      </c>
      <c r="C7" s="9" t="s">
        <v>27</v>
      </c>
      <c r="D7" s="10" t="s">
        <v>4995</v>
      </c>
      <c r="E7" s="10" t="s">
        <v>22</v>
      </c>
      <c r="F7" s="10" t="s">
        <v>22</v>
      </c>
      <c r="G7" s="10" t="str">
        <f t="shared" si="1"/>
        <v>Certificate Of Origin. Identifier</v>
      </c>
      <c r="H7" s="10" t="s">
        <v>22</v>
      </c>
      <c r="I7" s="10" t="s">
        <v>5183</v>
      </c>
      <c r="J7" s="10" t="s">
        <v>22</v>
      </c>
      <c r="K7" s="10" t="s">
        <v>22</v>
      </c>
      <c r="L7" s="10" t="s">
        <v>29</v>
      </c>
      <c r="M7" s="7" t="str">
        <f t="shared" si="2"/>
        <v>Identifier</v>
      </c>
      <c r="N7" s="10" t="s">
        <v>29</v>
      </c>
      <c r="O7" s="10" t="s">
        <v>22</v>
      </c>
      <c r="P7" s="10" t="str">
        <f t="shared" si="3"/>
        <v>Identifier. Type</v>
      </c>
      <c r="Q7" s="10" t="s">
        <v>22</v>
      </c>
      <c r="R7" s="10" t="s">
        <v>22</v>
      </c>
      <c r="S7" s="10" t="s">
        <v>30</v>
      </c>
      <c r="T7" s="10" t="s">
        <v>5184</v>
      </c>
      <c r="U7" s="10" t="s">
        <v>62</v>
      </c>
      <c r="V7" s="10" t="s">
        <v>22</v>
      </c>
    </row>
    <row r="8" spans="1:22" ht="14.1" customHeight="1" x14ac:dyDescent="0.2">
      <c r="A8" s="7" t="str">
        <f t="shared" si="0"/>
        <v>UUID</v>
      </c>
      <c r="B8" s="8" t="s">
        <v>22</v>
      </c>
      <c r="C8" s="9" t="s">
        <v>34</v>
      </c>
      <c r="D8" s="10" t="s">
        <v>4959</v>
      </c>
      <c r="E8" s="10" t="s">
        <v>22</v>
      </c>
      <c r="F8" s="10" t="s">
        <v>22</v>
      </c>
      <c r="G8" s="10" t="str">
        <f t="shared" si="1"/>
        <v>Certificate Of Origin. UUID. Identifier</v>
      </c>
      <c r="H8" s="10" t="s">
        <v>22</v>
      </c>
      <c r="I8" s="10" t="s">
        <v>5183</v>
      </c>
      <c r="J8" s="10" t="s">
        <v>22</v>
      </c>
      <c r="K8" s="10" t="s">
        <v>22</v>
      </c>
      <c r="L8" s="10" t="s">
        <v>590</v>
      </c>
      <c r="M8" s="7" t="str">
        <f t="shared" si="2"/>
        <v>UUID</v>
      </c>
      <c r="N8" s="10" t="s">
        <v>29</v>
      </c>
      <c r="O8" s="10" t="s">
        <v>22</v>
      </c>
      <c r="P8" s="10" t="str">
        <f t="shared" si="3"/>
        <v>Identifier. Type</v>
      </c>
      <c r="Q8" s="10" t="s">
        <v>22</v>
      </c>
      <c r="R8" s="10" t="s">
        <v>22</v>
      </c>
      <c r="S8" s="10" t="s">
        <v>30</v>
      </c>
      <c r="T8" s="10" t="s">
        <v>22</v>
      </c>
      <c r="U8" s="10" t="s">
        <v>62</v>
      </c>
      <c r="V8" s="10" t="s">
        <v>22</v>
      </c>
    </row>
    <row r="9" spans="1:22" ht="14.1" customHeight="1" x14ac:dyDescent="0.2">
      <c r="A9" s="7" t="str">
        <f t="shared" si="0"/>
        <v>IssueDate</v>
      </c>
      <c r="B9" s="8" t="s">
        <v>22</v>
      </c>
      <c r="C9" s="9" t="s">
        <v>34</v>
      </c>
      <c r="D9" s="10" t="s">
        <v>4996</v>
      </c>
      <c r="E9" s="10" t="s">
        <v>22</v>
      </c>
      <c r="F9" s="10" t="s">
        <v>22</v>
      </c>
      <c r="G9" s="10" t="str">
        <f t="shared" si="1"/>
        <v>Certificate Of Origin. Issue Date. Date</v>
      </c>
      <c r="H9" s="10" t="s">
        <v>22</v>
      </c>
      <c r="I9" s="10" t="s">
        <v>5183</v>
      </c>
      <c r="J9" s="10" t="s">
        <v>22</v>
      </c>
      <c r="K9" s="10" t="s">
        <v>477</v>
      </c>
      <c r="L9" s="10" t="s">
        <v>397</v>
      </c>
      <c r="M9" s="7" t="str">
        <f t="shared" si="2"/>
        <v>Issue Date</v>
      </c>
      <c r="N9" s="10" t="s">
        <v>397</v>
      </c>
      <c r="O9" s="10" t="s">
        <v>22</v>
      </c>
      <c r="P9" s="10" t="str">
        <f t="shared" si="3"/>
        <v>Date. Type</v>
      </c>
      <c r="Q9" s="10" t="s">
        <v>22</v>
      </c>
      <c r="R9" s="10" t="s">
        <v>22</v>
      </c>
      <c r="S9" s="10" t="s">
        <v>30</v>
      </c>
      <c r="T9" s="10" t="s">
        <v>5185</v>
      </c>
      <c r="U9" s="10" t="s">
        <v>62</v>
      </c>
      <c r="V9" s="10" t="s">
        <v>22</v>
      </c>
    </row>
    <row r="10" spans="1:22" ht="14.1" customHeight="1" x14ac:dyDescent="0.2">
      <c r="A10" s="7" t="str">
        <f t="shared" si="0"/>
        <v>IssueTime</v>
      </c>
      <c r="B10" s="8" t="s">
        <v>22</v>
      </c>
      <c r="C10" s="9" t="s">
        <v>34</v>
      </c>
      <c r="D10" s="10" t="s">
        <v>4997</v>
      </c>
      <c r="E10" s="10" t="s">
        <v>22</v>
      </c>
      <c r="F10" s="10" t="s">
        <v>22</v>
      </c>
      <c r="G10" s="10" t="str">
        <f t="shared" si="1"/>
        <v>Certificate Of Origin. Issue Time. Time</v>
      </c>
      <c r="H10" s="10" t="s">
        <v>22</v>
      </c>
      <c r="I10" s="10" t="s">
        <v>5183</v>
      </c>
      <c r="J10" s="10" t="s">
        <v>22</v>
      </c>
      <c r="K10" s="10" t="s">
        <v>477</v>
      </c>
      <c r="L10" s="10" t="s">
        <v>594</v>
      </c>
      <c r="M10" s="7" t="str">
        <f t="shared" si="2"/>
        <v>Issue Time</v>
      </c>
      <c r="N10" s="10" t="s">
        <v>594</v>
      </c>
      <c r="O10" s="10" t="s">
        <v>22</v>
      </c>
      <c r="P10" s="10" t="str">
        <f t="shared" si="3"/>
        <v>Time. Type</v>
      </c>
      <c r="Q10" s="10" t="s">
        <v>22</v>
      </c>
      <c r="R10" s="10" t="s">
        <v>22</v>
      </c>
      <c r="S10" s="10" t="s">
        <v>30</v>
      </c>
      <c r="T10" s="10" t="s">
        <v>5185</v>
      </c>
      <c r="U10" s="10" t="s">
        <v>62</v>
      </c>
      <c r="V10" s="10" t="s">
        <v>22</v>
      </c>
    </row>
    <row r="11" spans="1:22" ht="14.1" customHeight="1" x14ac:dyDescent="0.2">
      <c r="A11" s="7" t="str">
        <f t="shared" si="0"/>
        <v>Description</v>
      </c>
      <c r="B11" s="8" t="s">
        <v>22</v>
      </c>
      <c r="C11" s="9" t="s">
        <v>98</v>
      </c>
      <c r="D11" s="10" t="s">
        <v>5036</v>
      </c>
      <c r="E11" s="10" t="s">
        <v>22</v>
      </c>
      <c r="F11" s="10" t="s">
        <v>22</v>
      </c>
      <c r="G11" s="10" t="str">
        <f t="shared" si="1"/>
        <v>Certificate Of Origin. Description. Text</v>
      </c>
      <c r="H11" s="10" t="s">
        <v>22</v>
      </c>
      <c r="I11" s="10" t="s">
        <v>5183</v>
      </c>
      <c r="J11" s="10" t="s">
        <v>22</v>
      </c>
      <c r="K11" s="10" t="s">
        <v>22</v>
      </c>
      <c r="L11" s="10" t="s">
        <v>100</v>
      </c>
      <c r="M11" s="7" t="str">
        <f t="shared" si="2"/>
        <v>Description</v>
      </c>
      <c r="N11" s="10" t="s">
        <v>59</v>
      </c>
      <c r="O11" s="10" t="s">
        <v>22</v>
      </c>
      <c r="P11" s="10" t="str">
        <f t="shared" si="3"/>
        <v>Text. Type</v>
      </c>
      <c r="Q11" s="10" t="s">
        <v>22</v>
      </c>
      <c r="R11" s="10" t="s">
        <v>22</v>
      </c>
      <c r="S11" s="10" t="s">
        <v>30</v>
      </c>
      <c r="T11" s="10" t="s">
        <v>22</v>
      </c>
      <c r="U11" s="10" t="s">
        <v>62</v>
      </c>
      <c r="V11" s="10" t="s">
        <v>22</v>
      </c>
    </row>
    <row r="12" spans="1:22" ht="14.1" customHeight="1" x14ac:dyDescent="0.2">
      <c r="A12" s="7" t="str">
        <f t="shared" si="0"/>
        <v>Note</v>
      </c>
      <c r="B12" s="8" t="s">
        <v>22</v>
      </c>
      <c r="C12" s="9" t="s">
        <v>98</v>
      </c>
      <c r="D12" s="10" t="s">
        <v>4967</v>
      </c>
      <c r="E12" s="10" t="s">
        <v>22</v>
      </c>
      <c r="F12" s="10" t="s">
        <v>22</v>
      </c>
      <c r="G12" s="10" t="str">
        <f t="shared" si="1"/>
        <v>Certificate Of Origin. Note. Text</v>
      </c>
      <c r="H12" s="10" t="s">
        <v>22</v>
      </c>
      <c r="I12" s="10" t="s">
        <v>5183</v>
      </c>
      <c r="J12" s="10" t="s">
        <v>22</v>
      </c>
      <c r="K12" s="10" t="s">
        <v>22</v>
      </c>
      <c r="L12" s="10" t="s">
        <v>237</v>
      </c>
      <c r="M12" s="7" t="str">
        <f t="shared" si="2"/>
        <v>Note</v>
      </c>
      <c r="N12" s="10" t="s">
        <v>59</v>
      </c>
      <c r="O12" s="10" t="s">
        <v>22</v>
      </c>
      <c r="P12" s="10" t="str">
        <f t="shared" si="3"/>
        <v>Text. Type</v>
      </c>
      <c r="Q12" s="10" t="s">
        <v>22</v>
      </c>
      <c r="R12" s="10" t="s">
        <v>22</v>
      </c>
      <c r="S12" s="10" t="s">
        <v>30</v>
      </c>
      <c r="T12" s="10" t="s">
        <v>22</v>
      </c>
      <c r="U12" s="10" t="s">
        <v>62</v>
      </c>
      <c r="V12" s="10" t="s">
        <v>22</v>
      </c>
    </row>
    <row r="13" spans="1:22" ht="14.1" customHeight="1" x14ac:dyDescent="0.2">
      <c r="A13" s="7" t="str">
        <f t="shared" si="0"/>
        <v>VersionID</v>
      </c>
      <c r="B13" s="8" t="s">
        <v>22</v>
      </c>
      <c r="C13" s="9" t="s">
        <v>34</v>
      </c>
      <c r="D13" s="10" t="s">
        <v>5186</v>
      </c>
      <c r="E13" s="10" t="s">
        <v>22</v>
      </c>
      <c r="F13" s="10" t="s">
        <v>22</v>
      </c>
      <c r="G13" s="10" t="str">
        <f t="shared" si="1"/>
        <v>Certificate Of Origin. Version. Identifier</v>
      </c>
      <c r="H13" s="10" t="s">
        <v>22</v>
      </c>
      <c r="I13" s="10" t="s">
        <v>5183</v>
      </c>
      <c r="J13" s="10" t="s">
        <v>22</v>
      </c>
      <c r="K13" s="10" t="s">
        <v>22</v>
      </c>
      <c r="L13" s="10" t="s">
        <v>602</v>
      </c>
      <c r="M13" s="7" t="str">
        <f t="shared" si="2"/>
        <v>Version</v>
      </c>
      <c r="N13" s="10" t="s">
        <v>29</v>
      </c>
      <c r="O13" s="10" t="s">
        <v>22</v>
      </c>
      <c r="P13" s="10" t="str">
        <f t="shared" si="3"/>
        <v>Identifier. Type</v>
      </c>
      <c r="Q13" s="10" t="s">
        <v>22</v>
      </c>
      <c r="R13" s="10" t="s">
        <v>22</v>
      </c>
      <c r="S13" s="10" t="s">
        <v>30</v>
      </c>
      <c r="T13" s="10" t="s">
        <v>22</v>
      </c>
      <c r="U13" s="10" t="s">
        <v>62</v>
      </c>
      <c r="V13" s="10" t="s">
        <v>22</v>
      </c>
    </row>
    <row r="14" spans="1:22" ht="14.1" customHeight="1" x14ac:dyDescent="0.2">
      <c r="A14" s="11" t="str">
        <f t="shared" ref="A14:A21" si="4">SUBSTITUTE(SUBSTITUTE(CONCATENATE(J14,IF(M14="Identifier","ID",M14))," ",""),"_","")</f>
        <v>Signature</v>
      </c>
      <c r="B14" s="8" t="s">
        <v>22</v>
      </c>
      <c r="C14" s="12" t="s">
        <v>98</v>
      </c>
      <c r="D14" s="11" t="s">
        <v>4972</v>
      </c>
      <c r="E14" s="11" t="s">
        <v>22</v>
      </c>
      <c r="F14" s="11" t="s">
        <v>22</v>
      </c>
      <c r="G14" s="11" t="str">
        <f t="shared" ref="G14:G21" si="5">CONCATENATE( IF(H14="","",CONCATENATE(H14,"_ ")),I14,". ",IF(J14="","",CONCATENATE(J14,"_ ")),M14,IF(J14="","",CONCATENATE(". ",N14)))</f>
        <v>Certificate Of Origin. Signature</v>
      </c>
      <c r="H14" s="11" t="s">
        <v>22</v>
      </c>
      <c r="I14" s="11" t="s">
        <v>5183</v>
      </c>
      <c r="J14" s="11" t="s">
        <v>22</v>
      </c>
      <c r="K14" s="11" t="s">
        <v>22</v>
      </c>
      <c r="L14" s="11" t="s">
        <v>22</v>
      </c>
      <c r="M14" s="11" t="str">
        <f t="shared" ref="M14:M21" si="6">CONCATENATE(IF(Q14="","",CONCATENATE(Q14,"_ ")),R14)</f>
        <v>Signature</v>
      </c>
      <c r="N14" s="11" t="str">
        <f t="shared" ref="N14:N21" si="7">M14</f>
        <v>Signature</v>
      </c>
      <c r="O14" s="11" t="s">
        <v>22</v>
      </c>
      <c r="P14" s="11" t="s">
        <v>22</v>
      </c>
      <c r="Q14" s="11" t="s">
        <v>22</v>
      </c>
      <c r="R14" s="11" t="s">
        <v>624</v>
      </c>
      <c r="S14" s="11" t="s">
        <v>38</v>
      </c>
      <c r="T14" s="11" t="s">
        <v>22</v>
      </c>
      <c r="U14" s="11" t="s">
        <v>26</v>
      </c>
      <c r="V14" s="11" t="s">
        <v>22</v>
      </c>
    </row>
    <row r="15" spans="1:22" ht="14.1" customHeight="1" x14ac:dyDescent="0.2">
      <c r="A15" s="11" t="str">
        <f t="shared" si="4"/>
        <v>ExporterParty</v>
      </c>
      <c r="B15" s="8" t="s">
        <v>22</v>
      </c>
      <c r="C15" s="12" t="s">
        <v>34</v>
      </c>
      <c r="D15" s="11" t="s">
        <v>5187</v>
      </c>
      <c r="E15" s="11" t="s">
        <v>646</v>
      </c>
      <c r="F15" s="11" t="s">
        <v>22</v>
      </c>
      <c r="G15" s="11" t="str">
        <f t="shared" si="5"/>
        <v>Certificate Of Origin. Exporter_ Party. Party</v>
      </c>
      <c r="H15" s="11" t="s">
        <v>22</v>
      </c>
      <c r="I15" s="11" t="s">
        <v>5183</v>
      </c>
      <c r="J15" s="11" t="s">
        <v>647</v>
      </c>
      <c r="K15" s="11" t="s">
        <v>22</v>
      </c>
      <c r="L15" s="11" t="s">
        <v>22</v>
      </c>
      <c r="M15" s="11" t="str">
        <f t="shared" si="6"/>
        <v>Party</v>
      </c>
      <c r="N15" s="11" t="str">
        <f t="shared" si="7"/>
        <v>Party</v>
      </c>
      <c r="O15" s="11" t="s">
        <v>22</v>
      </c>
      <c r="P15" s="11" t="s">
        <v>22</v>
      </c>
      <c r="Q15" s="11" t="s">
        <v>22</v>
      </c>
      <c r="R15" s="11" t="s">
        <v>216</v>
      </c>
      <c r="S15" s="11" t="s">
        <v>38</v>
      </c>
      <c r="T15" s="11" t="s">
        <v>900</v>
      </c>
      <c r="U15" s="11" t="s">
        <v>62</v>
      </c>
      <c r="V15" s="11" t="s">
        <v>22</v>
      </c>
    </row>
    <row r="16" spans="1:22" ht="14.1" customHeight="1" x14ac:dyDescent="0.2">
      <c r="A16" s="11" t="str">
        <f t="shared" si="4"/>
        <v>ImporterParty</v>
      </c>
      <c r="B16" s="8" t="s">
        <v>22</v>
      </c>
      <c r="C16" s="12" t="s">
        <v>34</v>
      </c>
      <c r="D16" s="11" t="s">
        <v>5188</v>
      </c>
      <c r="E16" s="11" t="s">
        <v>649</v>
      </c>
      <c r="F16" s="11" t="s">
        <v>22</v>
      </c>
      <c r="G16" s="11" t="str">
        <f t="shared" si="5"/>
        <v>Certificate Of Origin. Importer_ Party. Party</v>
      </c>
      <c r="H16" s="11" t="s">
        <v>22</v>
      </c>
      <c r="I16" s="11" t="s">
        <v>5183</v>
      </c>
      <c r="J16" s="11" t="s">
        <v>650</v>
      </c>
      <c r="K16" s="11" t="s">
        <v>22</v>
      </c>
      <c r="L16" s="11" t="s">
        <v>22</v>
      </c>
      <c r="M16" s="11" t="str">
        <f t="shared" si="6"/>
        <v>Party</v>
      </c>
      <c r="N16" s="11" t="str">
        <f t="shared" si="7"/>
        <v>Party</v>
      </c>
      <c r="O16" s="11" t="s">
        <v>22</v>
      </c>
      <c r="P16" s="11" t="s">
        <v>22</v>
      </c>
      <c r="Q16" s="11" t="s">
        <v>22</v>
      </c>
      <c r="R16" s="11" t="s">
        <v>216</v>
      </c>
      <c r="S16" s="11" t="s">
        <v>38</v>
      </c>
      <c r="T16" s="11" t="s">
        <v>900</v>
      </c>
      <c r="U16" s="11" t="s">
        <v>62</v>
      </c>
      <c r="V16" s="11" t="s">
        <v>22</v>
      </c>
    </row>
    <row r="17" spans="1:22" ht="14.1" customHeight="1" x14ac:dyDescent="0.2">
      <c r="A17" s="11" t="str">
        <f t="shared" si="4"/>
        <v>EndorserParty</v>
      </c>
      <c r="B17" s="8" t="s">
        <v>22</v>
      </c>
      <c r="C17" s="12" t="s">
        <v>98</v>
      </c>
      <c r="D17" s="11" t="s">
        <v>5189</v>
      </c>
      <c r="E17" s="11" t="s">
        <v>22</v>
      </c>
      <c r="F17" s="11" t="s">
        <v>22</v>
      </c>
      <c r="G17" s="11" t="str">
        <f t="shared" si="5"/>
        <v>Certificate Of Origin. Endorser Party</v>
      </c>
      <c r="H17" s="11" t="s">
        <v>22</v>
      </c>
      <c r="I17" s="11" t="s">
        <v>5183</v>
      </c>
      <c r="J17" s="11" t="s">
        <v>22</v>
      </c>
      <c r="K17" s="11" t="s">
        <v>22</v>
      </c>
      <c r="L17" s="11" t="s">
        <v>22</v>
      </c>
      <c r="M17" s="11" t="str">
        <f t="shared" si="6"/>
        <v>Endorser Party</v>
      </c>
      <c r="N17" s="11" t="str">
        <f t="shared" si="7"/>
        <v>Endorser Party</v>
      </c>
      <c r="O17" s="11" t="s">
        <v>22</v>
      </c>
      <c r="P17" s="11" t="s">
        <v>22</v>
      </c>
      <c r="Q17" s="11" t="s">
        <v>22</v>
      </c>
      <c r="R17" s="11" t="s">
        <v>641</v>
      </c>
      <c r="S17" s="11" t="s">
        <v>38</v>
      </c>
      <c r="T17" s="11" t="s">
        <v>22</v>
      </c>
      <c r="U17" s="11" t="s">
        <v>62</v>
      </c>
      <c r="V17" s="11" t="s">
        <v>22</v>
      </c>
    </row>
    <row r="18" spans="1:22" ht="14.1" customHeight="1" x14ac:dyDescent="0.2">
      <c r="A18" s="11" t="str">
        <f t="shared" si="4"/>
        <v>CertificateOfOriginApplication</v>
      </c>
      <c r="B18" s="8" t="s">
        <v>22</v>
      </c>
      <c r="C18" s="12" t="s">
        <v>27</v>
      </c>
      <c r="D18" s="11" t="s">
        <v>5190</v>
      </c>
      <c r="E18" s="11" t="s">
        <v>22</v>
      </c>
      <c r="F18" s="11" t="s">
        <v>22</v>
      </c>
      <c r="G18" s="11" t="str">
        <f t="shared" si="5"/>
        <v>Certificate Of Origin. Certificate Of Origin Application</v>
      </c>
      <c r="H18" s="11" t="s">
        <v>22</v>
      </c>
      <c r="I18" s="11" t="s">
        <v>5183</v>
      </c>
      <c r="J18" s="11" t="s">
        <v>22</v>
      </c>
      <c r="K18" s="11" t="s">
        <v>22</v>
      </c>
      <c r="L18" s="11" t="s">
        <v>22</v>
      </c>
      <c r="M18" s="11" t="str">
        <f t="shared" si="6"/>
        <v>Certificate Of Origin Application</v>
      </c>
      <c r="N18" s="11" t="str">
        <f t="shared" si="7"/>
        <v>Certificate Of Origin Application</v>
      </c>
      <c r="O18" s="11" t="s">
        <v>22</v>
      </c>
      <c r="P18" s="11" t="s">
        <v>22</v>
      </c>
      <c r="Q18" s="11" t="s">
        <v>22</v>
      </c>
      <c r="R18" s="11" t="s">
        <v>626</v>
      </c>
      <c r="S18" s="11" t="s">
        <v>38</v>
      </c>
      <c r="T18" s="11" t="s">
        <v>22</v>
      </c>
      <c r="U18" s="11" t="s">
        <v>62</v>
      </c>
      <c r="V18" s="11" t="s">
        <v>22</v>
      </c>
    </row>
    <row r="19" spans="1:22" ht="14.1" customHeight="1" x14ac:dyDescent="0.2">
      <c r="A19" s="11" t="str">
        <f t="shared" si="4"/>
        <v>IssuerEndorsement</v>
      </c>
      <c r="B19" s="8" t="s">
        <v>22</v>
      </c>
      <c r="C19" s="12" t="s">
        <v>27</v>
      </c>
      <c r="D19" s="11" t="s">
        <v>5191</v>
      </c>
      <c r="E19" s="11" t="s">
        <v>22</v>
      </c>
      <c r="F19" s="11" t="s">
        <v>22</v>
      </c>
      <c r="G19" s="11" t="str">
        <f t="shared" si="5"/>
        <v>Certificate Of Origin. Issuer_ Endorsement. Endorsement</v>
      </c>
      <c r="H19" s="11" t="s">
        <v>22</v>
      </c>
      <c r="I19" s="11" t="s">
        <v>5183</v>
      </c>
      <c r="J19" s="11" t="s">
        <v>243</v>
      </c>
      <c r="K19" s="11" t="s">
        <v>22</v>
      </c>
      <c r="L19" s="11" t="s">
        <v>22</v>
      </c>
      <c r="M19" s="11" t="str">
        <f t="shared" si="6"/>
        <v>Endorsement</v>
      </c>
      <c r="N19" s="11" t="str">
        <f t="shared" si="7"/>
        <v>Endorsement</v>
      </c>
      <c r="O19" s="11" t="s">
        <v>22</v>
      </c>
      <c r="P19" s="11" t="s">
        <v>22</v>
      </c>
      <c r="Q19" s="11" t="s">
        <v>22</v>
      </c>
      <c r="R19" s="11" t="s">
        <v>1708</v>
      </c>
      <c r="S19" s="11" t="s">
        <v>38</v>
      </c>
      <c r="T19" s="11" t="s">
        <v>22</v>
      </c>
      <c r="U19" s="11" t="s">
        <v>62</v>
      </c>
      <c r="V19" s="11" t="s">
        <v>22</v>
      </c>
    </row>
    <row r="20" spans="1:22" ht="14.1" customHeight="1" x14ac:dyDescent="0.2">
      <c r="A20" s="11" t="str">
        <f t="shared" si="4"/>
        <v>EmbassyEndorsement</v>
      </c>
      <c r="B20" s="8" t="s">
        <v>22</v>
      </c>
      <c r="C20" s="12" t="s">
        <v>34</v>
      </c>
      <c r="D20" s="11" t="s">
        <v>5192</v>
      </c>
      <c r="E20" s="11" t="s">
        <v>22</v>
      </c>
      <c r="F20" s="11" t="s">
        <v>22</v>
      </c>
      <c r="G20" s="11" t="str">
        <f t="shared" si="5"/>
        <v>Certificate Of Origin. Embassy_ Endorsement. Endorsement</v>
      </c>
      <c r="H20" s="11" t="s">
        <v>22</v>
      </c>
      <c r="I20" s="11" t="s">
        <v>5183</v>
      </c>
      <c r="J20" s="11" t="s">
        <v>5193</v>
      </c>
      <c r="K20" s="11" t="s">
        <v>22</v>
      </c>
      <c r="L20" s="11" t="s">
        <v>22</v>
      </c>
      <c r="M20" s="11" t="str">
        <f t="shared" si="6"/>
        <v>Endorsement</v>
      </c>
      <c r="N20" s="11" t="str">
        <f t="shared" si="7"/>
        <v>Endorsement</v>
      </c>
      <c r="O20" s="11" t="s">
        <v>22</v>
      </c>
      <c r="P20" s="11" t="s">
        <v>22</v>
      </c>
      <c r="Q20" s="11" t="s">
        <v>22</v>
      </c>
      <c r="R20" s="11" t="s">
        <v>1708</v>
      </c>
      <c r="S20" s="11" t="s">
        <v>38</v>
      </c>
      <c r="T20" s="11" t="s">
        <v>22</v>
      </c>
      <c r="U20" s="11" t="s">
        <v>62</v>
      </c>
      <c r="V20" s="11" t="s">
        <v>22</v>
      </c>
    </row>
    <row r="21" spans="1:22" ht="14.1" customHeight="1" x14ac:dyDescent="0.2">
      <c r="A21" s="11" t="str">
        <f t="shared" si="4"/>
        <v>InsuranceEndorsement</v>
      </c>
      <c r="B21" s="8" t="s">
        <v>22</v>
      </c>
      <c r="C21" s="12" t="s">
        <v>34</v>
      </c>
      <c r="D21" s="11" t="s">
        <v>5194</v>
      </c>
      <c r="E21" s="11" t="s">
        <v>22</v>
      </c>
      <c r="F21" s="11" t="s">
        <v>22</v>
      </c>
      <c r="G21" s="11" t="str">
        <f t="shared" si="5"/>
        <v>Certificate Of Origin. Insurance_ Endorsement. Endorsement</v>
      </c>
      <c r="H21" s="11" t="s">
        <v>22</v>
      </c>
      <c r="I21" s="11" t="s">
        <v>5183</v>
      </c>
      <c r="J21" s="11" t="s">
        <v>851</v>
      </c>
      <c r="K21" s="11" t="s">
        <v>22</v>
      </c>
      <c r="L21" s="11" t="s">
        <v>22</v>
      </c>
      <c r="M21" s="11" t="str">
        <f t="shared" si="6"/>
        <v>Endorsement</v>
      </c>
      <c r="N21" s="11" t="str">
        <f t="shared" si="7"/>
        <v>Endorsement</v>
      </c>
      <c r="O21" s="11" t="s">
        <v>22</v>
      </c>
      <c r="P21" s="11" t="s">
        <v>22</v>
      </c>
      <c r="Q21" s="11" t="s">
        <v>22</v>
      </c>
      <c r="R21" s="11" t="s">
        <v>1708</v>
      </c>
      <c r="S21" s="11" t="s">
        <v>38</v>
      </c>
      <c r="T21" s="11" t="s">
        <v>22</v>
      </c>
      <c r="U21" s="11" t="s">
        <v>62</v>
      </c>
      <c r="V21" s="11" t="s">
        <v>22</v>
      </c>
    </row>
    <row r="22" spans="1:22" s="14" customFormat="1" ht="14.1" customHeight="1" x14ac:dyDescent="0.2">
      <c r="A22" s="13"/>
      <c r="B22" s="13"/>
      <c r="C22" s="13"/>
      <c r="D22" s="13"/>
      <c r="E22" s="13"/>
      <c r="F22" s="13"/>
      <c r="G22" s="13"/>
      <c r="H22" s="13"/>
      <c r="I22" s="13"/>
      <c r="J22" s="13"/>
      <c r="K22" s="13"/>
      <c r="L22" s="13"/>
      <c r="M22" s="13"/>
      <c r="N22" s="13"/>
      <c r="O22" s="13"/>
      <c r="P22" s="13"/>
      <c r="Q22" s="13"/>
      <c r="R22" s="13"/>
      <c r="S22" s="13" t="s">
        <v>4949</v>
      </c>
      <c r="T22" s="13"/>
      <c r="U22" s="13"/>
      <c r="V22"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81D5C-3B9F-482A-AD34-279D7D3A1A6E}">
  <dimension ref="A1:V26"/>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CommonTransportationReport</v>
      </c>
      <c r="B2" s="6" t="s">
        <v>22</v>
      </c>
      <c r="C2" s="6" t="s">
        <v>22</v>
      </c>
      <c r="D2" s="6" t="s">
        <v>5195</v>
      </c>
      <c r="E2" s="6" t="s">
        <v>22</v>
      </c>
      <c r="F2" s="6" t="s">
        <v>5196</v>
      </c>
      <c r="G2" s="5" t="str">
        <f>CONCATENATE(IF(H2="","",CONCATENATE(H2,"_ ")),I2,". Details")</f>
        <v>Common Transportation Report. Details</v>
      </c>
      <c r="H2" s="6" t="s">
        <v>22</v>
      </c>
      <c r="I2" s="6" t="s">
        <v>5197</v>
      </c>
      <c r="J2" s="6" t="s">
        <v>22</v>
      </c>
      <c r="K2" s="6" t="s">
        <v>22</v>
      </c>
      <c r="L2" s="6" t="s">
        <v>22</v>
      </c>
      <c r="M2" s="6" t="s">
        <v>22</v>
      </c>
      <c r="N2" s="6" t="s">
        <v>22</v>
      </c>
      <c r="O2" s="6" t="s">
        <v>22</v>
      </c>
      <c r="P2" s="6" t="s">
        <v>22</v>
      </c>
      <c r="Q2" s="6" t="s">
        <v>22</v>
      </c>
      <c r="R2" s="6" t="s">
        <v>22</v>
      </c>
      <c r="S2" s="6" t="s">
        <v>25</v>
      </c>
      <c r="T2" s="6" t="s">
        <v>22</v>
      </c>
      <c r="U2" s="6" t="s">
        <v>101</v>
      </c>
      <c r="V2" s="6" t="s">
        <v>22</v>
      </c>
    </row>
    <row r="3" spans="1:22" ht="14.1" customHeight="1" x14ac:dyDescent="0.2">
      <c r="A3" s="7" t="str">
        <f t="shared" ref="A3:A16"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101</v>
      </c>
      <c r="G3" s="10" t="str">
        <f t="shared" ref="G3:G16" si="1">CONCATENATE( IF(H3="","",CONCATENATE(H3,"_ ")),I3,". ",IF(J3="","",CONCATENATE(J3,"_ ")),M3,IF(OR(J3&lt;&gt;"",M3&lt;&gt;N3),CONCATENATE(". ",N3),""))</f>
        <v>Common Transportation Report. UBL Version Identifier. Identifier</v>
      </c>
      <c r="H3" s="10" t="s">
        <v>22</v>
      </c>
      <c r="I3" s="10" t="s">
        <v>5197</v>
      </c>
      <c r="J3" s="10" t="s">
        <v>22</v>
      </c>
      <c r="K3" s="10" t="s">
        <v>4953</v>
      </c>
      <c r="L3" s="10" t="s">
        <v>29</v>
      </c>
      <c r="M3" s="7" t="str">
        <f t="shared" ref="M3:M16" si="2">IF(K3&lt;&gt;"",CONCATENATE(K3," ",L3),L3)</f>
        <v>UBL Version Identifier</v>
      </c>
      <c r="N3" s="10" t="s">
        <v>29</v>
      </c>
      <c r="O3" s="10" t="s">
        <v>22</v>
      </c>
      <c r="P3" s="10" t="str">
        <f t="shared" ref="P3:P16" si="3">IF(O3&lt;&gt;"",CONCATENATE(O3,"_ ",N3,". Type"),CONCATENATE(N3,". Type"))</f>
        <v>Identifier. Type</v>
      </c>
      <c r="Q3" s="10" t="s">
        <v>22</v>
      </c>
      <c r="R3" s="10" t="s">
        <v>22</v>
      </c>
      <c r="S3" s="10" t="s">
        <v>30</v>
      </c>
      <c r="T3" s="10" t="s">
        <v>22</v>
      </c>
      <c r="U3" s="10" t="s">
        <v>101</v>
      </c>
      <c r="V3" s="10" t="s">
        <v>22</v>
      </c>
    </row>
    <row r="4" spans="1:22" ht="14.1" customHeight="1" x14ac:dyDescent="0.2">
      <c r="A4" s="7" t="str">
        <f t="shared" si="0"/>
        <v>CustomizationID</v>
      </c>
      <c r="B4" s="8" t="s">
        <v>22</v>
      </c>
      <c r="C4" s="9" t="s">
        <v>34</v>
      </c>
      <c r="D4" s="10" t="s">
        <v>4954</v>
      </c>
      <c r="E4" s="10" t="s">
        <v>22</v>
      </c>
      <c r="F4" s="10" t="s">
        <v>22</v>
      </c>
      <c r="G4" s="10" t="str">
        <f t="shared" si="1"/>
        <v>Common Transportation Report. Customization Identifier. Identifier</v>
      </c>
      <c r="H4" s="10" t="s">
        <v>22</v>
      </c>
      <c r="I4" s="10" t="s">
        <v>5197</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101</v>
      </c>
      <c r="V4" s="10" t="s">
        <v>22</v>
      </c>
    </row>
    <row r="5" spans="1:22" ht="14.1" customHeight="1" x14ac:dyDescent="0.2">
      <c r="A5" s="7" t="str">
        <f t="shared" si="0"/>
        <v>ProfileID</v>
      </c>
      <c r="B5" s="8" t="s">
        <v>22</v>
      </c>
      <c r="C5" s="9" t="s">
        <v>34</v>
      </c>
      <c r="D5" s="10" t="s">
        <v>4955</v>
      </c>
      <c r="E5" s="10" t="s">
        <v>22</v>
      </c>
      <c r="F5" s="10" t="s">
        <v>22</v>
      </c>
      <c r="G5" s="10" t="str">
        <f t="shared" si="1"/>
        <v>Common Transportation Report. Profile Identifier. Identifier</v>
      </c>
      <c r="H5" s="10" t="s">
        <v>22</v>
      </c>
      <c r="I5" s="10" t="s">
        <v>5197</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101</v>
      </c>
      <c r="V5" s="10" t="s">
        <v>22</v>
      </c>
    </row>
    <row r="6" spans="1:22" ht="14.1" customHeight="1" x14ac:dyDescent="0.2">
      <c r="A6" s="7" t="str">
        <f t="shared" si="0"/>
        <v>ProfileExecutionID</v>
      </c>
      <c r="B6" s="8" t="s">
        <v>22</v>
      </c>
      <c r="C6" s="9" t="s">
        <v>34</v>
      </c>
      <c r="D6" s="10" t="s">
        <v>4956</v>
      </c>
      <c r="E6" s="10" t="s">
        <v>22</v>
      </c>
      <c r="F6" s="10" t="s">
        <v>22</v>
      </c>
      <c r="G6" s="10" t="str">
        <f t="shared" si="1"/>
        <v>Common Transportation Report. Profile Execution Identifier. Identifier</v>
      </c>
      <c r="H6" s="10" t="s">
        <v>22</v>
      </c>
      <c r="I6" s="10" t="s">
        <v>5197</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101</v>
      </c>
      <c r="V6" s="10" t="s">
        <v>22</v>
      </c>
    </row>
    <row r="7" spans="1:22" ht="14.1" customHeight="1" x14ac:dyDescent="0.2">
      <c r="A7" s="7" t="str">
        <f t="shared" si="0"/>
        <v>ID</v>
      </c>
      <c r="B7" s="8" t="s">
        <v>22</v>
      </c>
      <c r="C7" s="9" t="s">
        <v>27</v>
      </c>
      <c r="D7" s="10" t="s">
        <v>5198</v>
      </c>
      <c r="E7" s="10" t="s">
        <v>22</v>
      </c>
      <c r="F7" s="10" t="s">
        <v>22</v>
      </c>
      <c r="G7" s="10" t="str">
        <f t="shared" si="1"/>
        <v>Common Transportation Report. Identifier</v>
      </c>
      <c r="H7" s="10" t="s">
        <v>22</v>
      </c>
      <c r="I7" s="10" t="s">
        <v>5197</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101</v>
      </c>
      <c r="V7" s="10" t="s">
        <v>22</v>
      </c>
    </row>
    <row r="8" spans="1:22" ht="14.1" customHeight="1" x14ac:dyDescent="0.2">
      <c r="A8" s="7" t="str">
        <f t="shared" si="0"/>
        <v>UUID</v>
      </c>
      <c r="B8" s="8" t="s">
        <v>22</v>
      </c>
      <c r="C8" s="9" t="s">
        <v>34</v>
      </c>
      <c r="D8" s="10" t="s">
        <v>4959</v>
      </c>
      <c r="E8" s="10" t="s">
        <v>22</v>
      </c>
      <c r="F8" s="10" t="s">
        <v>22</v>
      </c>
      <c r="G8" s="10" t="str">
        <f t="shared" si="1"/>
        <v>Common Transportation Report. UUID. Identifier</v>
      </c>
      <c r="H8" s="10" t="s">
        <v>22</v>
      </c>
      <c r="I8" s="10" t="s">
        <v>5197</v>
      </c>
      <c r="J8" s="10" t="s">
        <v>22</v>
      </c>
      <c r="K8" s="10" t="s">
        <v>22</v>
      </c>
      <c r="L8" s="10" t="s">
        <v>590</v>
      </c>
      <c r="M8" s="7" t="str">
        <f t="shared" si="2"/>
        <v>UUID</v>
      </c>
      <c r="N8" s="10" t="s">
        <v>29</v>
      </c>
      <c r="O8" s="10" t="s">
        <v>22</v>
      </c>
      <c r="P8" s="10" t="str">
        <f t="shared" si="3"/>
        <v>Identifier. Type</v>
      </c>
      <c r="Q8" s="10" t="s">
        <v>22</v>
      </c>
      <c r="R8" s="10" t="s">
        <v>22</v>
      </c>
      <c r="S8" s="10" t="s">
        <v>30</v>
      </c>
      <c r="T8" s="10" t="s">
        <v>22</v>
      </c>
      <c r="U8" s="10" t="s">
        <v>101</v>
      </c>
      <c r="V8" s="10" t="s">
        <v>22</v>
      </c>
    </row>
    <row r="9" spans="1:22" ht="14.1" customHeight="1" x14ac:dyDescent="0.2">
      <c r="A9" s="7" t="str">
        <f t="shared" si="0"/>
        <v>IssueDate</v>
      </c>
      <c r="B9" s="8" t="s">
        <v>22</v>
      </c>
      <c r="C9" s="9" t="s">
        <v>27</v>
      </c>
      <c r="D9" s="10" t="s">
        <v>4996</v>
      </c>
      <c r="E9" s="10" t="s">
        <v>22</v>
      </c>
      <c r="F9" s="10" t="s">
        <v>22</v>
      </c>
      <c r="G9" s="10" t="str">
        <f t="shared" si="1"/>
        <v>Common Transportation Report. Issue Date. Date</v>
      </c>
      <c r="H9" s="10" t="s">
        <v>22</v>
      </c>
      <c r="I9" s="10" t="s">
        <v>5197</v>
      </c>
      <c r="J9" s="10" t="s">
        <v>22</v>
      </c>
      <c r="K9" s="10" t="s">
        <v>477</v>
      </c>
      <c r="L9" s="10" t="s">
        <v>397</v>
      </c>
      <c r="M9" s="7" t="str">
        <f t="shared" si="2"/>
        <v>Issue Date</v>
      </c>
      <c r="N9" s="10" t="s">
        <v>397</v>
      </c>
      <c r="O9" s="10" t="s">
        <v>22</v>
      </c>
      <c r="P9" s="10" t="str">
        <f t="shared" si="3"/>
        <v>Date. Type</v>
      </c>
      <c r="Q9" s="10" t="s">
        <v>22</v>
      </c>
      <c r="R9" s="10" t="s">
        <v>22</v>
      </c>
      <c r="S9" s="10" t="s">
        <v>30</v>
      </c>
      <c r="T9" s="10" t="s">
        <v>22</v>
      </c>
      <c r="U9" s="10" t="s">
        <v>101</v>
      </c>
      <c r="V9" s="10" t="s">
        <v>22</v>
      </c>
    </row>
    <row r="10" spans="1:22" ht="14.1" customHeight="1" x14ac:dyDescent="0.2">
      <c r="A10" s="7" t="str">
        <f t="shared" si="0"/>
        <v>IssueTime</v>
      </c>
      <c r="B10" s="8" t="s">
        <v>22</v>
      </c>
      <c r="C10" s="9" t="s">
        <v>34</v>
      </c>
      <c r="D10" s="10" t="s">
        <v>4997</v>
      </c>
      <c r="E10" s="10" t="s">
        <v>22</v>
      </c>
      <c r="F10" s="10" t="s">
        <v>22</v>
      </c>
      <c r="G10" s="10" t="str">
        <f t="shared" si="1"/>
        <v>Common Transportation Report. Issue Time. Time</v>
      </c>
      <c r="H10" s="10" t="s">
        <v>22</v>
      </c>
      <c r="I10" s="10" t="s">
        <v>5197</v>
      </c>
      <c r="J10" s="10" t="s">
        <v>22</v>
      </c>
      <c r="K10" s="10" t="s">
        <v>477</v>
      </c>
      <c r="L10" s="10" t="s">
        <v>594</v>
      </c>
      <c r="M10" s="7" t="str">
        <f t="shared" si="2"/>
        <v>Issue Time</v>
      </c>
      <c r="N10" s="10" t="s">
        <v>594</v>
      </c>
      <c r="O10" s="10" t="s">
        <v>22</v>
      </c>
      <c r="P10" s="10" t="str">
        <f t="shared" si="3"/>
        <v>Time. Type</v>
      </c>
      <c r="Q10" s="10" t="s">
        <v>22</v>
      </c>
      <c r="R10" s="10" t="s">
        <v>22</v>
      </c>
      <c r="S10" s="10" t="s">
        <v>30</v>
      </c>
      <c r="T10" s="10" t="s">
        <v>22</v>
      </c>
      <c r="U10" s="10" t="s">
        <v>101</v>
      </c>
      <c r="V10" s="10" t="s">
        <v>22</v>
      </c>
    </row>
    <row r="11" spans="1:22" ht="14.1" customHeight="1" x14ac:dyDescent="0.2">
      <c r="A11" s="7" t="str">
        <f t="shared" si="0"/>
        <v>DocumentStatusCode</v>
      </c>
      <c r="B11" s="8" t="s">
        <v>22</v>
      </c>
      <c r="C11" s="9" t="s">
        <v>34</v>
      </c>
      <c r="D11" s="10" t="s">
        <v>5199</v>
      </c>
      <c r="E11" s="10" t="s">
        <v>22</v>
      </c>
      <c r="F11" s="10" t="s">
        <v>22</v>
      </c>
      <c r="G11" s="10" t="str">
        <f t="shared" si="1"/>
        <v>Common Transportation Report. Document Status Code. Code</v>
      </c>
      <c r="H11" s="10" t="s">
        <v>22</v>
      </c>
      <c r="I11" s="10" t="s">
        <v>5197</v>
      </c>
      <c r="J11" s="10" t="s">
        <v>22</v>
      </c>
      <c r="K11" s="10" t="s">
        <v>1633</v>
      </c>
      <c r="L11" s="10" t="s">
        <v>33</v>
      </c>
      <c r="M11" s="7" t="str">
        <f t="shared" si="2"/>
        <v>Document Status Code</v>
      </c>
      <c r="N11" s="10" t="s">
        <v>33</v>
      </c>
      <c r="O11" s="10" t="s">
        <v>22</v>
      </c>
      <c r="P11" s="10" t="str">
        <f t="shared" si="3"/>
        <v>Code. Type</v>
      </c>
      <c r="Q11" s="10" t="s">
        <v>22</v>
      </c>
      <c r="R11" s="10" t="s">
        <v>22</v>
      </c>
      <c r="S11" s="10" t="s">
        <v>30</v>
      </c>
      <c r="T11" s="10" t="s">
        <v>22</v>
      </c>
      <c r="U11" s="10" t="s">
        <v>101</v>
      </c>
      <c r="V11" s="10" t="s">
        <v>22</v>
      </c>
    </row>
    <row r="12" spans="1:22" ht="14.1" customHeight="1" x14ac:dyDescent="0.2">
      <c r="A12" s="7" t="str">
        <f t="shared" si="0"/>
        <v>ReportTypeCode</v>
      </c>
      <c r="B12" s="8" t="s">
        <v>22</v>
      </c>
      <c r="C12" s="9" t="s">
        <v>34</v>
      </c>
      <c r="D12" s="10" t="s">
        <v>5200</v>
      </c>
      <c r="E12" s="10" t="s">
        <v>22</v>
      </c>
      <c r="F12" s="10" t="s">
        <v>22</v>
      </c>
      <c r="G12" s="10" t="str">
        <f t="shared" si="1"/>
        <v>Common Transportation Report. Report Type Code. Code</v>
      </c>
      <c r="H12" s="10" t="s">
        <v>22</v>
      </c>
      <c r="I12" s="10" t="s">
        <v>5197</v>
      </c>
      <c r="J12" s="10" t="s">
        <v>22</v>
      </c>
      <c r="K12" s="10" t="s">
        <v>5201</v>
      </c>
      <c r="L12" s="10" t="s">
        <v>33</v>
      </c>
      <c r="M12" s="7" t="str">
        <f t="shared" si="2"/>
        <v>Report Type Code</v>
      </c>
      <c r="N12" s="10" t="s">
        <v>33</v>
      </c>
      <c r="O12" s="10" t="s">
        <v>22</v>
      </c>
      <c r="P12" s="10" t="str">
        <f t="shared" si="3"/>
        <v>Code. Type</v>
      </c>
      <c r="Q12" s="10" t="s">
        <v>22</v>
      </c>
      <c r="R12" s="10" t="s">
        <v>22</v>
      </c>
      <c r="S12" s="10" t="s">
        <v>30</v>
      </c>
      <c r="T12" s="10" t="s">
        <v>22</v>
      </c>
      <c r="U12" s="10" t="s">
        <v>101</v>
      </c>
      <c r="V12" s="10" t="s">
        <v>22</v>
      </c>
    </row>
    <row r="13" spans="1:22" ht="14.1" customHeight="1" x14ac:dyDescent="0.2">
      <c r="A13" s="7" t="str">
        <f t="shared" si="0"/>
        <v>ReportType</v>
      </c>
      <c r="B13" s="8" t="s">
        <v>22</v>
      </c>
      <c r="C13" s="9" t="s">
        <v>98</v>
      </c>
      <c r="D13" s="10" t="s">
        <v>5202</v>
      </c>
      <c r="E13" s="10" t="s">
        <v>22</v>
      </c>
      <c r="F13" s="10" t="s">
        <v>22</v>
      </c>
      <c r="G13" s="10" t="str">
        <f t="shared" si="1"/>
        <v>Common Transportation Report. Report Type. Text</v>
      </c>
      <c r="H13" s="10" t="s">
        <v>22</v>
      </c>
      <c r="I13" s="10" t="s">
        <v>5197</v>
      </c>
      <c r="J13" s="10" t="s">
        <v>22</v>
      </c>
      <c r="K13" s="10" t="s">
        <v>1162</v>
      </c>
      <c r="L13" s="10" t="s">
        <v>249</v>
      </c>
      <c r="M13" s="7" t="str">
        <f t="shared" si="2"/>
        <v>Report Type</v>
      </c>
      <c r="N13" s="10" t="s">
        <v>59</v>
      </c>
      <c r="O13" s="10" t="s">
        <v>22</v>
      </c>
      <c r="P13" s="10" t="str">
        <f t="shared" si="3"/>
        <v>Text. Type</v>
      </c>
      <c r="Q13" s="10" t="s">
        <v>22</v>
      </c>
      <c r="R13" s="10" t="s">
        <v>22</v>
      </c>
      <c r="S13" s="10" t="s">
        <v>30</v>
      </c>
      <c r="T13" s="10" t="s">
        <v>22</v>
      </c>
      <c r="U13" s="10" t="s">
        <v>101</v>
      </c>
      <c r="V13" s="10" t="s">
        <v>22</v>
      </c>
    </row>
    <row r="14" spans="1:22" ht="14.1" customHeight="1" x14ac:dyDescent="0.2">
      <c r="A14" s="7" t="str">
        <f t="shared" si="0"/>
        <v>Description</v>
      </c>
      <c r="B14" s="8" t="s">
        <v>22</v>
      </c>
      <c r="C14" s="9" t="s">
        <v>98</v>
      </c>
      <c r="D14" s="10" t="s">
        <v>5203</v>
      </c>
      <c r="E14" s="10" t="s">
        <v>22</v>
      </c>
      <c r="F14" s="10" t="s">
        <v>22</v>
      </c>
      <c r="G14" s="10" t="str">
        <f t="shared" si="1"/>
        <v>Common Transportation Report. Description. Text</v>
      </c>
      <c r="H14" s="10" t="s">
        <v>22</v>
      </c>
      <c r="I14" s="10" t="s">
        <v>5197</v>
      </c>
      <c r="J14" s="10" t="s">
        <v>22</v>
      </c>
      <c r="K14" s="10" t="s">
        <v>22</v>
      </c>
      <c r="L14" s="10" t="s">
        <v>100</v>
      </c>
      <c r="M14" s="7" t="str">
        <f t="shared" si="2"/>
        <v>Description</v>
      </c>
      <c r="N14" s="10" t="s">
        <v>59</v>
      </c>
      <c r="O14" s="10" t="s">
        <v>22</v>
      </c>
      <c r="P14" s="10" t="str">
        <f t="shared" si="3"/>
        <v>Text. Type</v>
      </c>
      <c r="Q14" s="10" t="s">
        <v>22</v>
      </c>
      <c r="R14" s="10" t="s">
        <v>22</v>
      </c>
      <c r="S14" s="10" t="s">
        <v>30</v>
      </c>
      <c r="T14" s="10" t="s">
        <v>22</v>
      </c>
      <c r="U14" s="10" t="s">
        <v>101</v>
      </c>
      <c r="V14" s="10" t="s">
        <v>22</v>
      </c>
    </row>
    <row r="15" spans="1:22" ht="14.1" customHeight="1" x14ac:dyDescent="0.2">
      <c r="A15" s="7" t="str">
        <f t="shared" si="0"/>
        <v>Note</v>
      </c>
      <c r="B15" s="8" t="s">
        <v>22</v>
      </c>
      <c r="C15" s="9" t="s">
        <v>98</v>
      </c>
      <c r="D15" s="10" t="s">
        <v>4967</v>
      </c>
      <c r="E15" s="10" t="s">
        <v>22</v>
      </c>
      <c r="F15" s="10" t="s">
        <v>22</v>
      </c>
      <c r="G15" s="10" t="str">
        <f t="shared" si="1"/>
        <v>Common Transportation Report. Note. Text</v>
      </c>
      <c r="H15" s="10" t="s">
        <v>22</v>
      </c>
      <c r="I15" s="10" t="s">
        <v>5197</v>
      </c>
      <c r="J15" s="10" t="s">
        <v>22</v>
      </c>
      <c r="K15" s="10" t="s">
        <v>22</v>
      </c>
      <c r="L15" s="10" t="s">
        <v>237</v>
      </c>
      <c r="M15" s="7" t="str">
        <f t="shared" si="2"/>
        <v>Note</v>
      </c>
      <c r="N15" s="10" t="s">
        <v>59</v>
      </c>
      <c r="O15" s="10" t="s">
        <v>22</v>
      </c>
      <c r="P15" s="10" t="str">
        <f t="shared" si="3"/>
        <v>Text. Type</v>
      </c>
      <c r="Q15" s="10" t="s">
        <v>22</v>
      </c>
      <c r="R15" s="10" t="s">
        <v>22</v>
      </c>
      <c r="S15" s="10" t="s">
        <v>30</v>
      </c>
      <c r="T15" s="10" t="s">
        <v>22</v>
      </c>
      <c r="U15" s="10" t="s">
        <v>101</v>
      </c>
      <c r="V15" s="10" t="s">
        <v>22</v>
      </c>
    </row>
    <row r="16" spans="1:22" ht="14.1" customHeight="1" x14ac:dyDescent="0.2">
      <c r="A16" s="7" t="str">
        <f t="shared" si="0"/>
        <v>VersionID</v>
      </c>
      <c r="B16" s="8" t="s">
        <v>22</v>
      </c>
      <c r="C16" s="9" t="s">
        <v>34</v>
      </c>
      <c r="D16" s="10" t="s">
        <v>5204</v>
      </c>
      <c r="E16" s="10" t="s">
        <v>22</v>
      </c>
      <c r="F16" s="10" t="s">
        <v>22</v>
      </c>
      <c r="G16" s="10" t="str">
        <f t="shared" si="1"/>
        <v>Common Transportation Report. Version. Identifier</v>
      </c>
      <c r="H16" s="10" t="s">
        <v>22</v>
      </c>
      <c r="I16" s="10" t="s">
        <v>5197</v>
      </c>
      <c r="J16" s="10" t="s">
        <v>22</v>
      </c>
      <c r="K16" s="10" t="s">
        <v>22</v>
      </c>
      <c r="L16" s="10" t="s">
        <v>602</v>
      </c>
      <c r="M16" s="7" t="str">
        <f t="shared" si="2"/>
        <v>Version</v>
      </c>
      <c r="N16" s="10" t="s">
        <v>29</v>
      </c>
      <c r="O16" s="10" t="s">
        <v>22</v>
      </c>
      <c r="P16" s="10" t="str">
        <f t="shared" si="3"/>
        <v>Identifier. Type</v>
      </c>
      <c r="Q16" s="10" t="s">
        <v>22</v>
      </c>
      <c r="R16" s="10" t="s">
        <v>22</v>
      </c>
      <c r="S16" s="10" t="s">
        <v>30</v>
      </c>
      <c r="T16" s="10" t="s">
        <v>22</v>
      </c>
      <c r="U16" s="10" t="s">
        <v>101</v>
      </c>
      <c r="V16" s="10" t="s">
        <v>22</v>
      </c>
    </row>
    <row r="17" spans="1:22" ht="14.1" customHeight="1" x14ac:dyDescent="0.2">
      <c r="A17" s="11" t="str">
        <f t="shared" ref="A17:A25" si="4">SUBSTITUTE(SUBSTITUTE(CONCATENATE(J17,IF(M17="Identifier","ID",M17))," ",""),"_","")</f>
        <v>ReporterParty</v>
      </c>
      <c r="B17" s="8" t="s">
        <v>22</v>
      </c>
      <c r="C17" s="12" t="s">
        <v>27</v>
      </c>
      <c r="D17" s="11" t="s">
        <v>5205</v>
      </c>
      <c r="E17" s="11" t="s">
        <v>22</v>
      </c>
      <c r="F17" s="11" t="s">
        <v>22</v>
      </c>
      <c r="G17" s="11" t="str">
        <f t="shared" ref="G17:G25" si="5">CONCATENATE( IF(H17="","",CONCATENATE(H17,"_ ")),I17,". ",IF(J17="","",CONCATENATE(J17,"_ ")),M17,IF(J17="","",CONCATENATE(". ",N17)))</f>
        <v>Common Transportation Report. Reporter_ Party. Party</v>
      </c>
      <c r="H17" s="11" t="s">
        <v>22</v>
      </c>
      <c r="I17" s="11" t="s">
        <v>5197</v>
      </c>
      <c r="J17" s="11" t="s">
        <v>5206</v>
      </c>
      <c r="K17" s="11" t="s">
        <v>22</v>
      </c>
      <c r="L17" s="11" t="s">
        <v>22</v>
      </c>
      <c r="M17" s="11" t="str">
        <f t="shared" ref="M17:M25" si="6">CONCATENATE(IF(Q17="","",CONCATENATE(Q17,"_ ")),R17)</f>
        <v>Party</v>
      </c>
      <c r="N17" s="11" t="str">
        <f t="shared" ref="N17:N25" si="7">M17</f>
        <v>Party</v>
      </c>
      <c r="O17" s="11" t="s">
        <v>22</v>
      </c>
      <c r="P17" s="11" t="s">
        <v>22</v>
      </c>
      <c r="Q17" s="11" t="s">
        <v>22</v>
      </c>
      <c r="R17" s="11" t="s">
        <v>216</v>
      </c>
      <c r="S17" s="11" t="s">
        <v>38</v>
      </c>
      <c r="T17" s="11" t="s">
        <v>22</v>
      </c>
      <c r="U17" s="11" t="s">
        <v>101</v>
      </c>
      <c r="V17" s="11" t="s">
        <v>22</v>
      </c>
    </row>
    <row r="18" spans="1:22" ht="14.1" customHeight="1" x14ac:dyDescent="0.2">
      <c r="A18" s="11" t="str">
        <f t="shared" si="4"/>
        <v>AuthorityParty</v>
      </c>
      <c r="B18" s="8" t="s">
        <v>22</v>
      </c>
      <c r="C18" s="12" t="s">
        <v>34</v>
      </c>
      <c r="D18" s="11" t="s">
        <v>5207</v>
      </c>
      <c r="E18" s="11" t="s">
        <v>22</v>
      </c>
      <c r="F18" s="11" t="s">
        <v>5208</v>
      </c>
      <c r="G18" s="11" t="str">
        <f t="shared" si="5"/>
        <v>Common Transportation Report. Authority_ Party. Party</v>
      </c>
      <c r="H18" s="11" t="s">
        <v>22</v>
      </c>
      <c r="I18" s="11" t="s">
        <v>5197</v>
      </c>
      <c r="J18" s="11" t="s">
        <v>5209</v>
      </c>
      <c r="K18" s="11" t="s">
        <v>22</v>
      </c>
      <c r="L18" s="11" t="s">
        <v>22</v>
      </c>
      <c r="M18" s="11" t="str">
        <f t="shared" si="6"/>
        <v>Party</v>
      </c>
      <c r="N18" s="11" t="str">
        <f t="shared" si="7"/>
        <v>Party</v>
      </c>
      <c r="O18" s="11" t="s">
        <v>22</v>
      </c>
      <c r="P18" s="11" t="s">
        <v>22</v>
      </c>
      <c r="Q18" s="11" t="s">
        <v>22</v>
      </c>
      <c r="R18" s="11" t="s">
        <v>216</v>
      </c>
      <c r="S18" s="11" t="s">
        <v>38</v>
      </c>
      <c r="T18" s="11" t="s">
        <v>22</v>
      </c>
      <c r="U18" s="11" t="s">
        <v>101</v>
      </c>
      <c r="V18" s="11" t="s">
        <v>22</v>
      </c>
    </row>
    <row r="19" spans="1:22" ht="14.1" customHeight="1" x14ac:dyDescent="0.2">
      <c r="A19" s="11" t="str">
        <f t="shared" si="4"/>
        <v>SenderParty</v>
      </c>
      <c r="B19" s="8" t="s">
        <v>22</v>
      </c>
      <c r="C19" s="12" t="s">
        <v>27</v>
      </c>
      <c r="D19" s="11" t="s">
        <v>5210</v>
      </c>
      <c r="E19" s="11" t="s">
        <v>22</v>
      </c>
      <c r="F19" s="11" t="s">
        <v>22</v>
      </c>
      <c r="G19" s="11" t="str">
        <f t="shared" si="5"/>
        <v>Common Transportation Report. Sender_ Party. Party</v>
      </c>
      <c r="H19" s="11" t="s">
        <v>22</v>
      </c>
      <c r="I19" s="11" t="s">
        <v>5197</v>
      </c>
      <c r="J19" s="11" t="s">
        <v>5002</v>
      </c>
      <c r="K19" s="11" t="s">
        <v>22</v>
      </c>
      <c r="L19" s="11" t="s">
        <v>22</v>
      </c>
      <c r="M19" s="11" t="str">
        <f t="shared" si="6"/>
        <v>Party</v>
      </c>
      <c r="N19" s="11" t="str">
        <f t="shared" si="7"/>
        <v>Party</v>
      </c>
      <c r="O19" s="11" t="s">
        <v>22</v>
      </c>
      <c r="P19" s="11" t="s">
        <v>22</v>
      </c>
      <c r="Q19" s="11" t="s">
        <v>22</v>
      </c>
      <c r="R19" s="11" t="s">
        <v>216</v>
      </c>
      <c r="S19" s="11" t="s">
        <v>38</v>
      </c>
      <c r="T19" s="11" t="s">
        <v>22</v>
      </c>
      <c r="U19" s="11" t="s">
        <v>101</v>
      </c>
      <c r="V19" s="11" t="s">
        <v>22</v>
      </c>
    </row>
    <row r="20" spans="1:22" ht="14.1" customHeight="1" x14ac:dyDescent="0.2">
      <c r="A20" s="11" t="str">
        <f t="shared" si="4"/>
        <v>ReceiverParty</v>
      </c>
      <c r="B20" s="8" t="s">
        <v>22</v>
      </c>
      <c r="C20" s="12" t="s">
        <v>27</v>
      </c>
      <c r="D20" s="11" t="s">
        <v>5211</v>
      </c>
      <c r="E20" s="11" t="s">
        <v>22</v>
      </c>
      <c r="F20" s="11" t="s">
        <v>22</v>
      </c>
      <c r="G20" s="11" t="str">
        <f t="shared" si="5"/>
        <v>Common Transportation Report. Receiver_ Party. Party</v>
      </c>
      <c r="H20" s="11" t="s">
        <v>22</v>
      </c>
      <c r="I20" s="11" t="s">
        <v>5197</v>
      </c>
      <c r="J20" s="11" t="s">
        <v>5004</v>
      </c>
      <c r="K20" s="11" t="s">
        <v>22</v>
      </c>
      <c r="L20" s="11" t="s">
        <v>22</v>
      </c>
      <c r="M20" s="11" t="str">
        <f t="shared" si="6"/>
        <v>Party</v>
      </c>
      <c r="N20" s="11" t="str">
        <f t="shared" si="7"/>
        <v>Party</v>
      </c>
      <c r="O20" s="11" t="s">
        <v>22</v>
      </c>
      <c r="P20" s="11" t="s">
        <v>22</v>
      </c>
      <c r="Q20" s="11" t="s">
        <v>22</v>
      </c>
      <c r="R20" s="11" t="s">
        <v>216</v>
      </c>
      <c r="S20" s="11" t="s">
        <v>38</v>
      </c>
      <c r="T20" s="11" t="s">
        <v>22</v>
      </c>
      <c r="U20" s="11" t="s">
        <v>101</v>
      </c>
      <c r="V20" s="11" t="s">
        <v>22</v>
      </c>
    </row>
    <row r="21" spans="1:22" ht="14.1" customHeight="1" x14ac:dyDescent="0.2">
      <c r="A21" s="11" t="str">
        <f t="shared" si="4"/>
        <v>ReportingLocation</v>
      </c>
      <c r="B21" s="8" t="s">
        <v>22</v>
      </c>
      <c r="C21" s="12" t="s">
        <v>34</v>
      </c>
      <c r="D21" s="11" t="s">
        <v>5212</v>
      </c>
      <c r="E21" s="11" t="s">
        <v>22</v>
      </c>
      <c r="F21" s="11" t="s">
        <v>22</v>
      </c>
      <c r="G21" s="11" t="str">
        <f t="shared" si="5"/>
        <v>Common Transportation Report. Reporting_ Location. Location</v>
      </c>
      <c r="H21" s="11" t="s">
        <v>22</v>
      </c>
      <c r="I21" s="11" t="s">
        <v>5197</v>
      </c>
      <c r="J21" s="11" t="s">
        <v>3923</v>
      </c>
      <c r="K21" s="11" t="s">
        <v>22</v>
      </c>
      <c r="L21" s="11" t="s">
        <v>22</v>
      </c>
      <c r="M21" s="11" t="str">
        <f t="shared" si="6"/>
        <v>Location</v>
      </c>
      <c r="N21" s="11" t="str">
        <f t="shared" si="7"/>
        <v>Location</v>
      </c>
      <c r="O21" s="11" t="s">
        <v>22</v>
      </c>
      <c r="P21" s="11" t="s">
        <v>22</v>
      </c>
      <c r="Q21" s="11" t="s">
        <v>22</v>
      </c>
      <c r="R21" s="11" t="s">
        <v>47</v>
      </c>
      <c r="S21" s="11" t="s">
        <v>38</v>
      </c>
      <c r="T21" s="11" t="s">
        <v>22</v>
      </c>
      <c r="U21" s="11" t="s">
        <v>101</v>
      </c>
      <c r="V21" s="11" t="s">
        <v>22</v>
      </c>
    </row>
    <row r="22" spans="1:22" ht="14.1" customHeight="1" x14ac:dyDescent="0.2">
      <c r="A22" s="11" t="str">
        <f t="shared" si="4"/>
        <v>Shipment</v>
      </c>
      <c r="B22" s="8" t="s">
        <v>22</v>
      </c>
      <c r="C22" s="12" t="s">
        <v>34</v>
      </c>
      <c r="D22" s="11" t="s">
        <v>5213</v>
      </c>
      <c r="E22" s="11" t="s">
        <v>22</v>
      </c>
      <c r="F22" s="11" t="s">
        <v>22</v>
      </c>
      <c r="G22" s="11" t="str">
        <f t="shared" si="5"/>
        <v>Common Transportation Report. Shipment</v>
      </c>
      <c r="H22" s="11" t="s">
        <v>22</v>
      </c>
      <c r="I22" s="11" t="s">
        <v>5197</v>
      </c>
      <c r="J22" s="11" t="s">
        <v>22</v>
      </c>
      <c r="K22" s="11" t="s">
        <v>22</v>
      </c>
      <c r="L22" s="11" t="s">
        <v>22</v>
      </c>
      <c r="M22" s="11" t="str">
        <f t="shared" si="6"/>
        <v>Shipment</v>
      </c>
      <c r="N22" s="11" t="str">
        <f t="shared" si="7"/>
        <v>Shipment</v>
      </c>
      <c r="O22" s="11" t="s">
        <v>22</v>
      </c>
      <c r="P22" s="11" t="s">
        <v>22</v>
      </c>
      <c r="Q22" s="11" t="s">
        <v>22</v>
      </c>
      <c r="R22" s="11" t="s">
        <v>638</v>
      </c>
      <c r="S22" s="11" t="s">
        <v>38</v>
      </c>
      <c r="T22" s="11" t="s">
        <v>22</v>
      </c>
      <c r="U22" s="11" t="s">
        <v>101</v>
      </c>
      <c r="V22" s="11" t="s">
        <v>22</v>
      </c>
    </row>
    <row r="23" spans="1:22" ht="14.1" customHeight="1" x14ac:dyDescent="0.2">
      <c r="A23" s="11" t="str">
        <f t="shared" si="4"/>
        <v>TransportMeans</v>
      </c>
      <c r="B23" s="8" t="s">
        <v>22</v>
      </c>
      <c r="C23" s="12" t="s">
        <v>98</v>
      </c>
      <c r="D23" s="11" t="s">
        <v>5214</v>
      </c>
      <c r="E23" s="11" t="s">
        <v>22</v>
      </c>
      <c r="F23" s="11" t="s">
        <v>22</v>
      </c>
      <c r="G23" s="11" t="str">
        <f t="shared" si="5"/>
        <v>Common Transportation Report. Transport Means</v>
      </c>
      <c r="H23" s="11" t="s">
        <v>22</v>
      </c>
      <c r="I23" s="11" t="s">
        <v>5197</v>
      </c>
      <c r="J23" s="11" t="s">
        <v>22</v>
      </c>
      <c r="K23" s="11" t="s">
        <v>22</v>
      </c>
      <c r="L23" s="11" t="s">
        <v>22</v>
      </c>
      <c r="M23" s="11" t="str">
        <f t="shared" si="6"/>
        <v>Transport Means</v>
      </c>
      <c r="N23" s="11" t="str">
        <f t="shared" si="7"/>
        <v>Transport Means</v>
      </c>
      <c r="O23" s="11" t="s">
        <v>22</v>
      </c>
      <c r="P23" s="11" t="s">
        <v>22</v>
      </c>
      <c r="Q23" s="11" t="s">
        <v>22</v>
      </c>
      <c r="R23" s="11" t="s">
        <v>3857</v>
      </c>
      <c r="S23" s="11" t="s">
        <v>38</v>
      </c>
      <c r="T23" s="11" t="s">
        <v>22</v>
      </c>
      <c r="U23" s="11" t="s">
        <v>101</v>
      </c>
      <c r="V23" s="11" t="s">
        <v>22</v>
      </c>
    </row>
    <row r="24" spans="1:22" ht="14.1" customHeight="1" x14ac:dyDescent="0.2">
      <c r="A24" s="11" t="str">
        <f t="shared" si="4"/>
        <v>DocumentReference</v>
      </c>
      <c r="B24" s="8" t="s">
        <v>22</v>
      </c>
      <c r="C24" s="12" t="s">
        <v>98</v>
      </c>
      <c r="D24" s="11" t="s">
        <v>5215</v>
      </c>
      <c r="E24" s="11" t="s">
        <v>22</v>
      </c>
      <c r="F24" s="11" t="s">
        <v>22</v>
      </c>
      <c r="G24" s="11" t="str">
        <f t="shared" si="5"/>
        <v>Common Transportation Report. Document Reference</v>
      </c>
      <c r="H24" s="11" t="s">
        <v>22</v>
      </c>
      <c r="I24" s="11" t="s">
        <v>5197</v>
      </c>
      <c r="J24" s="11" t="s">
        <v>22</v>
      </c>
      <c r="K24" s="11" t="s">
        <v>22</v>
      </c>
      <c r="L24" s="11" t="s">
        <v>22</v>
      </c>
      <c r="M24" s="11" t="str">
        <f t="shared" si="6"/>
        <v>Document Reference</v>
      </c>
      <c r="N24" s="11" t="str">
        <f t="shared" si="7"/>
        <v>Document Reference</v>
      </c>
      <c r="O24" s="11" t="s">
        <v>22</v>
      </c>
      <c r="P24" s="11" t="s">
        <v>22</v>
      </c>
      <c r="Q24" s="11" t="s">
        <v>22</v>
      </c>
      <c r="R24" s="11" t="s">
        <v>406</v>
      </c>
      <c r="S24" s="11" t="s">
        <v>38</v>
      </c>
      <c r="T24" s="11" t="s">
        <v>22</v>
      </c>
      <c r="U24" s="11" t="s">
        <v>101</v>
      </c>
      <c r="V24" s="11" t="s">
        <v>22</v>
      </c>
    </row>
    <row r="25" spans="1:22" ht="14.1" customHeight="1" x14ac:dyDescent="0.2">
      <c r="A25" s="11" t="str">
        <f t="shared" si="4"/>
        <v>Signature</v>
      </c>
      <c r="B25" s="8" t="s">
        <v>22</v>
      </c>
      <c r="C25" s="12" t="s">
        <v>98</v>
      </c>
      <c r="D25" s="11" t="s">
        <v>4972</v>
      </c>
      <c r="E25" s="11" t="s">
        <v>22</v>
      </c>
      <c r="F25" s="11" t="s">
        <v>22</v>
      </c>
      <c r="G25" s="11" t="str">
        <f t="shared" si="5"/>
        <v>Common Transportation Report. Signature</v>
      </c>
      <c r="H25" s="11" t="s">
        <v>22</v>
      </c>
      <c r="I25" s="11" t="s">
        <v>5197</v>
      </c>
      <c r="J25" s="11" t="s">
        <v>22</v>
      </c>
      <c r="K25" s="11" t="s">
        <v>22</v>
      </c>
      <c r="L25" s="11" t="s">
        <v>22</v>
      </c>
      <c r="M25" s="11" t="str">
        <f t="shared" si="6"/>
        <v>Signature</v>
      </c>
      <c r="N25" s="11" t="str">
        <f t="shared" si="7"/>
        <v>Signature</v>
      </c>
      <c r="O25" s="11" t="s">
        <v>22</v>
      </c>
      <c r="P25" s="11" t="s">
        <v>22</v>
      </c>
      <c r="Q25" s="11" t="s">
        <v>22</v>
      </c>
      <c r="R25" s="11" t="s">
        <v>624</v>
      </c>
      <c r="S25" s="11" t="s">
        <v>38</v>
      </c>
      <c r="T25" s="11" t="s">
        <v>22</v>
      </c>
      <c r="U25" s="11" t="s">
        <v>101</v>
      </c>
      <c r="V25" s="11" t="s">
        <v>22</v>
      </c>
    </row>
    <row r="26" spans="1:22" s="14" customFormat="1" ht="14.1" customHeight="1" x14ac:dyDescent="0.2">
      <c r="A26" s="13"/>
      <c r="B26" s="13"/>
      <c r="C26" s="13"/>
      <c r="D26" s="13"/>
      <c r="E26" s="13"/>
      <c r="F26" s="13"/>
      <c r="G26" s="13"/>
      <c r="H26" s="13"/>
      <c r="I26" s="13"/>
      <c r="J26" s="13"/>
      <c r="K26" s="13"/>
      <c r="L26" s="13"/>
      <c r="M26" s="13"/>
      <c r="N26" s="13"/>
      <c r="O26" s="13"/>
      <c r="P26" s="13"/>
      <c r="Q26" s="13"/>
      <c r="R26" s="13"/>
      <c r="S26" s="13" t="s">
        <v>4949</v>
      </c>
      <c r="T26" s="13"/>
      <c r="U26" s="13"/>
      <c r="V26"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AE4A4-10DE-4193-8A8C-278AD60C234C}">
  <dimension ref="A1:V33"/>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ContractAwardNotice</v>
      </c>
      <c r="B2" s="6" t="s">
        <v>22</v>
      </c>
      <c r="C2" s="6" t="s">
        <v>22</v>
      </c>
      <c r="D2" s="6" t="s">
        <v>5216</v>
      </c>
      <c r="E2" s="6" t="s">
        <v>22</v>
      </c>
      <c r="F2" s="6" t="s">
        <v>22</v>
      </c>
      <c r="G2" s="5" t="str">
        <f>CONCATENATE(IF(H2="","",CONCATENATE(H2,"_ ")),I2,". Details")</f>
        <v>Contract Award Notice. Details</v>
      </c>
      <c r="H2" s="6" t="s">
        <v>22</v>
      </c>
      <c r="I2" s="6" t="s">
        <v>5217</v>
      </c>
      <c r="J2" s="6" t="s">
        <v>22</v>
      </c>
      <c r="K2" s="6" t="s">
        <v>22</v>
      </c>
      <c r="L2" s="6" t="s">
        <v>22</v>
      </c>
      <c r="M2" s="6" t="s">
        <v>22</v>
      </c>
      <c r="N2" s="6" t="s">
        <v>22</v>
      </c>
      <c r="O2" s="6" t="s">
        <v>22</v>
      </c>
      <c r="P2" s="6" t="s">
        <v>22</v>
      </c>
      <c r="Q2" s="6" t="s">
        <v>22</v>
      </c>
      <c r="R2" s="6" t="s">
        <v>22</v>
      </c>
      <c r="S2" s="6" t="s">
        <v>25</v>
      </c>
      <c r="T2" s="6" t="s">
        <v>22</v>
      </c>
      <c r="U2" s="6" t="s">
        <v>26</v>
      </c>
      <c r="V2" s="6" t="s">
        <v>22</v>
      </c>
    </row>
    <row r="3" spans="1:22" ht="14.1" customHeight="1" x14ac:dyDescent="0.2">
      <c r="A3" s="7" t="str">
        <f t="shared" ref="A3:A20"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22</v>
      </c>
      <c r="G3" s="10" t="str">
        <f t="shared" ref="G3:G20" si="1">CONCATENATE( IF(H3="","",CONCATENATE(H3,"_ ")),I3,". ",IF(J3="","",CONCATENATE(J3,"_ ")),M3,IF(OR(J3&lt;&gt;"",M3&lt;&gt;N3),CONCATENATE(". ",N3),""))</f>
        <v>Contract Award Notice. UBL Version Identifier. Identifier</v>
      </c>
      <c r="H3" s="10" t="s">
        <v>22</v>
      </c>
      <c r="I3" s="10" t="s">
        <v>5217</v>
      </c>
      <c r="J3" s="10" t="s">
        <v>22</v>
      </c>
      <c r="K3" s="10" t="s">
        <v>4953</v>
      </c>
      <c r="L3" s="10" t="s">
        <v>29</v>
      </c>
      <c r="M3" s="7" t="str">
        <f t="shared" ref="M3:M20" si="2">IF(K3&lt;&gt;"",CONCATENATE(K3," ",L3),L3)</f>
        <v>UBL Version Identifier</v>
      </c>
      <c r="N3" s="10" t="s">
        <v>29</v>
      </c>
      <c r="O3" s="10" t="s">
        <v>22</v>
      </c>
      <c r="P3" s="10" t="str">
        <f t="shared" ref="P3:P20" si="3">IF(O3&lt;&gt;"",CONCATENATE(O3,"_ ",N3,". Type"),CONCATENATE(N3,". Type"))</f>
        <v>Identifier. Type</v>
      </c>
      <c r="Q3" s="10" t="s">
        <v>22</v>
      </c>
      <c r="R3" s="10" t="s">
        <v>22</v>
      </c>
      <c r="S3" s="10" t="s">
        <v>30</v>
      </c>
      <c r="T3" s="10" t="s">
        <v>22</v>
      </c>
      <c r="U3" s="10" t="s">
        <v>26</v>
      </c>
      <c r="V3" s="10" t="s">
        <v>22</v>
      </c>
    </row>
    <row r="4" spans="1:22" ht="14.1" customHeight="1" x14ac:dyDescent="0.2">
      <c r="A4" s="7" t="str">
        <f t="shared" si="0"/>
        <v>CustomizationID</v>
      </c>
      <c r="B4" s="8" t="s">
        <v>22</v>
      </c>
      <c r="C4" s="9" t="s">
        <v>34</v>
      </c>
      <c r="D4" s="10" t="s">
        <v>4954</v>
      </c>
      <c r="E4" s="10" t="s">
        <v>22</v>
      </c>
      <c r="F4" s="10" t="s">
        <v>22</v>
      </c>
      <c r="G4" s="10" t="str">
        <f t="shared" si="1"/>
        <v>Contract Award Notice. Customization Identifier. Identifier</v>
      </c>
      <c r="H4" s="10" t="s">
        <v>22</v>
      </c>
      <c r="I4" s="10" t="s">
        <v>5217</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26</v>
      </c>
      <c r="V4" s="10" t="s">
        <v>22</v>
      </c>
    </row>
    <row r="5" spans="1:22" ht="14.1" customHeight="1" x14ac:dyDescent="0.2">
      <c r="A5" s="7" t="str">
        <f t="shared" si="0"/>
        <v>ProfileID</v>
      </c>
      <c r="B5" s="8" t="s">
        <v>22</v>
      </c>
      <c r="C5" s="9" t="s">
        <v>34</v>
      </c>
      <c r="D5" s="10" t="s">
        <v>4955</v>
      </c>
      <c r="E5" s="10" t="s">
        <v>22</v>
      </c>
      <c r="F5" s="10" t="s">
        <v>22</v>
      </c>
      <c r="G5" s="10" t="str">
        <f t="shared" si="1"/>
        <v>Contract Award Notice. Profile Identifier. Identifier</v>
      </c>
      <c r="H5" s="10" t="s">
        <v>22</v>
      </c>
      <c r="I5" s="10" t="s">
        <v>5217</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26</v>
      </c>
      <c r="V5" s="10" t="s">
        <v>22</v>
      </c>
    </row>
    <row r="6" spans="1:22" ht="14.1" customHeight="1" x14ac:dyDescent="0.2">
      <c r="A6" s="7" t="str">
        <f t="shared" si="0"/>
        <v>ProfileExecutionID</v>
      </c>
      <c r="B6" s="8" t="s">
        <v>22</v>
      </c>
      <c r="C6" s="9" t="s">
        <v>34</v>
      </c>
      <c r="D6" s="10" t="s">
        <v>4956</v>
      </c>
      <c r="E6" s="10" t="s">
        <v>22</v>
      </c>
      <c r="F6" s="10" t="s">
        <v>22</v>
      </c>
      <c r="G6" s="10" t="str">
        <f t="shared" si="1"/>
        <v>Contract Award Notice. Profile Execution Identifier. Identifier</v>
      </c>
      <c r="H6" s="10" t="s">
        <v>22</v>
      </c>
      <c r="I6" s="10" t="s">
        <v>5217</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26</v>
      </c>
      <c r="V6" s="10" t="s">
        <v>22</v>
      </c>
    </row>
    <row r="7" spans="1:22" ht="14.1" customHeight="1" x14ac:dyDescent="0.2">
      <c r="A7" s="7" t="str">
        <f t="shared" si="0"/>
        <v>ID</v>
      </c>
      <c r="B7" s="8" t="s">
        <v>22</v>
      </c>
      <c r="C7" s="9" t="s">
        <v>34</v>
      </c>
      <c r="D7" s="10" t="s">
        <v>4995</v>
      </c>
      <c r="E7" s="10" t="s">
        <v>22</v>
      </c>
      <c r="F7" s="10" t="s">
        <v>22</v>
      </c>
      <c r="G7" s="10" t="str">
        <f t="shared" si="1"/>
        <v>Contract Award Notice. Identifier</v>
      </c>
      <c r="H7" s="10" t="s">
        <v>22</v>
      </c>
      <c r="I7" s="10" t="s">
        <v>5217</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26</v>
      </c>
      <c r="V7" s="10" t="s">
        <v>22</v>
      </c>
    </row>
    <row r="8" spans="1:22" ht="14.1" customHeight="1" x14ac:dyDescent="0.2">
      <c r="A8" s="7" t="str">
        <f t="shared" si="0"/>
        <v>CopyIndicator</v>
      </c>
      <c r="B8" s="8" t="s">
        <v>22</v>
      </c>
      <c r="C8" s="9" t="s">
        <v>34</v>
      </c>
      <c r="D8" s="10" t="s">
        <v>5018</v>
      </c>
      <c r="E8" s="10" t="s">
        <v>22</v>
      </c>
      <c r="F8" s="10" t="s">
        <v>22</v>
      </c>
      <c r="G8" s="10" t="str">
        <f t="shared" si="1"/>
        <v>Contract Award Notice. Copy_ Indicator. Indicator</v>
      </c>
      <c r="H8" s="10" t="s">
        <v>22</v>
      </c>
      <c r="I8" s="10" t="s">
        <v>5217</v>
      </c>
      <c r="J8" s="10" t="s">
        <v>1596</v>
      </c>
      <c r="K8" s="10" t="s">
        <v>22</v>
      </c>
      <c r="L8" s="10" t="s">
        <v>170</v>
      </c>
      <c r="M8" s="7" t="str">
        <f t="shared" si="2"/>
        <v>Indicator</v>
      </c>
      <c r="N8" s="10" t="s">
        <v>170</v>
      </c>
      <c r="O8" s="10" t="s">
        <v>22</v>
      </c>
      <c r="P8" s="10" t="str">
        <f t="shared" si="3"/>
        <v>Indicator. Type</v>
      </c>
      <c r="Q8" s="10" t="s">
        <v>22</v>
      </c>
      <c r="R8" s="10" t="s">
        <v>22</v>
      </c>
      <c r="S8" s="10" t="s">
        <v>30</v>
      </c>
      <c r="T8" s="10" t="s">
        <v>22</v>
      </c>
      <c r="U8" s="10" t="s">
        <v>26</v>
      </c>
      <c r="V8" s="10" t="s">
        <v>22</v>
      </c>
    </row>
    <row r="9" spans="1:22" ht="14.1" customHeight="1" x14ac:dyDescent="0.2">
      <c r="A9" s="7" t="str">
        <f t="shared" si="0"/>
        <v>UUID</v>
      </c>
      <c r="B9" s="8" t="s">
        <v>22</v>
      </c>
      <c r="C9" s="9" t="s">
        <v>34</v>
      </c>
      <c r="D9" s="10" t="s">
        <v>4959</v>
      </c>
      <c r="E9" s="10" t="s">
        <v>22</v>
      </c>
      <c r="F9" s="10" t="s">
        <v>22</v>
      </c>
      <c r="G9" s="10" t="str">
        <f t="shared" si="1"/>
        <v>Contract Award Notice. UUID. Identifier</v>
      </c>
      <c r="H9" s="10" t="s">
        <v>22</v>
      </c>
      <c r="I9" s="10" t="s">
        <v>5217</v>
      </c>
      <c r="J9" s="10" t="s">
        <v>22</v>
      </c>
      <c r="K9" s="10" t="s">
        <v>22</v>
      </c>
      <c r="L9" s="10" t="s">
        <v>590</v>
      </c>
      <c r="M9" s="7" t="str">
        <f t="shared" si="2"/>
        <v>UUID</v>
      </c>
      <c r="N9" s="10" t="s">
        <v>29</v>
      </c>
      <c r="O9" s="10" t="s">
        <v>22</v>
      </c>
      <c r="P9" s="10" t="str">
        <f t="shared" si="3"/>
        <v>Identifier. Type</v>
      </c>
      <c r="Q9" s="10" t="s">
        <v>22</v>
      </c>
      <c r="R9" s="10" t="s">
        <v>22</v>
      </c>
      <c r="S9" s="10" t="s">
        <v>30</v>
      </c>
      <c r="T9" s="10" t="s">
        <v>22</v>
      </c>
      <c r="U9" s="10" t="s">
        <v>26</v>
      </c>
      <c r="V9" s="10" t="s">
        <v>22</v>
      </c>
    </row>
    <row r="10" spans="1:22" ht="14.1" customHeight="1" x14ac:dyDescent="0.2">
      <c r="A10" s="7" t="str">
        <f t="shared" si="0"/>
        <v>ContractFolderID</v>
      </c>
      <c r="B10" s="8" t="s">
        <v>22</v>
      </c>
      <c r="C10" s="9" t="s">
        <v>27</v>
      </c>
      <c r="D10" s="10" t="s">
        <v>5019</v>
      </c>
      <c r="E10" s="10" t="s">
        <v>22</v>
      </c>
      <c r="F10" s="10" t="s">
        <v>22</v>
      </c>
      <c r="G10" s="10" t="str">
        <f t="shared" si="1"/>
        <v>Contract Award Notice. Contract Folder Identifier. Identifier</v>
      </c>
      <c r="H10" s="10" t="s">
        <v>22</v>
      </c>
      <c r="I10" s="10" t="s">
        <v>5217</v>
      </c>
      <c r="J10" s="10" t="s">
        <v>22</v>
      </c>
      <c r="K10" s="10" t="s">
        <v>5020</v>
      </c>
      <c r="L10" s="10" t="s">
        <v>29</v>
      </c>
      <c r="M10" s="7" t="str">
        <f t="shared" si="2"/>
        <v>Contract Folder Identifier</v>
      </c>
      <c r="N10" s="10" t="s">
        <v>29</v>
      </c>
      <c r="O10" s="10" t="s">
        <v>22</v>
      </c>
      <c r="P10" s="10" t="str">
        <f t="shared" si="3"/>
        <v>Identifier. Type</v>
      </c>
      <c r="Q10" s="10" t="s">
        <v>22</v>
      </c>
      <c r="R10" s="10" t="s">
        <v>22</v>
      </c>
      <c r="S10" s="10" t="s">
        <v>30</v>
      </c>
      <c r="T10" s="10" t="s">
        <v>22</v>
      </c>
      <c r="U10" s="10" t="s">
        <v>26</v>
      </c>
      <c r="V10" s="10" t="s">
        <v>22</v>
      </c>
    </row>
    <row r="11" spans="1:22" ht="14.1" customHeight="1" x14ac:dyDescent="0.2">
      <c r="A11" s="7" t="str">
        <f t="shared" si="0"/>
        <v>IssueDate</v>
      </c>
      <c r="B11" s="8" t="s">
        <v>22</v>
      </c>
      <c r="C11" s="9" t="s">
        <v>27</v>
      </c>
      <c r="D11" s="10" t="s">
        <v>4996</v>
      </c>
      <c r="E11" s="10" t="s">
        <v>22</v>
      </c>
      <c r="F11" s="10" t="s">
        <v>22</v>
      </c>
      <c r="G11" s="10" t="str">
        <f t="shared" si="1"/>
        <v>Contract Award Notice. Issue Date. Date</v>
      </c>
      <c r="H11" s="10" t="s">
        <v>22</v>
      </c>
      <c r="I11" s="10" t="s">
        <v>5217</v>
      </c>
      <c r="J11" s="10" t="s">
        <v>22</v>
      </c>
      <c r="K11" s="10" t="s">
        <v>477</v>
      </c>
      <c r="L11" s="10" t="s">
        <v>397</v>
      </c>
      <c r="M11" s="7" t="str">
        <f t="shared" si="2"/>
        <v>Issue Date</v>
      </c>
      <c r="N11" s="10" t="s">
        <v>397</v>
      </c>
      <c r="O11" s="10" t="s">
        <v>22</v>
      </c>
      <c r="P11" s="10" t="str">
        <f t="shared" si="3"/>
        <v>Date. Type</v>
      </c>
      <c r="Q11" s="10" t="s">
        <v>22</v>
      </c>
      <c r="R11" s="10" t="s">
        <v>22</v>
      </c>
      <c r="S11" s="10" t="s">
        <v>30</v>
      </c>
      <c r="T11" s="10" t="s">
        <v>22</v>
      </c>
      <c r="U11" s="10" t="s">
        <v>26</v>
      </c>
      <c r="V11" s="10" t="s">
        <v>22</v>
      </c>
    </row>
    <row r="12" spans="1:22" ht="14.1" customHeight="1" x14ac:dyDescent="0.2">
      <c r="A12" s="7" t="str">
        <f t="shared" si="0"/>
        <v>IssueTime</v>
      </c>
      <c r="B12" s="8" t="s">
        <v>22</v>
      </c>
      <c r="C12" s="9" t="s">
        <v>34</v>
      </c>
      <c r="D12" s="10" t="s">
        <v>4997</v>
      </c>
      <c r="E12" s="10" t="s">
        <v>22</v>
      </c>
      <c r="F12" s="10" t="s">
        <v>22</v>
      </c>
      <c r="G12" s="10" t="str">
        <f t="shared" si="1"/>
        <v>Contract Award Notice. Issue Time. Time</v>
      </c>
      <c r="H12" s="10" t="s">
        <v>22</v>
      </c>
      <c r="I12" s="10" t="s">
        <v>5217</v>
      </c>
      <c r="J12" s="10" t="s">
        <v>22</v>
      </c>
      <c r="K12" s="10" t="s">
        <v>477</v>
      </c>
      <c r="L12" s="10" t="s">
        <v>594</v>
      </c>
      <c r="M12" s="7" t="str">
        <f t="shared" si="2"/>
        <v>Issue Time</v>
      </c>
      <c r="N12" s="10" t="s">
        <v>594</v>
      </c>
      <c r="O12" s="10" t="s">
        <v>22</v>
      </c>
      <c r="P12" s="10" t="str">
        <f t="shared" si="3"/>
        <v>Time. Type</v>
      </c>
      <c r="Q12" s="10" t="s">
        <v>22</v>
      </c>
      <c r="R12" s="10" t="s">
        <v>22</v>
      </c>
      <c r="S12" s="10" t="s">
        <v>30</v>
      </c>
      <c r="T12" s="10" t="s">
        <v>22</v>
      </c>
      <c r="U12" s="10" t="s">
        <v>26</v>
      </c>
      <c r="V12" s="10" t="s">
        <v>22</v>
      </c>
    </row>
    <row r="13" spans="1:22" ht="14.1" customHeight="1" x14ac:dyDescent="0.2">
      <c r="A13" s="7" t="str">
        <f t="shared" si="0"/>
        <v>Note</v>
      </c>
      <c r="B13" s="8" t="s">
        <v>22</v>
      </c>
      <c r="C13" s="9" t="s">
        <v>98</v>
      </c>
      <c r="D13" s="10" t="s">
        <v>4967</v>
      </c>
      <c r="E13" s="10" t="s">
        <v>22</v>
      </c>
      <c r="F13" s="10" t="s">
        <v>22</v>
      </c>
      <c r="G13" s="10" t="str">
        <f t="shared" si="1"/>
        <v>Contract Award Notice. Note. Text</v>
      </c>
      <c r="H13" s="10" t="s">
        <v>22</v>
      </c>
      <c r="I13" s="10" t="s">
        <v>5217</v>
      </c>
      <c r="J13" s="10" t="s">
        <v>22</v>
      </c>
      <c r="K13" s="10" t="s">
        <v>22</v>
      </c>
      <c r="L13" s="10" t="s">
        <v>237</v>
      </c>
      <c r="M13" s="7" t="str">
        <f t="shared" si="2"/>
        <v>Note</v>
      </c>
      <c r="N13" s="10" t="s">
        <v>59</v>
      </c>
      <c r="O13" s="10" t="s">
        <v>22</v>
      </c>
      <c r="P13" s="10" t="str">
        <f t="shared" si="3"/>
        <v>Text. Type</v>
      </c>
      <c r="Q13" s="10" t="s">
        <v>22</v>
      </c>
      <c r="R13" s="10" t="s">
        <v>22</v>
      </c>
      <c r="S13" s="10" t="s">
        <v>30</v>
      </c>
      <c r="T13" s="10" t="s">
        <v>22</v>
      </c>
      <c r="U13" s="10" t="s">
        <v>26</v>
      </c>
      <c r="V13" s="10" t="s">
        <v>22</v>
      </c>
    </row>
    <row r="14" spans="1:22" ht="14.1" customHeight="1" x14ac:dyDescent="0.2">
      <c r="A14" s="7" t="str">
        <f t="shared" si="0"/>
        <v>VersionID</v>
      </c>
      <c r="B14" s="8" t="s">
        <v>22</v>
      </c>
      <c r="C14" s="9" t="s">
        <v>34</v>
      </c>
      <c r="D14" s="10" t="s">
        <v>5218</v>
      </c>
      <c r="E14" s="10" t="s">
        <v>22</v>
      </c>
      <c r="F14" s="10" t="s">
        <v>22</v>
      </c>
      <c r="G14" s="10" t="str">
        <f t="shared" si="1"/>
        <v>Contract Award Notice. Version Identifier. Identifier</v>
      </c>
      <c r="H14" s="10" t="s">
        <v>22</v>
      </c>
      <c r="I14" s="10" t="s">
        <v>5217</v>
      </c>
      <c r="J14" s="10" t="s">
        <v>22</v>
      </c>
      <c r="K14" s="10" t="s">
        <v>602</v>
      </c>
      <c r="L14" s="10" t="s">
        <v>29</v>
      </c>
      <c r="M14" s="7" t="str">
        <f t="shared" si="2"/>
        <v>Version Identifier</v>
      </c>
      <c r="N14" s="10" t="s">
        <v>29</v>
      </c>
      <c r="O14" s="10" t="s">
        <v>22</v>
      </c>
      <c r="P14" s="10" t="str">
        <f t="shared" si="3"/>
        <v>Identifier. Type</v>
      </c>
      <c r="Q14" s="10" t="s">
        <v>22</v>
      </c>
      <c r="R14" s="10" t="s">
        <v>22</v>
      </c>
      <c r="S14" s="10" t="s">
        <v>30</v>
      </c>
      <c r="T14" s="10" t="s">
        <v>22</v>
      </c>
      <c r="U14" s="10" t="s">
        <v>101</v>
      </c>
      <c r="V14" s="10" t="s">
        <v>5219</v>
      </c>
    </row>
    <row r="15" spans="1:22" ht="14.1" customHeight="1" x14ac:dyDescent="0.2">
      <c r="A15" s="7" t="str">
        <f t="shared" si="0"/>
        <v>PreviousVersionID</v>
      </c>
      <c r="B15" s="8" t="s">
        <v>22</v>
      </c>
      <c r="C15" s="9" t="s">
        <v>34</v>
      </c>
      <c r="D15" s="10" t="s">
        <v>5220</v>
      </c>
      <c r="E15" s="10" t="s">
        <v>22</v>
      </c>
      <c r="F15" s="10" t="s">
        <v>22</v>
      </c>
      <c r="G15" s="10" t="str">
        <f t="shared" si="1"/>
        <v>Contract Award Notice. Previous_ Version Identifier. Identifier</v>
      </c>
      <c r="H15" s="10" t="s">
        <v>22</v>
      </c>
      <c r="I15" s="10" t="s">
        <v>5217</v>
      </c>
      <c r="J15" s="10" t="s">
        <v>605</v>
      </c>
      <c r="K15" s="10" t="s">
        <v>602</v>
      </c>
      <c r="L15" s="10" t="s">
        <v>29</v>
      </c>
      <c r="M15" s="7" t="str">
        <f t="shared" si="2"/>
        <v>Version Identifier</v>
      </c>
      <c r="N15" s="10" t="s">
        <v>29</v>
      </c>
      <c r="O15" s="10" t="s">
        <v>22</v>
      </c>
      <c r="P15" s="10" t="str">
        <f t="shared" si="3"/>
        <v>Identifier. Type</v>
      </c>
      <c r="Q15" s="10" t="s">
        <v>22</v>
      </c>
      <c r="R15" s="10" t="s">
        <v>22</v>
      </c>
      <c r="S15" s="10" t="s">
        <v>30</v>
      </c>
      <c r="T15" s="10" t="s">
        <v>22</v>
      </c>
      <c r="U15" s="10" t="s">
        <v>101</v>
      </c>
      <c r="V15" s="10" t="s">
        <v>5219</v>
      </c>
    </row>
    <row r="16" spans="1:22" ht="14.1" customHeight="1" x14ac:dyDescent="0.2">
      <c r="A16" s="7" t="str">
        <f t="shared" si="0"/>
        <v>RequestedPublicationDate</v>
      </c>
      <c r="B16" s="8" t="s">
        <v>22</v>
      </c>
      <c r="C16" s="9" t="s">
        <v>34</v>
      </c>
      <c r="D16" s="10" t="s">
        <v>5221</v>
      </c>
      <c r="E16" s="10" t="s">
        <v>22</v>
      </c>
      <c r="F16" s="10" t="s">
        <v>22</v>
      </c>
      <c r="G16" s="10" t="str">
        <f t="shared" si="1"/>
        <v>Contract Award Notice. Requested_ Publication Date. Date</v>
      </c>
      <c r="H16" s="10" t="s">
        <v>22</v>
      </c>
      <c r="I16" s="10" t="s">
        <v>5217</v>
      </c>
      <c r="J16" s="10" t="s">
        <v>1487</v>
      </c>
      <c r="K16" s="10" t="s">
        <v>4502</v>
      </c>
      <c r="L16" s="10" t="s">
        <v>397</v>
      </c>
      <c r="M16" s="7" t="str">
        <f t="shared" si="2"/>
        <v>Publication Date</v>
      </c>
      <c r="N16" s="10" t="s">
        <v>397</v>
      </c>
      <c r="O16" s="10" t="s">
        <v>22</v>
      </c>
      <c r="P16" s="10" t="str">
        <f t="shared" si="3"/>
        <v>Date. Type</v>
      </c>
      <c r="Q16" s="10" t="s">
        <v>22</v>
      </c>
      <c r="R16" s="10" t="s">
        <v>22</v>
      </c>
      <c r="S16" s="10" t="s">
        <v>30</v>
      </c>
      <c r="T16" s="10" t="s">
        <v>22</v>
      </c>
      <c r="U16" s="10" t="s">
        <v>101</v>
      </c>
      <c r="V16" s="10" t="s">
        <v>5222</v>
      </c>
    </row>
    <row r="17" spans="1:22" ht="14.1" customHeight="1" x14ac:dyDescent="0.2">
      <c r="A17" s="7" t="str">
        <f t="shared" si="0"/>
        <v>RegulatoryDomain</v>
      </c>
      <c r="B17" s="8" t="s">
        <v>22</v>
      </c>
      <c r="C17" s="9" t="s">
        <v>98</v>
      </c>
      <c r="D17" s="10" t="s">
        <v>5079</v>
      </c>
      <c r="E17" s="10" t="s">
        <v>22</v>
      </c>
      <c r="F17" s="10" t="s">
        <v>22</v>
      </c>
      <c r="G17" s="10" t="str">
        <f t="shared" si="1"/>
        <v>Contract Award Notice. Regulatory Domain. Text</v>
      </c>
      <c r="H17" s="10" t="s">
        <v>22</v>
      </c>
      <c r="I17" s="10" t="s">
        <v>5217</v>
      </c>
      <c r="J17" s="10" t="s">
        <v>22</v>
      </c>
      <c r="K17" s="10" t="s">
        <v>5080</v>
      </c>
      <c r="L17" s="10" t="s">
        <v>5081</v>
      </c>
      <c r="M17" s="7" t="str">
        <f t="shared" si="2"/>
        <v>Regulatory Domain</v>
      </c>
      <c r="N17" s="10" t="s">
        <v>59</v>
      </c>
      <c r="O17" s="10" t="s">
        <v>22</v>
      </c>
      <c r="P17" s="10" t="str">
        <f t="shared" si="3"/>
        <v>Text. Type</v>
      </c>
      <c r="Q17" s="10" t="s">
        <v>22</v>
      </c>
      <c r="R17" s="10" t="s">
        <v>22</v>
      </c>
      <c r="S17" s="10" t="s">
        <v>30</v>
      </c>
      <c r="T17" s="10" t="s">
        <v>22</v>
      </c>
      <c r="U17" s="10" t="s">
        <v>26</v>
      </c>
      <c r="V17" s="10" t="s">
        <v>22</v>
      </c>
    </row>
    <row r="18" spans="1:22" ht="14.1" customHeight="1" x14ac:dyDescent="0.2">
      <c r="A18" s="7" t="str">
        <f t="shared" si="0"/>
        <v>NoticeTypeCode</v>
      </c>
      <c r="B18" s="8" t="s">
        <v>22</v>
      </c>
      <c r="C18" s="9" t="s">
        <v>34</v>
      </c>
      <c r="D18" s="10" t="s">
        <v>5223</v>
      </c>
      <c r="E18" s="10" t="s">
        <v>22</v>
      </c>
      <c r="F18" s="10" t="s">
        <v>22</v>
      </c>
      <c r="G18" s="10" t="str">
        <f t="shared" si="1"/>
        <v>Contract Award Notice. Notice Type Code. Code</v>
      </c>
      <c r="H18" s="10" t="s">
        <v>22</v>
      </c>
      <c r="I18" s="10" t="s">
        <v>5217</v>
      </c>
      <c r="J18" s="10" t="s">
        <v>22</v>
      </c>
      <c r="K18" s="10" t="s">
        <v>5083</v>
      </c>
      <c r="L18" s="10" t="s">
        <v>33</v>
      </c>
      <c r="M18" s="7" t="str">
        <f t="shared" si="2"/>
        <v>Notice Type Code</v>
      </c>
      <c r="N18" s="10" t="s">
        <v>33</v>
      </c>
      <c r="O18" s="10" t="s">
        <v>22</v>
      </c>
      <c r="P18" s="10" t="str">
        <f t="shared" si="3"/>
        <v>Code. Type</v>
      </c>
      <c r="Q18" s="10" t="s">
        <v>22</v>
      </c>
      <c r="R18" s="10" t="s">
        <v>22</v>
      </c>
      <c r="S18" s="10" t="s">
        <v>30</v>
      </c>
      <c r="T18" s="10" t="s">
        <v>22</v>
      </c>
      <c r="U18" s="10" t="s">
        <v>101</v>
      </c>
      <c r="V18" s="10" t="s">
        <v>5224</v>
      </c>
    </row>
    <row r="19" spans="1:22" ht="14.1" customHeight="1" x14ac:dyDescent="0.2">
      <c r="A19" s="7" t="str">
        <f t="shared" si="0"/>
        <v>PublishAwardIndicator</v>
      </c>
      <c r="B19" s="8" t="s">
        <v>22</v>
      </c>
      <c r="C19" s="9" t="s">
        <v>34</v>
      </c>
      <c r="D19" s="10" t="s">
        <v>5225</v>
      </c>
      <c r="E19" s="10" t="s">
        <v>22</v>
      </c>
      <c r="F19" s="10" t="s">
        <v>22</v>
      </c>
      <c r="G19" s="10" t="str">
        <f t="shared" si="1"/>
        <v>Contract Award Notice. Publish Award Indicator. Indicator</v>
      </c>
      <c r="H19" s="10" t="s">
        <v>22</v>
      </c>
      <c r="I19" s="10" t="s">
        <v>5217</v>
      </c>
      <c r="J19" s="10" t="s">
        <v>22</v>
      </c>
      <c r="K19" s="10" t="s">
        <v>5226</v>
      </c>
      <c r="L19" s="10" t="s">
        <v>170</v>
      </c>
      <c r="M19" s="7" t="str">
        <f t="shared" si="2"/>
        <v>Publish Award Indicator</v>
      </c>
      <c r="N19" s="10" t="s">
        <v>170</v>
      </c>
      <c r="O19" s="10" t="s">
        <v>22</v>
      </c>
      <c r="P19" s="10" t="str">
        <f t="shared" si="3"/>
        <v>Indicator. Type</v>
      </c>
      <c r="Q19" s="10" t="s">
        <v>22</v>
      </c>
      <c r="R19" s="10" t="s">
        <v>22</v>
      </c>
      <c r="S19" s="10" t="s">
        <v>30</v>
      </c>
      <c r="T19" s="10" t="s">
        <v>22</v>
      </c>
      <c r="U19" s="10" t="s">
        <v>26</v>
      </c>
      <c r="V19" s="10" t="s">
        <v>22</v>
      </c>
    </row>
    <row r="20" spans="1:22" ht="14.1" customHeight="1" x14ac:dyDescent="0.2">
      <c r="A20" s="7" t="str">
        <f t="shared" si="0"/>
        <v>NoticeLanguageCode</v>
      </c>
      <c r="B20" s="8" t="s">
        <v>22</v>
      </c>
      <c r="C20" s="9" t="s">
        <v>34</v>
      </c>
      <c r="D20" s="10" t="s">
        <v>5227</v>
      </c>
      <c r="E20" s="10" t="s">
        <v>22</v>
      </c>
      <c r="F20" s="10" t="s">
        <v>22</v>
      </c>
      <c r="G20" s="10" t="str">
        <f t="shared" si="1"/>
        <v>Contract Award Notice. Notice_ Language Code. Code</v>
      </c>
      <c r="H20" s="10" t="s">
        <v>22</v>
      </c>
      <c r="I20" s="10" t="s">
        <v>5217</v>
      </c>
      <c r="J20" s="10" t="s">
        <v>4456</v>
      </c>
      <c r="K20" s="10" t="s">
        <v>690</v>
      </c>
      <c r="L20" s="10" t="s">
        <v>33</v>
      </c>
      <c r="M20" s="7" t="str">
        <f t="shared" si="2"/>
        <v>Language Code</v>
      </c>
      <c r="N20" s="10" t="s">
        <v>33</v>
      </c>
      <c r="O20" s="10" t="s">
        <v>690</v>
      </c>
      <c r="P20" s="10" t="str">
        <f t="shared" si="3"/>
        <v>Language_ Code. Type</v>
      </c>
      <c r="Q20" s="10" t="s">
        <v>22</v>
      </c>
      <c r="R20" s="10" t="s">
        <v>22</v>
      </c>
      <c r="S20" s="10" t="s">
        <v>30</v>
      </c>
      <c r="T20" s="10" t="s">
        <v>22</v>
      </c>
      <c r="U20" s="10" t="s">
        <v>228</v>
      </c>
      <c r="V20" s="10" t="s">
        <v>22</v>
      </c>
    </row>
    <row r="21" spans="1:22" ht="14.1" customHeight="1" x14ac:dyDescent="0.2">
      <c r="A21" s="11" t="str">
        <f t="shared" ref="A21:A32" si="4">SUBSTITUTE(SUBSTITUTE(CONCATENATE(J21,IF(M21="Identifier","ID",M21))," ",""),"_","")</f>
        <v>AdditionalNoticeLanguage</v>
      </c>
      <c r="B21" s="8" t="s">
        <v>22</v>
      </c>
      <c r="C21" s="12" t="s">
        <v>98</v>
      </c>
      <c r="D21" s="11" t="s">
        <v>5228</v>
      </c>
      <c r="E21" s="11" t="s">
        <v>22</v>
      </c>
      <c r="F21" s="11" t="s">
        <v>22</v>
      </c>
      <c r="G21" s="11" t="str">
        <f t="shared" ref="G21:G32" si="5">CONCATENATE( IF(H21="","",CONCATENATE(H21,"_ ")),I21,". ",IF(J21="","",CONCATENATE(J21,"_ ")),M21,IF(J21="","",CONCATENATE(". ",N21)))</f>
        <v>Contract Award Notice. Additional Notice_ Language. Language</v>
      </c>
      <c r="H21" s="11" t="s">
        <v>22</v>
      </c>
      <c r="I21" s="11" t="s">
        <v>5217</v>
      </c>
      <c r="J21" s="11" t="s">
        <v>5087</v>
      </c>
      <c r="K21" s="11" t="s">
        <v>22</v>
      </c>
      <c r="L21" s="11" t="s">
        <v>22</v>
      </c>
      <c r="M21" s="11" t="str">
        <f t="shared" ref="M21:M32" si="6">CONCATENATE(IF(Q21="","",CONCATENATE(Q21,"_ ")),R21)</f>
        <v>Language</v>
      </c>
      <c r="N21" s="11" t="str">
        <f t="shared" ref="N21:N32" si="7">M21</f>
        <v>Language</v>
      </c>
      <c r="O21" s="11" t="s">
        <v>22</v>
      </c>
      <c r="P21" s="11" t="s">
        <v>22</v>
      </c>
      <c r="Q21" s="11" t="s">
        <v>22</v>
      </c>
      <c r="R21" s="11" t="s">
        <v>690</v>
      </c>
      <c r="S21" s="11" t="s">
        <v>38</v>
      </c>
      <c r="T21" s="11" t="s">
        <v>22</v>
      </c>
      <c r="U21" s="11" t="s">
        <v>101</v>
      </c>
      <c r="V21" s="11" t="s">
        <v>5229</v>
      </c>
    </row>
    <row r="22" spans="1:22" ht="14.1" customHeight="1" x14ac:dyDescent="0.2">
      <c r="A22" s="11" t="str">
        <f t="shared" si="4"/>
        <v>PreviousDocumentReference</v>
      </c>
      <c r="B22" s="8" t="s">
        <v>22</v>
      </c>
      <c r="C22" s="12" t="s">
        <v>98</v>
      </c>
      <c r="D22" s="11" t="s">
        <v>5230</v>
      </c>
      <c r="E22" s="11" t="s">
        <v>22</v>
      </c>
      <c r="F22" s="11" t="s">
        <v>22</v>
      </c>
      <c r="G22" s="11" t="str">
        <f t="shared" si="5"/>
        <v>Contract Award Notice. Previous_ Document Reference. Document Reference</v>
      </c>
      <c r="H22" s="11" t="s">
        <v>22</v>
      </c>
      <c r="I22" s="11" t="s">
        <v>5217</v>
      </c>
      <c r="J22" s="11" t="s">
        <v>605</v>
      </c>
      <c r="K22" s="11" t="s">
        <v>22</v>
      </c>
      <c r="L22" s="11" t="s">
        <v>22</v>
      </c>
      <c r="M22" s="11" t="str">
        <f t="shared" si="6"/>
        <v>Document Reference</v>
      </c>
      <c r="N22" s="11" t="str">
        <f t="shared" si="7"/>
        <v>Document Reference</v>
      </c>
      <c r="O22" s="11" t="s">
        <v>22</v>
      </c>
      <c r="P22" s="11" t="s">
        <v>22</v>
      </c>
      <c r="Q22" s="11" t="s">
        <v>22</v>
      </c>
      <c r="R22" s="11" t="s">
        <v>406</v>
      </c>
      <c r="S22" s="11" t="s">
        <v>38</v>
      </c>
      <c r="T22" s="11" t="s">
        <v>22</v>
      </c>
      <c r="U22" s="11" t="s">
        <v>26</v>
      </c>
      <c r="V22" s="11" t="s">
        <v>22</v>
      </c>
    </row>
    <row r="23" spans="1:22" ht="14.1" customHeight="1" x14ac:dyDescent="0.2">
      <c r="A23" s="11" t="str">
        <f t="shared" si="4"/>
        <v>MinutesDocumentReference</v>
      </c>
      <c r="B23" s="8" t="s">
        <v>22</v>
      </c>
      <c r="C23" s="12" t="s">
        <v>98</v>
      </c>
      <c r="D23" s="11" t="s">
        <v>5231</v>
      </c>
      <c r="E23" s="11" t="s">
        <v>22</v>
      </c>
      <c r="F23" s="11" t="s">
        <v>22</v>
      </c>
      <c r="G23" s="11" t="str">
        <f t="shared" si="5"/>
        <v>Contract Award Notice. Minutes_ Document Reference. Document Reference</v>
      </c>
      <c r="H23" s="11" t="s">
        <v>22</v>
      </c>
      <c r="I23" s="11" t="s">
        <v>5217</v>
      </c>
      <c r="J23" s="11" t="s">
        <v>2614</v>
      </c>
      <c r="K23" s="11" t="s">
        <v>22</v>
      </c>
      <c r="L23" s="11" t="s">
        <v>22</v>
      </c>
      <c r="M23" s="11" t="str">
        <f t="shared" si="6"/>
        <v>Document Reference</v>
      </c>
      <c r="N23" s="11" t="str">
        <f t="shared" si="7"/>
        <v>Document Reference</v>
      </c>
      <c r="O23" s="11" t="s">
        <v>22</v>
      </c>
      <c r="P23" s="11" t="s">
        <v>22</v>
      </c>
      <c r="Q23" s="11" t="s">
        <v>22</v>
      </c>
      <c r="R23" s="11" t="s">
        <v>406</v>
      </c>
      <c r="S23" s="11" t="s">
        <v>38</v>
      </c>
      <c r="T23" s="11" t="s">
        <v>22</v>
      </c>
      <c r="U23" s="11" t="s">
        <v>26</v>
      </c>
      <c r="V23" s="11" t="s">
        <v>22</v>
      </c>
    </row>
    <row r="24" spans="1:22" ht="14.1" customHeight="1" x14ac:dyDescent="0.2">
      <c r="A24" s="11" t="str">
        <f t="shared" si="4"/>
        <v>Signature</v>
      </c>
      <c r="B24" s="8" t="s">
        <v>22</v>
      </c>
      <c r="C24" s="12" t="s">
        <v>98</v>
      </c>
      <c r="D24" s="11" t="s">
        <v>4972</v>
      </c>
      <c r="E24" s="11" t="s">
        <v>22</v>
      </c>
      <c r="F24" s="11" t="s">
        <v>22</v>
      </c>
      <c r="G24" s="11" t="str">
        <f t="shared" si="5"/>
        <v>Contract Award Notice. Signature</v>
      </c>
      <c r="H24" s="11" t="s">
        <v>22</v>
      </c>
      <c r="I24" s="11" t="s">
        <v>5217</v>
      </c>
      <c r="J24" s="11" t="s">
        <v>22</v>
      </c>
      <c r="K24" s="11" t="s">
        <v>22</v>
      </c>
      <c r="L24" s="11" t="s">
        <v>22</v>
      </c>
      <c r="M24" s="11" t="str">
        <f t="shared" si="6"/>
        <v>Signature</v>
      </c>
      <c r="N24" s="11" t="str">
        <f t="shared" si="7"/>
        <v>Signature</v>
      </c>
      <c r="O24" s="11" t="s">
        <v>22</v>
      </c>
      <c r="P24" s="11" t="s">
        <v>22</v>
      </c>
      <c r="Q24" s="11" t="s">
        <v>22</v>
      </c>
      <c r="R24" s="11" t="s">
        <v>624</v>
      </c>
      <c r="S24" s="11" t="s">
        <v>38</v>
      </c>
      <c r="T24" s="11" t="s">
        <v>22</v>
      </c>
      <c r="U24" s="11" t="s">
        <v>26</v>
      </c>
      <c r="V24" s="11" t="s">
        <v>22</v>
      </c>
    </row>
    <row r="25" spans="1:22" ht="14.1" customHeight="1" x14ac:dyDescent="0.2">
      <c r="A25" s="11" t="str">
        <f t="shared" si="4"/>
        <v>ContractingParty</v>
      </c>
      <c r="B25" s="8" t="s">
        <v>22</v>
      </c>
      <c r="C25" s="12" t="s">
        <v>50</v>
      </c>
      <c r="D25" s="11" t="s">
        <v>5098</v>
      </c>
      <c r="E25" s="11" t="s">
        <v>22</v>
      </c>
      <c r="F25" s="11" t="s">
        <v>22</v>
      </c>
      <c r="G25" s="11" t="str">
        <f t="shared" si="5"/>
        <v>Contract Award Notice. Contracting Party</v>
      </c>
      <c r="H25" s="11" t="s">
        <v>22</v>
      </c>
      <c r="I25" s="11" t="s">
        <v>5217</v>
      </c>
      <c r="J25" s="11" t="s">
        <v>22</v>
      </c>
      <c r="K25" s="11" t="s">
        <v>22</v>
      </c>
      <c r="L25" s="11" t="s">
        <v>22</v>
      </c>
      <c r="M25" s="11" t="str">
        <f t="shared" si="6"/>
        <v>Contracting Party</v>
      </c>
      <c r="N25" s="11" t="str">
        <f t="shared" si="7"/>
        <v>Contracting Party</v>
      </c>
      <c r="O25" s="11" t="s">
        <v>22</v>
      </c>
      <c r="P25" s="11" t="s">
        <v>22</v>
      </c>
      <c r="Q25" s="11" t="s">
        <v>22</v>
      </c>
      <c r="R25" s="11" t="s">
        <v>1233</v>
      </c>
      <c r="S25" s="11" t="s">
        <v>38</v>
      </c>
      <c r="T25" s="11" t="s">
        <v>22</v>
      </c>
      <c r="U25" s="11" t="s">
        <v>26</v>
      </c>
      <c r="V25" s="11" t="s">
        <v>22</v>
      </c>
    </row>
    <row r="26" spans="1:22" ht="14.1" customHeight="1" x14ac:dyDescent="0.2">
      <c r="A26" s="11" t="str">
        <f t="shared" si="4"/>
        <v>OriginatorCustomerParty</v>
      </c>
      <c r="B26" s="8" t="s">
        <v>22</v>
      </c>
      <c r="C26" s="12" t="s">
        <v>34</v>
      </c>
      <c r="D26" s="11" t="s">
        <v>5099</v>
      </c>
      <c r="E26" s="11" t="s">
        <v>22</v>
      </c>
      <c r="F26" s="11" t="s">
        <v>22</v>
      </c>
      <c r="G26" s="11" t="str">
        <f t="shared" si="5"/>
        <v>Contract Award Notice. Originator_ Customer Party. Customer Party</v>
      </c>
      <c r="H26" s="11" t="s">
        <v>22</v>
      </c>
      <c r="I26" s="11" t="s">
        <v>5217</v>
      </c>
      <c r="J26" s="11" t="s">
        <v>1314</v>
      </c>
      <c r="K26" s="11" t="s">
        <v>22</v>
      </c>
      <c r="L26" s="11" t="s">
        <v>22</v>
      </c>
      <c r="M26" s="11" t="str">
        <f t="shared" si="6"/>
        <v>Customer Party</v>
      </c>
      <c r="N26" s="11" t="str">
        <f t="shared" si="7"/>
        <v>Customer Party</v>
      </c>
      <c r="O26" s="11" t="s">
        <v>22</v>
      </c>
      <c r="P26" s="11" t="s">
        <v>22</v>
      </c>
      <c r="Q26" s="11" t="s">
        <v>22</v>
      </c>
      <c r="R26" s="11" t="s">
        <v>37</v>
      </c>
      <c r="S26" s="11" t="s">
        <v>38</v>
      </c>
      <c r="T26" s="11" t="s">
        <v>22</v>
      </c>
      <c r="U26" s="11" t="s">
        <v>26</v>
      </c>
      <c r="V26" s="11" t="s">
        <v>22</v>
      </c>
    </row>
    <row r="27" spans="1:22" ht="14.1" customHeight="1" x14ac:dyDescent="0.2">
      <c r="A27" s="11" t="str">
        <f t="shared" si="4"/>
        <v>ReceiverParty</v>
      </c>
      <c r="B27" s="8" t="s">
        <v>22</v>
      </c>
      <c r="C27" s="12" t="s">
        <v>34</v>
      </c>
      <c r="D27" s="11" t="s">
        <v>5003</v>
      </c>
      <c r="E27" s="11" t="s">
        <v>22</v>
      </c>
      <c r="F27" s="11" t="s">
        <v>22</v>
      </c>
      <c r="G27" s="11" t="str">
        <f t="shared" si="5"/>
        <v>Contract Award Notice. Receiver_ Party. Party</v>
      </c>
      <c r="H27" s="11" t="s">
        <v>22</v>
      </c>
      <c r="I27" s="11" t="s">
        <v>5217</v>
      </c>
      <c r="J27" s="11" t="s">
        <v>5004</v>
      </c>
      <c r="K27" s="11" t="s">
        <v>22</v>
      </c>
      <c r="L27" s="11" t="s">
        <v>22</v>
      </c>
      <c r="M27" s="11" t="str">
        <f t="shared" si="6"/>
        <v>Party</v>
      </c>
      <c r="N27" s="11" t="str">
        <f t="shared" si="7"/>
        <v>Party</v>
      </c>
      <c r="O27" s="11" t="s">
        <v>22</v>
      </c>
      <c r="P27" s="11" t="s">
        <v>22</v>
      </c>
      <c r="Q27" s="11" t="s">
        <v>22</v>
      </c>
      <c r="R27" s="11" t="s">
        <v>216</v>
      </c>
      <c r="S27" s="11" t="s">
        <v>38</v>
      </c>
      <c r="T27" s="11" t="s">
        <v>22</v>
      </c>
      <c r="U27" s="11" t="s">
        <v>26</v>
      </c>
      <c r="V27" s="11" t="s">
        <v>22</v>
      </c>
    </row>
    <row r="28" spans="1:22" ht="14.1" customHeight="1" x14ac:dyDescent="0.2">
      <c r="A28" s="11" t="str">
        <f t="shared" si="4"/>
        <v>TenderingTerms</v>
      </c>
      <c r="B28" s="8" t="s">
        <v>22</v>
      </c>
      <c r="C28" s="12" t="s">
        <v>34</v>
      </c>
      <c r="D28" s="11" t="s">
        <v>5100</v>
      </c>
      <c r="E28" s="11" t="s">
        <v>22</v>
      </c>
      <c r="F28" s="11" t="s">
        <v>22</v>
      </c>
      <c r="G28" s="11" t="str">
        <f t="shared" si="5"/>
        <v>Contract Award Notice. Tendering Terms</v>
      </c>
      <c r="H28" s="11" t="s">
        <v>22</v>
      </c>
      <c r="I28" s="11" t="s">
        <v>5217</v>
      </c>
      <c r="J28" s="11" t="s">
        <v>22</v>
      </c>
      <c r="K28" s="11" t="s">
        <v>22</v>
      </c>
      <c r="L28" s="11" t="s">
        <v>22</v>
      </c>
      <c r="M28" s="11" t="str">
        <f t="shared" si="6"/>
        <v>Tendering Terms</v>
      </c>
      <c r="N28" s="11" t="str">
        <f t="shared" si="7"/>
        <v>Tendering Terms</v>
      </c>
      <c r="O28" s="11" t="s">
        <v>22</v>
      </c>
      <c r="P28" s="11" t="s">
        <v>22</v>
      </c>
      <c r="Q28" s="11" t="s">
        <v>22</v>
      </c>
      <c r="R28" s="11" t="s">
        <v>3376</v>
      </c>
      <c r="S28" s="11" t="s">
        <v>38</v>
      </c>
      <c r="T28" s="11" t="s">
        <v>22</v>
      </c>
      <c r="U28" s="11" t="s">
        <v>26</v>
      </c>
      <c r="V28" s="11" t="s">
        <v>22</v>
      </c>
    </row>
    <row r="29" spans="1:22" ht="14.1" customHeight="1" x14ac:dyDescent="0.2">
      <c r="A29" s="11" t="str">
        <f t="shared" si="4"/>
        <v>TenderingProcess</v>
      </c>
      <c r="B29" s="8" t="s">
        <v>22</v>
      </c>
      <c r="C29" s="12" t="s">
        <v>34</v>
      </c>
      <c r="D29" s="11" t="s">
        <v>5101</v>
      </c>
      <c r="E29" s="11" t="s">
        <v>22</v>
      </c>
      <c r="F29" s="11" t="s">
        <v>22</v>
      </c>
      <c r="G29" s="11" t="str">
        <f t="shared" si="5"/>
        <v>Contract Award Notice. Tendering Process</v>
      </c>
      <c r="H29" s="11" t="s">
        <v>22</v>
      </c>
      <c r="I29" s="11" t="s">
        <v>5217</v>
      </c>
      <c r="J29" s="11" t="s">
        <v>22</v>
      </c>
      <c r="K29" s="11" t="s">
        <v>22</v>
      </c>
      <c r="L29" s="11" t="s">
        <v>22</v>
      </c>
      <c r="M29" s="11" t="str">
        <f t="shared" si="6"/>
        <v>Tendering Process</v>
      </c>
      <c r="N29" s="11" t="str">
        <f t="shared" si="7"/>
        <v>Tendering Process</v>
      </c>
      <c r="O29" s="11" t="s">
        <v>22</v>
      </c>
      <c r="P29" s="11" t="s">
        <v>22</v>
      </c>
      <c r="Q29" s="11" t="s">
        <v>22</v>
      </c>
      <c r="R29" s="11" t="s">
        <v>3378</v>
      </c>
      <c r="S29" s="11" t="s">
        <v>38</v>
      </c>
      <c r="T29" s="11" t="s">
        <v>22</v>
      </c>
      <c r="U29" s="11" t="s">
        <v>26</v>
      </c>
      <c r="V29" s="11" t="s">
        <v>22</v>
      </c>
    </row>
    <row r="30" spans="1:22" ht="14.1" customHeight="1" x14ac:dyDescent="0.2">
      <c r="A30" s="11" t="str">
        <f t="shared" si="4"/>
        <v>ProcurementProject</v>
      </c>
      <c r="B30" s="8" t="s">
        <v>22</v>
      </c>
      <c r="C30" s="12" t="s">
        <v>34</v>
      </c>
      <c r="D30" s="11" t="s">
        <v>5102</v>
      </c>
      <c r="E30" s="11" t="s">
        <v>22</v>
      </c>
      <c r="F30" s="11" t="s">
        <v>22</v>
      </c>
      <c r="G30" s="11" t="str">
        <f t="shared" si="5"/>
        <v>Contract Award Notice. Procurement Project</v>
      </c>
      <c r="H30" s="11" t="s">
        <v>22</v>
      </c>
      <c r="I30" s="11" t="s">
        <v>5217</v>
      </c>
      <c r="J30" s="11" t="s">
        <v>22</v>
      </c>
      <c r="K30" s="11" t="s">
        <v>22</v>
      </c>
      <c r="L30" s="11" t="s">
        <v>22</v>
      </c>
      <c r="M30" s="11" t="str">
        <f t="shared" si="6"/>
        <v>Procurement Project</v>
      </c>
      <c r="N30" s="11" t="str">
        <f t="shared" si="7"/>
        <v>Procurement Project</v>
      </c>
      <c r="O30" s="11" t="s">
        <v>22</v>
      </c>
      <c r="P30" s="11" t="s">
        <v>22</v>
      </c>
      <c r="Q30" s="11" t="s">
        <v>22</v>
      </c>
      <c r="R30" s="11" t="s">
        <v>3336</v>
      </c>
      <c r="S30" s="11" t="s">
        <v>38</v>
      </c>
      <c r="T30" s="11" t="s">
        <v>22</v>
      </c>
      <c r="U30" s="11" t="s">
        <v>26</v>
      </c>
      <c r="V30" s="11" t="s">
        <v>22</v>
      </c>
    </row>
    <row r="31" spans="1:22" ht="14.1" customHeight="1" x14ac:dyDescent="0.2">
      <c r="A31" s="11" t="str">
        <f t="shared" si="4"/>
        <v>ProcurementProjectLot</v>
      </c>
      <c r="B31" s="8" t="s">
        <v>22</v>
      </c>
      <c r="C31" s="12" t="s">
        <v>98</v>
      </c>
      <c r="D31" s="11" t="s">
        <v>5103</v>
      </c>
      <c r="E31" s="11" t="s">
        <v>22</v>
      </c>
      <c r="F31" s="11" t="s">
        <v>22</v>
      </c>
      <c r="G31" s="11" t="str">
        <f t="shared" si="5"/>
        <v>Contract Award Notice. Procurement Project Lot</v>
      </c>
      <c r="H31" s="11" t="s">
        <v>22</v>
      </c>
      <c r="I31" s="11" t="s">
        <v>5217</v>
      </c>
      <c r="J31" s="11" t="s">
        <v>22</v>
      </c>
      <c r="K31" s="11" t="s">
        <v>22</v>
      </c>
      <c r="L31" s="11" t="s">
        <v>22</v>
      </c>
      <c r="M31" s="11" t="str">
        <f t="shared" si="6"/>
        <v>Procurement Project Lot</v>
      </c>
      <c r="N31" s="11" t="str">
        <f t="shared" si="7"/>
        <v>Procurement Project Lot</v>
      </c>
      <c r="O31" s="11" t="s">
        <v>22</v>
      </c>
      <c r="P31" s="11" t="s">
        <v>22</v>
      </c>
      <c r="Q31" s="11" t="s">
        <v>22</v>
      </c>
      <c r="R31" s="11" t="s">
        <v>3366</v>
      </c>
      <c r="S31" s="11" t="s">
        <v>38</v>
      </c>
      <c r="T31" s="11" t="s">
        <v>22</v>
      </c>
      <c r="U31" s="11" t="s">
        <v>26</v>
      </c>
      <c r="V31" s="11" t="s">
        <v>22</v>
      </c>
    </row>
    <row r="32" spans="1:22" ht="14.1" customHeight="1" x14ac:dyDescent="0.2">
      <c r="A32" s="11" t="str">
        <f t="shared" si="4"/>
        <v>TenderResult</v>
      </c>
      <c r="B32" s="8" t="s">
        <v>22</v>
      </c>
      <c r="C32" s="12" t="s">
        <v>50</v>
      </c>
      <c r="D32" s="11" t="s">
        <v>5232</v>
      </c>
      <c r="E32" s="11" t="s">
        <v>22</v>
      </c>
      <c r="F32" s="11" t="s">
        <v>22</v>
      </c>
      <c r="G32" s="11" t="str">
        <f t="shared" si="5"/>
        <v>Contract Award Notice. Tender Result</v>
      </c>
      <c r="H32" s="11" t="s">
        <v>22</v>
      </c>
      <c r="I32" s="11" t="s">
        <v>5217</v>
      </c>
      <c r="J32" s="11" t="s">
        <v>22</v>
      </c>
      <c r="K32" s="11" t="s">
        <v>22</v>
      </c>
      <c r="L32" s="11" t="s">
        <v>22</v>
      </c>
      <c r="M32" s="11" t="str">
        <f t="shared" si="6"/>
        <v>Tender Result</v>
      </c>
      <c r="N32" s="11" t="str">
        <f t="shared" si="7"/>
        <v>Tender Result</v>
      </c>
      <c r="O32" s="11" t="s">
        <v>22</v>
      </c>
      <c r="P32" s="11" t="s">
        <v>22</v>
      </c>
      <c r="Q32" s="11" t="s">
        <v>22</v>
      </c>
      <c r="R32" s="11" t="s">
        <v>4256</v>
      </c>
      <c r="S32" s="11" t="s">
        <v>38</v>
      </c>
      <c r="T32" s="11" t="s">
        <v>22</v>
      </c>
      <c r="U32" s="11" t="s">
        <v>26</v>
      </c>
      <c r="V32" s="11" t="s">
        <v>22</v>
      </c>
    </row>
    <row r="33" spans="1:22" s="14" customFormat="1" ht="14.1" customHeight="1" x14ac:dyDescent="0.2">
      <c r="A33" s="13"/>
      <c r="B33" s="13"/>
      <c r="C33" s="13"/>
      <c r="D33" s="13"/>
      <c r="E33" s="13"/>
      <c r="F33" s="13"/>
      <c r="G33" s="13"/>
      <c r="H33" s="13"/>
      <c r="I33" s="13"/>
      <c r="J33" s="13"/>
      <c r="K33" s="13"/>
      <c r="L33" s="13"/>
      <c r="M33" s="13"/>
      <c r="N33" s="13"/>
      <c r="O33" s="13"/>
      <c r="P33" s="13"/>
      <c r="Q33" s="13"/>
      <c r="R33" s="13"/>
      <c r="S33" s="13" t="s">
        <v>4949</v>
      </c>
      <c r="T33" s="13"/>
      <c r="U33" s="13"/>
      <c r="V33"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A2AD3-9EDC-42C9-A537-B415A950BA62}">
  <dimension ref="A1:V30"/>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ContractNotice</v>
      </c>
      <c r="B2" s="6" t="s">
        <v>22</v>
      </c>
      <c r="C2" s="6" t="s">
        <v>22</v>
      </c>
      <c r="D2" s="6" t="s">
        <v>5233</v>
      </c>
      <c r="E2" s="6" t="s">
        <v>22</v>
      </c>
      <c r="F2" s="6" t="s">
        <v>22</v>
      </c>
      <c r="G2" s="5" t="str">
        <f>CONCATENATE(IF(H2="","",CONCATENATE(H2,"_ ")),I2,". Details")</f>
        <v>Contract Notice. Details</v>
      </c>
      <c r="H2" s="6" t="s">
        <v>22</v>
      </c>
      <c r="I2" s="6" t="s">
        <v>5234</v>
      </c>
      <c r="J2" s="6" t="s">
        <v>22</v>
      </c>
      <c r="K2" s="6" t="s">
        <v>22</v>
      </c>
      <c r="L2" s="6" t="s">
        <v>22</v>
      </c>
      <c r="M2" s="6" t="s">
        <v>22</v>
      </c>
      <c r="N2" s="6" t="s">
        <v>22</v>
      </c>
      <c r="O2" s="6" t="s">
        <v>22</v>
      </c>
      <c r="P2" s="6" t="s">
        <v>22</v>
      </c>
      <c r="Q2" s="6" t="s">
        <v>22</v>
      </c>
      <c r="R2" s="6" t="s">
        <v>22</v>
      </c>
      <c r="S2" s="6" t="s">
        <v>25</v>
      </c>
      <c r="T2" s="6" t="s">
        <v>22</v>
      </c>
      <c r="U2" s="6" t="s">
        <v>26</v>
      </c>
      <c r="V2" s="6" t="s">
        <v>22</v>
      </c>
    </row>
    <row r="3" spans="1:22" ht="14.1" customHeight="1" x14ac:dyDescent="0.2">
      <c r="A3" s="7" t="str">
        <f t="shared" ref="A3:A19"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22</v>
      </c>
      <c r="G3" s="10" t="str">
        <f t="shared" ref="G3:G19" si="1">CONCATENATE( IF(H3="","",CONCATENATE(H3,"_ ")),I3,". ",IF(J3="","",CONCATENATE(J3,"_ ")),M3,IF(OR(J3&lt;&gt;"",M3&lt;&gt;N3),CONCATENATE(". ",N3),""))</f>
        <v>Contract Notice. UBL Version Identifier. Identifier</v>
      </c>
      <c r="H3" s="10" t="s">
        <v>22</v>
      </c>
      <c r="I3" s="10" t="s">
        <v>5234</v>
      </c>
      <c r="J3" s="10" t="s">
        <v>22</v>
      </c>
      <c r="K3" s="10" t="s">
        <v>4953</v>
      </c>
      <c r="L3" s="10" t="s">
        <v>29</v>
      </c>
      <c r="M3" s="7" t="str">
        <f t="shared" ref="M3:M19" si="2">IF(K3&lt;&gt;"",CONCATENATE(K3," ",L3),L3)</f>
        <v>UBL Version Identifier</v>
      </c>
      <c r="N3" s="10" t="s">
        <v>29</v>
      </c>
      <c r="O3" s="10" t="s">
        <v>22</v>
      </c>
      <c r="P3" s="10" t="str">
        <f t="shared" ref="P3:P19" si="3">IF(O3&lt;&gt;"",CONCATENATE(O3,"_ ",N3,". Type"),CONCATENATE(N3,". Type"))</f>
        <v>Identifier. Type</v>
      </c>
      <c r="Q3" s="10" t="s">
        <v>22</v>
      </c>
      <c r="R3" s="10" t="s">
        <v>22</v>
      </c>
      <c r="S3" s="10" t="s">
        <v>30</v>
      </c>
      <c r="T3" s="10" t="s">
        <v>22</v>
      </c>
      <c r="U3" s="10" t="s">
        <v>26</v>
      </c>
      <c r="V3" s="10" t="s">
        <v>22</v>
      </c>
    </row>
    <row r="4" spans="1:22" ht="14.1" customHeight="1" x14ac:dyDescent="0.2">
      <c r="A4" s="7" t="str">
        <f t="shared" si="0"/>
        <v>CustomizationID</v>
      </c>
      <c r="B4" s="8" t="s">
        <v>22</v>
      </c>
      <c r="C4" s="9" t="s">
        <v>34</v>
      </c>
      <c r="D4" s="10" t="s">
        <v>4954</v>
      </c>
      <c r="E4" s="10" t="s">
        <v>22</v>
      </c>
      <c r="F4" s="10" t="s">
        <v>22</v>
      </c>
      <c r="G4" s="10" t="str">
        <f t="shared" si="1"/>
        <v>Contract Notice. Customization Identifier. Identifier</v>
      </c>
      <c r="H4" s="10" t="s">
        <v>22</v>
      </c>
      <c r="I4" s="10" t="s">
        <v>5234</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26</v>
      </c>
      <c r="V4" s="10" t="s">
        <v>22</v>
      </c>
    </row>
    <row r="5" spans="1:22" ht="14.1" customHeight="1" x14ac:dyDescent="0.2">
      <c r="A5" s="7" t="str">
        <f t="shared" si="0"/>
        <v>ProfileID</v>
      </c>
      <c r="B5" s="8" t="s">
        <v>22</v>
      </c>
      <c r="C5" s="9" t="s">
        <v>34</v>
      </c>
      <c r="D5" s="10" t="s">
        <v>4955</v>
      </c>
      <c r="E5" s="10" t="s">
        <v>22</v>
      </c>
      <c r="F5" s="10" t="s">
        <v>22</v>
      </c>
      <c r="G5" s="10" t="str">
        <f t="shared" si="1"/>
        <v>Contract Notice. Profile Identifier. Identifier</v>
      </c>
      <c r="H5" s="10" t="s">
        <v>22</v>
      </c>
      <c r="I5" s="10" t="s">
        <v>5234</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26</v>
      </c>
      <c r="V5" s="10" t="s">
        <v>22</v>
      </c>
    </row>
    <row r="6" spans="1:22" ht="14.1" customHeight="1" x14ac:dyDescent="0.2">
      <c r="A6" s="7" t="str">
        <f t="shared" si="0"/>
        <v>ProfileExecutionID</v>
      </c>
      <c r="B6" s="8" t="s">
        <v>22</v>
      </c>
      <c r="C6" s="9" t="s">
        <v>34</v>
      </c>
      <c r="D6" s="10" t="s">
        <v>4956</v>
      </c>
      <c r="E6" s="10" t="s">
        <v>22</v>
      </c>
      <c r="F6" s="10" t="s">
        <v>22</v>
      </c>
      <c r="G6" s="10" t="str">
        <f t="shared" si="1"/>
        <v>Contract Notice. Profile Execution Identifier. Identifier</v>
      </c>
      <c r="H6" s="10" t="s">
        <v>22</v>
      </c>
      <c r="I6" s="10" t="s">
        <v>5234</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26</v>
      </c>
      <c r="V6" s="10" t="s">
        <v>22</v>
      </c>
    </row>
    <row r="7" spans="1:22" ht="14.1" customHeight="1" x14ac:dyDescent="0.2">
      <c r="A7" s="7" t="str">
        <f t="shared" si="0"/>
        <v>ID</v>
      </c>
      <c r="B7" s="8" t="s">
        <v>22</v>
      </c>
      <c r="C7" s="9" t="s">
        <v>34</v>
      </c>
      <c r="D7" s="10" t="s">
        <v>4995</v>
      </c>
      <c r="E7" s="10" t="s">
        <v>22</v>
      </c>
      <c r="F7" s="10" t="s">
        <v>22</v>
      </c>
      <c r="G7" s="10" t="str">
        <f t="shared" si="1"/>
        <v>Contract Notice. Identifier</v>
      </c>
      <c r="H7" s="10" t="s">
        <v>22</v>
      </c>
      <c r="I7" s="10" t="s">
        <v>5234</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26</v>
      </c>
      <c r="V7" s="10" t="s">
        <v>22</v>
      </c>
    </row>
    <row r="8" spans="1:22" ht="14.1" customHeight="1" x14ac:dyDescent="0.2">
      <c r="A8" s="7" t="str">
        <f t="shared" si="0"/>
        <v>CopyIndicator</v>
      </c>
      <c r="B8" s="8" t="s">
        <v>22</v>
      </c>
      <c r="C8" s="9" t="s">
        <v>34</v>
      </c>
      <c r="D8" s="10" t="s">
        <v>5018</v>
      </c>
      <c r="E8" s="10" t="s">
        <v>22</v>
      </c>
      <c r="F8" s="10" t="s">
        <v>22</v>
      </c>
      <c r="G8" s="10" t="str">
        <f t="shared" si="1"/>
        <v>Contract Notice. Copy_ Indicator. Indicator</v>
      </c>
      <c r="H8" s="10" t="s">
        <v>22</v>
      </c>
      <c r="I8" s="10" t="s">
        <v>5234</v>
      </c>
      <c r="J8" s="10" t="s">
        <v>1596</v>
      </c>
      <c r="K8" s="10" t="s">
        <v>22</v>
      </c>
      <c r="L8" s="10" t="s">
        <v>170</v>
      </c>
      <c r="M8" s="7" t="str">
        <f t="shared" si="2"/>
        <v>Indicator</v>
      </c>
      <c r="N8" s="10" t="s">
        <v>170</v>
      </c>
      <c r="O8" s="10" t="s">
        <v>22</v>
      </c>
      <c r="P8" s="10" t="str">
        <f t="shared" si="3"/>
        <v>Indicator. Type</v>
      </c>
      <c r="Q8" s="10" t="s">
        <v>22</v>
      </c>
      <c r="R8" s="10" t="s">
        <v>22</v>
      </c>
      <c r="S8" s="10" t="s">
        <v>30</v>
      </c>
      <c r="T8" s="10" t="s">
        <v>22</v>
      </c>
      <c r="U8" s="10" t="s">
        <v>26</v>
      </c>
      <c r="V8" s="10" t="s">
        <v>22</v>
      </c>
    </row>
    <row r="9" spans="1:22" ht="14.1" customHeight="1" x14ac:dyDescent="0.2">
      <c r="A9" s="7" t="str">
        <f t="shared" si="0"/>
        <v>UUID</v>
      </c>
      <c r="B9" s="8" t="s">
        <v>22</v>
      </c>
      <c r="C9" s="9" t="s">
        <v>34</v>
      </c>
      <c r="D9" s="10" t="s">
        <v>4959</v>
      </c>
      <c r="E9" s="10" t="s">
        <v>22</v>
      </c>
      <c r="F9" s="10" t="s">
        <v>22</v>
      </c>
      <c r="G9" s="10" t="str">
        <f t="shared" si="1"/>
        <v>Contract Notice. UUID. Identifier</v>
      </c>
      <c r="H9" s="10" t="s">
        <v>22</v>
      </c>
      <c r="I9" s="10" t="s">
        <v>5234</v>
      </c>
      <c r="J9" s="10" t="s">
        <v>22</v>
      </c>
      <c r="K9" s="10" t="s">
        <v>22</v>
      </c>
      <c r="L9" s="10" t="s">
        <v>590</v>
      </c>
      <c r="M9" s="7" t="str">
        <f t="shared" si="2"/>
        <v>UUID</v>
      </c>
      <c r="N9" s="10" t="s">
        <v>29</v>
      </c>
      <c r="O9" s="10" t="s">
        <v>22</v>
      </c>
      <c r="P9" s="10" t="str">
        <f t="shared" si="3"/>
        <v>Identifier. Type</v>
      </c>
      <c r="Q9" s="10" t="s">
        <v>22</v>
      </c>
      <c r="R9" s="10" t="s">
        <v>22</v>
      </c>
      <c r="S9" s="10" t="s">
        <v>30</v>
      </c>
      <c r="T9" s="10" t="s">
        <v>22</v>
      </c>
      <c r="U9" s="10" t="s">
        <v>26</v>
      </c>
      <c r="V9" s="10" t="s">
        <v>22</v>
      </c>
    </row>
    <row r="10" spans="1:22" ht="14.1" customHeight="1" x14ac:dyDescent="0.2">
      <c r="A10" s="7" t="str">
        <f t="shared" si="0"/>
        <v>ContractFolderID</v>
      </c>
      <c r="B10" s="8" t="s">
        <v>22</v>
      </c>
      <c r="C10" s="9" t="s">
        <v>27</v>
      </c>
      <c r="D10" s="10" t="s">
        <v>5019</v>
      </c>
      <c r="E10" s="10" t="s">
        <v>22</v>
      </c>
      <c r="F10" s="10" t="s">
        <v>22</v>
      </c>
      <c r="G10" s="10" t="str">
        <f t="shared" si="1"/>
        <v>Contract Notice. Contract Folder Identifier. Identifier</v>
      </c>
      <c r="H10" s="10" t="s">
        <v>22</v>
      </c>
      <c r="I10" s="10" t="s">
        <v>5234</v>
      </c>
      <c r="J10" s="10" t="s">
        <v>22</v>
      </c>
      <c r="K10" s="10" t="s">
        <v>5020</v>
      </c>
      <c r="L10" s="10" t="s">
        <v>29</v>
      </c>
      <c r="M10" s="7" t="str">
        <f t="shared" si="2"/>
        <v>Contract Folder Identifier</v>
      </c>
      <c r="N10" s="10" t="s">
        <v>29</v>
      </c>
      <c r="O10" s="10" t="s">
        <v>22</v>
      </c>
      <c r="P10" s="10" t="str">
        <f t="shared" si="3"/>
        <v>Identifier. Type</v>
      </c>
      <c r="Q10" s="10" t="s">
        <v>22</v>
      </c>
      <c r="R10" s="10" t="s">
        <v>22</v>
      </c>
      <c r="S10" s="10" t="s">
        <v>30</v>
      </c>
      <c r="T10" s="10" t="s">
        <v>22</v>
      </c>
      <c r="U10" s="10" t="s">
        <v>26</v>
      </c>
      <c r="V10" s="10" t="s">
        <v>22</v>
      </c>
    </row>
    <row r="11" spans="1:22" ht="14.1" customHeight="1" x14ac:dyDescent="0.2">
      <c r="A11" s="7" t="str">
        <f t="shared" si="0"/>
        <v>IssueDate</v>
      </c>
      <c r="B11" s="8" t="s">
        <v>22</v>
      </c>
      <c r="C11" s="9" t="s">
        <v>34</v>
      </c>
      <c r="D11" s="10" t="s">
        <v>4996</v>
      </c>
      <c r="E11" s="10" t="s">
        <v>22</v>
      </c>
      <c r="F11" s="10" t="s">
        <v>22</v>
      </c>
      <c r="G11" s="10" t="str">
        <f t="shared" si="1"/>
        <v>Contract Notice. Issue Date. Date</v>
      </c>
      <c r="H11" s="10" t="s">
        <v>22</v>
      </c>
      <c r="I11" s="10" t="s">
        <v>5234</v>
      </c>
      <c r="J11" s="10" t="s">
        <v>22</v>
      </c>
      <c r="K11" s="10" t="s">
        <v>477</v>
      </c>
      <c r="L11" s="10" t="s">
        <v>397</v>
      </c>
      <c r="M11" s="7" t="str">
        <f t="shared" si="2"/>
        <v>Issue Date</v>
      </c>
      <c r="N11" s="10" t="s">
        <v>397</v>
      </c>
      <c r="O11" s="10" t="s">
        <v>22</v>
      </c>
      <c r="P11" s="10" t="str">
        <f t="shared" si="3"/>
        <v>Date. Type</v>
      </c>
      <c r="Q11" s="10" t="s">
        <v>22</v>
      </c>
      <c r="R11" s="10" t="s">
        <v>22</v>
      </c>
      <c r="S11" s="10" t="s">
        <v>30</v>
      </c>
      <c r="T11" s="10" t="s">
        <v>22</v>
      </c>
      <c r="U11" s="10" t="s">
        <v>26</v>
      </c>
      <c r="V11" s="10" t="s">
        <v>22</v>
      </c>
    </row>
    <row r="12" spans="1:22" ht="14.1" customHeight="1" x14ac:dyDescent="0.2">
      <c r="A12" s="7" t="str">
        <f t="shared" si="0"/>
        <v>IssueTime</v>
      </c>
      <c r="B12" s="8" t="s">
        <v>22</v>
      </c>
      <c r="C12" s="9" t="s">
        <v>34</v>
      </c>
      <c r="D12" s="10" t="s">
        <v>4997</v>
      </c>
      <c r="E12" s="10" t="s">
        <v>22</v>
      </c>
      <c r="F12" s="10" t="s">
        <v>22</v>
      </c>
      <c r="G12" s="10" t="str">
        <f t="shared" si="1"/>
        <v>Contract Notice. Issue Time. Time</v>
      </c>
      <c r="H12" s="10" t="s">
        <v>22</v>
      </c>
      <c r="I12" s="10" t="s">
        <v>5234</v>
      </c>
      <c r="J12" s="10" t="s">
        <v>22</v>
      </c>
      <c r="K12" s="10" t="s">
        <v>477</v>
      </c>
      <c r="L12" s="10" t="s">
        <v>594</v>
      </c>
      <c r="M12" s="7" t="str">
        <f t="shared" si="2"/>
        <v>Issue Time</v>
      </c>
      <c r="N12" s="10" t="s">
        <v>594</v>
      </c>
      <c r="O12" s="10" t="s">
        <v>22</v>
      </c>
      <c r="P12" s="10" t="str">
        <f t="shared" si="3"/>
        <v>Time. Type</v>
      </c>
      <c r="Q12" s="10" t="s">
        <v>22</v>
      </c>
      <c r="R12" s="10" t="s">
        <v>22</v>
      </c>
      <c r="S12" s="10" t="s">
        <v>30</v>
      </c>
      <c r="T12" s="10" t="s">
        <v>22</v>
      </c>
      <c r="U12" s="10" t="s">
        <v>26</v>
      </c>
      <c r="V12" s="10" t="s">
        <v>22</v>
      </c>
    </row>
    <row r="13" spans="1:22" ht="14.1" customHeight="1" x14ac:dyDescent="0.2">
      <c r="A13" s="7" t="str">
        <f t="shared" si="0"/>
        <v>Note</v>
      </c>
      <c r="B13" s="8" t="s">
        <v>22</v>
      </c>
      <c r="C13" s="9" t="s">
        <v>98</v>
      </c>
      <c r="D13" s="10" t="s">
        <v>4967</v>
      </c>
      <c r="E13" s="10" t="s">
        <v>22</v>
      </c>
      <c r="F13" s="10" t="s">
        <v>22</v>
      </c>
      <c r="G13" s="10" t="str">
        <f t="shared" si="1"/>
        <v>Contract Notice. Note. Text</v>
      </c>
      <c r="H13" s="10" t="s">
        <v>22</v>
      </c>
      <c r="I13" s="10" t="s">
        <v>5234</v>
      </c>
      <c r="J13" s="10" t="s">
        <v>22</v>
      </c>
      <c r="K13" s="10" t="s">
        <v>22</v>
      </c>
      <c r="L13" s="10" t="s">
        <v>237</v>
      </c>
      <c r="M13" s="7" t="str">
        <f t="shared" si="2"/>
        <v>Note</v>
      </c>
      <c r="N13" s="10" t="s">
        <v>59</v>
      </c>
      <c r="O13" s="10" t="s">
        <v>22</v>
      </c>
      <c r="P13" s="10" t="str">
        <f t="shared" si="3"/>
        <v>Text. Type</v>
      </c>
      <c r="Q13" s="10" t="s">
        <v>22</v>
      </c>
      <c r="R13" s="10" t="s">
        <v>22</v>
      </c>
      <c r="S13" s="10" t="s">
        <v>30</v>
      </c>
      <c r="T13" s="10" t="s">
        <v>22</v>
      </c>
      <c r="U13" s="10" t="s">
        <v>26</v>
      </c>
      <c r="V13" s="10" t="s">
        <v>22</v>
      </c>
    </row>
    <row r="14" spans="1:22" ht="14.1" customHeight="1" x14ac:dyDescent="0.2">
      <c r="A14" s="7" t="str">
        <f t="shared" si="0"/>
        <v>VersionID</v>
      </c>
      <c r="B14" s="8" t="s">
        <v>22</v>
      </c>
      <c r="C14" s="9" t="s">
        <v>34</v>
      </c>
      <c r="D14" s="10" t="s">
        <v>5235</v>
      </c>
      <c r="E14" s="10" t="s">
        <v>22</v>
      </c>
      <c r="F14" s="10" t="s">
        <v>22</v>
      </c>
      <c r="G14" s="10" t="str">
        <f t="shared" si="1"/>
        <v>Contract Notice. Version Identifier. Identifier</v>
      </c>
      <c r="H14" s="10" t="s">
        <v>22</v>
      </c>
      <c r="I14" s="10" t="s">
        <v>5234</v>
      </c>
      <c r="J14" s="10" t="s">
        <v>22</v>
      </c>
      <c r="K14" s="10" t="s">
        <v>602</v>
      </c>
      <c r="L14" s="10" t="s">
        <v>29</v>
      </c>
      <c r="M14" s="7" t="str">
        <f t="shared" si="2"/>
        <v>Version Identifier</v>
      </c>
      <c r="N14" s="10" t="s">
        <v>29</v>
      </c>
      <c r="O14" s="10" t="s">
        <v>22</v>
      </c>
      <c r="P14" s="10" t="str">
        <f t="shared" si="3"/>
        <v>Identifier. Type</v>
      </c>
      <c r="Q14" s="10" t="s">
        <v>22</v>
      </c>
      <c r="R14" s="10" t="s">
        <v>22</v>
      </c>
      <c r="S14" s="10" t="s">
        <v>30</v>
      </c>
      <c r="T14" s="10" t="s">
        <v>22</v>
      </c>
      <c r="U14" s="10" t="s">
        <v>101</v>
      </c>
      <c r="V14" s="10" t="s">
        <v>5219</v>
      </c>
    </row>
    <row r="15" spans="1:22" ht="14.1" customHeight="1" x14ac:dyDescent="0.2">
      <c r="A15" s="7" t="str">
        <f t="shared" si="0"/>
        <v>PreviousVersionID</v>
      </c>
      <c r="B15" s="8" t="s">
        <v>22</v>
      </c>
      <c r="C15" s="9" t="s">
        <v>34</v>
      </c>
      <c r="D15" s="10" t="s">
        <v>5236</v>
      </c>
      <c r="E15" s="10" t="s">
        <v>22</v>
      </c>
      <c r="F15" s="10" t="s">
        <v>22</v>
      </c>
      <c r="G15" s="10" t="str">
        <f t="shared" si="1"/>
        <v>Contract Notice. Previous_ Version Identifier. Identifier</v>
      </c>
      <c r="H15" s="10" t="s">
        <v>22</v>
      </c>
      <c r="I15" s="10" t="s">
        <v>5234</v>
      </c>
      <c r="J15" s="10" t="s">
        <v>605</v>
      </c>
      <c r="K15" s="10" t="s">
        <v>602</v>
      </c>
      <c r="L15" s="10" t="s">
        <v>29</v>
      </c>
      <c r="M15" s="7" t="str">
        <f t="shared" si="2"/>
        <v>Version Identifier</v>
      </c>
      <c r="N15" s="10" t="s">
        <v>29</v>
      </c>
      <c r="O15" s="10" t="s">
        <v>22</v>
      </c>
      <c r="P15" s="10" t="str">
        <f t="shared" si="3"/>
        <v>Identifier. Type</v>
      </c>
      <c r="Q15" s="10" t="s">
        <v>22</v>
      </c>
      <c r="R15" s="10" t="s">
        <v>22</v>
      </c>
      <c r="S15" s="10" t="s">
        <v>30</v>
      </c>
      <c r="T15" s="10" t="s">
        <v>22</v>
      </c>
      <c r="U15" s="10" t="s">
        <v>101</v>
      </c>
      <c r="V15" s="10" t="s">
        <v>5219</v>
      </c>
    </row>
    <row r="16" spans="1:22" ht="14.1" customHeight="1" x14ac:dyDescent="0.2">
      <c r="A16" s="7" t="str">
        <f t="shared" si="0"/>
        <v>RequestedPublicationDate</v>
      </c>
      <c r="B16" s="8" t="s">
        <v>22</v>
      </c>
      <c r="C16" s="9" t="s">
        <v>34</v>
      </c>
      <c r="D16" s="10" t="s">
        <v>5237</v>
      </c>
      <c r="E16" s="10" t="s">
        <v>22</v>
      </c>
      <c r="F16" s="10" t="s">
        <v>22</v>
      </c>
      <c r="G16" s="10" t="str">
        <f t="shared" si="1"/>
        <v>Contract Notice. Requested_ Publication Date. Date</v>
      </c>
      <c r="H16" s="10" t="s">
        <v>22</v>
      </c>
      <c r="I16" s="10" t="s">
        <v>5234</v>
      </c>
      <c r="J16" s="10" t="s">
        <v>1487</v>
      </c>
      <c r="K16" s="10" t="s">
        <v>4502</v>
      </c>
      <c r="L16" s="10" t="s">
        <v>397</v>
      </c>
      <c r="M16" s="7" t="str">
        <f t="shared" si="2"/>
        <v>Publication Date</v>
      </c>
      <c r="N16" s="10" t="s">
        <v>397</v>
      </c>
      <c r="O16" s="10" t="s">
        <v>22</v>
      </c>
      <c r="P16" s="10" t="str">
        <f t="shared" si="3"/>
        <v>Date. Type</v>
      </c>
      <c r="Q16" s="10" t="s">
        <v>22</v>
      </c>
      <c r="R16" s="10" t="s">
        <v>22</v>
      </c>
      <c r="S16" s="10" t="s">
        <v>30</v>
      </c>
      <c r="T16" s="10" t="s">
        <v>22</v>
      </c>
      <c r="U16" s="10" t="s">
        <v>26</v>
      </c>
      <c r="V16" s="10" t="s">
        <v>22</v>
      </c>
    </row>
    <row r="17" spans="1:22" ht="14.1" customHeight="1" x14ac:dyDescent="0.2">
      <c r="A17" s="7" t="str">
        <f t="shared" si="0"/>
        <v>RegulatoryDomain</v>
      </c>
      <c r="B17" s="8" t="s">
        <v>22</v>
      </c>
      <c r="C17" s="9" t="s">
        <v>98</v>
      </c>
      <c r="D17" s="10" t="s">
        <v>5079</v>
      </c>
      <c r="E17" s="10" t="s">
        <v>22</v>
      </c>
      <c r="F17" s="10" t="s">
        <v>22</v>
      </c>
      <c r="G17" s="10" t="str">
        <f t="shared" si="1"/>
        <v>Contract Notice. Regulatory Domain. Text</v>
      </c>
      <c r="H17" s="10" t="s">
        <v>22</v>
      </c>
      <c r="I17" s="10" t="s">
        <v>5234</v>
      </c>
      <c r="J17" s="10" t="s">
        <v>22</v>
      </c>
      <c r="K17" s="10" t="s">
        <v>5080</v>
      </c>
      <c r="L17" s="10" t="s">
        <v>5081</v>
      </c>
      <c r="M17" s="7" t="str">
        <f t="shared" si="2"/>
        <v>Regulatory Domain</v>
      </c>
      <c r="N17" s="10" t="s">
        <v>59</v>
      </c>
      <c r="O17" s="10" t="s">
        <v>22</v>
      </c>
      <c r="P17" s="10" t="str">
        <f t="shared" si="3"/>
        <v>Text. Type</v>
      </c>
      <c r="Q17" s="10" t="s">
        <v>22</v>
      </c>
      <c r="R17" s="10" t="s">
        <v>22</v>
      </c>
      <c r="S17" s="10" t="s">
        <v>30</v>
      </c>
      <c r="T17" s="10" t="s">
        <v>22</v>
      </c>
      <c r="U17" s="10" t="s">
        <v>26</v>
      </c>
      <c r="V17" s="10" t="s">
        <v>22</v>
      </c>
    </row>
    <row r="18" spans="1:22" ht="14.1" customHeight="1" x14ac:dyDescent="0.2">
      <c r="A18" s="7" t="str">
        <f t="shared" si="0"/>
        <v>NoticeTypeCode</v>
      </c>
      <c r="B18" s="8" t="s">
        <v>22</v>
      </c>
      <c r="C18" s="9" t="s">
        <v>34</v>
      </c>
      <c r="D18" s="10" t="s">
        <v>5238</v>
      </c>
      <c r="E18" s="10" t="s">
        <v>22</v>
      </c>
      <c r="F18" s="10" t="s">
        <v>22</v>
      </c>
      <c r="G18" s="10" t="str">
        <f t="shared" si="1"/>
        <v>Contract Notice. Notice Type Code. Code</v>
      </c>
      <c r="H18" s="10" t="s">
        <v>22</v>
      </c>
      <c r="I18" s="10" t="s">
        <v>5234</v>
      </c>
      <c r="J18" s="10" t="s">
        <v>22</v>
      </c>
      <c r="K18" s="10" t="s">
        <v>5083</v>
      </c>
      <c r="L18" s="10" t="s">
        <v>33</v>
      </c>
      <c r="M18" s="7" t="str">
        <f t="shared" si="2"/>
        <v>Notice Type Code</v>
      </c>
      <c r="N18" s="10" t="s">
        <v>33</v>
      </c>
      <c r="O18" s="10" t="s">
        <v>22</v>
      </c>
      <c r="P18" s="10" t="str">
        <f t="shared" si="3"/>
        <v>Code. Type</v>
      </c>
      <c r="Q18" s="10" t="s">
        <v>22</v>
      </c>
      <c r="R18" s="10" t="s">
        <v>22</v>
      </c>
      <c r="S18" s="10" t="s">
        <v>30</v>
      </c>
      <c r="T18" s="10" t="s">
        <v>22</v>
      </c>
      <c r="U18" s="10" t="s">
        <v>228</v>
      </c>
      <c r="V18" s="10" t="s">
        <v>22</v>
      </c>
    </row>
    <row r="19" spans="1:22" ht="14.1" customHeight="1" x14ac:dyDescent="0.2">
      <c r="A19" s="7" t="str">
        <f t="shared" si="0"/>
        <v>NoticeLanguageCode</v>
      </c>
      <c r="B19" s="8" t="s">
        <v>22</v>
      </c>
      <c r="C19" s="9" t="s">
        <v>34</v>
      </c>
      <c r="D19" s="10" t="s">
        <v>5239</v>
      </c>
      <c r="E19" s="10" t="s">
        <v>22</v>
      </c>
      <c r="F19" s="10" t="s">
        <v>22</v>
      </c>
      <c r="G19" s="10" t="str">
        <f t="shared" si="1"/>
        <v>Contract Notice. Notice_ Language Code. Code</v>
      </c>
      <c r="H19" s="10" t="s">
        <v>22</v>
      </c>
      <c r="I19" s="10" t="s">
        <v>5234</v>
      </c>
      <c r="J19" s="10" t="s">
        <v>4456</v>
      </c>
      <c r="K19" s="10" t="s">
        <v>690</v>
      </c>
      <c r="L19" s="10" t="s">
        <v>33</v>
      </c>
      <c r="M19" s="7" t="str">
        <f t="shared" si="2"/>
        <v>Language Code</v>
      </c>
      <c r="N19" s="10" t="s">
        <v>33</v>
      </c>
      <c r="O19" s="10" t="s">
        <v>690</v>
      </c>
      <c r="P19" s="10" t="str">
        <f t="shared" si="3"/>
        <v>Language_ Code. Type</v>
      </c>
      <c r="Q19" s="10" t="s">
        <v>22</v>
      </c>
      <c r="R19" s="10" t="s">
        <v>22</v>
      </c>
      <c r="S19" s="10" t="s">
        <v>30</v>
      </c>
      <c r="T19" s="10" t="s">
        <v>22</v>
      </c>
      <c r="U19" s="10" t="s">
        <v>228</v>
      </c>
      <c r="V19" s="10" t="s">
        <v>22</v>
      </c>
    </row>
    <row r="20" spans="1:22" ht="14.1" customHeight="1" x14ac:dyDescent="0.2">
      <c r="A20" s="11" t="str">
        <f t="shared" ref="A20:A29" si="4">SUBSTITUTE(SUBSTITUTE(CONCATENATE(J20,IF(M20="Identifier","ID",M20))," ",""),"_","")</f>
        <v>AdditionalNoticeLanguage</v>
      </c>
      <c r="B20" s="8" t="s">
        <v>22</v>
      </c>
      <c r="C20" s="12" t="s">
        <v>98</v>
      </c>
      <c r="D20" s="11" t="s">
        <v>5240</v>
      </c>
      <c r="E20" s="11" t="s">
        <v>22</v>
      </c>
      <c r="F20" s="11" t="s">
        <v>22</v>
      </c>
      <c r="G20" s="11" t="str">
        <f t="shared" ref="G20:G29" si="5">CONCATENATE( IF(H20="","",CONCATENATE(H20,"_ ")),I20,". ",IF(J20="","",CONCATENATE(J20,"_ ")),M20,IF(J20="","",CONCATENATE(". ",N20)))</f>
        <v>Contract Notice. Additional Notice_ Language. Language</v>
      </c>
      <c r="H20" s="11" t="s">
        <v>22</v>
      </c>
      <c r="I20" s="11" t="s">
        <v>5234</v>
      </c>
      <c r="J20" s="11" t="s">
        <v>5087</v>
      </c>
      <c r="K20" s="11" t="s">
        <v>22</v>
      </c>
      <c r="L20" s="11" t="s">
        <v>22</v>
      </c>
      <c r="M20" s="11" t="str">
        <f t="shared" ref="M20:M29" si="6">CONCATENATE(IF(Q20="","",CONCATENATE(Q20,"_ ")),R20)</f>
        <v>Language</v>
      </c>
      <c r="N20" s="11" t="str">
        <f t="shared" ref="N20:N29" si="7">M20</f>
        <v>Language</v>
      </c>
      <c r="O20" s="11" t="s">
        <v>22</v>
      </c>
      <c r="P20" s="11" t="s">
        <v>22</v>
      </c>
      <c r="Q20" s="11" t="s">
        <v>22</v>
      </c>
      <c r="R20" s="11" t="s">
        <v>690</v>
      </c>
      <c r="S20" s="11" t="s">
        <v>38</v>
      </c>
      <c r="T20" s="11" t="s">
        <v>22</v>
      </c>
      <c r="U20" s="11" t="s">
        <v>101</v>
      </c>
      <c r="V20" s="11" t="s">
        <v>5229</v>
      </c>
    </row>
    <row r="21" spans="1:22" ht="14.1" customHeight="1" x14ac:dyDescent="0.2">
      <c r="A21" s="11" t="str">
        <f t="shared" si="4"/>
        <v>FrequencyPeriod</v>
      </c>
      <c r="B21" s="8" t="s">
        <v>22</v>
      </c>
      <c r="C21" s="12" t="s">
        <v>34</v>
      </c>
      <c r="D21" s="11" t="s">
        <v>5241</v>
      </c>
      <c r="E21" s="11" t="s">
        <v>22</v>
      </c>
      <c r="F21" s="11" t="s">
        <v>22</v>
      </c>
      <c r="G21" s="11" t="str">
        <f t="shared" si="5"/>
        <v>Contract Notice. Frequency_ Period. Period</v>
      </c>
      <c r="H21" s="11" t="s">
        <v>22</v>
      </c>
      <c r="I21" s="11" t="s">
        <v>5234</v>
      </c>
      <c r="J21" s="11" t="s">
        <v>1994</v>
      </c>
      <c r="K21" s="11" t="s">
        <v>22</v>
      </c>
      <c r="L21" s="11" t="s">
        <v>22</v>
      </c>
      <c r="M21" s="11" t="str">
        <f t="shared" si="6"/>
        <v>Period</v>
      </c>
      <c r="N21" s="11" t="str">
        <f t="shared" si="7"/>
        <v>Period</v>
      </c>
      <c r="O21" s="11" t="s">
        <v>22</v>
      </c>
      <c r="P21" s="11" t="s">
        <v>22</v>
      </c>
      <c r="Q21" s="11" t="s">
        <v>22</v>
      </c>
      <c r="R21" s="11" t="s">
        <v>44</v>
      </c>
      <c r="S21" s="11" t="s">
        <v>38</v>
      </c>
      <c r="T21" s="11" t="s">
        <v>22</v>
      </c>
      <c r="U21" s="11" t="s">
        <v>26</v>
      </c>
      <c r="V21" s="11" t="s">
        <v>22</v>
      </c>
    </row>
    <row r="22" spans="1:22" ht="14.1" customHeight="1" x14ac:dyDescent="0.2">
      <c r="A22" s="11" t="str">
        <f t="shared" si="4"/>
        <v>Signature</v>
      </c>
      <c r="B22" s="8" t="s">
        <v>22</v>
      </c>
      <c r="C22" s="12" t="s">
        <v>98</v>
      </c>
      <c r="D22" s="11" t="s">
        <v>4972</v>
      </c>
      <c r="E22" s="11" t="s">
        <v>22</v>
      </c>
      <c r="F22" s="11" t="s">
        <v>22</v>
      </c>
      <c r="G22" s="11" t="str">
        <f t="shared" si="5"/>
        <v>Contract Notice. Signature</v>
      </c>
      <c r="H22" s="11" t="s">
        <v>22</v>
      </c>
      <c r="I22" s="11" t="s">
        <v>5234</v>
      </c>
      <c r="J22" s="11" t="s">
        <v>22</v>
      </c>
      <c r="K22" s="11" t="s">
        <v>22</v>
      </c>
      <c r="L22" s="11" t="s">
        <v>22</v>
      </c>
      <c r="M22" s="11" t="str">
        <f t="shared" si="6"/>
        <v>Signature</v>
      </c>
      <c r="N22" s="11" t="str">
        <f t="shared" si="7"/>
        <v>Signature</v>
      </c>
      <c r="O22" s="11" t="s">
        <v>22</v>
      </c>
      <c r="P22" s="11" t="s">
        <v>22</v>
      </c>
      <c r="Q22" s="11" t="s">
        <v>22</v>
      </c>
      <c r="R22" s="11" t="s">
        <v>624</v>
      </c>
      <c r="S22" s="11" t="s">
        <v>38</v>
      </c>
      <c r="T22" s="11" t="s">
        <v>22</v>
      </c>
      <c r="U22" s="11" t="s">
        <v>26</v>
      </c>
      <c r="V22" s="11" t="s">
        <v>22</v>
      </c>
    </row>
    <row r="23" spans="1:22" ht="14.1" customHeight="1" x14ac:dyDescent="0.2">
      <c r="A23" s="11" t="str">
        <f t="shared" si="4"/>
        <v>ContractingParty</v>
      </c>
      <c r="B23" s="8" t="s">
        <v>22</v>
      </c>
      <c r="C23" s="12" t="s">
        <v>50</v>
      </c>
      <c r="D23" s="11" t="s">
        <v>5098</v>
      </c>
      <c r="E23" s="11" t="s">
        <v>22</v>
      </c>
      <c r="F23" s="11" t="s">
        <v>22</v>
      </c>
      <c r="G23" s="11" t="str">
        <f t="shared" si="5"/>
        <v>Contract Notice. Contracting Party</v>
      </c>
      <c r="H23" s="11" t="s">
        <v>22</v>
      </c>
      <c r="I23" s="11" t="s">
        <v>5234</v>
      </c>
      <c r="J23" s="11" t="s">
        <v>22</v>
      </c>
      <c r="K23" s="11" t="s">
        <v>22</v>
      </c>
      <c r="L23" s="11" t="s">
        <v>22</v>
      </c>
      <c r="M23" s="11" t="str">
        <f t="shared" si="6"/>
        <v>Contracting Party</v>
      </c>
      <c r="N23" s="11" t="str">
        <f t="shared" si="7"/>
        <v>Contracting Party</v>
      </c>
      <c r="O23" s="11" t="s">
        <v>22</v>
      </c>
      <c r="P23" s="11" t="s">
        <v>22</v>
      </c>
      <c r="Q23" s="11" t="s">
        <v>22</v>
      </c>
      <c r="R23" s="11" t="s">
        <v>1233</v>
      </c>
      <c r="S23" s="11" t="s">
        <v>38</v>
      </c>
      <c r="T23" s="11" t="s">
        <v>22</v>
      </c>
      <c r="U23" s="11" t="s">
        <v>26</v>
      </c>
      <c r="V23" s="11" t="s">
        <v>22</v>
      </c>
    </row>
    <row r="24" spans="1:22" ht="14.1" customHeight="1" x14ac:dyDescent="0.2">
      <c r="A24" s="11" t="str">
        <f t="shared" si="4"/>
        <v>OriginatorCustomerParty</v>
      </c>
      <c r="B24" s="8" t="s">
        <v>22</v>
      </c>
      <c r="C24" s="12" t="s">
        <v>98</v>
      </c>
      <c r="D24" s="11" t="s">
        <v>5242</v>
      </c>
      <c r="E24" s="11" t="s">
        <v>22</v>
      </c>
      <c r="F24" s="11" t="s">
        <v>22</v>
      </c>
      <c r="G24" s="11" t="str">
        <f t="shared" si="5"/>
        <v>Contract Notice. Originator_ Customer Party. Customer Party</v>
      </c>
      <c r="H24" s="11" t="s">
        <v>22</v>
      </c>
      <c r="I24" s="11" t="s">
        <v>5234</v>
      </c>
      <c r="J24" s="11" t="s">
        <v>1314</v>
      </c>
      <c r="K24" s="11" t="s">
        <v>22</v>
      </c>
      <c r="L24" s="11" t="s">
        <v>22</v>
      </c>
      <c r="M24" s="11" t="str">
        <f t="shared" si="6"/>
        <v>Customer Party</v>
      </c>
      <c r="N24" s="11" t="str">
        <f t="shared" si="7"/>
        <v>Customer Party</v>
      </c>
      <c r="O24" s="11" t="s">
        <v>22</v>
      </c>
      <c r="P24" s="11" t="s">
        <v>22</v>
      </c>
      <c r="Q24" s="11" t="s">
        <v>22</v>
      </c>
      <c r="R24" s="11" t="s">
        <v>37</v>
      </c>
      <c r="S24" s="11" t="s">
        <v>38</v>
      </c>
      <c r="T24" s="11" t="s">
        <v>22</v>
      </c>
      <c r="U24" s="11" t="s">
        <v>26</v>
      </c>
      <c r="V24" s="11" t="s">
        <v>22</v>
      </c>
    </row>
    <row r="25" spans="1:22" ht="14.1" customHeight="1" x14ac:dyDescent="0.2">
      <c r="A25" s="11" t="str">
        <f t="shared" si="4"/>
        <v>ReceiverParty</v>
      </c>
      <c r="B25" s="8" t="s">
        <v>22</v>
      </c>
      <c r="C25" s="12" t="s">
        <v>34</v>
      </c>
      <c r="D25" s="11" t="s">
        <v>5003</v>
      </c>
      <c r="E25" s="11" t="s">
        <v>22</v>
      </c>
      <c r="F25" s="11" t="s">
        <v>22</v>
      </c>
      <c r="G25" s="11" t="str">
        <f t="shared" si="5"/>
        <v>Contract Notice. Receiver_ Party. Party</v>
      </c>
      <c r="H25" s="11" t="s">
        <v>22</v>
      </c>
      <c r="I25" s="11" t="s">
        <v>5234</v>
      </c>
      <c r="J25" s="11" t="s">
        <v>5004</v>
      </c>
      <c r="K25" s="11" t="s">
        <v>22</v>
      </c>
      <c r="L25" s="11" t="s">
        <v>22</v>
      </c>
      <c r="M25" s="11" t="str">
        <f t="shared" si="6"/>
        <v>Party</v>
      </c>
      <c r="N25" s="11" t="str">
        <f t="shared" si="7"/>
        <v>Party</v>
      </c>
      <c r="O25" s="11" t="s">
        <v>22</v>
      </c>
      <c r="P25" s="11" t="s">
        <v>22</v>
      </c>
      <c r="Q25" s="11" t="s">
        <v>22</v>
      </c>
      <c r="R25" s="11" t="s">
        <v>216</v>
      </c>
      <c r="S25" s="11" t="s">
        <v>38</v>
      </c>
      <c r="T25" s="11" t="s">
        <v>22</v>
      </c>
      <c r="U25" s="11" t="s">
        <v>26</v>
      </c>
      <c r="V25" s="11" t="s">
        <v>22</v>
      </c>
    </row>
    <row r="26" spans="1:22" ht="14.1" customHeight="1" x14ac:dyDescent="0.2">
      <c r="A26" s="11" t="str">
        <f t="shared" si="4"/>
        <v>TenderingTerms</v>
      </c>
      <c r="B26" s="8" t="s">
        <v>22</v>
      </c>
      <c r="C26" s="12" t="s">
        <v>34</v>
      </c>
      <c r="D26" s="11" t="s">
        <v>5100</v>
      </c>
      <c r="E26" s="11" t="s">
        <v>22</v>
      </c>
      <c r="F26" s="11" t="s">
        <v>22</v>
      </c>
      <c r="G26" s="11" t="str">
        <f t="shared" si="5"/>
        <v>Contract Notice. Tendering Terms</v>
      </c>
      <c r="H26" s="11" t="s">
        <v>22</v>
      </c>
      <c r="I26" s="11" t="s">
        <v>5234</v>
      </c>
      <c r="J26" s="11" t="s">
        <v>22</v>
      </c>
      <c r="K26" s="11" t="s">
        <v>22</v>
      </c>
      <c r="L26" s="11" t="s">
        <v>22</v>
      </c>
      <c r="M26" s="11" t="str">
        <f t="shared" si="6"/>
        <v>Tendering Terms</v>
      </c>
      <c r="N26" s="11" t="str">
        <f t="shared" si="7"/>
        <v>Tendering Terms</v>
      </c>
      <c r="O26" s="11" t="s">
        <v>22</v>
      </c>
      <c r="P26" s="11" t="s">
        <v>22</v>
      </c>
      <c r="Q26" s="11" t="s">
        <v>22</v>
      </c>
      <c r="R26" s="11" t="s">
        <v>3376</v>
      </c>
      <c r="S26" s="11" t="s">
        <v>38</v>
      </c>
      <c r="T26" s="11" t="s">
        <v>22</v>
      </c>
      <c r="U26" s="11" t="s">
        <v>26</v>
      </c>
      <c r="V26" s="11" t="s">
        <v>22</v>
      </c>
    </row>
    <row r="27" spans="1:22" ht="14.1" customHeight="1" x14ac:dyDescent="0.2">
      <c r="A27" s="11" t="str">
        <f t="shared" si="4"/>
        <v>TenderingProcess</v>
      </c>
      <c r="B27" s="8" t="s">
        <v>22</v>
      </c>
      <c r="C27" s="12" t="s">
        <v>34</v>
      </c>
      <c r="D27" s="11" t="s">
        <v>5101</v>
      </c>
      <c r="E27" s="11" t="s">
        <v>22</v>
      </c>
      <c r="F27" s="11" t="s">
        <v>22</v>
      </c>
      <c r="G27" s="11" t="str">
        <f t="shared" si="5"/>
        <v>Contract Notice. Tendering Process</v>
      </c>
      <c r="H27" s="11" t="s">
        <v>22</v>
      </c>
      <c r="I27" s="11" t="s">
        <v>5234</v>
      </c>
      <c r="J27" s="11" t="s">
        <v>22</v>
      </c>
      <c r="K27" s="11" t="s">
        <v>22</v>
      </c>
      <c r="L27" s="11" t="s">
        <v>22</v>
      </c>
      <c r="M27" s="11" t="str">
        <f t="shared" si="6"/>
        <v>Tendering Process</v>
      </c>
      <c r="N27" s="11" t="str">
        <f t="shared" si="7"/>
        <v>Tendering Process</v>
      </c>
      <c r="O27" s="11" t="s">
        <v>22</v>
      </c>
      <c r="P27" s="11" t="s">
        <v>22</v>
      </c>
      <c r="Q27" s="11" t="s">
        <v>22</v>
      </c>
      <c r="R27" s="11" t="s">
        <v>3378</v>
      </c>
      <c r="S27" s="11" t="s">
        <v>38</v>
      </c>
      <c r="T27" s="11" t="s">
        <v>22</v>
      </c>
      <c r="U27" s="11" t="s">
        <v>26</v>
      </c>
      <c r="V27" s="11" t="s">
        <v>22</v>
      </c>
    </row>
    <row r="28" spans="1:22" ht="14.1" customHeight="1" x14ac:dyDescent="0.2">
      <c r="A28" s="11" t="str">
        <f t="shared" si="4"/>
        <v>ProcurementProject</v>
      </c>
      <c r="B28" s="8" t="s">
        <v>22</v>
      </c>
      <c r="C28" s="12" t="s">
        <v>27</v>
      </c>
      <c r="D28" s="11" t="s">
        <v>5102</v>
      </c>
      <c r="E28" s="11" t="s">
        <v>22</v>
      </c>
      <c r="F28" s="11" t="s">
        <v>22</v>
      </c>
      <c r="G28" s="11" t="str">
        <f t="shared" si="5"/>
        <v>Contract Notice. Procurement Project</v>
      </c>
      <c r="H28" s="11" t="s">
        <v>22</v>
      </c>
      <c r="I28" s="11" t="s">
        <v>5234</v>
      </c>
      <c r="J28" s="11" t="s">
        <v>22</v>
      </c>
      <c r="K28" s="11" t="s">
        <v>22</v>
      </c>
      <c r="L28" s="11" t="s">
        <v>22</v>
      </c>
      <c r="M28" s="11" t="str">
        <f t="shared" si="6"/>
        <v>Procurement Project</v>
      </c>
      <c r="N28" s="11" t="str">
        <f t="shared" si="7"/>
        <v>Procurement Project</v>
      </c>
      <c r="O28" s="11" t="s">
        <v>22</v>
      </c>
      <c r="P28" s="11" t="s">
        <v>22</v>
      </c>
      <c r="Q28" s="11" t="s">
        <v>22</v>
      </c>
      <c r="R28" s="11" t="s">
        <v>3336</v>
      </c>
      <c r="S28" s="11" t="s">
        <v>38</v>
      </c>
      <c r="T28" s="11" t="s">
        <v>22</v>
      </c>
      <c r="U28" s="11" t="s">
        <v>26</v>
      </c>
      <c r="V28" s="11" t="s">
        <v>22</v>
      </c>
    </row>
    <row r="29" spans="1:22" ht="14.1" customHeight="1" x14ac:dyDescent="0.2">
      <c r="A29" s="11" t="str">
        <f t="shared" si="4"/>
        <v>ProcurementProjectLot</v>
      </c>
      <c r="B29" s="8" t="s">
        <v>22</v>
      </c>
      <c r="C29" s="12" t="s">
        <v>98</v>
      </c>
      <c r="D29" s="11" t="s">
        <v>5103</v>
      </c>
      <c r="E29" s="11" t="s">
        <v>22</v>
      </c>
      <c r="F29" s="11" t="s">
        <v>22</v>
      </c>
      <c r="G29" s="11" t="str">
        <f t="shared" si="5"/>
        <v>Contract Notice. Procurement Project Lot</v>
      </c>
      <c r="H29" s="11" t="s">
        <v>22</v>
      </c>
      <c r="I29" s="11" t="s">
        <v>5234</v>
      </c>
      <c r="J29" s="11" t="s">
        <v>22</v>
      </c>
      <c r="K29" s="11" t="s">
        <v>22</v>
      </c>
      <c r="L29" s="11" t="s">
        <v>22</v>
      </c>
      <c r="M29" s="11" t="str">
        <f t="shared" si="6"/>
        <v>Procurement Project Lot</v>
      </c>
      <c r="N29" s="11" t="str">
        <f t="shared" si="7"/>
        <v>Procurement Project Lot</v>
      </c>
      <c r="O29" s="11" t="s">
        <v>22</v>
      </c>
      <c r="P29" s="11" t="s">
        <v>22</v>
      </c>
      <c r="Q29" s="11" t="s">
        <v>22</v>
      </c>
      <c r="R29" s="11" t="s">
        <v>3366</v>
      </c>
      <c r="S29" s="11" t="s">
        <v>38</v>
      </c>
      <c r="T29" s="11" t="s">
        <v>22</v>
      </c>
      <c r="U29" s="11" t="s">
        <v>26</v>
      </c>
      <c r="V29" s="11" t="s">
        <v>22</v>
      </c>
    </row>
    <row r="30" spans="1:22" s="14" customFormat="1" ht="14.1" customHeight="1" x14ac:dyDescent="0.2">
      <c r="A30" s="13"/>
      <c r="B30" s="13"/>
      <c r="C30" s="13"/>
      <c r="D30" s="13"/>
      <c r="E30" s="13"/>
      <c r="F30" s="13"/>
      <c r="G30" s="13"/>
      <c r="H30" s="13"/>
      <c r="I30" s="13"/>
      <c r="J30" s="13"/>
      <c r="K30" s="13"/>
      <c r="L30" s="13"/>
      <c r="M30" s="13"/>
      <c r="N30" s="13"/>
      <c r="O30" s="13"/>
      <c r="P30" s="13"/>
      <c r="Q30" s="13"/>
      <c r="R30" s="13"/>
      <c r="S30" s="13" t="s">
        <v>4949</v>
      </c>
      <c r="T30" s="13"/>
      <c r="U30" s="13"/>
      <c r="V30"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A1D1F-B8C5-40F6-B48B-4B55236051F3}">
  <dimension ref="A1:V56"/>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CreditNote</v>
      </c>
      <c r="B2" s="6" t="s">
        <v>22</v>
      </c>
      <c r="C2" s="6" t="s">
        <v>22</v>
      </c>
      <c r="D2" s="6" t="s">
        <v>5243</v>
      </c>
      <c r="E2" s="6" t="s">
        <v>22</v>
      </c>
      <c r="F2" s="6" t="s">
        <v>22</v>
      </c>
      <c r="G2" s="5" t="str">
        <f>CONCATENATE(IF(H2="","",CONCATENATE(H2,"_ ")),I2,". Details")</f>
        <v>Credit Note. Details</v>
      </c>
      <c r="H2" s="6" t="s">
        <v>22</v>
      </c>
      <c r="I2" s="6" t="s">
        <v>410</v>
      </c>
      <c r="J2" s="6" t="s">
        <v>22</v>
      </c>
      <c r="K2" s="6" t="s">
        <v>22</v>
      </c>
      <c r="L2" s="6" t="s">
        <v>22</v>
      </c>
      <c r="M2" s="6" t="s">
        <v>22</v>
      </c>
      <c r="N2" s="6" t="s">
        <v>22</v>
      </c>
      <c r="O2" s="6" t="s">
        <v>22</v>
      </c>
      <c r="P2" s="6" t="s">
        <v>22</v>
      </c>
      <c r="Q2" s="6" t="s">
        <v>22</v>
      </c>
      <c r="R2" s="6" t="s">
        <v>22</v>
      </c>
      <c r="S2" s="6" t="s">
        <v>25</v>
      </c>
      <c r="T2" s="6" t="s">
        <v>22</v>
      </c>
      <c r="U2" s="6" t="s">
        <v>62</v>
      </c>
      <c r="V2" s="6" t="s">
        <v>22</v>
      </c>
    </row>
    <row r="3" spans="1:22" ht="14.1" customHeight="1" x14ac:dyDescent="0.2">
      <c r="A3" s="7" t="str">
        <f t="shared" ref="A3:A24"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4992</v>
      </c>
      <c r="G3" s="10" t="str">
        <f t="shared" ref="G3:G24" si="1">CONCATENATE( IF(H3="","",CONCATENATE(H3,"_ ")),I3,". ",IF(J3="","",CONCATENATE(J3,"_ ")),M3,IF(OR(J3&lt;&gt;"",M3&lt;&gt;N3),CONCATENATE(". ",N3),""))</f>
        <v>Credit Note. UBL Version Identifier. Identifier</v>
      </c>
      <c r="H3" s="10" t="s">
        <v>22</v>
      </c>
      <c r="I3" s="10" t="s">
        <v>410</v>
      </c>
      <c r="J3" s="10" t="s">
        <v>22</v>
      </c>
      <c r="K3" s="10" t="s">
        <v>4953</v>
      </c>
      <c r="L3" s="10" t="s">
        <v>29</v>
      </c>
      <c r="M3" s="7" t="str">
        <f t="shared" ref="M3:M24" si="2">IF(K3&lt;&gt;"",CONCATENATE(K3," ",L3),L3)</f>
        <v>UBL Version Identifier</v>
      </c>
      <c r="N3" s="10" t="s">
        <v>29</v>
      </c>
      <c r="O3" s="10" t="s">
        <v>22</v>
      </c>
      <c r="P3" s="10" t="str">
        <f t="shared" ref="P3:P24" si="3">IF(O3&lt;&gt;"",CONCATENATE(O3,"_ ",N3,". Type"),CONCATENATE(N3,". Type"))</f>
        <v>Identifier. Type</v>
      </c>
      <c r="Q3" s="10" t="s">
        <v>22</v>
      </c>
      <c r="R3" s="10" t="s">
        <v>22</v>
      </c>
      <c r="S3" s="10" t="s">
        <v>30</v>
      </c>
      <c r="T3" s="10" t="s">
        <v>22</v>
      </c>
      <c r="U3" s="10" t="s">
        <v>62</v>
      </c>
      <c r="V3" s="10" t="s">
        <v>22</v>
      </c>
    </row>
    <row r="4" spans="1:22" ht="14.1" customHeight="1" x14ac:dyDescent="0.2">
      <c r="A4" s="7" t="str">
        <f t="shared" si="0"/>
        <v>CustomizationID</v>
      </c>
      <c r="B4" s="8" t="s">
        <v>22</v>
      </c>
      <c r="C4" s="9" t="s">
        <v>34</v>
      </c>
      <c r="D4" s="10" t="s">
        <v>4954</v>
      </c>
      <c r="E4" s="10" t="s">
        <v>22</v>
      </c>
      <c r="F4" s="10" t="s">
        <v>2701</v>
      </c>
      <c r="G4" s="10" t="str">
        <f t="shared" si="1"/>
        <v>Credit Note. Customization Identifier. Identifier</v>
      </c>
      <c r="H4" s="10" t="s">
        <v>22</v>
      </c>
      <c r="I4" s="10" t="s">
        <v>410</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62</v>
      </c>
      <c r="V4" s="10" t="s">
        <v>22</v>
      </c>
    </row>
    <row r="5" spans="1:22" ht="14.1" customHeight="1" x14ac:dyDescent="0.2">
      <c r="A5" s="7" t="str">
        <f t="shared" si="0"/>
        <v>ProfileID</v>
      </c>
      <c r="B5" s="8" t="s">
        <v>22</v>
      </c>
      <c r="C5" s="9" t="s">
        <v>34</v>
      </c>
      <c r="D5" s="10" t="s">
        <v>4955</v>
      </c>
      <c r="E5" s="10" t="s">
        <v>22</v>
      </c>
      <c r="F5" s="10" t="s">
        <v>4993</v>
      </c>
      <c r="G5" s="10" t="str">
        <f t="shared" si="1"/>
        <v>Credit Note. Profile Identifier. Identifier</v>
      </c>
      <c r="H5" s="10" t="s">
        <v>22</v>
      </c>
      <c r="I5" s="10" t="s">
        <v>410</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62</v>
      </c>
      <c r="V5" s="10" t="s">
        <v>22</v>
      </c>
    </row>
    <row r="6" spans="1:22" ht="14.1" customHeight="1" x14ac:dyDescent="0.2">
      <c r="A6" s="7" t="str">
        <f t="shared" si="0"/>
        <v>ProfileExecutionID</v>
      </c>
      <c r="B6" s="8" t="s">
        <v>22</v>
      </c>
      <c r="C6" s="9" t="s">
        <v>34</v>
      </c>
      <c r="D6" s="10" t="s">
        <v>4956</v>
      </c>
      <c r="E6" s="10" t="s">
        <v>22</v>
      </c>
      <c r="F6" s="10" t="s">
        <v>4994</v>
      </c>
      <c r="G6" s="10" t="str">
        <f t="shared" si="1"/>
        <v>Credit Note. Profile Execution Identifier. Identifier</v>
      </c>
      <c r="H6" s="10" t="s">
        <v>22</v>
      </c>
      <c r="I6" s="10" t="s">
        <v>410</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26</v>
      </c>
      <c r="V6" s="10" t="s">
        <v>22</v>
      </c>
    </row>
    <row r="7" spans="1:22" ht="14.1" customHeight="1" x14ac:dyDescent="0.2">
      <c r="A7" s="7" t="str">
        <f t="shared" si="0"/>
        <v>ID</v>
      </c>
      <c r="B7" s="8" t="s">
        <v>22</v>
      </c>
      <c r="C7" s="9" t="s">
        <v>27</v>
      </c>
      <c r="D7" s="10" t="s">
        <v>4995</v>
      </c>
      <c r="E7" s="10" t="s">
        <v>22</v>
      </c>
      <c r="F7" s="10" t="s">
        <v>22</v>
      </c>
      <c r="G7" s="10" t="str">
        <f t="shared" si="1"/>
        <v>Credit Note. Identifier</v>
      </c>
      <c r="H7" s="10" t="s">
        <v>22</v>
      </c>
      <c r="I7" s="10" t="s">
        <v>410</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62</v>
      </c>
      <c r="V7" s="10" t="s">
        <v>22</v>
      </c>
    </row>
    <row r="8" spans="1:22" ht="14.1" customHeight="1" x14ac:dyDescent="0.2">
      <c r="A8" s="7" t="str">
        <f t="shared" si="0"/>
        <v>CopyIndicator</v>
      </c>
      <c r="B8" s="8" t="s">
        <v>22</v>
      </c>
      <c r="C8" s="9" t="s">
        <v>34</v>
      </c>
      <c r="D8" s="10" t="s">
        <v>5018</v>
      </c>
      <c r="E8" s="10" t="s">
        <v>22</v>
      </c>
      <c r="F8" s="10" t="s">
        <v>22</v>
      </c>
      <c r="G8" s="10" t="str">
        <f t="shared" si="1"/>
        <v>Credit Note. Copy_ Indicator. Indicator</v>
      </c>
      <c r="H8" s="10" t="s">
        <v>22</v>
      </c>
      <c r="I8" s="10" t="s">
        <v>410</v>
      </c>
      <c r="J8" s="10" t="s">
        <v>1596</v>
      </c>
      <c r="K8" s="10" t="s">
        <v>22</v>
      </c>
      <c r="L8" s="10" t="s">
        <v>170</v>
      </c>
      <c r="M8" s="7" t="str">
        <f t="shared" si="2"/>
        <v>Indicator</v>
      </c>
      <c r="N8" s="10" t="s">
        <v>170</v>
      </c>
      <c r="O8" s="10" t="s">
        <v>22</v>
      </c>
      <c r="P8" s="10" t="str">
        <f t="shared" si="3"/>
        <v>Indicator. Type</v>
      </c>
      <c r="Q8" s="10" t="s">
        <v>22</v>
      </c>
      <c r="R8" s="10" t="s">
        <v>22</v>
      </c>
      <c r="S8" s="10" t="s">
        <v>30</v>
      </c>
      <c r="T8" s="10" t="s">
        <v>22</v>
      </c>
      <c r="U8" s="10" t="s">
        <v>62</v>
      </c>
      <c r="V8" s="10" t="s">
        <v>22</v>
      </c>
    </row>
    <row r="9" spans="1:22" ht="14.1" customHeight="1" x14ac:dyDescent="0.2">
      <c r="A9" s="7" t="str">
        <f t="shared" si="0"/>
        <v>UUID</v>
      </c>
      <c r="B9" s="8" t="s">
        <v>22</v>
      </c>
      <c r="C9" s="9" t="s">
        <v>34</v>
      </c>
      <c r="D9" s="10" t="s">
        <v>4959</v>
      </c>
      <c r="E9" s="10" t="s">
        <v>22</v>
      </c>
      <c r="F9" s="10" t="s">
        <v>22</v>
      </c>
      <c r="G9" s="10" t="str">
        <f t="shared" si="1"/>
        <v>Credit Note. UUID. Identifier</v>
      </c>
      <c r="H9" s="10" t="s">
        <v>22</v>
      </c>
      <c r="I9" s="10" t="s">
        <v>410</v>
      </c>
      <c r="J9" s="10" t="s">
        <v>22</v>
      </c>
      <c r="K9" s="10" t="s">
        <v>22</v>
      </c>
      <c r="L9" s="10" t="s">
        <v>590</v>
      </c>
      <c r="M9" s="7" t="str">
        <f t="shared" si="2"/>
        <v>UUID</v>
      </c>
      <c r="N9" s="10" t="s">
        <v>29</v>
      </c>
      <c r="O9" s="10" t="s">
        <v>22</v>
      </c>
      <c r="P9" s="10" t="str">
        <f t="shared" si="3"/>
        <v>Identifier. Type</v>
      </c>
      <c r="Q9" s="10" t="s">
        <v>22</v>
      </c>
      <c r="R9" s="10" t="s">
        <v>22</v>
      </c>
      <c r="S9" s="10" t="s">
        <v>30</v>
      </c>
      <c r="T9" s="10" t="s">
        <v>22</v>
      </c>
      <c r="U9" s="10" t="s">
        <v>62</v>
      </c>
      <c r="V9" s="10" t="s">
        <v>22</v>
      </c>
    </row>
    <row r="10" spans="1:22" ht="14.1" customHeight="1" x14ac:dyDescent="0.2">
      <c r="A10" s="7" t="str">
        <f t="shared" si="0"/>
        <v>IssueDate</v>
      </c>
      <c r="B10" s="8" t="s">
        <v>22</v>
      </c>
      <c r="C10" s="9" t="s">
        <v>27</v>
      </c>
      <c r="D10" s="10" t="s">
        <v>4996</v>
      </c>
      <c r="E10" s="10" t="s">
        <v>22</v>
      </c>
      <c r="F10" s="10" t="s">
        <v>22</v>
      </c>
      <c r="G10" s="10" t="str">
        <f t="shared" si="1"/>
        <v>Credit Note. Issue Date. Date</v>
      </c>
      <c r="H10" s="10" t="s">
        <v>22</v>
      </c>
      <c r="I10" s="10" t="s">
        <v>410</v>
      </c>
      <c r="J10" s="10" t="s">
        <v>22</v>
      </c>
      <c r="K10" s="10" t="s">
        <v>477</v>
      </c>
      <c r="L10" s="10" t="s">
        <v>397</v>
      </c>
      <c r="M10" s="7" t="str">
        <f t="shared" si="2"/>
        <v>Issue Date</v>
      </c>
      <c r="N10" s="10" t="s">
        <v>397</v>
      </c>
      <c r="O10" s="10" t="s">
        <v>22</v>
      </c>
      <c r="P10" s="10" t="str">
        <f t="shared" si="3"/>
        <v>Date. Type</v>
      </c>
      <c r="Q10" s="10" t="s">
        <v>22</v>
      </c>
      <c r="R10" s="10" t="s">
        <v>22</v>
      </c>
      <c r="S10" s="10" t="s">
        <v>30</v>
      </c>
      <c r="T10" s="10" t="s">
        <v>22</v>
      </c>
      <c r="U10" s="10" t="s">
        <v>62</v>
      </c>
      <c r="V10" s="10" t="s">
        <v>22</v>
      </c>
    </row>
    <row r="11" spans="1:22" ht="14.1" customHeight="1" x14ac:dyDescent="0.2">
      <c r="A11" s="7" t="str">
        <f t="shared" si="0"/>
        <v>IssueTime</v>
      </c>
      <c r="B11" s="8" t="s">
        <v>22</v>
      </c>
      <c r="C11" s="9" t="s">
        <v>34</v>
      </c>
      <c r="D11" s="10" t="s">
        <v>4997</v>
      </c>
      <c r="E11" s="10" t="s">
        <v>22</v>
      </c>
      <c r="F11" s="10" t="s">
        <v>22</v>
      </c>
      <c r="G11" s="10" t="str">
        <f t="shared" si="1"/>
        <v>Credit Note. Issue Time. Time</v>
      </c>
      <c r="H11" s="10" t="s">
        <v>22</v>
      </c>
      <c r="I11" s="10" t="s">
        <v>410</v>
      </c>
      <c r="J11" s="10" t="s">
        <v>22</v>
      </c>
      <c r="K11" s="10" t="s">
        <v>477</v>
      </c>
      <c r="L11" s="10" t="s">
        <v>594</v>
      </c>
      <c r="M11" s="7" t="str">
        <f t="shared" si="2"/>
        <v>Issue Time</v>
      </c>
      <c r="N11" s="10" t="s">
        <v>594</v>
      </c>
      <c r="O11" s="10" t="s">
        <v>22</v>
      </c>
      <c r="P11" s="10" t="str">
        <f t="shared" si="3"/>
        <v>Time. Type</v>
      </c>
      <c r="Q11" s="10" t="s">
        <v>22</v>
      </c>
      <c r="R11" s="10" t="s">
        <v>22</v>
      </c>
      <c r="S11" s="10" t="s">
        <v>30</v>
      </c>
      <c r="T11" s="10" t="s">
        <v>22</v>
      </c>
      <c r="U11" s="10" t="s">
        <v>62</v>
      </c>
      <c r="V11" s="10" t="s">
        <v>22</v>
      </c>
    </row>
    <row r="12" spans="1:22" ht="14.1" customHeight="1" x14ac:dyDescent="0.2">
      <c r="A12" s="7" t="str">
        <f t="shared" si="0"/>
        <v>DueDate</v>
      </c>
      <c r="B12" s="8" t="s">
        <v>22</v>
      </c>
      <c r="C12" s="9" t="s">
        <v>34</v>
      </c>
      <c r="D12" s="10" t="s">
        <v>5244</v>
      </c>
      <c r="E12" s="10" t="s">
        <v>22</v>
      </c>
      <c r="F12" s="10" t="s">
        <v>22</v>
      </c>
      <c r="G12" s="10" t="str">
        <f t="shared" si="1"/>
        <v>Credit Note. Due Date. Date</v>
      </c>
      <c r="H12" s="10" t="s">
        <v>22</v>
      </c>
      <c r="I12" s="10" t="s">
        <v>410</v>
      </c>
      <c r="J12" s="10" t="s">
        <v>22</v>
      </c>
      <c r="K12" s="10" t="s">
        <v>5245</v>
      </c>
      <c r="L12" s="10" t="s">
        <v>397</v>
      </c>
      <c r="M12" s="7" t="str">
        <f t="shared" si="2"/>
        <v>Due Date</v>
      </c>
      <c r="N12" s="10" t="s">
        <v>397</v>
      </c>
      <c r="O12" s="10" t="s">
        <v>22</v>
      </c>
      <c r="P12" s="10" t="str">
        <f t="shared" si="3"/>
        <v>Date. Type</v>
      </c>
      <c r="Q12" s="10" t="s">
        <v>22</v>
      </c>
      <c r="R12" s="10" t="s">
        <v>22</v>
      </c>
      <c r="S12" s="10" t="s">
        <v>30</v>
      </c>
      <c r="T12" s="10" t="s">
        <v>22</v>
      </c>
      <c r="U12" s="10" t="s">
        <v>228</v>
      </c>
      <c r="V12" s="10" t="s">
        <v>5246</v>
      </c>
    </row>
    <row r="13" spans="1:22" ht="14.1" customHeight="1" x14ac:dyDescent="0.2">
      <c r="A13" s="7" t="str">
        <f t="shared" si="0"/>
        <v>TaxPointDate</v>
      </c>
      <c r="B13" s="8" t="s">
        <v>22</v>
      </c>
      <c r="C13" s="9" t="s">
        <v>34</v>
      </c>
      <c r="D13" s="10" t="s">
        <v>5247</v>
      </c>
      <c r="E13" s="10" t="s">
        <v>22</v>
      </c>
      <c r="F13" s="10" t="s">
        <v>22</v>
      </c>
      <c r="G13" s="10" t="str">
        <f t="shared" si="1"/>
        <v>Credit Note. Tax Point Date. Date</v>
      </c>
      <c r="H13" s="10" t="s">
        <v>22</v>
      </c>
      <c r="I13" s="10" t="s">
        <v>410</v>
      </c>
      <c r="J13" s="10" t="s">
        <v>22</v>
      </c>
      <c r="K13" s="10" t="s">
        <v>1288</v>
      </c>
      <c r="L13" s="10" t="s">
        <v>397</v>
      </c>
      <c r="M13" s="7" t="str">
        <f t="shared" si="2"/>
        <v>Tax Point Date</v>
      </c>
      <c r="N13" s="10" t="s">
        <v>397</v>
      </c>
      <c r="O13" s="10" t="s">
        <v>22</v>
      </c>
      <c r="P13" s="10" t="str">
        <f t="shared" si="3"/>
        <v>Date. Type</v>
      </c>
      <c r="Q13" s="10" t="s">
        <v>22</v>
      </c>
      <c r="R13" s="10" t="s">
        <v>22</v>
      </c>
      <c r="S13" s="10" t="s">
        <v>30</v>
      </c>
      <c r="T13" s="10" t="s">
        <v>22</v>
      </c>
      <c r="U13" s="10" t="s">
        <v>62</v>
      </c>
      <c r="V13" s="10" t="s">
        <v>22</v>
      </c>
    </row>
    <row r="14" spans="1:22" ht="14.1" customHeight="1" x14ac:dyDescent="0.2">
      <c r="A14" s="7" t="str">
        <f t="shared" si="0"/>
        <v>CreditNoteTypeCode</v>
      </c>
      <c r="B14" s="8" t="s">
        <v>22</v>
      </c>
      <c r="C14" s="9" t="s">
        <v>34</v>
      </c>
      <c r="D14" s="10" t="s">
        <v>5248</v>
      </c>
      <c r="E14" s="10" t="s">
        <v>22</v>
      </c>
      <c r="F14" s="10" t="s">
        <v>22</v>
      </c>
      <c r="G14" s="10" t="str">
        <f t="shared" si="1"/>
        <v>Credit Note. Credit Note Type Code. Code</v>
      </c>
      <c r="H14" s="10" t="s">
        <v>22</v>
      </c>
      <c r="I14" s="10" t="s">
        <v>410</v>
      </c>
      <c r="J14" s="10" t="s">
        <v>22</v>
      </c>
      <c r="K14" s="10" t="s">
        <v>5249</v>
      </c>
      <c r="L14" s="10" t="s">
        <v>33</v>
      </c>
      <c r="M14" s="7" t="str">
        <f t="shared" si="2"/>
        <v>Credit Note Type Code</v>
      </c>
      <c r="N14" s="10" t="s">
        <v>33</v>
      </c>
      <c r="O14" s="10" t="s">
        <v>22</v>
      </c>
      <c r="P14" s="10" t="str">
        <f t="shared" si="3"/>
        <v>Code. Type</v>
      </c>
      <c r="Q14" s="10" t="s">
        <v>22</v>
      </c>
      <c r="R14" s="10" t="s">
        <v>22</v>
      </c>
      <c r="S14" s="10" t="s">
        <v>30</v>
      </c>
      <c r="T14" s="10" t="s">
        <v>22</v>
      </c>
      <c r="U14" s="10" t="s">
        <v>26</v>
      </c>
      <c r="V14" s="10" t="s">
        <v>22</v>
      </c>
    </row>
    <row r="15" spans="1:22" ht="14.1" customHeight="1" x14ac:dyDescent="0.2">
      <c r="A15" s="7" t="str">
        <f t="shared" si="0"/>
        <v>Note</v>
      </c>
      <c r="B15" s="8" t="s">
        <v>22</v>
      </c>
      <c r="C15" s="9" t="s">
        <v>98</v>
      </c>
      <c r="D15" s="10" t="s">
        <v>4967</v>
      </c>
      <c r="E15" s="10" t="s">
        <v>22</v>
      </c>
      <c r="F15" s="10" t="s">
        <v>22</v>
      </c>
      <c r="G15" s="10" t="str">
        <f t="shared" si="1"/>
        <v>Credit Note. Note. Text</v>
      </c>
      <c r="H15" s="10" t="s">
        <v>22</v>
      </c>
      <c r="I15" s="10" t="s">
        <v>410</v>
      </c>
      <c r="J15" s="10" t="s">
        <v>22</v>
      </c>
      <c r="K15" s="10" t="s">
        <v>22</v>
      </c>
      <c r="L15" s="10" t="s">
        <v>237</v>
      </c>
      <c r="M15" s="7" t="str">
        <f t="shared" si="2"/>
        <v>Note</v>
      </c>
      <c r="N15" s="10" t="s">
        <v>59</v>
      </c>
      <c r="O15" s="10" t="s">
        <v>22</v>
      </c>
      <c r="P15" s="10" t="str">
        <f t="shared" si="3"/>
        <v>Text. Type</v>
      </c>
      <c r="Q15" s="10" t="s">
        <v>22</v>
      </c>
      <c r="R15" s="10" t="s">
        <v>22</v>
      </c>
      <c r="S15" s="10" t="s">
        <v>30</v>
      </c>
      <c r="T15" s="10" t="s">
        <v>22</v>
      </c>
      <c r="U15" s="10" t="s">
        <v>62</v>
      </c>
      <c r="V15" s="10" t="s">
        <v>22</v>
      </c>
    </row>
    <row r="16" spans="1:22" ht="14.1" customHeight="1" x14ac:dyDescent="0.2">
      <c r="A16" s="7" t="str">
        <f t="shared" si="0"/>
        <v>DocumentCurrencyCode</v>
      </c>
      <c r="B16" s="8" t="s">
        <v>22</v>
      </c>
      <c r="C16" s="9" t="s">
        <v>34</v>
      </c>
      <c r="D16" s="10" t="s">
        <v>4968</v>
      </c>
      <c r="E16" s="10" t="s">
        <v>22</v>
      </c>
      <c r="F16" s="10" t="s">
        <v>22</v>
      </c>
      <c r="G16" s="10" t="str">
        <f t="shared" si="1"/>
        <v>Credit Note. Document_ Currency Code. Code</v>
      </c>
      <c r="H16" s="10" t="s">
        <v>22</v>
      </c>
      <c r="I16" s="10" t="s">
        <v>410</v>
      </c>
      <c r="J16" s="10" t="s">
        <v>225</v>
      </c>
      <c r="K16" s="10" t="s">
        <v>1873</v>
      </c>
      <c r="L16" s="10" t="s">
        <v>33</v>
      </c>
      <c r="M16" s="7" t="str">
        <f t="shared" si="2"/>
        <v>Currency Code</v>
      </c>
      <c r="N16" s="10" t="s">
        <v>33</v>
      </c>
      <c r="O16" s="10" t="s">
        <v>1873</v>
      </c>
      <c r="P16" s="10" t="str">
        <f t="shared" si="3"/>
        <v>Currency_ Code. Type</v>
      </c>
      <c r="Q16" s="10" t="s">
        <v>22</v>
      </c>
      <c r="R16" s="10" t="s">
        <v>22</v>
      </c>
      <c r="S16" s="10" t="s">
        <v>30</v>
      </c>
      <c r="T16" s="10" t="s">
        <v>22</v>
      </c>
      <c r="U16" s="10" t="s">
        <v>62</v>
      </c>
      <c r="V16" s="10" t="s">
        <v>22</v>
      </c>
    </row>
    <row r="17" spans="1:22" ht="14.1" customHeight="1" x14ac:dyDescent="0.2">
      <c r="A17" s="7" t="str">
        <f t="shared" si="0"/>
        <v>TaxCurrencyCode</v>
      </c>
      <c r="B17" s="8" t="s">
        <v>22</v>
      </c>
      <c r="C17" s="9" t="s">
        <v>34</v>
      </c>
      <c r="D17" s="10" t="s">
        <v>5250</v>
      </c>
      <c r="E17" s="10" t="s">
        <v>22</v>
      </c>
      <c r="F17" s="10" t="s">
        <v>22</v>
      </c>
      <c r="G17" s="10" t="str">
        <f t="shared" si="1"/>
        <v>Credit Note. Tax_ Currency Code. Code</v>
      </c>
      <c r="H17" s="10" t="s">
        <v>22</v>
      </c>
      <c r="I17" s="10" t="s">
        <v>410</v>
      </c>
      <c r="J17" s="10" t="s">
        <v>2549</v>
      </c>
      <c r="K17" s="10" t="s">
        <v>1873</v>
      </c>
      <c r="L17" s="10" t="s">
        <v>33</v>
      </c>
      <c r="M17" s="7" t="str">
        <f t="shared" si="2"/>
        <v>Currency Code</v>
      </c>
      <c r="N17" s="10" t="s">
        <v>33</v>
      </c>
      <c r="O17" s="10" t="s">
        <v>1873</v>
      </c>
      <c r="P17" s="10" t="str">
        <f t="shared" si="3"/>
        <v>Currency_ Code. Type</v>
      </c>
      <c r="Q17" s="10" t="s">
        <v>22</v>
      </c>
      <c r="R17" s="10" t="s">
        <v>22</v>
      </c>
      <c r="S17" s="10" t="s">
        <v>30</v>
      </c>
      <c r="T17" s="10" t="s">
        <v>22</v>
      </c>
      <c r="U17" s="10" t="s">
        <v>62</v>
      </c>
      <c r="V17" s="10" t="s">
        <v>22</v>
      </c>
    </row>
    <row r="18" spans="1:22" ht="14.1" customHeight="1" x14ac:dyDescent="0.2">
      <c r="A18" s="7" t="str">
        <f t="shared" si="0"/>
        <v>PricingCurrencyCode</v>
      </c>
      <c r="B18" s="8" t="s">
        <v>22</v>
      </c>
      <c r="C18" s="9" t="s">
        <v>34</v>
      </c>
      <c r="D18" s="10" t="s">
        <v>5251</v>
      </c>
      <c r="E18" s="10" t="s">
        <v>22</v>
      </c>
      <c r="F18" s="10" t="s">
        <v>22</v>
      </c>
      <c r="G18" s="10" t="str">
        <f t="shared" si="1"/>
        <v>Credit Note. Pricing_ Currency Code. Code</v>
      </c>
      <c r="H18" s="10" t="s">
        <v>22</v>
      </c>
      <c r="I18" s="10" t="s">
        <v>410</v>
      </c>
      <c r="J18" s="10" t="s">
        <v>3298</v>
      </c>
      <c r="K18" s="10" t="s">
        <v>1873</v>
      </c>
      <c r="L18" s="10" t="s">
        <v>33</v>
      </c>
      <c r="M18" s="7" t="str">
        <f t="shared" si="2"/>
        <v>Currency Code</v>
      </c>
      <c r="N18" s="10" t="s">
        <v>33</v>
      </c>
      <c r="O18" s="10" t="s">
        <v>1873</v>
      </c>
      <c r="P18" s="10" t="str">
        <f t="shared" si="3"/>
        <v>Currency_ Code. Type</v>
      </c>
      <c r="Q18" s="10" t="s">
        <v>22</v>
      </c>
      <c r="R18" s="10" t="s">
        <v>22</v>
      </c>
      <c r="S18" s="10" t="s">
        <v>30</v>
      </c>
      <c r="T18" s="10" t="s">
        <v>22</v>
      </c>
      <c r="U18" s="10" t="s">
        <v>62</v>
      </c>
      <c r="V18" s="10" t="s">
        <v>22</v>
      </c>
    </row>
    <row r="19" spans="1:22" ht="14.1" customHeight="1" x14ac:dyDescent="0.2">
      <c r="A19" s="7" t="str">
        <f t="shared" si="0"/>
        <v>PaymentCurrencyCode</v>
      </c>
      <c r="B19" s="8" t="s">
        <v>22</v>
      </c>
      <c r="C19" s="9" t="s">
        <v>34</v>
      </c>
      <c r="D19" s="10" t="s">
        <v>5252</v>
      </c>
      <c r="E19" s="10" t="s">
        <v>22</v>
      </c>
      <c r="F19" s="10" t="s">
        <v>22</v>
      </c>
      <c r="G19" s="10" t="str">
        <f t="shared" si="1"/>
        <v>Credit Note. Payment_ Currency Code. Code</v>
      </c>
      <c r="H19" s="10" t="s">
        <v>22</v>
      </c>
      <c r="I19" s="10" t="s">
        <v>410</v>
      </c>
      <c r="J19" s="10" t="s">
        <v>329</v>
      </c>
      <c r="K19" s="10" t="s">
        <v>1873</v>
      </c>
      <c r="L19" s="10" t="s">
        <v>33</v>
      </c>
      <c r="M19" s="7" t="str">
        <f t="shared" si="2"/>
        <v>Currency Code</v>
      </c>
      <c r="N19" s="10" t="s">
        <v>33</v>
      </c>
      <c r="O19" s="10" t="s">
        <v>1873</v>
      </c>
      <c r="P19" s="10" t="str">
        <f t="shared" si="3"/>
        <v>Currency_ Code. Type</v>
      </c>
      <c r="Q19" s="10" t="s">
        <v>22</v>
      </c>
      <c r="R19" s="10" t="s">
        <v>22</v>
      </c>
      <c r="S19" s="10" t="s">
        <v>30</v>
      </c>
      <c r="T19" s="10" t="s">
        <v>22</v>
      </c>
      <c r="U19" s="10" t="s">
        <v>62</v>
      </c>
      <c r="V19" s="10" t="s">
        <v>22</v>
      </c>
    </row>
    <row r="20" spans="1:22" ht="14.1" customHeight="1" x14ac:dyDescent="0.2">
      <c r="A20" s="7" t="str">
        <f t="shared" si="0"/>
        <v>PaymentAlternativeCurrencyCode</v>
      </c>
      <c r="B20" s="8" t="s">
        <v>22</v>
      </c>
      <c r="C20" s="9" t="s">
        <v>34</v>
      </c>
      <c r="D20" s="10" t="s">
        <v>5253</v>
      </c>
      <c r="E20" s="10" t="s">
        <v>22</v>
      </c>
      <c r="F20" s="10" t="s">
        <v>22</v>
      </c>
      <c r="G20" s="10" t="str">
        <f t="shared" si="1"/>
        <v>Credit Note. Payment Alternative_ Currency Code. Code</v>
      </c>
      <c r="H20" s="10" t="s">
        <v>22</v>
      </c>
      <c r="I20" s="10" t="s">
        <v>410</v>
      </c>
      <c r="J20" s="10" t="s">
        <v>5254</v>
      </c>
      <c r="K20" s="10" t="s">
        <v>1873</v>
      </c>
      <c r="L20" s="10" t="s">
        <v>33</v>
      </c>
      <c r="M20" s="7" t="str">
        <f t="shared" si="2"/>
        <v>Currency Code</v>
      </c>
      <c r="N20" s="10" t="s">
        <v>33</v>
      </c>
      <c r="O20" s="10" t="s">
        <v>1873</v>
      </c>
      <c r="P20" s="10" t="str">
        <f t="shared" si="3"/>
        <v>Currency_ Code. Type</v>
      </c>
      <c r="Q20" s="10" t="s">
        <v>22</v>
      </c>
      <c r="R20" s="10" t="s">
        <v>22</v>
      </c>
      <c r="S20" s="10" t="s">
        <v>30</v>
      </c>
      <c r="T20" s="10" t="s">
        <v>22</v>
      </c>
      <c r="U20" s="10" t="s">
        <v>62</v>
      </c>
      <c r="V20" s="10" t="s">
        <v>22</v>
      </c>
    </row>
    <row r="21" spans="1:22" ht="14.1" customHeight="1" x14ac:dyDescent="0.2">
      <c r="A21" s="7" t="str">
        <f t="shared" si="0"/>
        <v>AccountingCostCode</v>
      </c>
      <c r="B21" s="8" t="s">
        <v>22</v>
      </c>
      <c r="C21" s="9" t="s">
        <v>34</v>
      </c>
      <c r="D21" s="10" t="s">
        <v>5255</v>
      </c>
      <c r="E21" s="10" t="s">
        <v>22</v>
      </c>
      <c r="F21" s="10" t="s">
        <v>22</v>
      </c>
      <c r="G21" s="10" t="str">
        <f t="shared" si="1"/>
        <v>Credit Note. Accounting Cost Code. Code</v>
      </c>
      <c r="H21" s="10" t="s">
        <v>22</v>
      </c>
      <c r="I21" s="10" t="s">
        <v>410</v>
      </c>
      <c r="J21" s="10" t="s">
        <v>22</v>
      </c>
      <c r="K21" s="10" t="s">
        <v>196</v>
      </c>
      <c r="L21" s="10" t="s">
        <v>33</v>
      </c>
      <c r="M21" s="7" t="str">
        <f t="shared" si="2"/>
        <v>Accounting Cost Code</v>
      </c>
      <c r="N21" s="10" t="s">
        <v>33</v>
      </c>
      <c r="O21" s="10" t="s">
        <v>22</v>
      </c>
      <c r="P21" s="10" t="str">
        <f t="shared" si="3"/>
        <v>Code. Type</v>
      </c>
      <c r="Q21" s="10" t="s">
        <v>22</v>
      </c>
      <c r="R21" s="10" t="s">
        <v>22</v>
      </c>
      <c r="S21" s="10" t="s">
        <v>30</v>
      </c>
      <c r="T21" s="10" t="s">
        <v>22</v>
      </c>
      <c r="U21" s="10" t="s">
        <v>62</v>
      </c>
      <c r="V21" s="10" t="s">
        <v>22</v>
      </c>
    </row>
    <row r="22" spans="1:22" ht="14.1" customHeight="1" x14ac:dyDescent="0.2">
      <c r="A22" s="7" t="str">
        <f t="shared" si="0"/>
        <v>AccountingCost</v>
      </c>
      <c r="B22" s="8" t="s">
        <v>22</v>
      </c>
      <c r="C22" s="9" t="s">
        <v>34</v>
      </c>
      <c r="D22" s="10" t="s">
        <v>5256</v>
      </c>
      <c r="E22" s="10" t="s">
        <v>22</v>
      </c>
      <c r="F22" s="10" t="s">
        <v>22</v>
      </c>
      <c r="G22" s="10" t="str">
        <f t="shared" si="1"/>
        <v>Credit Note. Accounting Cost. Text</v>
      </c>
      <c r="H22" s="10" t="s">
        <v>22</v>
      </c>
      <c r="I22" s="10" t="s">
        <v>410</v>
      </c>
      <c r="J22" s="10" t="s">
        <v>22</v>
      </c>
      <c r="K22" s="10" t="s">
        <v>198</v>
      </c>
      <c r="L22" s="10" t="s">
        <v>199</v>
      </c>
      <c r="M22" s="7" t="str">
        <f t="shared" si="2"/>
        <v>Accounting Cost</v>
      </c>
      <c r="N22" s="10" t="s">
        <v>59</v>
      </c>
      <c r="O22" s="10" t="s">
        <v>22</v>
      </c>
      <c r="P22" s="10" t="str">
        <f t="shared" si="3"/>
        <v>Text. Type</v>
      </c>
      <c r="Q22" s="10" t="s">
        <v>22</v>
      </c>
      <c r="R22" s="10" t="s">
        <v>22</v>
      </c>
      <c r="S22" s="10" t="s">
        <v>30</v>
      </c>
      <c r="T22" s="10" t="s">
        <v>22</v>
      </c>
      <c r="U22" s="10" t="s">
        <v>62</v>
      </c>
      <c r="V22" s="10" t="s">
        <v>22</v>
      </c>
    </row>
    <row r="23" spans="1:22" ht="14.1" customHeight="1" x14ac:dyDescent="0.2">
      <c r="A23" s="7" t="str">
        <f t="shared" si="0"/>
        <v>LineCountNumeric</v>
      </c>
      <c r="B23" s="8" t="s">
        <v>22</v>
      </c>
      <c r="C23" s="9" t="s">
        <v>34</v>
      </c>
      <c r="D23" s="10" t="s">
        <v>5257</v>
      </c>
      <c r="E23" s="10" t="s">
        <v>22</v>
      </c>
      <c r="F23" s="10" t="s">
        <v>22</v>
      </c>
      <c r="G23" s="10" t="str">
        <f t="shared" si="1"/>
        <v>Credit Note. Line Count. Numeric</v>
      </c>
      <c r="H23" s="10" t="s">
        <v>22</v>
      </c>
      <c r="I23" s="10" t="s">
        <v>410</v>
      </c>
      <c r="J23" s="10" t="s">
        <v>22</v>
      </c>
      <c r="K23" s="10" t="s">
        <v>159</v>
      </c>
      <c r="L23" s="10" t="s">
        <v>5112</v>
      </c>
      <c r="M23" s="7" t="str">
        <f t="shared" si="2"/>
        <v>Line Count</v>
      </c>
      <c r="N23" s="10" t="s">
        <v>181</v>
      </c>
      <c r="O23" s="10" t="s">
        <v>22</v>
      </c>
      <c r="P23" s="10" t="str">
        <f t="shared" si="3"/>
        <v>Numeric. Type</v>
      </c>
      <c r="Q23" s="10" t="s">
        <v>22</v>
      </c>
      <c r="R23" s="10" t="s">
        <v>22</v>
      </c>
      <c r="S23" s="10" t="s">
        <v>30</v>
      </c>
      <c r="T23" s="10" t="s">
        <v>22</v>
      </c>
      <c r="U23" s="10" t="s">
        <v>62</v>
      </c>
      <c r="V23" s="10" t="s">
        <v>22</v>
      </c>
    </row>
    <row r="24" spans="1:22" ht="14.1" customHeight="1" x14ac:dyDescent="0.2">
      <c r="A24" s="7" t="str">
        <f t="shared" si="0"/>
        <v>BuyerReference</v>
      </c>
      <c r="B24" s="8" t="s">
        <v>22</v>
      </c>
      <c r="C24" s="9" t="s">
        <v>34</v>
      </c>
      <c r="D24" s="10" t="s">
        <v>5258</v>
      </c>
      <c r="E24" s="10" t="s">
        <v>22</v>
      </c>
      <c r="F24" s="10" t="s">
        <v>22</v>
      </c>
      <c r="G24" s="10" t="str">
        <f t="shared" si="1"/>
        <v>Credit Note. Buyer_ Reference. Text</v>
      </c>
      <c r="H24" s="10" t="s">
        <v>22</v>
      </c>
      <c r="I24" s="10" t="s">
        <v>410</v>
      </c>
      <c r="J24" s="10" t="s">
        <v>36</v>
      </c>
      <c r="K24" s="10" t="s">
        <v>22</v>
      </c>
      <c r="L24" s="10" t="s">
        <v>628</v>
      </c>
      <c r="M24" s="7" t="str">
        <f t="shared" si="2"/>
        <v>Reference</v>
      </c>
      <c r="N24" s="10" t="s">
        <v>59</v>
      </c>
      <c r="O24" s="10" t="s">
        <v>22</v>
      </c>
      <c r="P24" s="10" t="str">
        <f t="shared" si="3"/>
        <v>Text. Type</v>
      </c>
      <c r="Q24" s="10" t="s">
        <v>22</v>
      </c>
      <c r="R24" s="10" t="s">
        <v>22</v>
      </c>
      <c r="S24" s="10" t="s">
        <v>30</v>
      </c>
      <c r="T24" s="10" t="s">
        <v>22</v>
      </c>
      <c r="U24" s="10" t="s">
        <v>26</v>
      </c>
      <c r="V24" s="10" t="s">
        <v>22</v>
      </c>
    </row>
    <row r="25" spans="1:22" ht="14.1" customHeight="1" x14ac:dyDescent="0.2">
      <c r="A25" s="11" t="str">
        <f t="shared" ref="A25:A55" si="4">SUBSTITUTE(SUBSTITUTE(CONCATENATE(J25,IF(M25="Identifier","ID",M25))," ",""),"_","")</f>
        <v>InvoicePeriod</v>
      </c>
      <c r="B25" s="8" t="s">
        <v>22</v>
      </c>
      <c r="C25" s="12" t="s">
        <v>98</v>
      </c>
      <c r="D25" s="11" t="s">
        <v>5259</v>
      </c>
      <c r="E25" s="11" t="s">
        <v>22</v>
      </c>
      <c r="F25" s="11" t="s">
        <v>22</v>
      </c>
      <c r="G25" s="11" t="str">
        <f t="shared" ref="G25:G55" si="5">CONCATENATE( IF(H25="","",CONCATENATE(H25,"_ ")),I25,". ",IF(J25="","",CONCATENATE(J25,"_ ")),M25,IF(J25="","",CONCATENATE(". ",N25)))</f>
        <v>Credit Note. Invoice_ Period. Period</v>
      </c>
      <c r="H25" s="11" t="s">
        <v>22</v>
      </c>
      <c r="I25" s="11" t="s">
        <v>410</v>
      </c>
      <c r="J25" s="11" t="s">
        <v>405</v>
      </c>
      <c r="K25" s="11" t="s">
        <v>22</v>
      </c>
      <c r="L25" s="11" t="s">
        <v>22</v>
      </c>
      <c r="M25" s="11" t="str">
        <f t="shared" ref="M25:M55" si="6">CONCATENATE(IF(Q25="","",CONCATENATE(Q25,"_ ")),R25)</f>
        <v>Period</v>
      </c>
      <c r="N25" s="11" t="str">
        <f t="shared" ref="N25:N55" si="7">M25</f>
        <v>Period</v>
      </c>
      <c r="O25" s="11" t="s">
        <v>22</v>
      </c>
      <c r="P25" s="11" t="s">
        <v>22</v>
      </c>
      <c r="Q25" s="11" t="s">
        <v>22</v>
      </c>
      <c r="R25" s="11" t="s">
        <v>44</v>
      </c>
      <c r="S25" s="11" t="s">
        <v>38</v>
      </c>
      <c r="T25" s="11" t="s">
        <v>22</v>
      </c>
      <c r="U25" s="11" t="s">
        <v>62</v>
      </c>
      <c r="V25" s="11" t="s">
        <v>22</v>
      </c>
    </row>
    <row r="26" spans="1:22" ht="14.1" customHeight="1" x14ac:dyDescent="0.2">
      <c r="A26" s="11" t="str">
        <f t="shared" si="4"/>
        <v>DiscrepancyResponse</v>
      </c>
      <c r="B26" s="8" t="s">
        <v>22</v>
      </c>
      <c r="C26" s="12" t="s">
        <v>98</v>
      </c>
      <c r="D26" s="11" t="s">
        <v>5260</v>
      </c>
      <c r="E26" s="11" t="s">
        <v>22</v>
      </c>
      <c r="F26" s="11" t="s">
        <v>22</v>
      </c>
      <c r="G26" s="11" t="str">
        <f t="shared" si="5"/>
        <v>Credit Note. Discrepancy_ Response. Response</v>
      </c>
      <c r="H26" s="11" t="s">
        <v>22</v>
      </c>
      <c r="I26" s="11" t="s">
        <v>410</v>
      </c>
      <c r="J26" s="11" t="s">
        <v>1300</v>
      </c>
      <c r="K26" s="11" t="s">
        <v>22</v>
      </c>
      <c r="L26" s="11" t="s">
        <v>22</v>
      </c>
      <c r="M26" s="11" t="str">
        <f t="shared" si="6"/>
        <v>Response</v>
      </c>
      <c r="N26" s="11" t="str">
        <f t="shared" si="7"/>
        <v>Response</v>
      </c>
      <c r="O26" s="11" t="s">
        <v>22</v>
      </c>
      <c r="P26" s="11" t="s">
        <v>22</v>
      </c>
      <c r="Q26" s="11" t="s">
        <v>22</v>
      </c>
      <c r="R26" s="11" t="s">
        <v>1301</v>
      </c>
      <c r="S26" s="11" t="s">
        <v>38</v>
      </c>
      <c r="T26" s="11" t="s">
        <v>22</v>
      </c>
      <c r="U26" s="11" t="s">
        <v>62</v>
      </c>
      <c r="V26" s="11" t="s">
        <v>22</v>
      </c>
    </row>
    <row r="27" spans="1:22" ht="14.1" customHeight="1" x14ac:dyDescent="0.2">
      <c r="A27" s="11" t="str">
        <f t="shared" si="4"/>
        <v>OrderReference</v>
      </c>
      <c r="B27" s="8" t="s">
        <v>22</v>
      </c>
      <c r="C27" s="12" t="s">
        <v>34</v>
      </c>
      <c r="D27" s="11" t="s">
        <v>5261</v>
      </c>
      <c r="E27" s="11" t="s">
        <v>22</v>
      </c>
      <c r="F27" s="11" t="s">
        <v>22</v>
      </c>
      <c r="G27" s="11" t="str">
        <f t="shared" si="5"/>
        <v>Credit Note. Order Reference</v>
      </c>
      <c r="H27" s="11" t="s">
        <v>22</v>
      </c>
      <c r="I27" s="11" t="s">
        <v>410</v>
      </c>
      <c r="J27" s="11" t="s">
        <v>22</v>
      </c>
      <c r="K27" s="11" t="s">
        <v>22</v>
      </c>
      <c r="L27" s="11" t="s">
        <v>22</v>
      </c>
      <c r="M27" s="11" t="str">
        <f t="shared" si="6"/>
        <v>Order Reference</v>
      </c>
      <c r="N27" s="11" t="str">
        <f t="shared" si="7"/>
        <v>Order Reference</v>
      </c>
      <c r="O27" s="11" t="s">
        <v>22</v>
      </c>
      <c r="P27" s="11" t="s">
        <v>22</v>
      </c>
      <c r="Q27" s="11" t="s">
        <v>22</v>
      </c>
      <c r="R27" s="11" t="s">
        <v>2876</v>
      </c>
      <c r="S27" s="11" t="s">
        <v>38</v>
      </c>
      <c r="T27" s="11" t="s">
        <v>22</v>
      </c>
      <c r="U27" s="11" t="s">
        <v>62</v>
      </c>
      <c r="V27" s="11" t="s">
        <v>22</v>
      </c>
    </row>
    <row r="28" spans="1:22" ht="14.1" customHeight="1" x14ac:dyDescent="0.2">
      <c r="A28" s="11" t="str">
        <f t="shared" si="4"/>
        <v>BillingReference</v>
      </c>
      <c r="B28" s="8" t="s">
        <v>22</v>
      </c>
      <c r="C28" s="12" t="s">
        <v>98</v>
      </c>
      <c r="D28" s="11" t="s">
        <v>5262</v>
      </c>
      <c r="E28" s="11" t="s">
        <v>22</v>
      </c>
      <c r="F28" s="11" t="s">
        <v>22</v>
      </c>
      <c r="G28" s="11" t="str">
        <f t="shared" si="5"/>
        <v>Credit Note. Billing Reference</v>
      </c>
      <c r="H28" s="11" t="s">
        <v>22</v>
      </c>
      <c r="I28" s="11" t="s">
        <v>410</v>
      </c>
      <c r="J28" s="11" t="s">
        <v>22</v>
      </c>
      <c r="K28" s="11" t="s">
        <v>22</v>
      </c>
      <c r="L28" s="11" t="s">
        <v>22</v>
      </c>
      <c r="M28" s="11" t="str">
        <f t="shared" si="6"/>
        <v>Billing Reference</v>
      </c>
      <c r="N28" s="11" t="str">
        <f t="shared" si="7"/>
        <v>Billing Reference</v>
      </c>
      <c r="O28" s="11" t="s">
        <v>22</v>
      </c>
      <c r="P28" s="11" t="s">
        <v>22</v>
      </c>
      <c r="Q28" s="11" t="s">
        <v>22</v>
      </c>
      <c r="R28" s="11" t="s">
        <v>403</v>
      </c>
      <c r="S28" s="11" t="s">
        <v>38</v>
      </c>
      <c r="T28" s="11" t="s">
        <v>22</v>
      </c>
      <c r="U28" s="11" t="s">
        <v>62</v>
      </c>
      <c r="V28" s="11" t="s">
        <v>22</v>
      </c>
    </row>
    <row r="29" spans="1:22" ht="14.1" customHeight="1" x14ac:dyDescent="0.2">
      <c r="A29" s="11" t="str">
        <f t="shared" si="4"/>
        <v>DespatchDocumentReference</v>
      </c>
      <c r="B29" s="8" t="s">
        <v>22</v>
      </c>
      <c r="C29" s="12" t="s">
        <v>98</v>
      </c>
      <c r="D29" s="11" t="s">
        <v>5263</v>
      </c>
      <c r="E29" s="11" t="s">
        <v>22</v>
      </c>
      <c r="F29" s="11" t="s">
        <v>22</v>
      </c>
      <c r="G29" s="11" t="str">
        <f t="shared" si="5"/>
        <v>Credit Note. Despatch_ Document Reference. Document Reference</v>
      </c>
      <c r="H29" s="11" t="s">
        <v>22</v>
      </c>
      <c r="I29" s="11" t="s">
        <v>410</v>
      </c>
      <c r="J29" s="11" t="s">
        <v>1304</v>
      </c>
      <c r="K29" s="11" t="s">
        <v>22</v>
      </c>
      <c r="L29" s="11" t="s">
        <v>22</v>
      </c>
      <c r="M29" s="11" t="str">
        <f t="shared" si="6"/>
        <v>Document Reference</v>
      </c>
      <c r="N29" s="11" t="str">
        <f t="shared" si="7"/>
        <v>Document Reference</v>
      </c>
      <c r="O29" s="11" t="s">
        <v>22</v>
      </c>
      <c r="P29" s="11" t="s">
        <v>22</v>
      </c>
      <c r="Q29" s="11" t="s">
        <v>22</v>
      </c>
      <c r="R29" s="11" t="s">
        <v>406</v>
      </c>
      <c r="S29" s="11" t="s">
        <v>38</v>
      </c>
      <c r="T29" s="11" t="s">
        <v>22</v>
      </c>
      <c r="U29" s="11" t="s">
        <v>62</v>
      </c>
      <c r="V29" s="11" t="s">
        <v>22</v>
      </c>
    </row>
    <row r="30" spans="1:22" ht="14.1" customHeight="1" x14ac:dyDescent="0.2">
      <c r="A30" s="11" t="str">
        <f t="shared" si="4"/>
        <v>ReceiptDocumentReference</v>
      </c>
      <c r="B30" s="8" t="s">
        <v>22</v>
      </c>
      <c r="C30" s="12" t="s">
        <v>98</v>
      </c>
      <c r="D30" s="11" t="s">
        <v>5264</v>
      </c>
      <c r="E30" s="11" t="s">
        <v>22</v>
      </c>
      <c r="F30" s="11" t="s">
        <v>22</v>
      </c>
      <c r="G30" s="11" t="str">
        <f t="shared" si="5"/>
        <v>Credit Note. Receipt_ Document Reference. Document Reference</v>
      </c>
      <c r="H30" s="11" t="s">
        <v>22</v>
      </c>
      <c r="I30" s="11" t="s">
        <v>410</v>
      </c>
      <c r="J30" s="11" t="s">
        <v>1307</v>
      </c>
      <c r="K30" s="11" t="s">
        <v>22</v>
      </c>
      <c r="L30" s="11" t="s">
        <v>22</v>
      </c>
      <c r="M30" s="11" t="str">
        <f t="shared" si="6"/>
        <v>Document Reference</v>
      </c>
      <c r="N30" s="11" t="str">
        <f t="shared" si="7"/>
        <v>Document Reference</v>
      </c>
      <c r="O30" s="11" t="s">
        <v>22</v>
      </c>
      <c r="P30" s="11" t="s">
        <v>22</v>
      </c>
      <c r="Q30" s="11" t="s">
        <v>22</v>
      </c>
      <c r="R30" s="11" t="s">
        <v>406</v>
      </c>
      <c r="S30" s="11" t="s">
        <v>38</v>
      </c>
      <c r="T30" s="11" t="s">
        <v>22</v>
      </c>
      <c r="U30" s="11" t="s">
        <v>62</v>
      </c>
      <c r="V30" s="11" t="s">
        <v>22</v>
      </c>
    </row>
    <row r="31" spans="1:22" ht="14.1" customHeight="1" x14ac:dyDescent="0.2">
      <c r="A31" s="11" t="str">
        <f t="shared" si="4"/>
        <v>ContractDocumentReference</v>
      </c>
      <c r="B31" s="8" t="s">
        <v>22</v>
      </c>
      <c r="C31" s="12" t="s">
        <v>98</v>
      </c>
      <c r="D31" s="11" t="s">
        <v>5265</v>
      </c>
      <c r="E31" s="11" t="s">
        <v>22</v>
      </c>
      <c r="F31" s="11" t="s">
        <v>22</v>
      </c>
      <c r="G31" s="11" t="str">
        <f t="shared" si="5"/>
        <v>Credit Note. Contract_ Document Reference. Document Reference</v>
      </c>
      <c r="H31" s="11" t="s">
        <v>22</v>
      </c>
      <c r="I31" s="11" t="s">
        <v>410</v>
      </c>
      <c r="J31" s="11" t="s">
        <v>516</v>
      </c>
      <c r="K31" s="11" t="s">
        <v>22</v>
      </c>
      <c r="L31" s="11" t="s">
        <v>22</v>
      </c>
      <c r="M31" s="11" t="str">
        <f t="shared" si="6"/>
        <v>Document Reference</v>
      </c>
      <c r="N31" s="11" t="str">
        <f t="shared" si="7"/>
        <v>Document Reference</v>
      </c>
      <c r="O31" s="11" t="s">
        <v>22</v>
      </c>
      <c r="P31" s="11" t="s">
        <v>22</v>
      </c>
      <c r="Q31" s="11" t="s">
        <v>22</v>
      </c>
      <c r="R31" s="11" t="s">
        <v>406</v>
      </c>
      <c r="S31" s="11" t="s">
        <v>38</v>
      </c>
      <c r="T31" s="11" t="s">
        <v>22</v>
      </c>
      <c r="U31" s="11" t="s">
        <v>62</v>
      </c>
      <c r="V31" s="11" t="s">
        <v>22</v>
      </c>
    </row>
    <row r="32" spans="1:22" ht="14.1" customHeight="1" x14ac:dyDescent="0.2">
      <c r="A32" s="11" t="str">
        <f t="shared" si="4"/>
        <v>AdditionalDocumentReference</v>
      </c>
      <c r="B32" s="8" t="s">
        <v>22</v>
      </c>
      <c r="C32" s="12" t="s">
        <v>98</v>
      </c>
      <c r="D32" s="11" t="s">
        <v>3374</v>
      </c>
      <c r="E32" s="11" t="s">
        <v>22</v>
      </c>
      <c r="F32" s="11" t="s">
        <v>22</v>
      </c>
      <c r="G32" s="11" t="str">
        <f t="shared" si="5"/>
        <v>Credit Note. Additional_ Document Reference. Document Reference</v>
      </c>
      <c r="H32" s="11" t="s">
        <v>22</v>
      </c>
      <c r="I32" s="11" t="s">
        <v>410</v>
      </c>
      <c r="J32" s="11" t="s">
        <v>86</v>
      </c>
      <c r="K32" s="11" t="s">
        <v>22</v>
      </c>
      <c r="L32" s="11" t="s">
        <v>22</v>
      </c>
      <c r="M32" s="11" t="str">
        <f t="shared" si="6"/>
        <v>Document Reference</v>
      </c>
      <c r="N32" s="11" t="str">
        <f t="shared" si="7"/>
        <v>Document Reference</v>
      </c>
      <c r="O32" s="11" t="s">
        <v>22</v>
      </c>
      <c r="P32" s="11" t="s">
        <v>22</v>
      </c>
      <c r="Q32" s="11" t="s">
        <v>22</v>
      </c>
      <c r="R32" s="11" t="s">
        <v>406</v>
      </c>
      <c r="S32" s="11" t="s">
        <v>38</v>
      </c>
      <c r="T32" s="11" t="s">
        <v>22</v>
      </c>
      <c r="U32" s="11" t="s">
        <v>62</v>
      </c>
      <c r="V32" s="11" t="s">
        <v>22</v>
      </c>
    </row>
    <row r="33" spans="1:22" ht="14.1" customHeight="1" x14ac:dyDescent="0.2">
      <c r="A33" s="11" t="str">
        <f t="shared" si="4"/>
        <v>StatementDocumentReference</v>
      </c>
      <c r="B33" s="8" t="s">
        <v>22</v>
      </c>
      <c r="C33" s="12" t="s">
        <v>98</v>
      </c>
      <c r="D33" s="11" t="s">
        <v>5266</v>
      </c>
      <c r="E33" s="11" t="s">
        <v>22</v>
      </c>
      <c r="F33" s="11" t="s">
        <v>22</v>
      </c>
      <c r="G33" s="11" t="str">
        <f t="shared" si="5"/>
        <v>Credit Note. Statement_ Document Reference. Document Reference</v>
      </c>
      <c r="H33" s="11" t="s">
        <v>22</v>
      </c>
      <c r="I33" s="11" t="s">
        <v>410</v>
      </c>
      <c r="J33" s="11" t="s">
        <v>1818</v>
      </c>
      <c r="K33" s="11" t="s">
        <v>22</v>
      </c>
      <c r="L33" s="11" t="s">
        <v>22</v>
      </c>
      <c r="M33" s="11" t="str">
        <f t="shared" si="6"/>
        <v>Document Reference</v>
      </c>
      <c r="N33" s="11" t="str">
        <f t="shared" si="7"/>
        <v>Document Reference</v>
      </c>
      <c r="O33" s="11" t="s">
        <v>22</v>
      </c>
      <c r="P33" s="11" t="s">
        <v>22</v>
      </c>
      <c r="Q33" s="11" t="s">
        <v>22</v>
      </c>
      <c r="R33" s="11" t="s">
        <v>406</v>
      </c>
      <c r="S33" s="11" t="s">
        <v>38</v>
      </c>
      <c r="T33" s="11" t="s">
        <v>22</v>
      </c>
      <c r="U33" s="11" t="s">
        <v>26</v>
      </c>
      <c r="V33" s="11" t="s">
        <v>22</v>
      </c>
    </row>
    <row r="34" spans="1:22" ht="14.1" customHeight="1" x14ac:dyDescent="0.2">
      <c r="A34" s="11" t="str">
        <f t="shared" si="4"/>
        <v>OriginatorDocumentReference</v>
      </c>
      <c r="B34" s="8" t="s">
        <v>22</v>
      </c>
      <c r="C34" s="12" t="s">
        <v>98</v>
      </c>
      <c r="D34" s="11" t="s">
        <v>5267</v>
      </c>
      <c r="E34" s="11" t="s">
        <v>22</v>
      </c>
      <c r="F34" s="11" t="s">
        <v>22</v>
      </c>
      <c r="G34" s="11" t="str">
        <f t="shared" si="5"/>
        <v>Credit Note. Originator_ Document Reference. Document Reference</v>
      </c>
      <c r="H34" s="11" t="s">
        <v>22</v>
      </c>
      <c r="I34" s="11" t="s">
        <v>410</v>
      </c>
      <c r="J34" s="11" t="s">
        <v>1314</v>
      </c>
      <c r="K34" s="11" t="s">
        <v>22</v>
      </c>
      <c r="L34" s="11" t="s">
        <v>22</v>
      </c>
      <c r="M34" s="11" t="str">
        <f t="shared" si="6"/>
        <v>Document Reference</v>
      </c>
      <c r="N34" s="11" t="str">
        <f t="shared" si="7"/>
        <v>Document Reference</v>
      </c>
      <c r="O34" s="11" t="s">
        <v>22</v>
      </c>
      <c r="P34" s="11" t="s">
        <v>22</v>
      </c>
      <c r="Q34" s="11" t="s">
        <v>22</v>
      </c>
      <c r="R34" s="11" t="s">
        <v>406</v>
      </c>
      <c r="S34" s="11" t="s">
        <v>38</v>
      </c>
      <c r="T34" s="11" t="s">
        <v>22</v>
      </c>
      <c r="U34" s="11" t="s">
        <v>26</v>
      </c>
      <c r="V34" s="11" t="s">
        <v>22</v>
      </c>
    </row>
    <row r="35" spans="1:22" ht="14.1" customHeight="1" x14ac:dyDescent="0.2">
      <c r="A35" s="11" t="str">
        <f t="shared" si="4"/>
        <v>ProjectReference</v>
      </c>
      <c r="B35" s="8" t="s">
        <v>22</v>
      </c>
      <c r="C35" s="12" t="s">
        <v>98</v>
      </c>
      <c r="D35" s="11" t="s">
        <v>5268</v>
      </c>
      <c r="E35" s="11" t="s">
        <v>22</v>
      </c>
      <c r="F35" s="11" t="s">
        <v>22</v>
      </c>
      <c r="G35" s="11" t="str">
        <f t="shared" si="5"/>
        <v>Credit Note. Project Reference</v>
      </c>
      <c r="H35" s="11" t="s">
        <v>22</v>
      </c>
      <c r="I35" s="11" t="s">
        <v>410</v>
      </c>
      <c r="J35" s="11" t="s">
        <v>22</v>
      </c>
      <c r="K35" s="11" t="s">
        <v>22</v>
      </c>
      <c r="L35" s="11" t="s">
        <v>22</v>
      </c>
      <c r="M35" s="11" t="str">
        <f t="shared" si="6"/>
        <v>Project Reference</v>
      </c>
      <c r="N35" s="11" t="str">
        <f t="shared" si="7"/>
        <v>Project Reference</v>
      </c>
      <c r="O35" s="11" t="s">
        <v>22</v>
      </c>
      <c r="P35" s="11" t="s">
        <v>22</v>
      </c>
      <c r="Q35" s="11" t="s">
        <v>22</v>
      </c>
      <c r="R35" s="11" t="s">
        <v>3383</v>
      </c>
      <c r="S35" s="11" t="s">
        <v>38</v>
      </c>
      <c r="T35" s="11" t="s">
        <v>22</v>
      </c>
      <c r="U35" s="11" t="s">
        <v>228</v>
      </c>
      <c r="V35" s="11" t="s">
        <v>5269</v>
      </c>
    </row>
    <row r="36" spans="1:22" ht="14.1" customHeight="1" x14ac:dyDescent="0.2">
      <c r="A36" s="11" t="str">
        <f t="shared" si="4"/>
        <v>Signature</v>
      </c>
      <c r="B36" s="8" t="s">
        <v>22</v>
      </c>
      <c r="C36" s="12" t="s">
        <v>98</v>
      </c>
      <c r="D36" s="11" t="s">
        <v>4972</v>
      </c>
      <c r="E36" s="11" t="s">
        <v>22</v>
      </c>
      <c r="F36" s="11" t="s">
        <v>22</v>
      </c>
      <c r="G36" s="11" t="str">
        <f t="shared" si="5"/>
        <v>Credit Note. Signature</v>
      </c>
      <c r="H36" s="11" t="s">
        <v>22</v>
      </c>
      <c r="I36" s="11" t="s">
        <v>410</v>
      </c>
      <c r="J36" s="11" t="s">
        <v>22</v>
      </c>
      <c r="K36" s="11" t="s">
        <v>22</v>
      </c>
      <c r="L36" s="11" t="s">
        <v>22</v>
      </c>
      <c r="M36" s="11" t="str">
        <f t="shared" si="6"/>
        <v>Signature</v>
      </c>
      <c r="N36" s="11" t="str">
        <f t="shared" si="7"/>
        <v>Signature</v>
      </c>
      <c r="O36" s="11" t="s">
        <v>22</v>
      </c>
      <c r="P36" s="11" t="s">
        <v>22</v>
      </c>
      <c r="Q36" s="11" t="s">
        <v>22</v>
      </c>
      <c r="R36" s="11" t="s">
        <v>624</v>
      </c>
      <c r="S36" s="11" t="s">
        <v>38</v>
      </c>
      <c r="T36" s="11" t="s">
        <v>22</v>
      </c>
      <c r="U36" s="11" t="s">
        <v>62</v>
      </c>
      <c r="V36" s="11" t="s">
        <v>22</v>
      </c>
    </row>
    <row r="37" spans="1:22" ht="14.1" customHeight="1" x14ac:dyDescent="0.2">
      <c r="A37" s="11" t="str">
        <f t="shared" si="4"/>
        <v>AccountingSupplierParty</v>
      </c>
      <c r="B37" s="8" t="s">
        <v>22</v>
      </c>
      <c r="C37" s="12" t="s">
        <v>27</v>
      </c>
      <c r="D37" s="11" t="s">
        <v>4973</v>
      </c>
      <c r="E37" s="11" t="s">
        <v>22</v>
      </c>
      <c r="F37" s="11" t="s">
        <v>22</v>
      </c>
      <c r="G37" s="11" t="str">
        <f t="shared" si="5"/>
        <v>Credit Note. Accounting_ Supplier Party. Supplier Party</v>
      </c>
      <c r="H37" s="11" t="s">
        <v>22</v>
      </c>
      <c r="I37" s="11" t="s">
        <v>410</v>
      </c>
      <c r="J37" s="11" t="s">
        <v>198</v>
      </c>
      <c r="K37" s="11" t="s">
        <v>22</v>
      </c>
      <c r="L37" s="11" t="s">
        <v>22</v>
      </c>
      <c r="M37" s="11" t="str">
        <f t="shared" si="6"/>
        <v>Supplier Party</v>
      </c>
      <c r="N37" s="11" t="str">
        <f t="shared" si="7"/>
        <v>Supplier Party</v>
      </c>
      <c r="O37" s="11" t="s">
        <v>22</v>
      </c>
      <c r="P37" s="11" t="s">
        <v>22</v>
      </c>
      <c r="Q37" s="11" t="s">
        <v>22</v>
      </c>
      <c r="R37" s="11" t="s">
        <v>41</v>
      </c>
      <c r="S37" s="11" t="s">
        <v>38</v>
      </c>
      <c r="T37" s="11" t="s">
        <v>22</v>
      </c>
      <c r="U37" s="11" t="s">
        <v>62</v>
      </c>
      <c r="V37" s="11" t="s">
        <v>22</v>
      </c>
    </row>
    <row r="38" spans="1:22" ht="14.1" customHeight="1" x14ac:dyDescent="0.2">
      <c r="A38" s="11" t="str">
        <f t="shared" si="4"/>
        <v>AccountingCustomerParty</v>
      </c>
      <c r="B38" s="8" t="s">
        <v>22</v>
      </c>
      <c r="C38" s="12" t="s">
        <v>34</v>
      </c>
      <c r="D38" s="11" t="s">
        <v>4974</v>
      </c>
      <c r="E38" s="11" t="s">
        <v>22</v>
      </c>
      <c r="F38" s="11" t="s">
        <v>22</v>
      </c>
      <c r="G38" s="11" t="str">
        <f t="shared" si="5"/>
        <v>Credit Note. Accounting_ Customer Party. Customer Party</v>
      </c>
      <c r="H38" s="11" t="s">
        <v>22</v>
      </c>
      <c r="I38" s="11" t="s">
        <v>410</v>
      </c>
      <c r="J38" s="11" t="s">
        <v>198</v>
      </c>
      <c r="K38" s="11" t="s">
        <v>22</v>
      </c>
      <c r="L38" s="11" t="s">
        <v>22</v>
      </c>
      <c r="M38" s="11" t="str">
        <f t="shared" si="6"/>
        <v>Customer Party</v>
      </c>
      <c r="N38" s="11" t="str">
        <f t="shared" si="7"/>
        <v>Customer Party</v>
      </c>
      <c r="O38" s="11" t="s">
        <v>22</v>
      </c>
      <c r="P38" s="11" t="s">
        <v>22</v>
      </c>
      <c r="Q38" s="11" t="s">
        <v>22</v>
      </c>
      <c r="R38" s="11" t="s">
        <v>37</v>
      </c>
      <c r="S38" s="11" t="s">
        <v>38</v>
      </c>
      <c r="T38" s="11" t="s">
        <v>22</v>
      </c>
      <c r="U38" s="11" t="s">
        <v>62</v>
      </c>
      <c r="V38" s="11" t="s">
        <v>22</v>
      </c>
    </row>
    <row r="39" spans="1:22" ht="14.1" customHeight="1" x14ac:dyDescent="0.2">
      <c r="A39" s="11" t="str">
        <f t="shared" si="4"/>
        <v>PayeeParty</v>
      </c>
      <c r="B39" s="8" t="s">
        <v>22</v>
      </c>
      <c r="C39" s="12" t="s">
        <v>34</v>
      </c>
      <c r="D39" s="11" t="s">
        <v>3572</v>
      </c>
      <c r="E39" s="11" t="s">
        <v>22</v>
      </c>
      <c r="F39" s="11" t="s">
        <v>22</v>
      </c>
      <c r="G39" s="11" t="str">
        <f t="shared" si="5"/>
        <v>Credit Note. Payee_ Party. Party</v>
      </c>
      <c r="H39" s="11" t="s">
        <v>22</v>
      </c>
      <c r="I39" s="11" t="s">
        <v>410</v>
      </c>
      <c r="J39" s="11" t="s">
        <v>3088</v>
      </c>
      <c r="K39" s="11" t="s">
        <v>22</v>
      </c>
      <c r="L39" s="11" t="s">
        <v>22</v>
      </c>
      <c r="M39" s="11" t="str">
        <f t="shared" si="6"/>
        <v>Party</v>
      </c>
      <c r="N39" s="11" t="str">
        <f t="shared" si="7"/>
        <v>Party</v>
      </c>
      <c r="O39" s="11" t="s">
        <v>22</v>
      </c>
      <c r="P39" s="11" t="s">
        <v>22</v>
      </c>
      <c r="Q39" s="11" t="s">
        <v>22</v>
      </c>
      <c r="R39" s="11" t="s">
        <v>216</v>
      </c>
      <c r="S39" s="11" t="s">
        <v>38</v>
      </c>
      <c r="T39" s="11" t="s">
        <v>22</v>
      </c>
      <c r="U39" s="11" t="s">
        <v>62</v>
      </c>
      <c r="V39" s="11" t="s">
        <v>22</v>
      </c>
    </row>
    <row r="40" spans="1:22" ht="14.1" customHeight="1" x14ac:dyDescent="0.2">
      <c r="A40" s="11" t="str">
        <f t="shared" si="4"/>
        <v>BuyerCustomerParty</v>
      </c>
      <c r="B40" s="8" t="s">
        <v>22</v>
      </c>
      <c r="C40" s="12" t="s">
        <v>34</v>
      </c>
      <c r="D40" s="11" t="s">
        <v>5270</v>
      </c>
      <c r="E40" s="11" t="s">
        <v>22</v>
      </c>
      <c r="F40" s="11" t="s">
        <v>22</v>
      </c>
      <c r="G40" s="11" t="str">
        <f t="shared" si="5"/>
        <v>Credit Note. Buyer_ Customer Party. Customer Party</v>
      </c>
      <c r="H40" s="11" t="s">
        <v>22</v>
      </c>
      <c r="I40" s="11" t="s">
        <v>410</v>
      </c>
      <c r="J40" s="11" t="s">
        <v>36</v>
      </c>
      <c r="K40" s="11" t="s">
        <v>22</v>
      </c>
      <c r="L40" s="11" t="s">
        <v>22</v>
      </c>
      <c r="M40" s="11" t="str">
        <f t="shared" si="6"/>
        <v>Customer Party</v>
      </c>
      <c r="N40" s="11" t="str">
        <f t="shared" si="7"/>
        <v>Customer Party</v>
      </c>
      <c r="O40" s="11" t="s">
        <v>22</v>
      </c>
      <c r="P40" s="11" t="s">
        <v>22</v>
      </c>
      <c r="Q40" s="11" t="s">
        <v>22</v>
      </c>
      <c r="R40" s="11" t="s">
        <v>37</v>
      </c>
      <c r="S40" s="11" t="s">
        <v>38</v>
      </c>
      <c r="T40" s="11" t="s">
        <v>22</v>
      </c>
      <c r="U40" s="11" t="s">
        <v>26</v>
      </c>
      <c r="V40" s="11" t="s">
        <v>22</v>
      </c>
    </row>
    <row r="41" spans="1:22" ht="14.1" customHeight="1" x14ac:dyDescent="0.2">
      <c r="A41" s="11" t="str">
        <f t="shared" si="4"/>
        <v>SellerSupplierParty</v>
      </c>
      <c r="B41" s="8" t="s">
        <v>22</v>
      </c>
      <c r="C41" s="12" t="s">
        <v>34</v>
      </c>
      <c r="D41" s="11" t="s">
        <v>5118</v>
      </c>
      <c r="E41" s="11" t="s">
        <v>22</v>
      </c>
      <c r="F41" s="11" t="s">
        <v>22</v>
      </c>
      <c r="G41" s="11" t="str">
        <f t="shared" si="5"/>
        <v>Credit Note. Seller_ Supplier Party. Supplier Party</v>
      </c>
      <c r="H41" s="11" t="s">
        <v>22</v>
      </c>
      <c r="I41" s="11" t="s">
        <v>410</v>
      </c>
      <c r="J41" s="11" t="s">
        <v>40</v>
      </c>
      <c r="K41" s="11" t="s">
        <v>22</v>
      </c>
      <c r="L41" s="11" t="s">
        <v>22</v>
      </c>
      <c r="M41" s="11" t="str">
        <f t="shared" si="6"/>
        <v>Supplier Party</v>
      </c>
      <c r="N41" s="11" t="str">
        <f t="shared" si="7"/>
        <v>Supplier Party</v>
      </c>
      <c r="O41" s="11" t="s">
        <v>22</v>
      </c>
      <c r="P41" s="11" t="s">
        <v>22</v>
      </c>
      <c r="Q41" s="11" t="s">
        <v>22</v>
      </c>
      <c r="R41" s="11" t="s">
        <v>41</v>
      </c>
      <c r="S41" s="11" t="s">
        <v>38</v>
      </c>
      <c r="T41" s="11" t="s">
        <v>22</v>
      </c>
      <c r="U41" s="11" t="s">
        <v>26</v>
      </c>
      <c r="V41" s="11" t="s">
        <v>22</v>
      </c>
    </row>
    <row r="42" spans="1:22" ht="14.1" customHeight="1" x14ac:dyDescent="0.2">
      <c r="A42" s="11" t="str">
        <f t="shared" si="4"/>
        <v>TaxRepresentativeParty</v>
      </c>
      <c r="B42" s="8" t="s">
        <v>22</v>
      </c>
      <c r="C42" s="12" t="s">
        <v>34</v>
      </c>
      <c r="D42" s="11" t="s">
        <v>5271</v>
      </c>
      <c r="E42" s="11" t="s">
        <v>22</v>
      </c>
      <c r="F42" s="11" t="s">
        <v>22</v>
      </c>
      <c r="G42" s="11" t="str">
        <f t="shared" si="5"/>
        <v>Credit Note. Tax Representative_ Party. Party</v>
      </c>
      <c r="H42" s="11" t="s">
        <v>22</v>
      </c>
      <c r="I42" s="11" t="s">
        <v>410</v>
      </c>
      <c r="J42" s="11" t="s">
        <v>5272</v>
      </c>
      <c r="K42" s="11" t="s">
        <v>22</v>
      </c>
      <c r="L42" s="11" t="s">
        <v>22</v>
      </c>
      <c r="M42" s="11" t="str">
        <f t="shared" si="6"/>
        <v>Party</v>
      </c>
      <c r="N42" s="11" t="str">
        <f t="shared" si="7"/>
        <v>Party</v>
      </c>
      <c r="O42" s="11" t="s">
        <v>22</v>
      </c>
      <c r="P42" s="11" t="s">
        <v>22</v>
      </c>
      <c r="Q42" s="11" t="s">
        <v>22</v>
      </c>
      <c r="R42" s="11" t="s">
        <v>216</v>
      </c>
      <c r="S42" s="11" t="s">
        <v>38</v>
      </c>
      <c r="T42" s="11" t="s">
        <v>22</v>
      </c>
      <c r="U42" s="11" t="s">
        <v>62</v>
      </c>
      <c r="V42" s="11" t="s">
        <v>22</v>
      </c>
    </row>
    <row r="43" spans="1:22" ht="14.1" customHeight="1" x14ac:dyDescent="0.2">
      <c r="A43" s="11" t="str">
        <f t="shared" si="4"/>
        <v>Delivery</v>
      </c>
      <c r="B43" s="8" t="s">
        <v>22</v>
      </c>
      <c r="C43" s="12" t="s">
        <v>98</v>
      </c>
      <c r="D43" s="11" t="s">
        <v>5273</v>
      </c>
      <c r="E43" s="11" t="s">
        <v>22</v>
      </c>
      <c r="F43" s="11" t="s">
        <v>22</v>
      </c>
      <c r="G43" s="11" t="str">
        <f t="shared" si="5"/>
        <v>Credit Note. Delivery</v>
      </c>
      <c r="H43" s="11" t="s">
        <v>22</v>
      </c>
      <c r="I43" s="11" t="s">
        <v>410</v>
      </c>
      <c r="J43" s="11" t="s">
        <v>22</v>
      </c>
      <c r="K43" s="11" t="s">
        <v>22</v>
      </c>
      <c r="L43" s="11" t="s">
        <v>22</v>
      </c>
      <c r="M43" s="11" t="str">
        <f t="shared" si="6"/>
        <v>Delivery</v>
      </c>
      <c r="N43" s="11" t="str">
        <f t="shared" si="7"/>
        <v>Delivery</v>
      </c>
      <c r="O43" s="11" t="s">
        <v>22</v>
      </c>
      <c r="P43" s="11" t="s">
        <v>22</v>
      </c>
      <c r="Q43" s="11" t="s">
        <v>22</v>
      </c>
      <c r="R43" s="11" t="s">
        <v>865</v>
      </c>
      <c r="S43" s="11" t="s">
        <v>38</v>
      </c>
      <c r="T43" s="11" t="s">
        <v>22</v>
      </c>
      <c r="U43" s="11" t="s">
        <v>26</v>
      </c>
      <c r="V43" s="11" t="s">
        <v>22</v>
      </c>
    </row>
    <row r="44" spans="1:22" ht="14.1" customHeight="1" x14ac:dyDescent="0.2">
      <c r="A44" s="11" t="str">
        <f t="shared" si="4"/>
        <v>DeliveryTerms</v>
      </c>
      <c r="B44" s="8" t="s">
        <v>22</v>
      </c>
      <c r="C44" s="12" t="s">
        <v>98</v>
      </c>
      <c r="D44" s="11" t="s">
        <v>5274</v>
      </c>
      <c r="E44" s="11" t="s">
        <v>22</v>
      </c>
      <c r="F44" s="11" t="s">
        <v>22</v>
      </c>
      <c r="G44" s="11" t="str">
        <f t="shared" si="5"/>
        <v>Credit Note. Delivery Terms</v>
      </c>
      <c r="H44" s="11" t="s">
        <v>22</v>
      </c>
      <c r="I44" s="11" t="s">
        <v>410</v>
      </c>
      <c r="J44" s="11" t="s">
        <v>22</v>
      </c>
      <c r="K44" s="11" t="s">
        <v>22</v>
      </c>
      <c r="L44" s="11" t="s">
        <v>22</v>
      </c>
      <c r="M44" s="11" t="str">
        <f t="shared" si="6"/>
        <v>Delivery Terms</v>
      </c>
      <c r="N44" s="11" t="str">
        <f t="shared" si="7"/>
        <v>Delivery Terms</v>
      </c>
      <c r="O44" s="11" t="s">
        <v>22</v>
      </c>
      <c r="P44" s="11" t="s">
        <v>22</v>
      </c>
      <c r="Q44" s="11" t="s">
        <v>22</v>
      </c>
      <c r="R44" s="11" t="s">
        <v>955</v>
      </c>
      <c r="S44" s="11" t="s">
        <v>38</v>
      </c>
      <c r="T44" s="11" t="s">
        <v>22</v>
      </c>
      <c r="U44" s="11" t="s">
        <v>26</v>
      </c>
      <c r="V44" s="11" t="s">
        <v>22</v>
      </c>
    </row>
    <row r="45" spans="1:22" ht="14.1" customHeight="1" x14ac:dyDescent="0.2">
      <c r="A45" s="11" t="str">
        <f t="shared" si="4"/>
        <v>PaymentMeans</v>
      </c>
      <c r="B45" s="8" t="s">
        <v>22</v>
      </c>
      <c r="C45" s="12" t="s">
        <v>98</v>
      </c>
      <c r="D45" s="11" t="s">
        <v>5275</v>
      </c>
      <c r="E45" s="11" t="s">
        <v>22</v>
      </c>
      <c r="F45" s="11" t="s">
        <v>22</v>
      </c>
      <c r="G45" s="11" t="str">
        <f t="shared" si="5"/>
        <v>Credit Note. Payment Means</v>
      </c>
      <c r="H45" s="11" t="s">
        <v>22</v>
      </c>
      <c r="I45" s="11" t="s">
        <v>410</v>
      </c>
      <c r="J45" s="11" t="s">
        <v>22</v>
      </c>
      <c r="K45" s="11" t="s">
        <v>22</v>
      </c>
      <c r="L45" s="11" t="s">
        <v>22</v>
      </c>
      <c r="M45" s="11" t="str">
        <f t="shared" si="6"/>
        <v>Payment Means</v>
      </c>
      <c r="N45" s="11" t="str">
        <f t="shared" si="7"/>
        <v>Payment Means</v>
      </c>
      <c r="O45" s="11" t="s">
        <v>22</v>
      </c>
      <c r="P45" s="11" t="s">
        <v>22</v>
      </c>
      <c r="Q45" s="11" t="s">
        <v>22</v>
      </c>
      <c r="R45" s="11" t="s">
        <v>208</v>
      </c>
      <c r="S45" s="11" t="s">
        <v>38</v>
      </c>
      <c r="T45" s="11" t="s">
        <v>22</v>
      </c>
      <c r="U45" s="11" t="s">
        <v>26</v>
      </c>
      <c r="V45" s="11" t="s">
        <v>22</v>
      </c>
    </row>
    <row r="46" spans="1:22" ht="14.1" customHeight="1" x14ac:dyDescent="0.2">
      <c r="A46" s="11" t="str">
        <f t="shared" si="4"/>
        <v>PaymentTerms</v>
      </c>
      <c r="B46" s="8" t="s">
        <v>22</v>
      </c>
      <c r="C46" s="12" t="s">
        <v>98</v>
      </c>
      <c r="D46" s="11" t="s">
        <v>5276</v>
      </c>
      <c r="E46" s="11" t="s">
        <v>22</v>
      </c>
      <c r="F46" s="11" t="s">
        <v>22</v>
      </c>
      <c r="G46" s="11" t="str">
        <f t="shared" si="5"/>
        <v>Credit Note. Payment Terms</v>
      </c>
      <c r="H46" s="11" t="s">
        <v>22</v>
      </c>
      <c r="I46" s="11" t="s">
        <v>410</v>
      </c>
      <c r="J46" s="11" t="s">
        <v>22</v>
      </c>
      <c r="K46" s="11" t="s">
        <v>22</v>
      </c>
      <c r="L46" s="11" t="s">
        <v>22</v>
      </c>
      <c r="M46" s="11" t="str">
        <f t="shared" si="6"/>
        <v>Payment Terms</v>
      </c>
      <c r="N46" s="11" t="str">
        <f t="shared" si="7"/>
        <v>Payment Terms</v>
      </c>
      <c r="O46" s="11" t="s">
        <v>22</v>
      </c>
      <c r="P46" s="11" t="s">
        <v>22</v>
      </c>
      <c r="Q46" s="11" t="s">
        <v>22</v>
      </c>
      <c r="R46" s="11" t="s">
        <v>957</v>
      </c>
      <c r="S46" s="11" t="s">
        <v>38</v>
      </c>
      <c r="T46" s="11" t="s">
        <v>22</v>
      </c>
      <c r="U46" s="11" t="s">
        <v>26</v>
      </c>
      <c r="V46" s="11" t="s">
        <v>22</v>
      </c>
    </row>
    <row r="47" spans="1:22" ht="14.1" customHeight="1" x14ac:dyDescent="0.2">
      <c r="A47" s="11" t="str">
        <f t="shared" si="4"/>
        <v>TaxExchangeRate</v>
      </c>
      <c r="B47" s="8" t="s">
        <v>22</v>
      </c>
      <c r="C47" s="12" t="s">
        <v>34</v>
      </c>
      <c r="D47" s="11" t="s">
        <v>4985</v>
      </c>
      <c r="E47" s="11" t="s">
        <v>22</v>
      </c>
      <c r="F47" s="11" t="s">
        <v>22</v>
      </c>
      <c r="G47" s="11" t="str">
        <f t="shared" si="5"/>
        <v>Credit Note. Tax_ Exchange Rate. Exchange Rate</v>
      </c>
      <c r="H47" s="11" t="s">
        <v>22</v>
      </c>
      <c r="I47" s="11" t="s">
        <v>410</v>
      </c>
      <c r="J47" s="11" t="s">
        <v>2549</v>
      </c>
      <c r="K47" s="11" t="s">
        <v>22</v>
      </c>
      <c r="L47" s="11" t="s">
        <v>22</v>
      </c>
      <c r="M47" s="11" t="str">
        <f t="shared" si="6"/>
        <v>Exchange Rate</v>
      </c>
      <c r="N47" s="11" t="str">
        <f t="shared" si="7"/>
        <v>Exchange Rate</v>
      </c>
      <c r="O47" s="11" t="s">
        <v>22</v>
      </c>
      <c r="P47" s="11" t="s">
        <v>22</v>
      </c>
      <c r="Q47" s="11" t="s">
        <v>22</v>
      </c>
      <c r="R47" s="11" t="s">
        <v>1871</v>
      </c>
      <c r="S47" s="11" t="s">
        <v>38</v>
      </c>
      <c r="T47" s="11" t="s">
        <v>22</v>
      </c>
      <c r="U47" s="11" t="s">
        <v>62</v>
      </c>
      <c r="V47" s="11" t="s">
        <v>22</v>
      </c>
    </row>
    <row r="48" spans="1:22" ht="14.1" customHeight="1" x14ac:dyDescent="0.2">
      <c r="A48" s="11" t="str">
        <f t="shared" si="4"/>
        <v>PricingExchangeRate</v>
      </c>
      <c r="B48" s="8" t="s">
        <v>22</v>
      </c>
      <c r="C48" s="12" t="s">
        <v>34</v>
      </c>
      <c r="D48" s="11" t="s">
        <v>4986</v>
      </c>
      <c r="E48" s="11" t="s">
        <v>22</v>
      </c>
      <c r="F48" s="11" t="s">
        <v>22</v>
      </c>
      <c r="G48" s="11" t="str">
        <f t="shared" si="5"/>
        <v>Credit Note. Pricing_ Exchange Rate. Exchange Rate</v>
      </c>
      <c r="H48" s="11" t="s">
        <v>22</v>
      </c>
      <c r="I48" s="11" t="s">
        <v>410</v>
      </c>
      <c r="J48" s="11" t="s">
        <v>3298</v>
      </c>
      <c r="K48" s="11" t="s">
        <v>22</v>
      </c>
      <c r="L48" s="11" t="s">
        <v>22</v>
      </c>
      <c r="M48" s="11" t="str">
        <f t="shared" si="6"/>
        <v>Exchange Rate</v>
      </c>
      <c r="N48" s="11" t="str">
        <f t="shared" si="7"/>
        <v>Exchange Rate</v>
      </c>
      <c r="O48" s="11" t="s">
        <v>22</v>
      </c>
      <c r="P48" s="11" t="s">
        <v>22</v>
      </c>
      <c r="Q48" s="11" t="s">
        <v>22</v>
      </c>
      <c r="R48" s="11" t="s">
        <v>1871</v>
      </c>
      <c r="S48" s="11" t="s">
        <v>38</v>
      </c>
      <c r="T48" s="11" t="s">
        <v>22</v>
      </c>
      <c r="U48" s="11" t="s">
        <v>62</v>
      </c>
      <c r="V48" s="11" t="s">
        <v>22</v>
      </c>
    </row>
    <row r="49" spans="1:22" ht="14.1" customHeight="1" x14ac:dyDescent="0.2">
      <c r="A49" s="11" t="str">
        <f t="shared" si="4"/>
        <v>PaymentExchangeRate</v>
      </c>
      <c r="B49" s="8" t="s">
        <v>22</v>
      </c>
      <c r="C49" s="12" t="s">
        <v>34</v>
      </c>
      <c r="D49" s="11" t="s">
        <v>5277</v>
      </c>
      <c r="E49" s="11" t="s">
        <v>22</v>
      </c>
      <c r="F49" s="11" t="s">
        <v>22</v>
      </c>
      <c r="G49" s="11" t="str">
        <f t="shared" si="5"/>
        <v>Credit Note. Payment_ Exchange Rate. Exchange Rate</v>
      </c>
      <c r="H49" s="11" t="s">
        <v>22</v>
      </c>
      <c r="I49" s="11" t="s">
        <v>410</v>
      </c>
      <c r="J49" s="11" t="s">
        <v>329</v>
      </c>
      <c r="K49" s="11" t="s">
        <v>22</v>
      </c>
      <c r="L49" s="11" t="s">
        <v>22</v>
      </c>
      <c r="M49" s="11" t="str">
        <f t="shared" si="6"/>
        <v>Exchange Rate</v>
      </c>
      <c r="N49" s="11" t="str">
        <f t="shared" si="7"/>
        <v>Exchange Rate</v>
      </c>
      <c r="O49" s="11" t="s">
        <v>22</v>
      </c>
      <c r="P49" s="11" t="s">
        <v>22</v>
      </c>
      <c r="Q49" s="11" t="s">
        <v>22</v>
      </c>
      <c r="R49" s="11" t="s">
        <v>1871</v>
      </c>
      <c r="S49" s="11" t="s">
        <v>38</v>
      </c>
      <c r="T49" s="11" t="s">
        <v>22</v>
      </c>
      <c r="U49" s="11" t="s">
        <v>62</v>
      </c>
      <c r="V49" s="11" t="s">
        <v>22</v>
      </c>
    </row>
    <row r="50" spans="1:22" ht="14.1" customHeight="1" x14ac:dyDescent="0.2">
      <c r="A50" s="11" t="str">
        <f t="shared" si="4"/>
        <v>PaymentAlternativeExchangeRate</v>
      </c>
      <c r="B50" s="8" t="s">
        <v>22</v>
      </c>
      <c r="C50" s="12" t="s">
        <v>34</v>
      </c>
      <c r="D50" s="11" t="s">
        <v>5278</v>
      </c>
      <c r="E50" s="11" t="s">
        <v>22</v>
      </c>
      <c r="F50" s="11" t="s">
        <v>22</v>
      </c>
      <c r="G50" s="11" t="str">
        <f t="shared" si="5"/>
        <v>Credit Note. Payment Alternative_ Exchange Rate. Exchange Rate</v>
      </c>
      <c r="H50" s="11" t="s">
        <v>22</v>
      </c>
      <c r="I50" s="11" t="s">
        <v>410</v>
      </c>
      <c r="J50" s="11" t="s">
        <v>5254</v>
      </c>
      <c r="K50" s="11" t="s">
        <v>22</v>
      </c>
      <c r="L50" s="11" t="s">
        <v>22</v>
      </c>
      <c r="M50" s="11" t="str">
        <f t="shared" si="6"/>
        <v>Exchange Rate</v>
      </c>
      <c r="N50" s="11" t="str">
        <f t="shared" si="7"/>
        <v>Exchange Rate</v>
      </c>
      <c r="O50" s="11" t="s">
        <v>22</v>
      </c>
      <c r="P50" s="11" t="s">
        <v>22</v>
      </c>
      <c r="Q50" s="11" t="s">
        <v>22</v>
      </c>
      <c r="R50" s="11" t="s">
        <v>1871</v>
      </c>
      <c r="S50" s="11" t="s">
        <v>38</v>
      </c>
      <c r="T50" s="11" t="s">
        <v>22</v>
      </c>
      <c r="U50" s="11" t="s">
        <v>62</v>
      </c>
      <c r="V50" s="11" t="s">
        <v>22</v>
      </c>
    </row>
    <row r="51" spans="1:22" ht="14.1" customHeight="1" x14ac:dyDescent="0.2">
      <c r="A51" s="11" t="str">
        <f t="shared" si="4"/>
        <v>AllowanceCharge</v>
      </c>
      <c r="B51" s="8" t="s">
        <v>22</v>
      </c>
      <c r="C51" s="12" t="s">
        <v>98</v>
      </c>
      <c r="D51" s="11" t="s">
        <v>4984</v>
      </c>
      <c r="E51" s="11" t="s">
        <v>22</v>
      </c>
      <c r="F51" s="11" t="s">
        <v>22</v>
      </c>
      <c r="G51" s="11" t="str">
        <f t="shared" si="5"/>
        <v>Credit Note. Allowance Charge</v>
      </c>
      <c r="H51" s="11" t="s">
        <v>22</v>
      </c>
      <c r="I51" s="11" t="s">
        <v>410</v>
      </c>
      <c r="J51" s="11" t="s">
        <v>22</v>
      </c>
      <c r="K51" s="11" t="s">
        <v>22</v>
      </c>
      <c r="L51" s="11" t="s">
        <v>22</v>
      </c>
      <c r="M51" s="11" t="str">
        <f t="shared" si="6"/>
        <v>Allowance Charge</v>
      </c>
      <c r="N51" s="11" t="str">
        <f t="shared" si="7"/>
        <v>Allowance Charge</v>
      </c>
      <c r="O51" s="11" t="s">
        <v>22</v>
      </c>
      <c r="P51" s="11" t="s">
        <v>22</v>
      </c>
      <c r="Q51" s="11" t="s">
        <v>22</v>
      </c>
      <c r="R51" s="11" t="s">
        <v>166</v>
      </c>
      <c r="S51" s="11" t="s">
        <v>38</v>
      </c>
      <c r="T51" s="11" t="s">
        <v>22</v>
      </c>
      <c r="U51" s="11" t="s">
        <v>62</v>
      </c>
      <c r="V51" s="11" t="s">
        <v>22</v>
      </c>
    </row>
    <row r="52" spans="1:22" ht="14.1" customHeight="1" x14ac:dyDescent="0.2">
      <c r="A52" s="11" t="str">
        <f t="shared" si="4"/>
        <v>TaxTotal</v>
      </c>
      <c r="B52" s="8" t="s">
        <v>22</v>
      </c>
      <c r="C52" s="12" t="s">
        <v>98</v>
      </c>
      <c r="D52" s="11" t="s">
        <v>4987</v>
      </c>
      <c r="E52" s="11" t="s">
        <v>22</v>
      </c>
      <c r="F52" s="11" t="s">
        <v>22</v>
      </c>
      <c r="G52" s="11" t="str">
        <f t="shared" si="5"/>
        <v>Credit Note. Tax Total</v>
      </c>
      <c r="H52" s="11" t="s">
        <v>22</v>
      </c>
      <c r="I52" s="11" t="s">
        <v>410</v>
      </c>
      <c r="J52" s="11" t="s">
        <v>22</v>
      </c>
      <c r="K52" s="11" t="s">
        <v>22</v>
      </c>
      <c r="L52" s="11" t="s">
        <v>22</v>
      </c>
      <c r="M52" s="11" t="str">
        <f t="shared" si="6"/>
        <v>Tax Total</v>
      </c>
      <c r="N52" s="11" t="str">
        <f t="shared" si="7"/>
        <v>Tax Total</v>
      </c>
      <c r="O52" s="11" t="s">
        <v>22</v>
      </c>
      <c r="P52" s="11" t="s">
        <v>22</v>
      </c>
      <c r="Q52" s="11" t="s">
        <v>22</v>
      </c>
      <c r="R52" s="11" t="s">
        <v>206</v>
      </c>
      <c r="S52" s="11" t="s">
        <v>38</v>
      </c>
      <c r="T52" s="11" t="s">
        <v>22</v>
      </c>
      <c r="U52" s="11" t="s">
        <v>62</v>
      </c>
      <c r="V52" s="11" t="s">
        <v>22</v>
      </c>
    </row>
    <row r="53" spans="1:22" ht="14.1" customHeight="1" x14ac:dyDescent="0.2">
      <c r="A53" s="11" t="str">
        <f t="shared" si="4"/>
        <v>WithholdingTaxTotal</v>
      </c>
      <c r="B53" s="8" t="s">
        <v>22</v>
      </c>
      <c r="C53" s="12" t="s">
        <v>98</v>
      </c>
      <c r="D53" s="11" t="s">
        <v>5279</v>
      </c>
      <c r="E53" s="11" t="s">
        <v>22</v>
      </c>
      <c r="F53" s="11" t="s">
        <v>22</v>
      </c>
      <c r="G53" s="11" t="str">
        <f t="shared" si="5"/>
        <v>Credit Note. Withholding_ Tax Total. Tax Total</v>
      </c>
      <c r="H53" s="11" t="s">
        <v>22</v>
      </c>
      <c r="I53" s="11" t="s">
        <v>410</v>
      </c>
      <c r="J53" s="11" t="s">
        <v>1319</v>
      </c>
      <c r="K53" s="11" t="s">
        <v>22</v>
      </c>
      <c r="L53" s="11" t="s">
        <v>22</v>
      </c>
      <c r="M53" s="11" t="str">
        <f t="shared" si="6"/>
        <v>Tax Total</v>
      </c>
      <c r="N53" s="11" t="str">
        <f t="shared" si="7"/>
        <v>Tax Total</v>
      </c>
      <c r="O53" s="11" t="s">
        <v>22</v>
      </c>
      <c r="P53" s="11" t="s">
        <v>22</v>
      </c>
      <c r="Q53" s="11" t="s">
        <v>22</v>
      </c>
      <c r="R53" s="11" t="s">
        <v>206</v>
      </c>
      <c r="S53" s="11" t="s">
        <v>38</v>
      </c>
      <c r="T53" s="11" t="s">
        <v>22</v>
      </c>
      <c r="U53" s="11" t="s">
        <v>228</v>
      </c>
      <c r="V53" s="11" t="s">
        <v>22</v>
      </c>
    </row>
    <row r="54" spans="1:22" ht="14.1" customHeight="1" x14ac:dyDescent="0.2">
      <c r="A54" s="11" t="str">
        <f t="shared" si="4"/>
        <v>LegalMonetaryTotal</v>
      </c>
      <c r="B54" s="8" t="s">
        <v>22</v>
      </c>
      <c r="C54" s="12" t="s">
        <v>27</v>
      </c>
      <c r="D54" s="11" t="s">
        <v>5280</v>
      </c>
      <c r="E54" s="11" t="s">
        <v>22</v>
      </c>
      <c r="F54" s="11" t="s">
        <v>22</v>
      </c>
      <c r="G54" s="11" t="str">
        <f t="shared" si="5"/>
        <v>Credit Note. Legal_ Monetary Total. Monetary Total</v>
      </c>
      <c r="H54" s="11" t="s">
        <v>22</v>
      </c>
      <c r="I54" s="11" t="s">
        <v>410</v>
      </c>
      <c r="J54" s="11" t="s">
        <v>1016</v>
      </c>
      <c r="K54" s="11" t="s">
        <v>22</v>
      </c>
      <c r="L54" s="11" t="s">
        <v>22</v>
      </c>
      <c r="M54" s="11" t="str">
        <f t="shared" si="6"/>
        <v>Monetary Total</v>
      </c>
      <c r="N54" s="11" t="str">
        <f t="shared" si="7"/>
        <v>Monetary Total</v>
      </c>
      <c r="O54" s="11" t="s">
        <v>22</v>
      </c>
      <c r="P54" s="11" t="s">
        <v>22</v>
      </c>
      <c r="Q54" s="11" t="s">
        <v>22</v>
      </c>
      <c r="R54" s="11" t="s">
        <v>1017</v>
      </c>
      <c r="S54" s="11" t="s">
        <v>38</v>
      </c>
      <c r="T54" s="11" t="s">
        <v>22</v>
      </c>
      <c r="U54" s="11" t="s">
        <v>62</v>
      </c>
      <c r="V54" s="11" t="s">
        <v>22</v>
      </c>
    </row>
    <row r="55" spans="1:22" ht="14.1" customHeight="1" x14ac:dyDescent="0.2">
      <c r="A55" s="11" t="str">
        <f t="shared" si="4"/>
        <v>CreditNoteLine</v>
      </c>
      <c r="B55" s="8" t="s">
        <v>22</v>
      </c>
      <c r="C55" s="12" t="s">
        <v>50</v>
      </c>
      <c r="D55" s="11" t="s">
        <v>5281</v>
      </c>
      <c r="E55" s="11" t="s">
        <v>22</v>
      </c>
      <c r="F55" s="11" t="s">
        <v>22</v>
      </c>
      <c r="G55" s="11" t="str">
        <f t="shared" si="5"/>
        <v>Credit Note. Credit Note Line</v>
      </c>
      <c r="H55" s="11" t="s">
        <v>22</v>
      </c>
      <c r="I55" s="11" t="s">
        <v>410</v>
      </c>
      <c r="J55" s="11" t="s">
        <v>22</v>
      </c>
      <c r="K55" s="11" t="s">
        <v>22</v>
      </c>
      <c r="L55" s="11" t="s">
        <v>22</v>
      </c>
      <c r="M55" s="11" t="str">
        <f t="shared" si="6"/>
        <v>Credit Note Line</v>
      </c>
      <c r="N55" s="11" t="str">
        <f t="shared" si="7"/>
        <v>Credit Note Line</v>
      </c>
      <c r="O55" s="11" t="s">
        <v>22</v>
      </c>
      <c r="P55" s="11" t="s">
        <v>22</v>
      </c>
      <c r="Q55" s="11" t="s">
        <v>22</v>
      </c>
      <c r="R55" s="11" t="s">
        <v>1280</v>
      </c>
      <c r="S55" s="11" t="s">
        <v>38</v>
      </c>
      <c r="T55" s="11" t="s">
        <v>22</v>
      </c>
      <c r="U55" s="11" t="s">
        <v>62</v>
      </c>
      <c r="V55" s="11" t="s">
        <v>22</v>
      </c>
    </row>
    <row r="56" spans="1:22" s="14" customFormat="1" ht="14.1" customHeight="1" x14ac:dyDescent="0.2">
      <c r="A56" s="13"/>
      <c r="B56" s="13"/>
      <c r="C56" s="13"/>
      <c r="D56" s="13"/>
      <c r="E56" s="13"/>
      <c r="F56" s="13"/>
      <c r="G56" s="13"/>
      <c r="H56" s="13"/>
      <c r="I56" s="13"/>
      <c r="J56" s="13"/>
      <c r="K56" s="13"/>
      <c r="L56" s="13"/>
      <c r="M56" s="13"/>
      <c r="N56" s="13"/>
      <c r="O56" s="13"/>
      <c r="P56" s="13"/>
      <c r="Q56" s="13"/>
      <c r="R56" s="13"/>
      <c r="S56" s="13" t="s">
        <v>4949</v>
      </c>
      <c r="T56" s="13"/>
      <c r="U56" s="13"/>
      <c r="V56"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A00C6-04BF-49C9-916A-058B251A9953}">
  <dimension ref="A1:V36"/>
  <sheetViews>
    <sheetView zoomScaleNormal="100" workbookViewId="0">
      <selection activeCell="A16" sqref="A16"/>
    </sheetView>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PurchaseReceipt</v>
      </c>
      <c r="B2" s="6" t="s">
        <v>22</v>
      </c>
      <c r="C2" s="6" t="s">
        <v>22</v>
      </c>
      <c r="D2" s="6" t="s">
        <v>4950</v>
      </c>
      <c r="E2" s="6" t="s">
        <v>22</v>
      </c>
      <c r="F2" s="6" t="s">
        <v>22</v>
      </c>
      <c r="G2" s="5" t="str">
        <f>CONCATENATE(IF(H2="","",CONCATENATE(H2,"_ ")),I2,". Details")</f>
        <v>Purchase Receipt. Details</v>
      </c>
      <c r="H2" s="6" t="s">
        <v>22</v>
      </c>
      <c r="I2" s="6" t="s">
        <v>4951</v>
      </c>
      <c r="J2" s="6" t="s">
        <v>22</v>
      </c>
      <c r="K2" s="6" t="s">
        <v>22</v>
      </c>
      <c r="L2" s="6" t="s">
        <v>22</v>
      </c>
      <c r="M2" s="6" t="s">
        <v>22</v>
      </c>
      <c r="N2" s="6" t="s">
        <v>22</v>
      </c>
      <c r="O2" s="6" t="s">
        <v>22</v>
      </c>
      <c r="P2" s="6" t="s">
        <v>22</v>
      </c>
      <c r="Q2" s="6" t="s">
        <v>22</v>
      </c>
      <c r="R2" s="6" t="s">
        <v>22</v>
      </c>
      <c r="S2" s="6" t="s">
        <v>25</v>
      </c>
      <c r="T2" s="6" t="s">
        <v>22</v>
      </c>
      <c r="U2" s="6" t="s">
        <v>192</v>
      </c>
      <c r="V2" s="6" t="s">
        <v>22</v>
      </c>
    </row>
    <row r="3" spans="1:22" ht="14.1" customHeight="1" x14ac:dyDescent="0.2">
      <c r="A3" s="7" t="str">
        <f t="shared" ref="A3:A16"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22</v>
      </c>
      <c r="G3" s="10" t="str">
        <f t="shared" ref="G3:G16" si="1">CONCATENATE( IF(H3="","",CONCATENATE(H3,"_ ")),I3,". ",IF(J3="","",CONCATENATE(J3,"_ ")),M3,IF(OR(J3&lt;&gt;"",M3&lt;&gt;N3),CONCATENATE(". ",N3),""))</f>
        <v>Purchase Receipt. UBL Version Identifier. Identifier</v>
      </c>
      <c r="H3" s="10" t="s">
        <v>22</v>
      </c>
      <c r="I3" s="10" t="s">
        <v>4951</v>
      </c>
      <c r="J3" s="10" t="s">
        <v>22</v>
      </c>
      <c r="K3" s="10" t="s">
        <v>4953</v>
      </c>
      <c r="L3" s="10" t="s">
        <v>29</v>
      </c>
      <c r="M3" s="7" t="str">
        <f t="shared" ref="M3:M16" si="2">IF(K3&lt;&gt;"",CONCATENATE(K3," ",L3),L3)</f>
        <v>UBL Version Identifier</v>
      </c>
      <c r="N3" s="10" t="s">
        <v>29</v>
      </c>
      <c r="O3" s="10" t="s">
        <v>22</v>
      </c>
      <c r="P3" s="10" t="str">
        <f t="shared" ref="P3:P16" si="3">IF(O3&lt;&gt;"",CONCATENATE(O3,"_ ",N3,". Type"),CONCATENATE(N3,". Type"))</f>
        <v>Identifier. Type</v>
      </c>
      <c r="Q3" s="10" t="s">
        <v>22</v>
      </c>
      <c r="R3" s="10" t="s">
        <v>22</v>
      </c>
      <c r="S3" s="10" t="s">
        <v>30</v>
      </c>
      <c r="T3" s="10" t="s">
        <v>22</v>
      </c>
      <c r="U3" s="10" t="s">
        <v>192</v>
      </c>
      <c r="V3" s="10" t="s">
        <v>22</v>
      </c>
    </row>
    <row r="4" spans="1:22" ht="14.1" customHeight="1" x14ac:dyDescent="0.2">
      <c r="A4" s="7" t="str">
        <f t="shared" si="0"/>
        <v>CustomizationID</v>
      </c>
      <c r="B4" s="8" t="s">
        <v>22</v>
      </c>
      <c r="C4" s="9" t="s">
        <v>34</v>
      </c>
      <c r="D4" s="10" t="s">
        <v>4954</v>
      </c>
      <c r="E4" s="10" t="s">
        <v>22</v>
      </c>
      <c r="F4" s="10" t="s">
        <v>22</v>
      </c>
      <c r="G4" s="10" t="str">
        <f t="shared" si="1"/>
        <v>Purchase Receipt. Customization Identifier. Identifier</v>
      </c>
      <c r="H4" s="10" t="s">
        <v>22</v>
      </c>
      <c r="I4" s="10" t="s">
        <v>4951</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192</v>
      </c>
      <c r="V4" s="10" t="s">
        <v>22</v>
      </c>
    </row>
    <row r="5" spans="1:22" ht="14.1" customHeight="1" x14ac:dyDescent="0.2">
      <c r="A5" s="7" t="str">
        <f t="shared" si="0"/>
        <v>ProfileID</v>
      </c>
      <c r="B5" s="8" t="s">
        <v>22</v>
      </c>
      <c r="C5" s="9" t="s">
        <v>34</v>
      </c>
      <c r="D5" s="10" t="s">
        <v>4955</v>
      </c>
      <c r="E5" s="10" t="s">
        <v>22</v>
      </c>
      <c r="F5" s="10" t="s">
        <v>22</v>
      </c>
      <c r="G5" s="10" t="str">
        <f t="shared" si="1"/>
        <v>Purchase Receipt. Profile Identifier. Identifier</v>
      </c>
      <c r="H5" s="10" t="s">
        <v>22</v>
      </c>
      <c r="I5" s="10" t="s">
        <v>4951</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192</v>
      </c>
      <c r="V5" s="10" t="s">
        <v>22</v>
      </c>
    </row>
    <row r="6" spans="1:22" ht="14.1" customHeight="1" x14ac:dyDescent="0.2">
      <c r="A6" s="7" t="str">
        <f t="shared" si="0"/>
        <v>ProfileExecutionID</v>
      </c>
      <c r="B6" s="8" t="s">
        <v>22</v>
      </c>
      <c r="C6" s="9" t="s">
        <v>34</v>
      </c>
      <c r="D6" s="10" t="s">
        <v>4956</v>
      </c>
      <c r="E6" s="10" t="s">
        <v>22</v>
      </c>
      <c r="F6" s="10" t="s">
        <v>22</v>
      </c>
      <c r="G6" s="10" t="str">
        <f t="shared" si="1"/>
        <v>Purchase Receipt. Profile Execution Identifier. Identifier</v>
      </c>
      <c r="H6" s="10" t="s">
        <v>22</v>
      </c>
      <c r="I6" s="10" t="s">
        <v>4951</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192</v>
      </c>
      <c r="V6" s="10" t="s">
        <v>22</v>
      </c>
    </row>
    <row r="7" spans="1:22" ht="14.1" customHeight="1" x14ac:dyDescent="0.2">
      <c r="A7" s="7" t="str">
        <f t="shared" si="0"/>
        <v>ID</v>
      </c>
      <c r="B7" s="8" t="s">
        <v>22</v>
      </c>
      <c r="C7" s="9" t="s">
        <v>27</v>
      </c>
      <c r="D7" s="10" t="s">
        <v>4958</v>
      </c>
      <c r="E7" s="10" t="s">
        <v>22</v>
      </c>
      <c r="F7" s="10" t="s">
        <v>22</v>
      </c>
      <c r="G7" s="10" t="str">
        <f t="shared" si="1"/>
        <v>Purchase Receipt. Identifier</v>
      </c>
      <c r="H7" s="10" t="s">
        <v>22</v>
      </c>
      <c r="I7" s="10" t="s">
        <v>4951</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192</v>
      </c>
      <c r="V7" s="10" t="s">
        <v>22</v>
      </c>
    </row>
    <row r="8" spans="1:22" ht="14.1" customHeight="1" x14ac:dyDescent="0.2">
      <c r="A8" s="7" t="str">
        <f t="shared" si="0"/>
        <v>UUID</v>
      </c>
      <c r="B8" s="8" t="s">
        <v>22</v>
      </c>
      <c r="C8" s="9" t="s">
        <v>34</v>
      </c>
      <c r="D8" s="10" t="s">
        <v>4959</v>
      </c>
      <c r="E8" s="10" t="s">
        <v>22</v>
      </c>
      <c r="F8" s="10" t="s">
        <v>22</v>
      </c>
      <c r="G8" s="10" t="str">
        <f t="shared" si="1"/>
        <v>Purchase Receipt. UUID. Identifier</v>
      </c>
      <c r="H8" s="10" t="s">
        <v>22</v>
      </c>
      <c r="I8" s="10" t="s">
        <v>4951</v>
      </c>
      <c r="J8" s="10" t="s">
        <v>22</v>
      </c>
      <c r="K8" s="10" t="s">
        <v>22</v>
      </c>
      <c r="L8" s="10" t="s">
        <v>590</v>
      </c>
      <c r="M8" s="7" t="str">
        <f t="shared" si="2"/>
        <v>UUID</v>
      </c>
      <c r="N8" s="10" t="s">
        <v>29</v>
      </c>
      <c r="O8" s="10" t="s">
        <v>22</v>
      </c>
      <c r="P8" s="10" t="str">
        <f t="shared" si="3"/>
        <v>Identifier. Type</v>
      </c>
      <c r="Q8" s="10" t="s">
        <v>22</v>
      </c>
      <c r="R8" s="10" t="s">
        <v>22</v>
      </c>
      <c r="S8" s="10" t="s">
        <v>30</v>
      </c>
      <c r="T8" s="10" t="s">
        <v>22</v>
      </c>
      <c r="U8" s="10" t="s">
        <v>192</v>
      </c>
      <c r="V8" s="10" t="s">
        <v>22</v>
      </c>
    </row>
    <row r="9" spans="1:22" ht="14.1" customHeight="1" x14ac:dyDescent="0.2">
      <c r="A9" s="7" t="str">
        <f t="shared" si="0"/>
        <v>IssueDate</v>
      </c>
      <c r="B9" s="8" t="s">
        <v>22</v>
      </c>
      <c r="C9" s="9" t="s">
        <v>27</v>
      </c>
      <c r="D9" s="10" t="s">
        <v>4960</v>
      </c>
      <c r="E9" s="10" t="s">
        <v>22</v>
      </c>
      <c r="F9" s="10" t="s">
        <v>22</v>
      </c>
      <c r="G9" s="10" t="str">
        <f t="shared" si="1"/>
        <v>Purchase Receipt. Issue Date. Date</v>
      </c>
      <c r="H9" s="10" t="s">
        <v>22</v>
      </c>
      <c r="I9" s="10" t="s">
        <v>4951</v>
      </c>
      <c r="J9" s="10" t="s">
        <v>22</v>
      </c>
      <c r="K9" s="10" t="s">
        <v>477</v>
      </c>
      <c r="L9" s="10" t="s">
        <v>397</v>
      </c>
      <c r="M9" s="7" t="str">
        <f t="shared" si="2"/>
        <v>Issue Date</v>
      </c>
      <c r="N9" s="10" t="s">
        <v>397</v>
      </c>
      <c r="O9" s="10" t="s">
        <v>22</v>
      </c>
      <c r="P9" s="10" t="str">
        <f t="shared" si="3"/>
        <v>Date. Type</v>
      </c>
      <c r="Q9" s="10" t="s">
        <v>22</v>
      </c>
      <c r="R9" s="10" t="s">
        <v>22</v>
      </c>
      <c r="S9" s="10" t="s">
        <v>30</v>
      </c>
      <c r="T9" s="10" t="s">
        <v>22</v>
      </c>
      <c r="U9" s="10" t="s">
        <v>192</v>
      </c>
      <c r="V9" s="10" t="s">
        <v>22</v>
      </c>
    </row>
    <row r="10" spans="1:22" ht="14.1" customHeight="1" x14ac:dyDescent="0.2">
      <c r="A10" s="7" t="str">
        <f t="shared" si="0"/>
        <v>IssueTime</v>
      </c>
      <c r="B10" s="8" t="s">
        <v>22</v>
      </c>
      <c r="C10" s="9" t="s">
        <v>34</v>
      </c>
      <c r="D10" s="10" t="s">
        <v>4961</v>
      </c>
      <c r="E10" s="10" t="s">
        <v>22</v>
      </c>
      <c r="F10" s="10" t="s">
        <v>22</v>
      </c>
      <c r="G10" s="10" t="str">
        <f t="shared" si="1"/>
        <v>Purchase Receipt. Issue Time. Time</v>
      </c>
      <c r="H10" s="10" t="s">
        <v>22</v>
      </c>
      <c r="I10" s="10" t="s">
        <v>4951</v>
      </c>
      <c r="J10" s="10" t="s">
        <v>22</v>
      </c>
      <c r="K10" s="10" t="s">
        <v>477</v>
      </c>
      <c r="L10" s="10" t="s">
        <v>594</v>
      </c>
      <c r="M10" s="7" t="str">
        <f t="shared" si="2"/>
        <v>Issue Time</v>
      </c>
      <c r="N10" s="10" t="s">
        <v>594</v>
      </c>
      <c r="O10" s="10" t="s">
        <v>22</v>
      </c>
      <c r="P10" s="10" t="str">
        <f t="shared" si="3"/>
        <v>Time. Type</v>
      </c>
      <c r="Q10" s="10" t="s">
        <v>22</v>
      </c>
      <c r="R10" s="10" t="s">
        <v>22</v>
      </c>
      <c r="S10" s="10" t="s">
        <v>30</v>
      </c>
      <c r="T10" s="10" t="s">
        <v>22</v>
      </c>
      <c r="U10" s="10" t="s">
        <v>192</v>
      </c>
      <c r="V10" s="10" t="s">
        <v>22</v>
      </c>
    </row>
    <row r="11" spans="1:22" ht="14.1" customHeight="1" x14ac:dyDescent="0.2">
      <c r="A11" s="7" t="str">
        <f t="shared" si="0"/>
        <v>TransactionDate</v>
      </c>
      <c r="B11" s="8" t="s">
        <v>22</v>
      </c>
      <c r="C11" s="9" t="s">
        <v>34</v>
      </c>
      <c r="D11" s="10" t="s">
        <v>4962</v>
      </c>
      <c r="E11" s="10" t="s">
        <v>22</v>
      </c>
      <c r="F11" s="10" t="s">
        <v>22</v>
      </c>
      <c r="G11" s="10" t="str">
        <f t="shared" si="1"/>
        <v>Purchase Receipt. Transaction Date. Date</v>
      </c>
      <c r="H11" s="10" t="s">
        <v>22</v>
      </c>
      <c r="I11" s="10" t="s">
        <v>4951</v>
      </c>
      <c r="J11" s="10" t="s">
        <v>22</v>
      </c>
      <c r="K11" s="10" t="s">
        <v>396</v>
      </c>
      <c r="L11" s="10" t="s">
        <v>397</v>
      </c>
      <c r="M11" s="7" t="str">
        <f t="shared" si="2"/>
        <v>Transaction Date</v>
      </c>
      <c r="N11" s="10" t="s">
        <v>397</v>
      </c>
      <c r="O11" s="10" t="s">
        <v>22</v>
      </c>
      <c r="P11" s="10" t="str">
        <f t="shared" si="3"/>
        <v>Date. Type</v>
      </c>
      <c r="Q11" s="10" t="s">
        <v>22</v>
      </c>
      <c r="R11" s="10" t="s">
        <v>22</v>
      </c>
      <c r="S11" s="10" t="s">
        <v>30</v>
      </c>
      <c r="T11" s="10" t="s">
        <v>22</v>
      </c>
      <c r="U11" s="10" t="s">
        <v>192</v>
      </c>
      <c r="V11" s="10" t="s">
        <v>22</v>
      </c>
    </row>
    <row r="12" spans="1:22" ht="14.1" customHeight="1" x14ac:dyDescent="0.2">
      <c r="A12" s="7" t="str">
        <f t="shared" si="0"/>
        <v>TransactionTime</v>
      </c>
      <c r="B12" s="8" t="s">
        <v>22</v>
      </c>
      <c r="C12" s="9" t="s">
        <v>34</v>
      </c>
      <c r="D12" s="10" t="s">
        <v>4963</v>
      </c>
      <c r="E12" s="10" t="s">
        <v>22</v>
      </c>
      <c r="F12" s="10" t="s">
        <v>22</v>
      </c>
      <c r="G12" s="10" t="str">
        <f t="shared" si="1"/>
        <v>Purchase Receipt. Transaction Time. Time</v>
      </c>
      <c r="H12" s="10" t="s">
        <v>22</v>
      </c>
      <c r="I12" s="10" t="s">
        <v>4951</v>
      </c>
      <c r="J12" s="10" t="s">
        <v>22</v>
      </c>
      <c r="K12" s="10" t="s">
        <v>396</v>
      </c>
      <c r="L12" s="10" t="s">
        <v>594</v>
      </c>
      <c r="M12" s="7" t="str">
        <f t="shared" si="2"/>
        <v>Transaction Time</v>
      </c>
      <c r="N12" s="10" t="s">
        <v>594</v>
      </c>
      <c r="O12" s="10" t="s">
        <v>22</v>
      </c>
      <c r="P12" s="10" t="str">
        <f t="shared" si="3"/>
        <v>Time. Type</v>
      </c>
      <c r="Q12" s="10" t="s">
        <v>22</v>
      </c>
      <c r="R12" s="10" t="s">
        <v>22</v>
      </c>
      <c r="S12" s="10" t="s">
        <v>30</v>
      </c>
      <c r="T12" s="10" t="s">
        <v>22</v>
      </c>
      <c r="U12" s="10" t="s">
        <v>192</v>
      </c>
      <c r="V12" s="10" t="s">
        <v>22</v>
      </c>
    </row>
    <row r="13" spans="1:22" ht="14.1" customHeight="1" x14ac:dyDescent="0.2">
      <c r="A13" s="7" t="str">
        <f t="shared" si="0"/>
        <v>PurchaseDate</v>
      </c>
      <c r="B13" s="8" t="s">
        <v>22</v>
      </c>
      <c r="C13" s="9" t="s">
        <v>34</v>
      </c>
      <c r="D13" s="10" t="s">
        <v>4964</v>
      </c>
      <c r="E13" s="10" t="s">
        <v>22</v>
      </c>
      <c r="F13" s="10" t="s">
        <v>22</v>
      </c>
      <c r="G13" s="10" t="str">
        <f t="shared" si="1"/>
        <v>Purchase Receipt. Purchase Date. Date</v>
      </c>
      <c r="H13" s="10" t="s">
        <v>22</v>
      </c>
      <c r="I13" s="10" t="s">
        <v>4951</v>
      </c>
      <c r="J13" s="10" t="s">
        <v>22</v>
      </c>
      <c r="K13" s="10" t="s">
        <v>4965</v>
      </c>
      <c r="L13" s="10" t="s">
        <v>397</v>
      </c>
      <c r="M13" s="7" t="str">
        <f t="shared" si="2"/>
        <v>Purchase Date</v>
      </c>
      <c r="N13" s="10" t="s">
        <v>397</v>
      </c>
      <c r="O13" s="10" t="s">
        <v>22</v>
      </c>
      <c r="P13" s="10" t="str">
        <f t="shared" si="3"/>
        <v>Date. Type</v>
      </c>
      <c r="Q13" s="10" t="s">
        <v>22</v>
      </c>
      <c r="R13" s="10" t="s">
        <v>22</v>
      </c>
      <c r="S13" s="10" t="s">
        <v>30</v>
      </c>
      <c r="T13" s="10" t="s">
        <v>22</v>
      </c>
      <c r="U13" s="10" t="s">
        <v>192</v>
      </c>
      <c r="V13" s="10" t="s">
        <v>22</v>
      </c>
    </row>
    <row r="14" spans="1:22" ht="14.1" customHeight="1" x14ac:dyDescent="0.2">
      <c r="A14" s="7" t="str">
        <f t="shared" si="0"/>
        <v>PurchaseTime</v>
      </c>
      <c r="B14" s="8" t="s">
        <v>22</v>
      </c>
      <c r="C14" s="9" t="s">
        <v>34</v>
      </c>
      <c r="D14" s="10" t="s">
        <v>4966</v>
      </c>
      <c r="E14" s="10" t="s">
        <v>22</v>
      </c>
      <c r="F14" s="10" t="s">
        <v>22</v>
      </c>
      <c r="G14" s="10" t="str">
        <f t="shared" si="1"/>
        <v>Purchase Receipt. Purchase Time. Time</v>
      </c>
      <c r="H14" s="10" t="s">
        <v>22</v>
      </c>
      <c r="I14" s="10" t="s">
        <v>4951</v>
      </c>
      <c r="J14" s="10" t="s">
        <v>22</v>
      </c>
      <c r="K14" s="10" t="s">
        <v>4965</v>
      </c>
      <c r="L14" s="10" t="s">
        <v>594</v>
      </c>
      <c r="M14" s="7" t="str">
        <f t="shared" si="2"/>
        <v>Purchase Time</v>
      </c>
      <c r="N14" s="10" t="s">
        <v>594</v>
      </c>
      <c r="O14" s="10" t="s">
        <v>22</v>
      </c>
      <c r="P14" s="10" t="str">
        <f t="shared" si="3"/>
        <v>Time. Type</v>
      </c>
      <c r="Q14" s="10" t="s">
        <v>22</v>
      </c>
      <c r="R14" s="10" t="s">
        <v>22</v>
      </c>
      <c r="S14" s="10" t="s">
        <v>30</v>
      </c>
      <c r="T14" s="10" t="s">
        <v>22</v>
      </c>
      <c r="U14" s="10" t="s">
        <v>192</v>
      </c>
      <c r="V14" s="10" t="s">
        <v>22</v>
      </c>
    </row>
    <row r="15" spans="1:22" ht="14.1" customHeight="1" x14ac:dyDescent="0.2">
      <c r="A15" s="7" t="str">
        <f t="shared" si="0"/>
        <v>Note</v>
      </c>
      <c r="B15" s="8" t="s">
        <v>22</v>
      </c>
      <c r="C15" s="9" t="s">
        <v>98</v>
      </c>
      <c r="D15" s="10" t="s">
        <v>4967</v>
      </c>
      <c r="E15" s="10" t="s">
        <v>22</v>
      </c>
      <c r="F15" s="10" t="s">
        <v>22</v>
      </c>
      <c r="G15" s="10" t="str">
        <f t="shared" si="1"/>
        <v>Purchase Receipt. Note. Text</v>
      </c>
      <c r="H15" s="10" t="s">
        <v>22</v>
      </c>
      <c r="I15" s="10" t="s">
        <v>4951</v>
      </c>
      <c r="J15" s="10" t="s">
        <v>22</v>
      </c>
      <c r="K15" s="10" t="s">
        <v>22</v>
      </c>
      <c r="L15" s="10" t="s">
        <v>237</v>
      </c>
      <c r="M15" s="7" t="str">
        <f t="shared" si="2"/>
        <v>Note</v>
      </c>
      <c r="N15" s="10" t="s">
        <v>59</v>
      </c>
      <c r="O15" s="10" t="s">
        <v>22</v>
      </c>
      <c r="P15" s="10" t="str">
        <f t="shared" si="3"/>
        <v>Text. Type</v>
      </c>
      <c r="Q15" s="10" t="s">
        <v>22</v>
      </c>
      <c r="R15" s="10" t="s">
        <v>22</v>
      </c>
      <c r="S15" s="10" t="s">
        <v>30</v>
      </c>
      <c r="T15" s="10" t="s">
        <v>22</v>
      </c>
      <c r="U15" s="10" t="s">
        <v>192</v>
      </c>
      <c r="V15" s="10" t="s">
        <v>22</v>
      </c>
    </row>
    <row r="16" spans="1:22" ht="14.1" customHeight="1" x14ac:dyDescent="0.2">
      <c r="A16" s="7" t="str">
        <f t="shared" si="0"/>
        <v>DocumentCurrencyCode</v>
      </c>
      <c r="B16" s="8" t="s">
        <v>22</v>
      </c>
      <c r="C16" s="9" t="s">
        <v>34</v>
      </c>
      <c r="D16" s="10" t="s">
        <v>4968</v>
      </c>
      <c r="E16" s="10" t="s">
        <v>22</v>
      </c>
      <c r="F16" s="10" t="s">
        <v>22</v>
      </c>
      <c r="G16" s="10" t="str">
        <f t="shared" si="1"/>
        <v>Purchase Receipt. Document_ Currency Code. Code</v>
      </c>
      <c r="H16" s="10" t="s">
        <v>22</v>
      </c>
      <c r="I16" s="10" t="s">
        <v>4951</v>
      </c>
      <c r="J16" s="10" t="s">
        <v>225</v>
      </c>
      <c r="K16" s="10" t="s">
        <v>1873</v>
      </c>
      <c r="L16" s="10" t="s">
        <v>33</v>
      </c>
      <c r="M16" s="7" t="str">
        <f t="shared" si="2"/>
        <v>Currency Code</v>
      </c>
      <c r="N16" s="10" t="s">
        <v>33</v>
      </c>
      <c r="O16" s="10" t="s">
        <v>1873</v>
      </c>
      <c r="P16" s="10" t="str">
        <f t="shared" si="3"/>
        <v>Currency_ Code. Type</v>
      </c>
      <c r="Q16" s="10" t="s">
        <v>22</v>
      </c>
      <c r="R16" s="10" t="s">
        <v>22</v>
      </c>
      <c r="S16" s="10" t="s">
        <v>30</v>
      </c>
      <c r="T16" s="10" t="s">
        <v>22</v>
      </c>
      <c r="U16" s="10" t="s">
        <v>192</v>
      </c>
      <c r="V16" s="10" t="s">
        <v>22</v>
      </c>
    </row>
    <row r="17" spans="1:22" ht="14.1" customHeight="1" x14ac:dyDescent="0.2">
      <c r="A17" s="11" t="str">
        <f t="shared" ref="A17:A35" si="4">SUBSTITUTE(SUBSTITUTE(CONCATENATE(J17,IF(M17="Identifier","ID",M17))," ",""),"_","")</f>
        <v>PurchaseReference</v>
      </c>
      <c r="B17" s="8" t="s">
        <v>22</v>
      </c>
      <c r="C17" s="12" t="s">
        <v>98</v>
      </c>
      <c r="D17" s="11" t="s">
        <v>4969</v>
      </c>
      <c r="E17" s="11" t="s">
        <v>22</v>
      </c>
      <c r="F17" s="11" t="s">
        <v>22</v>
      </c>
      <c r="G17" s="11" t="str">
        <f t="shared" ref="G17:G35" si="5">CONCATENATE( IF(H17="","",CONCATENATE(H17,"_ ")),I17,". ",IF(J17="","",CONCATENATE(J17,"_ ")),M17,IF(J17="","",CONCATENATE(". ",N17)))</f>
        <v>Purchase Receipt. Purchase Reference</v>
      </c>
      <c r="H17" s="11" t="s">
        <v>22</v>
      </c>
      <c r="I17" s="11" t="s">
        <v>4951</v>
      </c>
      <c r="J17" s="11" t="s">
        <v>22</v>
      </c>
      <c r="K17" s="11" t="s">
        <v>22</v>
      </c>
      <c r="L17" s="11" t="s">
        <v>22</v>
      </c>
      <c r="M17" s="11" t="str">
        <f t="shared" ref="M17:M35" si="6">CONCATENATE(IF(Q17="","",CONCATENATE(Q17,"_ ")),R17)</f>
        <v>Purchase Reference</v>
      </c>
      <c r="N17" s="11" t="str">
        <f t="shared" ref="N17:N35" si="7">M17</f>
        <v>Purchase Reference</v>
      </c>
      <c r="O17" s="11" t="s">
        <v>22</v>
      </c>
      <c r="P17" s="11" t="s">
        <v>22</v>
      </c>
      <c r="Q17" s="11" t="s">
        <v>22</v>
      </c>
      <c r="R17" s="11" t="s">
        <v>3422</v>
      </c>
      <c r="S17" s="11" t="s">
        <v>38</v>
      </c>
      <c r="T17" s="11" t="s">
        <v>22</v>
      </c>
      <c r="U17" s="11" t="s">
        <v>192</v>
      </c>
      <c r="V17" s="11" t="s">
        <v>22</v>
      </c>
    </row>
    <row r="18" spans="1:22" ht="14.1" customHeight="1" x14ac:dyDescent="0.2">
      <c r="A18" s="11" t="str">
        <f t="shared" si="4"/>
        <v>SalesDocumentReference</v>
      </c>
      <c r="B18" s="8" t="s">
        <v>22</v>
      </c>
      <c r="C18" s="12" t="s">
        <v>34</v>
      </c>
      <c r="D18" s="11" t="s">
        <v>4970</v>
      </c>
      <c r="E18" s="11" t="s">
        <v>22</v>
      </c>
      <c r="F18" s="11" t="s">
        <v>22</v>
      </c>
      <c r="G18" s="11" t="str">
        <f t="shared" si="5"/>
        <v>Purchase Receipt. Sales_ Document Reference. Document Reference</v>
      </c>
      <c r="H18" s="11" t="s">
        <v>22</v>
      </c>
      <c r="I18" s="11" t="s">
        <v>4951</v>
      </c>
      <c r="J18" s="11" t="s">
        <v>2542</v>
      </c>
      <c r="K18" s="11" t="s">
        <v>22</v>
      </c>
      <c r="L18" s="11" t="s">
        <v>22</v>
      </c>
      <c r="M18" s="11" t="str">
        <f t="shared" si="6"/>
        <v>Document Reference</v>
      </c>
      <c r="N18" s="11" t="str">
        <f t="shared" si="7"/>
        <v>Document Reference</v>
      </c>
      <c r="O18" s="11" t="s">
        <v>22</v>
      </c>
      <c r="P18" s="11" t="s">
        <v>22</v>
      </c>
      <c r="Q18" s="11" t="s">
        <v>22</v>
      </c>
      <c r="R18" s="11" t="s">
        <v>406</v>
      </c>
      <c r="S18" s="11" t="s">
        <v>38</v>
      </c>
      <c r="T18" s="11" t="s">
        <v>22</v>
      </c>
      <c r="U18" s="11" t="s">
        <v>192</v>
      </c>
      <c r="V18" s="11" t="s">
        <v>22</v>
      </c>
    </row>
    <row r="19" spans="1:22" ht="14.1" customHeight="1" x14ac:dyDescent="0.2">
      <c r="A19" s="11" t="str">
        <f t="shared" si="4"/>
        <v>AdditionalDocumentReference</v>
      </c>
      <c r="B19" s="8" t="s">
        <v>22</v>
      </c>
      <c r="C19" s="12" t="s">
        <v>98</v>
      </c>
      <c r="D19" s="11" t="s">
        <v>4971</v>
      </c>
      <c r="E19" s="11" t="s">
        <v>22</v>
      </c>
      <c r="F19" s="11" t="s">
        <v>22</v>
      </c>
      <c r="G19" s="11" t="str">
        <f t="shared" si="5"/>
        <v>Purchase Receipt. Additional_ Document Reference. Document Reference</v>
      </c>
      <c r="H19" s="11" t="s">
        <v>22</v>
      </c>
      <c r="I19" s="11" t="s">
        <v>4951</v>
      </c>
      <c r="J19" s="11" t="s">
        <v>86</v>
      </c>
      <c r="K19" s="11" t="s">
        <v>22</v>
      </c>
      <c r="L19" s="11" t="s">
        <v>22</v>
      </c>
      <c r="M19" s="11" t="str">
        <f t="shared" si="6"/>
        <v>Document Reference</v>
      </c>
      <c r="N19" s="11" t="str">
        <f t="shared" si="7"/>
        <v>Document Reference</v>
      </c>
      <c r="O19" s="11" t="s">
        <v>22</v>
      </c>
      <c r="P19" s="11" t="s">
        <v>22</v>
      </c>
      <c r="Q19" s="11" t="s">
        <v>22</v>
      </c>
      <c r="R19" s="11" t="s">
        <v>406</v>
      </c>
      <c r="S19" s="11" t="s">
        <v>38</v>
      </c>
      <c r="T19" s="11" t="s">
        <v>22</v>
      </c>
      <c r="U19" s="11" t="s">
        <v>192</v>
      </c>
      <c r="V19" s="11" t="s">
        <v>22</v>
      </c>
    </row>
    <row r="20" spans="1:22" ht="14.1" customHeight="1" x14ac:dyDescent="0.2">
      <c r="A20" s="11" t="str">
        <f t="shared" si="4"/>
        <v>Signature</v>
      </c>
      <c r="B20" s="8" t="s">
        <v>22</v>
      </c>
      <c r="C20" s="12" t="s">
        <v>98</v>
      </c>
      <c r="D20" s="11" t="s">
        <v>4972</v>
      </c>
      <c r="E20" s="11" t="s">
        <v>22</v>
      </c>
      <c r="F20" s="11" t="s">
        <v>22</v>
      </c>
      <c r="G20" s="11" t="str">
        <f t="shared" si="5"/>
        <v>Purchase Receipt. Signature</v>
      </c>
      <c r="H20" s="11" t="s">
        <v>22</v>
      </c>
      <c r="I20" s="11" t="s">
        <v>4951</v>
      </c>
      <c r="J20" s="11" t="s">
        <v>22</v>
      </c>
      <c r="K20" s="11" t="s">
        <v>22</v>
      </c>
      <c r="L20" s="11" t="s">
        <v>22</v>
      </c>
      <c r="M20" s="11" t="str">
        <f t="shared" si="6"/>
        <v>Signature</v>
      </c>
      <c r="N20" s="11" t="str">
        <f t="shared" si="7"/>
        <v>Signature</v>
      </c>
      <c r="O20" s="11" t="s">
        <v>22</v>
      </c>
      <c r="P20" s="11" t="s">
        <v>22</v>
      </c>
      <c r="Q20" s="11" t="s">
        <v>22</v>
      </c>
      <c r="R20" s="11" t="s">
        <v>624</v>
      </c>
      <c r="S20" s="11" t="s">
        <v>38</v>
      </c>
      <c r="T20" s="11" t="s">
        <v>22</v>
      </c>
      <c r="U20" s="11" t="s">
        <v>192</v>
      </c>
      <c r="V20" s="11" t="s">
        <v>22</v>
      </c>
    </row>
    <row r="21" spans="1:22" ht="14.1" customHeight="1" x14ac:dyDescent="0.2">
      <c r="A21" s="11" t="str">
        <f t="shared" si="4"/>
        <v>AccountingSupplierParty</v>
      </c>
      <c r="B21" s="8" t="s">
        <v>22</v>
      </c>
      <c r="C21" s="12" t="s">
        <v>27</v>
      </c>
      <c r="D21" s="11" t="s">
        <v>4973</v>
      </c>
      <c r="E21" s="11" t="s">
        <v>22</v>
      </c>
      <c r="F21" s="11" t="s">
        <v>22</v>
      </c>
      <c r="G21" s="11" t="str">
        <f t="shared" si="5"/>
        <v>Purchase Receipt. Accounting_ Supplier Party. Supplier Party</v>
      </c>
      <c r="H21" s="11" t="s">
        <v>22</v>
      </c>
      <c r="I21" s="11" t="s">
        <v>4951</v>
      </c>
      <c r="J21" s="11" t="s">
        <v>198</v>
      </c>
      <c r="K21" s="11" t="s">
        <v>22</v>
      </c>
      <c r="L21" s="11" t="s">
        <v>22</v>
      </c>
      <c r="M21" s="11" t="str">
        <f t="shared" si="6"/>
        <v>Supplier Party</v>
      </c>
      <c r="N21" s="11" t="str">
        <f t="shared" si="7"/>
        <v>Supplier Party</v>
      </c>
      <c r="O21" s="11" t="s">
        <v>22</v>
      </c>
      <c r="P21" s="11" t="s">
        <v>22</v>
      </c>
      <c r="Q21" s="11" t="s">
        <v>22</v>
      </c>
      <c r="R21" s="11" t="s">
        <v>41</v>
      </c>
      <c r="S21" s="11" t="s">
        <v>38</v>
      </c>
      <c r="T21" s="11" t="s">
        <v>22</v>
      </c>
      <c r="U21" s="11" t="s">
        <v>192</v>
      </c>
      <c r="V21" s="11" t="s">
        <v>22</v>
      </c>
    </row>
    <row r="22" spans="1:22" ht="14.1" customHeight="1" x14ac:dyDescent="0.2">
      <c r="A22" s="11" t="str">
        <f t="shared" si="4"/>
        <v>AccountingCustomerParty</v>
      </c>
      <c r="B22" s="8" t="s">
        <v>22</v>
      </c>
      <c r="C22" s="12" t="s">
        <v>34</v>
      </c>
      <c r="D22" s="11" t="s">
        <v>4974</v>
      </c>
      <c r="E22" s="11" t="s">
        <v>22</v>
      </c>
      <c r="F22" s="11" t="s">
        <v>22</v>
      </c>
      <c r="G22" s="11" t="str">
        <f t="shared" si="5"/>
        <v>Purchase Receipt. Accounting_ Customer Party. Customer Party</v>
      </c>
      <c r="H22" s="11" t="s">
        <v>22</v>
      </c>
      <c r="I22" s="11" t="s">
        <v>4951</v>
      </c>
      <c r="J22" s="11" t="s">
        <v>198</v>
      </c>
      <c r="K22" s="11" t="s">
        <v>22</v>
      </c>
      <c r="L22" s="11" t="s">
        <v>22</v>
      </c>
      <c r="M22" s="11" t="str">
        <f t="shared" si="6"/>
        <v>Customer Party</v>
      </c>
      <c r="N22" s="11" t="str">
        <f t="shared" si="7"/>
        <v>Customer Party</v>
      </c>
      <c r="O22" s="11" t="s">
        <v>22</v>
      </c>
      <c r="P22" s="11" t="s">
        <v>22</v>
      </c>
      <c r="Q22" s="11" t="s">
        <v>22</v>
      </c>
      <c r="R22" s="11" t="s">
        <v>37</v>
      </c>
      <c r="S22" s="11" t="s">
        <v>38</v>
      </c>
      <c r="T22" s="11" t="s">
        <v>22</v>
      </c>
      <c r="U22" s="11" t="s">
        <v>192</v>
      </c>
      <c r="V22" s="11" t="s">
        <v>22</v>
      </c>
    </row>
    <row r="23" spans="1:22" ht="14.1" customHeight="1" x14ac:dyDescent="0.2">
      <c r="A23" s="11" t="str">
        <f t="shared" si="4"/>
        <v>CashierContact</v>
      </c>
      <c r="B23" s="8" t="s">
        <v>22</v>
      </c>
      <c r="C23" s="12" t="s">
        <v>34</v>
      </c>
      <c r="D23" s="11" t="s">
        <v>4975</v>
      </c>
      <c r="E23" s="11" t="s">
        <v>22</v>
      </c>
      <c r="F23" s="11" t="s">
        <v>22</v>
      </c>
      <c r="G23" s="11" t="str">
        <f t="shared" si="5"/>
        <v>Purchase Receipt. Cashier_ Contact. Contact</v>
      </c>
      <c r="H23" s="11" t="s">
        <v>22</v>
      </c>
      <c r="I23" s="11" t="s">
        <v>4951</v>
      </c>
      <c r="J23" s="11" t="s">
        <v>4976</v>
      </c>
      <c r="K23" s="11" t="s">
        <v>22</v>
      </c>
      <c r="L23" s="11" t="s">
        <v>22</v>
      </c>
      <c r="M23" s="11" t="str">
        <f t="shared" si="6"/>
        <v>Contact</v>
      </c>
      <c r="N23" s="11" t="str">
        <f t="shared" si="7"/>
        <v>Contact</v>
      </c>
      <c r="O23" s="11" t="s">
        <v>22</v>
      </c>
      <c r="P23" s="11" t="s">
        <v>22</v>
      </c>
      <c r="Q23" s="11" t="s">
        <v>22</v>
      </c>
      <c r="R23" s="11" t="s">
        <v>1168</v>
      </c>
      <c r="S23" s="11" t="s">
        <v>38</v>
      </c>
      <c r="T23" s="11" t="s">
        <v>22</v>
      </c>
      <c r="U23" s="11" t="s">
        <v>192</v>
      </c>
      <c r="V23" s="11" t="s">
        <v>22</v>
      </c>
    </row>
    <row r="24" spans="1:22" ht="14.1" customHeight="1" x14ac:dyDescent="0.2">
      <c r="A24" s="11" t="str">
        <f t="shared" si="4"/>
        <v>CashRegister</v>
      </c>
      <c r="B24" s="8" t="s">
        <v>22</v>
      </c>
      <c r="C24" s="12" t="s">
        <v>34</v>
      </c>
      <c r="D24" s="11" t="s">
        <v>4977</v>
      </c>
      <c r="E24" s="11" t="s">
        <v>22</v>
      </c>
      <c r="F24" s="11" t="s">
        <v>22</v>
      </c>
      <c r="G24" s="11" t="str">
        <f t="shared" si="5"/>
        <v>Purchase Receipt. Cash Register</v>
      </c>
      <c r="H24" s="11" t="s">
        <v>22</v>
      </c>
      <c r="I24" s="11" t="s">
        <v>4951</v>
      </c>
      <c r="J24" s="11" t="s">
        <v>22</v>
      </c>
      <c r="K24" s="11" t="s">
        <v>22</v>
      </c>
      <c r="L24" s="11" t="s">
        <v>22</v>
      </c>
      <c r="M24" s="11" t="str">
        <f t="shared" si="6"/>
        <v>Cash Register</v>
      </c>
      <c r="N24" s="11" t="str">
        <f t="shared" si="7"/>
        <v>Cash Register</v>
      </c>
      <c r="O24" s="11" t="s">
        <v>22</v>
      </c>
      <c r="P24" s="11" t="s">
        <v>22</v>
      </c>
      <c r="Q24" s="11" t="s">
        <v>22</v>
      </c>
      <c r="R24" s="11" t="s">
        <v>491</v>
      </c>
      <c r="S24" s="11" t="s">
        <v>38</v>
      </c>
      <c r="T24" s="11" t="s">
        <v>22</v>
      </c>
      <c r="U24" s="11" t="s">
        <v>192</v>
      </c>
      <c r="V24" s="11" t="s">
        <v>22</v>
      </c>
    </row>
    <row r="25" spans="1:22" ht="14.1" customHeight="1" x14ac:dyDescent="0.2">
      <c r="A25" s="11" t="str">
        <f t="shared" si="4"/>
        <v>PointOfSaleLocation</v>
      </c>
      <c r="B25" s="8" t="s">
        <v>22</v>
      </c>
      <c r="C25" s="12" t="s">
        <v>34</v>
      </c>
      <c r="D25" s="11" t="s">
        <v>4978</v>
      </c>
      <c r="E25" s="11" t="s">
        <v>22</v>
      </c>
      <c r="F25" s="11" t="s">
        <v>22</v>
      </c>
      <c r="G25" s="11" t="str">
        <f t="shared" si="5"/>
        <v>Purchase Receipt. Point Of Sale_ Location. Location</v>
      </c>
      <c r="H25" s="11" t="s">
        <v>22</v>
      </c>
      <c r="I25" s="11" t="s">
        <v>4951</v>
      </c>
      <c r="J25" s="11" t="s">
        <v>4979</v>
      </c>
      <c r="K25" s="11" t="s">
        <v>22</v>
      </c>
      <c r="L25" s="11" t="s">
        <v>22</v>
      </c>
      <c r="M25" s="11" t="str">
        <f t="shared" si="6"/>
        <v>Location</v>
      </c>
      <c r="N25" s="11" t="str">
        <f t="shared" si="7"/>
        <v>Location</v>
      </c>
      <c r="O25" s="11" t="s">
        <v>22</v>
      </c>
      <c r="P25" s="11" t="s">
        <v>22</v>
      </c>
      <c r="Q25" s="11" t="s">
        <v>22</v>
      </c>
      <c r="R25" s="11" t="s">
        <v>47</v>
      </c>
      <c r="S25" s="11" t="s">
        <v>38</v>
      </c>
      <c r="T25" s="11" t="s">
        <v>22</v>
      </c>
      <c r="U25" s="11" t="s">
        <v>192</v>
      </c>
      <c r="V25" s="11" t="s">
        <v>22</v>
      </c>
    </row>
    <row r="26" spans="1:22" ht="14.1" customHeight="1" x14ac:dyDescent="0.2">
      <c r="A26" s="11" t="str">
        <f t="shared" si="4"/>
        <v>PointOfSaleContact</v>
      </c>
      <c r="B26" s="8" t="s">
        <v>22</v>
      </c>
      <c r="C26" s="12" t="s">
        <v>34</v>
      </c>
      <c r="D26" s="11" t="s">
        <v>4980</v>
      </c>
      <c r="E26" s="11" t="s">
        <v>22</v>
      </c>
      <c r="F26" s="11" t="s">
        <v>22</v>
      </c>
      <c r="G26" s="11" t="str">
        <f t="shared" si="5"/>
        <v>Purchase Receipt. Point Of Sale_ Contact. Contact</v>
      </c>
      <c r="H26" s="11" t="s">
        <v>22</v>
      </c>
      <c r="I26" s="11" t="s">
        <v>4951</v>
      </c>
      <c r="J26" s="11" t="s">
        <v>4979</v>
      </c>
      <c r="K26" s="11" t="s">
        <v>22</v>
      </c>
      <c r="L26" s="11" t="s">
        <v>22</v>
      </c>
      <c r="M26" s="11" t="str">
        <f t="shared" si="6"/>
        <v>Contact</v>
      </c>
      <c r="N26" s="11" t="str">
        <f t="shared" si="7"/>
        <v>Contact</v>
      </c>
      <c r="O26" s="11" t="s">
        <v>22</v>
      </c>
      <c r="P26" s="11" t="s">
        <v>22</v>
      </c>
      <c r="Q26" s="11" t="s">
        <v>22</v>
      </c>
      <c r="R26" s="11" t="s">
        <v>1168</v>
      </c>
      <c r="S26" s="11" t="s">
        <v>38</v>
      </c>
      <c r="T26" s="11" t="s">
        <v>22</v>
      </c>
      <c r="U26" s="11" t="s">
        <v>192</v>
      </c>
      <c r="V26" s="11" t="s">
        <v>22</v>
      </c>
    </row>
    <row r="27" spans="1:22" ht="14.1" customHeight="1" x14ac:dyDescent="0.2">
      <c r="A27" s="11" t="str">
        <f t="shared" si="4"/>
        <v>Delivery</v>
      </c>
      <c r="B27" s="8" t="s">
        <v>22</v>
      </c>
      <c r="C27" s="12" t="s">
        <v>34</v>
      </c>
      <c r="D27" s="11" t="s">
        <v>4981</v>
      </c>
      <c r="E27" s="11" t="s">
        <v>22</v>
      </c>
      <c r="F27" s="11" t="s">
        <v>22</v>
      </c>
      <c r="G27" s="11" t="str">
        <f t="shared" si="5"/>
        <v>Purchase Receipt. Delivery</v>
      </c>
      <c r="H27" s="11" t="s">
        <v>22</v>
      </c>
      <c r="I27" s="11" t="s">
        <v>4951</v>
      </c>
      <c r="J27" s="11" t="s">
        <v>22</v>
      </c>
      <c r="K27" s="11" t="s">
        <v>22</v>
      </c>
      <c r="L27" s="11" t="s">
        <v>22</v>
      </c>
      <c r="M27" s="11" t="str">
        <f t="shared" si="6"/>
        <v>Delivery</v>
      </c>
      <c r="N27" s="11" t="str">
        <f t="shared" si="7"/>
        <v>Delivery</v>
      </c>
      <c r="O27" s="11" t="s">
        <v>22</v>
      </c>
      <c r="P27" s="11" t="s">
        <v>22</v>
      </c>
      <c r="Q27" s="11" t="s">
        <v>22</v>
      </c>
      <c r="R27" s="11" t="s">
        <v>865</v>
      </c>
      <c r="S27" s="11" t="s">
        <v>38</v>
      </c>
      <c r="T27" s="11" t="s">
        <v>22</v>
      </c>
      <c r="U27" s="11" t="s">
        <v>192</v>
      </c>
      <c r="V27" s="11" t="s">
        <v>22</v>
      </c>
    </row>
    <row r="28" spans="1:22" ht="14.1" customHeight="1" x14ac:dyDescent="0.2">
      <c r="A28" s="11" t="str">
        <f t="shared" si="4"/>
        <v>Payment</v>
      </c>
      <c r="B28" s="8" t="s">
        <v>22</v>
      </c>
      <c r="C28" s="12" t="s">
        <v>98</v>
      </c>
      <c r="D28" s="11" t="s">
        <v>4982</v>
      </c>
      <c r="E28" s="11" t="s">
        <v>22</v>
      </c>
      <c r="F28" s="11" t="s">
        <v>22</v>
      </c>
      <c r="G28" s="11" t="str">
        <f t="shared" si="5"/>
        <v>Purchase Receipt. Payment</v>
      </c>
      <c r="H28" s="11" t="s">
        <v>22</v>
      </c>
      <c r="I28" s="11" t="s">
        <v>4951</v>
      </c>
      <c r="J28" s="11" t="s">
        <v>22</v>
      </c>
      <c r="K28" s="11" t="s">
        <v>22</v>
      </c>
      <c r="L28" s="11" t="s">
        <v>22</v>
      </c>
      <c r="M28" s="11" t="str">
        <f t="shared" si="6"/>
        <v>Payment</v>
      </c>
      <c r="N28" s="11" t="str">
        <f t="shared" si="7"/>
        <v>Payment</v>
      </c>
      <c r="O28" s="11" t="s">
        <v>22</v>
      </c>
      <c r="P28" s="11" t="s">
        <v>22</v>
      </c>
      <c r="Q28" s="11" t="s">
        <v>22</v>
      </c>
      <c r="R28" s="11" t="s">
        <v>329</v>
      </c>
      <c r="S28" s="11" t="s">
        <v>38</v>
      </c>
      <c r="T28" s="11" t="s">
        <v>22</v>
      </c>
      <c r="U28" s="11" t="s">
        <v>192</v>
      </c>
      <c r="V28" s="11" t="s">
        <v>22</v>
      </c>
    </row>
    <row r="29" spans="1:22" ht="14.1" customHeight="1" x14ac:dyDescent="0.2">
      <c r="A29" s="11" t="str">
        <f t="shared" si="4"/>
        <v>PaymentMeans</v>
      </c>
      <c r="B29" s="8" t="s">
        <v>22</v>
      </c>
      <c r="C29" s="12" t="s">
        <v>98</v>
      </c>
      <c r="D29" s="11" t="s">
        <v>4983</v>
      </c>
      <c r="E29" s="11" t="s">
        <v>22</v>
      </c>
      <c r="F29" s="11" t="s">
        <v>22</v>
      </c>
      <c r="G29" s="11" t="str">
        <f t="shared" si="5"/>
        <v>Purchase Receipt. Payment Means</v>
      </c>
      <c r="H29" s="11" t="s">
        <v>22</v>
      </c>
      <c r="I29" s="11" t="s">
        <v>4951</v>
      </c>
      <c r="J29" s="11" t="s">
        <v>22</v>
      </c>
      <c r="K29" s="11" t="s">
        <v>22</v>
      </c>
      <c r="L29" s="11" t="s">
        <v>22</v>
      </c>
      <c r="M29" s="11" t="str">
        <f t="shared" si="6"/>
        <v>Payment Means</v>
      </c>
      <c r="N29" s="11" t="str">
        <f t="shared" si="7"/>
        <v>Payment Means</v>
      </c>
      <c r="O29" s="11" t="s">
        <v>22</v>
      </c>
      <c r="P29" s="11" t="s">
        <v>22</v>
      </c>
      <c r="Q29" s="11" t="s">
        <v>22</v>
      </c>
      <c r="R29" s="11" t="s">
        <v>208</v>
      </c>
      <c r="S29" s="11" t="s">
        <v>38</v>
      </c>
      <c r="T29" s="11" t="s">
        <v>22</v>
      </c>
      <c r="U29" s="11" t="s">
        <v>192</v>
      </c>
      <c r="V29" s="11" t="s">
        <v>22</v>
      </c>
    </row>
    <row r="30" spans="1:22" ht="14.1" customHeight="1" x14ac:dyDescent="0.2">
      <c r="A30" s="11" t="str">
        <f t="shared" si="4"/>
        <v>AllowanceCharge</v>
      </c>
      <c r="B30" s="8" t="s">
        <v>22</v>
      </c>
      <c r="C30" s="12" t="s">
        <v>98</v>
      </c>
      <c r="D30" s="11" t="s">
        <v>4984</v>
      </c>
      <c r="E30" s="11" t="s">
        <v>22</v>
      </c>
      <c r="F30" s="11" t="s">
        <v>22</v>
      </c>
      <c r="G30" s="11" t="str">
        <f t="shared" si="5"/>
        <v>Purchase Receipt. Allowance Charge</v>
      </c>
      <c r="H30" s="11" t="s">
        <v>22</v>
      </c>
      <c r="I30" s="11" t="s">
        <v>4951</v>
      </c>
      <c r="J30" s="11" t="s">
        <v>22</v>
      </c>
      <c r="K30" s="11" t="s">
        <v>22</v>
      </c>
      <c r="L30" s="11" t="s">
        <v>22</v>
      </c>
      <c r="M30" s="11" t="str">
        <f t="shared" si="6"/>
        <v>Allowance Charge</v>
      </c>
      <c r="N30" s="11" t="str">
        <f t="shared" si="7"/>
        <v>Allowance Charge</v>
      </c>
      <c r="O30" s="11" t="s">
        <v>22</v>
      </c>
      <c r="P30" s="11" t="s">
        <v>22</v>
      </c>
      <c r="Q30" s="11" t="s">
        <v>22</v>
      </c>
      <c r="R30" s="11" t="s">
        <v>166</v>
      </c>
      <c r="S30" s="11" t="s">
        <v>38</v>
      </c>
      <c r="T30" s="11" t="s">
        <v>22</v>
      </c>
      <c r="U30" s="11" t="s">
        <v>192</v>
      </c>
      <c r="V30" s="11" t="s">
        <v>22</v>
      </c>
    </row>
    <row r="31" spans="1:22" ht="14.1" customHeight="1" x14ac:dyDescent="0.2">
      <c r="A31" s="11" t="str">
        <f t="shared" si="4"/>
        <v>TaxExchangeRate</v>
      </c>
      <c r="B31" s="8" t="s">
        <v>22</v>
      </c>
      <c r="C31" s="12" t="s">
        <v>34</v>
      </c>
      <c r="D31" s="11" t="s">
        <v>4985</v>
      </c>
      <c r="E31" s="11" t="s">
        <v>22</v>
      </c>
      <c r="F31" s="11" t="s">
        <v>22</v>
      </c>
      <c r="G31" s="11" t="str">
        <f t="shared" si="5"/>
        <v>Purchase Receipt. Tax_ Exchange Rate. Exchange Rate</v>
      </c>
      <c r="H31" s="11" t="s">
        <v>22</v>
      </c>
      <c r="I31" s="11" t="s">
        <v>4951</v>
      </c>
      <c r="J31" s="11" t="s">
        <v>2549</v>
      </c>
      <c r="K31" s="11" t="s">
        <v>22</v>
      </c>
      <c r="L31" s="11" t="s">
        <v>22</v>
      </c>
      <c r="M31" s="11" t="str">
        <f t="shared" si="6"/>
        <v>Exchange Rate</v>
      </c>
      <c r="N31" s="11" t="str">
        <f t="shared" si="7"/>
        <v>Exchange Rate</v>
      </c>
      <c r="O31" s="11" t="s">
        <v>22</v>
      </c>
      <c r="P31" s="11" t="s">
        <v>22</v>
      </c>
      <c r="Q31" s="11" t="s">
        <v>22</v>
      </c>
      <c r="R31" s="11" t="s">
        <v>1871</v>
      </c>
      <c r="S31" s="11" t="s">
        <v>38</v>
      </c>
      <c r="T31" s="11" t="s">
        <v>22</v>
      </c>
      <c r="U31" s="11" t="s">
        <v>192</v>
      </c>
      <c r="V31" s="11" t="s">
        <v>22</v>
      </c>
    </row>
    <row r="32" spans="1:22" ht="14.1" customHeight="1" x14ac:dyDescent="0.2">
      <c r="A32" s="11" t="str">
        <f t="shared" si="4"/>
        <v>PricingExchangeRate</v>
      </c>
      <c r="B32" s="8" t="s">
        <v>22</v>
      </c>
      <c r="C32" s="12" t="s">
        <v>34</v>
      </c>
      <c r="D32" s="11" t="s">
        <v>4986</v>
      </c>
      <c r="E32" s="11" t="s">
        <v>22</v>
      </c>
      <c r="F32" s="11" t="s">
        <v>22</v>
      </c>
      <c r="G32" s="11" t="str">
        <f t="shared" si="5"/>
        <v>Purchase Receipt. Pricing_ Exchange Rate. Exchange Rate</v>
      </c>
      <c r="H32" s="11" t="s">
        <v>22</v>
      </c>
      <c r="I32" s="11" t="s">
        <v>4951</v>
      </c>
      <c r="J32" s="11" t="s">
        <v>3298</v>
      </c>
      <c r="K32" s="11" t="s">
        <v>22</v>
      </c>
      <c r="L32" s="11" t="s">
        <v>22</v>
      </c>
      <c r="M32" s="11" t="str">
        <f t="shared" si="6"/>
        <v>Exchange Rate</v>
      </c>
      <c r="N32" s="11" t="str">
        <f t="shared" si="7"/>
        <v>Exchange Rate</v>
      </c>
      <c r="O32" s="11" t="s">
        <v>22</v>
      </c>
      <c r="P32" s="11" t="s">
        <v>22</v>
      </c>
      <c r="Q32" s="11" t="s">
        <v>22</v>
      </c>
      <c r="R32" s="11" t="s">
        <v>1871</v>
      </c>
      <c r="S32" s="11" t="s">
        <v>38</v>
      </c>
      <c r="T32" s="11" t="s">
        <v>22</v>
      </c>
      <c r="U32" s="11" t="s">
        <v>192</v>
      </c>
      <c r="V32" s="11" t="s">
        <v>22</v>
      </c>
    </row>
    <row r="33" spans="1:22" ht="14.1" customHeight="1" x14ac:dyDescent="0.2">
      <c r="A33" s="11" t="str">
        <f t="shared" si="4"/>
        <v>TaxTotal</v>
      </c>
      <c r="B33" s="8" t="s">
        <v>22</v>
      </c>
      <c r="C33" s="12" t="s">
        <v>98</v>
      </c>
      <c r="D33" s="11" t="s">
        <v>4987</v>
      </c>
      <c r="E33" s="11" t="s">
        <v>22</v>
      </c>
      <c r="F33" s="11" t="s">
        <v>22</v>
      </c>
      <c r="G33" s="11" t="str">
        <f t="shared" si="5"/>
        <v>Purchase Receipt. Tax Total</v>
      </c>
      <c r="H33" s="11" t="s">
        <v>22</v>
      </c>
      <c r="I33" s="11" t="s">
        <v>4951</v>
      </c>
      <c r="J33" s="11" t="s">
        <v>22</v>
      </c>
      <c r="K33" s="11" t="s">
        <v>22</v>
      </c>
      <c r="L33" s="11" t="s">
        <v>22</v>
      </c>
      <c r="M33" s="11" t="str">
        <f t="shared" si="6"/>
        <v>Tax Total</v>
      </c>
      <c r="N33" s="11" t="str">
        <f t="shared" si="7"/>
        <v>Tax Total</v>
      </c>
      <c r="O33" s="11" t="s">
        <v>22</v>
      </c>
      <c r="P33" s="11" t="s">
        <v>22</v>
      </c>
      <c r="Q33" s="11" t="s">
        <v>22</v>
      </c>
      <c r="R33" s="11" t="s">
        <v>206</v>
      </c>
      <c r="S33" s="11" t="s">
        <v>38</v>
      </c>
      <c r="T33" s="11" t="s">
        <v>22</v>
      </c>
      <c r="U33" s="11" t="s">
        <v>192</v>
      </c>
      <c r="V33" s="11" t="s">
        <v>22</v>
      </c>
    </row>
    <row r="34" spans="1:22" ht="14.1" customHeight="1" x14ac:dyDescent="0.2">
      <c r="A34" s="11" t="str">
        <f t="shared" si="4"/>
        <v>LegalMonetaryTotal</v>
      </c>
      <c r="B34" s="8" t="s">
        <v>22</v>
      </c>
      <c r="C34" s="12" t="s">
        <v>27</v>
      </c>
      <c r="D34" s="11" t="s">
        <v>4988</v>
      </c>
      <c r="E34" s="11" t="s">
        <v>22</v>
      </c>
      <c r="F34" s="11" t="s">
        <v>22</v>
      </c>
      <c r="G34" s="11" t="str">
        <f t="shared" si="5"/>
        <v>Purchase Receipt. Legal_ Monetary Total. Monetary Total</v>
      </c>
      <c r="H34" s="11" t="s">
        <v>22</v>
      </c>
      <c r="I34" s="11" t="s">
        <v>4951</v>
      </c>
      <c r="J34" s="11" t="s">
        <v>1016</v>
      </c>
      <c r="K34" s="11" t="s">
        <v>22</v>
      </c>
      <c r="L34" s="11" t="s">
        <v>22</v>
      </c>
      <c r="M34" s="11" t="str">
        <f t="shared" si="6"/>
        <v>Monetary Total</v>
      </c>
      <c r="N34" s="11" t="str">
        <f t="shared" si="7"/>
        <v>Monetary Total</v>
      </c>
      <c r="O34" s="11" t="s">
        <v>22</v>
      </c>
      <c r="P34" s="11" t="s">
        <v>22</v>
      </c>
      <c r="Q34" s="11" t="s">
        <v>22</v>
      </c>
      <c r="R34" s="11" t="s">
        <v>1017</v>
      </c>
      <c r="S34" s="11" t="s">
        <v>38</v>
      </c>
      <c r="T34" s="11" t="s">
        <v>22</v>
      </c>
      <c r="U34" s="11" t="s">
        <v>192</v>
      </c>
      <c r="V34" s="11" t="s">
        <v>22</v>
      </c>
    </row>
    <row r="35" spans="1:22" ht="14.1" customHeight="1" x14ac:dyDescent="0.2">
      <c r="A35" s="11" t="str">
        <f t="shared" si="4"/>
        <v>PurchaseReceiptLine</v>
      </c>
      <c r="B35" s="8" t="s">
        <v>22</v>
      </c>
      <c r="C35" s="12" t="s">
        <v>50</v>
      </c>
      <c r="D35" s="11" t="s">
        <v>4989</v>
      </c>
      <c r="E35" s="11" t="s">
        <v>22</v>
      </c>
      <c r="F35" s="11" t="s">
        <v>22</v>
      </c>
      <c r="G35" s="11" t="str">
        <f t="shared" si="5"/>
        <v>Purchase Receipt. Purchase Receipt Line</v>
      </c>
      <c r="H35" s="11" t="s">
        <v>22</v>
      </c>
      <c r="I35" s="11" t="s">
        <v>4951</v>
      </c>
      <c r="J35" s="11" t="s">
        <v>22</v>
      </c>
      <c r="K35" s="11" t="s">
        <v>22</v>
      </c>
      <c r="L35" s="11" t="s">
        <v>22</v>
      </c>
      <c r="M35" s="11" t="str">
        <f t="shared" si="6"/>
        <v>Purchase Receipt Line</v>
      </c>
      <c r="N35" s="11" t="str">
        <f t="shared" si="7"/>
        <v>Purchase Receipt Line</v>
      </c>
      <c r="O35" s="11" t="s">
        <v>22</v>
      </c>
      <c r="P35" s="11" t="s">
        <v>22</v>
      </c>
      <c r="Q35" s="11" t="s">
        <v>22</v>
      </c>
      <c r="R35" s="11" t="s">
        <v>3414</v>
      </c>
      <c r="S35" s="11" t="s">
        <v>38</v>
      </c>
      <c r="T35" s="11" t="s">
        <v>22</v>
      </c>
      <c r="U35" s="11" t="s">
        <v>192</v>
      </c>
      <c r="V35" s="11" t="s">
        <v>22</v>
      </c>
    </row>
    <row r="36" spans="1:22" s="14" customFormat="1" ht="14.1" customHeight="1" x14ac:dyDescent="0.2">
      <c r="A36" s="13"/>
      <c r="B36" s="13"/>
      <c r="C36" s="13"/>
      <c r="D36" s="13"/>
      <c r="E36" s="13"/>
      <c r="F36" s="13"/>
      <c r="G36" s="13"/>
      <c r="H36" s="13"/>
      <c r="I36" s="13"/>
      <c r="J36" s="13"/>
      <c r="K36" s="13"/>
      <c r="L36" s="13"/>
      <c r="M36" s="13"/>
      <c r="N36" s="13"/>
      <c r="O36" s="13"/>
      <c r="P36" s="13"/>
      <c r="Q36" s="13"/>
      <c r="R36" s="13"/>
      <c r="S36" s="13" t="s">
        <v>4949</v>
      </c>
      <c r="T36" s="13"/>
      <c r="U36" s="13"/>
      <c r="V36"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AE6FE-1FF6-4CDB-9158-0D8E6BE05C49}">
  <dimension ref="A1:V52"/>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DebitNote</v>
      </c>
      <c r="B2" s="6" t="s">
        <v>22</v>
      </c>
      <c r="C2" s="6" t="s">
        <v>22</v>
      </c>
      <c r="D2" s="6" t="s">
        <v>5282</v>
      </c>
      <c r="E2" s="6" t="s">
        <v>22</v>
      </c>
      <c r="F2" s="6" t="s">
        <v>22</v>
      </c>
      <c r="G2" s="5" t="str">
        <f>CONCATENATE(IF(H2="","",CONCATENATE(H2,"_ ")),I2,". Details")</f>
        <v>Debit Note. Details</v>
      </c>
      <c r="H2" s="6" t="s">
        <v>22</v>
      </c>
      <c r="I2" s="6" t="s">
        <v>414</v>
      </c>
      <c r="J2" s="6" t="s">
        <v>22</v>
      </c>
      <c r="K2" s="6" t="s">
        <v>22</v>
      </c>
      <c r="L2" s="6" t="s">
        <v>22</v>
      </c>
      <c r="M2" s="6" t="s">
        <v>22</v>
      </c>
      <c r="N2" s="6" t="s">
        <v>22</v>
      </c>
      <c r="O2" s="6" t="s">
        <v>22</v>
      </c>
      <c r="P2" s="6" t="s">
        <v>22</v>
      </c>
      <c r="Q2" s="6" t="s">
        <v>22</v>
      </c>
      <c r="R2" s="6" t="s">
        <v>22</v>
      </c>
      <c r="S2" s="6" t="s">
        <v>25</v>
      </c>
      <c r="T2" s="6" t="s">
        <v>22</v>
      </c>
      <c r="U2" s="6" t="s">
        <v>62</v>
      </c>
      <c r="V2" s="6" t="s">
        <v>22</v>
      </c>
    </row>
    <row r="3" spans="1:22" ht="14.1" customHeight="1" x14ac:dyDescent="0.2">
      <c r="A3" s="7" t="str">
        <f t="shared" ref="A3:A21"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4992</v>
      </c>
      <c r="G3" s="10" t="str">
        <f t="shared" ref="G3:G21" si="1">CONCATENATE( IF(H3="","",CONCATENATE(H3,"_ ")),I3,". ",IF(J3="","",CONCATENATE(J3,"_ ")),M3,IF(OR(J3&lt;&gt;"",M3&lt;&gt;N3),CONCATENATE(". ",N3),""))</f>
        <v>Debit Note. UBL Version Identifier. Identifier</v>
      </c>
      <c r="H3" s="10" t="s">
        <v>22</v>
      </c>
      <c r="I3" s="10" t="s">
        <v>414</v>
      </c>
      <c r="J3" s="10" t="s">
        <v>22</v>
      </c>
      <c r="K3" s="10" t="s">
        <v>4953</v>
      </c>
      <c r="L3" s="10" t="s">
        <v>29</v>
      </c>
      <c r="M3" s="7" t="str">
        <f t="shared" ref="M3:M21" si="2">IF(K3&lt;&gt;"",CONCATENATE(K3," ",L3),L3)</f>
        <v>UBL Version Identifier</v>
      </c>
      <c r="N3" s="10" t="s">
        <v>29</v>
      </c>
      <c r="O3" s="10" t="s">
        <v>22</v>
      </c>
      <c r="P3" s="10" t="str">
        <f t="shared" ref="P3:P21" si="3">IF(O3&lt;&gt;"",CONCATENATE(O3,"_ ",N3,". Type"),CONCATENATE(N3,". Type"))</f>
        <v>Identifier. Type</v>
      </c>
      <c r="Q3" s="10" t="s">
        <v>22</v>
      </c>
      <c r="R3" s="10" t="s">
        <v>22</v>
      </c>
      <c r="S3" s="10" t="s">
        <v>30</v>
      </c>
      <c r="T3" s="10" t="s">
        <v>22</v>
      </c>
      <c r="U3" s="10" t="s">
        <v>62</v>
      </c>
      <c r="V3" s="10" t="s">
        <v>22</v>
      </c>
    </row>
    <row r="4" spans="1:22" ht="14.1" customHeight="1" x14ac:dyDescent="0.2">
      <c r="A4" s="7" t="str">
        <f t="shared" si="0"/>
        <v>CustomizationID</v>
      </c>
      <c r="B4" s="8" t="s">
        <v>22</v>
      </c>
      <c r="C4" s="9" t="s">
        <v>34</v>
      </c>
      <c r="D4" s="10" t="s">
        <v>4954</v>
      </c>
      <c r="E4" s="10" t="s">
        <v>22</v>
      </c>
      <c r="F4" s="10" t="s">
        <v>2701</v>
      </c>
      <c r="G4" s="10" t="str">
        <f t="shared" si="1"/>
        <v>Debit Note. Customization Identifier. Identifier</v>
      </c>
      <c r="H4" s="10" t="s">
        <v>22</v>
      </c>
      <c r="I4" s="10" t="s">
        <v>414</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62</v>
      </c>
      <c r="V4" s="10" t="s">
        <v>22</v>
      </c>
    </row>
    <row r="5" spans="1:22" ht="14.1" customHeight="1" x14ac:dyDescent="0.2">
      <c r="A5" s="7" t="str">
        <f t="shared" si="0"/>
        <v>ProfileID</v>
      </c>
      <c r="B5" s="8" t="s">
        <v>22</v>
      </c>
      <c r="C5" s="9" t="s">
        <v>34</v>
      </c>
      <c r="D5" s="10" t="s">
        <v>4955</v>
      </c>
      <c r="E5" s="10" t="s">
        <v>22</v>
      </c>
      <c r="F5" s="10" t="s">
        <v>4993</v>
      </c>
      <c r="G5" s="10" t="str">
        <f t="shared" si="1"/>
        <v>Debit Note. Profile Identifier. Identifier</v>
      </c>
      <c r="H5" s="10" t="s">
        <v>22</v>
      </c>
      <c r="I5" s="10" t="s">
        <v>414</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62</v>
      </c>
      <c r="V5" s="10" t="s">
        <v>22</v>
      </c>
    </row>
    <row r="6" spans="1:22" ht="14.1" customHeight="1" x14ac:dyDescent="0.2">
      <c r="A6" s="7" t="str">
        <f t="shared" si="0"/>
        <v>ProfileExecutionID</v>
      </c>
      <c r="B6" s="8" t="s">
        <v>22</v>
      </c>
      <c r="C6" s="9" t="s">
        <v>34</v>
      </c>
      <c r="D6" s="10" t="s">
        <v>4956</v>
      </c>
      <c r="E6" s="10" t="s">
        <v>22</v>
      </c>
      <c r="F6" s="10" t="s">
        <v>4994</v>
      </c>
      <c r="G6" s="10" t="str">
        <f t="shared" si="1"/>
        <v>Debit Note. Profile Execution Identifier. Identifier</v>
      </c>
      <c r="H6" s="10" t="s">
        <v>22</v>
      </c>
      <c r="I6" s="10" t="s">
        <v>414</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26</v>
      </c>
      <c r="V6" s="10" t="s">
        <v>22</v>
      </c>
    </row>
    <row r="7" spans="1:22" ht="14.1" customHeight="1" x14ac:dyDescent="0.2">
      <c r="A7" s="7" t="str">
        <f t="shared" si="0"/>
        <v>ID</v>
      </c>
      <c r="B7" s="8" t="s">
        <v>22</v>
      </c>
      <c r="C7" s="9" t="s">
        <v>27</v>
      </c>
      <c r="D7" s="10" t="s">
        <v>4995</v>
      </c>
      <c r="E7" s="10" t="s">
        <v>22</v>
      </c>
      <c r="F7" s="10" t="s">
        <v>22</v>
      </c>
      <c r="G7" s="10" t="str">
        <f t="shared" si="1"/>
        <v>Debit Note. Identifier</v>
      </c>
      <c r="H7" s="10" t="s">
        <v>22</v>
      </c>
      <c r="I7" s="10" t="s">
        <v>414</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62</v>
      </c>
      <c r="V7" s="10" t="s">
        <v>22</v>
      </c>
    </row>
    <row r="8" spans="1:22" ht="14.1" customHeight="1" x14ac:dyDescent="0.2">
      <c r="A8" s="7" t="str">
        <f t="shared" si="0"/>
        <v>CopyIndicator</v>
      </c>
      <c r="B8" s="8" t="s">
        <v>22</v>
      </c>
      <c r="C8" s="9" t="s">
        <v>34</v>
      </c>
      <c r="D8" s="10" t="s">
        <v>5018</v>
      </c>
      <c r="E8" s="10" t="s">
        <v>22</v>
      </c>
      <c r="F8" s="10" t="s">
        <v>22</v>
      </c>
      <c r="G8" s="10" t="str">
        <f t="shared" si="1"/>
        <v>Debit Note. Copy_ Indicator. Indicator</v>
      </c>
      <c r="H8" s="10" t="s">
        <v>22</v>
      </c>
      <c r="I8" s="10" t="s">
        <v>414</v>
      </c>
      <c r="J8" s="10" t="s">
        <v>1596</v>
      </c>
      <c r="K8" s="10" t="s">
        <v>22</v>
      </c>
      <c r="L8" s="10" t="s">
        <v>170</v>
      </c>
      <c r="M8" s="7" t="str">
        <f t="shared" si="2"/>
        <v>Indicator</v>
      </c>
      <c r="N8" s="10" t="s">
        <v>170</v>
      </c>
      <c r="O8" s="10" t="s">
        <v>22</v>
      </c>
      <c r="P8" s="10" t="str">
        <f t="shared" si="3"/>
        <v>Indicator. Type</v>
      </c>
      <c r="Q8" s="10" t="s">
        <v>22</v>
      </c>
      <c r="R8" s="10" t="s">
        <v>22</v>
      </c>
      <c r="S8" s="10" t="s">
        <v>30</v>
      </c>
      <c r="T8" s="10" t="s">
        <v>22</v>
      </c>
      <c r="U8" s="10" t="s">
        <v>62</v>
      </c>
      <c r="V8" s="10" t="s">
        <v>22</v>
      </c>
    </row>
    <row r="9" spans="1:22" ht="14.1" customHeight="1" x14ac:dyDescent="0.2">
      <c r="A9" s="7" t="str">
        <f t="shared" si="0"/>
        <v>UUID</v>
      </c>
      <c r="B9" s="8" t="s">
        <v>22</v>
      </c>
      <c r="C9" s="9" t="s">
        <v>34</v>
      </c>
      <c r="D9" s="10" t="s">
        <v>4959</v>
      </c>
      <c r="E9" s="10" t="s">
        <v>22</v>
      </c>
      <c r="F9" s="10" t="s">
        <v>22</v>
      </c>
      <c r="G9" s="10" t="str">
        <f t="shared" si="1"/>
        <v>Debit Note. UUID. Identifier</v>
      </c>
      <c r="H9" s="10" t="s">
        <v>22</v>
      </c>
      <c r="I9" s="10" t="s">
        <v>414</v>
      </c>
      <c r="J9" s="10" t="s">
        <v>22</v>
      </c>
      <c r="K9" s="10" t="s">
        <v>22</v>
      </c>
      <c r="L9" s="10" t="s">
        <v>590</v>
      </c>
      <c r="M9" s="7" t="str">
        <f t="shared" si="2"/>
        <v>UUID</v>
      </c>
      <c r="N9" s="10" t="s">
        <v>29</v>
      </c>
      <c r="O9" s="10" t="s">
        <v>22</v>
      </c>
      <c r="P9" s="10" t="str">
        <f t="shared" si="3"/>
        <v>Identifier. Type</v>
      </c>
      <c r="Q9" s="10" t="s">
        <v>22</v>
      </c>
      <c r="R9" s="10" t="s">
        <v>22</v>
      </c>
      <c r="S9" s="10" t="s">
        <v>30</v>
      </c>
      <c r="T9" s="10" t="s">
        <v>22</v>
      </c>
      <c r="U9" s="10" t="s">
        <v>62</v>
      </c>
      <c r="V9" s="10" t="s">
        <v>22</v>
      </c>
    </row>
    <row r="10" spans="1:22" ht="14.1" customHeight="1" x14ac:dyDescent="0.2">
      <c r="A10" s="7" t="str">
        <f t="shared" si="0"/>
        <v>IssueDate</v>
      </c>
      <c r="B10" s="8" t="s">
        <v>22</v>
      </c>
      <c r="C10" s="9" t="s">
        <v>27</v>
      </c>
      <c r="D10" s="10" t="s">
        <v>4996</v>
      </c>
      <c r="E10" s="10" t="s">
        <v>22</v>
      </c>
      <c r="F10" s="10" t="s">
        <v>22</v>
      </c>
      <c r="G10" s="10" t="str">
        <f t="shared" si="1"/>
        <v>Debit Note. Issue Date. Date</v>
      </c>
      <c r="H10" s="10" t="s">
        <v>22</v>
      </c>
      <c r="I10" s="10" t="s">
        <v>414</v>
      </c>
      <c r="J10" s="10" t="s">
        <v>22</v>
      </c>
      <c r="K10" s="10" t="s">
        <v>477</v>
      </c>
      <c r="L10" s="10" t="s">
        <v>397</v>
      </c>
      <c r="M10" s="7" t="str">
        <f t="shared" si="2"/>
        <v>Issue Date</v>
      </c>
      <c r="N10" s="10" t="s">
        <v>397</v>
      </c>
      <c r="O10" s="10" t="s">
        <v>22</v>
      </c>
      <c r="P10" s="10" t="str">
        <f t="shared" si="3"/>
        <v>Date. Type</v>
      </c>
      <c r="Q10" s="10" t="s">
        <v>22</v>
      </c>
      <c r="R10" s="10" t="s">
        <v>22</v>
      </c>
      <c r="S10" s="10" t="s">
        <v>30</v>
      </c>
      <c r="T10" s="10" t="s">
        <v>22</v>
      </c>
      <c r="U10" s="10" t="s">
        <v>62</v>
      </c>
      <c r="V10" s="10" t="s">
        <v>22</v>
      </c>
    </row>
    <row r="11" spans="1:22" ht="14.1" customHeight="1" x14ac:dyDescent="0.2">
      <c r="A11" s="7" t="str">
        <f t="shared" si="0"/>
        <v>IssueTime</v>
      </c>
      <c r="B11" s="8" t="s">
        <v>22</v>
      </c>
      <c r="C11" s="9" t="s">
        <v>34</v>
      </c>
      <c r="D11" s="10" t="s">
        <v>4997</v>
      </c>
      <c r="E11" s="10" t="s">
        <v>22</v>
      </c>
      <c r="F11" s="10" t="s">
        <v>22</v>
      </c>
      <c r="G11" s="10" t="str">
        <f t="shared" si="1"/>
        <v>Debit Note. Issue Time. Time</v>
      </c>
      <c r="H11" s="10" t="s">
        <v>22</v>
      </c>
      <c r="I11" s="10" t="s">
        <v>414</v>
      </c>
      <c r="J11" s="10" t="s">
        <v>22</v>
      </c>
      <c r="K11" s="10" t="s">
        <v>477</v>
      </c>
      <c r="L11" s="10" t="s">
        <v>594</v>
      </c>
      <c r="M11" s="7" t="str">
        <f t="shared" si="2"/>
        <v>Issue Time</v>
      </c>
      <c r="N11" s="10" t="s">
        <v>594</v>
      </c>
      <c r="O11" s="10" t="s">
        <v>22</v>
      </c>
      <c r="P11" s="10" t="str">
        <f t="shared" si="3"/>
        <v>Time. Type</v>
      </c>
      <c r="Q11" s="10" t="s">
        <v>22</v>
      </c>
      <c r="R11" s="10" t="s">
        <v>22</v>
      </c>
      <c r="S11" s="10" t="s">
        <v>30</v>
      </c>
      <c r="T11" s="10" t="s">
        <v>22</v>
      </c>
      <c r="U11" s="10" t="s">
        <v>62</v>
      </c>
      <c r="V11" s="10" t="s">
        <v>22</v>
      </c>
    </row>
    <row r="12" spans="1:22" ht="14.1" customHeight="1" x14ac:dyDescent="0.2">
      <c r="A12" s="7" t="str">
        <f t="shared" si="0"/>
        <v>Note</v>
      </c>
      <c r="B12" s="8" t="s">
        <v>22</v>
      </c>
      <c r="C12" s="9" t="s">
        <v>98</v>
      </c>
      <c r="D12" s="10" t="s">
        <v>4967</v>
      </c>
      <c r="E12" s="10" t="s">
        <v>22</v>
      </c>
      <c r="F12" s="10" t="s">
        <v>22</v>
      </c>
      <c r="G12" s="10" t="str">
        <f t="shared" si="1"/>
        <v>Debit Note. Note. Text</v>
      </c>
      <c r="H12" s="10" t="s">
        <v>22</v>
      </c>
      <c r="I12" s="10" t="s">
        <v>414</v>
      </c>
      <c r="J12" s="10" t="s">
        <v>22</v>
      </c>
      <c r="K12" s="10" t="s">
        <v>22</v>
      </c>
      <c r="L12" s="10" t="s">
        <v>237</v>
      </c>
      <c r="M12" s="7" t="str">
        <f t="shared" si="2"/>
        <v>Note</v>
      </c>
      <c r="N12" s="10" t="s">
        <v>59</v>
      </c>
      <c r="O12" s="10" t="s">
        <v>22</v>
      </c>
      <c r="P12" s="10" t="str">
        <f t="shared" si="3"/>
        <v>Text. Type</v>
      </c>
      <c r="Q12" s="10" t="s">
        <v>22</v>
      </c>
      <c r="R12" s="10" t="s">
        <v>22</v>
      </c>
      <c r="S12" s="10" t="s">
        <v>30</v>
      </c>
      <c r="T12" s="10" t="s">
        <v>22</v>
      </c>
      <c r="U12" s="10" t="s">
        <v>62</v>
      </c>
      <c r="V12" s="10" t="s">
        <v>22</v>
      </c>
    </row>
    <row r="13" spans="1:22" ht="14.1" customHeight="1" x14ac:dyDescent="0.2">
      <c r="A13" s="7" t="str">
        <f t="shared" si="0"/>
        <v>TaxPointDate</v>
      </c>
      <c r="B13" s="8" t="s">
        <v>22</v>
      </c>
      <c r="C13" s="9" t="s">
        <v>34</v>
      </c>
      <c r="D13" s="10" t="s">
        <v>5283</v>
      </c>
      <c r="E13" s="10" t="s">
        <v>22</v>
      </c>
      <c r="F13" s="10" t="s">
        <v>22</v>
      </c>
      <c r="G13" s="10" t="str">
        <f t="shared" si="1"/>
        <v>Debit Note. Tax Point Date. Date</v>
      </c>
      <c r="H13" s="10" t="s">
        <v>22</v>
      </c>
      <c r="I13" s="10" t="s">
        <v>414</v>
      </c>
      <c r="J13" s="10" t="s">
        <v>22</v>
      </c>
      <c r="K13" s="10" t="s">
        <v>1288</v>
      </c>
      <c r="L13" s="10" t="s">
        <v>397</v>
      </c>
      <c r="M13" s="7" t="str">
        <f t="shared" si="2"/>
        <v>Tax Point Date</v>
      </c>
      <c r="N13" s="10" t="s">
        <v>397</v>
      </c>
      <c r="O13" s="10" t="s">
        <v>22</v>
      </c>
      <c r="P13" s="10" t="str">
        <f t="shared" si="3"/>
        <v>Date. Type</v>
      </c>
      <c r="Q13" s="10" t="s">
        <v>22</v>
      </c>
      <c r="R13" s="10" t="s">
        <v>22</v>
      </c>
      <c r="S13" s="10" t="s">
        <v>30</v>
      </c>
      <c r="T13" s="10" t="s">
        <v>22</v>
      </c>
      <c r="U13" s="10" t="s">
        <v>62</v>
      </c>
      <c r="V13" s="10" t="s">
        <v>22</v>
      </c>
    </row>
    <row r="14" spans="1:22" ht="14.1" customHeight="1" x14ac:dyDescent="0.2">
      <c r="A14" s="7" t="str">
        <f t="shared" si="0"/>
        <v>DocumentCurrencyCode</v>
      </c>
      <c r="B14" s="8" t="s">
        <v>22</v>
      </c>
      <c r="C14" s="9" t="s">
        <v>34</v>
      </c>
      <c r="D14" s="10" t="s">
        <v>4968</v>
      </c>
      <c r="E14" s="10" t="s">
        <v>22</v>
      </c>
      <c r="F14" s="10" t="s">
        <v>22</v>
      </c>
      <c r="G14" s="10" t="str">
        <f t="shared" si="1"/>
        <v>Debit Note. Document_ Currency Code. Code</v>
      </c>
      <c r="H14" s="10" t="s">
        <v>22</v>
      </c>
      <c r="I14" s="10" t="s">
        <v>414</v>
      </c>
      <c r="J14" s="10" t="s">
        <v>225</v>
      </c>
      <c r="K14" s="10" t="s">
        <v>1873</v>
      </c>
      <c r="L14" s="10" t="s">
        <v>33</v>
      </c>
      <c r="M14" s="7" t="str">
        <f t="shared" si="2"/>
        <v>Currency Code</v>
      </c>
      <c r="N14" s="10" t="s">
        <v>33</v>
      </c>
      <c r="O14" s="10" t="s">
        <v>1873</v>
      </c>
      <c r="P14" s="10" t="str">
        <f t="shared" si="3"/>
        <v>Currency_ Code. Type</v>
      </c>
      <c r="Q14" s="10" t="s">
        <v>22</v>
      </c>
      <c r="R14" s="10" t="s">
        <v>22</v>
      </c>
      <c r="S14" s="10" t="s">
        <v>30</v>
      </c>
      <c r="T14" s="10" t="s">
        <v>22</v>
      </c>
      <c r="U14" s="10" t="s">
        <v>62</v>
      </c>
      <c r="V14" s="10" t="s">
        <v>22</v>
      </c>
    </row>
    <row r="15" spans="1:22" ht="14.1" customHeight="1" x14ac:dyDescent="0.2">
      <c r="A15" s="7" t="str">
        <f t="shared" si="0"/>
        <v>TaxCurrencyCode</v>
      </c>
      <c r="B15" s="8" t="s">
        <v>22</v>
      </c>
      <c r="C15" s="9" t="s">
        <v>34</v>
      </c>
      <c r="D15" s="10" t="s">
        <v>5284</v>
      </c>
      <c r="E15" s="10" t="s">
        <v>22</v>
      </c>
      <c r="F15" s="10" t="s">
        <v>22</v>
      </c>
      <c r="G15" s="10" t="str">
        <f t="shared" si="1"/>
        <v>Debit Note. Tax_ Currency Code. Code</v>
      </c>
      <c r="H15" s="10" t="s">
        <v>22</v>
      </c>
      <c r="I15" s="10" t="s">
        <v>414</v>
      </c>
      <c r="J15" s="10" t="s">
        <v>2549</v>
      </c>
      <c r="K15" s="10" t="s">
        <v>1873</v>
      </c>
      <c r="L15" s="10" t="s">
        <v>33</v>
      </c>
      <c r="M15" s="7" t="str">
        <f t="shared" si="2"/>
        <v>Currency Code</v>
      </c>
      <c r="N15" s="10" t="s">
        <v>33</v>
      </c>
      <c r="O15" s="10" t="s">
        <v>1873</v>
      </c>
      <c r="P15" s="10" t="str">
        <f t="shared" si="3"/>
        <v>Currency_ Code. Type</v>
      </c>
      <c r="Q15" s="10" t="s">
        <v>22</v>
      </c>
      <c r="R15" s="10" t="s">
        <v>22</v>
      </c>
      <c r="S15" s="10" t="s">
        <v>30</v>
      </c>
      <c r="T15" s="10" t="s">
        <v>22</v>
      </c>
      <c r="U15" s="10" t="s">
        <v>62</v>
      </c>
      <c r="V15" s="10" t="s">
        <v>22</v>
      </c>
    </row>
    <row r="16" spans="1:22" ht="14.1" customHeight="1" x14ac:dyDescent="0.2">
      <c r="A16" s="7" t="str">
        <f t="shared" si="0"/>
        <v>PricingCurrencyCode</v>
      </c>
      <c r="B16" s="8" t="s">
        <v>22</v>
      </c>
      <c r="C16" s="9" t="s">
        <v>34</v>
      </c>
      <c r="D16" s="10" t="s">
        <v>5285</v>
      </c>
      <c r="E16" s="10" t="s">
        <v>22</v>
      </c>
      <c r="F16" s="10" t="s">
        <v>22</v>
      </c>
      <c r="G16" s="10" t="str">
        <f t="shared" si="1"/>
        <v>Debit Note. Pricing_ Currency Code. Code</v>
      </c>
      <c r="H16" s="10" t="s">
        <v>22</v>
      </c>
      <c r="I16" s="10" t="s">
        <v>414</v>
      </c>
      <c r="J16" s="10" t="s">
        <v>3298</v>
      </c>
      <c r="K16" s="10" t="s">
        <v>1873</v>
      </c>
      <c r="L16" s="10" t="s">
        <v>33</v>
      </c>
      <c r="M16" s="7" t="str">
        <f t="shared" si="2"/>
        <v>Currency Code</v>
      </c>
      <c r="N16" s="10" t="s">
        <v>33</v>
      </c>
      <c r="O16" s="10" t="s">
        <v>1873</v>
      </c>
      <c r="P16" s="10" t="str">
        <f t="shared" si="3"/>
        <v>Currency_ Code. Type</v>
      </c>
      <c r="Q16" s="10" t="s">
        <v>22</v>
      </c>
      <c r="R16" s="10" t="s">
        <v>22</v>
      </c>
      <c r="S16" s="10" t="s">
        <v>30</v>
      </c>
      <c r="T16" s="10" t="s">
        <v>22</v>
      </c>
      <c r="U16" s="10" t="s">
        <v>62</v>
      </c>
      <c r="V16" s="10" t="s">
        <v>22</v>
      </c>
    </row>
    <row r="17" spans="1:22" ht="14.1" customHeight="1" x14ac:dyDescent="0.2">
      <c r="A17" s="7" t="str">
        <f t="shared" si="0"/>
        <v>PaymentCurrencyCode</v>
      </c>
      <c r="B17" s="8" t="s">
        <v>22</v>
      </c>
      <c r="C17" s="9" t="s">
        <v>34</v>
      </c>
      <c r="D17" s="10" t="s">
        <v>5286</v>
      </c>
      <c r="E17" s="10" t="s">
        <v>22</v>
      </c>
      <c r="F17" s="10" t="s">
        <v>22</v>
      </c>
      <c r="G17" s="10" t="str">
        <f t="shared" si="1"/>
        <v>Debit Note. Payment_ Currency Code. Code</v>
      </c>
      <c r="H17" s="10" t="s">
        <v>22</v>
      </c>
      <c r="I17" s="10" t="s">
        <v>414</v>
      </c>
      <c r="J17" s="10" t="s">
        <v>329</v>
      </c>
      <c r="K17" s="10" t="s">
        <v>1873</v>
      </c>
      <c r="L17" s="10" t="s">
        <v>33</v>
      </c>
      <c r="M17" s="7" t="str">
        <f t="shared" si="2"/>
        <v>Currency Code</v>
      </c>
      <c r="N17" s="10" t="s">
        <v>33</v>
      </c>
      <c r="O17" s="10" t="s">
        <v>1873</v>
      </c>
      <c r="P17" s="10" t="str">
        <f t="shared" si="3"/>
        <v>Currency_ Code. Type</v>
      </c>
      <c r="Q17" s="10" t="s">
        <v>22</v>
      </c>
      <c r="R17" s="10" t="s">
        <v>22</v>
      </c>
      <c r="S17" s="10" t="s">
        <v>30</v>
      </c>
      <c r="T17" s="10" t="s">
        <v>22</v>
      </c>
      <c r="U17" s="10" t="s">
        <v>62</v>
      </c>
      <c r="V17" s="10" t="s">
        <v>22</v>
      </c>
    </row>
    <row r="18" spans="1:22" ht="14.1" customHeight="1" x14ac:dyDescent="0.2">
      <c r="A18" s="7" t="str">
        <f t="shared" si="0"/>
        <v>PaymentAlternativeCurrencyCode</v>
      </c>
      <c r="B18" s="8" t="s">
        <v>22</v>
      </c>
      <c r="C18" s="9" t="s">
        <v>34</v>
      </c>
      <c r="D18" s="10" t="s">
        <v>5287</v>
      </c>
      <c r="E18" s="10" t="s">
        <v>22</v>
      </c>
      <c r="F18" s="10" t="s">
        <v>22</v>
      </c>
      <c r="G18" s="10" t="str">
        <f t="shared" si="1"/>
        <v>Debit Note. Payment Alternative_ Currency Code. Code</v>
      </c>
      <c r="H18" s="10" t="s">
        <v>22</v>
      </c>
      <c r="I18" s="10" t="s">
        <v>414</v>
      </c>
      <c r="J18" s="10" t="s">
        <v>5254</v>
      </c>
      <c r="K18" s="10" t="s">
        <v>1873</v>
      </c>
      <c r="L18" s="10" t="s">
        <v>33</v>
      </c>
      <c r="M18" s="7" t="str">
        <f t="shared" si="2"/>
        <v>Currency Code</v>
      </c>
      <c r="N18" s="10" t="s">
        <v>33</v>
      </c>
      <c r="O18" s="10" t="s">
        <v>1873</v>
      </c>
      <c r="P18" s="10" t="str">
        <f t="shared" si="3"/>
        <v>Currency_ Code. Type</v>
      </c>
      <c r="Q18" s="10" t="s">
        <v>22</v>
      </c>
      <c r="R18" s="10" t="s">
        <v>22</v>
      </c>
      <c r="S18" s="10" t="s">
        <v>30</v>
      </c>
      <c r="T18" s="10" t="s">
        <v>22</v>
      </c>
      <c r="U18" s="10" t="s">
        <v>62</v>
      </c>
      <c r="V18" s="10" t="s">
        <v>22</v>
      </c>
    </row>
    <row r="19" spans="1:22" ht="14.1" customHeight="1" x14ac:dyDescent="0.2">
      <c r="A19" s="7" t="str">
        <f t="shared" si="0"/>
        <v>AccountingCostCode</v>
      </c>
      <c r="B19" s="8" t="s">
        <v>22</v>
      </c>
      <c r="C19" s="9" t="s">
        <v>34</v>
      </c>
      <c r="D19" s="10" t="s">
        <v>5288</v>
      </c>
      <c r="E19" s="10" t="s">
        <v>22</v>
      </c>
      <c r="F19" s="10" t="s">
        <v>22</v>
      </c>
      <c r="G19" s="10" t="str">
        <f t="shared" si="1"/>
        <v>Debit Note. Accounting Cost Code. Code</v>
      </c>
      <c r="H19" s="10" t="s">
        <v>22</v>
      </c>
      <c r="I19" s="10" t="s">
        <v>414</v>
      </c>
      <c r="J19" s="10" t="s">
        <v>22</v>
      </c>
      <c r="K19" s="10" t="s">
        <v>196</v>
      </c>
      <c r="L19" s="10" t="s">
        <v>33</v>
      </c>
      <c r="M19" s="7" t="str">
        <f t="shared" si="2"/>
        <v>Accounting Cost Code</v>
      </c>
      <c r="N19" s="10" t="s">
        <v>33</v>
      </c>
      <c r="O19" s="10" t="s">
        <v>22</v>
      </c>
      <c r="P19" s="10" t="str">
        <f t="shared" si="3"/>
        <v>Code. Type</v>
      </c>
      <c r="Q19" s="10" t="s">
        <v>22</v>
      </c>
      <c r="R19" s="10" t="s">
        <v>22</v>
      </c>
      <c r="S19" s="10" t="s">
        <v>30</v>
      </c>
      <c r="T19" s="10" t="s">
        <v>22</v>
      </c>
      <c r="U19" s="10" t="s">
        <v>62</v>
      </c>
      <c r="V19" s="10" t="s">
        <v>22</v>
      </c>
    </row>
    <row r="20" spans="1:22" ht="14.1" customHeight="1" x14ac:dyDescent="0.2">
      <c r="A20" s="7" t="str">
        <f t="shared" si="0"/>
        <v>AccountingCost</v>
      </c>
      <c r="B20" s="8" t="s">
        <v>22</v>
      </c>
      <c r="C20" s="9" t="s">
        <v>34</v>
      </c>
      <c r="D20" s="10" t="s">
        <v>5289</v>
      </c>
      <c r="E20" s="10" t="s">
        <v>22</v>
      </c>
      <c r="F20" s="10" t="s">
        <v>22</v>
      </c>
      <c r="G20" s="10" t="str">
        <f t="shared" si="1"/>
        <v>Debit Note. Accounting Cost. Text</v>
      </c>
      <c r="H20" s="10" t="s">
        <v>22</v>
      </c>
      <c r="I20" s="10" t="s">
        <v>414</v>
      </c>
      <c r="J20" s="10" t="s">
        <v>22</v>
      </c>
      <c r="K20" s="10" t="s">
        <v>198</v>
      </c>
      <c r="L20" s="10" t="s">
        <v>199</v>
      </c>
      <c r="M20" s="7" t="str">
        <f t="shared" si="2"/>
        <v>Accounting Cost</v>
      </c>
      <c r="N20" s="10" t="s">
        <v>59</v>
      </c>
      <c r="O20" s="10" t="s">
        <v>22</v>
      </c>
      <c r="P20" s="10" t="str">
        <f t="shared" si="3"/>
        <v>Text. Type</v>
      </c>
      <c r="Q20" s="10" t="s">
        <v>22</v>
      </c>
      <c r="R20" s="10" t="s">
        <v>22</v>
      </c>
      <c r="S20" s="10" t="s">
        <v>30</v>
      </c>
      <c r="T20" s="10" t="s">
        <v>22</v>
      </c>
      <c r="U20" s="10" t="s">
        <v>62</v>
      </c>
      <c r="V20" s="10" t="s">
        <v>22</v>
      </c>
    </row>
    <row r="21" spans="1:22" ht="14.1" customHeight="1" x14ac:dyDescent="0.2">
      <c r="A21" s="7" t="str">
        <f t="shared" si="0"/>
        <v>LineCountNumeric</v>
      </c>
      <c r="B21" s="8" t="s">
        <v>22</v>
      </c>
      <c r="C21" s="9" t="s">
        <v>34</v>
      </c>
      <c r="D21" s="10" t="s">
        <v>5290</v>
      </c>
      <c r="E21" s="10" t="s">
        <v>22</v>
      </c>
      <c r="F21" s="10" t="s">
        <v>22</v>
      </c>
      <c r="G21" s="10" t="str">
        <f t="shared" si="1"/>
        <v>Debit Note. Line Count. Numeric</v>
      </c>
      <c r="H21" s="10" t="s">
        <v>22</v>
      </c>
      <c r="I21" s="10" t="s">
        <v>414</v>
      </c>
      <c r="J21" s="10" t="s">
        <v>22</v>
      </c>
      <c r="K21" s="10" t="s">
        <v>159</v>
      </c>
      <c r="L21" s="10" t="s">
        <v>5112</v>
      </c>
      <c r="M21" s="7" t="str">
        <f t="shared" si="2"/>
        <v>Line Count</v>
      </c>
      <c r="N21" s="10" t="s">
        <v>181</v>
      </c>
      <c r="O21" s="10" t="s">
        <v>22</v>
      </c>
      <c r="P21" s="10" t="str">
        <f t="shared" si="3"/>
        <v>Numeric. Type</v>
      </c>
      <c r="Q21" s="10" t="s">
        <v>22</v>
      </c>
      <c r="R21" s="10" t="s">
        <v>22</v>
      </c>
      <c r="S21" s="10" t="s">
        <v>30</v>
      </c>
      <c r="T21" s="10" t="s">
        <v>22</v>
      </c>
      <c r="U21" s="10" t="s">
        <v>62</v>
      </c>
      <c r="V21" s="10" t="s">
        <v>22</v>
      </c>
    </row>
    <row r="22" spans="1:22" ht="14.1" customHeight="1" x14ac:dyDescent="0.2">
      <c r="A22" s="11" t="str">
        <f t="shared" ref="A22:A51" si="4">SUBSTITUTE(SUBSTITUTE(CONCATENATE(J22,IF(M22="Identifier","ID",M22))," ",""),"_","")</f>
        <v>InvoicePeriod</v>
      </c>
      <c r="B22" s="8" t="s">
        <v>22</v>
      </c>
      <c r="C22" s="12" t="s">
        <v>98</v>
      </c>
      <c r="D22" s="11" t="s">
        <v>5291</v>
      </c>
      <c r="E22" s="11" t="s">
        <v>22</v>
      </c>
      <c r="F22" s="11" t="s">
        <v>22</v>
      </c>
      <c r="G22" s="11" t="str">
        <f t="shared" ref="G22:G51" si="5">CONCATENATE( IF(H22="","",CONCATENATE(H22,"_ ")),I22,". ",IF(J22="","",CONCATENATE(J22,"_ ")),M22,IF(J22="","",CONCATENATE(". ",N22)))</f>
        <v>Debit Note. Invoice_ Period. Period</v>
      </c>
      <c r="H22" s="11" t="s">
        <v>22</v>
      </c>
      <c r="I22" s="11" t="s">
        <v>414</v>
      </c>
      <c r="J22" s="11" t="s">
        <v>405</v>
      </c>
      <c r="K22" s="11" t="s">
        <v>22</v>
      </c>
      <c r="L22" s="11" t="s">
        <v>22</v>
      </c>
      <c r="M22" s="11" t="str">
        <f t="shared" ref="M22:M51" si="6">CONCATENATE(IF(Q22="","",CONCATENATE(Q22,"_ ")),R22)</f>
        <v>Period</v>
      </c>
      <c r="N22" s="11" t="str">
        <f t="shared" ref="N22:N51" si="7">M22</f>
        <v>Period</v>
      </c>
      <c r="O22" s="11" t="s">
        <v>22</v>
      </c>
      <c r="P22" s="11" t="s">
        <v>22</v>
      </c>
      <c r="Q22" s="11" t="s">
        <v>22</v>
      </c>
      <c r="R22" s="11" t="s">
        <v>44</v>
      </c>
      <c r="S22" s="11" t="s">
        <v>38</v>
      </c>
      <c r="T22" s="11" t="s">
        <v>22</v>
      </c>
      <c r="U22" s="11" t="s">
        <v>62</v>
      </c>
      <c r="V22" s="11" t="s">
        <v>22</v>
      </c>
    </row>
    <row r="23" spans="1:22" ht="14.1" customHeight="1" x14ac:dyDescent="0.2">
      <c r="A23" s="11" t="str">
        <f t="shared" si="4"/>
        <v>DiscrepancyResponse</v>
      </c>
      <c r="B23" s="8" t="s">
        <v>22</v>
      </c>
      <c r="C23" s="12" t="s">
        <v>98</v>
      </c>
      <c r="D23" s="11" t="s">
        <v>5292</v>
      </c>
      <c r="E23" s="11" t="s">
        <v>22</v>
      </c>
      <c r="F23" s="11" t="s">
        <v>22</v>
      </c>
      <c r="G23" s="11" t="str">
        <f t="shared" si="5"/>
        <v>Debit Note. Discrepancy_ Response. Response</v>
      </c>
      <c r="H23" s="11" t="s">
        <v>22</v>
      </c>
      <c r="I23" s="11" t="s">
        <v>414</v>
      </c>
      <c r="J23" s="11" t="s">
        <v>1300</v>
      </c>
      <c r="K23" s="11" t="s">
        <v>22</v>
      </c>
      <c r="L23" s="11" t="s">
        <v>22</v>
      </c>
      <c r="M23" s="11" t="str">
        <f t="shared" si="6"/>
        <v>Response</v>
      </c>
      <c r="N23" s="11" t="str">
        <f t="shared" si="7"/>
        <v>Response</v>
      </c>
      <c r="O23" s="11" t="s">
        <v>22</v>
      </c>
      <c r="P23" s="11" t="s">
        <v>22</v>
      </c>
      <c r="Q23" s="11" t="s">
        <v>22</v>
      </c>
      <c r="R23" s="11" t="s">
        <v>1301</v>
      </c>
      <c r="S23" s="11" t="s">
        <v>38</v>
      </c>
      <c r="T23" s="11" t="s">
        <v>22</v>
      </c>
      <c r="U23" s="11" t="s">
        <v>62</v>
      </c>
      <c r="V23" s="11" t="s">
        <v>22</v>
      </c>
    </row>
    <row r="24" spans="1:22" ht="14.1" customHeight="1" x14ac:dyDescent="0.2">
      <c r="A24" s="11" t="str">
        <f t="shared" si="4"/>
        <v>OrderReference</v>
      </c>
      <c r="B24" s="8" t="s">
        <v>22</v>
      </c>
      <c r="C24" s="12" t="s">
        <v>34</v>
      </c>
      <c r="D24" s="11" t="s">
        <v>5293</v>
      </c>
      <c r="E24" s="11" t="s">
        <v>22</v>
      </c>
      <c r="F24" s="11" t="s">
        <v>22</v>
      </c>
      <c r="G24" s="11" t="str">
        <f t="shared" si="5"/>
        <v>Debit Note. Order Reference</v>
      </c>
      <c r="H24" s="11" t="s">
        <v>22</v>
      </c>
      <c r="I24" s="11" t="s">
        <v>414</v>
      </c>
      <c r="J24" s="11" t="s">
        <v>22</v>
      </c>
      <c r="K24" s="11" t="s">
        <v>22</v>
      </c>
      <c r="L24" s="11" t="s">
        <v>22</v>
      </c>
      <c r="M24" s="11" t="str">
        <f t="shared" si="6"/>
        <v>Order Reference</v>
      </c>
      <c r="N24" s="11" t="str">
        <f t="shared" si="7"/>
        <v>Order Reference</v>
      </c>
      <c r="O24" s="11" t="s">
        <v>22</v>
      </c>
      <c r="P24" s="11" t="s">
        <v>22</v>
      </c>
      <c r="Q24" s="11" t="s">
        <v>22</v>
      </c>
      <c r="R24" s="11" t="s">
        <v>2876</v>
      </c>
      <c r="S24" s="11" t="s">
        <v>38</v>
      </c>
      <c r="T24" s="11" t="s">
        <v>22</v>
      </c>
      <c r="U24" s="11" t="s">
        <v>62</v>
      </c>
      <c r="V24" s="11" t="s">
        <v>22</v>
      </c>
    </row>
    <row r="25" spans="1:22" ht="14.1" customHeight="1" x14ac:dyDescent="0.2">
      <c r="A25" s="11" t="str">
        <f t="shared" si="4"/>
        <v>BillingReference</v>
      </c>
      <c r="B25" s="8" t="s">
        <v>22</v>
      </c>
      <c r="C25" s="12" t="s">
        <v>98</v>
      </c>
      <c r="D25" s="11" t="s">
        <v>5262</v>
      </c>
      <c r="E25" s="11" t="s">
        <v>22</v>
      </c>
      <c r="F25" s="11" t="s">
        <v>22</v>
      </c>
      <c r="G25" s="11" t="str">
        <f t="shared" si="5"/>
        <v>Debit Note. Billing Reference</v>
      </c>
      <c r="H25" s="11" t="s">
        <v>22</v>
      </c>
      <c r="I25" s="11" t="s">
        <v>414</v>
      </c>
      <c r="J25" s="11" t="s">
        <v>22</v>
      </c>
      <c r="K25" s="11" t="s">
        <v>22</v>
      </c>
      <c r="L25" s="11" t="s">
        <v>22</v>
      </c>
      <c r="M25" s="11" t="str">
        <f t="shared" si="6"/>
        <v>Billing Reference</v>
      </c>
      <c r="N25" s="11" t="str">
        <f t="shared" si="7"/>
        <v>Billing Reference</v>
      </c>
      <c r="O25" s="11" t="s">
        <v>22</v>
      </c>
      <c r="P25" s="11" t="s">
        <v>22</v>
      </c>
      <c r="Q25" s="11" t="s">
        <v>22</v>
      </c>
      <c r="R25" s="11" t="s">
        <v>403</v>
      </c>
      <c r="S25" s="11" t="s">
        <v>38</v>
      </c>
      <c r="T25" s="11" t="s">
        <v>22</v>
      </c>
      <c r="U25" s="11" t="s">
        <v>62</v>
      </c>
      <c r="V25" s="11" t="s">
        <v>22</v>
      </c>
    </row>
    <row r="26" spans="1:22" ht="14.1" customHeight="1" x14ac:dyDescent="0.2">
      <c r="A26" s="11" t="str">
        <f t="shared" si="4"/>
        <v>DespatchDocumentReference</v>
      </c>
      <c r="B26" s="8" t="s">
        <v>22</v>
      </c>
      <c r="C26" s="12" t="s">
        <v>98</v>
      </c>
      <c r="D26" s="11" t="s">
        <v>5263</v>
      </c>
      <c r="E26" s="11" t="s">
        <v>22</v>
      </c>
      <c r="F26" s="11" t="s">
        <v>22</v>
      </c>
      <c r="G26" s="11" t="str">
        <f t="shared" si="5"/>
        <v>Debit Note. Despatch_ Document Reference. Document Reference</v>
      </c>
      <c r="H26" s="11" t="s">
        <v>22</v>
      </c>
      <c r="I26" s="11" t="s">
        <v>414</v>
      </c>
      <c r="J26" s="11" t="s">
        <v>1304</v>
      </c>
      <c r="K26" s="11" t="s">
        <v>22</v>
      </c>
      <c r="L26" s="11" t="s">
        <v>22</v>
      </c>
      <c r="M26" s="11" t="str">
        <f t="shared" si="6"/>
        <v>Document Reference</v>
      </c>
      <c r="N26" s="11" t="str">
        <f t="shared" si="7"/>
        <v>Document Reference</v>
      </c>
      <c r="O26" s="11" t="s">
        <v>22</v>
      </c>
      <c r="P26" s="11" t="s">
        <v>22</v>
      </c>
      <c r="Q26" s="11" t="s">
        <v>22</v>
      </c>
      <c r="R26" s="11" t="s">
        <v>406</v>
      </c>
      <c r="S26" s="11" t="s">
        <v>38</v>
      </c>
      <c r="T26" s="11" t="s">
        <v>22</v>
      </c>
      <c r="U26" s="11" t="s">
        <v>62</v>
      </c>
      <c r="V26" s="11" t="s">
        <v>22</v>
      </c>
    </row>
    <row r="27" spans="1:22" ht="14.1" customHeight="1" x14ac:dyDescent="0.2">
      <c r="A27" s="11" t="str">
        <f t="shared" si="4"/>
        <v>ReceiptDocumentReference</v>
      </c>
      <c r="B27" s="8" t="s">
        <v>22</v>
      </c>
      <c r="C27" s="12" t="s">
        <v>98</v>
      </c>
      <c r="D27" s="11" t="s">
        <v>5264</v>
      </c>
      <c r="E27" s="11" t="s">
        <v>22</v>
      </c>
      <c r="F27" s="11" t="s">
        <v>22</v>
      </c>
      <c r="G27" s="11" t="str">
        <f t="shared" si="5"/>
        <v>Debit Note. Receipt_ Document Reference. Document Reference</v>
      </c>
      <c r="H27" s="11" t="s">
        <v>22</v>
      </c>
      <c r="I27" s="11" t="s">
        <v>414</v>
      </c>
      <c r="J27" s="11" t="s">
        <v>1307</v>
      </c>
      <c r="K27" s="11" t="s">
        <v>22</v>
      </c>
      <c r="L27" s="11" t="s">
        <v>22</v>
      </c>
      <c r="M27" s="11" t="str">
        <f t="shared" si="6"/>
        <v>Document Reference</v>
      </c>
      <c r="N27" s="11" t="str">
        <f t="shared" si="7"/>
        <v>Document Reference</v>
      </c>
      <c r="O27" s="11" t="s">
        <v>22</v>
      </c>
      <c r="P27" s="11" t="s">
        <v>22</v>
      </c>
      <c r="Q27" s="11" t="s">
        <v>22</v>
      </c>
      <c r="R27" s="11" t="s">
        <v>406</v>
      </c>
      <c r="S27" s="11" t="s">
        <v>38</v>
      </c>
      <c r="T27" s="11" t="s">
        <v>22</v>
      </c>
      <c r="U27" s="11" t="s">
        <v>62</v>
      </c>
      <c r="V27" s="11" t="s">
        <v>22</v>
      </c>
    </row>
    <row r="28" spans="1:22" ht="14.1" customHeight="1" x14ac:dyDescent="0.2">
      <c r="A28" s="11" t="str">
        <f t="shared" si="4"/>
        <v>StatementDocumentReference</v>
      </c>
      <c r="B28" s="8" t="s">
        <v>22</v>
      </c>
      <c r="C28" s="12" t="s">
        <v>98</v>
      </c>
      <c r="D28" s="11" t="s">
        <v>5266</v>
      </c>
      <c r="E28" s="11" t="s">
        <v>22</v>
      </c>
      <c r="F28" s="11" t="s">
        <v>22</v>
      </c>
      <c r="G28" s="11" t="str">
        <f t="shared" si="5"/>
        <v>Debit Note. Statement_ Document Reference. Document Reference</v>
      </c>
      <c r="H28" s="11" t="s">
        <v>22</v>
      </c>
      <c r="I28" s="11" t="s">
        <v>414</v>
      </c>
      <c r="J28" s="11" t="s">
        <v>1818</v>
      </c>
      <c r="K28" s="11" t="s">
        <v>22</v>
      </c>
      <c r="L28" s="11" t="s">
        <v>22</v>
      </c>
      <c r="M28" s="11" t="str">
        <f t="shared" si="6"/>
        <v>Document Reference</v>
      </c>
      <c r="N28" s="11" t="str">
        <f t="shared" si="7"/>
        <v>Document Reference</v>
      </c>
      <c r="O28" s="11" t="s">
        <v>22</v>
      </c>
      <c r="P28" s="11" t="s">
        <v>22</v>
      </c>
      <c r="Q28" s="11" t="s">
        <v>22</v>
      </c>
      <c r="R28" s="11" t="s">
        <v>406</v>
      </c>
      <c r="S28" s="11" t="s">
        <v>38</v>
      </c>
      <c r="T28" s="11" t="s">
        <v>22</v>
      </c>
      <c r="U28" s="11" t="s">
        <v>26</v>
      </c>
      <c r="V28" s="11" t="s">
        <v>22</v>
      </c>
    </row>
    <row r="29" spans="1:22" ht="14.1" customHeight="1" x14ac:dyDescent="0.2">
      <c r="A29" s="11" t="str">
        <f t="shared" si="4"/>
        <v>ContractDocumentReference</v>
      </c>
      <c r="B29" s="8" t="s">
        <v>22</v>
      </c>
      <c r="C29" s="12" t="s">
        <v>98</v>
      </c>
      <c r="D29" s="11" t="s">
        <v>5265</v>
      </c>
      <c r="E29" s="11" t="s">
        <v>22</v>
      </c>
      <c r="F29" s="11" t="s">
        <v>22</v>
      </c>
      <c r="G29" s="11" t="str">
        <f t="shared" si="5"/>
        <v>Debit Note. Contract_ Document Reference. Document Reference</v>
      </c>
      <c r="H29" s="11" t="s">
        <v>22</v>
      </c>
      <c r="I29" s="11" t="s">
        <v>414</v>
      </c>
      <c r="J29" s="11" t="s">
        <v>516</v>
      </c>
      <c r="K29" s="11" t="s">
        <v>22</v>
      </c>
      <c r="L29" s="11" t="s">
        <v>22</v>
      </c>
      <c r="M29" s="11" t="str">
        <f t="shared" si="6"/>
        <v>Document Reference</v>
      </c>
      <c r="N29" s="11" t="str">
        <f t="shared" si="7"/>
        <v>Document Reference</v>
      </c>
      <c r="O29" s="11" t="s">
        <v>22</v>
      </c>
      <c r="P29" s="11" t="s">
        <v>22</v>
      </c>
      <c r="Q29" s="11" t="s">
        <v>22</v>
      </c>
      <c r="R29" s="11" t="s">
        <v>406</v>
      </c>
      <c r="S29" s="11" t="s">
        <v>38</v>
      </c>
      <c r="T29" s="11" t="s">
        <v>22</v>
      </c>
      <c r="U29" s="11" t="s">
        <v>62</v>
      </c>
      <c r="V29" s="11" t="s">
        <v>22</v>
      </c>
    </row>
    <row r="30" spans="1:22" ht="14.1" customHeight="1" x14ac:dyDescent="0.2">
      <c r="A30" s="11" t="str">
        <f t="shared" si="4"/>
        <v>AdditionalDocumentReference</v>
      </c>
      <c r="B30" s="8" t="s">
        <v>22</v>
      </c>
      <c r="C30" s="12" t="s">
        <v>98</v>
      </c>
      <c r="D30" s="11" t="s">
        <v>3374</v>
      </c>
      <c r="E30" s="11" t="s">
        <v>22</v>
      </c>
      <c r="F30" s="11" t="s">
        <v>22</v>
      </c>
      <c r="G30" s="11" t="str">
        <f t="shared" si="5"/>
        <v>Debit Note. Additional_ Document Reference. Document Reference</v>
      </c>
      <c r="H30" s="11" t="s">
        <v>22</v>
      </c>
      <c r="I30" s="11" t="s">
        <v>414</v>
      </c>
      <c r="J30" s="11" t="s">
        <v>86</v>
      </c>
      <c r="K30" s="11" t="s">
        <v>22</v>
      </c>
      <c r="L30" s="11" t="s">
        <v>22</v>
      </c>
      <c r="M30" s="11" t="str">
        <f t="shared" si="6"/>
        <v>Document Reference</v>
      </c>
      <c r="N30" s="11" t="str">
        <f t="shared" si="7"/>
        <v>Document Reference</v>
      </c>
      <c r="O30" s="11" t="s">
        <v>22</v>
      </c>
      <c r="P30" s="11" t="s">
        <v>22</v>
      </c>
      <c r="Q30" s="11" t="s">
        <v>22</v>
      </c>
      <c r="R30" s="11" t="s">
        <v>406</v>
      </c>
      <c r="S30" s="11" t="s">
        <v>38</v>
      </c>
      <c r="T30" s="11" t="s">
        <v>22</v>
      </c>
      <c r="U30" s="11" t="s">
        <v>62</v>
      </c>
      <c r="V30" s="11" t="s">
        <v>22</v>
      </c>
    </row>
    <row r="31" spans="1:22" ht="14.1" customHeight="1" x14ac:dyDescent="0.2">
      <c r="A31" s="11" t="str">
        <f t="shared" si="4"/>
        <v>Signature</v>
      </c>
      <c r="B31" s="8" t="s">
        <v>22</v>
      </c>
      <c r="C31" s="12" t="s">
        <v>98</v>
      </c>
      <c r="D31" s="11" t="s">
        <v>4972</v>
      </c>
      <c r="E31" s="11" t="s">
        <v>22</v>
      </c>
      <c r="F31" s="11" t="s">
        <v>22</v>
      </c>
      <c r="G31" s="11" t="str">
        <f t="shared" si="5"/>
        <v>Debit Note. Signature</v>
      </c>
      <c r="H31" s="11" t="s">
        <v>22</v>
      </c>
      <c r="I31" s="11" t="s">
        <v>414</v>
      </c>
      <c r="J31" s="11" t="s">
        <v>22</v>
      </c>
      <c r="K31" s="11" t="s">
        <v>22</v>
      </c>
      <c r="L31" s="11" t="s">
        <v>22</v>
      </c>
      <c r="M31" s="11" t="str">
        <f t="shared" si="6"/>
        <v>Signature</v>
      </c>
      <c r="N31" s="11" t="str">
        <f t="shared" si="7"/>
        <v>Signature</v>
      </c>
      <c r="O31" s="11" t="s">
        <v>22</v>
      </c>
      <c r="P31" s="11" t="s">
        <v>22</v>
      </c>
      <c r="Q31" s="11" t="s">
        <v>22</v>
      </c>
      <c r="R31" s="11" t="s">
        <v>624</v>
      </c>
      <c r="S31" s="11" t="s">
        <v>38</v>
      </c>
      <c r="T31" s="11" t="s">
        <v>22</v>
      </c>
      <c r="U31" s="11" t="s">
        <v>62</v>
      </c>
      <c r="V31" s="11" t="s">
        <v>22</v>
      </c>
    </row>
    <row r="32" spans="1:22" ht="14.1" customHeight="1" x14ac:dyDescent="0.2">
      <c r="A32" s="11" t="str">
        <f t="shared" si="4"/>
        <v>AccountingSupplierParty</v>
      </c>
      <c r="B32" s="8" t="s">
        <v>22</v>
      </c>
      <c r="C32" s="12" t="s">
        <v>27</v>
      </c>
      <c r="D32" s="11" t="s">
        <v>4973</v>
      </c>
      <c r="E32" s="11" t="s">
        <v>22</v>
      </c>
      <c r="F32" s="11" t="s">
        <v>22</v>
      </c>
      <c r="G32" s="11" t="str">
        <f t="shared" si="5"/>
        <v>Debit Note. Accounting_ Supplier Party. Supplier Party</v>
      </c>
      <c r="H32" s="11" t="s">
        <v>22</v>
      </c>
      <c r="I32" s="11" t="s">
        <v>414</v>
      </c>
      <c r="J32" s="11" t="s">
        <v>198</v>
      </c>
      <c r="K32" s="11" t="s">
        <v>22</v>
      </c>
      <c r="L32" s="11" t="s">
        <v>22</v>
      </c>
      <c r="M32" s="11" t="str">
        <f t="shared" si="6"/>
        <v>Supplier Party</v>
      </c>
      <c r="N32" s="11" t="str">
        <f t="shared" si="7"/>
        <v>Supplier Party</v>
      </c>
      <c r="O32" s="11" t="s">
        <v>22</v>
      </c>
      <c r="P32" s="11" t="s">
        <v>22</v>
      </c>
      <c r="Q32" s="11" t="s">
        <v>22</v>
      </c>
      <c r="R32" s="11" t="s">
        <v>41</v>
      </c>
      <c r="S32" s="11" t="s">
        <v>38</v>
      </c>
      <c r="T32" s="11" t="s">
        <v>22</v>
      </c>
      <c r="U32" s="11" t="s">
        <v>62</v>
      </c>
      <c r="V32" s="11" t="s">
        <v>22</v>
      </c>
    </row>
    <row r="33" spans="1:22" ht="14.1" customHeight="1" x14ac:dyDescent="0.2">
      <c r="A33" s="11" t="str">
        <f t="shared" si="4"/>
        <v>AccountingCustomerParty</v>
      </c>
      <c r="B33" s="8" t="s">
        <v>22</v>
      </c>
      <c r="C33" s="12" t="s">
        <v>34</v>
      </c>
      <c r="D33" s="11" t="s">
        <v>4974</v>
      </c>
      <c r="E33" s="11" t="s">
        <v>22</v>
      </c>
      <c r="F33" s="11" t="s">
        <v>22</v>
      </c>
      <c r="G33" s="11" t="str">
        <f t="shared" si="5"/>
        <v>Debit Note. Accounting_ Customer Party. Customer Party</v>
      </c>
      <c r="H33" s="11" t="s">
        <v>22</v>
      </c>
      <c r="I33" s="11" t="s">
        <v>414</v>
      </c>
      <c r="J33" s="11" t="s">
        <v>198</v>
      </c>
      <c r="K33" s="11" t="s">
        <v>22</v>
      </c>
      <c r="L33" s="11" t="s">
        <v>22</v>
      </c>
      <c r="M33" s="11" t="str">
        <f t="shared" si="6"/>
        <v>Customer Party</v>
      </c>
      <c r="N33" s="11" t="str">
        <f t="shared" si="7"/>
        <v>Customer Party</v>
      </c>
      <c r="O33" s="11" t="s">
        <v>22</v>
      </c>
      <c r="P33" s="11" t="s">
        <v>22</v>
      </c>
      <c r="Q33" s="11" t="s">
        <v>22</v>
      </c>
      <c r="R33" s="11" t="s">
        <v>37</v>
      </c>
      <c r="S33" s="11" t="s">
        <v>38</v>
      </c>
      <c r="T33" s="11" t="s">
        <v>22</v>
      </c>
      <c r="U33" s="11" t="s">
        <v>62</v>
      </c>
      <c r="V33" s="11" t="s">
        <v>22</v>
      </c>
    </row>
    <row r="34" spans="1:22" ht="14.1" customHeight="1" x14ac:dyDescent="0.2">
      <c r="A34" s="11" t="str">
        <f t="shared" si="4"/>
        <v>PayeeParty</v>
      </c>
      <c r="B34" s="8" t="s">
        <v>22</v>
      </c>
      <c r="C34" s="12" t="s">
        <v>34</v>
      </c>
      <c r="D34" s="11" t="s">
        <v>3572</v>
      </c>
      <c r="E34" s="11" t="s">
        <v>22</v>
      </c>
      <c r="F34" s="11" t="s">
        <v>22</v>
      </c>
      <c r="G34" s="11" t="str">
        <f t="shared" si="5"/>
        <v>Debit Note. Payee_ Party. Party</v>
      </c>
      <c r="H34" s="11" t="s">
        <v>22</v>
      </c>
      <c r="I34" s="11" t="s">
        <v>414</v>
      </c>
      <c r="J34" s="11" t="s">
        <v>3088</v>
      </c>
      <c r="K34" s="11" t="s">
        <v>22</v>
      </c>
      <c r="L34" s="11" t="s">
        <v>22</v>
      </c>
      <c r="M34" s="11" t="str">
        <f t="shared" si="6"/>
        <v>Party</v>
      </c>
      <c r="N34" s="11" t="str">
        <f t="shared" si="7"/>
        <v>Party</v>
      </c>
      <c r="O34" s="11" t="s">
        <v>22</v>
      </c>
      <c r="P34" s="11" t="s">
        <v>22</v>
      </c>
      <c r="Q34" s="11" t="s">
        <v>22</v>
      </c>
      <c r="R34" s="11" t="s">
        <v>216</v>
      </c>
      <c r="S34" s="11" t="s">
        <v>38</v>
      </c>
      <c r="T34" s="11" t="s">
        <v>22</v>
      </c>
      <c r="U34" s="11" t="s">
        <v>62</v>
      </c>
      <c r="V34" s="11" t="s">
        <v>22</v>
      </c>
    </row>
    <row r="35" spans="1:22" ht="14.1" customHeight="1" x14ac:dyDescent="0.2">
      <c r="A35" s="11" t="str">
        <f t="shared" si="4"/>
        <v>BuyerCustomerParty</v>
      </c>
      <c r="B35" s="8" t="s">
        <v>22</v>
      </c>
      <c r="C35" s="12" t="s">
        <v>34</v>
      </c>
      <c r="D35" s="11" t="s">
        <v>5270</v>
      </c>
      <c r="E35" s="11" t="s">
        <v>22</v>
      </c>
      <c r="F35" s="11" t="s">
        <v>22</v>
      </c>
      <c r="G35" s="11" t="str">
        <f t="shared" si="5"/>
        <v>Debit Note. Buyer_ Customer Party. Customer Party</v>
      </c>
      <c r="H35" s="11" t="s">
        <v>22</v>
      </c>
      <c r="I35" s="11" t="s">
        <v>414</v>
      </c>
      <c r="J35" s="11" t="s">
        <v>36</v>
      </c>
      <c r="K35" s="11" t="s">
        <v>22</v>
      </c>
      <c r="L35" s="11" t="s">
        <v>22</v>
      </c>
      <c r="M35" s="11" t="str">
        <f t="shared" si="6"/>
        <v>Customer Party</v>
      </c>
      <c r="N35" s="11" t="str">
        <f t="shared" si="7"/>
        <v>Customer Party</v>
      </c>
      <c r="O35" s="11" t="s">
        <v>22</v>
      </c>
      <c r="P35" s="11" t="s">
        <v>22</v>
      </c>
      <c r="Q35" s="11" t="s">
        <v>22</v>
      </c>
      <c r="R35" s="11" t="s">
        <v>37</v>
      </c>
      <c r="S35" s="11" t="s">
        <v>38</v>
      </c>
      <c r="T35" s="11" t="s">
        <v>22</v>
      </c>
      <c r="U35" s="11" t="s">
        <v>26</v>
      </c>
      <c r="V35" s="11" t="s">
        <v>22</v>
      </c>
    </row>
    <row r="36" spans="1:22" ht="14.1" customHeight="1" x14ac:dyDescent="0.2">
      <c r="A36" s="11" t="str">
        <f t="shared" si="4"/>
        <v>SellerSupplierParty</v>
      </c>
      <c r="B36" s="8" t="s">
        <v>22</v>
      </c>
      <c r="C36" s="12" t="s">
        <v>34</v>
      </c>
      <c r="D36" s="11" t="s">
        <v>5118</v>
      </c>
      <c r="E36" s="11" t="s">
        <v>22</v>
      </c>
      <c r="F36" s="11" t="s">
        <v>22</v>
      </c>
      <c r="G36" s="11" t="str">
        <f t="shared" si="5"/>
        <v>Debit Note. Seller_ Supplier Party. Supplier Party</v>
      </c>
      <c r="H36" s="11" t="s">
        <v>22</v>
      </c>
      <c r="I36" s="11" t="s">
        <v>414</v>
      </c>
      <c r="J36" s="11" t="s">
        <v>40</v>
      </c>
      <c r="K36" s="11" t="s">
        <v>22</v>
      </c>
      <c r="L36" s="11" t="s">
        <v>22</v>
      </c>
      <c r="M36" s="11" t="str">
        <f t="shared" si="6"/>
        <v>Supplier Party</v>
      </c>
      <c r="N36" s="11" t="str">
        <f t="shared" si="7"/>
        <v>Supplier Party</v>
      </c>
      <c r="O36" s="11" t="s">
        <v>22</v>
      </c>
      <c r="P36" s="11" t="s">
        <v>22</v>
      </c>
      <c r="Q36" s="11" t="s">
        <v>22</v>
      </c>
      <c r="R36" s="11" t="s">
        <v>41</v>
      </c>
      <c r="S36" s="11" t="s">
        <v>38</v>
      </c>
      <c r="T36" s="11" t="s">
        <v>22</v>
      </c>
      <c r="U36" s="11" t="s">
        <v>26</v>
      </c>
      <c r="V36" s="11" t="s">
        <v>22</v>
      </c>
    </row>
    <row r="37" spans="1:22" ht="14.1" customHeight="1" x14ac:dyDescent="0.2">
      <c r="A37" s="11" t="str">
        <f t="shared" si="4"/>
        <v>TaxRepresentativeParty</v>
      </c>
      <c r="B37" s="8" t="s">
        <v>22</v>
      </c>
      <c r="C37" s="12" t="s">
        <v>34</v>
      </c>
      <c r="D37" s="11" t="s">
        <v>5271</v>
      </c>
      <c r="E37" s="11" t="s">
        <v>22</v>
      </c>
      <c r="F37" s="11" t="s">
        <v>22</v>
      </c>
      <c r="G37" s="11" t="str">
        <f t="shared" si="5"/>
        <v>Debit Note. Tax Representative_ Party. Party</v>
      </c>
      <c r="H37" s="11" t="s">
        <v>22</v>
      </c>
      <c r="I37" s="11" t="s">
        <v>414</v>
      </c>
      <c r="J37" s="11" t="s">
        <v>5272</v>
      </c>
      <c r="K37" s="11" t="s">
        <v>22</v>
      </c>
      <c r="L37" s="11" t="s">
        <v>22</v>
      </c>
      <c r="M37" s="11" t="str">
        <f t="shared" si="6"/>
        <v>Party</v>
      </c>
      <c r="N37" s="11" t="str">
        <f t="shared" si="7"/>
        <v>Party</v>
      </c>
      <c r="O37" s="11" t="s">
        <v>22</v>
      </c>
      <c r="P37" s="11" t="s">
        <v>22</v>
      </c>
      <c r="Q37" s="11" t="s">
        <v>22</v>
      </c>
      <c r="R37" s="11" t="s">
        <v>216</v>
      </c>
      <c r="S37" s="11" t="s">
        <v>38</v>
      </c>
      <c r="T37" s="11" t="s">
        <v>22</v>
      </c>
      <c r="U37" s="11" t="s">
        <v>62</v>
      </c>
      <c r="V37" s="11" t="s">
        <v>22</v>
      </c>
    </row>
    <row r="38" spans="1:22" ht="14.1" customHeight="1" x14ac:dyDescent="0.2">
      <c r="A38" s="11" t="str">
        <f t="shared" si="4"/>
        <v>PrepaidPayment</v>
      </c>
      <c r="B38" s="8" t="s">
        <v>22</v>
      </c>
      <c r="C38" s="12" t="s">
        <v>98</v>
      </c>
      <c r="D38" s="11" t="s">
        <v>5294</v>
      </c>
      <c r="E38" s="11" t="s">
        <v>22</v>
      </c>
      <c r="F38" s="11" t="s">
        <v>22</v>
      </c>
      <c r="G38" s="11" t="str">
        <f t="shared" si="5"/>
        <v>Debit Note. Prepaid_ Payment. Payment</v>
      </c>
      <c r="H38" s="11" t="s">
        <v>22</v>
      </c>
      <c r="I38" s="11" t="s">
        <v>414</v>
      </c>
      <c r="J38" s="11" t="s">
        <v>183</v>
      </c>
      <c r="K38" s="11" t="s">
        <v>22</v>
      </c>
      <c r="L38" s="11" t="s">
        <v>22</v>
      </c>
      <c r="M38" s="11" t="str">
        <f t="shared" si="6"/>
        <v>Payment</v>
      </c>
      <c r="N38" s="11" t="str">
        <f t="shared" si="7"/>
        <v>Payment</v>
      </c>
      <c r="O38" s="11" t="s">
        <v>22</v>
      </c>
      <c r="P38" s="11" t="s">
        <v>22</v>
      </c>
      <c r="Q38" s="11" t="s">
        <v>22</v>
      </c>
      <c r="R38" s="11" t="s">
        <v>329</v>
      </c>
      <c r="S38" s="11" t="s">
        <v>38</v>
      </c>
      <c r="T38" s="11" t="s">
        <v>22</v>
      </c>
      <c r="U38" s="11" t="s">
        <v>62</v>
      </c>
      <c r="V38" s="11" t="s">
        <v>22</v>
      </c>
    </row>
    <row r="39" spans="1:22" ht="14.1" customHeight="1" x14ac:dyDescent="0.2">
      <c r="A39" s="11" t="str">
        <f t="shared" si="4"/>
        <v>AllowanceCharge</v>
      </c>
      <c r="B39" s="8" t="s">
        <v>22</v>
      </c>
      <c r="C39" s="12" t="s">
        <v>98</v>
      </c>
      <c r="D39" s="11" t="s">
        <v>4984</v>
      </c>
      <c r="E39" s="11" t="s">
        <v>22</v>
      </c>
      <c r="F39" s="11" t="s">
        <v>22</v>
      </c>
      <c r="G39" s="11" t="str">
        <f t="shared" si="5"/>
        <v>Debit Note. Allowance Charge</v>
      </c>
      <c r="H39" s="11" t="s">
        <v>22</v>
      </c>
      <c r="I39" s="11" t="s">
        <v>414</v>
      </c>
      <c r="J39" s="11" t="s">
        <v>22</v>
      </c>
      <c r="K39" s="11" t="s">
        <v>22</v>
      </c>
      <c r="L39" s="11" t="s">
        <v>22</v>
      </c>
      <c r="M39" s="11" t="str">
        <f t="shared" si="6"/>
        <v>Allowance Charge</v>
      </c>
      <c r="N39" s="11" t="str">
        <f t="shared" si="7"/>
        <v>Allowance Charge</v>
      </c>
      <c r="O39" s="11" t="s">
        <v>22</v>
      </c>
      <c r="P39" s="11" t="s">
        <v>22</v>
      </c>
      <c r="Q39" s="11" t="s">
        <v>22</v>
      </c>
      <c r="R39" s="11" t="s">
        <v>166</v>
      </c>
      <c r="S39" s="11" t="s">
        <v>38</v>
      </c>
      <c r="T39" s="11" t="s">
        <v>22</v>
      </c>
      <c r="U39" s="11" t="s">
        <v>26</v>
      </c>
      <c r="V39" s="11" t="s">
        <v>22</v>
      </c>
    </row>
    <row r="40" spans="1:22" ht="14.1" customHeight="1" x14ac:dyDescent="0.2">
      <c r="A40" s="11" t="str">
        <f t="shared" si="4"/>
        <v>Delivery</v>
      </c>
      <c r="B40" s="8" t="s">
        <v>22</v>
      </c>
      <c r="C40" s="12" t="s">
        <v>98</v>
      </c>
      <c r="D40" s="11" t="s">
        <v>5273</v>
      </c>
      <c r="E40" s="11" t="s">
        <v>22</v>
      </c>
      <c r="F40" s="11" t="s">
        <v>22</v>
      </c>
      <c r="G40" s="11" t="str">
        <f t="shared" si="5"/>
        <v>Debit Note. Delivery</v>
      </c>
      <c r="H40" s="11" t="s">
        <v>22</v>
      </c>
      <c r="I40" s="11" t="s">
        <v>414</v>
      </c>
      <c r="J40" s="11" t="s">
        <v>22</v>
      </c>
      <c r="K40" s="11" t="s">
        <v>22</v>
      </c>
      <c r="L40" s="11" t="s">
        <v>22</v>
      </c>
      <c r="M40" s="11" t="str">
        <f t="shared" si="6"/>
        <v>Delivery</v>
      </c>
      <c r="N40" s="11" t="str">
        <f t="shared" si="7"/>
        <v>Delivery</v>
      </c>
      <c r="O40" s="11" t="s">
        <v>22</v>
      </c>
      <c r="P40" s="11" t="s">
        <v>22</v>
      </c>
      <c r="Q40" s="11" t="s">
        <v>22</v>
      </c>
      <c r="R40" s="11" t="s">
        <v>865</v>
      </c>
      <c r="S40" s="11" t="s">
        <v>38</v>
      </c>
      <c r="T40" s="11" t="s">
        <v>22</v>
      </c>
      <c r="U40" s="11" t="s">
        <v>26</v>
      </c>
      <c r="V40" s="11" t="s">
        <v>22</v>
      </c>
    </row>
    <row r="41" spans="1:22" ht="14.1" customHeight="1" x14ac:dyDescent="0.2">
      <c r="A41" s="11" t="str">
        <f t="shared" si="4"/>
        <v>DeliveryTerms</v>
      </c>
      <c r="B41" s="8" t="s">
        <v>22</v>
      </c>
      <c r="C41" s="12" t="s">
        <v>98</v>
      </c>
      <c r="D41" s="11" t="s">
        <v>5274</v>
      </c>
      <c r="E41" s="11" t="s">
        <v>22</v>
      </c>
      <c r="F41" s="11" t="s">
        <v>22</v>
      </c>
      <c r="G41" s="11" t="str">
        <f t="shared" si="5"/>
        <v>Debit Note. Delivery Terms</v>
      </c>
      <c r="H41" s="11" t="s">
        <v>22</v>
      </c>
      <c r="I41" s="11" t="s">
        <v>414</v>
      </c>
      <c r="J41" s="11" t="s">
        <v>22</v>
      </c>
      <c r="K41" s="11" t="s">
        <v>22</v>
      </c>
      <c r="L41" s="11" t="s">
        <v>22</v>
      </c>
      <c r="M41" s="11" t="str">
        <f t="shared" si="6"/>
        <v>Delivery Terms</v>
      </c>
      <c r="N41" s="11" t="str">
        <f t="shared" si="7"/>
        <v>Delivery Terms</v>
      </c>
      <c r="O41" s="11" t="s">
        <v>22</v>
      </c>
      <c r="P41" s="11" t="s">
        <v>22</v>
      </c>
      <c r="Q41" s="11" t="s">
        <v>22</v>
      </c>
      <c r="R41" s="11" t="s">
        <v>955</v>
      </c>
      <c r="S41" s="11" t="s">
        <v>38</v>
      </c>
      <c r="T41" s="11" t="s">
        <v>22</v>
      </c>
      <c r="U41" s="11" t="s">
        <v>26</v>
      </c>
      <c r="V41" s="11" t="s">
        <v>22</v>
      </c>
    </row>
    <row r="42" spans="1:22" ht="14.1" customHeight="1" x14ac:dyDescent="0.2">
      <c r="A42" s="11" t="str">
        <f t="shared" si="4"/>
        <v>PaymentMeans</v>
      </c>
      <c r="B42" s="8" t="s">
        <v>22</v>
      </c>
      <c r="C42" s="12" t="s">
        <v>98</v>
      </c>
      <c r="D42" s="11" t="s">
        <v>5275</v>
      </c>
      <c r="E42" s="11" t="s">
        <v>22</v>
      </c>
      <c r="F42" s="11" t="s">
        <v>22</v>
      </c>
      <c r="G42" s="11" t="str">
        <f t="shared" si="5"/>
        <v>Debit Note. Payment Means</v>
      </c>
      <c r="H42" s="11" t="s">
        <v>22</v>
      </c>
      <c r="I42" s="11" t="s">
        <v>414</v>
      </c>
      <c r="J42" s="11" t="s">
        <v>22</v>
      </c>
      <c r="K42" s="11" t="s">
        <v>22</v>
      </c>
      <c r="L42" s="11" t="s">
        <v>22</v>
      </c>
      <c r="M42" s="11" t="str">
        <f t="shared" si="6"/>
        <v>Payment Means</v>
      </c>
      <c r="N42" s="11" t="str">
        <f t="shared" si="7"/>
        <v>Payment Means</v>
      </c>
      <c r="O42" s="11" t="s">
        <v>22</v>
      </c>
      <c r="P42" s="11" t="s">
        <v>22</v>
      </c>
      <c r="Q42" s="11" t="s">
        <v>22</v>
      </c>
      <c r="R42" s="11" t="s">
        <v>208</v>
      </c>
      <c r="S42" s="11" t="s">
        <v>38</v>
      </c>
      <c r="T42" s="11" t="s">
        <v>22</v>
      </c>
      <c r="U42" s="11" t="s">
        <v>26</v>
      </c>
      <c r="V42" s="11" t="s">
        <v>22</v>
      </c>
    </row>
    <row r="43" spans="1:22" ht="14.1" customHeight="1" x14ac:dyDescent="0.2">
      <c r="A43" s="11" t="str">
        <f t="shared" si="4"/>
        <v>PaymentTerms</v>
      </c>
      <c r="B43" s="8" t="s">
        <v>22</v>
      </c>
      <c r="C43" s="12" t="s">
        <v>98</v>
      </c>
      <c r="D43" s="11" t="s">
        <v>5276</v>
      </c>
      <c r="E43" s="11" t="s">
        <v>22</v>
      </c>
      <c r="F43" s="11" t="s">
        <v>22</v>
      </c>
      <c r="G43" s="11" t="str">
        <f t="shared" si="5"/>
        <v>Debit Note. Payment Terms</v>
      </c>
      <c r="H43" s="11" t="s">
        <v>22</v>
      </c>
      <c r="I43" s="11" t="s">
        <v>414</v>
      </c>
      <c r="J43" s="11" t="s">
        <v>22</v>
      </c>
      <c r="K43" s="11" t="s">
        <v>22</v>
      </c>
      <c r="L43" s="11" t="s">
        <v>22</v>
      </c>
      <c r="M43" s="11" t="str">
        <f t="shared" si="6"/>
        <v>Payment Terms</v>
      </c>
      <c r="N43" s="11" t="str">
        <f t="shared" si="7"/>
        <v>Payment Terms</v>
      </c>
      <c r="O43" s="11" t="s">
        <v>22</v>
      </c>
      <c r="P43" s="11" t="s">
        <v>22</v>
      </c>
      <c r="Q43" s="11" t="s">
        <v>22</v>
      </c>
      <c r="R43" s="11" t="s">
        <v>957</v>
      </c>
      <c r="S43" s="11" t="s">
        <v>38</v>
      </c>
      <c r="T43" s="11" t="s">
        <v>22</v>
      </c>
      <c r="U43" s="11" t="s">
        <v>26</v>
      </c>
      <c r="V43" s="11" t="s">
        <v>22</v>
      </c>
    </row>
    <row r="44" spans="1:22" ht="14.1" customHeight="1" x14ac:dyDescent="0.2">
      <c r="A44" s="11" t="str">
        <f t="shared" si="4"/>
        <v>TaxExchangeRate</v>
      </c>
      <c r="B44" s="8" t="s">
        <v>22</v>
      </c>
      <c r="C44" s="12" t="s">
        <v>34</v>
      </c>
      <c r="D44" s="11" t="s">
        <v>4985</v>
      </c>
      <c r="E44" s="11" t="s">
        <v>22</v>
      </c>
      <c r="F44" s="11" t="s">
        <v>22</v>
      </c>
      <c r="G44" s="11" t="str">
        <f t="shared" si="5"/>
        <v>Debit Note. Tax_ Exchange Rate. Exchange Rate</v>
      </c>
      <c r="H44" s="11" t="s">
        <v>22</v>
      </c>
      <c r="I44" s="11" t="s">
        <v>414</v>
      </c>
      <c r="J44" s="11" t="s">
        <v>2549</v>
      </c>
      <c r="K44" s="11" t="s">
        <v>22</v>
      </c>
      <c r="L44" s="11" t="s">
        <v>22</v>
      </c>
      <c r="M44" s="11" t="str">
        <f t="shared" si="6"/>
        <v>Exchange Rate</v>
      </c>
      <c r="N44" s="11" t="str">
        <f t="shared" si="7"/>
        <v>Exchange Rate</v>
      </c>
      <c r="O44" s="11" t="s">
        <v>22</v>
      </c>
      <c r="P44" s="11" t="s">
        <v>22</v>
      </c>
      <c r="Q44" s="11" t="s">
        <v>22</v>
      </c>
      <c r="R44" s="11" t="s">
        <v>1871</v>
      </c>
      <c r="S44" s="11" t="s">
        <v>38</v>
      </c>
      <c r="T44" s="11" t="s">
        <v>22</v>
      </c>
      <c r="U44" s="11" t="s">
        <v>62</v>
      </c>
      <c r="V44" s="11" t="s">
        <v>22</v>
      </c>
    </row>
    <row r="45" spans="1:22" ht="14.1" customHeight="1" x14ac:dyDescent="0.2">
      <c r="A45" s="11" t="str">
        <f t="shared" si="4"/>
        <v>PricingExchangeRate</v>
      </c>
      <c r="B45" s="8" t="s">
        <v>22</v>
      </c>
      <c r="C45" s="12" t="s">
        <v>34</v>
      </c>
      <c r="D45" s="11" t="s">
        <v>4986</v>
      </c>
      <c r="E45" s="11" t="s">
        <v>22</v>
      </c>
      <c r="F45" s="11" t="s">
        <v>22</v>
      </c>
      <c r="G45" s="11" t="str">
        <f t="shared" si="5"/>
        <v>Debit Note. Pricing_ Exchange Rate. Exchange Rate</v>
      </c>
      <c r="H45" s="11" t="s">
        <v>22</v>
      </c>
      <c r="I45" s="11" t="s">
        <v>414</v>
      </c>
      <c r="J45" s="11" t="s">
        <v>3298</v>
      </c>
      <c r="K45" s="11" t="s">
        <v>22</v>
      </c>
      <c r="L45" s="11" t="s">
        <v>22</v>
      </c>
      <c r="M45" s="11" t="str">
        <f t="shared" si="6"/>
        <v>Exchange Rate</v>
      </c>
      <c r="N45" s="11" t="str">
        <f t="shared" si="7"/>
        <v>Exchange Rate</v>
      </c>
      <c r="O45" s="11" t="s">
        <v>22</v>
      </c>
      <c r="P45" s="11" t="s">
        <v>22</v>
      </c>
      <c r="Q45" s="11" t="s">
        <v>22</v>
      </c>
      <c r="R45" s="11" t="s">
        <v>1871</v>
      </c>
      <c r="S45" s="11" t="s">
        <v>38</v>
      </c>
      <c r="T45" s="11" t="s">
        <v>22</v>
      </c>
      <c r="U45" s="11" t="s">
        <v>62</v>
      </c>
      <c r="V45" s="11" t="s">
        <v>22</v>
      </c>
    </row>
    <row r="46" spans="1:22" ht="14.1" customHeight="1" x14ac:dyDescent="0.2">
      <c r="A46" s="11" t="str">
        <f t="shared" si="4"/>
        <v>PaymentExchangeRate</v>
      </c>
      <c r="B46" s="8" t="s">
        <v>22</v>
      </c>
      <c r="C46" s="12" t="s">
        <v>34</v>
      </c>
      <c r="D46" s="11" t="s">
        <v>5277</v>
      </c>
      <c r="E46" s="11" t="s">
        <v>22</v>
      </c>
      <c r="F46" s="11" t="s">
        <v>22</v>
      </c>
      <c r="G46" s="11" t="str">
        <f t="shared" si="5"/>
        <v>Debit Note. Payment_ Exchange Rate. Exchange Rate</v>
      </c>
      <c r="H46" s="11" t="s">
        <v>22</v>
      </c>
      <c r="I46" s="11" t="s">
        <v>414</v>
      </c>
      <c r="J46" s="11" t="s">
        <v>329</v>
      </c>
      <c r="K46" s="11" t="s">
        <v>22</v>
      </c>
      <c r="L46" s="11" t="s">
        <v>22</v>
      </c>
      <c r="M46" s="11" t="str">
        <f t="shared" si="6"/>
        <v>Exchange Rate</v>
      </c>
      <c r="N46" s="11" t="str">
        <f t="shared" si="7"/>
        <v>Exchange Rate</v>
      </c>
      <c r="O46" s="11" t="s">
        <v>22</v>
      </c>
      <c r="P46" s="11" t="s">
        <v>22</v>
      </c>
      <c r="Q46" s="11" t="s">
        <v>22</v>
      </c>
      <c r="R46" s="11" t="s">
        <v>1871</v>
      </c>
      <c r="S46" s="11" t="s">
        <v>38</v>
      </c>
      <c r="T46" s="11" t="s">
        <v>22</v>
      </c>
      <c r="U46" s="11" t="s">
        <v>62</v>
      </c>
      <c r="V46" s="11" t="s">
        <v>22</v>
      </c>
    </row>
    <row r="47" spans="1:22" ht="14.1" customHeight="1" x14ac:dyDescent="0.2">
      <c r="A47" s="11" t="str">
        <f t="shared" si="4"/>
        <v>PaymentAlternativeExchangeRate</v>
      </c>
      <c r="B47" s="8" t="s">
        <v>22</v>
      </c>
      <c r="C47" s="12" t="s">
        <v>34</v>
      </c>
      <c r="D47" s="11" t="s">
        <v>5278</v>
      </c>
      <c r="E47" s="11" t="s">
        <v>22</v>
      </c>
      <c r="F47" s="11" t="s">
        <v>22</v>
      </c>
      <c r="G47" s="11" t="str">
        <f t="shared" si="5"/>
        <v>Debit Note. Payment Alternative_ Exchange Rate. Exchange Rate</v>
      </c>
      <c r="H47" s="11" t="s">
        <v>22</v>
      </c>
      <c r="I47" s="11" t="s">
        <v>414</v>
      </c>
      <c r="J47" s="11" t="s">
        <v>5254</v>
      </c>
      <c r="K47" s="11" t="s">
        <v>22</v>
      </c>
      <c r="L47" s="11" t="s">
        <v>22</v>
      </c>
      <c r="M47" s="11" t="str">
        <f t="shared" si="6"/>
        <v>Exchange Rate</v>
      </c>
      <c r="N47" s="11" t="str">
        <f t="shared" si="7"/>
        <v>Exchange Rate</v>
      </c>
      <c r="O47" s="11" t="s">
        <v>22</v>
      </c>
      <c r="P47" s="11" t="s">
        <v>22</v>
      </c>
      <c r="Q47" s="11" t="s">
        <v>22</v>
      </c>
      <c r="R47" s="11" t="s">
        <v>1871</v>
      </c>
      <c r="S47" s="11" t="s">
        <v>38</v>
      </c>
      <c r="T47" s="11" t="s">
        <v>22</v>
      </c>
      <c r="U47" s="11" t="s">
        <v>62</v>
      </c>
      <c r="V47" s="11" t="s">
        <v>22</v>
      </c>
    </row>
    <row r="48" spans="1:22" ht="14.1" customHeight="1" x14ac:dyDescent="0.2">
      <c r="A48" s="11" t="str">
        <f t="shared" si="4"/>
        <v>TaxTotal</v>
      </c>
      <c r="B48" s="8" t="s">
        <v>22</v>
      </c>
      <c r="C48" s="12" t="s">
        <v>98</v>
      </c>
      <c r="D48" s="11" t="s">
        <v>4987</v>
      </c>
      <c r="E48" s="11" t="s">
        <v>22</v>
      </c>
      <c r="F48" s="11" t="s">
        <v>22</v>
      </c>
      <c r="G48" s="11" t="str">
        <f t="shared" si="5"/>
        <v>Debit Note. Tax Total</v>
      </c>
      <c r="H48" s="11" t="s">
        <v>22</v>
      </c>
      <c r="I48" s="11" t="s">
        <v>414</v>
      </c>
      <c r="J48" s="11" t="s">
        <v>22</v>
      </c>
      <c r="K48" s="11" t="s">
        <v>22</v>
      </c>
      <c r="L48" s="11" t="s">
        <v>22</v>
      </c>
      <c r="M48" s="11" t="str">
        <f t="shared" si="6"/>
        <v>Tax Total</v>
      </c>
      <c r="N48" s="11" t="str">
        <f t="shared" si="7"/>
        <v>Tax Total</v>
      </c>
      <c r="O48" s="11" t="s">
        <v>22</v>
      </c>
      <c r="P48" s="11" t="s">
        <v>22</v>
      </c>
      <c r="Q48" s="11" t="s">
        <v>22</v>
      </c>
      <c r="R48" s="11" t="s">
        <v>206</v>
      </c>
      <c r="S48" s="11" t="s">
        <v>38</v>
      </c>
      <c r="T48" s="11" t="s">
        <v>22</v>
      </c>
      <c r="U48" s="11" t="s">
        <v>62</v>
      </c>
      <c r="V48" s="11" t="s">
        <v>22</v>
      </c>
    </row>
    <row r="49" spans="1:22" ht="14.1" customHeight="1" x14ac:dyDescent="0.2">
      <c r="A49" s="11" t="str">
        <f t="shared" si="4"/>
        <v>WithholdingTaxTotal</v>
      </c>
      <c r="B49" s="8" t="s">
        <v>22</v>
      </c>
      <c r="C49" s="12" t="s">
        <v>98</v>
      </c>
      <c r="D49" s="11" t="s">
        <v>5279</v>
      </c>
      <c r="E49" s="11" t="s">
        <v>22</v>
      </c>
      <c r="F49" s="11" t="s">
        <v>22</v>
      </c>
      <c r="G49" s="11" t="str">
        <f t="shared" si="5"/>
        <v>Debit Note. Withholding_ Tax Total. Tax Total</v>
      </c>
      <c r="H49" s="11" t="s">
        <v>22</v>
      </c>
      <c r="I49" s="11" t="s">
        <v>414</v>
      </c>
      <c r="J49" s="11" t="s">
        <v>1319</v>
      </c>
      <c r="K49" s="11" t="s">
        <v>22</v>
      </c>
      <c r="L49" s="11" t="s">
        <v>22</v>
      </c>
      <c r="M49" s="11" t="str">
        <f t="shared" si="6"/>
        <v>Tax Total</v>
      </c>
      <c r="N49" s="11" t="str">
        <f t="shared" si="7"/>
        <v>Tax Total</v>
      </c>
      <c r="O49" s="11" t="s">
        <v>22</v>
      </c>
      <c r="P49" s="11" t="s">
        <v>22</v>
      </c>
      <c r="Q49" s="11" t="s">
        <v>22</v>
      </c>
      <c r="R49" s="11" t="s">
        <v>206</v>
      </c>
      <c r="S49" s="11" t="s">
        <v>38</v>
      </c>
      <c r="T49" s="11" t="s">
        <v>22</v>
      </c>
      <c r="U49" s="11" t="s">
        <v>228</v>
      </c>
      <c r="V49" s="11" t="s">
        <v>22</v>
      </c>
    </row>
    <row r="50" spans="1:22" ht="14.1" customHeight="1" x14ac:dyDescent="0.2">
      <c r="A50" s="11" t="str">
        <f t="shared" si="4"/>
        <v>RequestedMonetaryTotal</v>
      </c>
      <c r="B50" s="8" t="s">
        <v>22</v>
      </c>
      <c r="C50" s="12" t="s">
        <v>27</v>
      </c>
      <c r="D50" s="11" t="s">
        <v>5295</v>
      </c>
      <c r="E50" s="11" t="s">
        <v>22</v>
      </c>
      <c r="F50" s="11" t="s">
        <v>22</v>
      </c>
      <c r="G50" s="11" t="str">
        <f t="shared" si="5"/>
        <v>Debit Note. Requested_ Monetary Total. Monetary Total</v>
      </c>
      <c r="H50" s="11" t="s">
        <v>22</v>
      </c>
      <c r="I50" s="11" t="s">
        <v>414</v>
      </c>
      <c r="J50" s="11" t="s">
        <v>1487</v>
      </c>
      <c r="K50" s="11" t="s">
        <v>22</v>
      </c>
      <c r="L50" s="11" t="s">
        <v>22</v>
      </c>
      <c r="M50" s="11" t="str">
        <f t="shared" si="6"/>
        <v>Monetary Total</v>
      </c>
      <c r="N50" s="11" t="str">
        <f t="shared" si="7"/>
        <v>Monetary Total</v>
      </c>
      <c r="O50" s="11" t="s">
        <v>22</v>
      </c>
      <c r="P50" s="11" t="s">
        <v>22</v>
      </c>
      <c r="Q50" s="11" t="s">
        <v>22</v>
      </c>
      <c r="R50" s="11" t="s">
        <v>1017</v>
      </c>
      <c r="S50" s="11" t="s">
        <v>38</v>
      </c>
      <c r="T50" s="11" t="s">
        <v>22</v>
      </c>
      <c r="U50" s="11" t="s">
        <v>62</v>
      </c>
      <c r="V50" s="11" t="s">
        <v>22</v>
      </c>
    </row>
    <row r="51" spans="1:22" ht="14.1" customHeight="1" x14ac:dyDescent="0.2">
      <c r="A51" s="11" t="str">
        <f t="shared" si="4"/>
        <v>DebitNoteLine</v>
      </c>
      <c r="B51" s="8" t="s">
        <v>22</v>
      </c>
      <c r="C51" s="12" t="s">
        <v>50</v>
      </c>
      <c r="D51" s="11" t="s">
        <v>5296</v>
      </c>
      <c r="E51" s="11" t="s">
        <v>22</v>
      </c>
      <c r="F51" s="11" t="s">
        <v>22</v>
      </c>
      <c r="G51" s="11" t="str">
        <f t="shared" si="5"/>
        <v>Debit Note. Debit Note Line</v>
      </c>
      <c r="H51" s="11" t="s">
        <v>22</v>
      </c>
      <c r="I51" s="11" t="s">
        <v>414</v>
      </c>
      <c r="J51" s="11" t="s">
        <v>22</v>
      </c>
      <c r="K51" s="11" t="s">
        <v>22</v>
      </c>
      <c r="L51" s="11" t="s">
        <v>22</v>
      </c>
      <c r="M51" s="11" t="str">
        <f t="shared" si="6"/>
        <v>Debit Note Line</v>
      </c>
      <c r="N51" s="11" t="str">
        <f t="shared" si="7"/>
        <v>Debit Note Line</v>
      </c>
      <c r="O51" s="11" t="s">
        <v>22</v>
      </c>
      <c r="P51" s="11" t="s">
        <v>22</v>
      </c>
      <c r="Q51" s="11" t="s">
        <v>22</v>
      </c>
      <c r="R51" s="11" t="s">
        <v>1375</v>
      </c>
      <c r="S51" s="11" t="s">
        <v>38</v>
      </c>
      <c r="T51" s="11" t="s">
        <v>22</v>
      </c>
      <c r="U51" s="11" t="s">
        <v>62</v>
      </c>
      <c r="V51" s="11" t="s">
        <v>22</v>
      </c>
    </row>
    <row r="52" spans="1:22" s="14" customFormat="1" ht="14.1" customHeight="1" x14ac:dyDescent="0.2">
      <c r="A52" s="13"/>
      <c r="B52" s="13"/>
      <c r="C52" s="13"/>
      <c r="D52" s="13"/>
      <c r="E52" s="13"/>
      <c r="F52" s="13"/>
      <c r="G52" s="13"/>
      <c r="H52" s="13"/>
      <c r="I52" s="13"/>
      <c r="J52" s="13"/>
      <c r="K52" s="13"/>
      <c r="L52" s="13"/>
      <c r="M52" s="13"/>
      <c r="N52" s="13"/>
      <c r="O52" s="13"/>
      <c r="P52" s="13"/>
      <c r="Q52" s="13"/>
      <c r="R52" s="13"/>
      <c r="S52" s="13" t="s">
        <v>4949</v>
      </c>
      <c r="T52" s="13"/>
      <c r="U52" s="13"/>
      <c r="V52"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0A5EA-8651-4525-B5EB-BAA4855CFB32}">
  <dimension ref="A1:V29"/>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DespatchAdvice</v>
      </c>
      <c r="B2" s="6" t="s">
        <v>22</v>
      </c>
      <c r="C2" s="6" t="s">
        <v>22</v>
      </c>
      <c r="D2" s="6" t="s">
        <v>5297</v>
      </c>
      <c r="E2" s="6" t="s">
        <v>5298</v>
      </c>
      <c r="F2" s="6" t="s">
        <v>22</v>
      </c>
      <c r="G2" s="5" t="str">
        <f>CONCATENATE(IF(H2="","",CONCATENATE(H2,"_ ")),I2,". Details")</f>
        <v>Despatch Advice. Details</v>
      </c>
      <c r="H2" s="6" t="s">
        <v>22</v>
      </c>
      <c r="I2" s="6" t="s">
        <v>5299</v>
      </c>
      <c r="J2" s="6" t="s">
        <v>22</v>
      </c>
      <c r="K2" s="6" t="s">
        <v>22</v>
      </c>
      <c r="L2" s="6" t="s">
        <v>22</v>
      </c>
      <c r="M2" s="6" t="s">
        <v>22</v>
      </c>
      <c r="N2" s="6" t="s">
        <v>22</v>
      </c>
      <c r="O2" s="6" t="s">
        <v>22</v>
      </c>
      <c r="P2" s="6" t="s">
        <v>22</v>
      </c>
      <c r="Q2" s="6" t="s">
        <v>22</v>
      </c>
      <c r="R2" s="6" t="s">
        <v>22</v>
      </c>
      <c r="S2" s="6" t="s">
        <v>25</v>
      </c>
      <c r="T2" s="6" t="s">
        <v>22</v>
      </c>
      <c r="U2" s="6" t="s">
        <v>62</v>
      </c>
      <c r="V2" s="6" t="s">
        <v>22</v>
      </c>
    </row>
    <row r="3" spans="1:22" ht="14.1" customHeight="1" x14ac:dyDescent="0.2">
      <c r="A3" s="7" t="str">
        <f t="shared" ref="A3:A17"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4992</v>
      </c>
      <c r="G3" s="10" t="str">
        <f t="shared" ref="G3:G17" si="1">CONCATENATE( IF(H3="","",CONCATENATE(H3,"_ ")),I3,". ",IF(J3="","",CONCATENATE(J3,"_ ")),M3,IF(OR(J3&lt;&gt;"",M3&lt;&gt;N3),CONCATENATE(". ",N3),""))</f>
        <v>Despatch Advice. UBL Version Identifier. Identifier</v>
      </c>
      <c r="H3" s="10" t="s">
        <v>22</v>
      </c>
      <c r="I3" s="10" t="s">
        <v>5299</v>
      </c>
      <c r="J3" s="10" t="s">
        <v>22</v>
      </c>
      <c r="K3" s="10" t="s">
        <v>4953</v>
      </c>
      <c r="L3" s="10" t="s">
        <v>29</v>
      </c>
      <c r="M3" s="7" t="str">
        <f t="shared" ref="M3:M17" si="2">IF(K3&lt;&gt;"",CONCATENATE(K3," ",L3),L3)</f>
        <v>UBL Version Identifier</v>
      </c>
      <c r="N3" s="10" t="s">
        <v>29</v>
      </c>
      <c r="O3" s="10" t="s">
        <v>22</v>
      </c>
      <c r="P3" s="10" t="str">
        <f t="shared" ref="P3:P17" si="3">IF(O3&lt;&gt;"",CONCATENATE(O3,"_ ",N3,". Type"),CONCATENATE(N3,". Type"))</f>
        <v>Identifier. Type</v>
      </c>
      <c r="Q3" s="10" t="s">
        <v>22</v>
      </c>
      <c r="R3" s="10" t="s">
        <v>22</v>
      </c>
      <c r="S3" s="10" t="s">
        <v>30</v>
      </c>
      <c r="T3" s="10" t="s">
        <v>22</v>
      </c>
      <c r="U3" s="10" t="s">
        <v>62</v>
      </c>
      <c r="V3" s="10" t="s">
        <v>22</v>
      </c>
    </row>
    <row r="4" spans="1:22" ht="14.1" customHeight="1" x14ac:dyDescent="0.2">
      <c r="A4" s="7" t="str">
        <f t="shared" si="0"/>
        <v>CustomizationID</v>
      </c>
      <c r="B4" s="8" t="s">
        <v>22</v>
      </c>
      <c r="C4" s="9" t="s">
        <v>34</v>
      </c>
      <c r="D4" s="10" t="s">
        <v>4954</v>
      </c>
      <c r="E4" s="10" t="s">
        <v>22</v>
      </c>
      <c r="F4" s="10" t="s">
        <v>2701</v>
      </c>
      <c r="G4" s="10" t="str">
        <f t="shared" si="1"/>
        <v>Despatch Advice. Customization Identifier. Identifier</v>
      </c>
      <c r="H4" s="10" t="s">
        <v>22</v>
      </c>
      <c r="I4" s="10" t="s">
        <v>5299</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62</v>
      </c>
      <c r="V4" s="10" t="s">
        <v>22</v>
      </c>
    </row>
    <row r="5" spans="1:22" ht="14.1" customHeight="1" x14ac:dyDescent="0.2">
      <c r="A5" s="7" t="str">
        <f t="shared" si="0"/>
        <v>ProfileID</v>
      </c>
      <c r="B5" s="8" t="s">
        <v>22</v>
      </c>
      <c r="C5" s="9" t="s">
        <v>34</v>
      </c>
      <c r="D5" s="10" t="s">
        <v>4955</v>
      </c>
      <c r="E5" s="10" t="s">
        <v>22</v>
      </c>
      <c r="F5" s="10" t="s">
        <v>4993</v>
      </c>
      <c r="G5" s="10" t="str">
        <f t="shared" si="1"/>
        <v>Despatch Advice. Profile Identifier. Identifier</v>
      </c>
      <c r="H5" s="10" t="s">
        <v>22</v>
      </c>
      <c r="I5" s="10" t="s">
        <v>5299</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62</v>
      </c>
      <c r="V5" s="10" t="s">
        <v>22</v>
      </c>
    </row>
    <row r="6" spans="1:22" ht="14.1" customHeight="1" x14ac:dyDescent="0.2">
      <c r="A6" s="7" t="str">
        <f t="shared" si="0"/>
        <v>ProfileExecutionID</v>
      </c>
      <c r="B6" s="8" t="s">
        <v>22</v>
      </c>
      <c r="C6" s="9" t="s">
        <v>34</v>
      </c>
      <c r="D6" s="10" t="s">
        <v>4956</v>
      </c>
      <c r="E6" s="10" t="s">
        <v>22</v>
      </c>
      <c r="F6" s="10" t="s">
        <v>22</v>
      </c>
      <c r="G6" s="10" t="str">
        <f t="shared" si="1"/>
        <v>Despatch Advice. Profile Execution Identifier. Identifier</v>
      </c>
      <c r="H6" s="10" t="s">
        <v>22</v>
      </c>
      <c r="I6" s="10" t="s">
        <v>5299</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26</v>
      </c>
      <c r="V6" s="10" t="s">
        <v>22</v>
      </c>
    </row>
    <row r="7" spans="1:22" ht="14.1" customHeight="1" x14ac:dyDescent="0.2">
      <c r="A7" s="7" t="str">
        <f t="shared" si="0"/>
        <v>ID</v>
      </c>
      <c r="B7" s="8" t="s">
        <v>22</v>
      </c>
      <c r="C7" s="9" t="s">
        <v>27</v>
      </c>
      <c r="D7" s="10" t="s">
        <v>4995</v>
      </c>
      <c r="E7" s="10" t="s">
        <v>22</v>
      </c>
      <c r="F7" s="10" t="s">
        <v>22</v>
      </c>
      <c r="G7" s="10" t="str">
        <f t="shared" si="1"/>
        <v>Despatch Advice. Identifier</v>
      </c>
      <c r="H7" s="10" t="s">
        <v>22</v>
      </c>
      <c r="I7" s="10" t="s">
        <v>5299</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62</v>
      </c>
      <c r="V7" s="10" t="s">
        <v>22</v>
      </c>
    </row>
    <row r="8" spans="1:22" ht="14.1" customHeight="1" x14ac:dyDescent="0.2">
      <c r="A8" s="7" t="str">
        <f t="shared" si="0"/>
        <v>CopyIndicator</v>
      </c>
      <c r="B8" s="8" t="s">
        <v>22</v>
      </c>
      <c r="C8" s="9" t="s">
        <v>34</v>
      </c>
      <c r="D8" s="10" t="s">
        <v>5018</v>
      </c>
      <c r="E8" s="10" t="s">
        <v>22</v>
      </c>
      <c r="F8" s="10" t="s">
        <v>22</v>
      </c>
      <c r="G8" s="10" t="str">
        <f t="shared" si="1"/>
        <v>Despatch Advice. Copy_ Indicator. Indicator</v>
      </c>
      <c r="H8" s="10" t="s">
        <v>22</v>
      </c>
      <c r="I8" s="10" t="s">
        <v>5299</v>
      </c>
      <c r="J8" s="10" t="s">
        <v>1596</v>
      </c>
      <c r="K8" s="10" t="s">
        <v>22</v>
      </c>
      <c r="L8" s="10" t="s">
        <v>170</v>
      </c>
      <c r="M8" s="7" t="str">
        <f t="shared" si="2"/>
        <v>Indicator</v>
      </c>
      <c r="N8" s="10" t="s">
        <v>170</v>
      </c>
      <c r="O8" s="10" t="s">
        <v>22</v>
      </c>
      <c r="P8" s="10" t="str">
        <f t="shared" si="3"/>
        <v>Indicator. Type</v>
      </c>
      <c r="Q8" s="10" t="s">
        <v>22</v>
      </c>
      <c r="R8" s="10" t="s">
        <v>22</v>
      </c>
      <c r="S8" s="10" t="s">
        <v>30</v>
      </c>
      <c r="T8" s="10" t="s">
        <v>22</v>
      </c>
      <c r="U8" s="10" t="s">
        <v>62</v>
      </c>
      <c r="V8" s="10" t="s">
        <v>22</v>
      </c>
    </row>
    <row r="9" spans="1:22" ht="14.1" customHeight="1" x14ac:dyDescent="0.2">
      <c r="A9" s="7" t="str">
        <f t="shared" si="0"/>
        <v>UUID</v>
      </c>
      <c r="B9" s="8" t="s">
        <v>22</v>
      </c>
      <c r="C9" s="9" t="s">
        <v>34</v>
      </c>
      <c r="D9" s="10" t="s">
        <v>4959</v>
      </c>
      <c r="E9" s="10" t="s">
        <v>22</v>
      </c>
      <c r="F9" s="10" t="s">
        <v>22</v>
      </c>
      <c r="G9" s="10" t="str">
        <f t="shared" si="1"/>
        <v>Despatch Advice. UUID. Identifier</v>
      </c>
      <c r="H9" s="10" t="s">
        <v>22</v>
      </c>
      <c r="I9" s="10" t="s">
        <v>5299</v>
      </c>
      <c r="J9" s="10" t="s">
        <v>22</v>
      </c>
      <c r="K9" s="10" t="s">
        <v>22</v>
      </c>
      <c r="L9" s="10" t="s">
        <v>590</v>
      </c>
      <c r="M9" s="7" t="str">
        <f t="shared" si="2"/>
        <v>UUID</v>
      </c>
      <c r="N9" s="10" t="s">
        <v>29</v>
      </c>
      <c r="O9" s="10" t="s">
        <v>22</v>
      </c>
      <c r="P9" s="10" t="str">
        <f t="shared" si="3"/>
        <v>Identifier. Type</v>
      </c>
      <c r="Q9" s="10" t="s">
        <v>22</v>
      </c>
      <c r="R9" s="10" t="s">
        <v>22</v>
      </c>
      <c r="S9" s="10" t="s">
        <v>30</v>
      </c>
      <c r="T9" s="10" t="s">
        <v>22</v>
      </c>
      <c r="U9" s="10" t="s">
        <v>62</v>
      </c>
      <c r="V9" s="10" t="s">
        <v>22</v>
      </c>
    </row>
    <row r="10" spans="1:22" ht="14.1" customHeight="1" x14ac:dyDescent="0.2">
      <c r="A10" s="7" t="str">
        <f t="shared" si="0"/>
        <v>IssueDate</v>
      </c>
      <c r="B10" s="8" t="s">
        <v>22</v>
      </c>
      <c r="C10" s="9" t="s">
        <v>27</v>
      </c>
      <c r="D10" s="10" t="s">
        <v>4996</v>
      </c>
      <c r="E10" s="10" t="s">
        <v>22</v>
      </c>
      <c r="F10" s="10" t="s">
        <v>22</v>
      </c>
      <c r="G10" s="10" t="str">
        <f t="shared" si="1"/>
        <v>Despatch Advice. Issue Date. Date</v>
      </c>
      <c r="H10" s="10" t="s">
        <v>22</v>
      </c>
      <c r="I10" s="10" t="s">
        <v>5299</v>
      </c>
      <c r="J10" s="10" t="s">
        <v>22</v>
      </c>
      <c r="K10" s="10" t="s">
        <v>477</v>
      </c>
      <c r="L10" s="10" t="s">
        <v>397</v>
      </c>
      <c r="M10" s="7" t="str">
        <f t="shared" si="2"/>
        <v>Issue Date</v>
      </c>
      <c r="N10" s="10" t="s">
        <v>397</v>
      </c>
      <c r="O10" s="10" t="s">
        <v>22</v>
      </c>
      <c r="P10" s="10" t="str">
        <f t="shared" si="3"/>
        <v>Date. Type</v>
      </c>
      <c r="Q10" s="10" t="s">
        <v>22</v>
      </c>
      <c r="R10" s="10" t="s">
        <v>22</v>
      </c>
      <c r="S10" s="10" t="s">
        <v>30</v>
      </c>
      <c r="T10" s="10" t="s">
        <v>22</v>
      </c>
      <c r="U10" s="10" t="s">
        <v>62</v>
      </c>
      <c r="V10" s="10" t="s">
        <v>22</v>
      </c>
    </row>
    <row r="11" spans="1:22" ht="14.1" customHeight="1" x14ac:dyDescent="0.2">
      <c r="A11" s="7" t="str">
        <f t="shared" si="0"/>
        <v>IssueTime</v>
      </c>
      <c r="B11" s="8" t="s">
        <v>22</v>
      </c>
      <c r="C11" s="9" t="s">
        <v>34</v>
      </c>
      <c r="D11" s="10" t="s">
        <v>4997</v>
      </c>
      <c r="E11" s="10" t="s">
        <v>22</v>
      </c>
      <c r="F11" s="10" t="s">
        <v>22</v>
      </c>
      <c r="G11" s="10" t="str">
        <f t="shared" si="1"/>
        <v>Despatch Advice. Issue Time. Time</v>
      </c>
      <c r="H11" s="10" t="s">
        <v>22</v>
      </c>
      <c r="I11" s="10" t="s">
        <v>5299</v>
      </c>
      <c r="J11" s="10" t="s">
        <v>22</v>
      </c>
      <c r="K11" s="10" t="s">
        <v>477</v>
      </c>
      <c r="L11" s="10" t="s">
        <v>594</v>
      </c>
      <c r="M11" s="7" t="str">
        <f t="shared" si="2"/>
        <v>Issue Time</v>
      </c>
      <c r="N11" s="10" t="s">
        <v>594</v>
      </c>
      <c r="O11" s="10" t="s">
        <v>22</v>
      </c>
      <c r="P11" s="10" t="str">
        <f t="shared" si="3"/>
        <v>Time. Type</v>
      </c>
      <c r="Q11" s="10" t="s">
        <v>22</v>
      </c>
      <c r="R11" s="10" t="s">
        <v>22</v>
      </c>
      <c r="S11" s="10" t="s">
        <v>30</v>
      </c>
      <c r="T11" s="10" t="s">
        <v>22</v>
      </c>
      <c r="U11" s="10" t="s">
        <v>62</v>
      </c>
      <c r="V11" s="10" t="s">
        <v>22</v>
      </c>
    </row>
    <row r="12" spans="1:22" ht="14.1" customHeight="1" x14ac:dyDescent="0.2">
      <c r="A12" s="7" t="str">
        <f t="shared" si="0"/>
        <v>DocumentStatusCode</v>
      </c>
      <c r="B12" s="8" t="s">
        <v>22</v>
      </c>
      <c r="C12" s="9" t="s">
        <v>34</v>
      </c>
      <c r="D12" s="10" t="s">
        <v>5300</v>
      </c>
      <c r="E12" s="10" t="s">
        <v>22</v>
      </c>
      <c r="F12" s="10" t="s">
        <v>22</v>
      </c>
      <c r="G12" s="10" t="str">
        <f t="shared" si="1"/>
        <v>Despatch Advice. Document Status Code. Code</v>
      </c>
      <c r="H12" s="10" t="s">
        <v>22</v>
      </c>
      <c r="I12" s="10" t="s">
        <v>5299</v>
      </c>
      <c r="J12" s="10" t="s">
        <v>22</v>
      </c>
      <c r="K12" s="10" t="s">
        <v>1633</v>
      </c>
      <c r="L12" s="10" t="s">
        <v>33</v>
      </c>
      <c r="M12" s="7" t="str">
        <f t="shared" si="2"/>
        <v>Document Status Code</v>
      </c>
      <c r="N12" s="10" t="s">
        <v>33</v>
      </c>
      <c r="O12" s="10" t="s">
        <v>1633</v>
      </c>
      <c r="P12" s="10" t="str">
        <f t="shared" si="3"/>
        <v>Document Status_ Code. Type</v>
      </c>
      <c r="Q12" s="10" t="s">
        <v>22</v>
      </c>
      <c r="R12" s="10" t="s">
        <v>22</v>
      </c>
      <c r="S12" s="10" t="s">
        <v>30</v>
      </c>
      <c r="T12" s="10" t="s">
        <v>22</v>
      </c>
      <c r="U12" s="10" t="s">
        <v>62</v>
      </c>
      <c r="V12" s="10" t="s">
        <v>22</v>
      </c>
    </row>
    <row r="13" spans="1:22" ht="14.1" customHeight="1" x14ac:dyDescent="0.2">
      <c r="A13" s="7" t="str">
        <f t="shared" si="0"/>
        <v>DespatchAdviceTypeCode</v>
      </c>
      <c r="B13" s="8" t="s">
        <v>22</v>
      </c>
      <c r="C13" s="9" t="s">
        <v>34</v>
      </c>
      <c r="D13" s="10" t="s">
        <v>5301</v>
      </c>
      <c r="E13" s="10" t="s">
        <v>22</v>
      </c>
      <c r="F13" s="10" t="s">
        <v>22</v>
      </c>
      <c r="G13" s="10" t="str">
        <f t="shared" si="1"/>
        <v>Despatch Advice. Despatch Advice Type Code. Code</v>
      </c>
      <c r="H13" s="10" t="s">
        <v>22</v>
      </c>
      <c r="I13" s="10" t="s">
        <v>5299</v>
      </c>
      <c r="J13" s="10" t="s">
        <v>22</v>
      </c>
      <c r="K13" s="10" t="s">
        <v>5302</v>
      </c>
      <c r="L13" s="10" t="s">
        <v>33</v>
      </c>
      <c r="M13" s="7" t="str">
        <f t="shared" si="2"/>
        <v>Despatch Advice Type Code</v>
      </c>
      <c r="N13" s="10" t="s">
        <v>33</v>
      </c>
      <c r="O13" s="10" t="s">
        <v>22</v>
      </c>
      <c r="P13" s="10" t="str">
        <f t="shared" si="3"/>
        <v>Code. Type</v>
      </c>
      <c r="Q13" s="10" t="s">
        <v>22</v>
      </c>
      <c r="R13" s="10" t="s">
        <v>22</v>
      </c>
      <c r="S13" s="10" t="s">
        <v>30</v>
      </c>
      <c r="T13" s="10" t="s">
        <v>22</v>
      </c>
      <c r="U13" s="10" t="s">
        <v>62</v>
      </c>
      <c r="V13" s="10" t="s">
        <v>22</v>
      </c>
    </row>
    <row r="14" spans="1:22" ht="14.1" customHeight="1" x14ac:dyDescent="0.2">
      <c r="A14" s="7" t="str">
        <f t="shared" si="0"/>
        <v>Note</v>
      </c>
      <c r="B14" s="8" t="s">
        <v>22</v>
      </c>
      <c r="C14" s="9" t="s">
        <v>98</v>
      </c>
      <c r="D14" s="10" t="s">
        <v>4967</v>
      </c>
      <c r="E14" s="10" t="s">
        <v>22</v>
      </c>
      <c r="F14" s="10" t="s">
        <v>22</v>
      </c>
      <c r="G14" s="10" t="str">
        <f t="shared" si="1"/>
        <v>Despatch Advice. Note. Text</v>
      </c>
      <c r="H14" s="10" t="s">
        <v>22</v>
      </c>
      <c r="I14" s="10" t="s">
        <v>5299</v>
      </c>
      <c r="J14" s="10" t="s">
        <v>22</v>
      </c>
      <c r="K14" s="10" t="s">
        <v>22</v>
      </c>
      <c r="L14" s="10" t="s">
        <v>237</v>
      </c>
      <c r="M14" s="7" t="str">
        <f t="shared" si="2"/>
        <v>Note</v>
      </c>
      <c r="N14" s="10" t="s">
        <v>59</v>
      </c>
      <c r="O14" s="10" t="s">
        <v>22</v>
      </c>
      <c r="P14" s="10" t="str">
        <f t="shared" si="3"/>
        <v>Text. Type</v>
      </c>
      <c r="Q14" s="10" t="s">
        <v>22</v>
      </c>
      <c r="R14" s="10" t="s">
        <v>22</v>
      </c>
      <c r="S14" s="10" t="s">
        <v>30</v>
      </c>
      <c r="T14" s="10" t="s">
        <v>22</v>
      </c>
      <c r="U14" s="10" t="s">
        <v>62</v>
      </c>
      <c r="V14" s="10" t="s">
        <v>22</v>
      </c>
    </row>
    <row r="15" spans="1:22" ht="14.1" customHeight="1" x14ac:dyDescent="0.2">
      <c r="A15" s="7" t="str">
        <f t="shared" si="0"/>
        <v>AccountingCostCode</v>
      </c>
      <c r="B15" s="8" t="s">
        <v>22</v>
      </c>
      <c r="C15" s="9" t="s">
        <v>34</v>
      </c>
      <c r="D15" s="10" t="s">
        <v>5303</v>
      </c>
      <c r="E15" s="10" t="s">
        <v>22</v>
      </c>
      <c r="F15" s="10" t="s">
        <v>22</v>
      </c>
      <c r="G15" s="10" t="str">
        <f t="shared" si="1"/>
        <v>Despatch Advice. Accounting Cost Code. Code</v>
      </c>
      <c r="H15" s="10" t="s">
        <v>22</v>
      </c>
      <c r="I15" s="10" t="s">
        <v>5299</v>
      </c>
      <c r="J15" s="10" t="s">
        <v>22</v>
      </c>
      <c r="K15" s="10" t="s">
        <v>196</v>
      </c>
      <c r="L15" s="10" t="s">
        <v>33</v>
      </c>
      <c r="M15" s="7" t="str">
        <f t="shared" si="2"/>
        <v>Accounting Cost Code</v>
      </c>
      <c r="N15" s="10" t="s">
        <v>33</v>
      </c>
      <c r="O15" s="10" t="s">
        <v>22</v>
      </c>
      <c r="P15" s="10" t="str">
        <f t="shared" si="3"/>
        <v>Code. Type</v>
      </c>
      <c r="Q15" s="10" t="s">
        <v>22</v>
      </c>
      <c r="R15" s="10" t="s">
        <v>22</v>
      </c>
      <c r="S15" s="10" t="s">
        <v>30</v>
      </c>
      <c r="T15" s="10" t="s">
        <v>22</v>
      </c>
      <c r="U15" s="10" t="s">
        <v>192</v>
      </c>
      <c r="V15" s="10" t="s">
        <v>1528</v>
      </c>
    </row>
    <row r="16" spans="1:22" ht="14.1" customHeight="1" x14ac:dyDescent="0.2">
      <c r="A16" s="7" t="str">
        <f t="shared" si="0"/>
        <v>AccountingCost</v>
      </c>
      <c r="B16" s="8" t="s">
        <v>22</v>
      </c>
      <c r="C16" s="9" t="s">
        <v>34</v>
      </c>
      <c r="D16" s="10" t="s">
        <v>5304</v>
      </c>
      <c r="E16" s="10" t="s">
        <v>22</v>
      </c>
      <c r="F16" s="10" t="s">
        <v>22</v>
      </c>
      <c r="G16" s="10" t="str">
        <f t="shared" si="1"/>
        <v>Despatch Advice. Accounting Cost. Text</v>
      </c>
      <c r="H16" s="10" t="s">
        <v>22</v>
      </c>
      <c r="I16" s="10" t="s">
        <v>5299</v>
      </c>
      <c r="J16" s="10" t="s">
        <v>22</v>
      </c>
      <c r="K16" s="10" t="s">
        <v>198</v>
      </c>
      <c r="L16" s="10" t="s">
        <v>199</v>
      </c>
      <c r="M16" s="7" t="str">
        <f t="shared" si="2"/>
        <v>Accounting Cost</v>
      </c>
      <c r="N16" s="10" t="s">
        <v>59</v>
      </c>
      <c r="O16" s="10" t="s">
        <v>22</v>
      </c>
      <c r="P16" s="10" t="str">
        <f t="shared" si="3"/>
        <v>Text. Type</v>
      </c>
      <c r="Q16" s="10" t="s">
        <v>22</v>
      </c>
      <c r="R16" s="10" t="s">
        <v>22</v>
      </c>
      <c r="S16" s="10" t="s">
        <v>30</v>
      </c>
      <c r="T16" s="10" t="s">
        <v>22</v>
      </c>
      <c r="U16" s="10" t="s">
        <v>192</v>
      </c>
      <c r="V16" s="10" t="s">
        <v>1528</v>
      </c>
    </row>
    <row r="17" spans="1:22" ht="14.1" customHeight="1" x14ac:dyDescent="0.2">
      <c r="A17" s="7" t="str">
        <f t="shared" si="0"/>
        <v>LineCountNumeric</v>
      </c>
      <c r="B17" s="8" t="s">
        <v>22</v>
      </c>
      <c r="C17" s="9" t="s">
        <v>34</v>
      </c>
      <c r="D17" s="10" t="s">
        <v>5305</v>
      </c>
      <c r="E17" s="10" t="s">
        <v>22</v>
      </c>
      <c r="F17" s="10" t="s">
        <v>22</v>
      </c>
      <c r="G17" s="10" t="str">
        <f t="shared" si="1"/>
        <v>Despatch Advice. Line Count. Numeric</v>
      </c>
      <c r="H17" s="10" t="s">
        <v>22</v>
      </c>
      <c r="I17" s="10" t="s">
        <v>5299</v>
      </c>
      <c r="J17" s="10" t="s">
        <v>22</v>
      </c>
      <c r="K17" s="10" t="s">
        <v>159</v>
      </c>
      <c r="L17" s="10" t="s">
        <v>5112</v>
      </c>
      <c r="M17" s="7" t="str">
        <f t="shared" si="2"/>
        <v>Line Count</v>
      </c>
      <c r="N17" s="10" t="s">
        <v>181</v>
      </c>
      <c r="O17" s="10" t="s">
        <v>22</v>
      </c>
      <c r="P17" s="10" t="str">
        <f t="shared" si="3"/>
        <v>Numeric. Type</v>
      </c>
      <c r="Q17" s="10" t="s">
        <v>22</v>
      </c>
      <c r="R17" s="10" t="s">
        <v>22</v>
      </c>
      <c r="S17" s="10" t="s">
        <v>30</v>
      </c>
      <c r="T17" s="10" t="s">
        <v>22</v>
      </c>
      <c r="U17" s="10" t="s">
        <v>62</v>
      </c>
      <c r="V17" s="10" t="s">
        <v>22</v>
      </c>
    </row>
    <row r="18" spans="1:22" ht="14.1" customHeight="1" x14ac:dyDescent="0.2">
      <c r="A18" s="11" t="str">
        <f t="shared" ref="A18:A28" si="4">SUBSTITUTE(SUBSTITUTE(CONCATENATE(J18,IF(M18="Identifier","ID",M18))," ",""),"_","")</f>
        <v>OrderReference</v>
      </c>
      <c r="B18" s="8" t="s">
        <v>22</v>
      </c>
      <c r="C18" s="12" t="s">
        <v>98</v>
      </c>
      <c r="D18" s="11" t="s">
        <v>5306</v>
      </c>
      <c r="E18" s="11" t="s">
        <v>22</v>
      </c>
      <c r="F18" s="11" t="s">
        <v>22</v>
      </c>
      <c r="G18" s="11" t="str">
        <f t="shared" ref="G18:G28" si="5">CONCATENATE( IF(H18="","",CONCATENATE(H18,"_ ")),I18,". ",IF(J18="","",CONCATENATE(J18,"_ ")),M18,IF(J18="","",CONCATENATE(". ",N18)))</f>
        <v>Despatch Advice. Order Reference</v>
      </c>
      <c r="H18" s="11" t="s">
        <v>22</v>
      </c>
      <c r="I18" s="11" t="s">
        <v>5299</v>
      </c>
      <c r="J18" s="11" t="s">
        <v>22</v>
      </c>
      <c r="K18" s="11" t="s">
        <v>22</v>
      </c>
      <c r="L18" s="11" t="s">
        <v>22</v>
      </c>
      <c r="M18" s="11" t="str">
        <f t="shared" ref="M18:M28" si="6">CONCATENATE(IF(Q18="","",CONCATENATE(Q18,"_ ")),R18)</f>
        <v>Order Reference</v>
      </c>
      <c r="N18" s="11" t="str">
        <f t="shared" ref="N18:N28" si="7">M18</f>
        <v>Order Reference</v>
      </c>
      <c r="O18" s="11" t="s">
        <v>22</v>
      </c>
      <c r="P18" s="11" t="s">
        <v>22</v>
      </c>
      <c r="Q18" s="11" t="s">
        <v>22</v>
      </c>
      <c r="R18" s="11" t="s">
        <v>2876</v>
      </c>
      <c r="S18" s="11" t="s">
        <v>38</v>
      </c>
      <c r="T18" s="11" t="s">
        <v>22</v>
      </c>
      <c r="U18" s="11" t="s">
        <v>62</v>
      </c>
      <c r="V18" s="11" t="s">
        <v>22</v>
      </c>
    </row>
    <row r="19" spans="1:22" ht="14.1" customHeight="1" x14ac:dyDescent="0.2">
      <c r="A19" s="11" t="str">
        <f t="shared" si="4"/>
        <v>ProjectReference</v>
      </c>
      <c r="B19" s="8" t="s">
        <v>22</v>
      </c>
      <c r="C19" s="12" t="s">
        <v>98</v>
      </c>
      <c r="D19" s="11" t="s">
        <v>5307</v>
      </c>
      <c r="E19" s="11" t="s">
        <v>22</v>
      </c>
      <c r="F19" s="11" t="s">
        <v>22</v>
      </c>
      <c r="G19" s="11" t="str">
        <f t="shared" si="5"/>
        <v>Despatch Advice. Project Reference</v>
      </c>
      <c r="H19" s="11" t="s">
        <v>22</v>
      </c>
      <c r="I19" s="11" t="s">
        <v>5299</v>
      </c>
      <c r="J19" s="11" t="s">
        <v>22</v>
      </c>
      <c r="K19" s="11" t="s">
        <v>22</v>
      </c>
      <c r="L19" s="11" t="s">
        <v>22</v>
      </c>
      <c r="M19" s="11" t="str">
        <f t="shared" si="6"/>
        <v>Project Reference</v>
      </c>
      <c r="N19" s="11" t="str">
        <f t="shared" si="7"/>
        <v>Project Reference</v>
      </c>
      <c r="O19" s="11" t="s">
        <v>22</v>
      </c>
      <c r="P19" s="11" t="s">
        <v>22</v>
      </c>
      <c r="Q19" s="11" t="s">
        <v>22</v>
      </c>
      <c r="R19" s="11" t="s">
        <v>3383</v>
      </c>
      <c r="S19" s="11" t="s">
        <v>38</v>
      </c>
      <c r="T19" s="11" t="s">
        <v>22</v>
      </c>
      <c r="U19" s="11" t="s">
        <v>192</v>
      </c>
      <c r="V19" s="11" t="s">
        <v>5308</v>
      </c>
    </row>
    <row r="20" spans="1:22" ht="14.1" customHeight="1" x14ac:dyDescent="0.2">
      <c r="A20" s="11" t="str">
        <f t="shared" si="4"/>
        <v>AdditionalDocumentReference</v>
      </c>
      <c r="B20" s="8" t="s">
        <v>22</v>
      </c>
      <c r="C20" s="12" t="s">
        <v>98</v>
      </c>
      <c r="D20" s="11" t="s">
        <v>3374</v>
      </c>
      <c r="E20" s="11" t="s">
        <v>22</v>
      </c>
      <c r="F20" s="11" t="s">
        <v>22</v>
      </c>
      <c r="G20" s="11" t="str">
        <f t="shared" si="5"/>
        <v>Despatch Advice. Additional_ Document Reference. Document Reference</v>
      </c>
      <c r="H20" s="11" t="s">
        <v>22</v>
      </c>
      <c r="I20" s="11" t="s">
        <v>5299</v>
      </c>
      <c r="J20" s="11" t="s">
        <v>86</v>
      </c>
      <c r="K20" s="11" t="s">
        <v>22</v>
      </c>
      <c r="L20" s="11" t="s">
        <v>22</v>
      </c>
      <c r="M20" s="11" t="str">
        <f t="shared" si="6"/>
        <v>Document Reference</v>
      </c>
      <c r="N20" s="11" t="str">
        <f t="shared" si="7"/>
        <v>Document Reference</v>
      </c>
      <c r="O20" s="11" t="s">
        <v>22</v>
      </c>
      <c r="P20" s="11" t="s">
        <v>22</v>
      </c>
      <c r="Q20" s="11" t="s">
        <v>22</v>
      </c>
      <c r="R20" s="11" t="s">
        <v>406</v>
      </c>
      <c r="S20" s="11" t="s">
        <v>38</v>
      </c>
      <c r="T20" s="11" t="s">
        <v>22</v>
      </c>
      <c r="U20" s="11" t="s">
        <v>62</v>
      </c>
      <c r="V20" s="11" t="s">
        <v>22</v>
      </c>
    </row>
    <row r="21" spans="1:22" ht="14.1" customHeight="1" x14ac:dyDescent="0.2">
      <c r="A21" s="11" t="str">
        <f t="shared" si="4"/>
        <v>Signature</v>
      </c>
      <c r="B21" s="8" t="s">
        <v>22</v>
      </c>
      <c r="C21" s="12" t="s">
        <v>98</v>
      </c>
      <c r="D21" s="11" t="s">
        <v>4972</v>
      </c>
      <c r="E21" s="11" t="s">
        <v>22</v>
      </c>
      <c r="F21" s="11" t="s">
        <v>22</v>
      </c>
      <c r="G21" s="11" t="str">
        <f t="shared" si="5"/>
        <v>Despatch Advice. Signature</v>
      </c>
      <c r="H21" s="11" t="s">
        <v>22</v>
      </c>
      <c r="I21" s="11" t="s">
        <v>5299</v>
      </c>
      <c r="J21" s="11" t="s">
        <v>22</v>
      </c>
      <c r="K21" s="11" t="s">
        <v>22</v>
      </c>
      <c r="L21" s="11" t="s">
        <v>22</v>
      </c>
      <c r="M21" s="11" t="str">
        <f t="shared" si="6"/>
        <v>Signature</v>
      </c>
      <c r="N21" s="11" t="str">
        <f t="shared" si="7"/>
        <v>Signature</v>
      </c>
      <c r="O21" s="11" t="s">
        <v>22</v>
      </c>
      <c r="P21" s="11" t="s">
        <v>22</v>
      </c>
      <c r="Q21" s="11" t="s">
        <v>22</v>
      </c>
      <c r="R21" s="11" t="s">
        <v>624</v>
      </c>
      <c r="S21" s="11" t="s">
        <v>38</v>
      </c>
      <c r="T21" s="11" t="s">
        <v>22</v>
      </c>
      <c r="U21" s="11" t="s">
        <v>62</v>
      </c>
      <c r="V21" s="11" t="s">
        <v>22</v>
      </c>
    </row>
    <row r="22" spans="1:22" ht="14.1" customHeight="1" x14ac:dyDescent="0.2">
      <c r="A22" s="11" t="str">
        <f t="shared" si="4"/>
        <v>DespatchSupplierParty</v>
      </c>
      <c r="B22" s="8" t="s">
        <v>22</v>
      </c>
      <c r="C22" s="12" t="s">
        <v>27</v>
      </c>
      <c r="D22" s="11" t="s">
        <v>5309</v>
      </c>
      <c r="E22" s="11" t="s">
        <v>22</v>
      </c>
      <c r="F22" s="11" t="s">
        <v>22</v>
      </c>
      <c r="G22" s="11" t="str">
        <f t="shared" si="5"/>
        <v>Despatch Advice. Despatch_ Supplier Party. Supplier Party</v>
      </c>
      <c r="H22" s="11" t="s">
        <v>22</v>
      </c>
      <c r="I22" s="11" t="s">
        <v>5299</v>
      </c>
      <c r="J22" s="11" t="s">
        <v>1304</v>
      </c>
      <c r="K22" s="11" t="s">
        <v>22</v>
      </c>
      <c r="L22" s="11" t="s">
        <v>22</v>
      </c>
      <c r="M22" s="11" t="str">
        <f t="shared" si="6"/>
        <v>Supplier Party</v>
      </c>
      <c r="N22" s="11" t="str">
        <f t="shared" si="7"/>
        <v>Supplier Party</v>
      </c>
      <c r="O22" s="11" t="s">
        <v>22</v>
      </c>
      <c r="P22" s="11" t="s">
        <v>22</v>
      </c>
      <c r="Q22" s="11" t="s">
        <v>22</v>
      </c>
      <c r="R22" s="11" t="s">
        <v>41</v>
      </c>
      <c r="S22" s="11" t="s">
        <v>38</v>
      </c>
      <c r="T22" s="11" t="s">
        <v>22</v>
      </c>
      <c r="U22" s="11" t="s">
        <v>62</v>
      </c>
      <c r="V22" s="11" t="s">
        <v>22</v>
      </c>
    </row>
    <row r="23" spans="1:22" ht="14.1" customHeight="1" x14ac:dyDescent="0.2">
      <c r="A23" s="11" t="str">
        <f t="shared" si="4"/>
        <v>DeliveryCustomerParty</v>
      </c>
      <c r="B23" s="8" t="s">
        <v>22</v>
      </c>
      <c r="C23" s="12" t="s">
        <v>27</v>
      </c>
      <c r="D23" s="11" t="s">
        <v>5310</v>
      </c>
      <c r="E23" s="11" t="s">
        <v>22</v>
      </c>
      <c r="F23" s="11" t="s">
        <v>22</v>
      </c>
      <c r="G23" s="11" t="str">
        <f t="shared" si="5"/>
        <v>Despatch Advice. Delivery_ Customer Party. Customer Party</v>
      </c>
      <c r="H23" s="11" t="s">
        <v>22</v>
      </c>
      <c r="I23" s="11" t="s">
        <v>5299</v>
      </c>
      <c r="J23" s="11" t="s">
        <v>865</v>
      </c>
      <c r="K23" s="11" t="s">
        <v>22</v>
      </c>
      <c r="L23" s="11" t="s">
        <v>22</v>
      </c>
      <c r="M23" s="11" t="str">
        <f t="shared" si="6"/>
        <v>Customer Party</v>
      </c>
      <c r="N23" s="11" t="str">
        <f t="shared" si="7"/>
        <v>Customer Party</v>
      </c>
      <c r="O23" s="11" t="s">
        <v>22</v>
      </c>
      <c r="P23" s="11" t="s">
        <v>22</v>
      </c>
      <c r="Q23" s="11" t="s">
        <v>22</v>
      </c>
      <c r="R23" s="11" t="s">
        <v>37</v>
      </c>
      <c r="S23" s="11" t="s">
        <v>38</v>
      </c>
      <c r="T23" s="11" t="s">
        <v>22</v>
      </c>
      <c r="U23" s="11" t="s">
        <v>62</v>
      </c>
      <c r="V23" s="11" t="s">
        <v>22</v>
      </c>
    </row>
    <row r="24" spans="1:22" ht="14.1" customHeight="1" x14ac:dyDescent="0.2">
      <c r="A24" s="11" t="str">
        <f t="shared" si="4"/>
        <v>BuyerCustomerParty</v>
      </c>
      <c r="B24" s="8" t="s">
        <v>22</v>
      </c>
      <c r="C24" s="12" t="s">
        <v>34</v>
      </c>
      <c r="D24" s="11" t="s">
        <v>5270</v>
      </c>
      <c r="E24" s="11" t="s">
        <v>22</v>
      </c>
      <c r="F24" s="11" t="s">
        <v>22</v>
      </c>
      <c r="G24" s="11" t="str">
        <f t="shared" si="5"/>
        <v>Despatch Advice. Buyer_ Customer Party. Customer Party</v>
      </c>
      <c r="H24" s="11" t="s">
        <v>22</v>
      </c>
      <c r="I24" s="11" t="s">
        <v>5299</v>
      </c>
      <c r="J24" s="11" t="s">
        <v>36</v>
      </c>
      <c r="K24" s="11" t="s">
        <v>22</v>
      </c>
      <c r="L24" s="11" t="s">
        <v>22</v>
      </c>
      <c r="M24" s="11" t="str">
        <f t="shared" si="6"/>
        <v>Customer Party</v>
      </c>
      <c r="N24" s="11" t="str">
        <f t="shared" si="7"/>
        <v>Customer Party</v>
      </c>
      <c r="O24" s="11" t="s">
        <v>22</v>
      </c>
      <c r="P24" s="11" t="s">
        <v>22</v>
      </c>
      <c r="Q24" s="11" t="s">
        <v>22</v>
      </c>
      <c r="R24" s="11" t="s">
        <v>37</v>
      </c>
      <c r="S24" s="11" t="s">
        <v>38</v>
      </c>
      <c r="T24" s="11" t="s">
        <v>22</v>
      </c>
      <c r="U24" s="11" t="s">
        <v>62</v>
      </c>
      <c r="V24" s="11" t="s">
        <v>22</v>
      </c>
    </row>
    <row r="25" spans="1:22" ht="14.1" customHeight="1" x14ac:dyDescent="0.2">
      <c r="A25" s="11" t="str">
        <f t="shared" si="4"/>
        <v>SellerSupplierParty</v>
      </c>
      <c r="B25" s="8" t="s">
        <v>22</v>
      </c>
      <c r="C25" s="12" t="s">
        <v>34</v>
      </c>
      <c r="D25" s="11" t="s">
        <v>5118</v>
      </c>
      <c r="E25" s="11" t="s">
        <v>22</v>
      </c>
      <c r="F25" s="11" t="s">
        <v>22</v>
      </c>
      <c r="G25" s="11" t="str">
        <f t="shared" si="5"/>
        <v>Despatch Advice. Seller_ Supplier Party. Supplier Party</v>
      </c>
      <c r="H25" s="11" t="s">
        <v>22</v>
      </c>
      <c r="I25" s="11" t="s">
        <v>5299</v>
      </c>
      <c r="J25" s="11" t="s">
        <v>40</v>
      </c>
      <c r="K25" s="11" t="s">
        <v>22</v>
      </c>
      <c r="L25" s="11" t="s">
        <v>22</v>
      </c>
      <c r="M25" s="11" t="str">
        <f t="shared" si="6"/>
        <v>Supplier Party</v>
      </c>
      <c r="N25" s="11" t="str">
        <f t="shared" si="7"/>
        <v>Supplier Party</v>
      </c>
      <c r="O25" s="11" t="s">
        <v>22</v>
      </c>
      <c r="P25" s="11" t="s">
        <v>22</v>
      </c>
      <c r="Q25" s="11" t="s">
        <v>22</v>
      </c>
      <c r="R25" s="11" t="s">
        <v>41</v>
      </c>
      <c r="S25" s="11" t="s">
        <v>38</v>
      </c>
      <c r="T25" s="11" t="s">
        <v>22</v>
      </c>
      <c r="U25" s="11" t="s">
        <v>62</v>
      </c>
      <c r="V25" s="11" t="s">
        <v>22</v>
      </c>
    </row>
    <row r="26" spans="1:22" ht="14.1" customHeight="1" x14ac:dyDescent="0.2">
      <c r="A26" s="11" t="str">
        <f t="shared" si="4"/>
        <v>OriginatorCustomerParty</v>
      </c>
      <c r="B26" s="8" t="s">
        <v>22</v>
      </c>
      <c r="C26" s="12" t="s">
        <v>34</v>
      </c>
      <c r="D26" s="11" t="s">
        <v>5311</v>
      </c>
      <c r="E26" s="11" t="s">
        <v>22</v>
      </c>
      <c r="F26" s="11" t="s">
        <v>22</v>
      </c>
      <c r="G26" s="11" t="str">
        <f t="shared" si="5"/>
        <v>Despatch Advice. Originator_ Customer Party. Customer Party</v>
      </c>
      <c r="H26" s="11" t="s">
        <v>22</v>
      </c>
      <c r="I26" s="11" t="s">
        <v>5299</v>
      </c>
      <c r="J26" s="11" t="s">
        <v>1314</v>
      </c>
      <c r="K26" s="11" t="s">
        <v>22</v>
      </c>
      <c r="L26" s="11" t="s">
        <v>22</v>
      </c>
      <c r="M26" s="11" t="str">
        <f t="shared" si="6"/>
        <v>Customer Party</v>
      </c>
      <c r="N26" s="11" t="str">
        <f t="shared" si="7"/>
        <v>Customer Party</v>
      </c>
      <c r="O26" s="11" t="s">
        <v>22</v>
      </c>
      <c r="P26" s="11" t="s">
        <v>22</v>
      </c>
      <c r="Q26" s="11" t="s">
        <v>22</v>
      </c>
      <c r="R26" s="11" t="s">
        <v>37</v>
      </c>
      <c r="S26" s="11" t="s">
        <v>38</v>
      </c>
      <c r="T26" s="11" t="s">
        <v>22</v>
      </c>
      <c r="U26" s="11" t="s">
        <v>62</v>
      </c>
      <c r="V26" s="11" t="s">
        <v>22</v>
      </c>
    </row>
    <row r="27" spans="1:22" ht="14.1" customHeight="1" x14ac:dyDescent="0.2">
      <c r="A27" s="11" t="str">
        <f t="shared" si="4"/>
        <v>Shipment</v>
      </c>
      <c r="B27" s="8" t="s">
        <v>22</v>
      </c>
      <c r="C27" s="12" t="s">
        <v>34</v>
      </c>
      <c r="D27" s="11" t="s">
        <v>5312</v>
      </c>
      <c r="E27" s="11" t="s">
        <v>22</v>
      </c>
      <c r="F27" s="11" t="s">
        <v>22</v>
      </c>
      <c r="G27" s="11" t="str">
        <f t="shared" si="5"/>
        <v>Despatch Advice. Shipment</v>
      </c>
      <c r="H27" s="11" t="s">
        <v>22</v>
      </c>
      <c r="I27" s="11" t="s">
        <v>5299</v>
      </c>
      <c r="J27" s="11" t="s">
        <v>22</v>
      </c>
      <c r="K27" s="11" t="s">
        <v>22</v>
      </c>
      <c r="L27" s="11" t="s">
        <v>22</v>
      </c>
      <c r="M27" s="11" t="str">
        <f t="shared" si="6"/>
        <v>Shipment</v>
      </c>
      <c r="N27" s="11" t="str">
        <f t="shared" si="7"/>
        <v>Shipment</v>
      </c>
      <c r="O27" s="11" t="s">
        <v>22</v>
      </c>
      <c r="P27" s="11" t="s">
        <v>22</v>
      </c>
      <c r="Q27" s="11" t="s">
        <v>22</v>
      </c>
      <c r="R27" s="11" t="s">
        <v>638</v>
      </c>
      <c r="S27" s="11" t="s">
        <v>38</v>
      </c>
      <c r="T27" s="11" t="s">
        <v>22</v>
      </c>
      <c r="U27" s="11" t="s">
        <v>62</v>
      </c>
      <c r="V27" s="11" t="s">
        <v>22</v>
      </c>
    </row>
    <row r="28" spans="1:22" ht="14.1" customHeight="1" x14ac:dyDescent="0.2">
      <c r="A28" s="11" t="str">
        <f t="shared" si="4"/>
        <v>DespatchLine</v>
      </c>
      <c r="B28" s="8" t="s">
        <v>22</v>
      </c>
      <c r="C28" s="12" t="s">
        <v>50</v>
      </c>
      <c r="D28" s="11" t="s">
        <v>5313</v>
      </c>
      <c r="E28" s="11" t="s">
        <v>22</v>
      </c>
      <c r="F28" s="11" t="s">
        <v>22</v>
      </c>
      <c r="G28" s="11" t="str">
        <f t="shared" si="5"/>
        <v>Despatch Advice. Despatch Line</v>
      </c>
      <c r="H28" s="11" t="s">
        <v>22</v>
      </c>
      <c r="I28" s="11" t="s">
        <v>5299</v>
      </c>
      <c r="J28" s="11" t="s">
        <v>22</v>
      </c>
      <c r="K28" s="11" t="s">
        <v>22</v>
      </c>
      <c r="L28" s="11" t="s">
        <v>22</v>
      </c>
      <c r="M28" s="11" t="str">
        <f t="shared" si="6"/>
        <v>Despatch Line</v>
      </c>
      <c r="N28" s="11" t="str">
        <f t="shared" si="7"/>
        <v>Despatch Line</v>
      </c>
      <c r="O28" s="11" t="s">
        <v>22</v>
      </c>
      <c r="P28" s="11" t="s">
        <v>22</v>
      </c>
      <c r="Q28" s="11" t="s">
        <v>22</v>
      </c>
      <c r="R28" s="11" t="s">
        <v>1513</v>
      </c>
      <c r="S28" s="11" t="s">
        <v>38</v>
      </c>
      <c r="T28" s="11" t="s">
        <v>22</v>
      </c>
      <c r="U28" s="11" t="s">
        <v>62</v>
      </c>
      <c r="V28" s="11" t="s">
        <v>22</v>
      </c>
    </row>
    <row r="29" spans="1:22" s="14" customFormat="1" ht="14.1" customHeight="1" x14ac:dyDescent="0.2">
      <c r="A29" s="13"/>
      <c r="B29" s="13"/>
      <c r="C29" s="13"/>
      <c r="D29" s="13"/>
      <c r="E29" s="13"/>
      <c r="F29" s="13"/>
      <c r="G29" s="13"/>
      <c r="H29" s="13"/>
      <c r="I29" s="13"/>
      <c r="J29" s="13"/>
      <c r="K29" s="13"/>
      <c r="L29" s="13"/>
      <c r="M29" s="13"/>
      <c r="N29" s="13"/>
      <c r="O29" s="13"/>
      <c r="P29" s="13"/>
      <c r="Q29" s="13"/>
      <c r="R29" s="13"/>
      <c r="S29" s="13" t="s">
        <v>4949</v>
      </c>
      <c r="T29" s="13"/>
      <c r="U29" s="13"/>
      <c r="V29"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03D35-91A3-409D-9E72-AA8877C97609}">
  <dimension ref="A1:V22"/>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DigitalAgreement</v>
      </c>
      <c r="B2" s="6" t="s">
        <v>22</v>
      </c>
      <c r="C2" s="6" t="s">
        <v>22</v>
      </c>
      <c r="D2" s="6" t="s">
        <v>5314</v>
      </c>
      <c r="E2" s="6" t="s">
        <v>5315</v>
      </c>
      <c r="F2" s="6" t="s">
        <v>22</v>
      </c>
      <c r="G2" s="5" t="str">
        <f>CONCATENATE(IF(H2="","",CONCATENATE(H2,"_ ")),I2,". Details")</f>
        <v>Digital Agreement. Details</v>
      </c>
      <c r="H2" s="6" t="s">
        <v>22</v>
      </c>
      <c r="I2" s="6" t="s">
        <v>5316</v>
      </c>
      <c r="J2" s="6" t="s">
        <v>22</v>
      </c>
      <c r="K2" s="6" t="s">
        <v>22</v>
      </c>
      <c r="L2" s="6" t="s">
        <v>22</v>
      </c>
      <c r="M2" s="6" t="s">
        <v>22</v>
      </c>
      <c r="N2" s="6" t="s">
        <v>22</v>
      </c>
      <c r="O2" s="6" t="s">
        <v>22</v>
      </c>
      <c r="P2" s="6" t="s">
        <v>22</v>
      </c>
      <c r="Q2" s="6" t="s">
        <v>22</v>
      </c>
      <c r="R2" s="6" t="s">
        <v>22</v>
      </c>
      <c r="S2" s="6" t="s">
        <v>25</v>
      </c>
      <c r="T2" s="6" t="s">
        <v>22</v>
      </c>
      <c r="U2" s="6" t="s">
        <v>228</v>
      </c>
      <c r="V2" s="6" t="s">
        <v>22</v>
      </c>
    </row>
    <row r="3" spans="1:22" ht="14.1" customHeight="1" x14ac:dyDescent="0.2">
      <c r="A3" s="7" t="str">
        <f t="shared" ref="A3:A14"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228</v>
      </c>
      <c r="G3" s="10" t="str">
        <f t="shared" ref="G3:G14" si="1">CONCATENATE( IF(H3="","",CONCATENATE(H3,"_ ")),I3,". ",IF(J3="","",CONCATENATE(J3,"_ ")),M3,IF(OR(J3&lt;&gt;"",M3&lt;&gt;N3),CONCATENATE(". ",N3),""))</f>
        <v>Digital Agreement. UBL Version Identifier. Identifier</v>
      </c>
      <c r="H3" s="10" t="s">
        <v>22</v>
      </c>
      <c r="I3" s="10" t="s">
        <v>5316</v>
      </c>
      <c r="J3" s="10" t="s">
        <v>22</v>
      </c>
      <c r="K3" s="10" t="s">
        <v>4953</v>
      </c>
      <c r="L3" s="10" t="s">
        <v>29</v>
      </c>
      <c r="M3" s="7" t="str">
        <f t="shared" ref="M3:M14" si="2">IF(K3&lt;&gt;"",CONCATENATE(K3," ",L3),L3)</f>
        <v>UBL Version Identifier</v>
      </c>
      <c r="N3" s="10" t="s">
        <v>29</v>
      </c>
      <c r="O3" s="10" t="s">
        <v>22</v>
      </c>
      <c r="P3" s="10" t="str">
        <f t="shared" ref="P3:P14" si="3">IF(O3&lt;&gt;"",CONCATENATE(O3,"_ ",N3,". Type"),CONCATENATE(N3,". Type"))</f>
        <v>Identifier. Type</v>
      </c>
      <c r="Q3" s="10" t="s">
        <v>22</v>
      </c>
      <c r="R3" s="10" t="s">
        <v>22</v>
      </c>
      <c r="S3" s="10" t="s">
        <v>30</v>
      </c>
      <c r="T3" s="10" t="s">
        <v>22</v>
      </c>
      <c r="U3" s="10" t="s">
        <v>228</v>
      </c>
      <c r="V3" s="10" t="s">
        <v>22</v>
      </c>
    </row>
    <row r="4" spans="1:22" ht="14.1" customHeight="1" x14ac:dyDescent="0.2">
      <c r="A4" s="7" t="str">
        <f t="shared" si="0"/>
        <v>CustomizationID</v>
      </c>
      <c r="B4" s="8" t="s">
        <v>22</v>
      </c>
      <c r="C4" s="9" t="s">
        <v>34</v>
      </c>
      <c r="D4" s="10" t="s">
        <v>4954</v>
      </c>
      <c r="E4" s="10" t="s">
        <v>22</v>
      </c>
      <c r="F4" s="10" t="s">
        <v>5317</v>
      </c>
      <c r="G4" s="10" t="str">
        <f t="shared" si="1"/>
        <v>Digital Agreement. Customization Identifier. Identifier</v>
      </c>
      <c r="H4" s="10" t="s">
        <v>22</v>
      </c>
      <c r="I4" s="10" t="s">
        <v>5316</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228</v>
      </c>
      <c r="V4" s="10" t="s">
        <v>22</v>
      </c>
    </row>
    <row r="5" spans="1:22" ht="14.1" customHeight="1" x14ac:dyDescent="0.2">
      <c r="A5" s="7" t="str">
        <f t="shared" si="0"/>
        <v>ProfileID</v>
      </c>
      <c r="B5" s="8" t="s">
        <v>22</v>
      </c>
      <c r="C5" s="9" t="s">
        <v>34</v>
      </c>
      <c r="D5" s="10" t="s">
        <v>4955</v>
      </c>
      <c r="E5" s="10" t="s">
        <v>22</v>
      </c>
      <c r="F5" s="10" t="s">
        <v>4993</v>
      </c>
      <c r="G5" s="10" t="str">
        <f t="shared" si="1"/>
        <v>Digital Agreement. Profile Identifier. Identifier</v>
      </c>
      <c r="H5" s="10" t="s">
        <v>22</v>
      </c>
      <c r="I5" s="10" t="s">
        <v>5316</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228</v>
      </c>
      <c r="V5" s="10" t="s">
        <v>22</v>
      </c>
    </row>
    <row r="6" spans="1:22" ht="14.1" customHeight="1" x14ac:dyDescent="0.2">
      <c r="A6" s="7" t="str">
        <f t="shared" si="0"/>
        <v>ProfileExecutionID</v>
      </c>
      <c r="B6" s="8" t="s">
        <v>22</v>
      </c>
      <c r="C6" s="9" t="s">
        <v>34</v>
      </c>
      <c r="D6" s="10" t="s">
        <v>4956</v>
      </c>
      <c r="E6" s="10" t="s">
        <v>22</v>
      </c>
      <c r="F6" s="10" t="s">
        <v>4994</v>
      </c>
      <c r="G6" s="10" t="str">
        <f t="shared" si="1"/>
        <v>Digital Agreement. Profile Execution Identifier. Identifier</v>
      </c>
      <c r="H6" s="10" t="s">
        <v>22</v>
      </c>
      <c r="I6" s="10" t="s">
        <v>5316</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228</v>
      </c>
      <c r="V6" s="10" t="s">
        <v>22</v>
      </c>
    </row>
    <row r="7" spans="1:22" ht="14.1" customHeight="1" x14ac:dyDescent="0.2">
      <c r="A7" s="7" t="str">
        <f t="shared" si="0"/>
        <v>ID</v>
      </c>
      <c r="B7" s="8" t="s">
        <v>22</v>
      </c>
      <c r="C7" s="9" t="s">
        <v>27</v>
      </c>
      <c r="D7" s="10" t="s">
        <v>4995</v>
      </c>
      <c r="E7" s="10" t="s">
        <v>22</v>
      </c>
      <c r="F7" s="10" t="s">
        <v>22</v>
      </c>
      <c r="G7" s="10" t="str">
        <f t="shared" si="1"/>
        <v>Digital Agreement. Identifier</v>
      </c>
      <c r="H7" s="10" t="s">
        <v>22</v>
      </c>
      <c r="I7" s="10" t="s">
        <v>5316</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228</v>
      </c>
      <c r="V7" s="10" t="s">
        <v>22</v>
      </c>
    </row>
    <row r="8" spans="1:22" ht="14.1" customHeight="1" x14ac:dyDescent="0.2">
      <c r="A8" s="7" t="str">
        <f t="shared" si="0"/>
        <v>UUID</v>
      </c>
      <c r="B8" s="8" t="s">
        <v>22</v>
      </c>
      <c r="C8" s="9" t="s">
        <v>34</v>
      </c>
      <c r="D8" s="10" t="s">
        <v>4959</v>
      </c>
      <c r="E8" s="10" t="s">
        <v>22</v>
      </c>
      <c r="F8" s="10" t="s">
        <v>22</v>
      </c>
      <c r="G8" s="10" t="str">
        <f t="shared" si="1"/>
        <v>Digital Agreement. UUID. Identifier</v>
      </c>
      <c r="H8" s="10" t="s">
        <v>22</v>
      </c>
      <c r="I8" s="10" t="s">
        <v>5316</v>
      </c>
      <c r="J8" s="10" t="s">
        <v>22</v>
      </c>
      <c r="K8" s="10" t="s">
        <v>22</v>
      </c>
      <c r="L8" s="10" t="s">
        <v>590</v>
      </c>
      <c r="M8" s="7" t="str">
        <f t="shared" si="2"/>
        <v>UUID</v>
      </c>
      <c r="N8" s="10" t="s">
        <v>29</v>
      </c>
      <c r="O8" s="10" t="s">
        <v>22</v>
      </c>
      <c r="P8" s="10" t="str">
        <f t="shared" si="3"/>
        <v>Identifier. Type</v>
      </c>
      <c r="Q8" s="10" t="s">
        <v>22</v>
      </c>
      <c r="R8" s="10" t="s">
        <v>22</v>
      </c>
      <c r="S8" s="10" t="s">
        <v>30</v>
      </c>
      <c r="T8" s="10" t="s">
        <v>22</v>
      </c>
      <c r="U8" s="10" t="s">
        <v>228</v>
      </c>
      <c r="V8" s="10" t="s">
        <v>22</v>
      </c>
    </row>
    <row r="9" spans="1:22" ht="14.1" customHeight="1" x14ac:dyDescent="0.2">
      <c r="A9" s="7" t="str">
        <f t="shared" si="0"/>
        <v>IssueDate</v>
      </c>
      <c r="B9" s="8" t="s">
        <v>22</v>
      </c>
      <c r="C9" s="9" t="s">
        <v>27</v>
      </c>
      <c r="D9" s="10" t="s">
        <v>4996</v>
      </c>
      <c r="E9" s="10" t="s">
        <v>22</v>
      </c>
      <c r="F9" s="10" t="s">
        <v>22</v>
      </c>
      <c r="G9" s="10" t="str">
        <f t="shared" si="1"/>
        <v>Digital Agreement. Issue Date. Date</v>
      </c>
      <c r="H9" s="10" t="s">
        <v>22</v>
      </c>
      <c r="I9" s="10" t="s">
        <v>5316</v>
      </c>
      <c r="J9" s="10" t="s">
        <v>22</v>
      </c>
      <c r="K9" s="10" t="s">
        <v>477</v>
      </c>
      <c r="L9" s="10" t="s">
        <v>397</v>
      </c>
      <c r="M9" s="7" t="str">
        <f t="shared" si="2"/>
        <v>Issue Date</v>
      </c>
      <c r="N9" s="10" t="s">
        <v>397</v>
      </c>
      <c r="O9" s="10" t="s">
        <v>22</v>
      </c>
      <c r="P9" s="10" t="str">
        <f t="shared" si="3"/>
        <v>Date. Type</v>
      </c>
      <c r="Q9" s="10" t="s">
        <v>22</v>
      </c>
      <c r="R9" s="10" t="s">
        <v>22</v>
      </c>
      <c r="S9" s="10" t="s">
        <v>30</v>
      </c>
      <c r="T9" s="10" t="s">
        <v>22</v>
      </c>
      <c r="U9" s="10" t="s">
        <v>228</v>
      </c>
      <c r="V9" s="10" t="s">
        <v>22</v>
      </c>
    </row>
    <row r="10" spans="1:22" ht="14.1" customHeight="1" x14ac:dyDescent="0.2">
      <c r="A10" s="7" t="str">
        <f t="shared" si="0"/>
        <v>IssueTime</v>
      </c>
      <c r="B10" s="8" t="s">
        <v>22</v>
      </c>
      <c r="C10" s="9" t="s">
        <v>34</v>
      </c>
      <c r="D10" s="10" t="s">
        <v>4997</v>
      </c>
      <c r="E10" s="10" t="s">
        <v>22</v>
      </c>
      <c r="F10" s="10" t="s">
        <v>22</v>
      </c>
      <c r="G10" s="10" t="str">
        <f t="shared" si="1"/>
        <v>Digital Agreement. Issue Time. Time</v>
      </c>
      <c r="H10" s="10" t="s">
        <v>22</v>
      </c>
      <c r="I10" s="10" t="s">
        <v>5316</v>
      </c>
      <c r="J10" s="10" t="s">
        <v>22</v>
      </c>
      <c r="K10" s="10" t="s">
        <v>477</v>
      </c>
      <c r="L10" s="10" t="s">
        <v>594</v>
      </c>
      <c r="M10" s="7" t="str">
        <f t="shared" si="2"/>
        <v>Issue Time</v>
      </c>
      <c r="N10" s="10" t="s">
        <v>594</v>
      </c>
      <c r="O10" s="10" t="s">
        <v>22</v>
      </c>
      <c r="P10" s="10" t="str">
        <f t="shared" si="3"/>
        <v>Time. Type</v>
      </c>
      <c r="Q10" s="10" t="s">
        <v>22</v>
      </c>
      <c r="R10" s="10" t="s">
        <v>22</v>
      </c>
      <c r="S10" s="10" t="s">
        <v>30</v>
      </c>
      <c r="T10" s="10" t="s">
        <v>22</v>
      </c>
      <c r="U10" s="10" t="s">
        <v>228</v>
      </c>
      <c r="V10" s="10" t="s">
        <v>22</v>
      </c>
    </row>
    <row r="11" spans="1:22" ht="14.1" customHeight="1" x14ac:dyDescent="0.2">
      <c r="A11" s="7" t="str">
        <f t="shared" si="0"/>
        <v>AgreementTypeCode</v>
      </c>
      <c r="B11" s="8" t="s">
        <v>22</v>
      </c>
      <c r="C11" s="9" t="s">
        <v>34</v>
      </c>
      <c r="D11" s="10" t="s">
        <v>5318</v>
      </c>
      <c r="E11" s="10" t="s">
        <v>22</v>
      </c>
      <c r="F11" s="10" t="s">
        <v>5319</v>
      </c>
      <c r="G11" s="10" t="str">
        <f t="shared" si="1"/>
        <v>Digital Agreement. Agreement Type Code. Code</v>
      </c>
      <c r="H11" s="10" t="s">
        <v>22</v>
      </c>
      <c r="I11" s="10" t="s">
        <v>5316</v>
      </c>
      <c r="J11" s="10" t="s">
        <v>22</v>
      </c>
      <c r="K11" s="10" t="s">
        <v>5320</v>
      </c>
      <c r="L11" s="10" t="s">
        <v>33</v>
      </c>
      <c r="M11" s="7" t="str">
        <f t="shared" si="2"/>
        <v>Agreement Type Code</v>
      </c>
      <c r="N11" s="10" t="s">
        <v>33</v>
      </c>
      <c r="O11" s="10" t="s">
        <v>22</v>
      </c>
      <c r="P11" s="10" t="str">
        <f t="shared" si="3"/>
        <v>Code. Type</v>
      </c>
      <c r="Q11" s="10" t="s">
        <v>22</v>
      </c>
      <c r="R11" s="10" t="s">
        <v>22</v>
      </c>
      <c r="S11" s="10" t="s">
        <v>30</v>
      </c>
      <c r="T11" s="10" t="s">
        <v>22</v>
      </c>
      <c r="U11" s="10" t="s">
        <v>228</v>
      </c>
      <c r="V11" s="10" t="s">
        <v>22</v>
      </c>
    </row>
    <row r="12" spans="1:22" ht="14.1" customHeight="1" x14ac:dyDescent="0.2">
      <c r="A12" s="7" t="str">
        <f t="shared" si="0"/>
        <v>VersionID</v>
      </c>
      <c r="B12" s="8" t="s">
        <v>22</v>
      </c>
      <c r="C12" s="9" t="s">
        <v>27</v>
      </c>
      <c r="D12" s="10" t="s">
        <v>5321</v>
      </c>
      <c r="E12" s="10" t="s">
        <v>22</v>
      </c>
      <c r="F12" s="10" t="s">
        <v>5061</v>
      </c>
      <c r="G12" s="10" t="str">
        <f t="shared" si="1"/>
        <v>Digital Agreement. Version Identifier. Identifier</v>
      </c>
      <c r="H12" s="10" t="s">
        <v>22</v>
      </c>
      <c r="I12" s="10" t="s">
        <v>5316</v>
      </c>
      <c r="J12" s="10" t="s">
        <v>22</v>
      </c>
      <c r="K12" s="10" t="s">
        <v>602</v>
      </c>
      <c r="L12" s="10" t="s">
        <v>29</v>
      </c>
      <c r="M12" s="7" t="str">
        <f t="shared" si="2"/>
        <v>Version Identifier</v>
      </c>
      <c r="N12" s="10" t="s">
        <v>29</v>
      </c>
      <c r="O12" s="10" t="s">
        <v>22</v>
      </c>
      <c r="P12" s="10" t="str">
        <f t="shared" si="3"/>
        <v>Identifier. Type</v>
      </c>
      <c r="Q12" s="10" t="s">
        <v>22</v>
      </c>
      <c r="R12" s="10" t="s">
        <v>22</v>
      </c>
      <c r="S12" s="10" t="s">
        <v>30</v>
      </c>
      <c r="T12" s="10" t="s">
        <v>22</v>
      </c>
      <c r="U12" s="10" t="s">
        <v>228</v>
      </c>
      <c r="V12" s="10" t="s">
        <v>22</v>
      </c>
    </row>
    <row r="13" spans="1:22" ht="14.1" customHeight="1" x14ac:dyDescent="0.2">
      <c r="A13" s="7" t="str">
        <f t="shared" si="0"/>
        <v>PreviousVersionID</v>
      </c>
      <c r="B13" s="8" t="s">
        <v>22</v>
      </c>
      <c r="C13" s="9" t="s">
        <v>34</v>
      </c>
      <c r="D13" s="10" t="s">
        <v>5322</v>
      </c>
      <c r="E13" s="10" t="s">
        <v>22</v>
      </c>
      <c r="F13" s="10" t="s">
        <v>27</v>
      </c>
      <c r="G13" s="10" t="str">
        <f t="shared" si="1"/>
        <v>Digital Agreement. Previous Version Identifier. Identifier</v>
      </c>
      <c r="H13" s="10" t="s">
        <v>22</v>
      </c>
      <c r="I13" s="10" t="s">
        <v>5316</v>
      </c>
      <c r="J13" s="10" t="s">
        <v>22</v>
      </c>
      <c r="K13" s="10" t="s">
        <v>5063</v>
      </c>
      <c r="L13" s="10" t="s">
        <v>29</v>
      </c>
      <c r="M13" s="7" t="str">
        <f t="shared" si="2"/>
        <v>Previous Version Identifier</v>
      </c>
      <c r="N13" s="10" t="s">
        <v>29</v>
      </c>
      <c r="O13" s="10" t="s">
        <v>22</v>
      </c>
      <c r="P13" s="10" t="str">
        <f t="shared" si="3"/>
        <v>Identifier. Type</v>
      </c>
      <c r="Q13" s="10" t="s">
        <v>22</v>
      </c>
      <c r="R13" s="10" t="s">
        <v>22</v>
      </c>
      <c r="S13" s="10" t="s">
        <v>30</v>
      </c>
      <c r="T13" s="10" t="s">
        <v>22</v>
      </c>
      <c r="U13" s="10" t="s">
        <v>228</v>
      </c>
      <c r="V13" s="10" t="s">
        <v>22</v>
      </c>
    </row>
    <row r="14" spans="1:22" ht="14.1" customHeight="1" x14ac:dyDescent="0.2">
      <c r="A14" s="7" t="str">
        <f t="shared" si="0"/>
        <v>RequiredResponseMessageLevelCode</v>
      </c>
      <c r="B14" s="8" t="s">
        <v>22</v>
      </c>
      <c r="C14" s="9" t="s">
        <v>34</v>
      </c>
      <c r="D14" s="10" t="s">
        <v>5323</v>
      </c>
      <c r="E14" s="10" t="s">
        <v>22</v>
      </c>
      <c r="F14" s="10" t="s">
        <v>5324</v>
      </c>
      <c r="G14" s="10" t="str">
        <f t="shared" si="1"/>
        <v>Digital Agreement. Required_ Response Message Level Code. Code</v>
      </c>
      <c r="H14" s="10" t="s">
        <v>22</v>
      </c>
      <c r="I14" s="10" t="s">
        <v>5316</v>
      </c>
      <c r="J14" s="10" t="s">
        <v>439</v>
      </c>
      <c r="K14" s="10" t="s">
        <v>5325</v>
      </c>
      <c r="L14" s="10" t="s">
        <v>33</v>
      </c>
      <c r="M14" s="7" t="str">
        <f t="shared" si="2"/>
        <v>Response Message Level Code</v>
      </c>
      <c r="N14" s="10" t="s">
        <v>33</v>
      </c>
      <c r="O14" s="10" t="s">
        <v>22</v>
      </c>
      <c r="P14" s="10" t="str">
        <f t="shared" si="3"/>
        <v>Code. Type</v>
      </c>
      <c r="Q14" s="10" t="s">
        <v>22</v>
      </c>
      <c r="R14" s="10" t="s">
        <v>22</v>
      </c>
      <c r="S14" s="10" t="s">
        <v>30</v>
      </c>
      <c r="T14" s="10" t="s">
        <v>22</v>
      </c>
      <c r="U14" s="10" t="s">
        <v>228</v>
      </c>
      <c r="V14" s="10" t="s">
        <v>22</v>
      </c>
    </row>
    <row r="15" spans="1:22" ht="14.1" customHeight="1" x14ac:dyDescent="0.2">
      <c r="A15" s="11" t="str">
        <f t="shared" ref="A15:A21" si="4">SUBSTITUTE(SUBSTITUTE(CONCATENATE(J15,IF(M15="Identifier","ID",M15))," ",""),"_","")</f>
        <v>Signature</v>
      </c>
      <c r="B15" s="8" t="s">
        <v>22</v>
      </c>
      <c r="C15" s="12" t="s">
        <v>98</v>
      </c>
      <c r="D15" s="11" t="s">
        <v>4972</v>
      </c>
      <c r="E15" s="11" t="s">
        <v>22</v>
      </c>
      <c r="F15" s="11" t="s">
        <v>22</v>
      </c>
      <c r="G15" s="11" t="str">
        <f t="shared" ref="G15:G21" si="5">CONCATENATE( IF(H15="","",CONCATENATE(H15,"_ ")),I15,". ",IF(J15="","",CONCATENATE(J15,"_ ")),M15,IF(J15="","",CONCATENATE(". ",N15)))</f>
        <v>Digital Agreement. Signature</v>
      </c>
      <c r="H15" s="11" t="s">
        <v>22</v>
      </c>
      <c r="I15" s="11" t="s">
        <v>5316</v>
      </c>
      <c r="J15" s="11" t="s">
        <v>22</v>
      </c>
      <c r="K15" s="11" t="s">
        <v>22</v>
      </c>
      <c r="L15" s="11" t="s">
        <v>22</v>
      </c>
      <c r="M15" s="11" t="str">
        <f t="shared" ref="M15:M21" si="6">CONCATENATE(IF(Q15="","",CONCATENATE(Q15,"_ ")),R15)</f>
        <v>Signature</v>
      </c>
      <c r="N15" s="11" t="str">
        <f t="shared" ref="N15:N21" si="7">M15</f>
        <v>Signature</v>
      </c>
      <c r="O15" s="11" t="s">
        <v>22</v>
      </c>
      <c r="P15" s="11" t="s">
        <v>22</v>
      </c>
      <c r="Q15" s="11" t="s">
        <v>22</v>
      </c>
      <c r="R15" s="11" t="s">
        <v>624</v>
      </c>
      <c r="S15" s="11" t="s">
        <v>38</v>
      </c>
      <c r="T15" s="11" t="s">
        <v>22</v>
      </c>
      <c r="U15" s="11" t="s">
        <v>228</v>
      </c>
      <c r="V15" s="11" t="s">
        <v>22</v>
      </c>
    </row>
    <row r="16" spans="1:22" ht="14.1" customHeight="1" x14ac:dyDescent="0.2">
      <c r="A16" s="11" t="str">
        <f t="shared" si="4"/>
        <v>GovernorParty</v>
      </c>
      <c r="B16" s="8" t="s">
        <v>22</v>
      </c>
      <c r="C16" s="12" t="s">
        <v>34</v>
      </c>
      <c r="D16" s="11" t="s">
        <v>5326</v>
      </c>
      <c r="E16" s="11" t="s">
        <v>22</v>
      </c>
      <c r="F16" s="11" t="s">
        <v>22</v>
      </c>
      <c r="G16" s="11" t="str">
        <f t="shared" si="5"/>
        <v>Digital Agreement. Governor_ Party. Party</v>
      </c>
      <c r="H16" s="11" t="s">
        <v>22</v>
      </c>
      <c r="I16" s="11" t="s">
        <v>5316</v>
      </c>
      <c r="J16" s="11" t="s">
        <v>5327</v>
      </c>
      <c r="K16" s="11" t="s">
        <v>22</v>
      </c>
      <c r="L16" s="11" t="s">
        <v>22</v>
      </c>
      <c r="M16" s="11" t="str">
        <f t="shared" si="6"/>
        <v>Party</v>
      </c>
      <c r="N16" s="11" t="str">
        <f t="shared" si="7"/>
        <v>Party</v>
      </c>
      <c r="O16" s="11" t="s">
        <v>22</v>
      </c>
      <c r="P16" s="11" t="s">
        <v>22</v>
      </c>
      <c r="Q16" s="11" t="s">
        <v>22</v>
      </c>
      <c r="R16" s="11" t="s">
        <v>216</v>
      </c>
      <c r="S16" s="11" t="s">
        <v>38</v>
      </c>
      <c r="T16" s="11" t="s">
        <v>22</v>
      </c>
      <c r="U16" s="11" t="s">
        <v>228</v>
      </c>
      <c r="V16" s="11" t="s">
        <v>22</v>
      </c>
    </row>
    <row r="17" spans="1:22" ht="14.1" customHeight="1" x14ac:dyDescent="0.2">
      <c r="A17" s="11" t="str">
        <f t="shared" si="4"/>
        <v>ParticipantParty</v>
      </c>
      <c r="B17" s="8" t="s">
        <v>22</v>
      </c>
      <c r="C17" s="12" t="s">
        <v>50</v>
      </c>
      <c r="D17" s="11" t="s">
        <v>5328</v>
      </c>
      <c r="E17" s="11" t="s">
        <v>22</v>
      </c>
      <c r="F17" s="11" t="s">
        <v>22</v>
      </c>
      <c r="G17" s="11" t="str">
        <f t="shared" si="5"/>
        <v>Digital Agreement. Participant Party</v>
      </c>
      <c r="H17" s="11" t="s">
        <v>22</v>
      </c>
      <c r="I17" s="11" t="s">
        <v>5316</v>
      </c>
      <c r="J17" s="11" t="s">
        <v>22</v>
      </c>
      <c r="K17" s="11" t="s">
        <v>22</v>
      </c>
      <c r="L17" s="11" t="s">
        <v>22</v>
      </c>
      <c r="M17" s="11" t="str">
        <f t="shared" si="6"/>
        <v>Participant Party</v>
      </c>
      <c r="N17" s="11" t="str">
        <f t="shared" si="7"/>
        <v>Participant Party</v>
      </c>
      <c r="O17" s="11" t="s">
        <v>22</v>
      </c>
      <c r="P17" s="11" t="s">
        <v>22</v>
      </c>
      <c r="Q17" s="11" t="s">
        <v>22</v>
      </c>
      <c r="R17" s="11" t="s">
        <v>2922</v>
      </c>
      <c r="S17" s="11" t="s">
        <v>38</v>
      </c>
      <c r="T17" s="11" t="s">
        <v>22</v>
      </c>
      <c r="U17" s="11" t="s">
        <v>228</v>
      </c>
      <c r="V17" s="11" t="s">
        <v>22</v>
      </c>
    </row>
    <row r="18" spans="1:22" ht="14.1" customHeight="1" x14ac:dyDescent="0.2">
      <c r="A18" s="11" t="str">
        <f t="shared" si="4"/>
        <v>AgreementCountry</v>
      </c>
      <c r="B18" s="8" t="s">
        <v>22</v>
      </c>
      <c r="C18" s="12" t="s">
        <v>98</v>
      </c>
      <c r="D18" s="11" t="s">
        <v>5329</v>
      </c>
      <c r="E18" s="11" t="s">
        <v>22</v>
      </c>
      <c r="F18" s="11" t="s">
        <v>22</v>
      </c>
      <c r="G18" s="11" t="str">
        <f t="shared" si="5"/>
        <v>Digital Agreement. Agreement_ Country. Country</v>
      </c>
      <c r="H18" s="11" t="s">
        <v>22</v>
      </c>
      <c r="I18" s="11" t="s">
        <v>5316</v>
      </c>
      <c r="J18" s="11" t="s">
        <v>5330</v>
      </c>
      <c r="K18" s="11" t="s">
        <v>22</v>
      </c>
      <c r="L18" s="11" t="s">
        <v>22</v>
      </c>
      <c r="M18" s="11" t="str">
        <f t="shared" si="6"/>
        <v>Country</v>
      </c>
      <c r="N18" s="11" t="str">
        <f t="shared" si="7"/>
        <v>Country</v>
      </c>
      <c r="O18" s="11" t="s">
        <v>22</v>
      </c>
      <c r="P18" s="11" t="s">
        <v>22</v>
      </c>
      <c r="Q18" s="11" t="s">
        <v>22</v>
      </c>
      <c r="R18" s="11" t="s">
        <v>132</v>
      </c>
      <c r="S18" s="11" t="s">
        <v>38</v>
      </c>
      <c r="T18" s="11" t="s">
        <v>22</v>
      </c>
      <c r="U18" s="11" t="s">
        <v>228</v>
      </c>
      <c r="V18" s="11" t="s">
        <v>22</v>
      </c>
    </row>
    <row r="19" spans="1:22" ht="14.1" customHeight="1" x14ac:dyDescent="0.2">
      <c r="A19" s="11" t="str">
        <f t="shared" si="4"/>
        <v>RequiredCertificationDocumentReference</v>
      </c>
      <c r="B19" s="8" t="s">
        <v>22</v>
      </c>
      <c r="C19" s="12" t="s">
        <v>98</v>
      </c>
      <c r="D19" s="11" t="s">
        <v>5331</v>
      </c>
      <c r="E19" s="11" t="s">
        <v>22</v>
      </c>
      <c r="F19" s="11" t="s">
        <v>22</v>
      </c>
      <c r="G19" s="11" t="str">
        <f t="shared" si="5"/>
        <v>Digital Agreement. Required Certification_ Document Reference. Document Reference</v>
      </c>
      <c r="H19" s="11" t="s">
        <v>22</v>
      </c>
      <c r="I19" s="11" t="s">
        <v>5316</v>
      </c>
      <c r="J19" s="11" t="s">
        <v>5332</v>
      </c>
      <c r="K19" s="11" t="s">
        <v>22</v>
      </c>
      <c r="L19" s="11" t="s">
        <v>22</v>
      </c>
      <c r="M19" s="11" t="str">
        <f t="shared" si="6"/>
        <v>Document Reference</v>
      </c>
      <c r="N19" s="11" t="str">
        <f t="shared" si="7"/>
        <v>Document Reference</v>
      </c>
      <c r="O19" s="11" t="s">
        <v>22</v>
      </c>
      <c r="P19" s="11" t="s">
        <v>22</v>
      </c>
      <c r="Q19" s="11" t="s">
        <v>22</v>
      </c>
      <c r="R19" s="11" t="s">
        <v>406</v>
      </c>
      <c r="S19" s="11" t="s">
        <v>38</v>
      </c>
      <c r="T19" s="11" t="s">
        <v>22</v>
      </c>
      <c r="U19" s="11" t="s">
        <v>228</v>
      </c>
      <c r="V19" s="11" t="s">
        <v>22</v>
      </c>
    </row>
    <row r="20" spans="1:22" ht="14.1" customHeight="1" x14ac:dyDescent="0.2">
      <c r="A20" s="11" t="str">
        <f t="shared" si="4"/>
        <v>DigitalAgreementTerms</v>
      </c>
      <c r="B20" s="8" t="s">
        <v>22</v>
      </c>
      <c r="C20" s="12" t="s">
        <v>34</v>
      </c>
      <c r="D20" s="11" t="s">
        <v>5333</v>
      </c>
      <c r="E20" s="11" t="s">
        <v>22</v>
      </c>
      <c r="F20" s="11" t="s">
        <v>22</v>
      </c>
      <c r="G20" s="11" t="str">
        <f t="shared" si="5"/>
        <v>Digital Agreement. Digital Agreement Terms</v>
      </c>
      <c r="H20" s="11" t="s">
        <v>22</v>
      </c>
      <c r="I20" s="11" t="s">
        <v>5316</v>
      </c>
      <c r="J20" s="11" t="s">
        <v>22</v>
      </c>
      <c r="K20" s="11" t="s">
        <v>22</v>
      </c>
      <c r="L20" s="11" t="s">
        <v>22</v>
      </c>
      <c r="M20" s="11" t="str">
        <f t="shared" si="6"/>
        <v>Digital Agreement Terms</v>
      </c>
      <c r="N20" s="11" t="str">
        <f t="shared" si="7"/>
        <v>Digital Agreement Terms</v>
      </c>
      <c r="O20" s="11" t="s">
        <v>22</v>
      </c>
      <c r="P20" s="11" t="s">
        <v>22</v>
      </c>
      <c r="Q20" s="11" t="s">
        <v>22</v>
      </c>
      <c r="R20" s="11" t="s">
        <v>1537</v>
      </c>
      <c r="S20" s="11" t="s">
        <v>38</v>
      </c>
      <c r="T20" s="11" t="s">
        <v>22</v>
      </c>
      <c r="U20" s="11" t="s">
        <v>228</v>
      </c>
      <c r="V20" s="11" t="s">
        <v>22</v>
      </c>
    </row>
    <row r="21" spans="1:22" ht="14.1" customHeight="1" x14ac:dyDescent="0.2">
      <c r="A21" s="11" t="str">
        <f t="shared" si="4"/>
        <v>DigitalProcess</v>
      </c>
      <c r="B21" s="8" t="s">
        <v>22</v>
      </c>
      <c r="C21" s="12" t="s">
        <v>50</v>
      </c>
      <c r="D21" s="11" t="s">
        <v>5334</v>
      </c>
      <c r="E21" s="11" t="s">
        <v>22</v>
      </c>
      <c r="F21" s="11" t="s">
        <v>22</v>
      </c>
      <c r="G21" s="11" t="str">
        <f t="shared" si="5"/>
        <v>Digital Agreement. Digital Process</v>
      </c>
      <c r="H21" s="11" t="s">
        <v>22</v>
      </c>
      <c r="I21" s="11" t="s">
        <v>5316</v>
      </c>
      <c r="J21" s="11" t="s">
        <v>22</v>
      </c>
      <c r="K21" s="11" t="s">
        <v>22</v>
      </c>
      <c r="L21" s="11" t="s">
        <v>22</v>
      </c>
      <c r="M21" s="11" t="str">
        <f t="shared" si="6"/>
        <v>Digital Process</v>
      </c>
      <c r="N21" s="11" t="str">
        <f t="shared" si="7"/>
        <v>Digital Process</v>
      </c>
      <c r="O21" s="11" t="s">
        <v>22</v>
      </c>
      <c r="P21" s="11" t="s">
        <v>22</v>
      </c>
      <c r="Q21" s="11" t="s">
        <v>22</v>
      </c>
      <c r="R21" s="11" t="s">
        <v>1556</v>
      </c>
      <c r="S21" s="11" t="s">
        <v>38</v>
      </c>
      <c r="T21" s="11" t="s">
        <v>22</v>
      </c>
      <c r="U21" s="11" t="s">
        <v>228</v>
      </c>
      <c r="V21" s="11" t="s">
        <v>22</v>
      </c>
    </row>
    <row r="22" spans="1:22" s="14" customFormat="1" ht="14.1" customHeight="1" x14ac:dyDescent="0.2">
      <c r="A22" s="13"/>
      <c r="B22" s="13"/>
      <c r="C22" s="13"/>
      <c r="D22" s="13"/>
      <c r="E22" s="13"/>
      <c r="F22" s="13"/>
      <c r="G22" s="13"/>
      <c r="H22" s="13"/>
      <c r="I22" s="13"/>
      <c r="J22" s="13"/>
      <c r="K22" s="13"/>
      <c r="L22" s="13"/>
      <c r="M22" s="13"/>
      <c r="N22" s="13"/>
      <c r="O22" s="13"/>
      <c r="P22" s="13"/>
      <c r="Q22" s="13"/>
      <c r="R22" s="13"/>
      <c r="S22" s="13" t="s">
        <v>4949</v>
      </c>
      <c r="T22" s="13"/>
      <c r="U22" s="13"/>
      <c r="V22"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B095E-9797-4038-9E30-7AB1AF572751}">
  <dimension ref="A1:V18"/>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DigitalCapability</v>
      </c>
      <c r="B2" s="6" t="s">
        <v>22</v>
      </c>
      <c r="C2" s="6" t="s">
        <v>22</v>
      </c>
      <c r="D2" s="6" t="s">
        <v>5335</v>
      </c>
      <c r="E2" s="6" t="s">
        <v>22</v>
      </c>
      <c r="F2" s="6" t="s">
        <v>22</v>
      </c>
      <c r="G2" s="5" t="str">
        <f>CONCATENATE(IF(H2="","",CONCATENATE(H2,"_ ")),I2,". Details")</f>
        <v>Digital Capability. Details</v>
      </c>
      <c r="H2" s="6" t="s">
        <v>22</v>
      </c>
      <c r="I2" s="6" t="s">
        <v>5336</v>
      </c>
      <c r="J2" s="6" t="s">
        <v>22</v>
      </c>
      <c r="K2" s="6" t="s">
        <v>22</v>
      </c>
      <c r="L2" s="6" t="s">
        <v>22</v>
      </c>
      <c r="M2" s="6" t="s">
        <v>22</v>
      </c>
      <c r="N2" s="6" t="s">
        <v>22</v>
      </c>
      <c r="O2" s="6" t="s">
        <v>22</v>
      </c>
      <c r="P2" s="6" t="s">
        <v>22</v>
      </c>
      <c r="Q2" s="6" t="s">
        <v>22</v>
      </c>
      <c r="R2" s="6" t="s">
        <v>22</v>
      </c>
      <c r="S2" s="6" t="s">
        <v>25</v>
      </c>
      <c r="T2" s="6" t="s">
        <v>22</v>
      </c>
      <c r="U2" s="6" t="s">
        <v>228</v>
      </c>
      <c r="V2" s="6" t="s">
        <v>22</v>
      </c>
    </row>
    <row r="3" spans="1:22" ht="14.1" customHeight="1" x14ac:dyDescent="0.2">
      <c r="A3" s="7" t="str">
        <f t="shared" ref="A3:A12"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228</v>
      </c>
      <c r="G3" s="10" t="str">
        <f t="shared" ref="G3:G12" si="1">CONCATENATE( IF(H3="","",CONCATENATE(H3,"_ ")),I3,". ",IF(J3="","",CONCATENATE(J3,"_ ")),M3,IF(OR(J3&lt;&gt;"",M3&lt;&gt;N3),CONCATENATE(". ",N3),""))</f>
        <v>Digital Capability. UBL Version Identifier. Identifier</v>
      </c>
      <c r="H3" s="10" t="s">
        <v>22</v>
      </c>
      <c r="I3" s="10" t="s">
        <v>5336</v>
      </c>
      <c r="J3" s="10" t="s">
        <v>22</v>
      </c>
      <c r="K3" s="10" t="s">
        <v>4953</v>
      </c>
      <c r="L3" s="10" t="s">
        <v>29</v>
      </c>
      <c r="M3" s="7" t="str">
        <f t="shared" ref="M3:M12" si="2">IF(K3&lt;&gt;"",CONCATENATE(K3," ",L3),L3)</f>
        <v>UBL Version Identifier</v>
      </c>
      <c r="N3" s="10" t="s">
        <v>29</v>
      </c>
      <c r="O3" s="10" t="s">
        <v>22</v>
      </c>
      <c r="P3" s="10" t="str">
        <f t="shared" ref="P3:P12" si="3">IF(O3&lt;&gt;"",CONCATENATE(O3,"_ ",N3,". Type"),CONCATENATE(N3,". Type"))</f>
        <v>Identifier. Type</v>
      </c>
      <c r="Q3" s="10" t="s">
        <v>22</v>
      </c>
      <c r="R3" s="10" t="s">
        <v>22</v>
      </c>
      <c r="S3" s="10" t="s">
        <v>30</v>
      </c>
      <c r="T3" s="10" t="s">
        <v>22</v>
      </c>
      <c r="U3" s="10" t="s">
        <v>228</v>
      </c>
      <c r="V3" s="10" t="s">
        <v>22</v>
      </c>
    </row>
    <row r="4" spans="1:22" ht="14.1" customHeight="1" x14ac:dyDescent="0.2">
      <c r="A4" s="7" t="str">
        <f t="shared" si="0"/>
        <v>CustomizationID</v>
      </c>
      <c r="B4" s="8" t="s">
        <v>22</v>
      </c>
      <c r="C4" s="9" t="s">
        <v>34</v>
      </c>
      <c r="D4" s="10" t="s">
        <v>4954</v>
      </c>
      <c r="E4" s="10" t="s">
        <v>22</v>
      </c>
      <c r="F4" s="10" t="s">
        <v>2701</v>
      </c>
      <c r="G4" s="10" t="str">
        <f t="shared" si="1"/>
        <v>Digital Capability. Customization Identifier. Identifier</v>
      </c>
      <c r="H4" s="10" t="s">
        <v>22</v>
      </c>
      <c r="I4" s="10" t="s">
        <v>5336</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228</v>
      </c>
      <c r="V4" s="10" t="s">
        <v>22</v>
      </c>
    </row>
    <row r="5" spans="1:22" ht="14.1" customHeight="1" x14ac:dyDescent="0.2">
      <c r="A5" s="7" t="str">
        <f t="shared" si="0"/>
        <v>ProfileID</v>
      </c>
      <c r="B5" s="8" t="s">
        <v>22</v>
      </c>
      <c r="C5" s="9" t="s">
        <v>34</v>
      </c>
      <c r="D5" s="10" t="s">
        <v>4955</v>
      </c>
      <c r="E5" s="10" t="s">
        <v>22</v>
      </c>
      <c r="F5" s="10" t="s">
        <v>4993</v>
      </c>
      <c r="G5" s="10" t="str">
        <f t="shared" si="1"/>
        <v>Digital Capability. Profile Identifier. Identifier</v>
      </c>
      <c r="H5" s="10" t="s">
        <v>22</v>
      </c>
      <c r="I5" s="10" t="s">
        <v>5336</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228</v>
      </c>
      <c r="V5" s="10" t="s">
        <v>22</v>
      </c>
    </row>
    <row r="6" spans="1:22" ht="14.1" customHeight="1" x14ac:dyDescent="0.2">
      <c r="A6" s="7" t="str">
        <f t="shared" si="0"/>
        <v>ProfileExecutionID</v>
      </c>
      <c r="B6" s="8" t="s">
        <v>22</v>
      </c>
      <c r="C6" s="9" t="s">
        <v>34</v>
      </c>
      <c r="D6" s="10" t="s">
        <v>4956</v>
      </c>
      <c r="E6" s="10" t="s">
        <v>22</v>
      </c>
      <c r="F6" s="10" t="s">
        <v>4994</v>
      </c>
      <c r="G6" s="10" t="str">
        <f t="shared" si="1"/>
        <v>Digital Capability. Profile Execution Identifier. Identifier</v>
      </c>
      <c r="H6" s="10" t="s">
        <v>22</v>
      </c>
      <c r="I6" s="10" t="s">
        <v>5336</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228</v>
      </c>
      <c r="V6" s="10" t="s">
        <v>22</v>
      </c>
    </row>
    <row r="7" spans="1:22" ht="14.1" customHeight="1" x14ac:dyDescent="0.2">
      <c r="A7" s="7" t="str">
        <f t="shared" si="0"/>
        <v>ID</v>
      </c>
      <c r="B7" s="8" t="s">
        <v>22</v>
      </c>
      <c r="C7" s="9" t="s">
        <v>27</v>
      </c>
      <c r="D7" s="10" t="s">
        <v>4995</v>
      </c>
      <c r="E7" s="10" t="s">
        <v>22</v>
      </c>
      <c r="F7" s="10" t="s">
        <v>22</v>
      </c>
      <c r="G7" s="10" t="str">
        <f t="shared" si="1"/>
        <v>Digital Capability. Identifier</v>
      </c>
      <c r="H7" s="10" t="s">
        <v>22</v>
      </c>
      <c r="I7" s="10" t="s">
        <v>5336</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228</v>
      </c>
      <c r="V7" s="10" t="s">
        <v>22</v>
      </c>
    </row>
    <row r="8" spans="1:22" ht="14.1" customHeight="1" x14ac:dyDescent="0.2">
      <c r="A8" s="7" t="str">
        <f t="shared" si="0"/>
        <v>UUID</v>
      </c>
      <c r="B8" s="8" t="s">
        <v>22</v>
      </c>
      <c r="C8" s="9" t="s">
        <v>34</v>
      </c>
      <c r="D8" s="10" t="s">
        <v>4959</v>
      </c>
      <c r="E8" s="10" t="s">
        <v>22</v>
      </c>
      <c r="F8" s="10" t="s">
        <v>22</v>
      </c>
      <c r="G8" s="10" t="str">
        <f t="shared" si="1"/>
        <v>Digital Capability. UUID. Identifier</v>
      </c>
      <c r="H8" s="10" t="s">
        <v>22</v>
      </c>
      <c r="I8" s="10" t="s">
        <v>5336</v>
      </c>
      <c r="J8" s="10" t="s">
        <v>22</v>
      </c>
      <c r="K8" s="10" t="s">
        <v>22</v>
      </c>
      <c r="L8" s="10" t="s">
        <v>590</v>
      </c>
      <c r="M8" s="7" t="str">
        <f t="shared" si="2"/>
        <v>UUID</v>
      </c>
      <c r="N8" s="10" t="s">
        <v>29</v>
      </c>
      <c r="O8" s="10" t="s">
        <v>22</v>
      </c>
      <c r="P8" s="10" t="str">
        <f t="shared" si="3"/>
        <v>Identifier. Type</v>
      </c>
      <c r="Q8" s="10" t="s">
        <v>22</v>
      </c>
      <c r="R8" s="10" t="s">
        <v>22</v>
      </c>
      <c r="S8" s="10" t="s">
        <v>30</v>
      </c>
      <c r="T8" s="10" t="s">
        <v>22</v>
      </c>
      <c r="U8" s="10" t="s">
        <v>228</v>
      </c>
      <c r="V8" s="10" t="s">
        <v>22</v>
      </c>
    </row>
    <row r="9" spans="1:22" ht="14.1" customHeight="1" x14ac:dyDescent="0.2">
      <c r="A9" s="7" t="str">
        <f t="shared" si="0"/>
        <v>IssueDate</v>
      </c>
      <c r="B9" s="8" t="s">
        <v>22</v>
      </c>
      <c r="C9" s="9" t="s">
        <v>27</v>
      </c>
      <c r="D9" s="10" t="s">
        <v>4996</v>
      </c>
      <c r="E9" s="10" t="s">
        <v>22</v>
      </c>
      <c r="F9" s="10" t="s">
        <v>22</v>
      </c>
      <c r="G9" s="10" t="str">
        <f t="shared" si="1"/>
        <v>Digital Capability. Issue Date. Date</v>
      </c>
      <c r="H9" s="10" t="s">
        <v>22</v>
      </c>
      <c r="I9" s="10" t="s">
        <v>5336</v>
      </c>
      <c r="J9" s="10" t="s">
        <v>22</v>
      </c>
      <c r="K9" s="10" t="s">
        <v>477</v>
      </c>
      <c r="L9" s="10" t="s">
        <v>397</v>
      </c>
      <c r="M9" s="7" t="str">
        <f t="shared" si="2"/>
        <v>Issue Date</v>
      </c>
      <c r="N9" s="10" t="s">
        <v>397</v>
      </c>
      <c r="O9" s="10" t="s">
        <v>22</v>
      </c>
      <c r="P9" s="10" t="str">
        <f t="shared" si="3"/>
        <v>Date. Type</v>
      </c>
      <c r="Q9" s="10" t="s">
        <v>22</v>
      </c>
      <c r="R9" s="10" t="s">
        <v>22</v>
      </c>
      <c r="S9" s="10" t="s">
        <v>30</v>
      </c>
      <c r="T9" s="10" t="s">
        <v>22</v>
      </c>
      <c r="U9" s="10" t="s">
        <v>228</v>
      </c>
      <c r="V9" s="10" t="s">
        <v>22</v>
      </c>
    </row>
    <row r="10" spans="1:22" ht="14.1" customHeight="1" x14ac:dyDescent="0.2">
      <c r="A10" s="7" t="str">
        <f t="shared" si="0"/>
        <v>IssueTime</v>
      </c>
      <c r="B10" s="8" t="s">
        <v>22</v>
      </c>
      <c r="C10" s="9" t="s">
        <v>34</v>
      </c>
      <c r="D10" s="10" t="s">
        <v>4997</v>
      </c>
      <c r="E10" s="10" t="s">
        <v>22</v>
      </c>
      <c r="F10" s="10" t="s">
        <v>22</v>
      </c>
      <c r="G10" s="10" t="str">
        <f t="shared" si="1"/>
        <v>Digital Capability. Issue Time. Time</v>
      </c>
      <c r="H10" s="10" t="s">
        <v>22</v>
      </c>
      <c r="I10" s="10" t="s">
        <v>5336</v>
      </c>
      <c r="J10" s="10" t="s">
        <v>22</v>
      </c>
      <c r="K10" s="10" t="s">
        <v>477</v>
      </c>
      <c r="L10" s="10" t="s">
        <v>594</v>
      </c>
      <c r="M10" s="7" t="str">
        <f t="shared" si="2"/>
        <v>Issue Time</v>
      </c>
      <c r="N10" s="10" t="s">
        <v>594</v>
      </c>
      <c r="O10" s="10" t="s">
        <v>22</v>
      </c>
      <c r="P10" s="10" t="str">
        <f t="shared" si="3"/>
        <v>Time. Type</v>
      </c>
      <c r="Q10" s="10" t="s">
        <v>22</v>
      </c>
      <c r="R10" s="10" t="s">
        <v>22</v>
      </c>
      <c r="S10" s="10" t="s">
        <v>30</v>
      </c>
      <c r="T10" s="10" t="s">
        <v>22</v>
      </c>
      <c r="U10" s="10" t="s">
        <v>228</v>
      </c>
      <c r="V10" s="10" t="s">
        <v>22</v>
      </c>
    </row>
    <row r="11" spans="1:22" ht="14.1" customHeight="1" x14ac:dyDescent="0.2">
      <c r="A11" s="7" t="str">
        <f t="shared" si="0"/>
        <v>VersionID</v>
      </c>
      <c r="B11" s="8" t="s">
        <v>22</v>
      </c>
      <c r="C11" s="9" t="s">
        <v>34</v>
      </c>
      <c r="D11" s="10" t="s">
        <v>5337</v>
      </c>
      <c r="E11" s="10" t="s">
        <v>22</v>
      </c>
      <c r="F11" s="10" t="s">
        <v>5061</v>
      </c>
      <c r="G11" s="10" t="str">
        <f t="shared" si="1"/>
        <v>Digital Capability. Version Identifier. Identifier</v>
      </c>
      <c r="H11" s="10" t="s">
        <v>22</v>
      </c>
      <c r="I11" s="10" t="s">
        <v>5336</v>
      </c>
      <c r="J11" s="10" t="s">
        <v>22</v>
      </c>
      <c r="K11" s="10" t="s">
        <v>602</v>
      </c>
      <c r="L11" s="10" t="s">
        <v>29</v>
      </c>
      <c r="M11" s="7" t="str">
        <f t="shared" si="2"/>
        <v>Version Identifier</v>
      </c>
      <c r="N11" s="10" t="s">
        <v>29</v>
      </c>
      <c r="O11" s="10" t="s">
        <v>22</v>
      </c>
      <c r="P11" s="10" t="str">
        <f t="shared" si="3"/>
        <v>Identifier. Type</v>
      </c>
      <c r="Q11" s="10" t="s">
        <v>22</v>
      </c>
      <c r="R11" s="10" t="s">
        <v>22</v>
      </c>
      <c r="S11" s="10" t="s">
        <v>30</v>
      </c>
      <c r="T11" s="10" t="s">
        <v>22</v>
      </c>
      <c r="U11" s="10" t="s">
        <v>228</v>
      </c>
      <c r="V11" s="10" t="s">
        <v>22</v>
      </c>
    </row>
    <row r="12" spans="1:22" ht="14.1" customHeight="1" x14ac:dyDescent="0.2">
      <c r="A12" s="7" t="str">
        <f t="shared" si="0"/>
        <v>PreviousVersionID</v>
      </c>
      <c r="B12" s="8" t="s">
        <v>22</v>
      </c>
      <c r="C12" s="9" t="s">
        <v>34</v>
      </c>
      <c r="D12" s="10" t="s">
        <v>5338</v>
      </c>
      <c r="E12" s="10" t="s">
        <v>22</v>
      </c>
      <c r="F12" s="10" t="s">
        <v>27</v>
      </c>
      <c r="G12" s="10" t="str">
        <f t="shared" si="1"/>
        <v>Digital Capability. Previous Version Identifier. Identifier</v>
      </c>
      <c r="H12" s="10" t="s">
        <v>22</v>
      </c>
      <c r="I12" s="10" t="s">
        <v>5336</v>
      </c>
      <c r="J12" s="10" t="s">
        <v>22</v>
      </c>
      <c r="K12" s="10" t="s">
        <v>5063</v>
      </c>
      <c r="L12" s="10" t="s">
        <v>29</v>
      </c>
      <c r="M12" s="7" t="str">
        <f t="shared" si="2"/>
        <v>Previous Version Identifier</v>
      </c>
      <c r="N12" s="10" t="s">
        <v>29</v>
      </c>
      <c r="O12" s="10" t="s">
        <v>22</v>
      </c>
      <c r="P12" s="10" t="str">
        <f t="shared" si="3"/>
        <v>Identifier. Type</v>
      </c>
      <c r="Q12" s="10" t="s">
        <v>22</v>
      </c>
      <c r="R12" s="10" t="s">
        <v>22</v>
      </c>
      <c r="S12" s="10" t="s">
        <v>30</v>
      </c>
      <c r="T12" s="10" t="s">
        <v>22</v>
      </c>
      <c r="U12" s="10" t="s">
        <v>228</v>
      </c>
      <c r="V12" s="10" t="s">
        <v>22</v>
      </c>
    </row>
    <row r="13" spans="1:22" ht="14.1" customHeight="1" x14ac:dyDescent="0.2">
      <c r="A13" s="11" t="str">
        <f>SUBSTITUTE(SUBSTITUTE(CONCATENATE(J13,IF(M13="Identifier","ID",M13))," ",""),"_","")</f>
        <v>Signature</v>
      </c>
      <c r="B13" s="8" t="s">
        <v>22</v>
      </c>
      <c r="C13" s="12" t="s">
        <v>98</v>
      </c>
      <c r="D13" s="11" t="s">
        <v>4972</v>
      </c>
      <c r="E13" s="11" t="s">
        <v>22</v>
      </c>
      <c r="F13" s="11" t="s">
        <v>22</v>
      </c>
      <c r="G13" s="11" t="str">
        <f>CONCATENATE( IF(H13="","",CONCATENATE(H13,"_ ")),I13,". ",IF(J13="","",CONCATENATE(J13,"_ ")),M13,IF(J13="","",CONCATENATE(". ",N13)))</f>
        <v>Digital Capability. Signature</v>
      </c>
      <c r="H13" s="11" t="s">
        <v>22</v>
      </c>
      <c r="I13" s="11" t="s">
        <v>5336</v>
      </c>
      <c r="J13" s="11" t="s">
        <v>22</v>
      </c>
      <c r="K13" s="11" t="s">
        <v>22</v>
      </c>
      <c r="L13" s="11" t="s">
        <v>22</v>
      </c>
      <c r="M13" s="11" t="str">
        <f>CONCATENATE(IF(Q13="","",CONCATENATE(Q13,"_ ")),R13)</f>
        <v>Signature</v>
      </c>
      <c r="N13" s="11" t="str">
        <f>M13</f>
        <v>Signature</v>
      </c>
      <c r="O13" s="11" t="s">
        <v>22</v>
      </c>
      <c r="P13" s="11" t="s">
        <v>22</v>
      </c>
      <c r="Q13" s="11" t="s">
        <v>22</v>
      </c>
      <c r="R13" s="11" t="s">
        <v>624</v>
      </c>
      <c r="S13" s="11" t="s">
        <v>38</v>
      </c>
      <c r="T13" s="11" t="s">
        <v>22</v>
      </c>
      <c r="U13" s="11" t="s">
        <v>228</v>
      </c>
      <c r="V13" s="11" t="s">
        <v>22</v>
      </c>
    </row>
    <row r="14" spans="1:22" ht="14.1" customHeight="1" x14ac:dyDescent="0.2">
      <c r="A14" s="11" t="str">
        <f>SUBSTITUTE(SUBSTITUTE(CONCATENATE(J14,IF(M14="Identifier","ID",M14))," ",""),"_","")</f>
        <v>SenderParty</v>
      </c>
      <c r="B14" s="8" t="s">
        <v>22</v>
      </c>
      <c r="C14" s="12" t="s">
        <v>34</v>
      </c>
      <c r="D14" s="11" t="s">
        <v>5339</v>
      </c>
      <c r="E14" s="11" t="s">
        <v>22</v>
      </c>
      <c r="F14" s="11" t="s">
        <v>22</v>
      </c>
      <c r="G14" s="11" t="str">
        <f>CONCATENATE( IF(H14="","",CONCATENATE(H14,"_ ")),I14,". ",IF(J14="","",CONCATENATE(J14,"_ ")),M14,IF(J14="","",CONCATENATE(". ",N14)))</f>
        <v>Digital Capability. Sender_ Party. Party</v>
      </c>
      <c r="H14" s="11" t="s">
        <v>22</v>
      </c>
      <c r="I14" s="11" t="s">
        <v>5336</v>
      </c>
      <c r="J14" s="11" t="s">
        <v>5002</v>
      </c>
      <c r="K14" s="11" t="s">
        <v>22</v>
      </c>
      <c r="L14" s="11" t="s">
        <v>22</v>
      </c>
      <c r="M14" s="11" t="str">
        <f>CONCATENATE(IF(Q14="","",CONCATENATE(Q14,"_ ")),R14)</f>
        <v>Party</v>
      </c>
      <c r="N14" s="11" t="str">
        <f>M14</f>
        <v>Party</v>
      </c>
      <c r="O14" s="11" t="s">
        <v>22</v>
      </c>
      <c r="P14" s="11" t="s">
        <v>22</v>
      </c>
      <c r="Q14" s="11" t="s">
        <v>22</v>
      </c>
      <c r="R14" s="11" t="s">
        <v>216</v>
      </c>
      <c r="S14" s="11" t="s">
        <v>38</v>
      </c>
      <c r="T14" s="11" t="s">
        <v>22</v>
      </c>
      <c r="U14" s="11" t="s">
        <v>228</v>
      </c>
      <c r="V14" s="11" t="s">
        <v>22</v>
      </c>
    </row>
    <row r="15" spans="1:22" ht="14.1" customHeight="1" x14ac:dyDescent="0.2">
      <c r="A15" s="11" t="str">
        <f>SUBSTITUTE(SUBSTITUTE(CONCATENATE(J15,IF(M15="Identifier","ID",M15))," ",""),"_","")</f>
        <v>ReceiverParty</v>
      </c>
      <c r="B15" s="8" t="s">
        <v>22</v>
      </c>
      <c r="C15" s="12" t="s">
        <v>34</v>
      </c>
      <c r="D15" s="11" t="s">
        <v>5340</v>
      </c>
      <c r="E15" s="11" t="s">
        <v>22</v>
      </c>
      <c r="F15" s="11" t="s">
        <v>22</v>
      </c>
      <c r="G15" s="11" t="str">
        <f>CONCATENATE( IF(H15="","",CONCATENATE(H15,"_ ")),I15,". ",IF(J15="","",CONCATENATE(J15,"_ ")),M15,IF(J15="","",CONCATENATE(". ",N15)))</f>
        <v>Digital Capability. Receiver_ Party. Party</v>
      </c>
      <c r="H15" s="11" t="s">
        <v>22</v>
      </c>
      <c r="I15" s="11" t="s">
        <v>5336</v>
      </c>
      <c r="J15" s="11" t="s">
        <v>5004</v>
      </c>
      <c r="K15" s="11" t="s">
        <v>22</v>
      </c>
      <c r="L15" s="11" t="s">
        <v>22</v>
      </c>
      <c r="M15" s="11" t="str">
        <f>CONCATENATE(IF(Q15="","",CONCATENATE(Q15,"_ ")),R15)</f>
        <v>Party</v>
      </c>
      <c r="N15" s="11" t="str">
        <f>M15</f>
        <v>Party</v>
      </c>
      <c r="O15" s="11" t="s">
        <v>22</v>
      </c>
      <c r="P15" s="11" t="s">
        <v>22</v>
      </c>
      <c r="Q15" s="11" t="s">
        <v>22</v>
      </c>
      <c r="R15" s="11" t="s">
        <v>216</v>
      </c>
      <c r="S15" s="11" t="s">
        <v>38</v>
      </c>
      <c r="T15" s="11" t="s">
        <v>22</v>
      </c>
      <c r="U15" s="11" t="s">
        <v>228</v>
      </c>
      <c r="V15" s="11" t="s">
        <v>22</v>
      </c>
    </row>
    <row r="16" spans="1:22" ht="14.1" customHeight="1" x14ac:dyDescent="0.2">
      <c r="A16" s="11" t="str">
        <f>SUBSTITUTE(SUBSTITUTE(CONCATENATE(J16,IF(M16="Identifier","ID",M16))," ",""),"_","")</f>
        <v>BusinessParty</v>
      </c>
      <c r="B16" s="8" t="s">
        <v>22</v>
      </c>
      <c r="C16" s="12" t="s">
        <v>27</v>
      </c>
      <c r="D16" s="11" t="s">
        <v>5341</v>
      </c>
      <c r="E16" s="11" t="s">
        <v>22</v>
      </c>
      <c r="F16" s="11" t="s">
        <v>22</v>
      </c>
      <c r="G16" s="11" t="str">
        <f>CONCATENATE( IF(H16="","",CONCATENATE(H16,"_ ")),I16,". ",IF(J16="","",CONCATENATE(J16,"_ ")),M16,IF(J16="","",CONCATENATE(". ",N16)))</f>
        <v>Digital Capability. Business_ Party. Party</v>
      </c>
      <c r="H16" s="11" t="s">
        <v>22</v>
      </c>
      <c r="I16" s="11" t="s">
        <v>5336</v>
      </c>
      <c r="J16" s="11" t="s">
        <v>3460</v>
      </c>
      <c r="K16" s="11" t="s">
        <v>22</v>
      </c>
      <c r="L16" s="11" t="s">
        <v>22</v>
      </c>
      <c r="M16" s="11" t="str">
        <f>CONCATENATE(IF(Q16="","",CONCATENATE(Q16,"_ ")),R16)</f>
        <v>Party</v>
      </c>
      <c r="N16" s="11" t="str">
        <f>M16</f>
        <v>Party</v>
      </c>
      <c r="O16" s="11" t="s">
        <v>22</v>
      </c>
      <c r="P16" s="11" t="s">
        <v>22</v>
      </c>
      <c r="Q16" s="11" t="s">
        <v>22</v>
      </c>
      <c r="R16" s="11" t="s">
        <v>216</v>
      </c>
      <c r="S16" s="11" t="s">
        <v>38</v>
      </c>
      <c r="T16" s="11" t="s">
        <v>22</v>
      </c>
      <c r="U16" s="11" t="s">
        <v>228</v>
      </c>
      <c r="V16" s="11" t="s">
        <v>22</v>
      </c>
    </row>
    <row r="17" spans="1:22" ht="14.1" customHeight="1" x14ac:dyDescent="0.2">
      <c r="A17" s="11" t="str">
        <f>SUBSTITUTE(SUBSTITUTE(CONCATENATE(J17,IF(M17="Identifier","ID",M17))," ",""),"_","")</f>
        <v>DigitalProcess</v>
      </c>
      <c r="B17" s="8" t="s">
        <v>22</v>
      </c>
      <c r="C17" s="12" t="s">
        <v>50</v>
      </c>
      <c r="D17" s="11" t="s">
        <v>5342</v>
      </c>
      <c r="E17" s="11" t="s">
        <v>22</v>
      </c>
      <c r="F17" s="11" t="s">
        <v>22</v>
      </c>
      <c r="G17" s="11" t="str">
        <f>CONCATENATE( IF(H17="","",CONCATENATE(H17,"_ ")),I17,". ",IF(J17="","",CONCATENATE(J17,"_ ")),M17,IF(J17="","",CONCATENATE(". ",N17)))</f>
        <v>Digital Capability. Digital Process</v>
      </c>
      <c r="H17" s="11" t="s">
        <v>22</v>
      </c>
      <c r="I17" s="11" t="s">
        <v>5336</v>
      </c>
      <c r="J17" s="11" t="s">
        <v>22</v>
      </c>
      <c r="K17" s="11" t="s">
        <v>22</v>
      </c>
      <c r="L17" s="11" t="s">
        <v>22</v>
      </c>
      <c r="M17" s="11" t="str">
        <f>CONCATENATE(IF(Q17="","",CONCATENATE(Q17,"_ ")),R17)</f>
        <v>Digital Process</v>
      </c>
      <c r="N17" s="11" t="str">
        <f>M17</f>
        <v>Digital Process</v>
      </c>
      <c r="O17" s="11" t="s">
        <v>22</v>
      </c>
      <c r="P17" s="11" t="s">
        <v>22</v>
      </c>
      <c r="Q17" s="11" t="s">
        <v>22</v>
      </c>
      <c r="R17" s="11" t="s">
        <v>1556</v>
      </c>
      <c r="S17" s="11" t="s">
        <v>38</v>
      </c>
      <c r="T17" s="11" t="s">
        <v>22</v>
      </c>
      <c r="U17" s="11" t="s">
        <v>228</v>
      </c>
      <c r="V17" s="11" t="s">
        <v>22</v>
      </c>
    </row>
    <row r="18" spans="1:22" s="14" customFormat="1" ht="14.1" customHeight="1" x14ac:dyDescent="0.2">
      <c r="A18" s="13"/>
      <c r="B18" s="13"/>
      <c r="C18" s="13"/>
      <c r="D18" s="13"/>
      <c r="E18" s="13"/>
      <c r="F18" s="13"/>
      <c r="G18" s="13"/>
      <c r="H18" s="13"/>
      <c r="I18" s="13"/>
      <c r="J18" s="13"/>
      <c r="K18" s="13"/>
      <c r="L18" s="13"/>
      <c r="M18" s="13"/>
      <c r="N18" s="13"/>
      <c r="O18" s="13"/>
      <c r="P18" s="13"/>
      <c r="Q18" s="13"/>
      <c r="R18" s="13"/>
      <c r="S18" s="13" t="s">
        <v>4949</v>
      </c>
      <c r="T18" s="13"/>
      <c r="U18" s="13"/>
      <c r="V18"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E48D2-3F56-4B26-BB1F-ACE58F109B4D}">
  <dimension ref="A1:V18"/>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DocumentStatus</v>
      </c>
      <c r="B2" s="6" t="s">
        <v>22</v>
      </c>
      <c r="C2" s="6" t="s">
        <v>22</v>
      </c>
      <c r="D2" s="6" t="s">
        <v>5343</v>
      </c>
      <c r="E2" s="6" t="s">
        <v>22</v>
      </c>
      <c r="F2" s="6" t="s">
        <v>22</v>
      </c>
      <c r="G2" s="5" t="str">
        <f>CONCATENATE(IF(H2="","",CONCATENATE(H2,"_ ")),I2,". Details")</f>
        <v>Document Status. Details</v>
      </c>
      <c r="H2" s="6" t="s">
        <v>22</v>
      </c>
      <c r="I2" s="6" t="s">
        <v>1633</v>
      </c>
      <c r="J2" s="6" t="s">
        <v>22</v>
      </c>
      <c r="K2" s="6" t="s">
        <v>22</v>
      </c>
      <c r="L2" s="6" t="s">
        <v>22</v>
      </c>
      <c r="M2" s="6" t="s">
        <v>22</v>
      </c>
      <c r="N2" s="6" t="s">
        <v>22</v>
      </c>
      <c r="O2" s="6" t="s">
        <v>22</v>
      </c>
      <c r="P2" s="6" t="s">
        <v>22</v>
      </c>
      <c r="Q2" s="6" t="s">
        <v>22</v>
      </c>
      <c r="R2" s="6" t="s">
        <v>22</v>
      </c>
      <c r="S2" s="6" t="s">
        <v>25</v>
      </c>
      <c r="T2" s="6" t="s">
        <v>22</v>
      </c>
      <c r="U2" s="6" t="s">
        <v>26</v>
      </c>
      <c r="V2" s="6" t="s">
        <v>22</v>
      </c>
    </row>
    <row r="3" spans="1:22" ht="14.1" customHeight="1" x14ac:dyDescent="0.2">
      <c r="A3" s="7" t="str">
        <f t="shared" ref="A3:A12"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4992</v>
      </c>
      <c r="G3" s="10" t="str">
        <f t="shared" ref="G3:G12" si="1">CONCATENATE( IF(H3="","",CONCATENATE(H3,"_ ")),I3,". ",IF(J3="","",CONCATENATE(J3,"_ ")),M3,IF(OR(J3&lt;&gt;"",M3&lt;&gt;N3),CONCATENATE(". ",N3),""))</f>
        <v>Document Status. UBL Version Identifier. Identifier</v>
      </c>
      <c r="H3" s="10" t="s">
        <v>22</v>
      </c>
      <c r="I3" s="10" t="s">
        <v>1633</v>
      </c>
      <c r="J3" s="10" t="s">
        <v>22</v>
      </c>
      <c r="K3" s="10" t="s">
        <v>4953</v>
      </c>
      <c r="L3" s="10" t="s">
        <v>29</v>
      </c>
      <c r="M3" s="7" t="str">
        <f t="shared" ref="M3:M12" si="2">IF(K3&lt;&gt;"",CONCATENATE(K3," ",L3),L3)</f>
        <v>UBL Version Identifier</v>
      </c>
      <c r="N3" s="10" t="s">
        <v>29</v>
      </c>
      <c r="O3" s="10" t="s">
        <v>22</v>
      </c>
      <c r="P3" s="10" t="str">
        <f t="shared" ref="P3:P12" si="3">IF(O3&lt;&gt;"",CONCATENATE(O3,"_ ",N3,". Type"),CONCATENATE(N3,". Type"))</f>
        <v>Identifier. Type</v>
      </c>
      <c r="Q3" s="10" t="s">
        <v>22</v>
      </c>
      <c r="R3" s="10" t="s">
        <v>22</v>
      </c>
      <c r="S3" s="10" t="s">
        <v>30</v>
      </c>
      <c r="T3" s="10" t="s">
        <v>22</v>
      </c>
      <c r="U3" s="10" t="s">
        <v>26</v>
      </c>
      <c r="V3" s="10" t="s">
        <v>22</v>
      </c>
    </row>
    <row r="4" spans="1:22" ht="14.1" customHeight="1" x14ac:dyDescent="0.2">
      <c r="A4" s="7" t="str">
        <f t="shared" si="0"/>
        <v>CustomizationID</v>
      </c>
      <c r="B4" s="8" t="s">
        <v>22</v>
      </c>
      <c r="C4" s="9" t="s">
        <v>34</v>
      </c>
      <c r="D4" s="10" t="s">
        <v>4954</v>
      </c>
      <c r="E4" s="10" t="s">
        <v>22</v>
      </c>
      <c r="F4" s="10" t="s">
        <v>2701</v>
      </c>
      <c r="G4" s="10" t="str">
        <f t="shared" si="1"/>
        <v>Document Status. Customization Identifier. Identifier</v>
      </c>
      <c r="H4" s="10" t="s">
        <v>22</v>
      </c>
      <c r="I4" s="10" t="s">
        <v>1633</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26</v>
      </c>
      <c r="V4" s="10" t="s">
        <v>22</v>
      </c>
    </row>
    <row r="5" spans="1:22" ht="14.1" customHeight="1" x14ac:dyDescent="0.2">
      <c r="A5" s="7" t="str">
        <f t="shared" si="0"/>
        <v>ProfileID</v>
      </c>
      <c r="B5" s="8" t="s">
        <v>22</v>
      </c>
      <c r="C5" s="9" t="s">
        <v>34</v>
      </c>
      <c r="D5" s="10" t="s">
        <v>4955</v>
      </c>
      <c r="E5" s="10" t="s">
        <v>22</v>
      </c>
      <c r="F5" s="10" t="s">
        <v>4993</v>
      </c>
      <c r="G5" s="10" t="str">
        <f t="shared" si="1"/>
        <v>Document Status. Profile Identifier. Identifier</v>
      </c>
      <c r="H5" s="10" t="s">
        <v>22</v>
      </c>
      <c r="I5" s="10" t="s">
        <v>1633</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26</v>
      </c>
      <c r="V5" s="10" t="s">
        <v>22</v>
      </c>
    </row>
    <row r="6" spans="1:22" ht="14.1" customHeight="1" x14ac:dyDescent="0.2">
      <c r="A6" s="7" t="str">
        <f t="shared" si="0"/>
        <v>ProfileExecutionID</v>
      </c>
      <c r="B6" s="8" t="s">
        <v>22</v>
      </c>
      <c r="C6" s="9" t="s">
        <v>34</v>
      </c>
      <c r="D6" s="10" t="s">
        <v>4956</v>
      </c>
      <c r="E6" s="10" t="s">
        <v>22</v>
      </c>
      <c r="F6" s="10" t="s">
        <v>4994</v>
      </c>
      <c r="G6" s="10" t="str">
        <f t="shared" si="1"/>
        <v>Document Status. Profile Execution Identifier. Identifier</v>
      </c>
      <c r="H6" s="10" t="s">
        <v>22</v>
      </c>
      <c r="I6" s="10" t="s">
        <v>1633</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26</v>
      </c>
      <c r="V6" s="10" t="s">
        <v>22</v>
      </c>
    </row>
    <row r="7" spans="1:22" ht="14.1" customHeight="1" x14ac:dyDescent="0.2">
      <c r="A7" s="7" t="str">
        <f t="shared" si="0"/>
        <v>ID</v>
      </c>
      <c r="B7" s="8" t="s">
        <v>22</v>
      </c>
      <c r="C7" s="9" t="s">
        <v>27</v>
      </c>
      <c r="D7" s="10" t="s">
        <v>4995</v>
      </c>
      <c r="E7" s="10" t="s">
        <v>22</v>
      </c>
      <c r="F7" s="10" t="s">
        <v>22</v>
      </c>
      <c r="G7" s="10" t="str">
        <f t="shared" si="1"/>
        <v>Document Status. Identifier</v>
      </c>
      <c r="H7" s="10" t="s">
        <v>22</v>
      </c>
      <c r="I7" s="10" t="s">
        <v>1633</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26</v>
      </c>
      <c r="V7" s="10" t="s">
        <v>22</v>
      </c>
    </row>
    <row r="8" spans="1:22" ht="14.1" customHeight="1" x14ac:dyDescent="0.2">
      <c r="A8" s="7" t="str">
        <f t="shared" si="0"/>
        <v>CopyIndicator</v>
      </c>
      <c r="B8" s="8" t="s">
        <v>22</v>
      </c>
      <c r="C8" s="9" t="s">
        <v>34</v>
      </c>
      <c r="D8" s="10" t="s">
        <v>5018</v>
      </c>
      <c r="E8" s="10" t="s">
        <v>22</v>
      </c>
      <c r="F8" s="10" t="s">
        <v>22</v>
      </c>
      <c r="G8" s="10" t="str">
        <f t="shared" si="1"/>
        <v>Document Status. Copy_ Indicator. Indicator</v>
      </c>
      <c r="H8" s="10" t="s">
        <v>22</v>
      </c>
      <c r="I8" s="10" t="s">
        <v>1633</v>
      </c>
      <c r="J8" s="10" t="s">
        <v>1596</v>
      </c>
      <c r="K8" s="10" t="s">
        <v>22</v>
      </c>
      <c r="L8" s="10" t="s">
        <v>170</v>
      </c>
      <c r="M8" s="7" t="str">
        <f t="shared" si="2"/>
        <v>Indicator</v>
      </c>
      <c r="N8" s="10" t="s">
        <v>170</v>
      </c>
      <c r="O8" s="10" t="s">
        <v>22</v>
      </c>
      <c r="P8" s="10" t="str">
        <f t="shared" si="3"/>
        <v>Indicator. Type</v>
      </c>
      <c r="Q8" s="10" t="s">
        <v>22</v>
      </c>
      <c r="R8" s="10" t="s">
        <v>22</v>
      </c>
      <c r="S8" s="10" t="s">
        <v>30</v>
      </c>
      <c r="T8" s="10" t="s">
        <v>22</v>
      </c>
      <c r="U8" s="10" t="s">
        <v>26</v>
      </c>
      <c r="V8" s="10" t="s">
        <v>22</v>
      </c>
    </row>
    <row r="9" spans="1:22" ht="14.1" customHeight="1" x14ac:dyDescent="0.2">
      <c r="A9" s="7" t="str">
        <f t="shared" si="0"/>
        <v>UUID</v>
      </c>
      <c r="B9" s="8" t="s">
        <v>22</v>
      </c>
      <c r="C9" s="9" t="s">
        <v>34</v>
      </c>
      <c r="D9" s="10" t="s">
        <v>4959</v>
      </c>
      <c r="E9" s="10" t="s">
        <v>22</v>
      </c>
      <c r="F9" s="10" t="s">
        <v>22</v>
      </c>
      <c r="G9" s="10" t="str">
        <f t="shared" si="1"/>
        <v>Document Status. UUID. Identifier</v>
      </c>
      <c r="H9" s="10" t="s">
        <v>22</v>
      </c>
      <c r="I9" s="10" t="s">
        <v>1633</v>
      </c>
      <c r="J9" s="10" t="s">
        <v>22</v>
      </c>
      <c r="K9" s="10" t="s">
        <v>22</v>
      </c>
      <c r="L9" s="10" t="s">
        <v>590</v>
      </c>
      <c r="M9" s="7" t="str">
        <f t="shared" si="2"/>
        <v>UUID</v>
      </c>
      <c r="N9" s="10" t="s">
        <v>29</v>
      </c>
      <c r="O9" s="10" t="s">
        <v>22</v>
      </c>
      <c r="P9" s="10" t="str">
        <f t="shared" si="3"/>
        <v>Identifier. Type</v>
      </c>
      <c r="Q9" s="10" t="s">
        <v>22</v>
      </c>
      <c r="R9" s="10" t="s">
        <v>22</v>
      </c>
      <c r="S9" s="10" t="s">
        <v>30</v>
      </c>
      <c r="T9" s="10" t="s">
        <v>22</v>
      </c>
      <c r="U9" s="10" t="s">
        <v>26</v>
      </c>
      <c r="V9" s="10" t="s">
        <v>22</v>
      </c>
    </row>
    <row r="10" spans="1:22" ht="14.1" customHeight="1" x14ac:dyDescent="0.2">
      <c r="A10" s="7" t="str">
        <f t="shared" si="0"/>
        <v>IssueDate</v>
      </c>
      <c r="B10" s="8" t="s">
        <v>22</v>
      </c>
      <c r="C10" s="9" t="s">
        <v>27</v>
      </c>
      <c r="D10" s="10" t="s">
        <v>4996</v>
      </c>
      <c r="E10" s="10" t="s">
        <v>22</v>
      </c>
      <c r="F10" s="10" t="s">
        <v>22</v>
      </c>
      <c r="G10" s="10" t="str">
        <f t="shared" si="1"/>
        <v>Document Status. Issue Date. Date</v>
      </c>
      <c r="H10" s="10" t="s">
        <v>22</v>
      </c>
      <c r="I10" s="10" t="s">
        <v>1633</v>
      </c>
      <c r="J10" s="10" t="s">
        <v>22</v>
      </c>
      <c r="K10" s="10" t="s">
        <v>477</v>
      </c>
      <c r="L10" s="10" t="s">
        <v>397</v>
      </c>
      <c r="M10" s="7" t="str">
        <f t="shared" si="2"/>
        <v>Issue Date</v>
      </c>
      <c r="N10" s="10" t="s">
        <v>397</v>
      </c>
      <c r="O10" s="10" t="s">
        <v>22</v>
      </c>
      <c r="P10" s="10" t="str">
        <f t="shared" si="3"/>
        <v>Date. Type</v>
      </c>
      <c r="Q10" s="10" t="s">
        <v>22</v>
      </c>
      <c r="R10" s="10" t="s">
        <v>22</v>
      </c>
      <c r="S10" s="10" t="s">
        <v>30</v>
      </c>
      <c r="T10" s="10" t="s">
        <v>22</v>
      </c>
      <c r="U10" s="10" t="s">
        <v>26</v>
      </c>
      <c r="V10" s="10" t="s">
        <v>22</v>
      </c>
    </row>
    <row r="11" spans="1:22" ht="14.1" customHeight="1" x14ac:dyDescent="0.2">
      <c r="A11" s="7" t="str">
        <f t="shared" si="0"/>
        <v>IssueTime</v>
      </c>
      <c r="B11" s="8" t="s">
        <v>22</v>
      </c>
      <c r="C11" s="9" t="s">
        <v>34</v>
      </c>
      <c r="D11" s="10" t="s">
        <v>4997</v>
      </c>
      <c r="E11" s="10" t="s">
        <v>22</v>
      </c>
      <c r="F11" s="10" t="s">
        <v>22</v>
      </c>
      <c r="G11" s="10" t="str">
        <f t="shared" si="1"/>
        <v>Document Status. Issue Time. Time</v>
      </c>
      <c r="H11" s="10" t="s">
        <v>22</v>
      </c>
      <c r="I11" s="10" t="s">
        <v>1633</v>
      </c>
      <c r="J11" s="10" t="s">
        <v>22</v>
      </c>
      <c r="K11" s="10" t="s">
        <v>477</v>
      </c>
      <c r="L11" s="10" t="s">
        <v>594</v>
      </c>
      <c r="M11" s="7" t="str">
        <f t="shared" si="2"/>
        <v>Issue Time</v>
      </c>
      <c r="N11" s="10" t="s">
        <v>594</v>
      </c>
      <c r="O11" s="10" t="s">
        <v>22</v>
      </c>
      <c r="P11" s="10" t="str">
        <f t="shared" si="3"/>
        <v>Time. Type</v>
      </c>
      <c r="Q11" s="10" t="s">
        <v>22</v>
      </c>
      <c r="R11" s="10" t="s">
        <v>22</v>
      </c>
      <c r="S11" s="10" t="s">
        <v>30</v>
      </c>
      <c r="T11" s="10" t="s">
        <v>22</v>
      </c>
      <c r="U11" s="10" t="s">
        <v>26</v>
      </c>
      <c r="V11" s="10" t="s">
        <v>22</v>
      </c>
    </row>
    <row r="12" spans="1:22" ht="14.1" customHeight="1" x14ac:dyDescent="0.2">
      <c r="A12" s="7" t="str">
        <f t="shared" si="0"/>
        <v>Note</v>
      </c>
      <c r="B12" s="8" t="s">
        <v>22</v>
      </c>
      <c r="C12" s="9" t="s">
        <v>98</v>
      </c>
      <c r="D12" s="10" t="s">
        <v>4967</v>
      </c>
      <c r="E12" s="10" t="s">
        <v>22</v>
      </c>
      <c r="F12" s="10" t="s">
        <v>22</v>
      </c>
      <c r="G12" s="10" t="str">
        <f t="shared" si="1"/>
        <v>Document Status. Note. Text</v>
      </c>
      <c r="H12" s="10" t="s">
        <v>22</v>
      </c>
      <c r="I12" s="10" t="s">
        <v>1633</v>
      </c>
      <c r="J12" s="10" t="s">
        <v>22</v>
      </c>
      <c r="K12" s="10" t="s">
        <v>22</v>
      </c>
      <c r="L12" s="10" t="s">
        <v>237</v>
      </c>
      <c r="M12" s="7" t="str">
        <f t="shared" si="2"/>
        <v>Note</v>
      </c>
      <c r="N12" s="10" t="s">
        <v>59</v>
      </c>
      <c r="O12" s="10" t="s">
        <v>22</v>
      </c>
      <c r="P12" s="10" t="str">
        <f t="shared" si="3"/>
        <v>Text. Type</v>
      </c>
      <c r="Q12" s="10" t="s">
        <v>22</v>
      </c>
      <c r="R12" s="10" t="s">
        <v>22</v>
      </c>
      <c r="S12" s="10" t="s">
        <v>30</v>
      </c>
      <c r="T12" s="10" t="s">
        <v>22</v>
      </c>
      <c r="U12" s="10" t="s">
        <v>26</v>
      </c>
      <c r="V12" s="10" t="s">
        <v>22</v>
      </c>
    </row>
    <row r="13" spans="1:22" ht="14.1" customHeight="1" x14ac:dyDescent="0.2">
      <c r="A13" s="11" t="str">
        <f>SUBSTITUTE(SUBSTITUTE(CONCATENATE(J13,IF(M13="Identifier","ID",M13))," ",""),"_","")</f>
        <v>Signature</v>
      </c>
      <c r="B13" s="8" t="s">
        <v>22</v>
      </c>
      <c r="C13" s="12" t="s">
        <v>98</v>
      </c>
      <c r="D13" s="11" t="s">
        <v>4972</v>
      </c>
      <c r="E13" s="11" t="s">
        <v>22</v>
      </c>
      <c r="F13" s="11" t="s">
        <v>22</v>
      </c>
      <c r="G13" s="11" t="str">
        <f>CONCATENATE( IF(H13="","",CONCATENATE(H13,"_ ")),I13,". ",IF(J13="","",CONCATENATE(J13,"_ ")),M13,IF(J13="","",CONCATENATE(". ",N13)))</f>
        <v>Document Status. Signature</v>
      </c>
      <c r="H13" s="11" t="s">
        <v>22</v>
      </c>
      <c r="I13" s="11" t="s">
        <v>1633</v>
      </c>
      <c r="J13" s="11" t="s">
        <v>22</v>
      </c>
      <c r="K13" s="11" t="s">
        <v>22</v>
      </c>
      <c r="L13" s="11" t="s">
        <v>22</v>
      </c>
      <c r="M13" s="11" t="str">
        <f>CONCATENATE(IF(Q13="","",CONCATENATE(Q13,"_ ")),R13)</f>
        <v>Signature</v>
      </c>
      <c r="N13" s="11" t="str">
        <f>M13</f>
        <v>Signature</v>
      </c>
      <c r="O13" s="11" t="s">
        <v>22</v>
      </c>
      <c r="P13" s="11" t="s">
        <v>22</v>
      </c>
      <c r="Q13" s="11" t="s">
        <v>22</v>
      </c>
      <c r="R13" s="11" t="s">
        <v>624</v>
      </c>
      <c r="S13" s="11" t="s">
        <v>38</v>
      </c>
      <c r="T13" s="11" t="s">
        <v>22</v>
      </c>
      <c r="U13" s="11" t="s">
        <v>26</v>
      </c>
      <c r="V13" s="11" t="s">
        <v>22</v>
      </c>
    </row>
    <row r="14" spans="1:22" ht="14.1" customHeight="1" x14ac:dyDescent="0.2">
      <c r="A14" s="11" t="str">
        <f>SUBSTITUTE(SUBSTITUTE(CONCATENATE(J14,IF(M14="Identifier","ID",M14))," ",""),"_","")</f>
        <v>SenderParty</v>
      </c>
      <c r="B14" s="8" t="s">
        <v>22</v>
      </c>
      <c r="C14" s="12" t="s">
        <v>34</v>
      </c>
      <c r="D14" s="11" t="s">
        <v>5001</v>
      </c>
      <c r="E14" s="11" t="s">
        <v>22</v>
      </c>
      <c r="F14" s="11" t="s">
        <v>22</v>
      </c>
      <c r="G14" s="11" t="str">
        <f>CONCATENATE( IF(H14="","",CONCATENATE(H14,"_ ")),I14,". ",IF(J14="","",CONCATENATE(J14,"_ ")),M14,IF(J14="","",CONCATENATE(". ",N14)))</f>
        <v>Document Status. Sender_ Party. Party</v>
      </c>
      <c r="H14" s="11" t="s">
        <v>22</v>
      </c>
      <c r="I14" s="11" t="s">
        <v>1633</v>
      </c>
      <c r="J14" s="11" t="s">
        <v>5002</v>
      </c>
      <c r="K14" s="11" t="s">
        <v>22</v>
      </c>
      <c r="L14" s="11" t="s">
        <v>22</v>
      </c>
      <c r="M14" s="11" t="str">
        <f>CONCATENATE(IF(Q14="","",CONCATENATE(Q14,"_ ")),R14)</f>
        <v>Party</v>
      </c>
      <c r="N14" s="11" t="str">
        <f>M14</f>
        <v>Party</v>
      </c>
      <c r="O14" s="11" t="s">
        <v>22</v>
      </c>
      <c r="P14" s="11" t="s">
        <v>22</v>
      </c>
      <c r="Q14" s="11" t="s">
        <v>22</v>
      </c>
      <c r="R14" s="11" t="s">
        <v>216</v>
      </c>
      <c r="S14" s="11" t="s">
        <v>38</v>
      </c>
      <c r="T14" s="11" t="s">
        <v>22</v>
      </c>
      <c r="U14" s="11" t="s">
        <v>26</v>
      </c>
      <c r="V14" s="11" t="s">
        <v>22</v>
      </c>
    </row>
    <row r="15" spans="1:22" ht="14.1" customHeight="1" x14ac:dyDescent="0.2">
      <c r="A15" s="11" t="str">
        <f>SUBSTITUTE(SUBSTITUTE(CONCATENATE(J15,IF(M15="Identifier","ID",M15))," ",""),"_","")</f>
        <v>ReceiverParty</v>
      </c>
      <c r="B15" s="8" t="s">
        <v>22</v>
      </c>
      <c r="C15" s="12" t="s">
        <v>34</v>
      </c>
      <c r="D15" s="11" t="s">
        <v>5003</v>
      </c>
      <c r="E15" s="11" t="s">
        <v>22</v>
      </c>
      <c r="F15" s="11" t="s">
        <v>22</v>
      </c>
      <c r="G15" s="11" t="str">
        <f>CONCATENATE( IF(H15="","",CONCATENATE(H15,"_ ")),I15,". ",IF(J15="","",CONCATENATE(J15,"_ ")),M15,IF(J15="","",CONCATENATE(". ",N15)))</f>
        <v>Document Status. Receiver_ Party. Party</v>
      </c>
      <c r="H15" s="11" t="s">
        <v>22</v>
      </c>
      <c r="I15" s="11" t="s">
        <v>1633</v>
      </c>
      <c r="J15" s="11" t="s">
        <v>5004</v>
      </c>
      <c r="K15" s="11" t="s">
        <v>22</v>
      </c>
      <c r="L15" s="11" t="s">
        <v>22</v>
      </c>
      <c r="M15" s="11" t="str">
        <f>CONCATENATE(IF(Q15="","",CONCATENATE(Q15,"_ ")),R15)</f>
        <v>Party</v>
      </c>
      <c r="N15" s="11" t="str">
        <f>M15</f>
        <v>Party</v>
      </c>
      <c r="O15" s="11" t="s">
        <v>22</v>
      </c>
      <c r="P15" s="11" t="s">
        <v>22</v>
      </c>
      <c r="Q15" s="11" t="s">
        <v>22</v>
      </c>
      <c r="R15" s="11" t="s">
        <v>216</v>
      </c>
      <c r="S15" s="11" t="s">
        <v>38</v>
      </c>
      <c r="T15" s="11" t="s">
        <v>22</v>
      </c>
      <c r="U15" s="11" t="s">
        <v>26</v>
      </c>
      <c r="V15" s="11" t="s">
        <v>22</v>
      </c>
    </row>
    <row r="16" spans="1:22" ht="14.1" customHeight="1" x14ac:dyDescent="0.2">
      <c r="A16" s="11" t="str">
        <f>SUBSTITUTE(SUBSTITUTE(CONCATENATE(J16,IF(M16="Identifier","ID",M16))," ",""),"_","")</f>
        <v>DocumentResponse</v>
      </c>
      <c r="B16" s="8" t="s">
        <v>22</v>
      </c>
      <c r="C16" s="12" t="s">
        <v>34</v>
      </c>
      <c r="D16" s="11" t="s">
        <v>5344</v>
      </c>
      <c r="E16" s="11" t="s">
        <v>22</v>
      </c>
      <c r="F16" s="11" t="s">
        <v>22</v>
      </c>
      <c r="G16" s="11" t="str">
        <f>CONCATENATE( IF(H16="","",CONCATENATE(H16,"_ ")),I16,". ",IF(J16="","",CONCATENATE(J16,"_ ")),M16,IF(J16="","",CONCATENATE(". ",N16)))</f>
        <v>Document Status. Document Response</v>
      </c>
      <c r="H16" s="11" t="s">
        <v>22</v>
      </c>
      <c r="I16" s="11" t="s">
        <v>1633</v>
      </c>
      <c r="J16" s="11" t="s">
        <v>22</v>
      </c>
      <c r="K16" s="11" t="s">
        <v>22</v>
      </c>
      <c r="L16" s="11" t="s">
        <v>22</v>
      </c>
      <c r="M16" s="11" t="str">
        <f>CONCATENATE(IF(Q16="","",CONCATENATE(Q16,"_ ")),R16)</f>
        <v>Document Response</v>
      </c>
      <c r="N16" s="11" t="str">
        <f>M16</f>
        <v>Document Response</v>
      </c>
      <c r="O16" s="11" t="s">
        <v>22</v>
      </c>
      <c r="P16" s="11" t="s">
        <v>22</v>
      </c>
      <c r="Q16" s="11" t="s">
        <v>22</v>
      </c>
      <c r="R16" s="11" t="s">
        <v>1642</v>
      </c>
      <c r="S16" s="11" t="s">
        <v>38</v>
      </c>
      <c r="T16" s="11" t="s">
        <v>22</v>
      </c>
      <c r="U16" s="11" t="s">
        <v>26</v>
      </c>
      <c r="V16" s="11" t="s">
        <v>22</v>
      </c>
    </row>
    <row r="17" spans="1:22" ht="14.1" customHeight="1" x14ac:dyDescent="0.2">
      <c r="A17" s="11" t="str">
        <f>SUBSTITUTE(SUBSTITUTE(CONCATENATE(J17,IF(M17="Identifier","ID",M17))," ",""),"_","")</f>
        <v>AdditionalDocumentResponse</v>
      </c>
      <c r="B17" s="8" t="s">
        <v>22</v>
      </c>
      <c r="C17" s="12" t="s">
        <v>98</v>
      </c>
      <c r="D17" s="11" t="s">
        <v>5345</v>
      </c>
      <c r="E17" s="11" t="s">
        <v>22</v>
      </c>
      <c r="F17" s="11" t="s">
        <v>22</v>
      </c>
      <c r="G17" s="11" t="str">
        <f>CONCATENATE( IF(H17="","",CONCATENATE(H17,"_ ")),I17,". ",IF(J17="","",CONCATENATE(J17,"_ ")),M17,IF(J17="","",CONCATENATE(". ",N17)))</f>
        <v>Document Status. Additional_ Document Response. Document Response</v>
      </c>
      <c r="H17" s="11" t="s">
        <v>22</v>
      </c>
      <c r="I17" s="11" t="s">
        <v>1633</v>
      </c>
      <c r="J17" s="11" t="s">
        <v>86</v>
      </c>
      <c r="K17" s="11" t="s">
        <v>22</v>
      </c>
      <c r="L17" s="11" t="s">
        <v>22</v>
      </c>
      <c r="M17" s="11" t="str">
        <f>CONCATENATE(IF(Q17="","",CONCATENATE(Q17,"_ ")),R17)</f>
        <v>Document Response</v>
      </c>
      <c r="N17" s="11" t="str">
        <f>M17</f>
        <v>Document Response</v>
      </c>
      <c r="O17" s="11" t="s">
        <v>22</v>
      </c>
      <c r="P17" s="11" t="s">
        <v>22</v>
      </c>
      <c r="Q17" s="11" t="s">
        <v>22</v>
      </c>
      <c r="R17" s="11" t="s">
        <v>1642</v>
      </c>
      <c r="S17" s="11" t="s">
        <v>38</v>
      </c>
      <c r="T17" s="11" t="s">
        <v>22</v>
      </c>
      <c r="U17" s="11" t="s">
        <v>26</v>
      </c>
      <c r="V17" s="11" t="s">
        <v>22</v>
      </c>
    </row>
    <row r="18" spans="1:22" s="14" customFormat="1" ht="14.1" customHeight="1" x14ac:dyDescent="0.2">
      <c r="A18" s="13"/>
      <c r="B18" s="13"/>
      <c r="C18" s="13"/>
      <c r="D18" s="13"/>
      <c r="E18" s="13"/>
      <c r="F18" s="13"/>
      <c r="G18" s="13"/>
      <c r="H18" s="13"/>
      <c r="I18" s="13"/>
      <c r="J18" s="13"/>
      <c r="K18" s="13"/>
      <c r="L18" s="13"/>
      <c r="M18" s="13"/>
      <c r="N18" s="13"/>
      <c r="O18" s="13"/>
      <c r="P18" s="13"/>
      <c r="Q18" s="13"/>
      <c r="R18" s="13"/>
      <c r="S18" s="13" t="s">
        <v>4949</v>
      </c>
      <c r="T18" s="13"/>
      <c r="U18" s="13"/>
      <c r="V18"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F2EE9-D259-47FF-A778-F4FBC8F0E489}">
  <dimension ref="A1:V18"/>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DocumentStatusRequest</v>
      </c>
      <c r="B2" s="6" t="s">
        <v>22</v>
      </c>
      <c r="C2" s="6" t="s">
        <v>22</v>
      </c>
      <c r="D2" s="6" t="s">
        <v>5346</v>
      </c>
      <c r="E2" s="6" t="s">
        <v>22</v>
      </c>
      <c r="F2" s="6" t="s">
        <v>22</v>
      </c>
      <c r="G2" s="5" t="str">
        <f>CONCATENATE(IF(H2="","",CONCATENATE(H2,"_ ")),I2,". Details")</f>
        <v>Document Status Request. Details</v>
      </c>
      <c r="H2" s="6" t="s">
        <v>22</v>
      </c>
      <c r="I2" s="6" t="s">
        <v>5347</v>
      </c>
      <c r="J2" s="6" t="s">
        <v>22</v>
      </c>
      <c r="K2" s="6" t="s">
        <v>22</v>
      </c>
      <c r="L2" s="6" t="s">
        <v>22</v>
      </c>
      <c r="M2" s="6" t="s">
        <v>22</v>
      </c>
      <c r="N2" s="6" t="s">
        <v>22</v>
      </c>
      <c r="O2" s="6" t="s">
        <v>22</v>
      </c>
      <c r="P2" s="6" t="s">
        <v>22</v>
      </c>
      <c r="Q2" s="6" t="s">
        <v>22</v>
      </c>
      <c r="R2" s="6" t="s">
        <v>22</v>
      </c>
      <c r="S2" s="6" t="s">
        <v>25</v>
      </c>
      <c r="T2" s="6" t="s">
        <v>22</v>
      </c>
      <c r="U2" s="6" t="s">
        <v>26</v>
      </c>
      <c r="V2" s="6" t="s">
        <v>22</v>
      </c>
    </row>
    <row r="3" spans="1:22" ht="14.1" customHeight="1" x14ac:dyDescent="0.2">
      <c r="A3" s="7" t="str">
        <f t="shared" ref="A3:A13"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4992</v>
      </c>
      <c r="G3" s="10" t="str">
        <f t="shared" ref="G3:G13" si="1">CONCATENATE( IF(H3="","",CONCATENATE(H3,"_ ")),I3,". ",IF(J3="","",CONCATENATE(J3,"_ ")),M3,IF(OR(J3&lt;&gt;"",M3&lt;&gt;N3),CONCATENATE(". ",N3),""))</f>
        <v>Document Status Request. UBL Version Identifier. Identifier</v>
      </c>
      <c r="H3" s="10" t="s">
        <v>22</v>
      </c>
      <c r="I3" s="10" t="s">
        <v>5347</v>
      </c>
      <c r="J3" s="10" t="s">
        <v>22</v>
      </c>
      <c r="K3" s="10" t="s">
        <v>4953</v>
      </c>
      <c r="L3" s="10" t="s">
        <v>29</v>
      </c>
      <c r="M3" s="7" t="str">
        <f t="shared" ref="M3:M13" si="2">IF(K3&lt;&gt;"",CONCATENATE(K3," ",L3),L3)</f>
        <v>UBL Version Identifier</v>
      </c>
      <c r="N3" s="10" t="s">
        <v>29</v>
      </c>
      <c r="O3" s="10" t="s">
        <v>22</v>
      </c>
      <c r="P3" s="10" t="str">
        <f t="shared" ref="P3:P13" si="3">IF(O3&lt;&gt;"",CONCATENATE(O3,"_ ",N3,". Type"),CONCATENATE(N3,". Type"))</f>
        <v>Identifier. Type</v>
      </c>
      <c r="Q3" s="10" t="s">
        <v>22</v>
      </c>
      <c r="R3" s="10" t="s">
        <v>22</v>
      </c>
      <c r="S3" s="10" t="s">
        <v>30</v>
      </c>
      <c r="T3" s="10" t="s">
        <v>22</v>
      </c>
      <c r="U3" s="10" t="s">
        <v>26</v>
      </c>
      <c r="V3" s="10" t="s">
        <v>22</v>
      </c>
    </row>
    <row r="4" spans="1:22" ht="14.1" customHeight="1" x14ac:dyDescent="0.2">
      <c r="A4" s="7" t="str">
        <f t="shared" si="0"/>
        <v>CustomizationID</v>
      </c>
      <c r="B4" s="8" t="s">
        <v>22</v>
      </c>
      <c r="C4" s="9" t="s">
        <v>34</v>
      </c>
      <c r="D4" s="10" t="s">
        <v>4954</v>
      </c>
      <c r="E4" s="10" t="s">
        <v>22</v>
      </c>
      <c r="F4" s="10" t="s">
        <v>2701</v>
      </c>
      <c r="G4" s="10" t="str">
        <f t="shared" si="1"/>
        <v>Document Status Request. Customization Identifier. Identifier</v>
      </c>
      <c r="H4" s="10" t="s">
        <v>22</v>
      </c>
      <c r="I4" s="10" t="s">
        <v>5347</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26</v>
      </c>
      <c r="V4" s="10" t="s">
        <v>22</v>
      </c>
    </row>
    <row r="5" spans="1:22" ht="14.1" customHeight="1" x14ac:dyDescent="0.2">
      <c r="A5" s="7" t="str">
        <f t="shared" si="0"/>
        <v>ProfileID</v>
      </c>
      <c r="B5" s="8" t="s">
        <v>22</v>
      </c>
      <c r="C5" s="9" t="s">
        <v>34</v>
      </c>
      <c r="D5" s="10" t="s">
        <v>4955</v>
      </c>
      <c r="E5" s="10" t="s">
        <v>22</v>
      </c>
      <c r="F5" s="10" t="s">
        <v>4993</v>
      </c>
      <c r="G5" s="10" t="str">
        <f t="shared" si="1"/>
        <v>Document Status Request. Profile Identifier. Identifier</v>
      </c>
      <c r="H5" s="10" t="s">
        <v>22</v>
      </c>
      <c r="I5" s="10" t="s">
        <v>5347</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26</v>
      </c>
      <c r="V5" s="10" t="s">
        <v>22</v>
      </c>
    </row>
    <row r="6" spans="1:22" ht="14.1" customHeight="1" x14ac:dyDescent="0.2">
      <c r="A6" s="7" t="str">
        <f t="shared" si="0"/>
        <v>ProfileExecutionID</v>
      </c>
      <c r="B6" s="8" t="s">
        <v>22</v>
      </c>
      <c r="C6" s="9" t="s">
        <v>34</v>
      </c>
      <c r="D6" s="10" t="s">
        <v>4956</v>
      </c>
      <c r="E6" s="10" t="s">
        <v>22</v>
      </c>
      <c r="F6" s="10" t="s">
        <v>4994</v>
      </c>
      <c r="G6" s="10" t="str">
        <f t="shared" si="1"/>
        <v>Document Status Request. Profile Execution Identifier. Identifier</v>
      </c>
      <c r="H6" s="10" t="s">
        <v>22</v>
      </c>
      <c r="I6" s="10" t="s">
        <v>5347</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26</v>
      </c>
      <c r="V6" s="10" t="s">
        <v>22</v>
      </c>
    </row>
    <row r="7" spans="1:22" ht="14.1" customHeight="1" x14ac:dyDescent="0.2">
      <c r="A7" s="7" t="str">
        <f t="shared" si="0"/>
        <v>ID</v>
      </c>
      <c r="B7" s="8" t="s">
        <v>22</v>
      </c>
      <c r="C7" s="9" t="s">
        <v>27</v>
      </c>
      <c r="D7" s="10" t="s">
        <v>4995</v>
      </c>
      <c r="E7" s="10" t="s">
        <v>22</v>
      </c>
      <c r="F7" s="10" t="s">
        <v>22</v>
      </c>
      <c r="G7" s="10" t="str">
        <f t="shared" si="1"/>
        <v>Document Status Request. Identifier</v>
      </c>
      <c r="H7" s="10" t="s">
        <v>22</v>
      </c>
      <c r="I7" s="10" t="s">
        <v>5347</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26</v>
      </c>
      <c r="V7" s="10" t="s">
        <v>22</v>
      </c>
    </row>
    <row r="8" spans="1:22" ht="14.1" customHeight="1" x14ac:dyDescent="0.2">
      <c r="A8" s="7" t="str">
        <f t="shared" si="0"/>
        <v>CopyIndicator</v>
      </c>
      <c r="B8" s="8" t="s">
        <v>22</v>
      </c>
      <c r="C8" s="9" t="s">
        <v>34</v>
      </c>
      <c r="D8" s="10" t="s">
        <v>5018</v>
      </c>
      <c r="E8" s="10" t="s">
        <v>22</v>
      </c>
      <c r="F8" s="10" t="s">
        <v>22</v>
      </c>
      <c r="G8" s="10" t="str">
        <f t="shared" si="1"/>
        <v>Document Status Request. Copy_ Indicator. Indicator</v>
      </c>
      <c r="H8" s="10" t="s">
        <v>22</v>
      </c>
      <c r="I8" s="10" t="s">
        <v>5347</v>
      </c>
      <c r="J8" s="10" t="s">
        <v>1596</v>
      </c>
      <c r="K8" s="10" t="s">
        <v>22</v>
      </c>
      <c r="L8" s="10" t="s">
        <v>170</v>
      </c>
      <c r="M8" s="7" t="str">
        <f t="shared" si="2"/>
        <v>Indicator</v>
      </c>
      <c r="N8" s="10" t="s">
        <v>170</v>
      </c>
      <c r="O8" s="10" t="s">
        <v>22</v>
      </c>
      <c r="P8" s="10" t="str">
        <f t="shared" si="3"/>
        <v>Indicator. Type</v>
      </c>
      <c r="Q8" s="10" t="s">
        <v>22</v>
      </c>
      <c r="R8" s="10" t="s">
        <v>22</v>
      </c>
      <c r="S8" s="10" t="s">
        <v>30</v>
      </c>
      <c r="T8" s="10" t="s">
        <v>22</v>
      </c>
      <c r="U8" s="10" t="s">
        <v>26</v>
      </c>
      <c r="V8" s="10" t="s">
        <v>22</v>
      </c>
    </row>
    <row r="9" spans="1:22" ht="14.1" customHeight="1" x14ac:dyDescent="0.2">
      <c r="A9" s="7" t="str">
        <f t="shared" si="0"/>
        <v>UUID</v>
      </c>
      <c r="B9" s="8" t="s">
        <v>22</v>
      </c>
      <c r="C9" s="9" t="s">
        <v>34</v>
      </c>
      <c r="D9" s="10" t="s">
        <v>4959</v>
      </c>
      <c r="E9" s="10" t="s">
        <v>22</v>
      </c>
      <c r="F9" s="10" t="s">
        <v>22</v>
      </c>
      <c r="G9" s="10" t="str">
        <f t="shared" si="1"/>
        <v>Document Status Request. UUID. Identifier</v>
      </c>
      <c r="H9" s="10" t="s">
        <v>22</v>
      </c>
      <c r="I9" s="10" t="s">
        <v>5347</v>
      </c>
      <c r="J9" s="10" t="s">
        <v>22</v>
      </c>
      <c r="K9" s="10" t="s">
        <v>22</v>
      </c>
      <c r="L9" s="10" t="s">
        <v>590</v>
      </c>
      <c r="M9" s="7" t="str">
        <f t="shared" si="2"/>
        <v>UUID</v>
      </c>
      <c r="N9" s="10" t="s">
        <v>29</v>
      </c>
      <c r="O9" s="10" t="s">
        <v>22</v>
      </c>
      <c r="P9" s="10" t="str">
        <f t="shared" si="3"/>
        <v>Identifier. Type</v>
      </c>
      <c r="Q9" s="10" t="s">
        <v>22</v>
      </c>
      <c r="R9" s="10" t="s">
        <v>22</v>
      </c>
      <c r="S9" s="10" t="s">
        <v>30</v>
      </c>
      <c r="T9" s="10" t="s">
        <v>22</v>
      </c>
      <c r="U9" s="10" t="s">
        <v>26</v>
      </c>
      <c r="V9" s="10" t="s">
        <v>22</v>
      </c>
    </row>
    <row r="10" spans="1:22" ht="14.1" customHeight="1" x14ac:dyDescent="0.2">
      <c r="A10" s="7" t="str">
        <f t="shared" si="0"/>
        <v>IssueDate</v>
      </c>
      <c r="B10" s="8" t="s">
        <v>22</v>
      </c>
      <c r="C10" s="9" t="s">
        <v>27</v>
      </c>
      <c r="D10" s="10" t="s">
        <v>4996</v>
      </c>
      <c r="E10" s="10" t="s">
        <v>22</v>
      </c>
      <c r="F10" s="10" t="s">
        <v>22</v>
      </c>
      <c r="G10" s="10" t="str">
        <f t="shared" si="1"/>
        <v>Document Status Request. Issue Date. Date</v>
      </c>
      <c r="H10" s="10" t="s">
        <v>22</v>
      </c>
      <c r="I10" s="10" t="s">
        <v>5347</v>
      </c>
      <c r="J10" s="10" t="s">
        <v>22</v>
      </c>
      <c r="K10" s="10" t="s">
        <v>477</v>
      </c>
      <c r="L10" s="10" t="s">
        <v>397</v>
      </c>
      <c r="M10" s="7" t="str">
        <f t="shared" si="2"/>
        <v>Issue Date</v>
      </c>
      <c r="N10" s="10" t="s">
        <v>397</v>
      </c>
      <c r="O10" s="10" t="s">
        <v>22</v>
      </c>
      <c r="P10" s="10" t="str">
        <f t="shared" si="3"/>
        <v>Date. Type</v>
      </c>
      <c r="Q10" s="10" t="s">
        <v>22</v>
      </c>
      <c r="R10" s="10" t="s">
        <v>22</v>
      </c>
      <c r="S10" s="10" t="s">
        <v>30</v>
      </c>
      <c r="T10" s="10" t="s">
        <v>22</v>
      </c>
      <c r="U10" s="10" t="s">
        <v>26</v>
      </c>
      <c r="V10" s="10" t="s">
        <v>22</v>
      </c>
    </row>
    <row r="11" spans="1:22" ht="14.1" customHeight="1" x14ac:dyDescent="0.2">
      <c r="A11" s="7" t="str">
        <f t="shared" si="0"/>
        <v>IssueTime</v>
      </c>
      <c r="B11" s="8" t="s">
        <v>22</v>
      </c>
      <c r="C11" s="9" t="s">
        <v>34</v>
      </c>
      <c r="D11" s="10" t="s">
        <v>4997</v>
      </c>
      <c r="E11" s="10" t="s">
        <v>22</v>
      </c>
      <c r="F11" s="10" t="s">
        <v>22</v>
      </c>
      <c r="G11" s="10" t="str">
        <f t="shared" si="1"/>
        <v>Document Status Request. Issue Time. Time</v>
      </c>
      <c r="H11" s="10" t="s">
        <v>22</v>
      </c>
      <c r="I11" s="10" t="s">
        <v>5347</v>
      </c>
      <c r="J11" s="10" t="s">
        <v>22</v>
      </c>
      <c r="K11" s="10" t="s">
        <v>477</v>
      </c>
      <c r="L11" s="10" t="s">
        <v>594</v>
      </c>
      <c r="M11" s="7" t="str">
        <f t="shared" si="2"/>
        <v>Issue Time</v>
      </c>
      <c r="N11" s="10" t="s">
        <v>594</v>
      </c>
      <c r="O11" s="10" t="s">
        <v>22</v>
      </c>
      <c r="P11" s="10" t="str">
        <f t="shared" si="3"/>
        <v>Time. Type</v>
      </c>
      <c r="Q11" s="10" t="s">
        <v>22</v>
      </c>
      <c r="R11" s="10" t="s">
        <v>22</v>
      </c>
      <c r="S11" s="10" t="s">
        <v>30</v>
      </c>
      <c r="T11" s="10" t="s">
        <v>22</v>
      </c>
      <c r="U11" s="10" t="s">
        <v>26</v>
      </c>
      <c r="V11" s="10" t="s">
        <v>22</v>
      </c>
    </row>
    <row r="12" spans="1:22" ht="14.1" customHeight="1" x14ac:dyDescent="0.2">
      <c r="A12" s="7" t="str">
        <f t="shared" si="0"/>
        <v>Note</v>
      </c>
      <c r="B12" s="8" t="s">
        <v>22</v>
      </c>
      <c r="C12" s="9" t="s">
        <v>98</v>
      </c>
      <c r="D12" s="10" t="s">
        <v>4967</v>
      </c>
      <c r="E12" s="10" t="s">
        <v>22</v>
      </c>
      <c r="F12" s="10" t="s">
        <v>22</v>
      </c>
      <c r="G12" s="10" t="str">
        <f t="shared" si="1"/>
        <v>Document Status Request. Note. Text</v>
      </c>
      <c r="H12" s="10" t="s">
        <v>22</v>
      </c>
      <c r="I12" s="10" t="s">
        <v>5347</v>
      </c>
      <c r="J12" s="10" t="s">
        <v>22</v>
      </c>
      <c r="K12" s="10" t="s">
        <v>22</v>
      </c>
      <c r="L12" s="10" t="s">
        <v>237</v>
      </c>
      <c r="M12" s="7" t="str">
        <f t="shared" si="2"/>
        <v>Note</v>
      </c>
      <c r="N12" s="10" t="s">
        <v>59</v>
      </c>
      <c r="O12" s="10" t="s">
        <v>22</v>
      </c>
      <c r="P12" s="10" t="str">
        <f t="shared" si="3"/>
        <v>Text. Type</v>
      </c>
      <c r="Q12" s="10" t="s">
        <v>22</v>
      </c>
      <c r="R12" s="10" t="s">
        <v>22</v>
      </c>
      <c r="S12" s="10" t="s">
        <v>30</v>
      </c>
      <c r="T12" s="10" t="s">
        <v>22</v>
      </c>
      <c r="U12" s="10" t="s">
        <v>26</v>
      </c>
      <c r="V12" s="10" t="s">
        <v>22</v>
      </c>
    </row>
    <row r="13" spans="1:22" ht="14.1" customHeight="1" x14ac:dyDescent="0.2">
      <c r="A13" s="7" t="str">
        <f t="shared" si="0"/>
        <v>TrackingID</v>
      </c>
      <c r="B13" s="8" t="s">
        <v>22</v>
      </c>
      <c r="C13" s="9" t="s">
        <v>34</v>
      </c>
      <c r="D13" s="10" t="s">
        <v>5348</v>
      </c>
      <c r="E13" s="10" t="s">
        <v>22</v>
      </c>
      <c r="F13" s="10" t="s">
        <v>22</v>
      </c>
      <c r="G13" s="10" t="str">
        <f t="shared" si="1"/>
        <v>Document Status Request. Tracking Identifier. Identifier</v>
      </c>
      <c r="H13" s="10" t="s">
        <v>22</v>
      </c>
      <c r="I13" s="10" t="s">
        <v>5347</v>
      </c>
      <c r="J13" s="10" t="s">
        <v>22</v>
      </c>
      <c r="K13" s="10" t="s">
        <v>1421</v>
      </c>
      <c r="L13" s="10" t="s">
        <v>29</v>
      </c>
      <c r="M13" s="7" t="str">
        <f t="shared" si="2"/>
        <v>Tracking Identifier</v>
      </c>
      <c r="N13" s="10" t="s">
        <v>29</v>
      </c>
      <c r="O13" s="10" t="s">
        <v>22</v>
      </c>
      <c r="P13" s="10" t="str">
        <f t="shared" si="3"/>
        <v>Identifier. Type</v>
      </c>
      <c r="Q13" s="10" t="s">
        <v>22</v>
      </c>
      <c r="R13" s="10" t="s">
        <v>22</v>
      </c>
      <c r="S13" s="10" t="s">
        <v>30</v>
      </c>
      <c r="T13" s="10" t="s">
        <v>22</v>
      </c>
      <c r="U13" s="10" t="s">
        <v>26</v>
      </c>
      <c r="V13" s="10" t="s">
        <v>22</v>
      </c>
    </row>
    <row r="14" spans="1:22" ht="14.1" customHeight="1" x14ac:dyDescent="0.2">
      <c r="A14" s="11" t="str">
        <f>SUBSTITUTE(SUBSTITUTE(CONCATENATE(J14,IF(M14="Identifier","ID",M14))," ",""),"_","")</f>
        <v>RequestedDocumentReference</v>
      </c>
      <c r="B14" s="8" t="s">
        <v>22</v>
      </c>
      <c r="C14" s="12" t="s">
        <v>34</v>
      </c>
      <c r="D14" s="11" t="s">
        <v>5349</v>
      </c>
      <c r="E14" s="11" t="s">
        <v>22</v>
      </c>
      <c r="F14" s="11" t="s">
        <v>22</v>
      </c>
      <c r="G14" s="11" t="str">
        <f>CONCATENATE( IF(H14="","",CONCATENATE(H14,"_ ")),I14,". ",IF(J14="","",CONCATENATE(J14,"_ ")),M14,IF(J14="","",CONCATENATE(". ",N14)))</f>
        <v>Document Status Request. Requested_ Document Reference. Document Reference</v>
      </c>
      <c r="H14" s="11" t="s">
        <v>22</v>
      </c>
      <c r="I14" s="11" t="s">
        <v>5347</v>
      </c>
      <c r="J14" s="11" t="s">
        <v>1487</v>
      </c>
      <c r="K14" s="11" t="s">
        <v>22</v>
      </c>
      <c r="L14" s="11" t="s">
        <v>22</v>
      </c>
      <c r="M14" s="11" t="str">
        <f>CONCATENATE(IF(Q14="","",CONCATENATE(Q14,"_ ")),R14)</f>
        <v>Document Reference</v>
      </c>
      <c r="N14" s="11" t="str">
        <f>M14</f>
        <v>Document Reference</v>
      </c>
      <c r="O14" s="11" t="s">
        <v>22</v>
      </c>
      <c r="P14" s="11" t="s">
        <v>22</v>
      </c>
      <c r="Q14" s="11" t="s">
        <v>22</v>
      </c>
      <c r="R14" s="11" t="s">
        <v>406</v>
      </c>
      <c r="S14" s="11" t="s">
        <v>38</v>
      </c>
      <c r="T14" s="11" t="s">
        <v>22</v>
      </c>
      <c r="U14" s="11" t="s">
        <v>26</v>
      </c>
      <c r="V14" s="11" t="s">
        <v>22</v>
      </c>
    </row>
    <row r="15" spans="1:22" ht="14.1" customHeight="1" x14ac:dyDescent="0.2">
      <c r="A15" s="11" t="str">
        <f>SUBSTITUTE(SUBSTITUTE(CONCATENATE(J15,IF(M15="Identifier","ID",M15))," ",""),"_","")</f>
        <v>Signature</v>
      </c>
      <c r="B15" s="8" t="s">
        <v>22</v>
      </c>
      <c r="C15" s="12" t="s">
        <v>98</v>
      </c>
      <c r="D15" s="11" t="s">
        <v>4972</v>
      </c>
      <c r="E15" s="11" t="s">
        <v>22</v>
      </c>
      <c r="F15" s="11" t="s">
        <v>22</v>
      </c>
      <c r="G15" s="11" t="str">
        <f>CONCATENATE( IF(H15="","",CONCATENATE(H15,"_ ")),I15,". ",IF(J15="","",CONCATENATE(J15,"_ ")),M15,IF(J15="","",CONCATENATE(". ",N15)))</f>
        <v>Document Status Request. Signature</v>
      </c>
      <c r="H15" s="11" t="s">
        <v>22</v>
      </c>
      <c r="I15" s="11" t="s">
        <v>5347</v>
      </c>
      <c r="J15" s="11" t="s">
        <v>22</v>
      </c>
      <c r="K15" s="11" t="s">
        <v>22</v>
      </c>
      <c r="L15" s="11" t="s">
        <v>22</v>
      </c>
      <c r="M15" s="11" t="str">
        <f>CONCATENATE(IF(Q15="","",CONCATENATE(Q15,"_ ")),R15)</f>
        <v>Signature</v>
      </c>
      <c r="N15" s="11" t="str">
        <f>M15</f>
        <v>Signature</v>
      </c>
      <c r="O15" s="11" t="s">
        <v>22</v>
      </c>
      <c r="P15" s="11" t="s">
        <v>22</v>
      </c>
      <c r="Q15" s="11" t="s">
        <v>22</v>
      </c>
      <c r="R15" s="11" t="s">
        <v>624</v>
      </c>
      <c r="S15" s="11" t="s">
        <v>38</v>
      </c>
      <c r="T15" s="11" t="s">
        <v>22</v>
      </c>
      <c r="U15" s="11" t="s">
        <v>26</v>
      </c>
      <c r="V15" s="11" t="s">
        <v>22</v>
      </c>
    </row>
    <row r="16" spans="1:22" ht="14.1" customHeight="1" x14ac:dyDescent="0.2">
      <c r="A16" s="11" t="str">
        <f>SUBSTITUTE(SUBSTITUTE(CONCATENATE(J16,IF(M16="Identifier","ID",M16))," ",""),"_","")</f>
        <v>SenderParty</v>
      </c>
      <c r="B16" s="8" t="s">
        <v>22</v>
      </c>
      <c r="C16" s="12" t="s">
        <v>34</v>
      </c>
      <c r="D16" s="11" t="s">
        <v>5001</v>
      </c>
      <c r="E16" s="11" t="s">
        <v>22</v>
      </c>
      <c r="F16" s="11" t="s">
        <v>22</v>
      </c>
      <c r="G16" s="11" t="str">
        <f>CONCATENATE( IF(H16="","",CONCATENATE(H16,"_ ")),I16,". ",IF(J16="","",CONCATENATE(J16,"_ ")),M16,IF(J16="","",CONCATENATE(". ",N16)))</f>
        <v>Document Status Request. Sender_ Party. Party</v>
      </c>
      <c r="H16" s="11" t="s">
        <v>22</v>
      </c>
      <c r="I16" s="11" t="s">
        <v>5347</v>
      </c>
      <c r="J16" s="11" t="s">
        <v>5002</v>
      </c>
      <c r="K16" s="11" t="s">
        <v>22</v>
      </c>
      <c r="L16" s="11" t="s">
        <v>22</v>
      </c>
      <c r="M16" s="11" t="str">
        <f>CONCATENATE(IF(Q16="","",CONCATENATE(Q16,"_ ")),R16)</f>
        <v>Party</v>
      </c>
      <c r="N16" s="11" t="str">
        <f>M16</f>
        <v>Party</v>
      </c>
      <c r="O16" s="11" t="s">
        <v>22</v>
      </c>
      <c r="P16" s="11" t="s">
        <v>22</v>
      </c>
      <c r="Q16" s="11" t="s">
        <v>22</v>
      </c>
      <c r="R16" s="11" t="s">
        <v>216</v>
      </c>
      <c r="S16" s="11" t="s">
        <v>38</v>
      </c>
      <c r="T16" s="11" t="s">
        <v>22</v>
      </c>
      <c r="U16" s="11" t="s">
        <v>26</v>
      </c>
      <c r="V16" s="11" t="s">
        <v>22</v>
      </c>
    </row>
    <row r="17" spans="1:22" ht="14.1" customHeight="1" x14ac:dyDescent="0.2">
      <c r="A17" s="11" t="str">
        <f>SUBSTITUTE(SUBSTITUTE(CONCATENATE(J17,IF(M17="Identifier","ID",M17))," ",""),"_","")</f>
        <v>ReceiverParty</v>
      </c>
      <c r="B17" s="8" t="s">
        <v>22</v>
      </c>
      <c r="C17" s="12" t="s">
        <v>34</v>
      </c>
      <c r="D17" s="11" t="s">
        <v>5003</v>
      </c>
      <c r="E17" s="11" t="s">
        <v>22</v>
      </c>
      <c r="F17" s="11" t="s">
        <v>22</v>
      </c>
      <c r="G17" s="11" t="str">
        <f>CONCATENATE( IF(H17="","",CONCATENATE(H17,"_ ")),I17,". ",IF(J17="","",CONCATENATE(J17,"_ ")),M17,IF(J17="","",CONCATENATE(". ",N17)))</f>
        <v>Document Status Request. Receiver_ Party. Party</v>
      </c>
      <c r="H17" s="11" t="s">
        <v>22</v>
      </c>
      <c r="I17" s="11" t="s">
        <v>5347</v>
      </c>
      <c r="J17" s="11" t="s">
        <v>5004</v>
      </c>
      <c r="K17" s="11" t="s">
        <v>22</v>
      </c>
      <c r="L17" s="11" t="s">
        <v>22</v>
      </c>
      <c r="M17" s="11" t="str">
        <f>CONCATENATE(IF(Q17="","",CONCATENATE(Q17,"_ ")),R17)</f>
        <v>Party</v>
      </c>
      <c r="N17" s="11" t="str">
        <f>M17</f>
        <v>Party</v>
      </c>
      <c r="O17" s="11" t="s">
        <v>22</v>
      </c>
      <c r="P17" s="11" t="s">
        <v>22</v>
      </c>
      <c r="Q17" s="11" t="s">
        <v>22</v>
      </c>
      <c r="R17" s="11" t="s">
        <v>216</v>
      </c>
      <c r="S17" s="11" t="s">
        <v>38</v>
      </c>
      <c r="T17" s="11" t="s">
        <v>22</v>
      </c>
      <c r="U17" s="11" t="s">
        <v>26</v>
      </c>
      <c r="V17" s="11" t="s">
        <v>22</v>
      </c>
    </row>
    <row r="18" spans="1:22" s="14" customFormat="1" ht="14.1" customHeight="1" x14ac:dyDescent="0.2">
      <c r="A18" s="13"/>
      <c r="B18" s="13"/>
      <c r="C18" s="13"/>
      <c r="D18" s="13"/>
      <c r="E18" s="13"/>
      <c r="F18" s="13"/>
      <c r="G18" s="13"/>
      <c r="H18" s="13"/>
      <c r="I18" s="13"/>
      <c r="J18" s="13"/>
      <c r="K18" s="13"/>
      <c r="L18" s="13"/>
      <c r="M18" s="13"/>
      <c r="N18" s="13"/>
      <c r="O18" s="13"/>
      <c r="P18" s="13"/>
      <c r="Q18" s="13"/>
      <c r="R18" s="13"/>
      <c r="S18" s="13" t="s">
        <v>4949</v>
      </c>
      <c r="T18" s="13"/>
      <c r="U18" s="13"/>
      <c r="V18"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62C83-33B1-49AC-A171-BD31639D8AA9}">
  <dimension ref="A1:V20"/>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Enquiry</v>
      </c>
      <c r="B2" s="6" t="s">
        <v>22</v>
      </c>
      <c r="C2" s="6" t="s">
        <v>22</v>
      </c>
      <c r="D2" s="6" t="s">
        <v>5350</v>
      </c>
      <c r="E2" s="6" t="s">
        <v>22</v>
      </c>
      <c r="F2" s="6" t="s">
        <v>22</v>
      </c>
      <c r="G2" s="5" t="str">
        <f>CONCATENATE(IF(H2="","",CONCATENATE(H2,"_ ")),I2,". Details")</f>
        <v>Enquiry. Details</v>
      </c>
      <c r="H2" s="6" t="s">
        <v>22</v>
      </c>
      <c r="I2" s="6" t="s">
        <v>5351</v>
      </c>
      <c r="J2" s="6" t="s">
        <v>22</v>
      </c>
      <c r="K2" s="6" t="s">
        <v>22</v>
      </c>
      <c r="L2" s="6" t="s">
        <v>22</v>
      </c>
      <c r="M2" s="6" t="s">
        <v>22</v>
      </c>
      <c r="N2" s="6" t="s">
        <v>22</v>
      </c>
      <c r="O2" s="6" t="s">
        <v>22</v>
      </c>
      <c r="P2" s="6" t="s">
        <v>22</v>
      </c>
      <c r="Q2" s="6" t="s">
        <v>22</v>
      </c>
      <c r="R2" s="6" t="s">
        <v>22</v>
      </c>
      <c r="S2" s="6" t="s">
        <v>25</v>
      </c>
      <c r="T2" s="6" t="s">
        <v>22</v>
      </c>
      <c r="U2" s="6" t="s">
        <v>228</v>
      </c>
      <c r="V2" s="6" t="s">
        <v>22</v>
      </c>
    </row>
    <row r="3" spans="1:22" ht="14.1" customHeight="1" x14ac:dyDescent="0.2">
      <c r="A3" s="7" t="str">
        <f t="shared" ref="A3:A14"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4992</v>
      </c>
      <c r="G3" s="10" t="str">
        <f t="shared" ref="G3:G14" si="1">CONCATENATE( IF(H3="","",CONCATENATE(H3,"_ ")),I3,". ",IF(J3="","",CONCATENATE(J3,"_ ")),M3,IF(OR(J3&lt;&gt;"",M3&lt;&gt;N3),CONCATENATE(". ",N3),""))</f>
        <v>Enquiry. UBL Version Identifier. Identifier</v>
      </c>
      <c r="H3" s="10" t="s">
        <v>22</v>
      </c>
      <c r="I3" s="10" t="s">
        <v>5351</v>
      </c>
      <c r="J3" s="10" t="s">
        <v>22</v>
      </c>
      <c r="K3" s="10" t="s">
        <v>4953</v>
      </c>
      <c r="L3" s="10" t="s">
        <v>29</v>
      </c>
      <c r="M3" s="7" t="str">
        <f t="shared" ref="M3:M14" si="2">IF(K3&lt;&gt;"",CONCATENATE(K3," ",L3),L3)</f>
        <v>UBL Version Identifier</v>
      </c>
      <c r="N3" s="10" t="s">
        <v>29</v>
      </c>
      <c r="O3" s="10" t="s">
        <v>22</v>
      </c>
      <c r="P3" s="10" t="str">
        <f t="shared" ref="P3:P14" si="3">IF(O3&lt;&gt;"",CONCATENATE(O3,"_ ",N3,". Type"),CONCATENATE(N3,". Type"))</f>
        <v>Identifier. Type</v>
      </c>
      <c r="Q3" s="10" t="s">
        <v>22</v>
      </c>
      <c r="R3" s="10" t="s">
        <v>22</v>
      </c>
      <c r="S3" s="10" t="s">
        <v>30</v>
      </c>
      <c r="T3" s="10" t="s">
        <v>22</v>
      </c>
      <c r="U3" s="10" t="s">
        <v>228</v>
      </c>
      <c r="V3" s="10" t="s">
        <v>22</v>
      </c>
    </row>
    <row r="4" spans="1:22" ht="14.1" customHeight="1" x14ac:dyDescent="0.2">
      <c r="A4" s="7" t="str">
        <f t="shared" si="0"/>
        <v>CustomizationID</v>
      </c>
      <c r="B4" s="8" t="s">
        <v>22</v>
      </c>
      <c r="C4" s="9" t="s">
        <v>34</v>
      </c>
      <c r="D4" s="10" t="s">
        <v>4954</v>
      </c>
      <c r="E4" s="10" t="s">
        <v>22</v>
      </c>
      <c r="F4" s="10" t="s">
        <v>2701</v>
      </c>
      <c r="G4" s="10" t="str">
        <f t="shared" si="1"/>
        <v>Enquiry. Customization Identifier. Identifier</v>
      </c>
      <c r="H4" s="10" t="s">
        <v>22</v>
      </c>
      <c r="I4" s="10" t="s">
        <v>5351</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228</v>
      </c>
      <c r="V4" s="10" t="s">
        <v>22</v>
      </c>
    </row>
    <row r="5" spans="1:22" ht="14.1" customHeight="1" x14ac:dyDescent="0.2">
      <c r="A5" s="7" t="str">
        <f t="shared" si="0"/>
        <v>ProfileID</v>
      </c>
      <c r="B5" s="8" t="s">
        <v>22</v>
      </c>
      <c r="C5" s="9" t="s">
        <v>34</v>
      </c>
      <c r="D5" s="10" t="s">
        <v>4955</v>
      </c>
      <c r="E5" s="10" t="s">
        <v>22</v>
      </c>
      <c r="F5" s="10" t="s">
        <v>4993</v>
      </c>
      <c r="G5" s="10" t="str">
        <f t="shared" si="1"/>
        <v>Enquiry. Profile Identifier. Identifier</v>
      </c>
      <c r="H5" s="10" t="s">
        <v>22</v>
      </c>
      <c r="I5" s="10" t="s">
        <v>5351</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228</v>
      </c>
      <c r="V5" s="10" t="s">
        <v>22</v>
      </c>
    </row>
    <row r="6" spans="1:22" ht="14.1" customHeight="1" x14ac:dyDescent="0.2">
      <c r="A6" s="7" t="str">
        <f t="shared" si="0"/>
        <v>ProfileExecutionID</v>
      </c>
      <c r="B6" s="8" t="s">
        <v>22</v>
      </c>
      <c r="C6" s="9" t="s">
        <v>34</v>
      </c>
      <c r="D6" s="10" t="s">
        <v>4956</v>
      </c>
      <c r="E6" s="10" t="s">
        <v>22</v>
      </c>
      <c r="F6" s="10" t="s">
        <v>4994</v>
      </c>
      <c r="G6" s="10" t="str">
        <f t="shared" si="1"/>
        <v>Enquiry. Profile Execution Identifier. Identifier</v>
      </c>
      <c r="H6" s="10" t="s">
        <v>22</v>
      </c>
      <c r="I6" s="10" t="s">
        <v>5351</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228</v>
      </c>
      <c r="V6" s="10" t="s">
        <v>22</v>
      </c>
    </row>
    <row r="7" spans="1:22" ht="14.1" customHeight="1" x14ac:dyDescent="0.2">
      <c r="A7" s="7" t="str">
        <f t="shared" si="0"/>
        <v>ID</v>
      </c>
      <c r="B7" s="8" t="s">
        <v>22</v>
      </c>
      <c r="C7" s="9" t="s">
        <v>34</v>
      </c>
      <c r="D7" s="10" t="s">
        <v>5352</v>
      </c>
      <c r="E7" s="10" t="s">
        <v>22</v>
      </c>
      <c r="F7" s="10" t="s">
        <v>22</v>
      </c>
      <c r="G7" s="10" t="str">
        <f t="shared" si="1"/>
        <v>Enquiry. Identifier</v>
      </c>
      <c r="H7" s="10" t="s">
        <v>22</v>
      </c>
      <c r="I7" s="10" t="s">
        <v>5351</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228</v>
      </c>
      <c r="V7" s="10" t="s">
        <v>22</v>
      </c>
    </row>
    <row r="8" spans="1:22" ht="14.1" customHeight="1" x14ac:dyDescent="0.2">
      <c r="A8" s="7" t="str">
        <f t="shared" si="0"/>
        <v>CopyIndicator</v>
      </c>
      <c r="B8" s="8" t="s">
        <v>22</v>
      </c>
      <c r="C8" s="9" t="s">
        <v>34</v>
      </c>
      <c r="D8" s="10" t="s">
        <v>5018</v>
      </c>
      <c r="E8" s="10" t="s">
        <v>22</v>
      </c>
      <c r="F8" s="10" t="s">
        <v>22</v>
      </c>
      <c r="G8" s="10" t="str">
        <f t="shared" si="1"/>
        <v>Enquiry. Copy_ Indicator. Indicator</v>
      </c>
      <c r="H8" s="10" t="s">
        <v>22</v>
      </c>
      <c r="I8" s="10" t="s">
        <v>5351</v>
      </c>
      <c r="J8" s="10" t="s">
        <v>1596</v>
      </c>
      <c r="K8" s="10" t="s">
        <v>22</v>
      </c>
      <c r="L8" s="10" t="s">
        <v>170</v>
      </c>
      <c r="M8" s="7" t="str">
        <f t="shared" si="2"/>
        <v>Indicator</v>
      </c>
      <c r="N8" s="10" t="s">
        <v>170</v>
      </c>
      <c r="O8" s="10" t="s">
        <v>22</v>
      </c>
      <c r="P8" s="10" t="str">
        <f t="shared" si="3"/>
        <v>Indicator. Type</v>
      </c>
      <c r="Q8" s="10" t="s">
        <v>22</v>
      </c>
      <c r="R8" s="10" t="s">
        <v>22</v>
      </c>
      <c r="S8" s="10" t="s">
        <v>30</v>
      </c>
      <c r="T8" s="10" t="s">
        <v>22</v>
      </c>
      <c r="U8" s="10" t="s">
        <v>228</v>
      </c>
      <c r="V8" s="10" t="s">
        <v>22</v>
      </c>
    </row>
    <row r="9" spans="1:22" ht="14.1" customHeight="1" x14ac:dyDescent="0.2">
      <c r="A9" s="7" t="str">
        <f t="shared" si="0"/>
        <v>UUID</v>
      </c>
      <c r="B9" s="8" t="s">
        <v>22</v>
      </c>
      <c r="C9" s="9" t="s">
        <v>34</v>
      </c>
      <c r="D9" s="10" t="s">
        <v>4959</v>
      </c>
      <c r="E9" s="10" t="s">
        <v>22</v>
      </c>
      <c r="F9" s="10" t="s">
        <v>22</v>
      </c>
      <c r="G9" s="10" t="str">
        <f t="shared" si="1"/>
        <v>Enquiry. UUID. Identifier</v>
      </c>
      <c r="H9" s="10" t="s">
        <v>22</v>
      </c>
      <c r="I9" s="10" t="s">
        <v>5351</v>
      </c>
      <c r="J9" s="10" t="s">
        <v>22</v>
      </c>
      <c r="K9" s="10" t="s">
        <v>22</v>
      </c>
      <c r="L9" s="10" t="s">
        <v>590</v>
      </c>
      <c r="M9" s="7" t="str">
        <f t="shared" si="2"/>
        <v>UUID</v>
      </c>
      <c r="N9" s="10" t="s">
        <v>29</v>
      </c>
      <c r="O9" s="10" t="s">
        <v>22</v>
      </c>
      <c r="P9" s="10" t="str">
        <f t="shared" si="3"/>
        <v>Identifier. Type</v>
      </c>
      <c r="Q9" s="10" t="s">
        <v>22</v>
      </c>
      <c r="R9" s="10" t="s">
        <v>22</v>
      </c>
      <c r="S9" s="10" t="s">
        <v>30</v>
      </c>
      <c r="T9" s="10" t="s">
        <v>22</v>
      </c>
      <c r="U9" s="10" t="s">
        <v>228</v>
      </c>
      <c r="V9" s="10" t="s">
        <v>22</v>
      </c>
    </row>
    <row r="10" spans="1:22" ht="14.1" customHeight="1" x14ac:dyDescent="0.2">
      <c r="A10" s="7" t="str">
        <f t="shared" si="0"/>
        <v>IssueDate</v>
      </c>
      <c r="B10" s="8" t="s">
        <v>22</v>
      </c>
      <c r="C10" s="9" t="s">
        <v>27</v>
      </c>
      <c r="D10" s="10" t="s">
        <v>5353</v>
      </c>
      <c r="E10" s="10" t="s">
        <v>22</v>
      </c>
      <c r="F10" s="10" t="s">
        <v>22</v>
      </c>
      <c r="G10" s="10" t="str">
        <f t="shared" si="1"/>
        <v>Enquiry. Issue Date. Date</v>
      </c>
      <c r="H10" s="10" t="s">
        <v>22</v>
      </c>
      <c r="I10" s="10" t="s">
        <v>5351</v>
      </c>
      <c r="J10" s="10" t="s">
        <v>22</v>
      </c>
      <c r="K10" s="10" t="s">
        <v>477</v>
      </c>
      <c r="L10" s="10" t="s">
        <v>397</v>
      </c>
      <c r="M10" s="7" t="str">
        <f t="shared" si="2"/>
        <v>Issue Date</v>
      </c>
      <c r="N10" s="10" t="s">
        <v>397</v>
      </c>
      <c r="O10" s="10" t="s">
        <v>22</v>
      </c>
      <c r="P10" s="10" t="str">
        <f t="shared" si="3"/>
        <v>Date. Type</v>
      </c>
      <c r="Q10" s="10" t="s">
        <v>22</v>
      </c>
      <c r="R10" s="10" t="s">
        <v>22</v>
      </c>
      <c r="S10" s="10" t="s">
        <v>30</v>
      </c>
      <c r="T10" s="10" t="s">
        <v>22</v>
      </c>
      <c r="U10" s="10" t="s">
        <v>228</v>
      </c>
      <c r="V10" s="10" t="s">
        <v>22</v>
      </c>
    </row>
    <row r="11" spans="1:22" ht="14.1" customHeight="1" x14ac:dyDescent="0.2">
      <c r="A11" s="7" t="str">
        <f t="shared" si="0"/>
        <v>IssueTime</v>
      </c>
      <c r="B11" s="8" t="s">
        <v>22</v>
      </c>
      <c r="C11" s="9" t="s">
        <v>34</v>
      </c>
      <c r="D11" s="10" t="s">
        <v>5354</v>
      </c>
      <c r="E11" s="10" t="s">
        <v>22</v>
      </c>
      <c r="F11" s="10" t="s">
        <v>22</v>
      </c>
      <c r="G11" s="10" t="str">
        <f t="shared" si="1"/>
        <v>Enquiry. Issue Time. Time</v>
      </c>
      <c r="H11" s="10" t="s">
        <v>22</v>
      </c>
      <c r="I11" s="10" t="s">
        <v>5351</v>
      </c>
      <c r="J11" s="10" t="s">
        <v>22</v>
      </c>
      <c r="K11" s="10" t="s">
        <v>477</v>
      </c>
      <c r="L11" s="10" t="s">
        <v>594</v>
      </c>
      <c r="M11" s="7" t="str">
        <f t="shared" si="2"/>
        <v>Issue Time</v>
      </c>
      <c r="N11" s="10" t="s">
        <v>594</v>
      </c>
      <c r="O11" s="10" t="s">
        <v>22</v>
      </c>
      <c r="P11" s="10" t="str">
        <f t="shared" si="3"/>
        <v>Time. Type</v>
      </c>
      <c r="Q11" s="10" t="s">
        <v>22</v>
      </c>
      <c r="R11" s="10" t="s">
        <v>22</v>
      </c>
      <c r="S11" s="10" t="s">
        <v>30</v>
      </c>
      <c r="T11" s="10" t="s">
        <v>22</v>
      </c>
      <c r="U11" s="10" t="s">
        <v>228</v>
      </c>
      <c r="V11" s="10" t="s">
        <v>22</v>
      </c>
    </row>
    <row r="12" spans="1:22" ht="14.1" customHeight="1" x14ac:dyDescent="0.2">
      <c r="A12" s="7" t="str">
        <f t="shared" si="0"/>
        <v>LatestReplyDate</v>
      </c>
      <c r="B12" s="8" t="s">
        <v>22</v>
      </c>
      <c r="C12" s="9" t="s">
        <v>34</v>
      </c>
      <c r="D12" s="10" t="s">
        <v>5355</v>
      </c>
      <c r="E12" s="10" t="s">
        <v>22</v>
      </c>
      <c r="F12" s="10" t="s">
        <v>22</v>
      </c>
      <c r="G12" s="10" t="str">
        <f t="shared" si="1"/>
        <v>Enquiry. Latest_ Reply Date. Date</v>
      </c>
      <c r="H12" s="10" t="s">
        <v>22</v>
      </c>
      <c r="I12" s="10" t="s">
        <v>5351</v>
      </c>
      <c r="J12" s="10" t="s">
        <v>1416</v>
      </c>
      <c r="K12" s="10" t="s">
        <v>5356</v>
      </c>
      <c r="L12" s="10" t="s">
        <v>397</v>
      </c>
      <c r="M12" s="7" t="str">
        <f t="shared" si="2"/>
        <v>Reply Date</v>
      </c>
      <c r="N12" s="10" t="s">
        <v>397</v>
      </c>
      <c r="O12" s="10" t="s">
        <v>22</v>
      </c>
      <c r="P12" s="10" t="str">
        <f t="shared" si="3"/>
        <v>Date. Type</v>
      </c>
      <c r="Q12" s="10" t="s">
        <v>22</v>
      </c>
      <c r="R12" s="10" t="s">
        <v>22</v>
      </c>
      <c r="S12" s="10" t="s">
        <v>30</v>
      </c>
      <c r="T12" s="10" t="s">
        <v>22</v>
      </c>
      <c r="U12" s="10" t="s">
        <v>228</v>
      </c>
      <c r="V12" s="10" t="s">
        <v>22</v>
      </c>
    </row>
    <row r="13" spans="1:22" ht="14.1" customHeight="1" x14ac:dyDescent="0.2">
      <c r="A13" s="7" t="str">
        <f t="shared" si="0"/>
        <v>LatestReplyTime</v>
      </c>
      <c r="B13" s="8" t="s">
        <v>22</v>
      </c>
      <c r="C13" s="9" t="s">
        <v>34</v>
      </c>
      <c r="D13" s="10" t="s">
        <v>5357</v>
      </c>
      <c r="E13" s="10" t="s">
        <v>22</v>
      </c>
      <c r="F13" s="10" t="s">
        <v>22</v>
      </c>
      <c r="G13" s="10" t="str">
        <f t="shared" si="1"/>
        <v>Enquiry. Latest_ Reply Time. Time</v>
      </c>
      <c r="H13" s="10" t="s">
        <v>22</v>
      </c>
      <c r="I13" s="10" t="s">
        <v>5351</v>
      </c>
      <c r="J13" s="10" t="s">
        <v>1416</v>
      </c>
      <c r="K13" s="10" t="s">
        <v>5356</v>
      </c>
      <c r="L13" s="10" t="s">
        <v>594</v>
      </c>
      <c r="M13" s="7" t="str">
        <f t="shared" si="2"/>
        <v>Reply Time</v>
      </c>
      <c r="N13" s="10" t="s">
        <v>594</v>
      </c>
      <c r="O13" s="10" t="s">
        <v>22</v>
      </c>
      <c r="P13" s="10" t="str">
        <f t="shared" si="3"/>
        <v>Time. Type</v>
      </c>
      <c r="Q13" s="10" t="s">
        <v>22</v>
      </c>
      <c r="R13" s="10" t="s">
        <v>22</v>
      </c>
      <c r="S13" s="10" t="s">
        <v>30</v>
      </c>
      <c r="T13" s="10" t="s">
        <v>22</v>
      </c>
      <c r="U13" s="10" t="s">
        <v>228</v>
      </c>
      <c r="V13" s="10" t="s">
        <v>22</v>
      </c>
    </row>
    <row r="14" spans="1:22" ht="14.1" customHeight="1" x14ac:dyDescent="0.2">
      <c r="A14" s="7" t="str">
        <f t="shared" si="0"/>
        <v>Description</v>
      </c>
      <c r="B14" s="8" t="s">
        <v>22</v>
      </c>
      <c r="C14" s="9" t="s">
        <v>98</v>
      </c>
      <c r="D14" s="10" t="s">
        <v>5358</v>
      </c>
      <c r="E14" s="10" t="s">
        <v>22</v>
      </c>
      <c r="F14" s="10" t="s">
        <v>22</v>
      </c>
      <c r="G14" s="10" t="str">
        <f t="shared" si="1"/>
        <v>Enquiry. Description. Text</v>
      </c>
      <c r="H14" s="10" t="s">
        <v>22</v>
      </c>
      <c r="I14" s="10" t="s">
        <v>5351</v>
      </c>
      <c r="J14" s="10" t="s">
        <v>22</v>
      </c>
      <c r="K14" s="10" t="s">
        <v>22</v>
      </c>
      <c r="L14" s="10" t="s">
        <v>100</v>
      </c>
      <c r="M14" s="7" t="str">
        <f t="shared" si="2"/>
        <v>Description</v>
      </c>
      <c r="N14" s="10" t="s">
        <v>59</v>
      </c>
      <c r="O14" s="10" t="s">
        <v>22</v>
      </c>
      <c r="P14" s="10" t="str">
        <f t="shared" si="3"/>
        <v>Text. Type</v>
      </c>
      <c r="Q14" s="10" t="s">
        <v>22</v>
      </c>
      <c r="R14" s="10" t="s">
        <v>22</v>
      </c>
      <c r="S14" s="10" t="s">
        <v>30</v>
      </c>
      <c r="T14" s="10" t="s">
        <v>22</v>
      </c>
      <c r="U14" s="10" t="s">
        <v>228</v>
      </c>
      <c r="V14" s="10" t="s">
        <v>22</v>
      </c>
    </row>
    <row r="15" spans="1:22" ht="14.1" customHeight="1" x14ac:dyDescent="0.2">
      <c r="A15" s="11" t="str">
        <f>SUBSTITUTE(SUBSTITUTE(CONCATENATE(J15,IF(M15="Identifier","ID",M15))," ",""),"_","")</f>
        <v>Signature</v>
      </c>
      <c r="B15" s="8" t="s">
        <v>22</v>
      </c>
      <c r="C15" s="12" t="s">
        <v>98</v>
      </c>
      <c r="D15" s="11" t="s">
        <v>4972</v>
      </c>
      <c r="E15" s="11" t="s">
        <v>22</v>
      </c>
      <c r="F15" s="11" t="s">
        <v>22</v>
      </c>
      <c r="G15" s="11" t="str">
        <f>CONCATENATE( IF(H15="","",CONCATENATE(H15,"_ ")),I15,". ",IF(J15="","",CONCATENATE(J15,"_ ")),M15,IF(J15="","",CONCATENATE(". ",N15)))</f>
        <v>Enquiry. Signature</v>
      </c>
      <c r="H15" s="11" t="s">
        <v>22</v>
      </c>
      <c r="I15" s="11" t="s">
        <v>5351</v>
      </c>
      <c r="J15" s="11" t="s">
        <v>22</v>
      </c>
      <c r="K15" s="11" t="s">
        <v>22</v>
      </c>
      <c r="L15" s="11" t="s">
        <v>22</v>
      </c>
      <c r="M15" s="11" t="str">
        <f>CONCATENATE(IF(Q15="","",CONCATENATE(Q15,"_ ")),R15)</f>
        <v>Signature</v>
      </c>
      <c r="N15" s="11" t="str">
        <f>M15</f>
        <v>Signature</v>
      </c>
      <c r="O15" s="11" t="s">
        <v>22</v>
      </c>
      <c r="P15" s="11" t="s">
        <v>22</v>
      </c>
      <c r="Q15" s="11" t="s">
        <v>22</v>
      </c>
      <c r="R15" s="11" t="s">
        <v>624</v>
      </c>
      <c r="S15" s="11" t="s">
        <v>38</v>
      </c>
      <c r="T15" s="11" t="s">
        <v>22</v>
      </c>
      <c r="U15" s="11" t="s">
        <v>228</v>
      </c>
      <c r="V15" s="11" t="s">
        <v>22</v>
      </c>
    </row>
    <row r="16" spans="1:22" ht="14.1" customHeight="1" x14ac:dyDescent="0.2">
      <c r="A16" s="11" t="str">
        <f>SUBSTITUTE(SUBSTITUTE(CONCATENATE(J16,IF(M16="Identifier","ID",M16))," ",""),"_","")</f>
        <v>RequestorParty</v>
      </c>
      <c r="B16" s="8" t="s">
        <v>22</v>
      </c>
      <c r="C16" s="12" t="s">
        <v>27</v>
      </c>
      <c r="D16" s="11" t="s">
        <v>5359</v>
      </c>
      <c r="E16" s="11" t="s">
        <v>22</v>
      </c>
      <c r="F16" s="11" t="s">
        <v>22</v>
      </c>
      <c r="G16" s="11" t="str">
        <f>CONCATENATE( IF(H16="","",CONCATENATE(H16,"_ ")),I16,". ",IF(J16="","",CONCATENATE(J16,"_ ")),M16,IF(J16="","",CONCATENATE(". ",N16)))</f>
        <v>Enquiry. Requestor_ Party. Party</v>
      </c>
      <c r="H16" s="11" t="s">
        <v>22</v>
      </c>
      <c r="I16" s="11" t="s">
        <v>5351</v>
      </c>
      <c r="J16" s="11" t="s">
        <v>5360</v>
      </c>
      <c r="K16" s="11" t="s">
        <v>22</v>
      </c>
      <c r="L16" s="11" t="s">
        <v>22</v>
      </c>
      <c r="M16" s="11" t="str">
        <f>CONCATENATE(IF(Q16="","",CONCATENATE(Q16,"_ ")),R16)</f>
        <v>Party</v>
      </c>
      <c r="N16" s="11" t="str">
        <f>M16</f>
        <v>Party</v>
      </c>
      <c r="O16" s="11" t="s">
        <v>22</v>
      </c>
      <c r="P16" s="11" t="s">
        <v>22</v>
      </c>
      <c r="Q16" s="11" t="s">
        <v>22</v>
      </c>
      <c r="R16" s="11" t="s">
        <v>216</v>
      </c>
      <c r="S16" s="11" t="s">
        <v>38</v>
      </c>
      <c r="T16" s="11" t="s">
        <v>22</v>
      </c>
      <c r="U16" s="11" t="s">
        <v>228</v>
      </c>
      <c r="V16" s="11" t="s">
        <v>22</v>
      </c>
    </row>
    <row r="17" spans="1:22" ht="14.1" customHeight="1" x14ac:dyDescent="0.2">
      <c r="A17" s="11" t="str">
        <f>SUBSTITUTE(SUBSTITUTE(CONCATENATE(J17,IF(M17="Identifier","ID",M17))," ",""),"_","")</f>
        <v>ResponderParty</v>
      </c>
      <c r="B17" s="8" t="s">
        <v>22</v>
      </c>
      <c r="C17" s="12" t="s">
        <v>27</v>
      </c>
      <c r="D17" s="11" t="s">
        <v>5361</v>
      </c>
      <c r="E17" s="11" t="s">
        <v>22</v>
      </c>
      <c r="F17" s="11" t="s">
        <v>22</v>
      </c>
      <c r="G17" s="11" t="str">
        <f>CONCATENATE( IF(H17="","",CONCATENATE(H17,"_ ")),I17,". ",IF(J17="","",CONCATENATE(J17,"_ ")),M17,IF(J17="","",CONCATENATE(". ",N17)))</f>
        <v>Enquiry. Responder_ Party. Party</v>
      </c>
      <c r="H17" s="11" t="s">
        <v>22</v>
      </c>
      <c r="I17" s="11" t="s">
        <v>5351</v>
      </c>
      <c r="J17" s="11" t="s">
        <v>5362</v>
      </c>
      <c r="K17" s="11" t="s">
        <v>22</v>
      </c>
      <c r="L17" s="11" t="s">
        <v>22</v>
      </c>
      <c r="M17" s="11" t="str">
        <f>CONCATENATE(IF(Q17="","",CONCATENATE(Q17,"_ ")),R17)</f>
        <v>Party</v>
      </c>
      <c r="N17" s="11" t="str">
        <f>M17</f>
        <v>Party</v>
      </c>
      <c r="O17" s="11" t="s">
        <v>22</v>
      </c>
      <c r="P17" s="11" t="s">
        <v>22</v>
      </c>
      <c r="Q17" s="11" t="s">
        <v>22</v>
      </c>
      <c r="R17" s="11" t="s">
        <v>216</v>
      </c>
      <c r="S17" s="11" t="s">
        <v>38</v>
      </c>
      <c r="T17" s="11" t="s">
        <v>22</v>
      </c>
      <c r="U17" s="11" t="s">
        <v>228</v>
      </c>
      <c r="V17" s="11" t="s">
        <v>22</v>
      </c>
    </row>
    <row r="18" spans="1:22" ht="14.1" customHeight="1" x14ac:dyDescent="0.2">
      <c r="A18" s="11" t="str">
        <f>SUBSTITUTE(SUBSTITUTE(CONCATENATE(J18,IF(M18="Identifier","ID",M18))," ",""),"_","")</f>
        <v>AdditionalDocumentReference</v>
      </c>
      <c r="B18" s="8" t="s">
        <v>22</v>
      </c>
      <c r="C18" s="12" t="s">
        <v>98</v>
      </c>
      <c r="D18" s="11" t="s">
        <v>5363</v>
      </c>
      <c r="E18" s="11" t="s">
        <v>22</v>
      </c>
      <c r="F18" s="11" t="s">
        <v>22</v>
      </c>
      <c r="G18" s="11" t="str">
        <f>CONCATENATE( IF(H18="","",CONCATENATE(H18,"_ ")),I18,". ",IF(J18="","",CONCATENATE(J18,"_ ")),M18,IF(J18="","",CONCATENATE(". ",N18)))</f>
        <v>Enquiry. Additional_ Document Reference. Document Reference</v>
      </c>
      <c r="H18" s="11" t="s">
        <v>22</v>
      </c>
      <c r="I18" s="11" t="s">
        <v>5351</v>
      </c>
      <c r="J18" s="11" t="s">
        <v>86</v>
      </c>
      <c r="K18" s="11" t="s">
        <v>22</v>
      </c>
      <c r="L18" s="11" t="s">
        <v>22</v>
      </c>
      <c r="M18" s="11" t="str">
        <f>CONCATENATE(IF(Q18="","",CONCATENATE(Q18,"_ ")),R18)</f>
        <v>Document Reference</v>
      </c>
      <c r="N18" s="11" t="str">
        <f>M18</f>
        <v>Document Reference</v>
      </c>
      <c r="O18" s="11" t="s">
        <v>22</v>
      </c>
      <c r="P18" s="11" t="s">
        <v>22</v>
      </c>
      <c r="Q18" s="11" t="s">
        <v>22</v>
      </c>
      <c r="R18" s="11" t="s">
        <v>406</v>
      </c>
      <c r="S18" s="11" t="s">
        <v>38</v>
      </c>
      <c r="T18" s="11" t="s">
        <v>22</v>
      </c>
      <c r="U18" s="11" t="s">
        <v>228</v>
      </c>
      <c r="V18" s="11" t="s">
        <v>22</v>
      </c>
    </row>
    <row r="19" spans="1:22" ht="14.1" customHeight="1" x14ac:dyDescent="0.2">
      <c r="A19" s="11" t="str">
        <f>SUBSTITUTE(SUBSTITUTE(CONCATENATE(J19,IF(M19="Identifier","ID",M19))," ",""),"_","")</f>
        <v>Attachment</v>
      </c>
      <c r="B19" s="8" t="s">
        <v>22</v>
      </c>
      <c r="C19" s="12" t="s">
        <v>98</v>
      </c>
      <c r="D19" s="11" t="s">
        <v>5364</v>
      </c>
      <c r="E19" s="11" t="s">
        <v>22</v>
      </c>
      <c r="F19" s="11" t="s">
        <v>22</v>
      </c>
      <c r="G19" s="11" t="str">
        <f>CONCATENATE( IF(H19="","",CONCATENATE(H19,"_ ")),I19,". ",IF(J19="","",CONCATENATE(J19,"_ ")),M19,IF(J19="","",CONCATENATE(". ",N19)))</f>
        <v>Enquiry. Attachment</v>
      </c>
      <c r="H19" s="11" t="s">
        <v>22</v>
      </c>
      <c r="I19" s="11" t="s">
        <v>5351</v>
      </c>
      <c r="J19" s="11" t="s">
        <v>22</v>
      </c>
      <c r="K19" s="11" t="s">
        <v>22</v>
      </c>
      <c r="L19" s="11" t="s">
        <v>22</v>
      </c>
      <c r="M19" s="11" t="str">
        <f>CONCATENATE(IF(Q19="","",CONCATENATE(Q19,"_ ")),R19)</f>
        <v>Attachment</v>
      </c>
      <c r="N19" s="11" t="str">
        <f>M19</f>
        <v>Attachment</v>
      </c>
      <c r="O19" s="11" t="s">
        <v>22</v>
      </c>
      <c r="P19" s="11" t="s">
        <v>22</v>
      </c>
      <c r="Q19" s="11" t="s">
        <v>22</v>
      </c>
      <c r="R19" s="11" t="s">
        <v>222</v>
      </c>
      <c r="S19" s="11" t="s">
        <v>38</v>
      </c>
      <c r="T19" s="11" t="s">
        <v>22</v>
      </c>
      <c r="U19" s="11" t="s">
        <v>228</v>
      </c>
      <c r="V19" s="11" t="s">
        <v>22</v>
      </c>
    </row>
    <row r="20" spans="1:22" s="14" customFormat="1" ht="14.1" customHeight="1" x14ac:dyDescent="0.2">
      <c r="A20" s="13"/>
      <c r="B20" s="13"/>
      <c r="C20" s="13"/>
      <c r="D20" s="13"/>
      <c r="E20" s="13"/>
      <c r="F20" s="13"/>
      <c r="G20" s="13"/>
      <c r="H20" s="13"/>
      <c r="I20" s="13"/>
      <c r="J20" s="13"/>
      <c r="K20" s="13"/>
      <c r="L20" s="13"/>
      <c r="M20" s="13"/>
      <c r="N20" s="13"/>
      <c r="O20" s="13"/>
      <c r="P20" s="13"/>
      <c r="Q20" s="13"/>
      <c r="R20" s="13"/>
      <c r="S20" s="13" t="s">
        <v>4949</v>
      </c>
      <c r="T20" s="13"/>
      <c r="U20" s="13"/>
      <c r="V20"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1C9C7-E121-4AA5-9C25-AB5E1627426D}">
  <dimension ref="A1:V19"/>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EnquiryResponse</v>
      </c>
      <c r="B2" s="6" t="s">
        <v>22</v>
      </c>
      <c r="C2" s="6" t="s">
        <v>22</v>
      </c>
      <c r="D2" s="6" t="s">
        <v>5365</v>
      </c>
      <c r="E2" s="6" t="s">
        <v>22</v>
      </c>
      <c r="F2" s="6" t="s">
        <v>22</v>
      </c>
      <c r="G2" s="5" t="str">
        <f>CONCATENATE(IF(H2="","",CONCATENATE(H2,"_ ")),I2,". Details")</f>
        <v>Enquiry Response. Details</v>
      </c>
      <c r="H2" s="6" t="s">
        <v>22</v>
      </c>
      <c r="I2" s="6" t="s">
        <v>5366</v>
      </c>
      <c r="J2" s="6" t="s">
        <v>22</v>
      </c>
      <c r="K2" s="6" t="s">
        <v>22</v>
      </c>
      <c r="L2" s="6" t="s">
        <v>22</v>
      </c>
      <c r="M2" s="6" t="s">
        <v>22</v>
      </c>
      <c r="N2" s="6" t="s">
        <v>22</v>
      </c>
      <c r="O2" s="6" t="s">
        <v>22</v>
      </c>
      <c r="P2" s="6" t="s">
        <v>22</v>
      </c>
      <c r="Q2" s="6" t="s">
        <v>22</v>
      </c>
      <c r="R2" s="6" t="s">
        <v>22</v>
      </c>
      <c r="S2" s="6" t="s">
        <v>25</v>
      </c>
      <c r="T2" s="6" t="s">
        <v>22</v>
      </c>
      <c r="U2" s="6" t="s">
        <v>228</v>
      </c>
      <c r="V2" s="6" t="s">
        <v>22</v>
      </c>
    </row>
    <row r="3" spans="1:22" ht="14.1" customHeight="1" x14ac:dyDescent="0.2">
      <c r="A3" s="7" t="str">
        <f t="shared" ref="A3:A12"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4992</v>
      </c>
      <c r="G3" s="10" t="str">
        <f t="shared" ref="G3:G12" si="1">CONCATENATE( IF(H3="","",CONCATENATE(H3,"_ ")),I3,". ",IF(J3="","",CONCATENATE(J3,"_ ")),M3,IF(OR(J3&lt;&gt;"",M3&lt;&gt;N3),CONCATENATE(". ",N3),""))</f>
        <v>Enquiry Response. UBL Version Identifier. Identifier</v>
      </c>
      <c r="H3" s="10" t="s">
        <v>22</v>
      </c>
      <c r="I3" s="10" t="s">
        <v>5366</v>
      </c>
      <c r="J3" s="10" t="s">
        <v>22</v>
      </c>
      <c r="K3" s="10" t="s">
        <v>4953</v>
      </c>
      <c r="L3" s="10" t="s">
        <v>29</v>
      </c>
      <c r="M3" s="7" t="str">
        <f t="shared" ref="M3:M12" si="2">IF(K3&lt;&gt;"",CONCATENATE(K3," ",L3),L3)</f>
        <v>UBL Version Identifier</v>
      </c>
      <c r="N3" s="10" t="s">
        <v>29</v>
      </c>
      <c r="O3" s="10" t="s">
        <v>22</v>
      </c>
      <c r="P3" s="10" t="str">
        <f t="shared" ref="P3:P12" si="3">IF(O3&lt;&gt;"",CONCATENATE(O3,"_ ",N3,". Type"),CONCATENATE(N3,". Type"))</f>
        <v>Identifier. Type</v>
      </c>
      <c r="Q3" s="10" t="s">
        <v>22</v>
      </c>
      <c r="R3" s="10" t="s">
        <v>22</v>
      </c>
      <c r="S3" s="10" t="s">
        <v>30</v>
      </c>
      <c r="T3" s="10" t="s">
        <v>22</v>
      </c>
      <c r="U3" s="10" t="s">
        <v>228</v>
      </c>
      <c r="V3" s="10" t="s">
        <v>22</v>
      </c>
    </row>
    <row r="4" spans="1:22" ht="14.1" customHeight="1" x14ac:dyDescent="0.2">
      <c r="A4" s="7" t="str">
        <f t="shared" si="0"/>
        <v>CustomizationID</v>
      </c>
      <c r="B4" s="8" t="s">
        <v>22</v>
      </c>
      <c r="C4" s="9" t="s">
        <v>34</v>
      </c>
      <c r="D4" s="10" t="s">
        <v>4954</v>
      </c>
      <c r="E4" s="10" t="s">
        <v>22</v>
      </c>
      <c r="F4" s="10" t="s">
        <v>2701</v>
      </c>
      <c r="G4" s="10" t="str">
        <f t="shared" si="1"/>
        <v>Enquiry Response. Customization Identifier. Identifier</v>
      </c>
      <c r="H4" s="10" t="s">
        <v>22</v>
      </c>
      <c r="I4" s="10" t="s">
        <v>5366</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228</v>
      </c>
      <c r="V4" s="10" t="s">
        <v>22</v>
      </c>
    </row>
    <row r="5" spans="1:22" ht="14.1" customHeight="1" x14ac:dyDescent="0.2">
      <c r="A5" s="7" t="str">
        <f t="shared" si="0"/>
        <v>ProfileID</v>
      </c>
      <c r="B5" s="8" t="s">
        <v>22</v>
      </c>
      <c r="C5" s="9" t="s">
        <v>34</v>
      </c>
      <c r="D5" s="10" t="s">
        <v>4955</v>
      </c>
      <c r="E5" s="10" t="s">
        <v>22</v>
      </c>
      <c r="F5" s="10" t="s">
        <v>4993</v>
      </c>
      <c r="G5" s="10" t="str">
        <f t="shared" si="1"/>
        <v>Enquiry Response. Profile Identifier. Identifier</v>
      </c>
      <c r="H5" s="10" t="s">
        <v>22</v>
      </c>
      <c r="I5" s="10" t="s">
        <v>5366</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228</v>
      </c>
      <c r="V5" s="10" t="s">
        <v>22</v>
      </c>
    </row>
    <row r="6" spans="1:22" ht="14.1" customHeight="1" x14ac:dyDescent="0.2">
      <c r="A6" s="7" t="str">
        <f t="shared" si="0"/>
        <v>ProfileExecutionID</v>
      </c>
      <c r="B6" s="8" t="s">
        <v>22</v>
      </c>
      <c r="C6" s="9" t="s">
        <v>34</v>
      </c>
      <c r="D6" s="10" t="s">
        <v>4956</v>
      </c>
      <c r="E6" s="10" t="s">
        <v>22</v>
      </c>
      <c r="F6" s="10" t="s">
        <v>4994</v>
      </c>
      <c r="G6" s="10" t="str">
        <f t="shared" si="1"/>
        <v>Enquiry Response. Profile Execution Identifier. Identifier</v>
      </c>
      <c r="H6" s="10" t="s">
        <v>22</v>
      </c>
      <c r="I6" s="10" t="s">
        <v>5366</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228</v>
      </c>
      <c r="V6" s="10" t="s">
        <v>22</v>
      </c>
    </row>
    <row r="7" spans="1:22" ht="14.1" customHeight="1" x14ac:dyDescent="0.2">
      <c r="A7" s="7" t="str">
        <f t="shared" si="0"/>
        <v>ID</v>
      </c>
      <c r="B7" s="8" t="s">
        <v>22</v>
      </c>
      <c r="C7" s="9" t="s">
        <v>34</v>
      </c>
      <c r="D7" s="10" t="s">
        <v>5367</v>
      </c>
      <c r="E7" s="10" t="s">
        <v>22</v>
      </c>
      <c r="F7" s="10" t="s">
        <v>22</v>
      </c>
      <c r="G7" s="10" t="str">
        <f t="shared" si="1"/>
        <v>Enquiry Response. Identifier</v>
      </c>
      <c r="H7" s="10" t="s">
        <v>22</v>
      </c>
      <c r="I7" s="10" t="s">
        <v>5366</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228</v>
      </c>
      <c r="V7" s="10" t="s">
        <v>22</v>
      </c>
    </row>
    <row r="8" spans="1:22" ht="14.1" customHeight="1" x14ac:dyDescent="0.2">
      <c r="A8" s="7" t="str">
        <f t="shared" si="0"/>
        <v>CopyIndicator</v>
      </c>
      <c r="B8" s="8" t="s">
        <v>22</v>
      </c>
      <c r="C8" s="9" t="s">
        <v>34</v>
      </c>
      <c r="D8" s="10" t="s">
        <v>5018</v>
      </c>
      <c r="E8" s="10" t="s">
        <v>22</v>
      </c>
      <c r="F8" s="10" t="s">
        <v>22</v>
      </c>
      <c r="G8" s="10" t="str">
        <f t="shared" si="1"/>
        <v>Enquiry Response. Copy_ Indicator. Indicator</v>
      </c>
      <c r="H8" s="10" t="s">
        <v>22</v>
      </c>
      <c r="I8" s="10" t="s">
        <v>5366</v>
      </c>
      <c r="J8" s="10" t="s">
        <v>1596</v>
      </c>
      <c r="K8" s="10" t="s">
        <v>22</v>
      </c>
      <c r="L8" s="10" t="s">
        <v>170</v>
      </c>
      <c r="M8" s="7" t="str">
        <f t="shared" si="2"/>
        <v>Indicator</v>
      </c>
      <c r="N8" s="10" t="s">
        <v>170</v>
      </c>
      <c r="O8" s="10" t="s">
        <v>22</v>
      </c>
      <c r="P8" s="10" t="str">
        <f t="shared" si="3"/>
        <v>Indicator. Type</v>
      </c>
      <c r="Q8" s="10" t="s">
        <v>22</v>
      </c>
      <c r="R8" s="10" t="s">
        <v>22</v>
      </c>
      <c r="S8" s="10" t="s">
        <v>30</v>
      </c>
      <c r="T8" s="10" t="s">
        <v>22</v>
      </c>
      <c r="U8" s="10" t="s">
        <v>228</v>
      </c>
      <c r="V8" s="10" t="s">
        <v>22</v>
      </c>
    </row>
    <row r="9" spans="1:22" ht="14.1" customHeight="1" x14ac:dyDescent="0.2">
      <c r="A9" s="7" t="str">
        <f t="shared" si="0"/>
        <v>UUID</v>
      </c>
      <c r="B9" s="8" t="s">
        <v>22</v>
      </c>
      <c r="C9" s="9" t="s">
        <v>34</v>
      </c>
      <c r="D9" s="10" t="s">
        <v>4959</v>
      </c>
      <c r="E9" s="10" t="s">
        <v>22</v>
      </c>
      <c r="F9" s="10" t="s">
        <v>22</v>
      </c>
      <c r="G9" s="10" t="str">
        <f t="shared" si="1"/>
        <v>Enquiry Response. UUID. Identifier</v>
      </c>
      <c r="H9" s="10" t="s">
        <v>22</v>
      </c>
      <c r="I9" s="10" t="s">
        <v>5366</v>
      </c>
      <c r="J9" s="10" t="s">
        <v>22</v>
      </c>
      <c r="K9" s="10" t="s">
        <v>22</v>
      </c>
      <c r="L9" s="10" t="s">
        <v>590</v>
      </c>
      <c r="M9" s="7" t="str">
        <f t="shared" si="2"/>
        <v>UUID</v>
      </c>
      <c r="N9" s="10" t="s">
        <v>29</v>
      </c>
      <c r="O9" s="10" t="s">
        <v>22</v>
      </c>
      <c r="P9" s="10" t="str">
        <f t="shared" si="3"/>
        <v>Identifier. Type</v>
      </c>
      <c r="Q9" s="10" t="s">
        <v>22</v>
      </c>
      <c r="R9" s="10" t="s">
        <v>22</v>
      </c>
      <c r="S9" s="10" t="s">
        <v>30</v>
      </c>
      <c r="T9" s="10" t="s">
        <v>22</v>
      </c>
      <c r="U9" s="10" t="s">
        <v>228</v>
      </c>
      <c r="V9" s="10" t="s">
        <v>22</v>
      </c>
    </row>
    <row r="10" spans="1:22" ht="14.1" customHeight="1" x14ac:dyDescent="0.2">
      <c r="A10" s="7" t="str">
        <f t="shared" si="0"/>
        <v>IssueDate</v>
      </c>
      <c r="B10" s="8" t="s">
        <v>22</v>
      </c>
      <c r="C10" s="9" t="s">
        <v>27</v>
      </c>
      <c r="D10" s="10" t="s">
        <v>5368</v>
      </c>
      <c r="E10" s="10" t="s">
        <v>22</v>
      </c>
      <c r="F10" s="10" t="s">
        <v>22</v>
      </c>
      <c r="G10" s="10" t="str">
        <f t="shared" si="1"/>
        <v>Enquiry Response. Issue Date. Date</v>
      </c>
      <c r="H10" s="10" t="s">
        <v>22</v>
      </c>
      <c r="I10" s="10" t="s">
        <v>5366</v>
      </c>
      <c r="J10" s="10" t="s">
        <v>22</v>
      </c>
      <c r="K10" s="10" t="s">
        <v>477</v>
      </c>
      <c r="L10" s="10" t="s">
        <v>397</v>
      </c>
      <c r="M10" s="7" t="str">
        <f t="shared" si="2"/>
        <v>Issue Date</v>
      </c>
      <c r="N10" s="10" t="s">
        <v>397</v>
      </c>
      <c r="O10" s="10" t="s">
        <v>22</v>
      </c>
      <c r="P10" s="10" t="str">
        <f t="shared" si="3"/>
        <v>Date. Type</v>
      </c>
      <c r="Q10" s="10" t="s">
        <v>22</v>
      </c>
      <c r="R10" s="10" t="s">
        <v>22</v>
      </c>
      <c r="S10" s="10" t="s">
        <v>30</v>
      </c>
      <c r="T10" s="10" t="s">
        <v>22</v>
      </c>
      <c r="U10" s="10" t="s">
        <v>228</v>
      </c>
      <c r="V10" s="10" t="s">
        <v>22</v>
      </c>
    </row>
    <row r="11" spans="1:22" ht="14.1" customHeight="1" x14ac:dyDescent="0.2">
      <c r="A11" s="7" t="str">
        <f t="shared" si="0"/>
        <v>IssueTime</v>
      </c>
      <c r="B11" s="8" t="s">
        <v>22</v>
      </c>
      <c r="C11" s="9" t="s">
        <v>34</v>
      </c>
      <c r="D11" s="10" t="s">
        <v>5369</v>
      </c>
      <c r="E11" s="10" t="s">
        <v>22</v>
      </c>
      <c r="F11" s="10" t="s">
        <v>22</v>
      </c>
      <c r="G11" s="10" t="str">
        <f t="shared" si="1"/>
        <v>Enquiry Response. Issue Time. Time</v>
      </c>
      <c r="H11" s="10" t="s">
        <v>22</v>
      </c>
      <c r="I11" s="10" t="s">
        <v>5366</v>
      </c>
      <c r="J11" s="10" t="s">
        <v>22</v>
      </c>
      <c r="K11" s="10" t="s">
        <v>477</v>
      </c>
      <c r="L11" s="10" t="s">
        <v>594</v>
      </c>
      <c r="M11" s="7" t="str">
        <f t="shared" si="2"/>
        <v>Issue Time</v>
      </c>
      <c r="N11" s="10" t="s">
        <v>594</v>
      </c>
      <c r="O11" s="10" t="s">
        <v>22</v>
      </c>
      <c r="P11" s="10" t="str">
        <f t="shared" si="3"/>
        <v>Time. Type</v>
      </c>
      <c r="Q11" s="10" t="s">
        <v>22</v>
      </c>
      <c r="R11" s="10" t="s">
        <v>22</v>
      </c>
      <c r="S11" s="10" t="s">
        <v>30</v>
      </c>
      <c r="T11" s="10" t="s">
        <v>22</v>
      </c>
      <c r="U11" s="10" t="s">
        <v>228</v>
      </c>
      <c r="V11" s="10" t="s">
        <v>22</v>
      </c>
    </row>
    <row r="12" spans="1:22" ht="14.1" customHeight="1" x14ac:dyDescent="0.2">
      <c r="A12" s="7" t="str">
        <f t="shared" si="0"/>
        <v>Description</v>
      </c>
      <c r="B12" s="8" t="s">
        <v>22</v>
      </c>
      <c r="C12" s="9" t="s">
        <v>98</v>
      </c>
      <c r="D12" s="10" t="s">
        <v>5370</v>
      </c>
      <c r="E12" s="10" t="s">
        <v>22</v>
      </c>
      <c r="F12" s="10" t="s">
        <v>22</v>
      </c>
      <c r="G12" s="10" t="str">
        <f t="shared" si="1"/>
        <v>Enquiry Response. Description. Text</v>
      </c>
      <c r="H12" s="10" t="s">
        <v>22</v>
      </c>
      <c r="I12" s="10" t="s">
        <v>5366</v>
      </c>
      <c r="J12" s="10" t="s">
        <v>22</v>
      </c>
      <c r="K12" s="10" t="s">
        <v>22</v>
      </c>
      <c r="L12" s="10" t="s">
        <v>100</v>
      </c>
      <c r="M12" s="7" t="str">
        <f t="shared" si="2"/>
        <v>Description</v>
      </c>
      <c r="N12" s="10" t="s">
        <v>59</v>
      </c>
      <c r="O12" s="10" t="s">
        <v>22</v>
      </c>
      <c r="P12" s="10" t="str">
        <f t="shared" si="3"/>
        <v>Text. Type</v>
      </c>
      <c r="Q12" s="10" t="s">
        <v>22</v>
      </c>
      <c r="R12" s="10" t="s">
        <v>22</v>
      </c>
      <c r="S12" s="10" t="s">
        <v>30</v>
      </c>
      <c r="T12" s="10" t="s">
        <v>22</v>
      </c>
      <c r="U12" s="10" t="s">
        <v>228</v>
      </c>
      <c r="V12" s="10" t="s">
        <v>22</v>
      </c>
    </row>
    <row r="13" spans="1:22" ht="14.1" customHeight="1" x14ac:dyDescent="0.2">
      <c r="A13" s="11" t="str">
        <f t="shared" ref="A13:A18" si="4">SUBSTITUTE(SUBSTITUTE(CONCATENATE(J13,IF(M13="Identifier","ID",M13))," ",""),"_","")</f>
        <v>Signature</v>
      </c>
      <c r="B13" s="8" t="s">
        <v>22</v>
      </c>
      <c r="C13" s="12" t="s">
        <v>98</v>
      </c>
      <c r="D13" s="11" t="s">
        <v>4972</v>
      </c>
      <c r="E13" s="11" t="s">
        <v>22</v>
      </c>
      <c r="F13" s="11" t="s">
        <v>22</v>
      </c>
      <c r="G13" s="11" t="str">
        <f t="shared" ref="G13:G18" si="5">CONCATENATE( IF(H13="","",CONCATENATE(H13,"_ ")),I13,". ",IF(J13="","",CONCATENATE(J13,"_ ")),M13,IF(J13="","",CONCATENATE(". ",N13)))</f>
        <v>Enquiry Response. Signature</v>
      </c>
      <c r="H13" s="11" t="s">
        <v>22</v>
      </c>
      <c r="I13" s="11" t="s">
        <v>5366</v>
      </c>
      <c r="J13" s="11" t="s">
        <v>22</v>
      </c>
      <c r="K13" s="11" t="s">
        <v>22</v>
      </c>
      <c r="L13" s="11" t="s">
        <v>22</v>
      </c>
      <c r="M13" s="11" t="str">
        <f t="shared" ref="M13:M18" si="6">CONCATENATE(IF(Q13="","",CONCATENATE(Q13,"_ ")),R13)</f>
        <v>Signature</v>
      </c>
      <c r="N13" s="11" t="str">
        <f t="shared" ref="N13:N18" si="7">M13</f>
        <v>Signature</v>
      </c>
      <c r="O13" s="11" t="s">
        <v>22</v>
      </c>
      <c r="P13" s="11" t="s">
        <v>22</v>
      </c>
      <c r="Q13" s="11" t="s">
        <v>22</v>
      </c>
      <c r="R13" s="11" t="s">
        <v>624</v>
      </c>
      <c r="S13" s="11" t="s">
        <v>38</v>
      </c>
      <c r="T13" s="11" t="s">
        <v>22</v>
      </c>
      <c r="U13" s="11" t="s">
        <v>228</v>
      </c>
      <c r="V13" s="11" t="s">
        <v>22</v>
      </c>
    </row>
    <row r="14" spans="1:22" ht="14.1" customHeight="1" x14ac:dyDescent="0.2">
      <c r="A14" s="11" t="str">
        <f t="shared" si="4"/>
        <v>RequestorParty</v>
      </c>
      <c r="B14" s="8" t="s">
        <v>22</v>
      </c>
      <c r="C14" s="12" t="s">
        <v>27</v>
      </c>
      <c r="D14" s="11" t="s">
        <v>5359</v>
      </c>
      <c r="E14" s="11" t="s">
        <v>22</v>
      </c>
      <c r="F14" s="11" t="s">
        <v>22</v>
      </c>
      <c r="G14" s="11" t="str">
        <f t="shared" si="5"/>
        <v>Enquiry Response. Requestor_ Party. Party</v>
      </c>
      <c r="H14" s="11" t="s">
        <v>22</v>
      </c>
      <c r="I14" s="11" t="s">
        <v>5366</v>
      </c>
      <c r="J14" s="11" t="s">
        <v>5360</v>
      </c>
      <c r="K14" s="11" t="s">
        <v>22</v>
      </c>
      <c r="L14" s="11" t="s">
        <v>22</v>
      </c>
      <c r="M14" s="11" t="str">
        <f t="shared" si="6"/>
        <v>Party</v>
      </c>
      <c r="N14" s="11" t="str">
        <f t="shared" si="7"/>
        <v>Party</v>
      </c>
      <c r="O14" s="11" t="s">
        <v>22</v>
      </c>
      <c r="P14" s="11" t="s">
        <v>22</v>
      </c>
      <c r="Q14" s="11" t="s">
        <v>22</v>
      </c>
      <c r="R14" s="11" t="s">
        <v>216</v>
      </c>
      <c r="S14" s="11" t="s">
        <v>38</v>
      </c>
      <c r="T14" s="11" t="s">
        <v>22</v>
      </c>
      <c r="U14" s="11" t="s">
        <v>228</v>
      </c>
      <c r="V14" s="11" t="s">
        <v>22</v>
      </c>
    </row>
    <row r="15" spans="1:22" ht="14.1" customHeight="1" x14ac:dyDescent="0.2">
      <c r="A15" s="11" t="str">
        <f t="shared" si="4"/>
        <v>ResponderParty</v>
      </c>
      <c r="B15" s="8" t="s">
        <v>22</v>
      </c>
      <c r="C15" s="12" t="s">
        <v>27</v>
      </c>
      <c r="D15" s="11" t="s">
        <v>5361</v>
      </c>
      <c r="E15" s="11" t="s">
        <v>22</v>
      </c>
      <c r="F15" s="11" t="s">
        <v>22</v>
      </c>
      <c r="G15" s="11" t="str">
        <f t="shared" si="5"/>
        <v>Enquiry Response. Responder_ Party. Party</v>
      </c>
      <c r="H15" s="11" t="s">
        <v>22</v>
      </c>
      <c r="I15" s="11" t="s">
        <v>5366</v>
      </c>
      <c r="J15" s="11" t="s">
        <v>5362</v>
      </c>
      <c r="K15" s="11" t="s">
        <v>22</v>
      </c>
      <c r="L15" s="11" t="s">
        <v>22</v>
      </c>
      <c r="M15" s="11" t="str">
        <f t="shared" si="6"/>
        <v>Party</v>
      </c>
      <c r="N15" s="11" t="str">
        <f t="shared" si="7"/>
        <v>Party</v>
      </c>
      <c r="O15" s="11" t="s">
        <v>22</v>
      </c>
      <c r="P15" s="11" t="s">
        <v>22</v>
      </c>
      <c r="Q15" s="11" t="s">
        <v>22</v>
      </c>
      <c r="R15" s="11" t="s">
        <v>216</v>
      </c>
      <c r="S15" s="11" t="s">
        <v>38</v>
      </c>
      <c r="T15" s="11" t="s">
        <v>22</v>
      </c>
      <c r="U15" s="11" t="s">
        <v>228</v>
      </c>
      <c r="V15" s="11" t="s">
        <v>22</v>
      </c>
    </row>
    <row r="16" spans="1:22" ht="14.1" customHeight="1" x14ac:dyDescent="0.2">
      <c r="A16" s="11" t="str">
        <f t="shared" si="4"/>
        <v>ParentDocumentReference</v>
      </c>
      <c r="B16" s="8" t="s">
        <v>22</v>
      </c>
      <c r="C16" s="12" t="s">
        <v>27</v>
      </c>
      <c r="D16" s="11" t="s">
        <v>5371</v>
      </c>
      <c r="E16" s="11" t="s">
        <v>22</v>
      </c>
      <c r="F16" s="11" t="s">
        <v>22</v>
      </c>
      <c r="G16" s="11" t="str">
        <f t="shared" si="5"/>
        <v>Enquiry Response. Parent_ Document Reference. Document Reference</v>
      </c>
      <c r="H16" s="11" t="s">
        <v>22</v>
      </c>
      <c r="I16" s="11" t="s">
        <v>5366</v>
      </c>
      <c r="J16" s="11" t="s">
        <v>1078</v>
      </c>
      <c r="K16" s="11" t="s">
        <v>22</v>
      </c>
      <c r="L16" s="11" t="s">
        <v>22</v>
      </c>
      <c r="M16" s="11" t="str">
        <f t="shared" si="6"/>
        <v>Document Reference</v>
      </c>
      <c r="N16" s="11" t="str">
        <f t="shared" si="7"/>
        <v>Document Reference</v>
      </c>
      <c r="O16" s="11" t="s">
        <v>22</v>
      </c>
      <c r="P16" s="11" t="s">
        <v>22</v>
      </c>
      <c r="Q16" s="11" t="s">
        <v>22</v>
      </c>
      <c r="R16" s="11" t="s">
        <v>406</v>
      </c>
      <c r="S16" s="11" t="s">
        <v>38</v>
      </c>
      <c r="T16" s="11" t="s">
        <v>22</v>
      </c>
      <c r="U16" s="11" t="s">
        <v>228</v>
      </c>
      <c r="V16" s="11" t="s">
        <v>22</v>
      </c>
    </row>
    <row r="17" spans="1:22" ht="14.1" customHeight="1" x14ac:dyDescent="0.2">
      <c r="A17" s="11" t="str">
        <f t="shared" si="4"/>
        <v>AdditionalDocumentReference</v>
      </c>
      <c r="B17" s="8" t="s">
        <v>22</v>
      </c>
      <c r="C17" s="12" t="s">
        <v>98</v>
      </c>
      <c r="D17" s="11" t="s">
        <v>5372</v>
      </c>
      <c r="E17" s="11" t="s">
        <v>22</v>
      </c>
      <c r="F17" s="11" t="s">
        <v>22</v>
      </c>
      <c r="G17" s="11" t="str">
        <f t="shared" si="5"/>
        <v>Enquiry Response. Additional_ Document Reference. Document Reference</v>
      </c>
      <c r="H17" s="11" t="s">
        <v>22</v>
      </c>
      <c r="I17" s="11" t="s">
        <v>5366</v>
      </c>
      <c r="J17" s="11" t="s">
        <v>86</v>
      </c>
      <c r="K17" s="11" t="s">
        <v>22</v>
      </c>
      <c r="L17" s="11" t="s">
        <v>22</v>
      </c>
      <c r="M17" s="11" t="str">
        <f t="shared" si="6"/>
        <v>Document Reference</v>
      </c>
      <c r="N17" s="11" t="str">
        <f t="shared" si="7"/>
        <v>Document Reference</v>
      </c>
      <c r="O17" s="11" t="s">
        <v>22</v>
      </c>
      <c r="P17" s="11" t="s">
        <v>22</v>
      </c>
      <c r="Q17" s="11" t="s">
        <v>22</v>
      </c>
      <c r="R17" s="11" t="s">
        <v>406</v>
      </c>
      <c r="S17" s="11" t="s">
        <v>38</v>
      </c>
      <c r="T17" s="11" t="s">
        <v>22</v>
      </c>
      <c r="U17" s="11" t="s">
        <v>228</v>
      </c>
      <c r="V17" s="11" t="s">
        <v>22</v>
      </c>
    </row>
    <row r="18" spans="1:22" ht="14.1" customHeight="1" x14ac:dyDescent="0.2">
      <c r="A18" s="11" t="str">
        <f t="shared" si="4"/>
        <v>Attachment</v>
      </c>
      <c r="B18" s="8" t="s">
        <v>22</v>
      </c>
      <c r="C18" s="12" t="s">
        <v>98</v>
      </c>
      <c r="D18" s="11" t="s">
        <v>5373</v>
      </c>
      <c r="E18" s="11" t="s">
        <v>22</v>
      </c>
      <c r="F18" s="11" t="s">
        <v>22</v>
      </c>
      <c r="G18" s="11" t="str">
        <f t="shared" si="5"/>
        <v>Enquiry Response. Attachment</v>
      </c>
      <c r="H18" s="11" t="s">
        <v>22</v>
      </c>
      <c r="I18" s="11" t="s">
        <v>5366</v>
      </c>
      <c r="J18" s="11" t="s">
        <v>22</v>
      </c>
      <c r="K18" s="11" t="s">
        <v>22</v>
      </c>
      <c r="L18" s="11" t="s">
        <v>22</v>
      </c>
      <c r="M18" s="11" t="str">
        <f t="shared" si="6"/>
        <v>Attachment</v>
      </c>
      <c r="N18" s="11" t="str">
        <f t="shared" si="7"/>
        <v>Attachment</v>
      </c>
      <c r="O18" s="11" t="s">
        <v>22</v>
      </c>
      <c r="P18" s="11" t="s">
        <v>22</v>
      </c>
      <c r="Q18" s="11" t="s">
        <v>22</v>
      </c>
      <c r="R18" s="11" t="s">
        <v>222</v>
      </c>
      <c r="S18" s="11" t="s">
        <v>38</v>
      </c>
      <c r="T18" s="11" t="s">
        <v>22</v>
      </c>
      <c r="U18" s="11" t="s">
        <v>228</v>
      </c>
      <c r="V18" s="11" t="s">
        <v>22</v>
      </c>
    </row>
    <row r="19" spans="1:22" s="14" customFormat="1" ht="14.1" customHeight="1" x14ac:dyDescent="0.2">
      <c r="A19" s="13"/>
      <c r="B19" s="13"/>
      <c r="C19" s="13"/>
      <c r="D19" s="13"/>
      <c r="E19" s="13"/>
      <c r="F19" s="13"/>
      <c r="G19" s="13"/>
      <c r="H19" s="13"/>
      <c r="I19" s="13"/>
      <c r="J19" s="13"/>
      <c r="K19" s="13"/>
      <c r="L19" s="13"/>
      <c r="M19" s="13"/>
      <c r="N19" s="13"/>
      <c r="O19" s="13"/>
      <c r="P19" s="13"/>
      <c r="Q19" s="13"/>
      <c r="R19" s="13"/>
      <c r="S19" s="13" t="s">
        <v>4949</v>
      </c>
      <c r="T19" s="13"/>
      <c r="U19" s="13"/>
      <c r="V19"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6E978-3343-4873-81D7-850410D88B1D}">
  <dimension ref="A1:V22"/>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ExceptionCriteria</v>
      </c>
      <c r="B2" s="6" t="s">
        <v>22</v>
      </c>
      <c r="C2" s="6" t="s">
        <v>22</v>
      </c>
      <c r="D2" s="6" t="s">
        <v>5374</v>
      </c>
      <c r="E2" s="6" t="s">
        <v>5375</v>
      </c>
      <c r="F2" s="6" t="s">
        <v>22</v>
      </c>
      <c r="G2" s="5" t="str">
        <f>CONCATENATE(IF(H2="","",CONCATENATE(H2,"_ ")),I2,". Details")</f>
        <v>Exception Criteria. Details</v>
      </c>
      <c r="H2" s="6" t="s">
        <v>22</v>
      </c>
      <c r="I2" s="6" t="s">
        <v>5375</v>
      </c>
      <c r="J2" s="6" t="s">
        <v>22</v>
      </c>
      <c r="K2" s="6" t="s">
        <v>22</v>
      </c>
      <c r="L2" s="6" t="s">
        <v>22</v>
      </c>
      <c r="M2" s="6" t="s">
        <v>22</v>
      </c>
      <c r="N2" s="6" t="s">
        <v>22</v>
      </c>
      <c r="O2" s="6" t="s">
        <v>22</v>
      </c>
      <c r="P2" s="6" t="s">
        <v>22</v>
      </c>
      <c r="Q2" s="6" t="s">
        <v>22</v>
      </c>
      <c r="R2" s="6" t="s">
        <v>22</v>
      </c>
      <c r="S2" s="6" t="s">
        <v>25</v>
      </c>
      <c r="T2" s="6" t="s">
        <v>22</v>
      </c>
      <c r="U2" s="6" t="s">
        <v>26</v>
      </c>
      <c r="V2" s="6" t="s">
        <v>22</v>
      </c>
    </row>
    <row r="3" spans="1:22" ht="14.1" customHeight="1" x14ac:dyDescent="0.2">
      <c r="A3" s="7" t="str">
        <f t="shared" ref="A3:A13"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4992</v>
      </c>
      <c r="G3" s="10" t="str">
        <f t="shared" ref="G3:G13" si="1">CONCATENATE( IF(H3="","",CONCATENATE(H3,"_ ")),I3,". ",IF(J3="","",CONCATENATE(J3,"_ ")),M3,IF(OR(J3&lt;&gt;"",M3&lt;&gt;N3),CONCATENATE(". ",N3),""))</f>
        <v>Exception Criteria. UBL Version Identifier. Identifier</v>
      </c>
      <c r="H3" s="10" t="s">
        <v>22</v>
      </c>
      <c r="I3" s="10" t="s">
        <v>5375</v>
      </c>
      <c r="J3" s="10" t="s">
        <v>22</v>
      </c>
      <c r="K3" s="10" t="s">
        <v>4953</v>
      </c>
      <c r="L3" s="10" t="s">
        <v>29</v>
      </c>
      <c r="M3" s="7" t="str">
        <f t="shared" ref="M3:M13" si="2">IF(K3&lt;&gt;"",CONCATENATE(K3," ",L3),L3)</f>
        <v>UBL Version Identifier</v>
      </c>
      <c r="N3" s="10" t="s">
        <v>29</v>
      </c>
      <c r="O3" s="10" t="s">
        <v>22</v>
      </c>
      <c r="P3" s="10" t="str">
        <f t="shared" ref="P3:P13" si="3">IF(O3&lt;&gt;"",CONCATENATE(O3,"_ ",N3,". Type"),CONCATENATE(N3,". Type"))</f>
        <v>Identifier. Type</v>
      </c>
      <c r="Q3" s="10" t="s">
        <v>22</v>
      </c>
      <c r="R3" s="10" t="s">
        <v>22</v>
      </c>
      <c r="S3" s="10" t="s">
        <v>30</v>
      </c>
      <c r="T3" s="10" t="s">
        <v>22</v>
      </c>
      <c r="U3" s="10" t="s">
        <v>26</v>
      </c>
      <c r="V3" s="10" t="s">
        <v>22</v>
      </c>
    </row>
    <row r="4" spans="1:22" ht="14.1" customHeight="1" x14ac:dyDescent="0.2">
      <c r="A4" s="7" t="str">
        <f t="shared" si="0"/>
        <v>CustomizationID</v>
      </c>
      <c r="B4" s="8" t="s">
        <v>22</v>
      </c>
      <c r="C4" s="9" t="s">
        <v>34</v>
      </c>
      <c r="D4" s="10" t="s">
        <v>4954</v>
      </c>
      <c r="E4" s="10" t="s">
        <v>22</v>
      </c>
      <c r="F4" s="10" t="s">
        <v>2701</v>
      </c>
      <c r="G4" s="10" t="str">
        <f t="shared" si="1"/>
        <v>Exception Criteria. Customization Identifier. Identifier</v>
      </c>
      <c r="H4" s="10" t="s">
        <v>22</v>
      </c>
      <c r="I4" s="10" t="s">
        <v>5375</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26</v>
      </c>
      <c r="V4" s="10" t="s">
        <v>22</v>
      </c>
    </row>
    <row r="5" spans="1:22" ht="14.1" customHeight="1" x14ac:dyDescent="0.2">
      <c r="A5" s="7" t="str">
        <f t="shared" si="0"/>
        <v>ProfileID</v>
      </c>
      <c r="B5" s="8" t="s">
        <v>22</v>
      </c>
      <c r="C5" s="9" t="s">
        <v>34</v>
      </c>
      <c r="D5" s="10" t="s">
        <v>4955</v>
      </c>
      <c r="E5" s="10" t="s">
        <v>22</v>
      </c>
      <c r="F5" s="10" t="s">
        <v>4993</v>
      </c>
      <c r="G5" s="10" t="str">
        <f t="shared" si="1"/>
        <v>Exception Criteria. Profile Identifier. Identifier</v>
      </c>
      <c r="H5" s="10" t="s">
        <v>22</v>
      </c>
      <c r="I5" s="10" t="s">
        <v>5375</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26</v>
      </c>
      <c r="V5" s="10" t="s">
        <v>22</v>
      </c>
    </row>
    <row r="6" spans="1:22" ht="14.1" customHeight="1" x14ac:dyDescent="0.2">
      <c r="A6" s="7" t="str">
        <f t="shared" si="0"/>
        <v>ProfileExecutionID</v>
      </c>
      <c r="B6" s="8" t="s">
        <v>22</v>
      </c>
      <c r="C6" s="9" t="s">
        <v>34</v>
      </c>
      <c r="D6" s="10" t="s">
        <v>4956</v>
      </c>
      <c r="E6" s="10" t="s">
        <v>22</v>
      </c>
      <c r="F6" s="10" t="s">
        <v>4994</v>
      </c>
      <c r="G6" s="10" t="str">
        <f t="shared" si="1"/>
        <v>Exception Criteria. Profile Execution Identifier. Identifier</v>
      </c>
      <c r="H6" s="10" t="s">
        <v>22</v>
      </c>
      <c r="I6" s="10" t="s">
        <v>5375</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26</v>
      </c>
      <c r="V6" s="10" t="s">
        <v>22</v>
      </c>
    </row>
    <row r="7" spans="1:22" ht="14.1" customHeight="1" x14ac:dyDescent="0.2">
      <c r="A7" s="7" t="str">
        <f t="shared" si="0"/>
        <v>ID</v>
      </c>
      <c r="B7" s="8" t="s">
        <v>22</v>
      </c>
      <c r="C7" s="9" t="s">
        <v>27</v>
      </c>
      <c r="D7" s="10" t="s">
        <v>4995</v>
      </c>
      <c r="E7" s="10" t="s">
        <v>5376</v>
      </c>
      <c r="F7" s="10" t="s">
        <v>22</v>
      </c>
      <c r="G7" s="10" t="str">
        <f t="shared" si="1"/>
        <v>Exception Criteria. Identifier</v>
      </c>
      <c r="H7" s="10" t="s">
        <v>22</v>
      </c>
      <c r="I7" s="10" t="s">
        <v>5375</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26</v>
      </c>
      <c r="V7" s="10" t="s">
        <v>22</v>
      </c>
    </row>
    <row r="8" spans="1:22" ht="14.1" customHeight="1" x14ac:dyDescent="0.2">
      <c r="A8" s="7" t="str">
        <f t="shared" si="0"/>
        <v>CopyIndicator</v>
      </c>
      <c r="B8" s="8" t="s">
        <v>22</v>
      </c>
      <c r="C8" s="9" t="s">
        <v>34</v>
      </c>
      <c r="D8" s="10" t="s">
        <v>5018</v>
      </c>
      <c r="E8" s="10" t="s">
        <v>22</v>
      </c>
      <c r="F8" s="10" t="s">
        <v>22</v>
      </c>
      <c r="G8" s="10" t="str">
        <f t="shared" si="1"/>
        <v>Exception Criteria. Copy_ Indicator. Indicator</v>
      </c>
      <c r="H8" s="10" t="s">
        <v>22</v>
      </c>
      <c r="I8" s="10" t="s">
        <v>5375</v>
      </c>
      <c r="J8" s="10" t="s">
        <v>1596</v>
      </c>
      <c r="K8" s="10" t="s">
        <v>22</v>
      </c>
      <c r="L8" s="10" t="s">
        <v>170</v>
      </c>
      <c r="M8" s="7" t="str">
        <f t="shared" si="2"/>
        <v>Indicator</v>
      </c>
      <c r="N8" s="10" t="s">
        <v>170</v>
      </c>
      <c r="O8" s="10" t="s">
        <v>22</v>
      </c>
      <c r="P8" s="10" t="str">
        <f t="shared" si="3"/>
        <v>Indicator. Type</v>
      </c>
      <c r="Q8" s="10" t="s">
        <v>22</v>
      </c>
      <c r="R8" s="10" t="s">
        <v>22</v>
      </c>
      <c r="S8" s="10" t="s">
        <v>30</v>
      </c>
      <c r="T8" s="10" t="s">
        <v>22</v>
      </c>
      <c r="U8" s="10" t="s">
        <v>26</v>
      </c>
      <c r="V8" s="10" t="s">
        <v>22</v>
      </c>
    </row>
    <row r="9" spans="1:22" ht="14.1" customHeight="1" x14ac:dyDescent="0.2">
      <c r="A9" s="7" t="str">
        <f t="shared" si="0"/>
        <v>UUID</v>
      </c>
      <c r="B9" s="8" t="s">
        <v>22</v>
      </c>
      <c r="C9" s="9" t="s">
        <v>34</v>
      </c>
      <c r="D9" s="10" t="s">
        <v>4959</v>
      </c>
      <c r="E9" s="10" t="s">
        <v>22</v>
      </c>
      <c r="F9" s="10" t="s">
        <v>22</v>
      </c>
      <c r="G9" s="10" t="str">
        <f t="shared" si="1"/>
        <v>Exception Criteria. UUID. Identifier</v>
      </c>
      <c r="H9" s="10" t="s">
        <v>22</v>
      </c>
      <c r="I9" s="10" t="s">
        <v>5375</v>
      </c>
      <c r="J9" s="10" t="s">
        <v>22</v>
      </c>
      <c r="K9" s="10" t="s">
        <v>22</v>
      </c>
      <c r="L9" s="10" t="s">
        <v>590</v>
      </c>
      <c r="M9" s="7" t="str">
        <f t="shared" si="2"/>
        <v>UUID</v>
      </c>
      <c r="N9" s="10" t="s">
        <v>29</v>
      </c>
      <c r="O9" s="10" t="s">
        <v>22</v>
      </c>
      <c r="P9" s="10" t="str">
        <f t="shared" si="3"/>
        <v>Identifier. Type</v>
      </c>
      <c r="Q9" s="10" t="s">
        <v>22</v>
      </c>
      <c r="R9" s="10" t="s">
        <v>22</v>
      </c>
      <c r="S9" s="10" t="s">
        <v>30</v>
      </c>
      <c r="T9" s="10" t="s">
        <v>22</v>
      </c>
      <c r="U9" s="10" t="s">
        <v>26</v>
      </c>
      <c r="V9" s="10" t="s">
        <v>22</v>
      </c>
    </row>
    <row r="10" spans="1:22" ht="14.1" customHeight="1" x14ac:dyDescent="0.2">
      <c r="A10" s="7" t="str">
        <f t="shared" si="0"/>
        <v>IssueDate</v>
      </c>
      <c r="B10" s="8" t="s">
        <v>22</v>
      </c>
      <c r="C10" s="9" t="s">
        <v>27</v>
      </c>
      <c r="D10" s="10" t="s">
        <v>4996</v>
      </c>
      <c r="E10" s="10" t="s">
        <v>5377</v>
      </c>
      <c r="F10" s="10" t="s">
        <v>22</v>
      </c>
      <c r="G10" s="10" t="str">
        <f t="shared" si="1"/>
        <v>Exception Criteria. Issue Date. Date</v>
      </c>
      <c r="H10" s="10" t="s">
        <v>22</v>
      </c>
      <c r="I10" s="10" t="s">
        <v>5375</v>
      </c>
      <c r="J10" s="10" t="s">
        <v>22</v>
      </c>
      <c r="K10" s="10" t="s">
        <v>477</v>
      </c>
      <c r="L10" s="10" t="s">
        <v>397</v>
      </c>
      <c r="M10" s="7" t="str">
        <f t="shared" si="2"/>
        <v>Issue Date</v>
      </c>
      <c r="N10" s="10" t="s">
        <v>397</v>
      </c>
      <c r="O10" s="10" t="s">
        <v>22</v>
      </c>
      <c r="P10" s="10" t="str">
        <f t="shared" si="3"/>
        <v>Date. Type</v>
      </c>
      <c r="Q10" s="10" t="s">
        <v>22</v>
      </c>
      <c r="R10" s="10" t="s">
        <v>22</v>
      </c>
      <c r="S10" s="10" t="s">
        <v>30</v>
      </c>
      <c r="T10" s="10" t="s">
        <v>22</v>
      </c>
      <c r="U10" s="10" t="s">
        <v>26</v>
      </c>
      <c r="V10" s="10" t="s">
        <v>22</v>
      </c>
    </row>
    <row r="11" spans="1:22" ht="14.1" customHeight="1" x14ac:dyDescent="0.2">
      <c r="A11" s="7" t="str">
        <f t="shared" si="0"/>
        <v>IssueTime</v>
      </c>
      <c r="B11" s="8" t="s">
        <v>22</v>
      </c>
      <c r="C11" s="9" t="s">
        <v>34</v>
      </c>
      <c r="D11" s="10" t="s">
        <v>4997</v>
      </c>
      <c r="E11" s="10" t="s">
        <v>22</v>
      </c>
      <c r="F11" s="10" t="s">
        <v>22</v>
      </c>
      <c r="G11" s="10" t="str">
        <f t="shared" si="1"/>
        <v>Exception Criteria. Issue Time. Time</v>
      </c>
      <c r="H11" s="10" t="s">
        <v>22</v>
      </c>
      <c r="I11" s="10" t="s">
        <v>5375</v>
      </c>
      <c r="J11" s="10" t="s">
        <v>22</v>
      </c>
      <c r="K11" s="10" t="s">
        <v>477</v>
      </c>
      <c r="L11" s="10" t="s">
        <v>594</v>
      </c>
      <c r="M11" s="7" t="str">
        <f t="shared" si="2"/>
        <v>Issue Time</v>
      </c>
      <c r="N11" s="10" t="s">
        <v>594</v>
      </c>
      <c r="O11" s="10" t="s">
        <v>22</v>
      </c>
      <c r="P11" s="10" t="str">
        <f t="shared" si="3"/>
        <v>Time. Type</v>
      </c>
      <c r="Q11" s="10" t="s">
        <v>22</v>
      </c>
      <c r="R11" s="10" t="s">
        <v>22</v>
      </c>
      <c r="S11" s="10" t="s">
        <v>30</v>
      </c>
      <c r="T11" s="10" t="s">
        <v>22</v>
      </c>
      <c r="U11" s="10" t="s">
        <v>26</v>
      </c>
      <c r="V11" s="10" t="s">
        <v>22</v>
      </c>
    </row>
    <row r="12" spans="1:22" ht="14.1" customHeight="1" x14ac:dyDescent="0.2">
      <c r="A12" s="7" t="str">
        <f t="shared" si="0"/>
        <v>Note</v>
      </c>
      <c r="B12" s="8" t="s">
        <v>22</v>
      </c>
      <c r="C12" s="9" t="s">
        <v>98</v>
      </c>
      <c r="D12" s="10" t="s">
        <v>4967</v>
      </c>
      <c r="E12" s="10" t="s">
        <v>22</v>
      </c>
      <c r="F12" s="10" t="s">
        <v>22</v>
      </c>
      <c r="G12" s="10" t="str">
        <f t="shared" si="1"/>
        <v>Exception Criteria. Note. Text</v>
      </c>
      <c r="H12" s="10" t="s">
        <v>22</v>
      </c>
      <c r="I12" s="10" t="s">
        <v>5375</v>
      </c>
      <c r="J12" s="10" t="s">
        <v>22</v>
      </c>
      <c r="K12" s="10" t="s">
        <v>22</v>
      </c>
      <c r="L12" s="10" t="s">
        <v>237</v>
      </c>
      <c r="M12" s="7" t="str">
        <f t="shared" si="2"/>
        <v>Note</v>
      </c>
      <c r="N12" s="10" t="s">
        <v>59</v>
      </c>
      <c r="O12" s="10" t="s">
        <v>22</v>
      </c>
      <c r="P12" s="10" t="str">
        <f t="shared" si="3"/>
        <v>Text. Type</v>
      </c>
      <c r="Q12" s="10" t="s">
        <v>22</v>
      </c>
      <c r="R12" s="10" t="s">
        <v>22</v>
      </c>
      <c r="S12" s="10" t="s">
        <v>30</v>
      </c>
      <c r="T12" s="10" t="s">
        <v>22</v>
      </c>
      <c r="U12" s="10" t="s">
        <v>26</v>
      </c>
      <c r="V12" s="10" t="s">
        <v>22</v>
      </c>
    </row>
    <row r="13" spans="1:22" ht="14.1" customHeight="1" x14ac:dyDescent="0.2">
      <c r="A13" s="7" t="str">
        <f t="shared" si="0"/>
        <v>VersionID</v>
      </c>
      <c r="B13" s="8" t="s">
        <v>22</v>
      </c>
      <c r="C13" s="9" t="s">
        <v>34</v>
      </c>
      <c r="D13" s="10" t="s">
        <v>5000</v>
      </c>
      <c r="E13" s="10" t="s">
        <v>22</v>
      </c>
      <c r="F13" s="10" t="s">
        <v>22</v>
      </c>
      <c r="G13" s="10" t="str">
        <f t="shared" si="1"/>
        <v>Exception Criteria. Version. Identifier</v>
      </c>
      <c r="H13" s="10" t="s">
        <v>22</v>
      </c>
      <c r="I13" s="10" t="s">
        <v>5375</v>
      </c>
      <c r="J13" s="10" t="s">
        <v>22</v>
      </c>
      <c r="K13" s="10" t="s">
        <v>22</v>
      </c>
      <c r="L13" s="10" t="s">
        <v>602</v>
      </c>
      <c r="M13" s="7" t="str">
        <f t="shared" si="2"/>
        <v>Version</v>
      </c>
      <c r="N13" s="10" t="s">
        <v>29</v>
      </c>
      <c r="O13" s="10" t="s">
        <v>22</v>
      </c>
      <c r="P13" s="10" t="str">
        <f t="shared" si="3"/>
        <v>Identifier. Type</v>
      </c>
      <c r="Q13" s="10" t="s">
        <v>22</v>
      </c>
      <c r="R13" s="10" t="s">
        <v>22</v>
      </c>
      <c r="S13" s="10" t="s">
        <v>30</v>
      </c>
      <c r="T13" s="10" t="s">
        <v>22</v>
      </c>
      <c r="U13" s="10" t="s">
        <v>26</v>
      </c>
      <c r="V13" s="10" t="s">
        <v>22</v>
      </c>
    </row>
    <row r="14" spans="1:22" ht="14.1" customHeight="1" x14ac:dyDescent="0.2">
      <c r="A14" s="11" t="str">
        <f t="shared" ref="A14:A21" si="4">SUBSTITUTE(SUBSTITUTE(CONCATENATE(J14,IF(M14="Identifier","ID",M14))," ",""),"_","")</f>
        <v>ValidityPeriod</v>
      </c>
      <c r="B14" s="8" t="s">
        <v>22</v>
      </c>
      <c r="C14" s="12" t="s">
        <v>27</v>
      </c>
      <c r="D14" s="11" t="s">
        <v>5378</v>
      </c>
      <c r="E14" s="11" t="s">
        <v>22</v>
      </c>
      <c r="F14" s="11" t="s">
        <v>22</v>
      </c>
      <c r="G14" s="11" t="str">
        <f t="shared" ref="G14:G21" si="5">CONCATENATE( IF(H14="","",CONCATENATE(H14,"_ ")),I14,". ",IF(J14="","",CONCATENATE(J14,"_ ")),M14,IF(J14="","",CONCATENATE(". ",N14)))</f>
        <v>Exception Criteria. Validity_ Period. Period</v>
      </c>
      <c r="H14" s="11" t="s">
        <v>22</v>
      </c>
      <c r="I14" s="11" t="s">
        <v>5375</v>
      </c>
      <c r="J14" s="11" t="s">
        <v>241</v>
      </c>
      <c r="K14" s="11" t="s">
        <v>22</v>
      </c>
      <c r="L14" s="11" t="s">
        <v>22</v>
      </c>
      <c r="M14" s="11" t="str">
        <f t="shared" ref="M14:M21" si="6">CONCATENATE(IF(Q14="","",CONCATENATE(Q14,"_ ")),R14)</f>
        <v>Period</v>
      </c>
      <c r="N14" s="11" t="str">
        <f t="shared" ref="N14:N21" si="7">M14</f>
        <v>Period</v>
      </c>
      <c r="O14" s="11" t="s">
        <v>22</v>
      </c>
      <c r="P14" s="11" t="s">
        <v>22</v>
      </c>
      <c r="Q14" s="11" t="s">
        <v>22</v>
      </c>
      <c r="R14" s="11" t="s">
        <v>44</v>
      </c>
      <c r="S14" s="11" t="s">
        <v>38</v>
      </c>
      <c r="T14" s="11" t="s">
        <v>22</v>
      </c>
      <c r="U14" s="11" t="s">
        <v>26</v>
      </c>
      <c r="V14" s="11" t="s">
        <v>22</v>
      </c>
    </row>
    <row r="15" spans="1:22" ht="14.1" customHeight="1" x14ac:dyDescent="0.2">
      <c r="A15" s="11" t="str">
        <f t="shared" si="4"/>
        <v>DocumentReference</v>
      </c>
      <c r="B15" s="8" t="s">
        <v>22</v>
      </c>
      <c r="C15" s="12" t="s">
        <v>98</v>
      </c>
      <c r="D15" s="11" t="s">
        <v>5055</v>
      </c>
      <c r="E15" s="11" t="s">
        <v>22</v>
      </c>
      <c r="F15" s="11" t="s">
        <v>22</v>
      </c>
      <c r="G15" s="11" t="str">
        <f t="shared" si="5"/>
        <v>Exception Criteria. Document Reference</v>
      </c>
      <c r="H15" s="11" t="s">
        <v>22</v>
      </c>
      <c r="I15" s="11" t="s">
        <v>5375</v>
      </c>
      <c r="J15" s="11" t="s">
        <v>22</v>
      </c>
      <c r="K15" s="11" t="s">
        <v>22</v>
      </c>
      <c r="L15" s="11" t="s">
        <v>22</v>
      </c>
      <c r="M15" s="11" t="str">
        <f t="shared" si="6"/>
        <v>Document Reference</v>
      </c>
      <c r="N15" s="11" t="str">
        <f t="shared" si="7"/>
        <v>Document Reference</v>
      </c>
      <c r="O15" s="11" t="s">
        <v>22</v>
      </c>
      <c r="P15" s="11" t="s">
        <v>22</v>
      </c>
      <c r="Q15" s="11" t="s">
        <v>22</v>
      </c>
      <c r="R15" s="11" t="s">
        <v>406</v>
      </c>
      <c r="S15" s="11" t="s">
        <v>38</v>
      </c>
      <c r="T15" s="11" t="s">
        <v>22</v>
      </c>
      <c r="U15" s="11" t="s">
        <v>26</v>
      </c>
      <c r="V15" s="11" t="s">
        <v>22</v>
      </c>
    </row>
    <row r="16" spans="1:22" ht="14.1" customHeight="1" x14ac:dyDescent="0.2">
      <c r="A16" s="11" t="str">
        <f t="shared" si="4"/>
        <v>Signature</v>
      </c>
      <c r="B16" s="8" t="s">
        <v>22</v>
      </c>
      <c r="C16" s="12" t="s">
        <v>98</v>
      </c>
      <c r="D16" s="11" t="s">
        <v>4972</v>
      </c>
      <c r="E16" s="11" t="s">
        <v>22</v>
      </c>
      <c r="F16" s="11" t="s">
        <v>22</v>
      </c>
      <c r="G16" s="11" t="str">
        <f t="shared" si="5"/>
        <v>Exception Criteria. Signature</v>
      </c>
      <c r="H16" s="11" t="s">
        <v>22</v>
      </c>
      <c r="I16" s="11" t="s">
        <v>5375</v>
      </c>
      <c r="J16" s="11" t="s">
        <v>22</v>
      </c>
      <c r="K16" s="11" t="s">
        <v>22</v>
      </c>
      <c r="L16" s="11" t="s">
        <v>22</v>
      </c>
      <c r="M16" s="11" t="str">
        <f t="shared" si="6"/>
        <v>Signature</v>
      </c>
      <c r="N16" s="11" t="str">
        <f t="shared" si="7"/>
        <v>Signature</v>
      </c>
      <c r="O16" s="11" t="s">
        <v>22</v>
      </c>
      <c r="P16" s="11" t="s">
        <v>22</v>
      </c>
      <c r="Q16" s="11" t="s">
        <v>22</v>
      </c>
      <c r="R16" s="11" t="s">
        <v>624</v>
      </c>
      <c r="S16" s="11" t="s">
        <v>38</v>
      </c>
      <c r="T16" s="11" t="s">
        <v>22</v>
      </c>
      <c r="U16" s="11" t="s">
        <v>26</v>
      </c>
      <c r="V16" s="11" t="s">
        <v>22</v>
      </c>
    </row>
    <row r="17" spans="1:22" ht="14.1" customHeight="1" x14ac:dyDescent="0.2">
      <c r="A17" s="11" t="str">
        <f t="shared" si="4"/>
        <v>SenderParty</v>
      </c>
      <c r="B17" s="8" t="s">
        <v>22</v>
      </c>
      <c r="C17" s="12" t="s">
        <v>27</v>
      </c>
      <c r="D17" s="11" t="s">
        <v>5001</v>
      </c>
      <c r="E17" s="11" t="s">
        <v>22</v>
      </c>
      <c r="F17" s="11" t="s">
        <v>22</v>
      </c>
      <c r="G17" s="11" t="str">
        <f t="shared" si="5"/>
        <v>Exception Criteria. Sender_ Party. Party</v>
      </c>
      <c r="H17" s="11" t="s">
        <v>22</v>
      </c>
      <c r="I17" s="11" t="s">
        <v>5375</v>
      </c>
      <c r="J17" s="11" t="s">
        <v>5002</v>
      </c>
      <c r="K17" s="11" t="s">
        <v>22</v>
      </c>
      <c r="L17" s="11" t="s">
        <v>22</v>
      </c>
      <c r="M17" s="11" t="str">
        <f t="shared" si="6"/>
        <v>Party</v>
      </c>
      <c r="N17" s="11" t="str">
        <f t="shared" si="7"/>
        <v>Party</v>
      </c>
      <c r="O17" s="11" t="s">
        <v>22</v>
      </c>
      <c r="P17" s="11" t="s">
        <v>22</v>
      </c>
      <c r="Q17" s="11" t="s">
        <v>22</v>
      </c>
      <c r="R17" s="11" t="s">
        <v>216</v>
      </c>
      <c r="S17" s="11" t="s">
        <v>38</v>
      </c>
      <c r="T17" s="11" t="s">
        <v>22</v>
      </c>
      <c r="U17" s="11" t="s">
        <v>26</v>
      </c>
      <c r="V17" s="11" t="s">
        <v>22</v>
      </c>
    </row>
    <row r="18" spans="1:22" ht="14.1" customHeight="1" x14ac:dyDescent="0.2">
      <c r="A18" s="11" t="str">
        <f t="shared" si="4"/>
        <v>ReceiverParty</v>
      </c>
      <c r="B18" s="8" t="s">
        <v>22</v>
      </c>
      <c r="C18" s="12" t="s">
        <v>27</v>
      </c>
      <c r="D18" s="11" t="s">
        <v>5003</v>
      </c>
      <c r="E18" s="11" t="s">
        <v>22</v>
      </c>
      <c r="F18" s="11" t="s">
        <v>22</v>
      </c>
      <c r="G18" s="11" t="str">
        <f t="shared" si="5"/>
        <v>Exception Criteria. Receiver_ Party. Party</v>
      </c>
      <c r="H18" s="11" t="s">
        <v>22</v>
      </c>
      <c r="I18" s="11" t="s">
        <v>5375</v>
      </c>
      <c r="J18" s="11" t="s">
        <v>5004</v>
      </c>
      <c r="K18" s="11" t="s">
        <v>22</v>
      </c>
      <c r="L18" s="11" t="s">
        <v>22</v>
      </c>
      <c r="M18" s="11" t="str">
        <f t="shared" si="6"/>
        <v>Party</v>
      </c>
      <c r="N18" s="11" t="str">
        <f t="shared" si="7"/>
        <v>Party</v>
      </c>
      <c r="O18" s="11" t="s">
        <v>22</v>
      </c>
      <c r="P18" s="11" t="s">
        <v>22</v>
      </c>
      <c r="Q18" s="11" t="s">
        <v>22</v>
      </c>
      <c r="R18" s="11" t="s">
        <v>216</v>
      </c>
      <c r="S18" s="11" t="s">
        <v>38</v>
      </c>
      <c r="T18" s="11" t="s">
        <v>22</v>
      </c>
      <c r="U18" s="11" t="s">
        <v>26</v>
      </c>
      <c r="V18" s="11" t="s">
        <v>22</v>
      </c>
    </row>
    <row r="19" spans="1:22" ht="14.1" customHeight="1" x14ac:dyDescent="0.2">
      <c r="A19" s="11" t="str">
        <f t="shared" si="4"/>
        <v>BuyerCustomerParty</v>
      </c>
      <c r="B19" s="8" t="s">
        <v>22</v>
      </c>
      <c r="C19" s="12" t="s">
        <v>34</v>
      </c>
      <c r="D19" s="11" t="s">
        <v>5270</v>
      </c>
      <c r="E19" s="11" t="s">
        <v>22</v>
      </c>
      <c r="F19" s="11" t="s">
        <v>22</v>
      </c>
      <c r="G19" s="11" t="str">
        <f t="shared" si="5"/>
        <v>Exception Criteria. Buyer_ Customer Party. Customer Party</v>
      </c>
      <c r="H19" s="11" t="s">
        <v>22</v>
      </c>
      <c r="I19" s="11" t="s">
        <v>5375</v>
      </c>
      <c r="J19" s="11" t="s">
        <v>36</v>
      </c>
      <c r="K19" s="11" t="s">
        <v>22</v>
      </c>
      <c r="L19" s="11" t="s">
        <v>22</v>
      </c>
      <c r="M19" s="11" t="str">
        <f t="shared" si="6"/>
        <v>Customer Party</v>
      </c>
      <c r="N19" s="11" t="str">
        <f t="shared" si="7"/>
        <v>Customer Party</v>
      </c>
      <c r="O19" s="11" t="s">
        <v>22</v>
      </c>
      <c r="P19" s="11" t="s">
        <v>22</v>
      </c>
      <c r="Q19" s="11" t="s">
        <v>22</v>
      </c>
      <c r="R19" s="11" t="s">
        <v>37</v>
      </c>
      <c r="S19" s="11" t="s">
        <v>38</v>
      </c>
      <c r="T19" s="11" t="s">
        <v>22</v>
      </c>
      <c r="U19" s="11" t="s">
        <v>26</v>
      </c>
      <c r="V19" s="11" t="s">
        <v>22</v>
      </c>
    </row>
    <row r="20" spans="1:22" ht="14.1" customHeight="1" x14ac:dyDescent="0.2">
      <c r="A20" s="11" t="str">
        <f t="shared" si="4"/>
        <v>SellerSupplierParty</v>
      </c>
      <c r="B20" s="8" t="s">
        <v>22</v>
      </c>
      <c r="C20" s="12" t="s">
        <v>34</v>
      </c>
      <c r="D20" s="11" t="s">
        <v>5118</v>
      </c>
      <c r="E20" s="11" t="s">
        <v>22</v>
      </c>
      <c r="F20" s="11" t="s">
        <v>22</v>
      </c>
      <c r="G20" s="11" t="str">
        <f t="shared" si="5"/>
        <v>Exception Criteria. Seller_ Supplier Party. Supplier Party</v>
      </c>
      <c r="H20" s="11" t="s">
        <v>22</v>
      </c>
      <c r="I20" s="11" t="s">
        <v>5375</v>
      </c>
      <c r="J20" s="11" t="s">
        <v>40</v>
      </c>
      <c r="K20" s="11" t="s">
        <v>22</v>
      </c>
      <c r="L20" s="11" t="s">
        <v>22</v>
      </c>
      <c r="M20" s="11" t="str">
        <f t="shared" si="6"/>
        <v>Supplier Party</v>
      </c>
      <c r="N20" s="11" t="str">
        <f t="shared" si="7"/>
        <v>Supplier Party</v>
      </c>
      <c r="O20" s="11" t="s">
        <v>22</v>
      </c>
      <c r="P20" s="11" t="s">
        <v>22</v>
      </c>
      <c r="Q20" s="11" t="s">
        <v>22</v>
      </c>
      <c r="R20" s="11" t="s">
        <v>41</v>
      </c>
      <c r="S20" s="11" t="s">
        <v>38</v>
      </c>
      <c r="T20" s="11" t="s">
        <v>22</v>
      </c>
      <c r="U20" s="11" t="s">
        <v>26</v>
      </c>
      <c r="V20" s="11" t="s">
        <v>22</v>
      </c>
    </row>
    <row r="21" spans="1:22" ht="14.1" customHeight="1" x14ac:dyDescent="0.2">
      <c r="A21" s="11" t="str">
        <f t="shared" si="4"/>
        <v>ExceptionCriteriaLine</v>
      </c>
      <c r="B21" s="8" t="s">
        <v>22</v>
      </c>
      <c r="C21" s="12" t="s">
        <v>50</v>
      </c>
      <c r="D21" s="11" t="s">
        <v>5374</v>
      </c>
      <c r="E21" s="11" t="s">
        <v>22</v>
      </c>
      <c r="F21" s="11" t="s">
        <v>22</v>
      </c>
      <c r="G21" s="11" t="str">
        <f t="shared" si="5"/>
        <v>Exception Criteria. Exception Criteria Line</v>
      </c>
      <c r="H21" s="11" t="s">
        <v>22</v>
      </c>
      <c r="I21" s="11" t="s">
        <v>5375</v>
      </c>
      <c r="J21" s="11" t="s">
        <v>22</v>
      </c>
      <c r="K21" s="11" t="s">
        <v>22</v>
      </c>
      <c r="L21" s="11" t="s">
        <v>22</v>
      </c>
      <c r="M21" s="11" t="str">
        <f t="shared" si="6"/>
        <v>Exception Criteria Line</v>
      </c>
      <c r="N21" s="11" t="str">
        <f t="shared" si="7"/>
        <v>Exception Criteria Line</v>
      </c>
      <c r="O21" s="11" t="s">
        <v>22</v>
      </c>
      <c r="P21" s="11" t="s">
        <v>22</v>
      </c>
      <c r="Q21" s="11" t="s">
        <v>22</v>
      </c>
      <c r="R21" s="11" t="s">
        <v>1828</v>
      </c>
      <c r="S21" s="11" t="s">
        <v>38</v>
      </c>
      <c r="T21" s="11" t="s">
        <v>22</v>
      </c>
      <c r="U21" s="11" t="s">
        <v>26</v>
      </c>
      <c r="V21" s="11" t="s">
        <v>22</v>
      </c>
    </row>
    <row r="22" spans="1:22" s="14" customFormat="1" ht="14.1" customHeight="1" x14ac:dyDescent="0.2">
      <c r="A22" s="13"/>
      <c r="B22" s="13"/>
      <c r="C22" s="13"/>
      <c r="D22" s="13"/>
      <c r="E22" s="13"/>
      <c r="F22" s="13"/>
      <c r="G22" s="13"/>
      <c r="H22" s="13"/>
      <c r="I22" s="13"/>
      <c r="J22" s="13"/>
      <c r="K22" s="13"/>
      <c r="L22" s="13"/>
      <c r="M22" s="13"/>
      <c r="N22" s="13"/>
      <c r="O22" s="13"/>
      <c r="P22" s="13"/>
      <c r="Q22" s="13"/>
      <c r="R22" s="13"/>
      <c r="S22" s="13" t="s">
        <v>4949</v>
      </c>
      <c r="T22" s="13"/>
      <c r="U22" s="13"/>
      <c r="V22"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8FC0D-0F4E-4821-803E-E62A5E800480}">
  <dimension ref="A1:V21"/>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ExceptionNotification</v>
      </c>
      <c r="B2" s="6" t="s">
        <v>22</v>
      </c>
      <c r="C2" s="6" t="s">
        <v>22</v>
      </c>
      <c r="D2" s="6" t="s">
        <v>5379</v>
      </c>
      <c r="E2" s="6" t="s">
        <v>5380</v>
      </c>
      <c r="F2" s="6" t="s">
        <v>22</v>
      </c>
      <c r="G2" s="5" t="str">
        <f>CONCATENATE(IF(H2="","",CONCATENATE(H2,"_ ")),I2,". Details")</f>
        <v>Exception Notification. Details</v>
      </c>
      <c r="H2" s="6" t="s">
        <v>22</v>
      </c>
      <c r="I2" s="6" t="s">
        <v>5381</v>
      </c>
      <c r="J2" s="6" t="s">
        <v>22</v>
      </c>
      <c r="K2" s="6" t="s">
        <v>22</v>
      </c>
      <c r="L2" s="6" t="s">
        <v>22</v>
      </c>
      <c r="M2" s="6" t="s">
        <v>22</v>
      </c>
      <c r="N2" s="6" t="s">
        <v>22</v>
      </c>
      <c r="O2" s="6" t="s">
        <v>22</v>
      </c>
      <c r="P2" s="6" t="s">
        <v>22</v>
      </c>
      <c r="Q2" s="6" t="s">
        <v>22</v>
      </c>
      <c r="R2" s="6" t="s">
        <v>22</v>
      </c>
      <c r="S2" s="6" t="s">
        <v>25</v>
      </c>
      <c r="T2" s="6" t="s">
        <v>22</v>
      </c>
      <c r="U2" s="6" t="s">
        <v>26</v>
      </c>
      <c r="V2" s="6" t="s">
        <v>22</v>
      </c>
    </row>
    <row r="3" spans="1:22" ht="14.1" customHeight="1" x14ac:dyDescent="0.2">
      <c r="A3" s="7" t="str">
        <f t="shared" ref="A3:A12"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4992</v>
      </c>
      <c r="G3" s="10" t="str">
        <f t="shared" ref="G3:G12" si="1">CONCATENATE( IF(H3="","",CONCATENATE(H3,"_ ")),I3,". ",IF(J3="","",CONCATENATE(J3,"_ ")),M3,IF(OR(J3&lt;&gt;"",M3&lt;&gt;N3),CONCATENATE(". ",N3),""))</f>
        <v>Exception Notification. UBL Version Identifier. Identifier</v>
      </c>
      <c r="H3" s="10" t="s">
        <v>22</v>
      </c>
      <c r="I3" s="10" t="s">
        <v>5381</v>
      </c>
      <c r="J3" s="10" t="s">
        <v>22</v>
      </c>
      <c r="K3" s="10" t="s">
        <v>4953</v>
      </c>
      <c r="L3" s="10" t="s">
        <v>29</v>
      </c>
      <c r="M3" s="7" t="str">
        <f t="shared" ref="M3:M12" si="2">IF(K3&lt;&gt;"",CONCATENATE(K3," ",L3),L3)</f>
        <v>UBL Version Identifier</v>
      </c>
      <c r="N3" s="10" t="s">
        <v>29</v>
      </c>
      <c r="O3" s="10" t="s">
        <v>22</v>
      </c>
      <c r="P3" s="10" t="str">
        <f t="shared" ref="P3:P12" si="3">IF(O3&lt;&gt;"",CONCATENATE(O3,"_ ",N3,". Type"),CONCATENATE(N3,". Type"))</f>
        <v>Identifier. Type</v>
      </c>
      <c r="Q3" s="10" t="s">
        <v>22</v>
      </c>
      <c r="R3" s="10" t="s">
        <v>22</v>
      </c>
      <c r="S3" s="10" t="s">
        <v>30</v>
      </c>
      <c r="T3" s="10" t="s">
        <v>22</v>
      </c>
      <c r="U3" s="10" t="s">
        <v>26</v>
      </c>
      <c r="V3" s="10" t="s">
        <v>22</v>
      </c>
    </row>
    <row r="4" spans="1:22" ht="14.1" customHeight="1" x14ac:dyDescent="0.2">
      <c r="A4" s="7" t="str">
        <f t="shared" si="0"/>
        <v>CustomizationID</v>
      </c>
      <c r="B4" s="8" t="s">
        <v>22</v>
      </c>
      <c r="C4" s="9" t="s">
        <v>34</v>
      </c>
      <c r="D4" s="10" t="s">
        <v>4954</v>
      </c>
      <c r="E4" s="10" t="s">
        <v>22</v>
      </c>
      <c r="F4" s="10" t="s">
        <v>2701</v>
      </c>
      <c r="G4" s="10" t="str">
        <f t="shared" si="1"/>
        <v>Exception Notification. Customization Identifier. Identifier</v>
      </c>
      <c r="H4" s="10" t="s">
        <v>22</v>
      </c>
      <c r="I4" s="10" t="s">
        <v>5381</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26</v>
      </c>
      <c r="V4" s="10" t="s">
        <v>22</v>
      </c>
    </row>
    <row r="5" spans="1:22" ht="14.1" customHeight="1" x14ac:dyDescent="0.2">
      <c r="A5" s="7" t="str">
        <f t="shared" si="0"/>
        <v>ProfileID</v>
      </c>
      <c r="B5" s="8" t="s">
        <v>22</v>
      </c>
      <c r="C5" s="9" t="s">
        <v>34</v>
      </c>
      <c r="D5" s="10" t="s">
        <v>4955</v>
      </c>
      <c r="E5" s="10" t="s">
        <v>22</v>
      </c>
      <c r="F5" s="10" t="s">
        <v>4993</v>
      </c>
      <c r="G5" s="10" t="str">
        <f t="shared" si="1"/>
        <v>Exception Notification. Profile Identifier. Identifier</v>
      </c>
      <c r="H5" s="10" t="s">
        <v>22</v>
      </c>
      <c r="I5" s="10" t="s">
        <v>5381</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26</v>
      </c>
      <c r="V5" s="10" t="s">
        <v>22</v>
      </c>
    </row>
    <row r="6" spans="1:22" ht="14.1" customHeight="1" x14ac:dyDescent="0.2">
      <c r="A6" s="7" t="str">
        <f t="shared" si="0"/>
        <v>ProfileExecutionID</v>
      </c>
      <c r="B6" s="8" t="s">
        <v>22</v>
      </c>
      <c r="C6" s="9" t="s">
        <v>34</v>
      </c>
      <c r="D6" s="10" t="s">
        <v>4956</v>
      </c>
      <c r="E6" s="10" t="s">
        <v>22</v>
      </c>
      <c r="F6" s="10" t="s">
        <v>4994</v>
      </c>
      <c r="G6" s="10" t="str">
        <f t="shared" si="1"/>
        <v>Exception Notification. Profile Execution Identifier. Identifier</v>
      </c>
      <c r="H6" s="10" t="s">
        <v>22</v>
      </c>
      <c r="I6" s="10" t="s">
        <v>5381</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26</v>
      </c>
      <c r="V6" s="10" t="s">
        <v>22</v>
      </c>
    </row>
    <row r="7" spans="1:22" ht="14.1" customHeight="1" x14ac:dyDescent="0.2">
      <c r="A7" s="7" t="str">
        <f t="shared" si="0"/>
        <v>ID</v>
      </c>
      <c r="B7" s="8" t="s">
        <v>22</v>
      </c>
      <c r="C7" s="9" t="s">
        <v>27</v>
      </c>
      <c r="D7" s="10" t="s">
        <v>4995</v>
      </c>
      <c r="E7" s="10" t="s">
        <v>5382</v>
      </c>
      <c r="F7" s="10" t="s">
        <v>22</v>
      </c>
      <c r="G7" s="10" t="str">
        <f t="shared" si="1"/>
        <v>Exception Notification. Identifier</v>
      </c>
      <c r="H7" s="10" t="s">
        <v>22</v>
      </c>
      <c r="I7" s="10" t="s">
        <v>5381</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26</v>
      </c>
      <c r="V7" s="10" t="s">
        <v>22</v>
      </c>
    </row>
    <row r="8" spans="1:22" ht="14.1" customHeight="1" x14ac:dyDescent="0.2">
      <c r="A8" s="7" t="str">
        <f t="shared" si="0"/>
        <v>CopyIndicator</v>
      </c>
      <c r="B8" s="8" t="s">
        <v>22</v>
      </c>
      <c r="C8" s="9" t="s">
        <v>34</v>
      </c>
      <c r="D8" s="10" t="s">
        <v>5018</v>
      </c>
      <c r="E8" s="10" t="s">
        <v>22</v>
      </c>
      <c r="F8" s="10" t="s">
        <v>22</v>
      </c>
      <c r="G8" s="10" t="str">
        <f t="shared" si="1"/>
        <v>Exception Notification. Copy_ Indicator. Indicator</v>
      </c>
      <c r="H8" s="10" t="s">
        <v>22</v>
      </c>
      <c r="I8" s="10" t="s">
        <v>5381</v>
      </c>
      <c r="J8" s="10" t="s">
        <v>1596</v>
      </c>
      <c r="K8" s="10" t="s">
        <v>22</v>
      </c>
      <c r="L8" s="10" t="s">
        <v>170</v>
      </c>
      <c r="M8" s="7" t="str">
        <f t="shared" si="2"/>
        <v>Indicator</v>
      </c>
      <c r="N8" s="10" t="s">
        <v>170</v>
      </c>
      <c r="O8" s="10" t="s">
        <v>22</v>
      </c>
      <c r="P8" s="10" t="str">
        <f t="shared" si="3"/>
        <v>Indicator. Type</v>
      </c>
      <c r="Q8" s="10" t="s">
        <v>22</v>
      </c>
      <c r="R8" s="10" t="s">
        <v>22</v>
      </c>
      <c r="S8" s="10" t="s">
        <v>30</v>
      </c>
      <c r="T8" s="10" t="s">
        <v>22</v>
      </c>
      <c r="U8" s="10" t="s">
        <v>26</v>
      </c>
      <c r="V8" s="10" t="s">
        <v>22</v>
      </c>
    </row>
    <row r="9" spans="1:22" ht="14.1" customHeight="1" x14ac:dyDescent="0.2">
      <c r="A9" s="7" t="str">
        <f t="shared" si="0"/>
        <v>UUID</v>
      </c>
      <c r="B9" s="8" t="s">
        <v>22</v>
      </c>
      <c r="C9" s="9" t="s">
        <v>34</v>
      </c>
      <c r="D9" s="10" t="s">
        <v>4959</v>
      </c>
      <c r="E9" s="10" t="s">
        <v>22</v>
      </c>
      <c r="F9" s="10" t="s">
        <v>22</v>
      </c>
      <c r="G9" s="10" t="str">
        <f t="shared" si="1"/>
        <v>Exception Notification. UUID. Identifier</v>
      </c>
      <c r="H9" s="10" t="s">
        <v>22</v>
      </c>
      <c r="I9" s="10" t="s">
        <v>5381</v>
      </c>
      <c r="J9" s="10" t="s">
        <v>22</v>
      </c>
      <c r="K9" s="10" t="s">
        <v>22</v>
      </c>
      <c r="L9" s="10" t="s">
        <v>590</v>
      </c>
      <c r="M9" s="7" t="str">
        <f t="shared" si="2"/>
        <v>UUID</v>
      </c>
      <c r="N9" s="10" t="s">
        <v>29</v>
      </c>
      <c r="O9" s="10" t="s">
        <v>22</v>
      </c>
      <c r="P9" s="10" t="str">
        <f t="shared" si="3"/>
        <v>Identifier. Type</v>
      </c>
      <c r="Q9" s="10" t="s">
        <v>22</v>
      </c>
      <c r="R9" s="10" t="s">
        <v>22</v>
      </c>
      <c r="S9" s="10" t="s">
        <v>30</v>
      </c>
      <c r="T9" s="10" t="s">
        <v>22</v>
      </c>
      <c r="U9" s="10" t="s">
        <v>26</v>
      </c>
      <c r="V9" s="10" t="s">
        <v>22</v>
      </c>
    </row>
    <row r="10" spans="1:22" ht="14.1" customHeight="1" x14ac:dyDescent="0.2">
      <c r="A10" s="7" t="str">
        <f t="shared" si="0"/>
        <v>IssueDate</v>
      </c>
      <c r="B10" s="8" t="s">
        <v>22</v>
      </c>
      <c r="C10" s="9" t="s">
        <v>27</v>
      </c>
      <c r="D10" s="10" t="s">
        <v>4996</v>
      </c>
      <c r="E10" s="10" t="s">
        <v>5383</v>
      </c>
      <c r="F10" s="10" t="s">
        <v>22</v>
      </c>
      <c r="G10" s="10" t="str">
        <f t="shared" si="1"/>
        <v>Exception Notification. Issue Date. Date</v>
      </c>
      <c r="H10" s="10" t="s">
        <v>22</v>
      </c>
      <c r="I10" s="10" t="s">
        <v>5381</v>
      </c>
      <c r="J10" s="10" t="s">
        <v>22</v>
      </c>
      <c r="K10" s="10" t="s">
        <v>477</v>
      </c>
      <c r="L10" s="10" t="s">
        <v>397</v>
      </c>
      <c r="M10" s="7" t="str">
        <f t="shared" si="2"/>
        <v>Issue Date</v>
      </c>
      <c r="N10" s="10" t="s">
        <v>397</v>
      </c>
      <c r="O10" s="10" t="s">
        <v>22</v>
      </c>
      <c r="P10" s="10" t="str">
        <f t="shared" si="3"/>
        <v>Date. Type</v>
      </c>
      <c r="Q10" s="10" t="s">
        <v>22</v>
      </c>
      <c r="R10" s="10" t="s">
        <v>22</v>
      </c>
      <c r="S10" s="10" t="s">
        <v>30</v>
      </c>
      <c r="T10" s="10" t="s">
        <v>22</v>
      </c>
      <c r="U10" s="10" t="s">
        <v>26</v>
      </c>
      <c r="V10" s="10" t="s">
        <v>22</v>
      </c>
    </row>
    <row r="11" spans="1:22" ht="14.1" customHeight="1" x14ac:dyDescent="0.2">
      <c r="A11" s="7" t="str">
        <f t="shared" si="0"/>
        <v>IssueTime</v>
      </c>
      <c r="B11" s="8" t="s">
        <v>22</v>
      </c>
      <c r="C11" s="9" t="s">
        <v>34</v>
      </c>
      <c r="D11" s="10" t="s">
        <v>4997</v>
      </c>
      <c r="E11" s="10" t="s">
        <v>22</v>
      </c>
      <c r="F11" s="10" t="s">
        <v>22</v>
      </c>
      <c r="G11" s="10" t="str">
        <f t="shared" si="1"/>
        <v>Exception Notification. Issue Time. Time</v>
      </c>
      <c r="H11" s="10" t="s">
        <v>22</v>
      </c>
      <c r="I11" s="10" t="s">
        <v>5381</v>
      </c>
      <c r="J11" s="10" t="s">
        <v>22</v>
      </c>
      <c r="K11" s="10" t="s">
        <v>477</v>
      </c>
      <c r="L11" s="10" t="s">
        <v>594</v>
      </c>
      <c r="M11" s="7" t="str">
        <f t="shared" si="2"/>
        <v>Issue Time</v>
      </c>
      <c r="N11" s="10" t="s">
        <v>594</v>
      </c>
      <c r="O11" s="10" t="s">
        <v>22</v>
      </c>
      <c r="P11" s="10" t="str">
        <f t="shared" si="3"/>
        <v>Time. Type</v>
      </c>
      <c r="Q11" s="10" t="s">
        <v>22</v>
      </c>
      <c r="R11" s="10" t="s">
        <v>22</v>
      </c>
      <c r="S11" s="10" t="s">
        <v>30</v>
      </c>
      <c r="T11" s="10" t="s">
        <v>22</v>
      </c>
      <c r="U11" s="10" t="s">
        <v>26</v>
      </c>
      <c r="V11" s="10" t="s">
        <v>22</v>
      </c>
    </row>
    <row r="12" spans="1:22" ht="14.1" customHeight="1" x14ac:dyDescent="0.2">
      <c r="A12" s="7" t="str">
        <f t="shared" si="0"/>
        <v>Note</v>
      </c>
      <c r="B12" s="8" t="s">
        <v>22</v>
      </c>
      <c r="C12" s="9" t="s">
        <v>98</v>
      </c>
      <c r="D12" s="10" t="s">
        <v>4967</v>
      </c>
      <c r="E12" s="10" t="s">
        <v>22</v>
      </c>
      <c r="F12" s="10" t="s">
        <v>22</v>
      </c>
      <c r="G12" s="10" t="str">
        <f t="shared" si="1"/>
        <v>Exception Notification. Note. Text</v>
      </c>
      <c r="H12" s="10" t="s">
        <v>22</v>
      </c>
      <c r="I12" s="10" t="s">
        <v>5381</v>
      </c>
      <c r="J12" s="10" t="s">
        <v>22</v>
      </c>
      <c r="K12" s="10" t="s">
        <v>22</v>
      </c>
      <c r="L12" s="10" t="s">
        <v>237</v>
      </c>
      <c r="M12" s="7" t="str">
        <f t="shared" si="2"/>
        <v>Note</v>
      </c>
      <c r="N12" s="10" t="s">
        <v>59</v>
      </c>
      <c r="O12" s="10" t="s">
        <v>22</v>
      </c>
      <c r="P12" s="10" t="str">
        <f t="shared" si="3"/>
        <v>Text. Type</v>
      </c>
      <c r="Q12" s="10" t="s">
        <v>22</v>
      </c>
      <c r="R12" s="10" t="s">
        <v>22</v>
      </c>
      <c r="S12" s="10" t="s">
        <v>30</v>
      </c>
      <c r="T12" s="10" t="s">
        <v>22</v>
      </c>
      <c r="U12" s="10" t="s">
        <v>26</v>
      </c>
      <c r="V12" s="10" t="s">
        <v>22</v>
      </c>
    </row>
    <row r="13" spans="1:22" ht="14.1" customHeight="1" x14ac:dyDescent="0.2">
      <c r="A13" s="11" t="str">
        <f t="shared" ref="A13:A20" si="4">SUBSTITUTE(SUBSTITUTE(CONCATENATE(J13,IF(M13="Identifier","ID",M13))," ",""),"_","")</f>
        <v>ExceptionObservationPeriod</v>
      </c>
      <c r="B13" s="8" t="s">
        <v>22</v>
      </c>
      <c r="C13" s="12" t="s">
        <v>27</v>
      </c>
      <c r="D13" s="11" t="s">
        <v>5384</v>
      </c>
      <c r="E13" s="11" t="s">
        <v>22</v>
      </c>
      <c r="F13" s="11" t="s">
        <v>22</v>
      </c>
      <c r="G13" s="11" t="str">
        <f t="shared" ref="G13:G20" si="5">CONCATENATE( IF(H13="","",CONCATENATE(H13,"_ ")),I13,". ",IF(J13="","",CONCATENATE(J13,"_ ")),M13,IF(J13="","",CONCATENATE(". ",N13)))</f>
        <v>Exception Notification. Exception Observation_ Period. Period</v>
      </c>
      <c r="H13" s="11" t="s">
        <v>22</v>
      </c>
      <c r="I13" s="11" t="s">
        <v>5381</v>
      </c>
      <c r="J13" s="11" t="s">
        <v>1865</v>
      </c>
      <c r="K13" s="11" t="s">
        <v>22</v>
      </c>
      <c r="L13" s="11" t="s">
        <v>22</v>
      </c>
      <c r="M13" s="11" t="str">
        <f t="shared" ref="M13:M20" si="6">CONCATENATE(IF(Q13="","",CONCATENATE(Q13,"_ ")),R13)</f>
        <v>Period</v>
      </c>
      <c r="N13" s="11" t="str">
        <f t="shared" ref="N13:N20" si="7">M13</f>
        <v>Period</v>
      </c>
      <c r="O13" s="11" t="s">
        <v>22</v>
      </c>
      <c r="P13" s="11" t="s">
        <v>22</v>
      </c>
      <c r="Q13" s="11" t="s">
        <v>22</v>
      </c>
      <c r="R13" s="11" t="s">
        <v>44</v>
      </c>
      <c r="S13" s="11" t="s">
        <v>38</v>
      </c>
      <c r="T13" s="11" t="s">
        <v>22</v>
      </c>
      <c r="U13" s="11" t="s">
        <v>26</v>
      </c>
      <c r="V13" s="11" t="s">
        <v>22</v>
      </c>
    </row>
    <row r="14" spans="1:22" ht="14.1" customHeight="1" x14ac:dyDescent="0.2">
      <c r="A14" s="11" t="str">
        <f t="shared" si="4"/>
        <v>DocumentReference</v>
      </c>
      <c r="B14" s="8" t="s">
        <v>22</v>
      </c>
      <c r="C14" s="12" t="s">
        <v>98</v>
      </c>
      <c r="D14" s="11" t="s">
        <v>5055</v>
      </c>
      <c r="E14" s="11" t="s">
        <v>22</v>
      </c>
      <c r="F14" s="11" t="s">
        <v>22</v>
      </c>
      <c r="G14" s="11" t="str">
        <f t="shared" si="5"/>
        <v>Exception Notification. Document Reference</v>
      </c>
      <c r="H14" s="11" t="s">
        <v>22</v>
      </c>
      <c r="I14" s="11" t="s">
        <v>5381</v>
      </c>
      <c r="J14" s="11" t="s">
        <v>22</v>
      </c>
      <c r="K14" s="11" t="s">
        <v>22</v>
      </c>
      <c r="L14" s="11" t="s">
        <v>22</v>
      </c>
      <c r="M14" s="11" t="str">
        <f t="shared" si="6"/>
        <v>Document Reference</v>
      </c>
      <c r="N14" s="11" t="str">
        <f t="shared" si="7"/>
        <v>Document Reference</v>
      </c>
      <c r="O14" s="11" t="s">
        <v>22</v>
      </c>
      <c r="P14" s="11" t="s">
        <v>22</v>
      </c>
      <c r="Q14" s="11" t="s">
        <v>22</v>
      </c>
      <c r="R14" s="11" t="s">
        <v>406</v>
      </c>
      <c r="S14" s="11" t="s">
        <v>38</v>
      </c>
      <c r="T14" s="11" t="s">
        <v>22</v>
      </c>
      <c r="U14" s="11" t="s">
        <v>26</v>
      </c>
      <c r="V14" s="11" t="s">
        <v>22</v>
      </c>
    </row>
    <row r="15" spans="1:22" ht="14.1" customHeight="1" x14ac:dyDescent="0.2">
      <c r="A15" s="11" t="str">
        <f t="shared" si="4"/>
        <v>Signature</v>
      </c>
      <c r="B15" s="8" t="s">
        <v>22</v>
      </c>
      <c r="C15" s="12" t="s">
        <v>98</v>
      </c>
      <c r="D15" s="11" t="s">
        <v>4972</v>
      </c>
      <c r="E15" s="11" t="s">
        <v>22</v>
      </c>
      <c r="F15" s="11" t="s">
        <v>22</v>
      </c>
      <c r="G15" s="11" t="str">
        <f t="shared" si="5"/>
        <v>Exception Notification. Signature</v>
      </c>
      <c r="H15" s="11" t="s">
        <v>22</v>
      </c>
      <c r="I15" s="11" t="s">
        <v>5381</v>
      </c>
      <c r="J15" s="11" t="s">
        <v>22</v>
      </c>
      <c r="K15" s="11" t="s">
        <v>22</v>
      </c>
      <c r="L15" s="11" t="s">
        <v>22</v>
      </c>
      <c r="M15" s="11" t="str">
        <f t="shared" si="6"/>
        <v>Signature</v>
      </c>
      <c r="N15" s="11" t="str">
        <f t="shared" si="7"/>
        <v>Signature</v>
      </c>
      <c r="O15" s="11" t="s">
        <v>22</v>
      </c>
      <c r="P15" s="11" t="s">
        <v>22</v>
      </c>
      <c r="Q15" s="11" t="s">
        <v>22</v>
      </c>
      <c r="R15" s="11" t="s">
        <v>624</v>
      </c>
      <c r="S15" s="11" t="s">
        <v>38</v>
      </c>
      <c r="T15" s="11" t="s">
        <v>22</v>
      </c>
      <c r="U15" s="11" t="s">
        <v>26</v>
      </c>
      <c r="V15" s="11" t="s">
        <v>22</v>
      </c>
    </row>
    <row r="16" spans="1:22" ht="14.1" customHeight="1" x14ac:dyDescent="0.2">
      <c r="A16" s="11" t="str">
        <f t="shared" si="4"/>
        <v>SenderParty</v>
      </c>
      <c r="B16" s="8" t="s">
        <v>22</v>
      </c>
      <c r="C16" s="12" t="s">
        <v>27</v>
      </c>
      <c r="D16" s="11" t="s">
        <v>5001</v>
      </c>
      <c r="E16" s="11" t="s">
        <v>22</v>
      </c>
      <c r="F16" s="11" t="s">
        <v>22</v>
      </c>
      <c r="G16" s="11" t="str">
        <f t="shared" si="5"/>
        <v>Exception Notification. Sender_ Party. Party</v>
      </c>
      <c r="H16" s="11" t="s">
        <v>22</v>
      </c>
      <c r="I16" s="11" t="s">
        <v>5381</v>
      </c>
      <c r="J16" s="11" t="s">
        <v>5002</v>
      </c>
      <c r="K16" s="11" t="s">
        <v>22</v>
      </c>
      <c r="L16" s="11" t="s">
        <v>22</v>
      </c>
      <c r="M16" s="11" t="str">
        <f t="shared" si="6"/>
        <v>Party</v>
      </c>
      <c r="N16" s="11" t="str">
        <f t="shared" si="7"/>
        <v>Party</v>
      </c>
      <c r="O16" s="11" t="s">
        <v>22</v>
      </c>
      <c r="P16" s="11" t="s">
        <v>22</v>
      </c>
      <c r="Q16" s="11" t="s">
        <v>22</v>
      </c>
      <c r="R16" s="11" t="s">
        <v>216</v>
      </c>
      <c r="S16" s="11" t="s">
        <v>38</v>
      </c>
      <c r="T16" s="11" t="s">
        <v>22</v>
      </c>
      <c r="U16" s="11" t="s">
        <v>26</v>
      </c>
      <c r="V16" s="11" t="s">
        <v>22</v>
      </c>
    </row>
    <row r="17" spans="1:22" ht="14.1" customHeight="1" x14ac:dyDescent="0.2">
      <c r="A17" s="11" t="str">
        <f t="shared" si="4"/>
        <v>ReceiverParty</v>
      </c>
      <c r="B17" s="8" t="s">
        <v>22</v>
      </c>
      <c r="C17" s="12" t="s">
        <v>27</v>
      </c>
      <c r="D17" s="11" t="s">
        <v>5003</v>
      </c>
      <c r="E17" s="11" t="s">
        <v>22</v>
      </c>
      <c r="F17" s="11" t="s">
        <v>22</v>
      </c>
      <c r="G17" s="11" t="str">
        <f t="shared" si="5"/>
        <v>Exception Notification. Receiver_ Party. Party</v>
      </c>
      <c r="H17" s="11" t="s">
        <v>22</v>
      </c>
      <c r="I17" s="11" t="s">
        <v>5381</v>
      </c>
      <c r="J17" s="11" t="s">
        <v>5004</v>
      </c>
      <c r="K17" s="11" t="s">
        <v>22</v>
      </c>
      <c r="L17" s="11" t="s">
        <v>22</v>
      </c>
      <c r="M17" s="11" t="str">
        <f t="shared" si="6"/>
        <v>Party</v>
      </c>
      <c r="N17" s="11" t="str">
        <f t="shared" si="7"/>
        <v>Party</v>
      </c>
      <c r="O17" s="11" t="s">
        <v>22</v>
      </c>
      <c r="P17" s="11" t="s">
        <v>22</v>
      </c>
      <c r="Q17" s="11" t="s">
        <v>22</v>
      </c>
      <c r="R17" s="11" t="s">
        <v>216</v>
      </c>
      <c r="S17" s="11" t="s">
        <v>38</v>
      </c>
      <c r="T17" s="11" t="s">
        <v>22</v>
      </c>
      <c r="U17" s="11" t="s">
        <v>26</v>
      </c>
      <c r="V17" s="11" t="s">
        <v>22</v>
      </c>
    </row>
    <row r="18" spans="1:22" ht="14.1" customHeight="1" x14ac:dyDescent="0.2">
      <c r="A18" s="11" t="str">
        <f t="shared" si="4"/>
        <v>BuyerCustomerParty</v>
      </c>
      <c r="B18" s="8" t="s">
        <v>22</v>
      </c>
      <c r="C18" s="12" t="s">
        <v>34</v>
      </c>
      <c r="D18" s="11" t="s">
        <v>5270</v>
      </c>
      <c r="E18" s="11" t="s">
        <v>22</v>
      </c>
      <c r="F18" s="11" t="s">
        <v>22</v>
      </c>
      <c r="G18" s="11" t="str">
        <f t="shared" si="5"/>
        <v>Exception Notification. Buyer_ Customer Party. Customer Party</v>
      </c>
      <c r="H18" s="11" t="s">
        <v>22</v>
      </c>
      <c r="I18" s="11" t="s">
        <v>5381</v>
      </c>
      <c r="J18" s="11" t="s">
        <v>36</v>
      </c>
      <c r="K18" s="11" t="s">
        <v>22</v>
      </c>
      <c r="L18" s="11" t="s">
        <v>22</v>
      </c>
      <c r="M18" s="11" t="str">
        <f t="shared" si="6"/>
        <v>Customer Party</v>
      </c>
      <c r="N18" s="11" t="str">
        <f t="shared" si="7"/>
        <v>Customer Party</v>
      </c>
      <c r="O18" s="11" t="s">
        <v>22</v>
      </c>
      <c r="P18" s="11" t="s">
        <v>22</v>
      </c>
      <c r="Q18" s="11" t="s">
        <v>22</v>
      </c>
      <c r="R18" s="11" t="s">
        <v>37</v>
      </c>
      <c r="S18" s="11" t="s">
        <v>38</v>
      </c>
      <c r="T18" s="11" t="s">
        <v>22</v>
      </c>
      <c r="U18" s="11" t="s">
        <v>26</v>
      </c>
      <c r="V18" s="11" t="s">
        <v>22</v>
      </c>
    </row>
    <row r="19" spans="1:22" ht="14.1" customHeight="1" x14ac:dyDescent="0.2">
      <c r="A19" s="11" t="str">
        <f t="shared" si="4"/>
        <v>SellerSupplierParty</v>
      </c>
      <c r="B19" s="8" t="s">
        <v>22</v>
      </c>
      <c r="C19" s="12" t="s">
        <v>34</v>
      </c>
      <c r="D19" s="11" t="s">
        <v>5118</v>
      </c>
      <c r="E19" s="11" t="s">
        <v>22</v>
      </c>
      <c r="F19" s="11" t="s">
        <v>22</v>
      </c>
      <c r="G19" s="11" t="str">
        <f t="shared" si="5"/>
        <v>Exception Notification. Seller_ Supplier Party. Supplier Party</v>
      </c>
      <c r="H19" s="11" t="s">
        <v>22</v>
      </c>
      <c r="I19" s="11" t="s">
        <v>5381</v>
      </c>
      <c r="J19" s="11" t="s">
        <v>40</v>
      </c>
      <c r="K19" s="11" t="s">
        <v>22</v>
      </c>
      <c r="L19" s="11" t="s">
        <v>22</v>
      </c>
      <c r="M19" s="11" t="str">
        <f t="shared" si="6"/>
        <v>Supplier Party</v>
      </c>
      <c r="N19" s="11" t="str">
        <f t="shared" si="7"/>
        <v>Supplier Party</v>
      </c>
      <c r="O19" s="11" t="s">
        <v>22</v>
      </c>
      <c r="P19" s="11" t="s">
        <v>22</v>
      </c>
      <c r="Q19" s="11" t="s">
        <v>22</v>
      </c>
      <c r="R19" s="11" t="s">
        <v>41</v>
      </c>
      <c r="S19" s="11" t="s">
        <v>38</v>
      </c>
      <c r="T19" s="11" t="s">
        <v>22</v>
      </c>
      <c r="U19" s="11" t="s">
        <v>26</v>
      </c>
      <c r="V19" s="11" t="s">
        <v>22</v>
      </c>
    </row>
    <row r="20" spans="1:22" ht="14.1" customHeight="1" x14ac:dyDescent="0.2">
      <c r="A20" s="11" t="str">
        <f t="shared" si="4"/>
        <v>ExceptionNotificationLine</v>
      </c>
      <c r="B20" s="8" t="s">
        <v>22</v>
      </c>
      <c r="C20" s="12" t="s">
        <v>50</v>
      </c>
      <c r="D20" s="11" t="s">
        <v>5385</v>
      </c>
      <c r="E20" s="11" t="s">
        <v>22</v>
      </c>
      <c r="F20" s="11" t="s">
        <v>22</v>
      </c>
      <c r="G20" s="11" t="str">
        <f t="shared" si="5"/>
        <v>Exception Notification. Exception Notification Line</v>
      </c>
      <c r="H20" s="11" t="s">
        <v>22</v>
      </c>
      <c r="I20" s="11" t="s">
        <v>5381</v>
      </c>
      <c r="J20" s="11" t="s">
        <v>22</v>
      </c>
      <c r="K20" s="11" t="s">
        <v>22</v>
      </c>
      <c r="L20" s="11" t="s">
        <v>22</v>
      </c>
      <c r="M20" s="11" t="str">
        <f t="shared" si="6"/>
        <v>Exception Notification Line</v>
      </c>
      <c r="N20" s="11" t="str">
        <f t="shared" si="7"/>
        <v>Exception Notification Line</v>
      </c>
      <c r="O20" s="11" t="s">
        <v>22</v>
      </c>
      <c r="P20" s="11" t="s">
        <v>22</v>
      </c>
      <c r="Q20" s="11" t="s">
        <v>22</v>
      </c>
      <c r="R20" s="11" t="s">
        <v>1852</v>
      </c>
      <c r="S20" s="11" t="s">
        <v>38</v>
      </c>
      <c r="T20" s="11" t="s">
        <v>22</v>
      </c>
      <c r="U20" s="11" t="s">
        <v>26</v>
      </c>
      <c r="V20" s="11" t="s">
        <v>22</v>
      </c>
    </row>
    <row r="21" spans="1:22" s="14" customFormat="1" ht="14.1" customHeight="1" x14ac:dyDescent="0.2">
      <c r="A21" s="13"/>
      <c r="B21" s="13"/>
      <c r="C21" s="13"/>
      <c r="D21" s="13"/>
      <c r="E21" s="13"/>
      <c r="F21" s="13"/>
      <c r="G21" s="13"/>
      <c r="H21" s="13"/>
      <c r="I21" s="13"/>
      <c r="J21" s="13"/>
      <c r="K21" s="13"/>
      <c r="L21" s="13"/>
      <c r="M21" s="13"/>
      <c r="N21" s="13"/>
      <c r="O21" s="13"/>
      <c r="P21" s="13"/>
      <c r="Q21" s="13"/>
      <c r="R21" s="13"/>
      <c r="S21" s="13" t="s">
        <v>4949</v>
      </c>
      <c r="T21" s="13"/>
      <c r="U21" s="13"/>
      <c r="V21"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4CC85-8C31-4FFD-AECB-7488C48DA05C}">
  <dimension ref="A1:V19"/>
  <sheetViews>
    <sheetView zoomScaleNormal="100" workbookViewId="0">
      <selection activeCell="D21" sqref="D21"/>
    </sheetView>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ApplicationResponse</v>
      </c>
      <c r="B2" s="6" t="s">
        <v>22</v>
      </c>
      <c r="C2" s="6" t="s">
        <v>22</v>
      </c>
      <c r="D2" s="6" t="s">
        <v>4990</v>
      </c>
      <c r="E2" s="6" t="s">
        <v>22</v>
      </c>
      <c r="F2" s="6" t="s">
        <v>22</v>
      </c>
      <c r="G2" s="5" t="str">
        <f>CONCATENATE(IF(H2="","",CONCATENATE(H2,"_ ")),I2,". Details")</f>
        <v>Application Response. Details</v>
      </c>
      <c r="H2" s="6" t="s">
        <v>22</v>
      </c>
      <c r="I2" s="6" t="s">
        <v>4991</v>
      </c>
      <c r="J2" s="6" t="s">
        <v>22</v>
      </c>
      <c r="K2" s="6" t="s">
        <v>22</v>
      </c>
      <c r="L2" s="6" t="s">
        <v>22</v>
      </c>
      <c r="M2" s="6" t="s">
        <v>22</v>
      </c>
      <c r="N2" s="6" t="s">
        <v>22</v>
      </c>
      <c r="O2" s="6" t="s">
        <v>22</v>
      </c>
      <c r="P2" s="6" t="s">
        <v>22</v>
      </c>
      <c r="Q2" s="6" t="s">
        <v>22</v>
      </c>
      <c r="R2" s="6" t="s">
        <v>22</v>
      </c>
      <c r="S2" s="6" t="s">
        <v>25</v>
      </c>
      <c r="T2" s="6" t="s">
        <v>22</v>
      </c>
      <c r="U2" s="6" t="s">
        <v>62</v>
      </c>
      <c r="V2" s="6" t="s">
        <v>22</v>
      </c>
    </row>
    <row r="3" spans="1:22" ht="14.1" customHeight="1" x14ac:dyDescent="0.2">
      <c r="A3" s="7" t="str">
        <f t="shared" ref="A3:A14"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4992</v>
      </c>
      <c r="G3" s="10" t="str">
        <f t="shared" ref="G3:G14" si="1">CONCATENATE( IF(H3="","",CONCATENATE(H3,"_ ")),I3,". ",IF(J3="","",CONCATENATE(J3,"_ ")),M3,IF(OR(J3&lt;&gt;"",M3&lt;&gt;N3),CONCATENATE(". ",N3),""))</f>
        <v>Application Response. UBL Version Identifier. Identifier</v>
      </c>
      <c r="H3" s="10" t="s">
        <v>22</v>
      </c>
      <c r="I3" s="10" t="s">
        <v>4991</v>
      </c>
      <c r="J3" s="10" t="s">
        <v>22</v>
      </c>
      <c r="K3" s="10" t="s">
        <v>4953</v>
      </c>
      <c r="L3" s="10" t="s">
        <v>29</v>
      </c>
      <c r="M3" s="7" t="str">
        <f t="shared" ref="M3:M14" si="2">IF(K3&lt;&gt;"",CONCATENATE(K3," ",L3),L3)</f>
        <v>UBL Version Identifier</v>
      </c>
      <c r="N3" s="10" t="s">
        <v>29</v>
      </c>
      <c r="O3" s="10" t="s">
        <v>22</v>
      </c>
      <c r="P3" s="10" t="str">
        <f t="shared" ref="P3:P14" si="3">IF(O3&lt;&gt;"",CONCATENATE(O3,"_ ",N3,". Type"),CONCATENATE(N3,". Type"))</f>
        <v>Identifier. Type</v>
      </c>
      <c r="Q3" s="10" t="s">
        <v>22</v>
      </c>
      <c r="R3" s="10" t="s">
        <v>22</v>
      </c>
      <c r="S3" s="10" t="s">
        <v>30</v>
      </c>
      <c r="T3" s="10" t="s">
        <v>22</v>
      </c>
      <c r="U3" s="10" t="s">
        <v>62</v>
      </c>
      <c r="V3" s="10" t="s">
        <v>22</v>
      </c>
    </row>
    <row r="4" spans="1:22" ht="14.1" customHeight="1" x14ac:dyDescent="0.2">
      <c r="A4" s="7" t="str">
        <f t="shared" si="0"/>
        <v>CustomizationID</v>
      </c>
      <c r="B4" s="8" t="s">
        <v>22</v>
      </c>
      <c r="C4" s="9" t="s">
        <v>34</v>
      </c>
      <c r="D4" s="10" t="s">
        <v>4954</v>
      </c>
      <c r="E4" s="10" t="s">
        <v>22</v>
      </c>
      <c r="F4" s="10" t="s">
        <v>2701</v>
      </c>
      <c r="G4" s="10" t="str">
        <f t="shared" si="1"/>
        <v>Application Response. Customization Identifier. Identifier</v>
      </c>
      <c r="H4" s="10" t="s">
        <v>22</v>
      </c>
      <c r="I4" s="10" t="s">
        <v>4991</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62</v>
      </c>
      <c r="V4" s="10" t="s">
        <v>22</v>
      </c>
    </row>
    <row r="5" spans="1:22" ht="14.1" customHeight="1" x14ac:dyDescent="0.2">
      <c r="A5" s="7" t="str">
        <f t="shared" si="0"/>
        <v>ProfileID</v>
      </c>
      <c r="B5" s="8" t="s">
        <v>22</v>
      </c>
      <c r="C5" s="9" t="s">
        <v>34</v>
      </c>
      <c r="D5" s="10" t="s">
        <v>4955</v>
      </c>
      <c r="E5" s="10" t="s">
        <v>22</v>
      </c>
      <c r="F5" s="10" t="s">
        <v>4993</v>
      </c>
      <c r="G5" s="10" t="str">
        <f t="shared" si="1"/>
        <v>Application Response. Profile Identifier. Identifier</v>
      </c>
      <c r="H5" s="10" t="s">
        <v>22</v>
      </c>
      <c r="I5" s="10" t="s">
        <v>4991</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62</v>
      </c>
      <c r="V5" s="10" t="s">
        <v>22</v>
      </c>
    </row>
    <row r="6" spans="1:22" ht="14.1" customHeight="1" x14ac:dyDescent="0.2">
      <c r="A6" s="7" t="str">
        <f t="shared" si="0"/>
        <v>ProfileExecutionID</v>
      </c>
      <c r="B6" s="8" t="s">
        <v>22</v>
      </c>
      <c r="C6" s="9" t="s">
        <v>34</v>
      </c>
      <c r="D6" s="10" t="s">
        <v>4956</v>
      </c>
      <c r="E6" s="10" t="s">
        <v>22</v>
      </c>
      <c r="F6" s="10" t="s">
        <v>4994</v>
      </c>
      <c r="G6" s="10" t="str">
        <f t="shared" si="1"/>
        <v>Application Response. Profile Execution Identifier. Identifier</v>
      </c>
      <c r="H6" s="10" t="s">
        <v>22</v>
      </c>
      <c r="I6" s="10" t="s">
        <v>4991</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26</v>
      </c>
      <c r="V6" s="10" t="s">
        <v>22</v>
      </c>
    </row>
    <row r="7" spans="1:22" ht="14.1" customHeight="1" x14ac:dyDescent="0.2">
      <c r="A7" s="7" t="str">
        <f t="shared" si="0"/>
        <v>ID</v>
      </c>
      <c r="B7" s="8" t="s">
        <v>22</v>
      </c>
      <c r="C7" s="9" t="s">
        <v>27</v>
      </c>
      <c r="D7" s="10" t="s">
        <v>4995</v>
      </c>
      <c r="E7" s="10" t="s">
        <v>22</v>
      </c>
      <c r="F7" s="10" t="s">
        <v>22</v>
      </c>
      <c r="G7" s="10" t="str">
        <f t="shared" si="1"/>
        <v>Application Response. Identifier</v>
      </c>
      <c r="H7" s="10" t="s">
        <v>22</v>
      </c>
      <c r="I7" s="10" t="s">
        <v>4991</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62</v>
      </c>
      <c r="V7" s="10" t="s">
        <v>22</v>
      </c>
    </row>
    <row r="8" spans="1:22" ht="14.1" customHeight="1" x14ac:dyDescent="0.2">
      <c r="A8" s="7" t="str">
        <f t="shared" si="0"/>
        <v>UUID</v>
      </c>
      <c r="B8" s="8" t="s">
        <v>22</v>
      </c>
      <c r="C8" s="9" t="s">
        <v>34</v>
      </c>
      <c r="D8" s="10" t="s">
        <v>4959</v>
      </c>
      <c r="E8" s="10" t="s">
        <v>22</v>
      </c>
      <c r="F8" s="10" t="s">
        <v>22</v>
      </c>
      <c r="G8" s="10" t="str">
        <f t="shared" si="1"/>
        <v>Application Response. UUID. Identifier</v>
      </c>
      <c r="H8" s="10" t="s">
        <v>22</v>
      </c>
      <c r="I8" s="10" t="s">
        <v>4991</v>
      </c>
      <c r="J8" s="10" t="s">
        <v>22</v>
      </c>
      <c r="K8" s="10" t="s">
        <v>22</v>
      </c>
      <c r="L8" s="10" t="s">
        <v>590</v>
      </c>
      <c r="M8" s="7" t="str">
        <f t="shared" si="2"/>
        <v>UUID</v>
      </c>
      <c r="N8" s="10" t="s">
        <v>29</v>
      </c>
      <c r="O8" s="10" t="s">
        <v>22</v>
      </c>
      <c r="P8" s="10" t="str">
        <f t="shared" si="3"/>
        <v>Identifier. Type</v>
      </c>
      <c r="Q8" s="10" t="s">
        <v>22</v>
      </c>
      <c r="R8" s="10" t="s">
        <v>22</v>
      </c>
      <c r="S8" s="10" t="s">
        <v>30</v>
      </c>
      <c r="T8" s="10" t="s">
        <v>22</v>
      </c>
      <c r="U8" s="10" t="s">
        <v>62</v>
      </c>
      <c r="V8" s="10" t="s">
        <v>22</v>
      </c>
    </row>
    <row r="9" spans="1:22" ht="14.1" customHeight="1" x14ac:dyDescent="0.2">
      <c r="A9" s="7" t="str">
        <f t="shared" si="0"/>
        <v>IssueDate</v>
      </c>
      <c r="B9" s="8" t="s">
        <v>22</v>
      </c>
      <c r="C9" s="9" t="s">
        <v>27</v>
      </c>
      <c r="D9" s="10" t="s">
        <v>4996</v>
      </c>
      <c r="E9" s="10" t="s">
        <v>22</v>
      </c>
      <c r="F9" s="10" t="s">
        <v>22</v>
      </c>
      <c r="G9" s="10" t="str">
        <f t="shared" si="1"/>
        <v>Application Response. Issue Date. Date</v>
      </c>
      <c r="H9" s="10" t="s">
        <v>22</v>
      </c>
      <c r="I9" s="10" t="s">
        <v>4991</v>
      </c>
      <c r="J9" s="10" t="s">
        <v>22</v>
      </c>
      <c r="K9" s="10" t="s">
        <v>477</v>
      </c>
      <c r="L9" s="10" t="s">
        <v>397</v>
      </c>
      <c r="M9" s="7" t="str">
        <f t="shared" si="2"/>
        <v>Issue Date</v>
      </c>
      <c r="N9" s="10" t="s">
        <v>397</v>
      </c>
      <c r="O9" s="10" t="s">
        <v>22</v>
      </c>
      <c r="P9" s="10" t="str">
        <f t="shared" si="3"/>
        <v>Date. Type</v>
      </c>
      <c r="Q9" s="10" t="s">
        <v>22</v>
      </c>
      <c r="R9" s="10" t="s">
        <v>22</v>
      </c>
      <c r="S9" s="10" t="s">
        <v>30</v>
      </c>
      <c r="T9" s="10" t="s">
        <v>22</v>
      </c>
      <c r="U9" s="10" t="s">
        <v>62</v>
      </c>
      <c r="V9" s="10" t="s">
        <v>22</v>
      </c>
    </row>
    <row r="10" spans="1:22" ht="14.1" customHeight="1" x14ac:dyDescent="0.2">
      <c r="A10" s="7" t="str">
        <f t="shared" si="0"/>
        <v>IssueTime</v>
      </c>
      <c r="B10" s="8" t="s">
        <v>22</v>
      </c>
      <c r="C10" s="9" t="s">
        <v>34</v>
      </c>
      <c r="D10" s="10" t="s">
        <v>4997</v>
      </c>
      <c r="E10" s="10" t="s">
        <v>22</v>
      </c>
      <c r="F10" s="10" t="s">
        <v>22</v>
      </c>
      <c r="G10" s="10" t="str">
        <f t="shared" si="1"/>
        <v>Application Response. Issue Time. Time</v>
      </c>
      <c r="H10" s="10" t="s">
        <v>22</v>
      </c>
      <c r="I10" s="10" t="s">
        <v>4991</v>
      </c>
      <c r="J10" s="10" t="s">
        <v>22</v>
      </c>
      <c r="K10" s="10" t="s">
        <v>477</v>
      </c>
      <c r="L10" s="10" t="s">
        <v>594</v>
      </c>
      <c r="M10" s="7" t="str">
        <f t="shared" si="2"/>
        <v>Issue Time</v>
      </c>
      <c r="N10" s="10" t="s">
        <v>594</v>
      </c>
      <c r="O10" s="10" t="s">
        <v>22</v>
      </c>
      <c r="P10" s="10" t="str">
        <f t="shared" si="3"/>
        <v>Time. Type</v>
      </c>
      <c r="Q10" s="10" t="s">
        <v>22</v>
      </c>
      <c r="R10" s="10" t="s">
        <v>22</v>
      </c>
      <c r="S10" s="10" t="s">
        <v>30</v>
      </c>
      <c r="T10" s="10" t="s">
        <v>22</v>
      </c>
      <c r="U10" s="10" t="s">
        <v>62</v>
      </c>
      <c r="V10" s="10" t="s">
        <v>22</v>
      </c>
    </row>
    <row r="11" spans="1:22" ht="14.1" customHeight="1" x14ac:dyDescent="0.2">
      <c r="A11" s="7" t="str">
        <f t="shared" si="0"/>
        <v>ResponseDate</v>
      </c>
      <c r="B11" s="8" t="s">
        <v>22</v>
      </c>
      <c r="C11" s="9" t="s">
        <v>34</v>
      </c>
      <c r="D11" s="10" t="s">
        <v>4998</v>
      </c>
      <c r="E11" s="10" t="s">
        <v>22</v>
      </c>
      <c r="F11" s="10" t="s">
        <v>22</v>
      </c>
      <c r="G11" s="10" t="str">
        <f t="shared" si="1"/>
        <v>Application Response. Response Date. Date</v>
      </c>
      <c r="H11" s="10" t="s">
        <v>22</v>
      </c>
      <c r="I11" s="10" t="s">
        <v>4991</v>
      </c>
      <c r="J11" s="10" t="s">
        <v>22</v>
      </c>
      <c r="K11" s="10" t="s">
        <v>1301</v>
      </c>
      <c r="L11" s="10" t="s">
        <v>397</v>
      </c>
      <c r="M11" s="7" t="str">
        <f t="shared" si="2"/>
        <v>Response Date</v>
      </c>
      <c r="N11" s="10" t="s">
        <v>397</v>
      </c>
      <c r="O11" s="10" t="s">
        <v>22</v>
      </c>
      <c r="P11" s="10" t="str">
        <f t="shared" si="3"/>
        <v>Date. Type</v>
      </c>
      <c r="Q11" s="10" t="s">
        <v>22</v>
      </c>
      <c r="R11" s="10" t="s">
        <v>22</v>
      </c>
      <c r="S11" s="10" t="s">
        <v>30</v>
      </c>
      <c r="T11" s="10" t="s">
        <v>22</v>
      </c>
      <c r="U11" s="10" t="s">
        <v>62</v>
      </c>
      <c r="V11" s="10" t="s">
        <v>22</v>
      </c>
    </row>
    <row r="12" spans="1:22" ht="14.1" customHeight="1" x14ac:dyDescent="0.2">
      <c r="A12" s="7" t="str">
        <f t="shared" si="0"/>
        <v>ResponseTime</v>
      </c>
      <c r="B12" s="8" t="s">
        <v>22</v>
      </c>
      <c r="C12" s="9" t="s">
        <v>34</v>
      </c>
      <c r="D12" s="10" t="s">
        <v>4999</v>
      </c>
      <c r="E12" s="10" t="s">
        <v>22</v>
      </c>
      <c r="F12" s="10" t="s">
        <v>22</v>
      </c>
      <c r="G12" s="10" t="str">
        <f t="shared" si="1"/>
        <v>Application Response. Response Time. Time</v>
      </c>
      <c r="H12" s="10" t="s">
        <v>22</v>
      </c>
      <c r="I12" s="10" t="s">
        <v>4991</v>
      </c>
      <c r="J12" s="10" t="s">
        <v>22</v>
      </c>
      <c r="K12" s="10" t="s">
        <v>1301</v>
      </c>
      <c r="L12" s="10" t="s">
        <v>594</v>
      </c>
      <c r="M12" s="7" t="str">
        <f t="shared" si="2"/>
        <v>Response Time</v>
      </c>
      <c r="N12" s="10" t="s">
        <v>594</v>
      </c>
      <c r="O12" s="10" t="s">
        <v>22</v>
      </c>
      <c r="P12" s="10" t="str">
        <f t="shared" si="3"/>
        <v>Time. Type</v>
      </c>
      <c r="Q12" s="10" t="s">
        <v>22</v>
      </c>
      <c r="R12" s="10" t="s">
        <v>22</v>
      </c>
      <c r="S12" s="10" t="s">
        <v>30</v>
      </c>
      <c r="T12" s="10" t="s">
        <v>22</v>
      </c>
      <c r="U12" s="10" t="s">
        <v>62</v>
      </c>
      <c r="V12" s="10" t="s">
        <v>22</v>
      </c>
    </row>
    <row r="13" spans="1:22" ht="14.1" customHeight="1" x14ac:dyDescent="0.2">
      <c r="A13" s="7" t="str">
        <f t="shared" si="0"/>
        <v>Note</v>
      </c>
      <c r="B13" s="8" t="s">
        <v>22</v>
      </c>
      <c r="C13" s="9" t="s">
        <v>98</v>
      </c>
      <c r="D13" s="10" t="s">
        <v>4967</v>
      </c>
      <c r="E13" s="10" t="s">
        <v>22</v>
      </c>
      <c r="F13" s="10" t="s">
        <v>22</v>
      </c>
      <c r="G13" s="10" t="str">
        <f t="shared" si="1"/>
        <v>Application Response. Note. Text</v>
      </c>
      <c r="H13" s="10" t="s">
        <v>22</v>
      </c>
      <c r="I13" s="10" t="s">
        <v>4991</v>
      </c>
      <c r="J13" s="10" t="s">
        <v>22</v>
      </c>
      <c r="K13" s="10" t="s">
        <v>22</v>
      </c>
      <c r="L13" s="10" t="s">
        <v>237</v>
      </c>
      <c r="M13" s="7" t="str">
        <f t="shared" si="2"/>
        <v>Note</v>
      </c>
      <c r="N13" s="10" t="s">
        <v>59</v>
      </c>
      <c r="O13" s="10" t="s">
        <v>22</v>
      </c>
      <c r="P13" s="10" t="str">
        <f t="shared" si="3"/>
        <v>Text. Type</v>
      </c>
      <c r="Q13" s="10" t="s">
        <v>22</v>
      </c>
      <c r="R13" s="10" t="s">
        <v>22</v>
      </c>
      <c r="S13" s="10" t="s">
        <v>30</v>
      </c>
      <c r="T13" s="10" t="s">
        <v>22</v>
      </c>
      <c r="U13" s="10" t="s">
        <v>62</v>
      </c>
      <c r="V13" s="10" t="s">
        <v>22</v>
      </c>
    </row>
    <row r="14" spans="1:22" ht="14.1" customHeight="1" x14ac:dyDescent="0.2">
      <c r="A14" s="7" t="str">
        <f t="shared" si="0"/>
        <v>VersionID</v>
      </c>
      <c r="B14" s="8" t="s">
        <v>22</v>
      </c>
      <c r="C14" s="9" t="s">
        <v>34</v>
      </c>
      <c r="D14" s="10" t="s">
        <v>5000</v>
      </c>
      <c r="E14" s="10" t="s">
        <v>22</v>
      </c>
      <c r="F14" s="10" t="s">
        <v>22</v>
      </c>
      <c r="G14" s="10" t="str">
        <f t="shared" si="1"/>
        <v>Application Response. Version. Identifier</v>
      </c>
      <c r="H14" s="10" t="s">
        <v>22</v>
      </c>
      <c r="I14" s="10" t="s">
        <v>4991</v>
      </c>
      <c r="J14" s="10" t="s">
        <v>22</v>
      </c>
      <c r="K14" s="10" t="s">
        <v>22</v>
      </c>
      <c r="L14" s="10" t="s">
        <v>602</v>
      </c>
      <c r="M14" s="7" t="str">
        <f t="shared" si="2"/>
        <v>Version</v>
      </c>
      <c r="N14" s="10" t="s">
        <v>29</v>
      </c>
      <c r="O14" s="10" t="s">
        <v>22</v>
      </c>
      <c r="P14" s="10" t="str">
        <f t="shared" si="3"/>
        <v>Identifier. Type</v>
      </c>
      <c r="Q14" s="10" t="s">
        <v>22</v>
      </c>
      <c r="R14" s="10" t="s">
        <v>22</v>
      </c>
      <c r="S14" s="10" t="s">
        <v>30</v>
      </c>
      <c r="T14" s="10" t="s">
        <v>22</v>
      </c>
      <c r="U14" s="10" t="s">
        <v>62</v>
      </c>
      <c r="V14" s="10" t="s">
        <v>22</v>
      </c>
    </row>
    <row r="15" spans="1:22" ht="14.1" customHeight="1" x14ac:dyDescent="0.2">
      <c r="A15" s="11" t="str">
        <f>SUBSTITUTE(SUBSTITUTE(CONCATENATE(J15,IF(M15="Identifier","ID",M15))," ",""),"_","")</f>
        <v>Signature</v>
      </c>
      <c r="B15" s="8" t="s">
        <v>22</v>
      </c>
      <c r="C15" s="12" t="s">
        <v>98</v>
      </c>
      <c r="D15" s="11" t="s">
        <v>4972</v>
      </c>
      <c r="E15" s="11" t="s">
        <v>22</v>
      </c>
      <c r="F15" s="11" t="s">
        <v>22</v>
      </c>
      <c r="G15" s="11" t="str">
        <f>CONCATENATE( IF(H15="","",CONCATENATE(H15,"_ ")),I15,". ",IF(J15="","",CONCATENATE(J15,"_ ")),M15,IF(J15="","",CONCATENATE(". ",N15)))</f>
        <v>Application Response. Signature</v>
      </c>
      <c r="H15" s="11" t="s">
        <v>22</v>
      </c>
      <c r="I15" s="11" t="s">
        <v>4991</v>
      </c>
      <c r="J15" s="11" t="s">
        <v>22</v>
      </c>
      <c r="K15" s="11" t="s">
        <v>22</v>
      </c>
      <c r="L15" s="11" t="s">
        <v>22</v>
      </c>
      <c r="M15" s="11" t="str">
        <f>CONCATENATE(IF(Q15="","",CONCATENATE(Q15,"_ ")),R15)</f>
        <v>Signature</v>
      </c>
      <c r="N15" s="11" t="str">
        <f>M15</f>
        <v>Signature</v>
      </c>
      <c r="O15" s="11" t="s">
        <v>22</v>
      </c>
      <c r="P15" s="11" t="s">
        <v>22</v>
      </c>
      <c r="Q15" s="11" t="s">
        <v>22</v>
      </c>
      <c r="R15" s="11" t="s">
        <v>624</v>
      </c>
      <c r="S15" s="11" t="s">
        <v>38</v>
      </c>
      <c r="T15" s="11" t="s">
        <v>22</v>
      </c>
      <c r="U15" s="11" t="s">
        <v>62</v>
      </c>
      <c r="V15" s="11" t="s">
        <v>22</v>
      </c>
    </row>
    <row r="16" spans="1:22" ht="14.1" customHeight="1" x14ac:dyDescent="0.2">
      <c r="A16" s="11" t="str">
        <f>SUBSTITUTE(SUBSTITUTE(CONCATENATE(J16,IF(M16="Identifier","ID",M16))," ",""),"_","")</f>
        <v>SenderParty</v>
      </c>
      <c r="B16" s="8" t="s">
        <v>22</v>
      </c>
      <c r="C16" s="12" t="s">
        <v>27</v>
      </c>
      <c r="D16" s="11" t="s">
        <v>5001</v>
      </c>
      <c r="E16" s="11" t="s">
        <v>22</v>
      </c>
      <c r="F16" s="11" t="s">
        <v>22</v>
      </c>
      <c r="G16" s="11" t="str">
        <f>CONCATENATE( IF(H16="","",CONCATENATE(H16,"_ ")),I16,". ",IF(J16="","",CONCATENATE(J16,"_ ")),M16,IF(J16="","",CONCATENATE(". ",N16)))</f>
        <v>Application Response. Sender_ Party. Party</v>
      </c>
      <c r="H16" s="11" t="s">
        <v>22</v>
      </c>
      <c r="I16" s="11" t="s">
        <v>4991</v>
      </c>
      <c r="J16" s="11" t="s">
        <v>5002</v>
      </c>
      <c r="K16" s="11" t="s">
        <v>22</v>
      </c>
      <c r="L16" s="11" t="s">
        <v>22</v>
      </c>
      <c r="M16" s="11" t="str">
        <f>CONCATENATE(IF(Q16="","",CONCATENATE(Q16,"_ ")),R16)</f>
        <v>Party</v>
      </c>
      <c r="N16" s="11" t="str">
        <f>M16</f>
        <v>Party</v>
      </c>
      <c r="O16" s="11" t="s">
        <v>22</v>
      </c>
      <c r="P16" s="11" t="s">
        <v>22</v>
      </c>
      <c r="Q16" s="11" t="s">
        <v>22</v>
      </c>
      <c r="R16" s="11" t="s">
        <v>216</v>
      </c>
      <c r="S16" s="11" t="s">
        <v>38</v>
      </c>
      <c r="T16" s="11" t="s">
        <v>22</v>
      </c>
      <c r="U16" s="11" t="s">
        <v>62</v>
      </c>
      <c r="V16" s="11" t="s">
        <v>22</v>
      </c>
    </row>
    <row r="17" spans="1:22" ht="14.1" customHeight="1" x14ac:dyDescent="0.2">
      <c r="A17" s="11" t="str">
        <f>SUBSTITUTE(SUBSTITUTE(CONCATENATE(J17,IF(M17="Identifier","ID",M17))," ",""),"_","")</f>
        <v>ReceiverParty</v>
      </c>
      <c r="B17" s="8" t="s">
        <v>22</v>
      </c>
      <c r="C17" s="12" t="s">
        <v>27</v>
      </c>
      <c r="D17" s="11" t="s">
        <v>5003</v>
      </c>
      <c r="E17" s="11" t="s">
        <v>22</v>
      </c>
      <c r="F17" s="11" t="s">
        <v>22</v>
      </c>
      <c r="G17" s="11" t="str">
        <f>CONCATENATE( IF(H17="","",CONCATENATE(H17,"_ ")),I17,". ",IF(J17="","",CONCATENATE(J17,"_ ")),M17,IF(J17="","",CONCATENATE(". ",N17)))</f>
        <v>Application Response. Receiver_ Party. Party</v>
      </c>
      <c r="H17" s="11" t="s">
        <v>22</v>
      </c>
      <c r="I17" s="11" t="s">
        <v>4991</v>
      </c>
      <c r="J17" s="11" t="s">
        <v>5004</v>
      </c>
      <c r="K17" s="11" t="s">
        <v>22</v>
      </c>
      <c r="L17" s="11" t="s">
        <v>22</v>
      </c>
      <c r="M17" s="11" t="str">
        <f>CONCATENATE(IF(Q17="","",CONCATENATE(Q17,"_ ")),R17)</f>
        <v>Party</v>
      </c>
      <c r="N17" s="11" t="str">
        <f>M17</f>
        <v>Party</v>
      </c>
      <c r="O17" s="11" t="s">
        <v>22</v>
      </c>
      <c r="P17" s="11" t="s">
        <v>22</v>
      </c>
      <c r="Q17" s="11" t="s">
        <v>22</v>
      </c>
      <c r="R17" s="11" t="s">
        <v>216</v>
      </c>
      <c r="S17" s="11" t="s">
        <v>38</v>
      </c>
      <c r="T17" s="11" t="s">
        <v>22</v>
      </c>
      <c r="U17" s="11" t="s">
        <v>62</v>
      </c>
      <c r="V17" s="11" t="s">
        <v>22</v>
      </c>
    </row>
    <row r="18" spans="1:22" ht="14.1" customHeight="1" x14ac:dyDescent="0.2">
      <c r="A18" s="11" t="str">
        <f>SUBSTITUTE(SUBSTITUTE(CONCATENATE(J18,IF(M18="Identifier","ID",M18))," ",""),"_","")</f>
        <v>DocumentResponse</v>
      </c>
      <c r="B18" s="8" t="s">
        <v>22</v>
      </c>
      <c r="C18" s="12" t="s">
        <v>98</v>
      </c>
      <c r="D18" s="11" t="s">
        <v>5005</v>
      </c>
      <c r="E18" s="11" t="s">
        <v>22</v>
      </c>
      <c r="F18" s="11" t="s">
        <v>22</v>
      </c>
      <c r="G18" s="11" t="str">
        <f>CONCATENATE( IF(H18="","",CONCATENATE(H18,"_ ")),I18,". ",IF(J18="","",CONCATENATE(J18,"_ ")),M18,IF(J18="","",CONCATENATE(". ",N18)))</f>
        <v>Application Response. Document Response</v>
      </c>
      <c r="H18" s="11" t="s">
        <v>22</v>
      </c>
      <c r="I18" s="11" t="s">
        <v>4991</v>
      </c>
      <c r="J18" s="11" t="s">
        <v>22</v>
      </c>
      <c r="K18" s="11" t="s">
        <v>22</v>
      </c>
      <c r="L18" s="11" t="s">
        <v>22</v>
      </c>
      <c r="M18" s="11" t="str">
        <f>CONCATENATE(IF(Q18="","",CONCATENATE(Q18,"_ ")),R18)</f>
        <v>Document Response</v>
      </c>
      <c r="N18" s="11" t="str">
        <f>M18</f>
        <v>Document Response</v>
      </c>
      <c r="O18" s="11" t="s">
        <v>22</v>
      </c>
      <c r="P18" s="11" t="s">
        <v>22</v>
      </c>
      <c r="Q18" s="11" t="s">
        <v>22</v>
      </c>
      <c r="R18" s="11" t="s">
        <v>1642</v>
      </c>
      <c r="S18" s="11" t="s">
        <v>38</v>
      </c>
      <c r="T18" s="11" t="s">
        <v>22</v>
      </c>
      <c r="U18" s="11" t="s">
        <v>62</v>
      </c>
      <c r="V18" s="11" t="s">
        <v>22</v>
      </c>
    </row>
    <row r="19" spans="1:22" s="14" customFormat="1" ht="14.1" customHeight="1" x14ac:dyDescent="0.2">
      <c r="A19" s="13"/>
      <c r="B19" s="13"/>
      <c r="C19" s="13"/>
      <c r="D19" s="13"/>
      <c r="E19" s="13"/>
      <c r="F19" s="13"/>
      <c r="G19" s="13"/>
      <c r="H19" s="13"/>
      <c r="I19" s="13"/>
      <c r="J19" s="13"/>
      <c r="K19" s="13"/>
      <c r="L19" s="13"/>
      <c r="M19" s="13"/>
      <c r="N19" s="13"/>
      <c r="O19" s="13"/>
      <c r="P19" s="13"/>
      <c r="Q19" s="13"/>
      <c r="R19" s="13"/>
      <c r="S19" s="13" t="s">
        <v>4949</v>
      </c>
      <c r="T19" s="13"/>
      <c r="U19" s="13"/>
      <c r="V19"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59242-827E-4A4B-AE64-E9574C7C13B7}">
  <dimension ref="A1:V18"/>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ExportCustomsDeclaration</v>
      </c>
      <c r="B2" s="6" t="s">
        <v>22</v>
      </c>
      <c r="C2" s="6" t="s">
        <v>22</v>
      </c>
      <c r="D2" s="6" t="s">
        <v>5386</v>
      </c>
      <c r="E2" s="6" t="s">
        <v>22</v>
      </c>
      <c r="F2" s="6" t="s">
        <v>22</v>
      </c>
      <c r="G2" s="5" t="str">
        <f>CONCATENATE(IF(H2="","",CONCATENATE(H2,"_ ")),I2,". Details")</f>
        <v>Export Customs Declaration. Details</v>
      </c>
      <c r="H2" s="6" t="s">
        <v>22</v>
      </c>
      <c r="I2" s="6" t="s">
        <v>5387</v>
      </c>
      <c r="J2" s="6" t="s">
        <v>22</v>
      </c>
      <c r="K2" s="6" t="s">
        <v>22</v>
      </c>
      <c r="L2" s="6" t="s">
        <v>22</v>
      </c>
      <c r="M2" s="6" t="s">
        <v>22</v>
      </c>
      <c r="N2" s="6" t="s">
        <v>22</v>
      </c>
      <c r="O2" s="6" t="s">
        <v>22</v>
      </c>
      <c r="P2" s="6" t="s">
        <v>22</v>
      </c>
      <c r="Q2" s="6" t="s">
        <v>22</v>
      </c>
      <c r="R2" s="6" t="s">
        <v>22</v>
      </c>
      <c r="S2" s="6" t="s">
        <v>25</v>
      </c>
      <c r="T2" s="6" t="s">
        <v>22</v>
      </c>
      <c r="U2" s="6" t="s">
        <v>101</v>
      </c>
      <c r="V2" s="6" t="s">
        <v>22</v>
      </c>
    </row>
    <row r="3" spans="1:22" ht="14.1" customHeight="1" x14ac:dyDescent="0.2">
      <c r="A3" s="7" t="str">
        <f t="shared" ref="A3:A14"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101</v>
      </c>
      <c r="G3" s="10" t="str">
        <f t="shared" ref="G3:G14" si="1">CONCATENATE( IF(H3="","",CONCATENATE(H3,"_ ")),I3,". ",IF(J3="","",CONCATENATE(J3,"_ ")),M3,IF(OR(J3&lt;&gt;"",M3&lt;&gt;N3),CONCATENATE(". ",N3),""))</f>
        <v>Export Customs Declaration. UBL Version Identifier. Identifier</v>
      </c>
      <c r="H3" s="10" t="s">
        <v>22</v>
      </c>
      <c r="I3" s="10" t="s">
        <v>5387</v>
      </c>
      <c r="J3" s="10" t="s">
        <v>22</v>
      </c>
      <c r="K3" s="10" t="s">
        <v>4953</v>
      </c>
      <c r="L3" s="10" t="s">
        <v>29</v>
      </c>
      <c r="M3" s="7" t="str">
        <f t="shared" ref="M3:M14" si="2">IF(K3&lt;&gt;"",CONCATENATE(K3," ",L3),L3)</f>
        <v>UBL Version Identifier</v>
      </c>
      <c r="N3" s="10" t="s">
        <v>29</v>
      </c>
      <c r="O3" s="10" t="s">
        <v>22</v>
      </c>
      <c r="P3" s="10" t="str">
        <f t="shared" ref="P3:P14" si="3">IF(O3&lt;&gt;"",CONCATENATE(O3,"_ ",N3,". Type"),CONCATENATE(N3,". Type"))</f>
        <v>Identifier. Type</v>
      </c>
      <c r="Q3" s="10" t="s">
        <v>22</v>
      </c>
      <c r="R3" s="10" t="s">
        <v>22</v>
      </c>
      <c r="S3" s="10" t="s">
        <v>30</v>
      </c>
      <c r="T3" s="10" t="s">
        <v>22</v>
      </c>
      <c r="U3" s="10" t="s">
        <v>101</v>
      </c>
      <c r="V3" s="10" t="s">
        <v>22</v>
      </c>
    </row>
    <row r="4" spans="1:22" ht="14.1" customHeight="1" x14ac:dyDescent="0.2">
      <c r="A4" s="7" t="str">
        <f t="shared" si="0"/>
        <v>CustomizationID</v>
      </c>
      <c r="B4" s="8" t="s">
        <v>22</v>
      </c>
      <c r="C4" s="9" t="s">
        <v>34</v>
      </c>
      <c r="D4" s="10" t="s">
        <v>4954</v>
      </c>
      <c r="E4" s="10" t="s">
        <v>22</v>
      </c>
      <c r="F4" s="10" t="s">
        <v>22</v>
      </c>
      <c r="G4" s="10" t="str">
        <f t="shared" si="1"/>
        <v>Export Customs Declaration. Customization Identifier. Identifier</v>
      </c>
      <c r="H4" s="10" t="s">
        <v>22</v>
      </c>
      <c r="I4" s="10" t="s">
        <v>5387</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101</v>
      </c>
      <c r="V4" s="10" t="s">
        <v>22</v>
      </c>
    </row>
    <row r="5" spans="1:22" ht="14.1" customHeight="1" x14ac:dyDescent="0.2">
      <c r="A5" s="7" t="str">
        <f t="shared" si="0"/>
        <v>ProfileID</v>
      </c>
      <c r="B5" s="8" t="s">
        <v>22</v>
      </c>
      <c r="C5" s="9" t="s">
        <v>34</v>
      </c>
      <c r="D5" s="10" t="s">
        <v>4955</v>
      </c>
      <c r="E5" s="10" t="s">
        <v>22</v>
      </c>
      <c r="F5" s="10" t="s">
        <v>22</v>
      </c>
      <c r="G5" s="10" t="str">
        <f t="shared" si="1"/>
        <v>Export Customs Declaration. Profile Identifier. Identifier</v>
      </c>
      <c r="H5" s="10" t="s">
        <v>22</v>
      </c>
      <c r="I5" s="10" t="s">
        <v>5387</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101</v>
      </c>
      <c r="V5" s="10" t="s">
        <v>22</v>
      </c>
    </row>
    <row r="6" spans="1:22" ht="14.1" customHeight="1" x14ac:dyDescent="0.2">
      <c r="A6" s="7" t="str">
        <f t="shared" si="0"/>
        <v>ProfileExecutionID</v>
      </c>
      <c r="B6" s="8" t="s">
        <v>22</v>
      </c>
      <c r="C6" s="9" t="s">
        <v>34</v>
      </c>
      <c r="D6" s="10" t="s">
        <v>4956</v>
      </c>
      <c r="E6" s="10" t="s">
        <v>22</v>
      </c>
      <c r="F6" s="10" t="s">
        <v>4994</v>
      </c>
      <c r="G6" s="10" t="str">
        <f t="shared" si="1"/>
        <v>Export Customs Declaration. Profile Execution Identifier. Identifier</v>
      </c>
      <c r="H6" s="10" t="s">
        <v>22</v>
      </c>
      <c r="I6" s="10" t="s">
        <v>5387</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101</v>
      </c>
      <c r="V6" s="10" t="s">
        <v>22</v>
      </c>
    </row>
    <row r="7" spans="1:22" ht="14.1" customHeight="1" x14ac:dyDescent="0.2">
      <c r="A7" s="7" t="str">
        <f t="shared" si="0"/>
        <v>ID</v>
      </c>
      <c r="B7" s="8" t="s">
        <v>22</v>
      </c>
      <c r="C7" s="9" t="s">
        <v>27</v>
      </c>
      <c r="D7" s="10" t="s">
        <v>4995</v>
      </c>
      <c r="E7" s="10" t="s">
        <v>22</v>
      </c>
      <c r="F7" s="10" t="s">
        <v>22</v>
      </c>
      <c r="G7" s="10" t="str">
        <f t="shared" si="1"/>
        <v>Export Customs Declaration. Identifier</v>
      </c>
      <c r="H7" s="10" t="s">
        <v>22</v>
      </c>
      <c r="I7" s="10" t="s">
        <v>5387</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101</v>
      </c>
      <c r="V7" s="10" t="s">
        <v>22</v>
      </c>
    </row>
    <row r="8" spans="1:22" ht="14.1" customHeight="1" x14ac:dyDescent="0.2">
      <c r="A8" s="7" t="str">
        <f t="shared" si="0"/>
        <v>UUID</v>
      </c>
      <c r="B8" s="8" t="s">
        <v>22</v>
      </c>
      <c r="C8" s="9" t="s">
        <v>34</v>
      </c>
      <c r="D8" s="10" t="s">
        <v>4959</v>
      </c>
      <c r="E8" s="10" t="s">
        <v>22</v>
      </c>
      <c r="F8" s="10" t="s">
        <v>22</v>
      </c>
      <c r="G8" s="10" t="str">
        <f t="shared" si="1"/>
        <v>Export Customs Declaration. UUID. Identifier</v>
      </c>
      <c r="H8" s="10" t="s">
        <v>22</v>
      </c>
      <c r="I8" s="10" t="s">
        <v>5387</v>
      </c>
      <c r="J8" s="10" t="s">
        <v>22</v>
      </c>
      <c r="K8" s="10" t="s">
        <v>22</v>
      </c>
      <c r="L8" s="10" t="s">
        <v>590</v>
      </c>
      <c r="M8" s="7" t="str">
        <f t="shared" si="2"/>
        <v>UUID</v>
      </c>
      <c r="N8" s="10" t="s">
        <v>29</v>
      </c>
      <c r="O8" s="10" t="s">
        <v>22</v>
      </c>
      <c r="P8" s="10" t="str">
        <f t="shared" si="3"/>
        <v>Identifier. Type</v>
      </c>
      <c r="Q8" s="10" t="s">
        <v>22</v>
      </c>
      <c r="R8" s="10" t="s">
        <v>22</v>
      </c>
      <c r="S8" s="10" t="s">
        <v>30</v>
      </c>
      <c r="T8" s="10" t="s">
        <v>22</v>
      </c>
      <c r="U8" s="10" t="s">
        <v>101</v>
      </c>
      <c r="V8" s="10" t="s">
        <v>22</v>
      </c>
    </row>
    <row r="9" spans="1:22" ht="14.1" customHeight="1" x14ac:dyDescent="0.2">
      <c r="A9" s="7" t="str">
        <f t="shared" si="0"/>
        <v>IssueDate</v>
      </c>
      <c r="B9" s="8" t="s">
        <v>22</v>
      </c>
      <c r="C9" s="9" t="s">
        <v>34</v>
      </c>
      <c r="D9" s="10" t="s">
        <v>4996</v>
      </c>
      <c r="E9" s="10" t="s">
        <v>22</v>
      </c>
      <c r="F9" s="10" t="s">
        <v>22</v>
      </c>
      <c r="G9" s="10" t="str">
        <f t="shared" si="1"/>
        <v>Export Customs Declaration. Issue Date. Date</v>
      </c>
      <c r="H9" s="10" t="s">
        <v>22</v>
      </c>
      <c r="I9" s="10" t="s">
        <v>5387</v>
      </c>
      <c r="J9" s="10" t="s">
        <v>22</v>
      </c>
      <c r="K9" s="10" t="s">
        <v>477</v>
      </c>
      <c r="L9" s="10" t="s">
        <v>397</v>
      </c>
      <c r="M9" s="7" t="str">
        <f t="shared" si="2"/>
        <v>Issue Date</v>
      </c>
      <c r="N9" s="10" t="s">
        <v>397</v>
      </c>
      <c r="O9" s="10" t="s">
        <v>22</v>
      </c>
      <c r="P9" s="10" t="str">
        <f t="shared" si="3"/>
        <v>Date. Type</v>
      </c>
      <c r="Q9" s="10" t="s">
        <v>22</v>
      </c>
      <c r="R9" s="10" t="s">
        <v>22</v>
      </c>
      <c r="S9" s="10" t="s">
        <v>30</v>
      </c>
      <c r="T9" s="10" t="s">
        <v>22</v>
      </c>
      <c r="U9" s="10" t="s">
        <v>101</v>
      </c>
      <c r="V9" s="10" t="s">
        <v>22</v>
      </c>
    </row>
    <row r="10" spans="1:22" ht="14.1" customHeight="1" x14ac:dyDescent="0.2">
      <c r="A10" s="7" t="str">
        <f t="shared" si="0"/>
        <v>IssueTime</v>
      </c>
      <c r="B10" s="8" t="s">
        <v>22</v>
      </c>
      <c r="C10" s="9" t="s">
        <v>34</v>
      </c>
      <c r="D10" s="10" t="s">
        <v>4997</v>
      </c>
      <c r="E10" s="10" t="s">
        <v>22</v>
      </c>
      <c r="F10" s="10" t="s">
        <v>22</v>
      </c>
      <c r="G10" s="10" t="str">
        <f t="shared" si="1"/>
        <v>Export Customs Declaration. Issue Time. Time</v>
      </c>
      <c r="H10" s="10" t="s">
        <v>22</v>
      </c>
      <c r="I10" s="10" t="s">
        <v>5387</v>
      </c>
      <c r="J10" s="10" t="s">
        <v>22</v>
      </c>
      <c r="K10" s="10" t="s">
        <v>477</v>
      </c>
      <c r="L10" s="10" t="s">
        <v>594</v>
      </c>
      <c r="M10" s="7" t="str">
        <f t="shared" si="2"/>
        <v>Issue Time</v>
      </c>
      <c r="N10" s="10" t="s">
        <v>594</v>
      </c>
      <c r="O10" s="10" t="s">
        <v>22</v>
      </c>
      <c r="P10" s="10" t="str">
        <f t="shared" si="3"/>
        <v>Time. Type</v>
      </c>
      <c r="Q10" s="10" t="s">
        <v>22</v>
      </c>
      <c r="R10" s="10" t="s">
        <v>22</v>
      </c>
      <c r="S10" s="10" t="s">
        <v>30</v>
      </c>
      <c r="T10" s="10" t="s">
        <v>22</v>
      </c>
      <c r="U10" s="10" t="s">
        <v>101</v>
      </c>
      <c r="V10" s="10" t="s">
        <v>22</v>
      </c>
    </row>
    <row r="11" spans="1:22" ht="14.1" customHeight="1" x14ac:dyDescent="0.2">
      <c r="A11" s="7" t="str">
        <f t="shared" si="0"/>
        <v>ExportTypeCode</v>
      </c>
      <c r="B11" s="8" t="s">
        <v>22</v>
      </c>
      <c r="C11" s="9" t="s">
        <v>34</v>
      </c>
      <c r="D11" s="10" t="s">
        <v>5388</v>
      </c>
      <c r="E11" s="10" t="s">
        <v>22</v>
      </c>
      <c r="F11" s="10" t="s">
        <v>22</v>
      </c>
      <c r="G11" s="10" t="str">
        <f t="shared" si="1"/>
        <v>Export Customs Declaration. Export_ Type Code. Code</v>
      </c>
      <c r="H11" s="10" t="s">
        <v>22</v>
      </c>
      <c r="I11" s="10" t="s">
        <v>5387</v>
      </c>
      <c r="J11" s="10" t="s">
        <v>3819</v>
      </c>
      <c r="K11" s="10" t="s">
        <v>249</v>
      </c>
      <c r="L11" s="10" t="s">
        <v>33</v>
      </c>
      <c r="M11" s="7" t="str">
        <f t="shared" si="2"/>
        <v>Type Code</v>
      </c>
      <c r="N11" s="10" t="s">
        <v>33</v>
      </c>
      <c r="O11" s="10" t="s">
        <v>22</v>
      </c>
      <c r="P11" s="10" t="str">
        <f t="shared" si="3"/>
        <v>Code. Type</v>
      </c>
      <c r="Q11" s="10" t="s">
        <v>22</v>
      </c>
      <c r="R11" s="10" t="s">
        <v>22</v>
      </c>
      <c r="S11" s="10" t="s">
        <v>30</v>
      </c>
      <c r="T11" s="10" t="s">
        <v>22</v>
      </c>
      <c r="U11" s="10" t="s">
        <v>101</v>
      </c>
      <c r="V11" s="10" t="s">
        <v>22</v>
      </c>
    </row>
    <row r="12" spans="1:22" ht="14.1" customHeight="1" x14ac:dyDescent="0.2">
      <c r="A12" s="7" t="str">
        <f t="shared" si="0"/>
        <v>ExportReasonCode</v>
      </c>
      <c r="B12" s="8" t="s">
        <v>22</v>
      </c>
      <c r="C12" s="9" t="s">
        <v>34</v>
      </c>
      <c r="D12" s="10" t="s">
        <v>5389</v>
      </c>
      <c r="E12" s="10" t="s">
        <v>22</v>
      </c>
      <c r="F12" s="10" t="s">
        <v>22</v>
      </c>
      <c r="G12" s="10" t="str">
        <f t="shared" si="1"/>
        <v>Export Customs Declaration. Export_ Reason Code. Code</v>
      </c>
      <c r="H12" s="10" t="s">
        <v>22</v>
      </c>
      <c r="I12" s="10" t="s">
        <v>5387</v>
      </c>
      <c r="J12" s="10" t="s">
        <v>3819</v>
      </c>
      <c r="K12" s="10" t="s">
        <v>175</v>
      </c>
      <c r="L12" s="10" t="s">
        <v>33</v>
      </c>
      <c r="M12" s="7" t="str">
        <f t="shared" si="2"/>
        <v>Reason Code</v>
      </c>
      <c r="N12" s="10" t="s">
        <v>33</v>
      </c>
      <c r="O12" s="10" t="s">
        <v>22</v>
      </c>
      <c r="P12" s="10" t="str">
        <f t="shared" si="3"/>
        <v>Code. Type</v>
      </c>
      <c r="Q12" s="10" t="s">
        <v>22</v>
      </c>
      <c r="R12" s="10" t="s">
        <v>22</v>
      </c>
      <c r="S12" s="10" t="s">
        <v>30</v>
      </c>
      <c r="T12" s="10" t="s">
        <v>22</v>
      </c>
      <c r="U12" s="10" t="s">
        <v>101</v>
      </c>
      <c r="V12" s="10" t="s">
        <v>22</v>
      </c>
    </row>
    <row r="13" spans="1:22" ht="14.1" customHeight="1" x14ac:dyDescent="0.2">
      <c r="A13" s="7" t="str">
        <f t="shared" si="0"/>
        <v>Note</v>
      </c>
      <c r="B13" s="8" t="s">
        <v>22</v>
      </c>
      <c r="C13" s="9" t="s">
        <v>98</v>
      </c>
      <c r="D13" s="10" t="s">
        <v>4967</v>
      </c>
      <c r="E13" s="10" t="s">
        <v>22</v>
      </c>
      <c r="F13" s="10" t="s">
        <v>22</v>
      </c>
      <c r="G13" s="10" t="str">
        <f t="shared" si="1"/>
        <v>Export Customs Declaration. Note. Text</v>
      </c>
      <c r="H13" s="10" t="s">
        <v>22</v>
      </c>
      <c r="I13" s="10" t="s">
        <v>5387</v>
      </c>
      <c r="J13" s="10" t="s">
        <v>22</v>
      </c>
      <c r="K13" s="10" t="s">
        <v>22</v>
      </c>
      <c r="L13" s="10" t="s">
        <v>237</v>
      </c>
      <c r="M13" s="7" t="str">
        <f t="shared" si="2"/>
        <v>Note</v>
      </c>
      <c r="N13" s="10" t="s">
        <v>59</v>
      </c>
      <c r="O13" s="10" t="s">
        <v>22</v>
      </c>
      <c r="P13" s="10" t="str">
        <f t="shared" si="3"/>
        <v>Text. Type</v>
      </c>
      <c r="Q13" s="10" t="s">
        <v>22</v>
      </c>
      <c r="R13" s="10" t="s">
        <v>22</v>
      </c>
      <c r="S13" s="10" t="s">
        <v>30</v>
      </c>
      <c r="T13" s="10" t="s">
        <v>22</v>
      </c>
      <c r="U13" s="10" t="s">
        <v>101</v>
      </c>
      <c r="V13" s="10" t="s">
        <v>22</v>
      </c>
    </row>
    <row r="14" spans="1:22" ht="14.1" customHeight="1" x14ac:dyDescent="0.2">
      <c r="A14" s="7" t="str">
        <f t="shared" si="0"/>
        <v>VersionID</v>
      </c>
      <c r="B14" s="8" t="s">
        <v>22</v>
      </c>
      <c r="C14" s="9" t="s">
        <v>34</v>
      </c>
      <c r="D14" s="10" t="s">
        <v>5390</v>
      </c>
      <c r="E14" s="10" t="s">
        <v>22</v>
      </c>
      <c r="F14" s="10" t="s">
        <v>22</v>
      </c>
      <c r="G14" s="10" t="str">
        <f t="shared" si="1"/>
        <v>Export Customs Declaration. Version. Identifier</v>
      </c>
      <c r="H14" s="10" t="s">
        <v>22</v>
      </c>
      <c r="I14" s="10" t="s">
        <v>5387</v>
      </c>
      <c r="J14" s="10" t="s">
        <v>22</v>
      </c>
      <c r="K14" s="10" t="s">
        <v>22</v>
      </c>
      <c r="L14" s="10" t="s">
        <v>602</v>
      </c>
      <c r="M14" s="7" t="str">
        <f t="shared" si="2"/>
        <v>Version</v>
      </c>
      <c r="N14" s="10" t="s">
        <v>29</v>
      </c>
      <c r="O14" s="10" t="s">
        <v>22</v>
      </c>
      <c r="P14" s="10" t="str">
        <f t="shared" si="3"/>
        <v>Identifier. Type</v>
      </c>
      <c r="Q14" s="10" t="s">
        <v>22</v>
      </c>
      <c r="R14" s="10" t="s">
        <v>22</v>
      </c>
      <c r="S14" s="10" t="s">
        <v>30</v>
      </c>
      <c r="T14" s="10" t="s">
        <v>22</v>
      </c>
      <c r="U14" s="10" t="s">
        <v>101</v>
      </c>
      <c r="V14" s="10" t="s">
        <v>22</v>
      </c>
    </row>
    <row r="15" spans="1:22" ht="14.1" customHeight="1" x14ac:dyDescent="0.2">
      <c r="A15" s="11" t="str">
        <f>SUBSTITUTE(SUBSTITUTE(CONCATENATE(J15,IF(M15="Identifier","ID",M15))," ",""),"_","")</f>
        <v>ExporterParty</v>
      </c>
      <c r="B15" s="8" t="s">
        <v>22</v>
      </c>
      <c r="C15" s="12" t="s">
        <v>27</v>
      </c>
      <c r="D15" s="11" t="s">
        <v>5391</v>
      </c>
      <c r="E15" s="11" t="s">
        <v>646</v>
      </c>
      <c r="F15" s="11" t="s">
        <v>22</v>
      </c>
      <c r="G15" s="11" t="str">
        <f>CONCATENATE( IF(H15="","",CONCATENATE(H15,"_ ")),I15,". ",IF(J15="","",CONCATENATE(J15,"_ ")),M15,IF(J15="","",CONCATENATE(". ",N15)))</f>
        <v>Export Customs Declaration. Exporter_ Party. Party</v>
      </c>
      <c r="H15" s="11" t="s">
        <v>22</v>
      </c>
      <c r="I15" s="11" t="s">
        <v>5387</v>
      </c>
      <c r="J15" s="11" t="s">
        <v>647</v>
      </c>
      <c r="K15" s="11" t="s">
        <v>22</v>
      </c>
      <c r="L15" s="11" t="s">
        <v>22</v>
      </c>
      <c r="M15" s="11" t="str">
        <f>CONCATENATE(IF(Q15="","",CONCATENATE(Q15,"_ ")),R15)</f>
        <v>Party</v>
      </c>
      <c r="N15" s="11" t="str">
        <f>M15</f>
        <v>Party</v>
      </c>
      <c r="O15" s="11" t="s">
        <v>22</v>
      </c>
      <c r="P15" s="11" t="s">
        <v>22</v>
      </c>
      <c r="Q15" s="11" t="s">
        <v>22</v>
      </c>
      <c r="R15" s="11" t="s">
        <v>216</v>
      </c>
      <c r="S15" s="11" t="s">
        <v>38</v>
      </c>
      <c r="T15" s="11" t="s">
        <v>22</v>
      </c>
      <c r="U15" s="11" t="s">
        <v>101</v>
      </c>
      <c r="V15" s="11" t="s">
        <v>22</v>
      </c>
    </row>
    <row r="16" spans="1:22" ht="14.1" customHeight="1" x14ac:dyDescent="0.2">
      <c r="A16" s="11" t="str">
        <f>SUBSTITUTE(SUBSTITUTE(CONCATENATE(J16,IF(M16="Identifier","ID",M16))," ",""),"_","")</f>
        <v>CustomsDeclaration</v>
      </c>
      <c r="B16" s="8" t="s">
        <v>22</v>
      </c>
      <c r="C16" s="12" t="s">
        <v>27</v>
      </c>
      <c r="D16" s="11" t="s">
        <v>5392</v>
      </c>
      <c r="E16" s="11" t="s">
        <v>22</v>
      </c>
      <c r="F16" s="11" t="s">
        <v>22</v>
      </c>
      <c r="G16" s="11" t="str">
        <f>CONCATENATE( IF(H16="","",CONCATENATE(H16,"_ ")),I16,". ",IF(J16="","",CONCATENATE(J16,"_ ")),M16,IF(J16="","",CONCATENATE(". ",N16)))</f>
        <v>Export Customs Declaration. Customs Declaration</v>
      </c>
      <c r="H16" s="11" t="s">
        <v>22</v>
      </c>
      <c r="I16" s="11" t="s">
        <v>5387</v>
      </c>
      <c r="J16" s="11" t="s">
        <v>22</v>
      </c>
      <c r="K16" s="11" t="s">
        <v>22</v>
      </c>
      <c r="L16" s="11" t="s">
        <v>22</v>
      </c>
      <c r="M16" s="11" t="str">
        <f>CONCATENATE(IF(Q16="","",CONCATENATE(Q16,"_ ")),R16)</f>
        <v>Customs Declaration</v>
      </c>
      <c r="N16" s="11" t="str">
        <f>M16</f>
        <v>Customs Declaration</v>
      </c>
      <c r="O16" s="11" t="s">
        <v>22</v>
      </c>
      <c r="P16" s="11" t="s">
        <v>22</v>
      </c>
      <c r="Q16" s="11" t="s">
        <v>22</v>
      </c>
      <c r="R16" s="11" t="s">
        <v>879</v>
      </c>
      <c r="S16" s="11" t="s">
        <v>38</v>
      </c>
      <c r="T16" s="11" t="s">
        <v>22</v>
      </c>
      <c r="U16" s="11" t="s">
        <v>101</v>
      </c>
      <c r="V16" s="11" t="s">
        <v>22</v>
      </c>
    </row>
    <row r="17" spans="1:22" ht="14.1" customHeight="1" x14ac:dyDescent="0.2">
      <c r="A17" s="11" t="str">
        <f>SUBSTITUTE(SUBSTITUTE(CONCATENATE(J17,IF(M17="Identifier","ID",M17))," ",""),"_","")</f>
        <v>Signature</v>
      </c>
      <c r="B17" s="8" t="s">
        <v>22</v>
      </c>
      <c r="C17" s="12" t="s">
        <v>98</v>
      </c>
      <c r="D17" s="11" t="s">
        <v>4972</v>
      </c>
      <c r="E17" s="11" t="s">
        <v>22</v>
      </c>
      <c r="F17" s="11" t="s">
        <v>22</v>
      </c>
      <c r="G17" s="11" t="str">
        <f>CONCATENATE( IF(H17="","",CONCATENATE(H17,"_ ")),I17,". ",IF(J17="","",CONCATENATE(J17,"_ ")),M17,IF(J17="","",CONCATENATE(". ",N17)))</f>
        <v>Export Customs Declaration. Signature</v>
      </c>
      <c r="H17" s="11" t="s">
        <v>22</v>
      </c>
      <c r="I17" s="11" t="s">
        <v>5387</v>
      </c>
      <c r="J17" s="11" t="s">
        <v>22</v>
      </c>
      <c r="K17" s="11" t="s">
        <v>22</v>
      </c>
      <c r="L17" s="11" t="s">
        <v>22</v>
      </c>
      <c r="M17" s="11" t="str">
        <f>CONCATENATE(IF(Q17="","",CONCATENATE(Q17,"_ ")),R17)</f>
        <v>Signature</v>
      </c>
      <c r="N17" s="11" t="str">
        <f>M17</f>
        <v>Signature</v>
      </c>
      <c r="O17" s="11" t="s">
        <v>22</v>
      </c>
      <c r="P17" s="11" t="s">
        <v>22</v>
      </c>
      <c r="Q17" s="11" t="s">
        <v>22</v>
      </c>
      <c r="R17" s="11" t="s">
        <v>624</v>
      </c>
      <c r="S17" s="11" t="s">
        <v>38</v>
      </c>
      <c r="T17" s="11" t="s">
        <v>22</v>
      </c>
      <c r="U17" s="11" t="s">
        <v>101</v>
      </c>
      <c r="V17" s="11" t="s">
        <v>22</v>
      </c>
    </row>
    <row r="18" spans="1:22" s="14" customFormat="1" ht="14.1" customHeight="1" x14ac:dyDescent="0.2">
      <c r="A18" s="13"/>
      <c r="B18" s="13"/>
      <c r="C18" s="13"/>
      <c r="D18" s="13"/>
      <c r="E18" s="13"/>
      <c r="F18" s="13"/>
      <c r="G18" s="13"/>
      <c r="H18" s="13"/>
      <c r="I18" s="13"/>
      <c r="J18" s="13"/>
      <c r="K18" s="13"/>
      <c r="L18" s="13"/>
      <c r="M18" s="13"/>
      <c r="N18" s="13"/>
      <c r="O18" s="13"/>
      <c r="P18" s="13"/>
      <c r="Q18" s="13"/>
      <c r="R18" s="13"/>
      <c r="S18" s="13" t="s">
        <v>4949</v>
      </c>
      <c r="T18" s="13"/>
      <c r="U18" s="13"/>
      <c r="V18"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BCE86-0253-432C-96AE-9B22AC642977}">
  <dimension ref="A1:V23"/>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ExpressionOfInterestRequest</v>
      </c>
      <c r="B2" s="6" t="s">
        <v>22</v>
      </c>
      <c r="C2" s="6" t="s">
        <v>22</v>
      </c>
      <c r="D2" s="6" t="s">
        <v>5393</v>
      </c>
      <c r="E2" s="6" t="s">
        <v>22</v>
      </c>
      <c r="F2" s="6" t="s">
        <v>22</v>
      </c>
      <c r="G2" s="5" t="str">
        <f>CONCATENATE(IF(H2="","",CONCATENATE(H2,"_ ")),I2,". Details")</f>
        <v>Expression Of Interest Request. Details</v>
      </c>
      <c r="H2" s="6" t="s">
        <v>22</v>
      </c>
      <c r="I2" s="6" t="s">
        <v>5394</v>
      </c>
      <c r="J2" s="6" t="s">
        <v>22</v>
      </c>
      <c r="K2" s="6" t="s">
        <v>22</v>
      </c>
      <c r="L2" s="6" t="s">
        <v>22</v>
      </c>
      <c r="M2" s="6" t="s">
        <v>22</v>
      </c>
      <c r="N2" s="6" t="s">
        <v>22</v>
      </c>
      <c r="O2" s="6" t="s">
        <v>22</v>
      </c>
      <c r="P2" s="6" t="s">
        <v>22</v>
      </c>
      <c r="Q2" s="6" t="s">
        <v>22</v>
      </c>
      <c r="R2" s="6" t="s">
        <v>22</v>
      </c>
      <c r="S2" s="6" t="s">
        <v>25</v>
      </c>
      <c r="T2" s="6" t="s">
        <v>22</v>
      </c>
      <c r="U2" s="6" t="s">
        <v>228</v>
      </c>
      <c r="V2" s="6" t="s">
        <v>22</v>
      </c>
    </row>
    <row r="3" spans="1:22" ht="14.1" customHeight="1" x14ac:dyDescent="0.2">
      <c r="A3" s="7" t="str">
        <f t="shared" ref="A3:A15" si="0">SUBSTITUTE(CONCATENATE(J3,K3,IF(L3="Identifier","ID",IF(AND(L3="Text",OR(J3&lt;&gt;"",K3&lt;&gt;"")),"",L3)),IF(AND(N3&lt;&gt;"Text",L3&lt;&gt;N3,NOT(AND(L3="URI",N3="Identifier")),NOT(AND(L3="UUID",N3="Identifier")),NOT(AND(L3="OID",N3="Identifier"))),IF(N3="Identifier","ID",N3),""))," ","")</f>
        <v>UBLVersionID</v>
      </c>
      <c r="B3" s="8" t="s">
        <v>22</v>
      </c>
      <c r="C3" s="9" t="s">
        <v>34</v>
      </c>
      <c r="D3" s="10" t="s">
        <v>5395</v>
      </c>
      <c r="E3" s="10" t="s">
        <v>22</v>
      </c>
      <c r="F3" s="10" t="s">
        <v>22</v>
      </c>
      <c r="G3" s="10" t="str">
        <f t="shared" ref="G3:G15" si="1">CONCATENATE( IF(H3="","",CONCATENATE(H3,"_ ")),I3,". ",IF(J3="","",CONCATENATE(J3,"_ ")),M3,IF(OR(J3&lt;&gt;"",M3&lt;&gt;N3),CONCATENATE(". ",N3),""))</f>
        <v>Expression Of Interest Request. UBL Version Identifier. Identifier</v>
      </c>
      <c r="H3" s="10" t="s">
        <v>22</v>
      </c>
      <c r="I3" s="10" t="s">
        <v>5394</v>
      </c>
      <c r="J3" s="10" t="s">
        <v>22</v>
      </c>
      <c r="K3" s="10" t="s">
        <v>4953</v>
      </c>
      <c r="L3" s="10" t="s">
        <v>29</v>
      </c>
      <c r="M3" s="7" t="str">
        <f t="shared" ref="M3:M15" si="2">IF(K3&lt;&gt;"",CONCATENATE(K3," ",L3),L3)</f>
        <v>UBL Version Identifier</v>
      </c>
      <c r="N3" s="10" t="s">
        <v>29</v>
      </c>
      <c r="O3" s="10" t="s">
        <v>22</v>
      </c>
      <c r="P3" s="10" t="str">
        <f t="shared" ref="P3:P15" si="3">IF(O3&lt;&gt;"",CONCATENATE(O3,"_ ",N3,". Type"),CONCATENATE(N3,". Type"))</f>
        <v>Identifier. Type</v>
      </c>
      <c r="Q3" s="10" t="s">
        <v>22</v>
      </c>
      <c r="R3" s="10" t="s">
        <v>22</v>
      </c>
      <c r="S3" s="10" t="s">
        <v>30</v>
      </c>
      <c r="T3" s="10" t="s">
        <v>22</v>
      </c>
      <c r="U3" s="10" t="s">
        <v>228</v>
      </c>
      <c r="V3" s="10" t="s">
        <v>22</v>
      </c>
    </row>
    <row r="4" spans="1:22" ht="14.1" customHeight="1" x14ac:dyDescent="0.2">
      <c r="A4" s="7" t="str">
        <f t="shared" si="0"/>
        <v>CustomizationID</v>
      </c>
      <c r="B4" s="8" t="s">
        <v>22</v>
      </c>
      <c r="C4" s="9" t="s">
        <v>34</v>
      </c>
      <c r="D4" s="10" t="s">
        <v>4954</v>
      </c>
      <c r="E4" s="10" t="s">
        <v>22</v>
      </c>
      <c r="F4" s="10" t="s">
        <v>22</v>
      </c>
      <c r="G4" s="10" t="str">
        <f t="shared" si="1"/>
        <v>Expression Of Interest Request. Customization Identifier. Identifier</v>
      </c>
      <c r="H4" s="10" t="s">
        <v>22</v>
      </c>
      <c r="I4" s="10" t="s">
        <v>5394</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228</v>
      </c>
      <c r="V4" s="10" t="s">
        <v>22</v>
      </c>
    </row>
    <row r="5" spans="1:22" ht="14.1" customHeight="1" x14ac:dyDescent="0.2">
      <c r="A5" s="7" t="str">
        <f t="shared" si="0"/>
        <v>ProfileID</v>
      </c>
      <c r="B5" s="8" t="s">
        <v>22</v>
      </c>
      <c r="C5" s="9" t="s">
        <v>34</v>
      </c>
      <c r="D5" s="10" t="s">
        <v>4955</v>
      </c>
      <c r="E5" s="10" t="s">
        <v>22</v>
      </c>
      <c r="F5" s="10" t="s">
        <v>22</v>
      </c>
      <c r="G5" s="10" t="str">
        <f t="shared" si="1"/>
        <v>Expression Of Interest Request. Profile Identifier. Identifier</v>
      </c>
      <c r="H5" s="10" t="s">
        <v>22</v>
      </c>
      <c r="I5" s="10" t="s">
        <v>5394</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228</v>
      </c>
      <c r="V5" s="10" t="s">
        <v>22</v>
      </c>
    </row>
    <row r="6" spans="1:22" ht="14.1" customHeight="1" x14ac:dyDescent="0.2">
      <c r="A6" s="7" t="str">
        <f t="shared" si="0"/>
        <v>ProfileExecutionID</v>
      </c>
      <c r="B6" s="8" t="s">
        <v>22</v>
      </c>
      <c r="C6" s="9" t="s">
        <v>34</v>
      </c>
      <c r="D6" s="10" t="s">
        <v>4956</v>
      </c>
      <c r="E6" s="10" t="s">
        <v>22</v>
      </c>
      <c r="F6" s="10" t="s">
        <v>22</v>
      </c>
      <c r="G6" s="10" t="str">
        <f t="shared" si="1"/>
        <v>Expression Of Interest Request. Profile Execution Identifier. Identifier</v>
      </c>
      <c r="H6" s="10" t="s">
        <v>22</v>
      </c>
      <c r="I6" s="10" t="s">
        <v>5394</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228</v>
      </c>
      <c r="V6" s="10" t="s">
        <v>22</v>
      </c>
    </row>
    <row r="7" spans="1:22" ht="14.1" customHeight="1" x14ac:dyDescent="0.2">
      <c r="A7" s="7" t="str">
        <f t="shared" si="0"/>
        <v>ID</v>
      </c>
      <c r="B7" s="8" t="s">
        <v>22</v>
      </c>
      <c r="C7" s="9" t="s">
        <v>27</v>
      </c>
      <c r="D7" s="10" t="s">
        <v>4995</v>
      </c>
      <c r="E7" s="10" t="s">
        <v>22</v>
      </c>
      <c r="F7" s="10" t="s">
        <v>22</v>
      </c>
      <c r="G7" s="10" t="str">
        <f t="shared" si="1"/>
        <v>Expression Of Interest Request. Identifier</v>
      </c>
      <c r="H7" s="10" t="s">
        <v>22</v>
      </c>
      <c r="I7" s="10" t="s">
        <v>5394</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228</v>
      </c>
      <c r="V7" s="10" t="s">
        <v>22</v>
      </c>
    </row>
    <row r="8" spans="1:22" ht="14.1" customHeight="1" x14ac:dyDescent="0.2">
      <c r="A8" s="7" t="str">
        <f t="shared" si="0"/>
        <v>CopyIndicator</v>
      </c>
      <c r="B8" s="8" t="s">
        <v>22</v>
      </c>
      <c r="C8" s="9" t="s">
        <v>34</v>
      </c>
      <c r="D8" s="10" t="s">
        <v>5018</v>
      </c>
      <c r="E8" s="10" t="s">
        <v>22</v>
      </c>
      <c r="F8" s="10" t="s">
        <v>22</v>
      </c>
      <c r="G8" s="10" t="str">
        <f t="shared" si="1"/>
        <v>Expression Of Interest Request. Copy_ Indicator. Indicator</v>
      </c>
      <c r="H8" s="10" t="s">
        <v>22</v>
      </c>
      <c r="I8" s="10" t="s">
        <v>5394</v>
      </c>
      <c r="J8" s="10" t="s">
        <v>1596</v>
      </c>
      <c r="K8" s="10" t="s">
        <v>22</v>
      </c>
      <c r="L8" s="10" t="s">
        <v>170</v>
      </c>
      <c r="M8" s="7" t="str">
        <f t="shared" si="2"/>
        <v>Indicator</v>
      </c>
      <c r="N8" s="10" t="s">
        <v>170</v>
      </c>
      <c r="O8" s="10" t="s">
        <v>22</v>
      </c>
      <c r="P8" s="10" t="str">
        <f t="shared" si="3"/>
        <v>Indicator. Type</v>
      </c>
      <c r="Q8" s="10" t="s">
        <v>22</v>
      </c>
      <c r="R8" s="10" t="s">
        <v>22</v>
      </c>
      <c r="S8" s="10" t="s">
        <v>30</v>
      </c>
      <c r="T8" s="10" t="s">
        <v>22</v>
      </c>
      <c r="U8" s="10" t="s">
        <v>228</v>
      </c>
      <c r="V8" s="10" t="s">
        <v>22</v>
      </c>
    </row>
    <row r="9" spans="1:22" ht="14.1" customHeight="1" x14ac:dyDescent="0.2">
      <c r="A9" s="7" t="str">
        <f t="shared" si="0"/>
        <v>UUID</v>
      </c>
      <c r="B9" s="8" t="s">
        <v>22</v>
      </c>
      <c r="C9" s="9" t="s">
        <v>34</v>
      </c>
      <c r="D9" s="10" t="s">
        <v>4959</v>
      </c>
      <c r="E9" s="10" t="s">
        <v>22</v>
      </c>
      <c r="F9" s="10" t="s">
        <v>22</v>
      </c>
      <c r="G9" s="10" t="str">
        <f t="shared" si="1"/>
        <v>Expression Of Interest Request. UUID. Identifier</v>
      </c>
      <c r="H9" s="10" t="s">
        <v>22</v>
      </c>
      <c r="I9" s="10" t="s">
        <v>5394</v>
      </c>
      <c r="J9" s="10" t="s">
        <v>22</v>
      </c>
      <c r="K9" s="10" t="s">
        <v>22</v>
      </c>
      <c r="L9" s="10" t="s">
        <v>590</v>
      </c>
      <c r="M9" s="7" t="str">
        <f t="shared" si="2"/>
        <v>UUID</v>
      </c>
      <c r="N9" s="10" t="s">
        <v>29</v>
      </c>
      <c r="O9" s="10" t="s">
        <v>22</v>
      </c>
      <c r="P9" s="10" t="str">
        <f t="shared" si="3"/>
        <v>Identifier. Type</v>
      </c>
      <c r="Q9" s="10" t="s">
        <v>22</v>
      </c>
      <c r="R9" s="10" t="s">
        <v>22</v>
      </c>
      <c r="S9" s="10" t="s">
        <v>30</v>
      </c>
      <c r="T9" s="10" t="s">
        <v>22</v>
      </c>
      <c r="U9" s="10" t="s">
        <v>228</v>
      </c>
      <c r="V9" s="10" t="s">
        <v>22</v>
      </c>
    </row>
    <row r="10" spans="1:22" ht="14.1" customHeight="1" x14ac:dyDescent="0.2">
      <c r="A10" s="7" t="str">
        <f t="shared" si="0"/>
        <v>ContractFolderID</v>
      </c>
      <c r="B10" s="8" t="s">
        <v>22</v>
      </c>
      <c r="C10" s="9" t="s">
        <v>34</v>
      </c>
      <c r="D10" s="10" t="s">
        <v>5019</v>
      </c>
      <c r="E10" s="10" t="s">
        <v>22</v>
      </c>
      <c r="F10" s="10" t="s">
        <v>22</v>
      </c>
      <c r="G10" s="10" t="str">
        <f t="shared" si="1"/>
        <v>Expression Of Interest Request. Contract Folder Identifier. Identifier</v>
      </c>
      <c r="H10" s="10" t="s">
        <v>22</v>
      </c>
      <c r="I10" s="10" t="s">
        <v>5394</v>
      </c>
      <c r="J10" s="10" t="s">
        <v>22</v>
      </c>
      <c r="K10" s="10" t="s">
        <v>5020</v>
      </c>
      <c r="L10" s="10" t="s">
        <v>29</v>
      </c>
      <c r="M10" s="7" t="str">
        <f t="shared" si="2"/>
        <v>Contract Folder Identifier</v>
      </c>
      <c r="N10" s="10" t="s">
        <v>29</v>
      </c>
      <c r="O10" s="10" t="s">
        <v>22</v>
      </c>
      <c r="P10" s="10" t="str">
        <f t="shared" si="3"/>
        <v>Identifier. Type</v>
      </c>
      <c r="Q10" s="10" t="s">
        <v>22</v>
      </c>
      <c r="R10" s="10" t="s">
        <v>22</v>
      </c>
      <c r="S10" s="10" t="s">
        <v>30</v>
      </c>
      <c r="T10" s="10" t="s">
        <v>22</v>
      </c>
      <c r="U10" s="10" t="s">
        <v>228</v>
      </c>
      <c r="V10" s="10" t="s">
        <v>22</v>
      </c>
    </row>
    <row r="11" spans="1:22" ht="14.1" customHeight="1" x14ac:dyDescent="0.2">
      <c r="A11" s="7" t="str">
        <f t="shared" si="0"/>
        <v>IssueDate</v>
      </c>
      <c r="B11" s="8" t="s">
        <v>22</v>
      </c>
      <c r="C11" s="9" t="s">
        <v>27</v>
      </c>
      <c r="D11" s="10" t="s">
        <v>4996</v>
      </c>
      <c r="E11" s="10" t="s">
        <v>22</v>
      </c>
      <c r="F11" s="10" t="s">
        <v>22</v>
      </c>
      <c r="G11" s="10" t="str">
        <f t="shared" si="1"/>
        <v>Expression Of Interest Request. Issue Date. Date</v>
      </c>
      <c r="H11" s="10" t="s">
        <v>22</v>
      </c>
      <c r="I11" s="10" t="s">
        <v>5394</v>
      </c>
      <c r="J11" s="10" t="s">
        <v>22</v>
      </c>
      <c r="K11" s="10" t="s">
        <v>477</v>
      </c>
      <c r="L11" s="10" t="s">
        <v>397</v>
      </c>
      <c r="M11" s="7" t="str">
        <f t="shared" si="2"/>
        <v>Issue Date</v>
      </c>
      <c r="N11" s="10" t="s">
        <v>397</v>
      </c>
      <c r="O11" s="10" t="s">
        <v>22</v>
      </c>
      <c r="P11" s="10" t="str">
        <f t="shared" si="3"/>
        <v>Date. Type</v>
      </c>
      <c r="Q11" s="10" t="s">
        <v>22</v>
      </c>
      <c r="R11" s="10" t="s">
        <v>22</v>
      </c>
      <c r="S11" s="10" t="s">
        <v>30</v>
      </c>
      <c r="T11" s="10" t="s">
        <v>22</v>
      </c>
      <c r="U11" s="10" t="s">
        <v>228</v>
      </c>
      <c r="V11" s="10" t="s">
        <v>22</v>
      </c>
    </row>
    <row r="12" spans="1:22" ht="14.1" customHeight="1" x14ac:dyDescent="0.2">
      <c r="A12" s="7" t="str">
        <f t="shared" si="0"/>
        <v>IssueTime</v>
      </c>
      <c r="B12" s="8" t="s">
        <v>22</v>
      </c>
      <c r="C12" s="9" t="s">
        <v>34</v>
      </c>
      <c r="D12" s="10" t="s">
        <v>4997</v>
      </c>
      <c r="E12" s="10" t="s">
        <v>22</v>
      </c>
      <c r="F12" s="10" t="s">
        <v>22</v>
      </c>
      <c r="G12" s="10" t="str">
        <f t="shared" si="1"/>
        <v>Expression Of Interest Request. Issue Time. Time</v>
      </c>
      <c r="H12" s="10" t="s">
        <v>22</v>
      </c>
      <c r="I12" s="10" t="s">
        <v>5394</v>
      </c>
      <c r="J12" s="10" t="s">
        <v>22</v>
      </c>
      <c r="K12" s="10" t="s">
        <v>477</v>
      </c>
      <c r="L12" s="10" t="s">
        <v>594</v>
      </c>
      <c r="M12" s="7" t="str">
        <f t="shared" si="2"/>
        <v>Issue Time</v>
      </c>
      <c r="N12" s="10" t="s">
        <v>594</v>
      </c>
      <c r="O12" s="10" t="s">
        <v>22</v>
      </c>
      <c r="P12" s="10" t="str">
        <f t="shared" si="3"/>
        <v>Time. Type</v>
      </c>
      <c r="Q12" s="10" t="s">
        <v>22</v>
      </c>
      <c r="R12" s="10" t="s">
        <v>22</v>
      </c>
      <c r="S12" s="10" t="s">
        <v>30</v>
      </c>
      <c r="T12" s="10" t="s">
        <v>22</v>
      </c>
      <c r="U12" s="10" t="s">
        <v>228</v>
      </c>
      <c r="V12" s="10" t="s">
        <v>22</v>
      </c>
    </row>
    <row r="13" spans="1:22" ht="14.1" customHeight="1" x14ac:dyDescent="0.2">
      <c r="A13" s="7" t="str">
        <f t="shared" si="0"/>
        <v>ContractName</v>
      </c>
      <c r="B13" s="8" t="s">
        <v>22</v>
      </c>
      <c r="C13" s="9" t="s">
        <v>98</v>
      </c>
      <c r="D13" s="10" t="s">
        <v>5396</v>
      </c>
      <c r="E13" s="10" t="s">
        <v>22</v>
      </c>
      <c r="F13" s="10" t="s">
        <v>22</v>
      </c>
      <c r="G13" s="10" t="str">
        <f t="shared" si="1"/>
        <v>Expression Of Interest Request. Contract Name. Name</v>
      </c>
      <c r="H13" s="10" t="s">
        <v>22</v>
      </c>
      <c r="I13" s="10" t="s">
        <v>5394</v>
      </c>
      <c r="J13" s="10" t="s">
        <v>22</v>
      </c>
      <c r="K13" s="10" t="s">
        <v>516</v>
      </c>
      <c r="L13" s="10" t="s">
        <v>56</v>
      </c>
      <c r="M13" s="7" t="str">
        <f t="shared" si="2"/>
        <v>Contract Name</v>
      </c>
      <c r="N13" s="10" t="s">
        <v>56</v>
      </c>
      <c r="O13" s="10" t="s">
        <v>22</v>
      </c>
      <c r="P13" s="10" t="str">
        <f t="shared" si="3"/>
        <v>Name. Type</v>
      </c>
      <c r="Q13" s="10" t="s">
        <v>22</v>
      </c>
      <c r="R13" s="10" t="s">
        <v>22</v>
      </c>
      <c r="S13" s="10" t="s">
        <v>30</v>
      </c>
      <c r="T13" s="10" t="s">
        <v>22</v>
      </c>
      <c r="U13" s="10" t="s">
        <v>228</v>
      </c>
      <c r="V13" s="10" t="s">
        <v>22</v>
      </c>
    </row>
    <row r="14" spans="1:22" ht="14.1" customHeight="1" x14ac:dyDescent="0.2">
      <c r="A14" s="7" t="str">
        <f t="shared" si="0"/>
        <v>PreferredLanguageLocaleCode</v>
      </c>
      <c r="B14" s="8" t="s">
        <v>22</v>
      </c>
      <c r="C14" s="9" t="s">
        <v>34</v>
      </c>
      <c r="D14" s="10" t="s">
        <v>5397</v>
      </c>
      <c r="E14" s="10" t="s">
        <v>22</v>
      </c>
      <c r="F14" s="10" t="s">
        <v>22</v>
      </c>
      <c r="G14" s="10" t="str">
        <f t="shared" si="1"/>
        <v>Expression Of Interest Request. Preferred Language_ Locale Code. Code</v>
      </c>
      <c r="H14" s="10" t="s">
        <v>22</v>
      </c>
      <c r="I14" s="10" t="s">
        <v>5394</v>
      </c>
      <c r="J14" s="10" t="s">
        <v>5398</v>
      </c>
      <c r="K14" s="10" t="s">
        <v>1630</v>
      </c>
      <c r="L14" s="10" t="s">
        <v>33</v>
      </c>
      <c r="M14" s="7" t="str">
        <f t="shared" si="2"/>
        <v>Locale Code</v>
      </c>
      <c r="N14" s="10" t="s">
        <v>33</v>
      </c>
      <c r="O14" s="10" t="s">
        <v>690</v>
      </c>
      <c r="P14" s="10" t="str">
        <f t="shared" si="3"/>
        <v>Language_ Code. Type</v>
      </c>
      <c r="Q14" s="10" t="s">
        <v>22</v>
      </c>
      <c r="R14" s="10" t="s">
        <v>22</v>
      </c>
      <c r="S14" s="10" t="s">
        <v>30</v>
      </c>
      <c r="T14" s="10" t="s">
        <v>22</v>
      </c>
      <c r="U14" s="10" t="s">
        <v>228</v>
      </c>
      <c r="V14" s="10" t="s">
        <v>22</v>
      </c>
    </row>
    <row r="15" spans="1:22" ht="14.1" customHeight="1" x14ac:dyDescent="0.2">
      <c r="A15" s="7" t="str">
        <f t="shared" si="0"/>
        <v>Note</v>
      </c>
      <c r="B15" s="8" t="s">
        <v>22</v>
      </c>
      <c r="C15" s="9" t="s">
        <v>98</v>
      </c>
      <c r="D15" s="10" t="s">
        <v>4967</v>
      </c>
      <c r="E15" s="10" t="s">
        <v>22</v>
      </c>
      <c r="F15" s="10" t="s">
        <v>22</v>
      </c>
      <c r="G15" s="10" t="str">
        <f t="shared" si="1"/>
        <v>Expression Of Interest Request. Note. Text</v>
      </c>
      <c r="H15" s="10" t="s">
        <v>22</v>
      </c>
      <c r="I15" s="10" t="s">
        <v>5394</v>
      </c>
      <c r="J15" s="10" t="s">
        <v>22</v>
      </c>
      <c r="K15" s="10" t="s">
        <v>22</v>
      </c>
      <c r="L15" s="10" t="s">
        <v>237</v>
      </c>
      <c r="M15" s="7" t="str">
        <f t="shared" si="2"/>
        <v>Note</v>
      </c>
      <c r="N15" s="10" t="s">
        <v>59</v>
      </c>
      <c r="O15" s="10" t="s">
        <v>22</v>
      </c>
      <c r="P15" s="10" t="str">
        <f t="shared" si="3"/>
        <v>Text. Type</v>
      </c>
      <c r="Q15" s="10" t="s">
        <v>22</v>
      </c>
      <c r="R15" s="10" t="s">
        <v>22</v>
      </c>
      <c r="S15" s="10" t="s">
        <v>30</v>
      </c>
      <c r="T15" s="10" t="s">
        <v>22</v>
      </c>
      <c r="U15" s="10" t="s">
        <v>228</v>
      </c>
      <c r="V15" s="10" t="s">
        <v>22</v>
      </c>
    </row>
    <row r="16" spans="1:22" ht="14.1" customHeight="1" x14ac:dyDescent="0.2">
      <c r="A16" s="11" t="str">
        <f t="shared" ref="A16:A22" si="4">SUBSTITUTE(SUBSTITUTE(CONCATENATE(J16,IF(M16="Identifier","ID",M16))," ",""),"_","")</f>
        <v>ValidityPeriod</v>
      </c>
      <c r="B16" s="8" t="s">
        <v>22</v>
      </c>
      <c r="C16" s="12" t="s">
        <v>34</v>
      </c>
      <c r="D16" s="11" t="s">
        <v>5399</v>
      </c>
      <c r="E16" s="11" t="s">
        <v>22</v>
      </c>
      <c r="F16" s="11" t="s">
        <v>22</v>
      </c>
      <c r="G16" s="11" t="str">
        <f t="shared" ref="G16:G22" si="5">CONCATENATE( IF(H16="","",CONCATENATE(H16,"_ ")),I16,". ",IF(J16="","",CONCATENATE(J16,"_ ")),M16,IF(J16="","",CONCATENATE(". ",N16)))</f>
        <v>Expression Of Interest Request. Validity_ Period. Period</v>
      </c>
      <c r="H16" s="11" t="s">
        <v>22</v>
      </c>
      <c r="I16" s="11" t="s">
        <v>5394</v>
      </c>
      <c r="J16" s="11" t="s">
        <v>241</v>
      </c>
      <c r="K16" s="11" t="s">
        <v>22</v>
      </c>
      <c r="L16" s="11" t="s">
        <v>22</v>
      </c>
      <c r="M16" s="11" t="str">
        <f t="shared" ref="M16:M22" si="6">CONCATENATE(IF(Q16="","",CONCATENATE(Q16,"_ ")),R16)</f>
        <v>Period</v>
      </c>
      <c r="N16" s="11" t="str">
        <f t="shared" ref="N16:N22" si="7">M16</f>
        <v>Period</v>
      </c>
      <c r="O16" s="11" t="s">
        <v>22</v>
      </c>
      <c r="P16" s="11" t="s">
        <v>22</v>
      </c>
      <c r="Q16" s="11" t="s">
        <v>22</v>
      </c>
      <c r="R16" s="11" t="s">
        <v>44</v>
      </c>
      <c r="S16" s="11" t="s">
        <v>38</v>
      </c>
      <c r="T16" s="11" t="s">
        <v>22</v>
      </c>
      <c r="U16" s="11" t="s">
        <v>228</v>
      </c>
      <c r="V16" s="11" t="s">
        <v>22</v>
      </c>
    </row>
    <row r="17" spans="1:22" ht="14.1" customHeight="1" x14ac:dyDescent="0.2">
      <c r="A17" s="11" t="str">
        <f t="shared" si="4"/>
        <v>DocumentReference</v>
      </c>
      <c r="B17" s="8" t="s">
        <v>22</v>
      </c>
      <c r="C17" s="12" t="s">
        <v>98</v>
      </c>
      <c r="D17" s="11" t="s">
        <v>5055</v>
      </c>
      <c r="E17" s="11" t="s">
        <v>22</v>
      </c>
      <c r="F17" s="11" t="s">
        <v>22</v>
      </c>
      <c r="G17" s="11" t="str">
        <f t="shared" si="5"/>
        <v>Expression Of Interest Request. Document Reference</v>
      </c>
      <c r="H17" s="11" t="s">
        <v>22</v>
      </c>
      <c r="I17" s="11" t="s">
        <v>5394</v>
      </c>
      <c r="J17" s="11" t="s">
        <v>22</v>
      </c>
      <c r="K17" s="11" t="s">
        <v>22</v>
      </c>
      <c r="L17" s="11" t="s">
        <v>22</v>
      </c>
      <c r="M17" s="11" t="str">
        <f t="shared" si="6"/>
        <v>Document Reference</v>
      </c>
      <c r="N17" s="11" t="str">
        <f t="shared" si="7"/>
        <v>Document Reference</v>
      </c>
      <c r="O17" s="11" t="s">
        <v>22</v>
      </c>
      <c r="P17" s="11" t="s">
        <v>22</v>
      </c>
      <c r="Q17" s="11" t="s">
        <v>22</v>
      </c>
      <c r="R17" s="11" t="s">
        <v>406</v>
      </c>
      <c r="S17" s="11" t="s">
        <v>38</v>
      </c>
      <c r="T17" s="11" t="s">
        <v>22</v>
      </c>
      <c r="U17" s="11" t="s">
        <v>228</v>
      </c>
      <c r="V17" s="11" t="s">
        <v>22</v>
      </c>
    </row>
    <row r="18" spans="1:22" ht="14.1" customHeight="1" x14ac:dyDescent="0.2">
      <c r="A18" s="11" t="str">
        <f t="shared" si="4"/>
        <v>Signature</v>
      </c>
      <c r="B18" s="8" t="s">
        <v>22</v>
      </c>
      <c r="C18" s="12" t="s">
        <v>98</v>
      </c>
      <c r="D18" s="11" t="s">
        <v>4972</v>
      </c>
      <c r="E18" s="11" t="s">
        <v>22</v>
      </c>
      <c r="F18" s="11" t="s">
        <v>22</v>
      </c>
      <c r="G18" s="11" t="str">
        <f t="shared" si="5"/>
        <v>Expression Of Interest Request. Signature</v>
      </c>
      <c r="H18" s="11" t="s">
        <v>22</v>
      </c>
      <c r="I18" s="11" t="s">
        <v>5394</v>
      </c>
      <c r="J18" s="11" t="s">
        <v>22</v>
      </c>
      <c r="K18" s="11" t="s">
        <v>22</v>
      </c>
      <c r="L18" s="11" t="s">
        <v>22</v>
      </c>
      <c r="M18" s="11" t="str">
        <f t="shared" si="6"/>
        <v>Signature</v>
      </c>
      <c r="N18" s="11" t="str">
        <f t="shared" si="7"/>
        <v>Signature</v>
      </c>
      <c r="O18" s="11" t="s">
        <v>22</v>
      </c>
      <c r="P18" s="11" t="s">
        <v>22</v>
      </c>
      <c r="Q18" s="11" t="s">
        <v>22</v>
      </c>
      <c r="R18" s="11" t="s">
        <v>624</v>
      </c>
      <c r="S18" s="11" t="s">
        <v>38</v>
      </c>
      <c r="T18" s="11" t="s">
        <v>22</v>
      </c>
      <c r="U18" s="11" t="s">
        <v>228</v>
      </c>
      <c r="V18" s="11" t="s">
        <v>22</v>
      </c>
    </row>
    <row r="19" spans="1:22" ht="14.1" customHeight="1" x14ac:dyDescent="0.2">
      <c r="A19" s="11" t="str">
        <f t="shared" si="4"/>
        <v>EconomicOperatorParty</v>
      </c>
      <c r="B19" s="8" t="s">
        <v>22</v>
      </c>
      <c r="C19" s="12" t="s">
        <v>27</v>
      </c>
      <c r="D19" s="11" t="s">
        <v>5400</v>
      </c>
      <c r="E19" s="11" t="s">
        <v>22</v>
      </c>
      <c r="F19" s="11" t="s">
        <v>22</v>
      </c>
      <c r="G19" s="11" t="str">
        <f t="shared" si="5"/>
        <v>Expression Of Interest Request. Economic Operator Party</v>
      </c>
      <c r="H19" s="11" t="s">
        <v>22</v>
      </c>
      <c r="I19" s="11" t="s">
        <v>5394</v>
      </c>
      <c r="J19" s="11" t="s">
        <v>22</v>
      </c>
      <c r="K19" s="11" t="s">
        <v>22</v>
      </c>
      <c r="L19" s="11" t="s">
        <v>22</v>
      </c>
      <c r="M19" s="11" t="str">
        <f t="shared" si="6"/>
        <v>Economic Operator Party</v>
      </c>
      <c r="N19" s="11" t="str">
        <f t="shared" si="7"/>
        <v>Economic Operator Party</v>
      </c>
      <c r="O19" s="11" t="s">
        <v>22</v>
      </c>
      <c r="P19" s="11" t="s">
        <v>22</v>
      </c>
      <c r="Q19" s="11" t="s">
        <v>22</v>
      </c>
      <c r="R19" s="11" t="s">
        <v>1659</v>
      </c>
      <c r="S19" s="11" t="s">
        <v>38</v>
      </c>
      <c r="T19" s="11" t="s">
        <v>22</v>
      </c>
      <c r="U19" s="11" t="s">
        <v>228</v>
      </c>
      <c r="V19" s="11" t="s">
        <v>22</v>
      </c>
    </row>
    <row r="20" spans="1:22" ht="14.1" customHeight="1" x14ac:dyDescent="0.2">
      <c r="A20" s="11" t="str">
        <f t="shared" si="4"/>
        <v>ContractingParty</v>
      </c>
      <c r="B20" s="8" t="s">
        <v>22</v>
      </c>
      <c r="C20" s="12" t="s">
        <v>50</v>
      </c>
      <c r="D20" s="11" t="s">
        <v>5401</v>
      </c>
      <c r="E20" s="11" t="s">
        <v>22</v>
      </c>
      <c r="F20" s="11" t="s">
        <v>22</v>
      </c>
      <c r="G20" s="11" t="str">
        <f t="shared" si="5"/>
        <v>Expression Of Interest Request. Contracting Party</v>
      </c>
      <c r="H20" s="11" t="s">
        <v>22</v>
      </c>
      <c r="I20" s="11" t="s">
        <v>5394</v>
      </c>
      <c r="J20" s="11" t="s">
        <v>22</v>
      </c>
      <c r="K20" s="11" t="s">
        <v>22</v>
      </c>
      <c r="L20" s="11" t="s">
        <v>22</v>
      </c>
      <c r="M20" s="11" t="str">
        <f t="shared" si="6"/>
        <v>Contracting Party</v>
      </c>
      <c r="N20" s="11" t="str">
        <f t="shared" si="7"/>
        <v>Contracting Party</v>
      </c>
      <c r="O20" s="11" t="s">
        <v>22</v>
      </c>
      <c r="P20" s="11" t="s">
        <v>22</v>
      </c>
      <c r="Q20" s="11" t="s">
        <v>22</v>
      </c>
      <c r="R20" s="11" t="s">
        <v>1233</v>
      </c>
      <c r="S20" s="11" t="s">
        <v>38</v>
      </c>
      <c r="T20" s="11" t="s">
        <v>22</v>
      </c>
      <c r="U20" s="11" t="s">
        <v>228</v>
      </c>
      <c r="V20" s="11" t="s">
        <v>22</v>
      </c>
    </row>
    <row r="21" spans="1:22" ht="14.1" customHeight="1" x14ac:dyDescent="0.2">
      <c r="A21" s="11" t="str">
        <f t="shared" si="4"/>
        <v>ProcurementProject</v>
      </c>
      <c r="B21" s="8" t="s">
        <v>22</v>
      </c>
      <c r="C21" s="12" t="s">
        <v>34</v>
      </c>
      <c r="D21" s="11" t="s">
        <v>5102</v>
      </c>
      <c r="E21" s="11" t="s">
        <v>22</v>
      </c>
      <c r="F21" s="11" t="s">
        <v>22</v>
      </c>
      <c r="G21" s="11" t="str">
        <f t="shared" si="5"/>
        <v>Expression Of Interest Request. Procurement Project</v>
      </c>
      <c r="H21" s="11" t="s">
        <v>22</v>
      </c>
      <c r="I21" s="11" t="s">
        <v>5394</v>
      </c>
      <c r="J21" s="11" t="s">
        <v>22</v>
      </c>
      <c r="K21" s="11" t="s">
        <v>22</v>
      </c>
      <c r="L21" s="11" t="s">
        <v>22</v>
      </c>
      <c r="M21" s="11" t="str">
        <f t="shared" si="6"/>
        <v>Procurement Project</v>
      </c>
      <c r="N21" s="11" t="str">
        <f t="shared" si="7"/>
        <v>Procurement Project</v>
      </c>
      <c r="O21" s="11" t="s">
        <v>22</v>
      </c>
      <c r="P21" s="11" t="s">
        <v>22</v>
      </c>
      <c r="Q21" s="11" t="s">
        <v>22</v>
      </c>
      <c r="R21" s="11" t="s">
        <v>3336</v>
      </c>
      <c r="S21" s="11" t="s">
        <v>38</v>
      </c>
      <c r="T21" s="11" t="s">
        <v>22</v>
      </c>
      <c r="U21" s="11" t="s">
        <v>228</v>
      </c>
      <c r="V21" s="11" t="s">
        <v>22</v>
      </c>
    </row>
    <row r="22" spans="1:22" ht="14.1" customHeight="1" x14ac:dyDescent="0.2">
      <c r="A22" s="11" t="str">
        <f t="shared" si="4"/>
        <v>ProcurementProjectLotReference</v>
      </c>
      <c r="B22" s="8" t="s">
        <v>22</v>
      </c>
      <c r="C22" s="12" t="s">
        <v>98</v>
      </c>
      <c r="D22" s="11" t="s">
        <v>5103</v>
      </c>
      <c r="E22" s="11" t="s">
        <v>22</v>
      </c>
      <c r="F22" s="11" t="s">
        <v>22</v>
      </c>
      <c r="G22" s="11" t="str">
        <f t="shared" si="5"/>
        <v>Expression Of Interest Request. Procurement Project Lot Reference</v>
      </c>
      <c r="H22" s="11" t="s">
        <v>22</v>
      </c>
      <c r="I22" s="11" t="s">
        <v>5394</v>
      </c>
      <c r="J22" s="11" t="s">
        <v>22</v>
      </c>
      <c r="K22" s="11" t="s">
        <v>22</v>
      </c>
      <c r="L22" s="11" t="s">
        <v>22</v>
      </c>
      <c r="M22" s="11" t="str">
        <f t="shared" si="6"/>
        <v>Procurement Project Lot Reference</v>
      </c>
      <c r="N22" s="11" t="str">
        <f t="shared" si="7"/>
        <v>Procurement Project Lot Reference</v>
      </c>
      <c r="O22" s="11" t="s">
        <v>22</v>
      </c>
      <c r="P22" s="11" t="s">
        <v>22</v>
      </c>
      <c r="Q22" s="11" t="s">
        <v>22</v>
      </c>
      <c r="R22" s="11" t="s">
        <v>2644</v>
      </c>
      <c r="S22" s="11" t="s">
        <v>38</v>
      </c>
      <c r="T22" s="11" t="s">
        <v>22</v>
      </c>
      <c r="U22" s="11" t="s">
        <v>228</v>
      </c>
      <c r="V22" s="11" t="s">
        <v>22</v>
      </c>
    </row>
    <row r="23" spans="1:22" s="14" customFormat="1" ht="14.1" customHeight="1" x14ac:dyDescent="0.2">
      <c r="A23" s="13"/>
      <c r="B23" s="13"/>
      <c r="C23" s="13"/>
      <c r="D23" s="13"/>
      <c r="E23" s="13"/>
      <c r="F23" s="13"/>
      <c r="G23" s="13"/>
      <c r="H23" s="13"/>
      <c r="I23" s="13"/>
      <c r="J23" s="13"/>
      <c r="K23" s="13"/>
      <c r="L23" s="13"/>
      <c r="M23" s="13"/>
      <c r="N23" s="13"/>
      <c r="O23" s="13"/>
      <c r="P23" s="13"/>
      <c r="Q23" s="13"/>
      <c r="R23" s="13"/>
      <c r="S23" s="13" t="s">
        <v>4949</v>
      </c>
      <c r="T23" s="13"/>
      <c r="U23" s="13"/>
      <c r="V23"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16640-E4C6-488D-9D2C-A9ED852B353D}">
  <dimension ref="A1:V22"/>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ExpressionOfInterestResponse</v>
      </c>
      <c r="B2" s="6" t="s">
        <v>22</v>
      </c>
      <c r="C2" s="6" t="s">
        <v>22</v>
      </c>
      <c r="D2" s="6" t="s">
        <v>5402</v>
      </c>
      <c r="E2" s="6" t="s">
        <v>22</v>
      </c>
      <c r="F2" s="6" t="s">
        <v>22</v>
      </c>
      <c r="G2" s="5" t="str">
        <f>CONCATENATE(IF(H2="","",CONCATENATE(H2,"_ ")),I2,". Details")</f>
        <v>Expression Of Interest Response. Details</v>
      </c>
      <c r="H2" s="6" t="s">
        <v>22</v>
      </c>
      <c r="I2" s="6" t="s">
        <v>5403</v>
      </c>
      <c r="J2" s="6" t="s">
        <v>22</v>
      </c>
      <c r="K2" s="6" t="s">
        <v>22</v>
      </c>
      <c r="L2" s="6" t="s">
        <v>22</v>
      </c>
      <c r="M2" s="6" t="s">
        <v>22</v>
      </c>
      <c r="N2" s="6" t="s">
        <v>22</v>
      </c>
      <c r="O2" s="6" t="s">
        <v>22</v>
      </c>
      <c r="P2" s="6" t="s">
        <v>22</v>
      </c>
      <c r="Q2" s="6" t="s">
        <v>22</v>
      </c>
      <c r="R2" s="6" t="s">
        <v>22</v>
      </c>
      <c r="S2" s="6" t="s">
        <v>25</v>
      </c>
      <c r="T2" s="6" t="s">
        <v>22</v>
      </c>
      <c r="U2" s="6" t="s">
        <v>228</v>
      </c>
      <c r="V2" s="6" t="s">
        <v>22</v>
      </c>
    </row>
    <row r="3" spans="1:22" ht="14.1" customHeight="1" x14ac:dyDescent="0.2">
      <c r="A3" s="7" t="str">
        <f t="shared" ref="A3:A15" si="0">SUBSTITUTE(CONCATENATE(J3,K3,IF(L3="Identifier","ID",IF(AND(L3="Text",OR(J3&lt;&gt;"",K3&lt;&gt;"")),"",L3)),IF(AND(N3&lt;&gt;"Text",L3&lt;&gt;N3,NOT(AND(L3="URI",N3="Identifier")),NOT(AND(L3="UUID",N3="Identifier")),NOT(AND(L3="OID",N3="Identifier"))),IF(N3="Identifier","ID",N3),""))," ","")</f>
        <v>UBLVersionID</v>
      </c>
      <c r="B3" s="8" t="s">
        <v>22</v>
      </c>
      <c r="C3" s="9" t="s">
        <v>34</v>
      </c>
      <c r="D3" s="10" t="s">
        <v>5395</v>
      </c>
      <c r="E3" s="10" t="s">
        <v>22</v>
      </c>
      <c r="F3" s="10" t="s">
        <v>22</v>
      </c>
      <c r="G3" s="10" t="str">
        <f t="shared" ref="G3:G15" si="1">CONCATENATE( IF(H3="","",CONCATENATE(H3,"_ ")),I3,". ",IF(J3="","",CONCATENATE(J3,"_ ")),M3,IF(OR(J3&lt;&gt;"",M3&lt;&gt;N3),CONCATENATE(". ",N3),""))</f>
        <v>Expression Of Interest Response. UBL Version Identifier. Identifier</v>
      </c>
      <c r="H3" s="10" t="s">
        <v>22</v>
      </c>
      <c r="I3" s="10" t="s">
        <v>5403</v>
      </c>
      <c r="J3" s="10" t="s">
        <v>22</v>
      </c>
      <c r="K3" s="10" t="s">
        <v>4953</v>
      </c>
      <c r="L3" s="10" t="s">
        <v>29</v>
      </c>
      <c r="M3" s="7" t="str">
        <f t="shared" ref="M3:M15" si="2">IF(K3&lt;&gt;"",CONCATENATE(K3," ",L3),L3)</f>
        <v>UBL Version Identifier</v>
      </c>
      <c r="N3" s="10" t="s">
        <v>29</v>
      </c>
      <c r="O3" s="10" t="s">
        <v>22</v>
      </c>
      <c r="P3" s="10" t="str">
        <f t="shared" ref="P3:P15" si="3">IF(O3&lt;&gt;"",CONCATENATE(O3,"_ ",N3,". Type"),CONCATENATE(N3,". Type"))</f>
        <v>Identifier. Type</v>
      </c>
      <c r="Q3" s="10" t="s">
        <v>22</v>
      </c>
      <c r="R3" s="10" t="s">
        <v>22</v>
      </c>
      <c r="S3" s="10" t="s">
        <v>30</v>
      </c>
      <c r="T3" s="10" t="s">
        <v>22</v>
      </c>
      <c r="U3" s="10" t="s">
        <v>228</v>
      </c>
      <c r="V3" s="10" t="s">
        <v>22</v>
      </c>
    </row>
    <row r="4" spans="1:22" ht="14.1" customHeight="1" x14ac:dyDescent="0.2">
      <c r="A4" s="7" t="str">
        <f t="shared" si="0"/>
        <v>CustomizationID</v>
      </c>
      <c r="B4" s="8" t="s">
        <v>22</v>
      </c>
      <c r="C4" s="9" t="s">
        <v>34</v>
      </c>
      <c r="D4" s="10" t="s">
        <v>4954</v>
      </c>
      <c r="E4" s="10" t="s">
        <v>22</v>
      </c>
      <c r="F4" s="10" t="s">
        <v>22</v>
      </c>
      <c r="G4" s="10" t="str">
        <f t="shared" si="1"/>
        <v>Expression Of Interest Response. Customization Identifier. Identifier</v>
      </c>
      <c r="H4" s="10" t="s">
        <v>22</v>
      </c>
      <c r="I4" s="10" t="s">
        <v>5403</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228</v>
      </c>
      <c r="V4" s="10" t="s">
        <v>22</v>
      </c>
    </row>
    <row r="5" spans="1:22" ht="14.1" customHeight="1" x14ac:dyDescent="0.2">
      <c r="A5" s="7" t="str">
        <f t="shared" si="0"/>
        <v>ProfileID</v>
      </c>
      <c r="B5" s="8" t="s">
        <v>22</v>
      </c>
      <c r="C5" s="9" t="s">
        <v>34</v>
      </c>
      <c r="D5" s="10" t="s">
        <v>4955</v>
      </c>
      <c r="E5" s="10" t="s">
        <v>22</v>
      </c>
      <c r="F5" s="10" t="s">
        <v>22</v>
      </c>
      <c r="G5" s="10" t="str">
        <f t="shared" si="1"/>
        <v>Expression Of Interest Response. Profile Identifier. Identifier</v>
      </c>
      <c r="H5" s="10" t="s">
        <v>22</v>
      </c>
      <c r="I5" s="10" t="s">
        <v>5403</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228</v>
      </c>
      <c r="V5" s="10" t="s">
        <v>22</v>
      </c>
    </row>
    <row r="6" spans="1:22" ht="14.1" customHeight="1" x14ac:dyDescent="0.2">
      <c r="A6" s="7" t="str">
        <f t="shared" si="0"/>
        <v>ProfileExecutionID</v>
      </c>
      <c r="B6" s="8" t="s">
        <v>22</v>
      </c>
      <c r="C6" s="9" t="s">
        <v>34</v>
      </c>
      <c r="D6" s="10" t="s">
        <v>4956</v>
      </c>
      <c r="E6" s="10" t="s">
        <v>22</v>
      </c>
      <c r="F6" s="10" t="s">
        <v>22</v>
      </c>
      <c r="G6" s="10" t="str">
        <f t="shared" si="1"/>
        <v>Expression Of Interest Response. Profile Execution Identifier. Identifier</v>
      </c>
      <c r="H6" s="10" t="s">
        <v>22</v>
      </c>
      <c r="I6" s="10" t="s">
        <v>5403</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228</v>
      </c>
      <c r="V6" s="10" t="s">
        <v>22</v>
      </c>
    </row>
    <row r="7" spans="1:22" ht="14.1" customHeight="1" x14ac:dyDescent="0.2">
      <c r="A7" s="7" t="str">
        <f t="shared" si="0"/>
        <v>ID</v>
      </c>
      <c r="B7" s="8" t="s">
        <v>22</v>
      </c>
      <c r="C7" s="9" t="s">
        <v>27</v>
      </c>
      <c r="D7" s="10" t="s">
        <v>4995</v>
      </c>
      <c r="E7" s="10" t="s">
        <v>22</v>
      </c>
      <c r="F7" s="10" t="s">
        <v>22</v>
      </c>
      <c r="G7" s="10" t="str">
        <f t="shared" si="1"/>
        <v>Expression Of Interest Response. Identifier</v>
      </c>
      <c r="H7" s="10" t="s">
        <v>22</v>
      </c>
      <c r="I7" s="10" t="s">
        <v>5403</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228</v>
      </c>
      <c r="V7" s="10" t="s">
        <v>22</v>
      </c>
    </row>
    <row r="8" spans="1:22" ht="14.1" customHeight="1" x14ac:dyDescent="0.2">
      <c r="A8" s="7" t="str">
        <f t="shared" si="0"/>
        <v>CopyIndicator</v>
      </c>
      <c r="B8" s="8" t="s">
        <v>22</v>
      </c>
      <c r="C8" s="9" t="s">
        <v>34</v>
      </c>
      <c r="D8" s="10" t="s">
        <v>5018</v>
      </c>
      <c r="E8" s="10" t="s">
        <v>22</v>
      </c>
      <c r="F8" s="10" t="s">
        <v>22</v>
      </c>
      <c r="G8" s="10" t="str">
        <f t="shared" si="1"/>
        <v>Expression Of Interest Response. Copy_ Indicator. Indicator</v>
      </c>
      <c r="H8" s="10" t="s">
        <v>22</v>
      </c>
      <c r="I8" s="10" t="s">
        <v>5403</v>
      </c>
      <c r="J8" s="10" t="s">
        <v>1596</v>
      </c>
      <c r="K8" s="10" t="s">
        <v>22</v>
      </c>
      <c r="L8" s="10" t="s">
        <v>170</v>
      </c>
      <c r="M8" s="7" t="str">
        <f t="shared" si="2"/>
        <v>Indicator</v>
      </c>
      <c r="N8" s="10" t="s">
        <v>170</v>
      </c>
      <c r="O8" s="10" t="s">
        <v>22</v>
      </c>
      <c r="P8" s="10" t="str">
        <f t="shared" si="3"/>
        <v>Indicator. Type</v>
      </c>
      <c r="Q8" s="10" t="s">
        <v>22</v>
      </c>
      <c r="R8" s="10" t="s">
        <v>22</v>
      </c>
      <c r="S8" s="10" t="s">
        <v>30</v>
      </c>
      <c r="T8" s="10" t="s">
        <v>22</v>
      </c>
      <c r="U8" s="10" t="s">
        <v>228</v>
      </c>
      <c r="V8" s="10" t="s">
        <v>22</v>
      </c>
    </row>
    <row r="9" spans="1:22" ht="14.1" customHeight="1" x14ac:dyDescent="0.2">
      <c r="A9" s="7" t="str">
        <f t="shared" si="0"/>
        <v>UUID</v>
      </c>
      <c r="B9" s="8" t="s">
        <v>22</v>
      </c>
      <c r="C9" s="9" t="s">
        <v>34</v>
      </c>
      <c r="D9" s="10" t="s">
        <v>4959</v>
      </c>
      <c r="E9" s="10" t="s">
        <v>22</v>
      </c>
      <c r="F9" s="10" t="s">
        <v>22</v>
      </c>
      <c r="G9" s="10" t="str">
        <f t="shared" si="1"/>
        <v>Expression Of Interest Response. UUID. Identifier</v>
      </c>
      <c r="H9" s="10" t="s">
        <v>22</v>
      </c>
      <c r="I9" s="10" t="s">
        <v>5403</v>
      </c>
      <c r="J9" s="10" t="s">
        <v>22</v>
      </c>
      <c r="K9" s="10" t="s">
        <v>22</v>
      </c>
      <c r="L9" s="10" t="s">
        <v>590</v>
      </c>
      <c r="M9" s="7" t="str">
        <f t="shared" si="2"/>
        <v>UUID</v>
      </c>
      <c r="N9" s="10" t="s">
        <v>29</v>
      </c>
      <c r="O9" s="10" t="s">
        <v>22</v>
      </c>
      <c r="P9" s="10" t="str">
        <f t="shared" si="3"/>
        <v>Identifier. Type</v>
      </c>
      <c r="Q9" s="10" t="s">
        <v>22</v>
      </c>
      <c r="R9" s="10" t="s">
        <v>22</v>
      </c>
      <c r="S9" s="10" t="s">
        <v>30</v>
      </c>
      <c r="T9" s="10" t="s">
        <v>22</v>
      </c>
      <c r="U9" s="10" t="s">
        <v>228</v>
      </c>
      <c r="V9" s="10" t="s">
        <v>22</v>
      </c>
    </row>
    <row r="10" spans="1:22" ht="14.1" customHeight="1" x14ac:dyDescent="0.2">
      <c r="A10" s="7" t="str">
        <f t="shared" si="0"/>
        <v>ContractFolderID</v>
      </c>
      <c r="B10" s="8" t="s">
        <v>22</v>
      </c>
      <c r="C10" s="9" t="s">
        <v>34</v>
      </c>
      <c r="D10" s="10" t="s">
        <v>5019</v>
      </c>
      <c r="E10" s="10" t="s">
        <v>22</v>
      </c>
      <c r="F10" s="10" t="s">
        <v>22</v>
      </c>
      <c r="G10" s="10" t="str">
        <f t="shared" si="1"/>
        <v>Expression Of Interest Response. Contract Folder Identifier. Identifier</v>
      </c>
      <c r="H10" s="10" t="s">
        <v>22</v>
      </c>
      <c r="I10" s="10" t="s">
        <v>5403</v>
      </c>
      <c r="J10" s="10" t="s">
        <v>22</v>
      </c>
      <c r="K10" s="10" t="s">
        <v>5020</v>
      </c>
      <c r="L10" s="10" t="s">
        <v>29</v>
      </c>
      <c r="M10" s="7" t="str">
        <f t="shared" si="2"/>
        <v>Contract Folder Identifier</v>
      </c>
      <c r="N10" s="10" t="s">
        <v>29</v>
      </c>
      <c r="O10" s="10" t="s">
        <v>22</v>
      </c>
      <c r="P10" s="10" t="str">
        <f t="shared" si="3"/>
        <v>Identifier. Type</v>
      </c>
      <c r="Q10" s="10" t="s">
        <v>22</v>
      </c>
      <c r="R10" s="10" t="s">
        <v>22</v>
      </c>
      <c r="S10" s="10" t="s">
        <v>30</v>
      </c>
      <c r="T10" s="10" t="s">
        <v>22</v>
      </c>
      <c r="U10" s="10" t="s">
        <v>228</v>
      </c>
      <c r="V10" s="10" t="s">
        <v>22</v>
      </c>
    </row>
    <row r="11" spans="1:22" ht="14.1" customHeight="1" x14ac:dyDescent="0.2">
      <c r="A11" s="7" t="str">
        <f t="shared" si="0"/>
        <v>IssueDate</v>
      </c>
      <c r="B11" s="8" t="s">
        <v>22</v>
      </c>
      <c r="C11" s="9" t="s">
        <v>27</v>
      </c>
      <c r="D11" s="10" t="s">
        <v>4996</v>
      </c>
      <c r="E11" s="10" t="s">
        <v>22</v>
      </c>
      <c r="F11" s="10" t="s">
        <v>22</v>
      </c>
      <c r="G11" s="10" t="str">
        <f t="shared" si="1"/>
        <v>Expression Of Interest Response. Issue Date. Date</v>
      </c>
      <c r="H11" s="10" t="s">
        <v>22</v>
      </c>
      <c r="I11" s="10" t="s">
        <v>5403</v>
      </c>
      <c r="J11" s="10" t="s">
        <v>22</v>
      </c>
      <c r="K11" s="10" t="s">
        <v>477</v>
      </c>
      <c r="L11" s="10" t="s">
        <v>397</v>
      </c>
      <c r="M11" s="7" t="str">
        <f t="shared" si="2"/>
        <v>Issue Date</v>
      </c>
      <c r="N11" s="10" t="s">
        <v>397</v>
      </c>
      <c r="O11" s="10" t="s">
        <v>22</v>
      </c>
      <c r="P11" s="10" t="str">
        <f t="shared" si="3"/>
        <v>Date. Type</v>
      </c>
      <c r="Q11" s="10" t="s">
        <v>22</v>
      </c>
      <c r="R11" s="10" t="s">
        <v>22</v>
      </c>
      <c r="S11" s="10" t="s">
        <v>30</v>
      </c>
      <c r="T11" s="10" t="s">
        <v>22</v>
      </c>
      <c r="U11" s="10" t="s">
        <v>228</v>
      </c>
      <c r="V11" s="10" t="s">
        <v>22</v>
      </c>
    </row>
    <row r="12" spans="1:22" ht="14.1" customHeight="1" x14ac:dyDescent="0.2">
      <c r="A12" s="7" t="str">
        <f t="shared" si="0"/>
        <v>IssueTime</v>
      </c>
      <c r="B12" s="8" t="s">
        <v>22</v>
      </c>
      <c r="C12" s="9" t="s">
        <v>34</v>
      </c>
      <c r="D12" s="10" t="s">
        <v>4997</v>
      </c>
      <c r="E12" s="10" t="s">
        <v>22</v>
      </c>
      <c r="F12" s="10" t="s">
        <v>22</v>
      </c>
      <c r="G12" s="10" t="str">
        <f t="shared" si="1"/>
        <v>Expression Of Interest Response. Issue Time. Time</v>
      </c>
      <c r="H12" s="10" t="s">
        <v>22</v>
      </c>
      <c r="I12" s="10" t="s">
        <v>5403</v>
      </c>
      <c r="J12" s="10" t="s">
        <v>22</v>
      </c>
      <c r="K12" s="10" t="s">
        <v>477</v>
      </c>
      <c r="L12" s="10" t="s">
        <v>594</v>
      </c>
      <c r="M12" s="7" t="str">
        <f t="shared" si="2"/>
        <v>Issue Time</v>
      </c>
      <c r="N12" s="10" t="s">
        <v>594</v>
      </c>
      <c r="O12" s="10" t="s">
        <v>22</v>
      </c>
      <c r="P12" s="10" t="str">
        <f t="shared" si="3"/>
        <v>Time. Type</v>
      </c>
      <c r="Q12" s="10" t="s">
        <v>22</v>
      </c>
      <c r="R12" s="10" t="s">
        <v>22</v>
      </c>
      <c r="S12" s="10" t="s">
        <v>30</v>
      </c>
      <c r="T12" s="10" t="s">
        <v>22</v>
      </c>
      <c r="U12" s="10" t="s">
        <v>228</v>
      </c>
      <c r="V12" s="10" t="s">
        <v>22</v>
      </c>
    </row>
    <row r="13" spans="1:22" ht="14.1" customHeight="1" x14ac:dyDescent="0.2">
      <c r="A13" s="7" t="str">
        <f t="shared" si="0"/>
        <v>ContractName</v>
      </c>
      <c r="B13" s="8" t="s">
        <v>22</v>
      </c>
      <c r="C13" s="9" t="s">
        <v>98</v>
      </c>
      <c r="D13" s="10" t="s">
        <v>5396</v>
      </c>
      <c r="E13" s="10" t="s">
        <v>22</v>
      </c>
      <c r="F13" s="10" t="s">
        <v>22</v>
      </c>
      <c r="G13" s="10" t="str">
        <f t="shared" si="1"/>
        <v>Expression Of Interest Response. Contract Name. Name</v>
      </c>
      <c r="H13" s="10" t="s">
        <v>22</v>
      </c>
      <c r="I13" s="10" t="s">
        <v>5403</v>
      </c>
      <c r="J13" s="10" t="s">
        <v>22</v>
      </c>
      <c r="K13" s="10" t="s">
        <v>516</v>
      </c>
      <c r="L13" s="10" t="s">
        <v>56</v>
      </c>
      <c r="M13" s="7" t="str">
        <f t="shared" si="2"/>
        <v>Contract Name</v>
      </c>
      <c r="N13" s="10" t="s">
        <v>56</v>
      </c>
      <c r="O13" s="10" t="s">
        <v>22</v>
      </c>
      <c r="P13" s="10" t="str">
        <f t="shared" si="3"/>
        <v>Name. Type</v>
      </c>
      <c r="Q13" s="10" t="s">
        <v>22</v>
      </c>
      <c r="R13" s="10" t="s">
        <v>22</v>
      </c>
      <c r="S13" s="10" t="s">
        <v>30</v>
      </c>
      <c r="T13" s="10" t="s">
        <v>22</v>
      </c>
      <c r="U13" s="10" t="s">
        <v>228</v>
      </c>
      <c r="V13" s="10" t="s">
        <v>22</v>
      </c>
    </row>
    <row r="14" spans="1:22" ht="14.1" customHeight="1" x14ac:dyDescent="0.2">
      <c r="A14" s="7" t="str">
        <f t="shared" si="0"/>
        <v>TenderLanguageLocaleCode</v>
      </c>
      <c r="B14" s="8" t="s">
        <v>22</v>
      </c>
      <c r="C14" s="9" t="s">
        <v>34</v>
      </c>
      <c r="D14" s="10" t="s">
        <v>5404</v>
      </c>
      <c r="E14" s="10" t="s">
        <v>22</v>
      </c>
      <c r="F14" s="10" t="s">
        <v>22</v>
      </c>
      <c r="G14" s="10" t="str">
        <f t="shared" si="1"/>
        <v>Expression Of Interest Response. Tender Language_ Locale Code. Code</v>
      </c>
      <c r="H14" s="10" t="s">
        <v>22</v>
      </c>
      <c r="I14" s="10" t="s">
        <v>5403</v>
      </c>
      <c r="J14" s="10" t="s">
        <v>5405</v>
      </c>
      <c r="K14" s="10" t="s">
        <v>1630</v>
      </c>
      <c r="L14" s="10" t="s">
        <v>33</v>
      </c>
      <c r="M14" s="7" t="str">
        <f t="shared" si="2"/>
        <v>Locale Code</v>
      </c>
      <c r="N14" s="10" t="s">
        <v>33</v>
      </c>
      <c r="O14" s="10" t="s">
        <v>690</v>
      </c>
      <c r="P14" s="10" t="str">
        <f t="shared" si="3"/>
        <v>Language_ Code. Type</v>
      </c>
      <c r="Q14" s="10" t="s">
        <v>22</v>
      </c>
      <c r="R14" s="10" t="s">
        <v>22</v>
      </c>
      <c r="S14" s="10" t="s">
        <v>30</v>
      </c>
      <c r="T14" s="10" t="s">
        <v>22</v>
      </c>
      <c r="U14" s="10" t="s">
        <v>228</v>
      </c>
      <c r="V14" s="10" t="s">
        <v>22</v>
      </c>
    </row>
    <row r="15" spans="1:22" ht="14.1" customHeight="1" x14ac:dyDescent="0.2">
      <c r="A15" s="7" t="str">
        <f t="shared" si="0"/>
        <v>Note</v>
      </c>
      <c r="B15" s="8" t="s">
        <v>22</v>
      </c>
      <c r="C15" s="9" t="s">
        <v>98</v>
      </c>
      <c r="D15" s="10" t="s">
        <v>4967</v>
      </c>
      <c r="E15" s="10" t="s">
        <v>22</v>
      </c>
      <c r="F15" s="10" t="s">
        <v>22</v>
      </c>
      <c r="G15" s="10" t="str">
        <f t="shared" si="1"/>
        <v>Expression Of Interest Response. Note. Text</v>
      </c>
      <c r="H15" s="10" t="s">
        <v>22</v>
      </c>
      <c r="I15" s="10" t="s">
        <v>5403</v>
      </c>
      <c r="J15" s="10" t="s">
        <v>22</v>
      </c>
      <c r="K15" s="10" t="s">
        <v>22</v>
      </c>
      <c r="L15" s="10" t="s">
        <v>237</v>
      </c>
      <c r="M15" s="7" t="str">
        <f t="shared" si="2"/>
        <v>Note</v>
      </c>
      <c r="N15" s="10" t="s">
        <v>59</v>
      </c>
      <c r="O15" s="10" t="s">
        <v>22</v>
      </c>
      <c r="P15" s="10" t="str">
        <f t="shared" si="3"/>
        <v>Text. Type</v>
      </c>
      <c r="Q15" s="10" t="s">
        <v>22</v>
      </c>
      <c r="R15" s="10" t="s">
        <v>22</v>
      </c>
      <c r="S15" s="10" t="s">
        <v>30</v>
      </c>
      <c r="T15" s="10" t="s">
        <v>22</v>
      </c>
      <c r="U15" s="10" t="s">
        <v>228</v>
      </c>
      <c r="V15" s="10" t="s">
        <v>22</v>
      </c>
    </row>
    <row r="16" spans="1:22" ht="14.1" customHeight="1" x14ac:dyDescent="0.2">
      <c r="A16" s="11" t="str">
        <f t="shared" ref="A16:A21" si="4">SUBSTITUTE(SUBSTITUTE(CONCATENATE(J16,IF(M16="Identifier","ID",M16))," ",""),"_","")</f>
        <v>ExpressionOfInterestDocumentReference</v>
      </c>
      <c r="B16" s="8" t="s">
        <v>22</v>
      </c>
      <c r="C16" s="12" t="s">
        <v>98</v>
      </c>
      <c r="D16" s="11" t="s">
        <v>5406</v>
      </c>
      <c r="E16" s="11" t="s">
        <v>22</v>
      </c>
      <c r="F16" s="11" t="s">
        <v>22</v>
      </c>
      <c r="G16" s="11" t="str">
        <f t="shared" ref="G16:G21" si="5">CONCATENATE( IF(H16="","",CONCATENATE(H16,"_ ")),I16,". ",IF(J16="","",CONCATENATE(J16,"_ ")),M16,IF(J16="","",CONCATENATE(". ",N16)))</f>
        <v>Expression Of Interest Response. Expression Of Interest_ Document Reference. Document Reference</v>
      </c>
      <c r="H16" s="11" t="s">
        <v>22</v>
      </c>
      <c r="I16" s="11" t="s">
        <v>5403</v>
      </c>
      <c r="J16" s="11" t="s">
        <v>5407</v>
      </c>
      <c r="K16" s="11" t="s">
        <v>22</v>
      </c>
      <c r="L16" s="11" t="s">
        <v>22</v>
      </c>
      <c r="M16" s="11" t="str">
        <f t="shared" ref="M16:M21" si="6">CONCATENATE(IF(Q16="","",CONCATENATE(Q16,"_ ")),R16)</f>
        <v>Document Reference</v>
      </c>
      <c r="N16" s="11" t="str">
        <f t="shared" ref="N16:N21" si="7">M16</f>
        <v>Document Reference</v>
      </c>
      <c r="O16" s="11" t="s">
        <v>22</v>
      </c>
      <c r="P16" s="11" t="s">
        <v>22</v>
      </c>
      <c r="Q16" s="11" t="s">
        <v>22</v>
      </c>
      <c r="R16" s="11" t="s">
        <v>406</v>
      </c>
      <c r="S16" s="11" t="s">
        <v>38</v>
      </c>
      <c r="T16" s="11" t="s">
        <v>22</v>
      </c>
      <c r="U16" s="11" t="s">
        <v>228</v>
      </c>
      <c r="V16" s="11" t="s">
        <v>22</v>
      </c>
    </row>
    <row r="17" spans="1:22" ht="14.1" customHeight="1" x14ac:dyDescent="0.2">
      <c r="A17" s="11" t="str">
        <f t="shared" si="4"/>
        <v>Signature</v>
      </c>
      <c r="B17" s="8" t="s">
        <v>22</v>
      </c>
      <c r="C17" s="12" t="s">
        <v>98</v>
      </c>
      <c r="D17" s="11" t="s">
        <v>4972</v>
      </c>
      <c r="E17" s="11" t="s">
        <v>22</v>
      </c>
      <c r="F17" s="11" t="s">
        <v>22</v>
      </c>
      <c r="G17" s="11" t="str">
        <f t="shared" si="5"/>
        <v>Expression Of Interest Response. Signature</v>
      </c>
      <c r="H17" s="11" t="s">
        <v>22</v>
      </c>
      <c r="I17" s="11" t="s">
        <v>5403</v>
      </c>
      <c r="J17" s="11" t="s">
        <v>22</v>
      </c>
      <c r="K17" s="11" t="s">
        <v>22</v>
      </c>
      <c r="L17" s="11" t="s">
        <v>22</v>
      </c>
      <c r="M17" s="11" t="str">
        <f t="shared" si="6"/>
        <v>Signature</v>
      </c>
      <c r="N17" s="11" t="str">
        <f t="shared" si="7"/>
        <v>Signature</v>
      </c>
      <c r="O17" s="11" t="s">
        <v>22</v>
      </c>
      <c r="P17" s="11" t="s">
        <v>22</v>
      </c>
      <c r="Q17" s="11" t="s">
        <v>22</v>
      </c>
      <c r="R17" s="11" t="s">
        <v>624</v>
      </c>
      <c r="S17" s="11" t="s">
        <v>38</v>
      </c>
      <c r="T17" s="11" t="s">
        <v>22</v>
      </c>
      <c r="U17" s="11" t="s">
        <v>228</v>
      </c>
      <c r="V17" s="11" t="s">
        <v>22</v>
      </c>
    </row>
    <row r="18" spans="1:22" ht="14.1" customHeight="1" x14ac:dyDescent="0.2">
      <c r="A18" s="11" t="str">
        <f t="shared" si="4"/>
        <v>EconomicOperatorParty</v>
      </c>
      <c r="B18" s="8" t="s">
        <v>22</v>
      </c>
      <c r="C18" s="12" t="s">
        <v>27</v>
      </c>
      <c r="D18" s="11" t="s">
        <v>5408</v>
      </c>
      <c r="E18" s="11" t="s">
        <v>22</v>
      </c>
      <c r="F18" s="11" t="s">
        <v>22</v>
      </c>
      <c r="G18" s="11" t="str">
        <f t="shared" si="5"/>
        <v>Expression Of Interest Response. Economic Operator Party</v>
      </c>
      <c r="H18" s="11" t="s">
        <v>22</v>
      </c>
      <c r="I18" s="11" t="s">
        <v>5403</v>
      </c>
      <c r="J18" s="11" t="s">
        <v>22</v>
      </c>
      <c r="K18" s="11" t="s">
        <v>22</v>
      </c>
      <c r="L18" s="11" t="s">
        <v>22</v>
      </c>
      <c r="M18" s="11" t="str">
        <f t="shared" si="6"/>
        <v>Economic Operator Party</v>
      </c>
      <c r="N18" s="11" t="str">
        <f t="shared" si="7"/>
        <v>Economic Operator Party</v>
      </c>
      <c r="O18" s="11" t="s">
        <v>22</v>
      </c>
      <c r="P18" s="11" t="s">
        <v>22</v>
      </c>
      <c r="Q18" s="11" t="s">
        <v>22</v>
      </c>
      <c r="R18" s="11" t="s">
        <v>1659</v>
      </c>
      <c r="S18" s="11" t="s">
        <v>38</v>
      </c>
      <c r="T18" s="11" t="s">
        <v>22</v>
      </c>
      <c r="U18" s="11" t="s">
        <v>228</v>
      </c>
      <c r="V18" s="11" t="s">
        <v>22</v>
      </c>
    </row>
    <row r="19" spans="1:22" ht="14.1" customHeight="1" x14ac:dyDescent="0.2">
      <c r="A19" s="11" t="str">
        <f t="shared" si="4"/>
        <v>ContractingParty</v>
      </c>
      <c r="B19" s="8" t="s">
        <v>22</v>
      </c>
      <c r="C19" s="12" t="s">
        <v>50</v>
      </c>
      <c r="D19" s="11" t="s">
        <v>5098</v>
      </c>
      <c r="E19" s="11" t="s">
        <v>22</v>
      </c>
      <c r="F19" s="11" t="s">
        <v>22</v>
      </c>
      <c r="G19" s="11" t="str">
        <f t="shared" si="5"/>
        <v>Expression Of Interest Response. Contracting Party</v>
      </c>
      <c r="H19" s="11" t="s">
        <v>22</v>
      </c>
      <c r="I19" s="11" t="s">
        <v>5403</v>
      </c>
      <c r="J19" s="11" t="s">
        <v>22</v>
      </c>
      <c r="K19" s="11" t="s">
        <v>22</v>
      </c>
      <c r="L19" s="11" t="s">
        <v>22</v>
      </c>
      <c r="M19" s="11" t="str">
        <f t="shared" si="6"/>
        <v>Contracting Party</v>
      </c>
      <c r="N19" s="11" t="str">
        <f t="shared" si="7"/>
        <v>Contracting Party</v>
      </c>
      <c r="O19" s="11" t="s">
        <v>22</v>
      </c>
      <c r="P19" s="11" t="s">
        <v>22</v>
      </c>
      <c r="Q19" s="11" t="s">
        <v>22</v>
      </c>
      <c r="R19" s="11" t="s">
        <v>1233</v>
      </c>
      <c r="S19" s="11" t="s">
        <v>38</v>
      </c>
      <c r="T19" s="11" t="s">
        <v>22</v>
      </c>
      <c r="U19" s="11" t="s">
        <v>228</v>
      </c>
      <c r="V19" s="11" t="s">
        <v>22</v>
      </c>
    </row>
    <row r="20" spans="1:22" ht="14.1" customHeight="1" x14ac:dyDescent="0.2">
      <c r="A20" s="11" t="str">
        <f t="shared" si="4"/>
        <v>ProcurementProject</v>
      </c>
      <c r="B20" s="8" t="s">
        <v>22</v>
      </c>
      <c r="C20" s="12" t="s">
        <v>34</v>
      </c>
      <c r="D20" s="11" t="s">
        <v>5102</v>
      </c>
      <c r="E20" s="11" t="s">
        <v>22</v>
      </c>
      <c r="F20" s="11" t="s">
        <v>22</v>
      </c>
      <c r="G20" s="11" t="str">
        <f t="shared" si="5"/>
        <v>Expression Of Interest Response. Procurement Project</v>
      </c>
      <c r="H20" s="11" t="s">
        <v>22</v>
      </c>
      <c r="I20" s="11" t="s">
        <v>5403</v>
      </c>
      <c r="J20" s="11" t="s">
        <v>22</v>
      </c>
      <c r="K20" s="11" t="s">
        <v>22</v>
      </c>
      <c r="L20" s="11" t="s">
        <v>22</v>
      </c>
      <c r="M20" s="11" t="str">
        <f t="shared" si="6"/>
        <v>Procurement Project</v>
      </c>
      <c r="N20" s="11" t="str">
        <f t="shared" si="7"/>
        <v>Procurement Project</v>
      </c>
      <c r="O20" s="11" t="s">
        <v>22</v>
      </c>
      <c r="P20" s="11" t="s">
        <v>22</v>
      </c>
      <c r="Q20" s="11" t="s">
        <v>22</v>
      </c>
      <c r="R20" s="11" t="s">
        <v>3336</v>
      </c>
      <c r="S20" s="11" t="s">
        <v>38</v>
      </c>
      <c r="T20" s="11" t="s">
        <v>22</v>
      </c>
      <c r="U20" s="11" t="s">
        <v>228</v>
      </c>
      <c r="V20" s="11" t="s">
        <v>22</v>
      </c>
    </row>
    <row r="21" spans="1:22" ht="14.1" customHeight="1" x14ac:dyDescent="0.2">
      <c r="A21" s="11" t="str">
        <f t="shared" si="4"/>
        <v>ProcurementProjectLotReference</v>
      </c>
      <c r="B21" s="8" t="s">
        <v>22</v>
      </c>
      <c r="C21" s="12" t="s">
        <v>98</v>
      </c>
      <c r="D21" s="11" t="s">
        <v>5103</v>
      </c>
      <c r="E21" s="11" t="s">
        <v>22</v>
      </c>
      <c r="F21" s="11" t="s">
        <v>22</v>
      </c>
      <c r="G21" s="11" t="str">
        <f t="shared" si="5"/>
        <v>Expression Of Interest Response. Procurement Project Lot Reference</v>
      </c>
      <c r="H21" s="11" t="s">
        <v>22</v>
      </c>
      <c r="I21" s="11" t="s">
        <v>5403</v>
      </c>
      <c r="J21" s="11" t="s">
        <v>22</v>
      </c>
      <c r="K21" s="11" t="s">
        <v>22</v>
      </c>
      <c r="L21" s="11" t="s">
        <v>22</v>
      </c>
      <c r="M21" s="11" t="str">
        <f t="shared" si="6"/>
        <v>Procurement Project Lot Reference</v>
      </c>
      <c r="N21" s="11" t="str">
        <f t="shared" si="7"/>
        <v>Procurement Project Lot Reference</v>
      </c>
      <c r="O21" s="11" t="s">
        <v>22</v>
      </c>
      <c r="P21" s="11" t="s">
        <v>22</v>
      </c>
      <c r="Q21" s="11" t="s">
        <v>22</v>
      </c>
      <c r="R21" s="11" t="s">
        <v>2644</v>
      </c>
      <c r="S21" s="11" t="s">
        <v>38</v>
      </c>
      <c r="T21" s="11" t="s">
        <v>22</v>
      </c>
      <c r="U21" s="11" t="s">
        <v>228</v>
      </c>
      <c r="V21" s="11" t="s">
        <v>22</v>
      </c>
    </row>
    <row r="22" spans="1:22" s="14" customFormat="1" ht="14.1" customHeight="1" x14ac:dyDescent="0.2">
      <c r="A22" s="13"/>
      <c r="B22" s="13"/>
      <c r="C22" s="13"/>
      <c r="D22" s="13"/>
      <c r="E22" s="13"/>
      <c r="F22" s="13"/>
      <c r="G22" s="13"/>
      <c r="H22" s="13"/>
      <c r="I22" s="13"/>
      <c r="J22" s="13"/>
      <c r="K22" s="13"/>
      <c r="L22" s="13"/>
      <c r="M22" s="13"/>
      <c r="N22" s="13"/>
      <c r="O22" s="13"/>
      <c r="P22" s="13"/>
      <c r="Q22" s="13"/>
      <c r="R22" s="13"/>
      <c r="S22" s="13" t="s">
        <v>4949</v>
      </c>
      <c r="T22" s="13"/>
      <c r="U22" s="13"/>
      <c r="V22"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BD709-E2E2-4CB9-BD5E-E8F3EDE9A6E8}">
  <dimension ref="A1:V24"/>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Forecast</v>
      </c>
      <c r="B2" s="6" t="s">
        <v>22</v>
      </c>
      <c r="C2" s="6" t="s">
        <v>22</v>
      </c>
      <c r="D2" s="6" t="s">
        <v>5409</v>
      </c>
      <c r="E2" s="6" t="s">
        <v>1947</v>
      </c>
      <c r="F2" s="6" t="s">
        <v>22</v>
      </c>
      <c r="G2" s="5" t="str">
        <f>CONCATENATE(IF(H2="","",CONCATENATE(H2,"_ ")),I2,". Details")</f>
        <v>Forecast. Details</v>
      </c>
      <c r="H2" s="6" t="s">
        <v>22</v>
      </c>
      <c r="I2" s="6" t="s">
        <v>1947</v>
      </c>
      <c r="J2" s="6" t="s">
        <v>22</v>
      </c>
      <c r="K2" s="6" t="s">
        <v>22</v>
      </c>
      <c r="L2" s="6" t="s">
        <v>22</v>
      </c>
      <c r="M2" s="6" t="s">
        <v>22</v>
      </c>
      <c r="N2" s="6" t="s">
        <v>22</v>
      </c>
      <c r="O2" s="6" t="s">
        <v>22</v>
      </c>
      <c r="P2" s="6" t="s">
        <v>22</v>
      </c>
      <c r="Q2" s="6" t="s">
        <v>22</v>
      </c>
      <c r="R2" s="6" t="s">
        <v>22</v>
      </c>
      <c r="S2" s="6" t="s">
        <v>25</v>
      </c>
      <c r="T2" s="6" t="s">
        <v>22</v>
      </c>
      <c r="U2" s="6" t="s">
        <v>26</v>
      </c>
      <c r="V2" s="6" t="s">
        <v>22</v>
      </c>
    </row>
    <row r="3" spans="1:22" ht="14.1" customHeight="1" x14ac:dyDescent="0.2">
      <c r="A3" s="7" t="str">
        <f t="shared" ref="A3:A15"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4992</v>
      </c>
      <c r="G3" s="10" t="str">
        <f t="shared" ref="G3:G15" si="1">CONCATENATE( IF(H3="","",CONCATENATE(H3,"_ ")),I3,". ",IF(J3="","",CONCATENATE(J3,"_ ")),M3,IF(OR(J3&lt;&gt;"",M3&lt;&gt;N3),CONCATENATE(". ",N3),""))</f>
        <v>Forecast. UBL Version Identifier. Identifier</v>
      </c>
      <c r="H3" s="10" t="s">
        <v>22</v>
      </c>
      <c r="I3" s="10" t="s">
        <v>1947</v>
      </c>
      <c r="J3" s="10" t="s">
        <v>22</v>
      </c>
      <c r="K3" s="10" t="s">
        <v>4953</v>
      </c>
      <c r="L3" s="10" t="s">
        <v>29</v>
      </c>
      <c r="M3" s="7" t="str">
        <f t="shared" ref="M3:M15" si="2">IF(K3&lt;&gt;"",CONCATENATE(K3," ",L3),L3)</f>
        <v>UBL Version Identifier</v>
      </c>
      <c r="N3" s="10" t="s">
        <v>29</v>
      </c>
      <c r="O3" s="10" t="s">
        <v>22</v>
      </c>
      <c r="P3" s="10" t="str">
        <f t="shared" ref="P3:P15" si="3">IF(O3&lt;&gt;"",CONCATENATE(O3,"_ ",N3,". Type"),CONCATENATE(N3,". Type"))</f>
        <v>Identifier. Type</v>
      </c>
      <c r="Q3" s="10" t="s">
        <v>22</v>
      </c>
      <c r="R3" s="10" t="s">
        <v>22</v>
      </c>
      <c r="S3" s="10" t="s">
        <v>30</v>
      </c>
      <c r="T3" s="10" t="s">
        <v>22</v>
      </c>
      <c r="U3" s="10" t="s">
        <v>26</v>
      </c>
      <c r="V3" s="10" t="s">
        <v>22</v>
      </c>
    </row>
    <row r="4" spans="1:22" ht="14.1" customHeight="1" x14ac:dyDescent="0.2">
      <c r="A4" s="7" t="str">
        <f t="shared" si="0"/>
        <v>CustomizationID</v>
      </c>
      <c r="B4" s="8" t="s">
        <v>22</v>
      </c>
      <c r="C4" s="9" t="s">
        <v>34</v>
      </c>
      <c r="D4" s="10" t="s">
        <v>4954</v>
      </c>
      <c r="E4" s="10" t="s">
        <v>22</v>
      </c>
      <c r="F4" s="10" t="s">
        <v>2701</v>
      </c>
      <c r="G4" s="10" t="str">
        <f t="shared" si="1"/>
        <v>Forecast. Customization Identifier. Identifier</v>
      </c>
      <c r="H4" s="10" t="s">
        <v>22</v>
      </c>
      <c r="I4" s="10" t="s">
        <v>1947</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26</v>
      </c>
      <c r="V4" s="10" t="s">
        <v>22</v>
      </c>
    </row>
    <row r="5" spans="1:22" ht="14.1" customHeight="1" x14ac:dyDescent="0.2">
      <c r="A5" s="7" t="str">
        <f t="shared" si="0"/>
        <v>ProfileID</v>
      </c>
      <c r="B5" s="8" t="s">
        <v>22</v>
      </c>
      <c r="C5" s="9" t="s">
        <v>34</v>
      </c>
      <c r="D5" s="10" t="s">
        <v>4955</v>
      </c>
      <c r="E5" s="10" t="s">
        <v>22</v>
      </c>
      <c r="F5" s="10" t="s">
        <v>4993</v>
      </c>
      <c r="G5" s="10" t="str">
        <f t="shared" si="1"/>
        <v>Forecast. Profile Identifier. Identifier</v>
      </c>
      <c r="H5" s="10" t="s">
        <v>22</v>
      </c>
      <c r="I5" s="10" t="s">
        <v>1947</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26</v>
      </c>
      <c r="V5" s="10" t="s">
        <v>22</v>
      </c>
    </row>
    <row r="6" spans="1:22" ht="14.1" customHeight="1" x14ac:dyDescent="0.2">
      <c r="A6" s="7" t="str">
        <f t="shared" si="0"/>
        <v>ProfileExecutionID</v>
      </c>
      <c r="B6" s="8" t="s">
        <v>22</v>
      </c>
      <c r="C6" s="9" t="s">
        <v>34</v>
      </c>
      <c r="D6" s="10" t="s">
        <v>4956</v>
      </c>
      <c r="E6" s="10" t="s">
        <v>22</v>
      </c>
      <c r="F6" s="10" t="s">
        <v>4994</v>
      </c>
      <c r="G6" s="10" t="str">
        <f t="shared" si="1"/>
        <v>Forecast. Profile Execution Identifier. Identifier</v>
      </c>
      <c r="H6" s="10" t="s">
        <v>22</v>
      </c>
      <c r="I6" s="10" t="s">
        <v>1947</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26</v>
      </c>
      <c r="V6" s="10" t="s">
        <v>22</v>
      </c>
    </row>
    <row r="7" spans="1:22" ht="14.1" customHeight="1" x14ac:dyDescent="0.2">
      <c r="A7" s="7" t="str">
        <f t="shared" si="0"/>
        <v>ID</v>
      </c>
      <c r="B7" s="8" t="s">
        <v>22</v>
      </c>
      <c r="C7" s="9" t="s">
        <v>27</v>
      </c>
      <c r="D7" s="10" t="s">
        <v>4995</v>
      </c>
      <c r="E7" s="10" t="s">
        <v>5410</v>
      </c>
      <c r="F7" s="10" t="s">
        <v>22</v>
      </c>
      <c r="G7" s="10" t="str">
        <f t="shared" si="1"/>
        <v>Forecast. Identifier</v>
      </c>
      <c r="H7" s="10" t="s">
        <v>22</v>
      </c>
      <c r="I7" s="10" t="s">
        <v>1947</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26</v>
      </c>
      <c r="V7" s="10" t="s">
        <v>22</v>
      </c>
    </row>
    <row r="8" spans="1:22" ht="14.1" customHeight="1" x14ac:dyDescent="0.2">
      <c r="A8" s="7" t="str">
        <f t="shared" si="0"/>
        <v>CopyIndicator</v>
      </c>
      <c r="B8" s="8" t="s">
        <v>22</v>
      </c>
      <c r="C8" s="9" t="s">
        <v>34</v>
      </c>
      <c r="D8" s="10" t="s">
        <v>5018</v>
      </c>
      <c r="E8" s="10" t="s">
        <v>22</v>
      </c>
      <c r="F8" s="10" t="s">
        <v>22</v>
      </c>
      <c r="G8" s="10" t="str">
        <f t="shared" si="1"/>
        <v>Forecast. Copy_ Indicator. Indicator</v>
      </c>
      <c r="H8" s="10" t="s">
        <v>22</v>
      </c>
      <c r="I8" s="10" t="s">
        <v>1947</v>
      </c>
      <c r="J8" s="10" t="s">
        <v>1596</v>
      </c>
      <c r="K8" s="10" t="s">
        <v>22</v>
      </c>
      <c r="L8" s="10" t="s">
        <v>170</v>
      </c>
      <c r="M8" s="7" t="str">
        <f t="shared" si="2"/>
        <v>Indicator</v>
      </c>
      <c r="N8" s="10" t="s">
        <v>170</v>
      </c>
      <c r="O8" s="10" t="s">
        <v>22</v>
      </c>
      <c r="P8" s="10" t="str">
        <f t="shared" si="3"/>
        <v>Indicator. Type</v>
      </c>
      <c r="Q8" s="10" t="s">
        <v>22</v>
      </c>
      <c r="R8" s="10" t="s">
        <v>22</v>
      </c>
      <c r="S8" s="10" t="s">
        <v>30</v>
      </c>
      <c r="T8" s="10" t="s">
        <v>22</v>
      </c>
      <c r="U8" s="10" t="s">
        <v>26</v>
      </c>
      <c r="V8" s="10" t="s">
        <v>22</v>
      </c>
    </row>
    <row r="9" spans="1:22" ht="14.1" customHeight="1" x14ac:dyDescent="0.2">
      <c r="A9" s="7" t="str">
        <f t="shared" si="0"/>
        <v>UUID</v>
      </c>
      <c r="B9" s="8" t="s">
        <v>22</v>
      </c>
      <c r="C9" s="9" t="s">
        <v>34</v>
      </c>
      <c r="D9" s="10" t="s">
        <v>4959</v>
      </c>
      <c r="E9" s="10" t="s">
        <v>22</v>
      </c>
      <c r="F9" s="10" t="s">
        <v>22</v>
      </c>
      <c r="G9" s="10" t="str">
        <f t="shared" si="1"/>
        <v>Forecast. UUID. Identifier</v>
      </c>
      <c r="H9" s="10" t="s">
        <v>22</v>
      </c>
      <c r="I9" s="10" t="s">
        <v>1947</v>
      </c>
      <c r="J9" s="10" t="s">
        <v>22</v>
      </c>
      <c r="K9" s="10" t="s">
        <v>22</v>
      </c>
      <c r="L9" s="10" t="s">
        <v>590</v>
      </c>
      <c r="M9" s="7" t="str">
        <f t="shared" si="2"/>
        <v>UUID</v>
      </c>
      <c r="N9" s="10" t="s">
        <v>29</v>
      </c>
      <c r="O9" s="10" t="s">
        <v>22</v>
      </c>
      <c r="P9" s="10" t="str">
        <f t="shared" si="3"/>
        <v>Identifier. Type</v>
      </c>
      <c r="Q9" s="10" t="s">
        <v>22</v>
      </c>
      <c r="R9" s="10" t="s">
        <v>22</v>
      </c>
      <c r="S9" s="10" t="s">
        <v>30</v>
      </c>
      <c r="T9" s="10" t="s">
        <v>22</v>
      </c>
      <c r="U9" s="10" t="s">
        <v>26</v>
      </c>
      <c r="V9" s="10" t="s">
        <v>22</v>
      </c>
    </row>
    <row r="10" spans="1:22" ht="14.1" customHeight="1" x14ac:dyDescent="0.2">
      <c r="A10" s="7" t="str">
        <f t="shared" si="0"/>
        <v>IssueDate</v>
      </c>
      <c r="B10" s="8" t="s">
        <v>22</v>
      </c>
      <c r="C10" s="9" t="s">
        <v>27</v>
      </c>
      <c r="D10" s="10" t="s">
        <v>4996</v>
      </c>
      <c r="E10" s="10" t="s">
        <v>5411</v>
      </c>
      <c r="F10" s="10" t="s">
        <v>22</v>
      </c>
      <c r="G10" s="10" t="str">
        <f t="shared" si="1"/>
        <v>Forecast. Issue Date. Date</v>
      </c>
      <c r="H10" s="10" t="s">
        <v>22</v>
      </c>
      <c r="I10" s="10" t="s">
        <v>1947</v>
      </c>
      <c r="J10" s="10" t="s">
        <v>22</v>
      </c>
      <c r="K10" s="10" t="s">
        <v>477</v>
      </c>
      <c r="L10" s="10" t="s">
        <v>397</v>
      </c>
      <c r="M10" s="7" t="str">
        <f t="shared" si="2"/>
        <v>Issue Date</v>
      </c>
      <c r="N10" s="10" t="s">
        <v>397</v>
      </c>
      <c r="O10" s="10" t="s">
        <v>22</v>
      </c>
      <c r="P10" s="10" t="str">
        <f t="shared" si="3"/>
        <v>Date. Type</v>
      </c>
      <c r="Q10" s="10" t="s">
        <v>22</v>
      </c>
      <c r="R10" s="10" t="s">
        <v>22</v>
      </c>
      <c r="S10" s="10" t="s">
        <v>30</v>
      </c>
      <c r="T10" s="10" t="s">
        <v>22</v>
      </c>
      <c r="U10" s="10" t="s">
        <v>26</v>
      </c>
      <c r="V10" s="10" t="s">
        <v>22</v>
      </c>
    </row>
    <row r="11" spans="1:22" ht="14.1" customHeight="1" x14ac:dyDescent="0.2">
      <c r="A11" s="7" t="str">
        <f t="shared" si="0"/>
        <v>IssueTime</v>
      </c>
      <c r="B11" s="8" t="s">
        <v>22</v>
      </c>
      <c r="C11" s="9" t="s">
        <v>34</v>
      </c>
      <c r="D11" s="10" t="s">
        <v>4997</v>
      </c>
      <c r="E11" s="10" t="s">
        <v>22</v>
      </c>
      <c r="F11" s="10" t="s">
        <v>22</v>
      </c>
      <c r="G11" s="10" t="str">
        <f t="shared" si="1"/>
        <v>Forecast. Issue Time. Time</v>
      </c>
      <c r="H11" s="10" t="s">
        <v>22</v>
      </c>
      <c r="I11" s="10" t="s">
        <v>1947</v>
      </c>
      <c r="J11" s="10" t="s">
        <v>22</v>
      </c>
      <c r="K11" s="10" t="s">
        <v>477</v>
      </c>
      <c r="L11" s="10" t="s">
        <v>594</v>
      </c>
      <c r="M11" s="7" t="str">
        <f t="shared" si="2"/>
        <v>Issue Time</v>
      </c>
      <c r="N11" s="10" t="s">
        <v>594</v>
      </c>
      <c r="O11" s="10" t="s">
        <v>22</v>
      </c>
      <c r="P11" s="10" t="str">
        <f t="shared" si="3"/>
        <v>Time. Type</v>
      </c>
      <c r="Q11" s="10" t="s">
        <v>22</v>
      </c>
      <c r="R11" s="10" t="s">
        <v>22</v>
      </c>
      <c r="S11" s="10" t="s">
        <v>30</v>
      </c>
      <c r="T11" s="10" t="s">
        <v>22</v>
      </c>
      <c r="U11" s="10" t="s">
        <v>26</v>
      </c>
      <c r="V11" s="10" t="s">
        <v>22</v>
      </c>
    </row>
    <row r="12" spans="1:22" ht="14.1" customHeight="1" x14ac:dyDescent="0.2">
      <c r="A12" s="7" t="str">
        <f t="shared" si="0"/>
        <v>Note</v>
      </c>
      <c r="B12" s="8" t="s">
        <v>22</v>
      </c>
      <c r="C12" s="9" t="s">
        <v>98</v>
      </c>
      <c r="D12" s="10" t="s">
        <v>4967</v>
      </c>
      <c r="E12" s="10" t="s">
        <v>22</v>
      </c>
      <c r="F12" s="10" t="s">
        <v>22</v>
      </c>
      <c r="G12" s="10" t="str">
        <f t="shared" si="1"/>
        <v>Forecast. Note. Text</v>
      </c>
      <c r="H12" s="10" t="s">
        <v>22</v>
      </c>
      <c r="I12" s="10" t="s">
        <v>1947</v>
      </c>
      <c r="J12" s="10" t="s">
        <v>22</v>
      </c>
      <c r="K12" s="10" t="s">
        <v>22</v>
      </c>
      <c r="L12" s="10" t="s">
        <v>237</v>
      </c>
      <c r="M12" s="7" t="str">
        <f t="shared" si="2"/>
        <v>Note</v>
      </c>
      <c r="N12" s="10" t="s">
        <v>59</v>
      </c>
      <c r="O12" s="10" t="s">
        <v>22</v>
      </c>
      <c r="P12" s="10" t="str">
        <f t="shared" si="3"/>
        <v>Text. Type</v>
      </c>
      <c r="Q12" s="10" t="s">
        <v>22</v>
      </c>
      <c r="R12" s="10" t="s">
        <v>22</v>
      </c>
      <c r="S12" s="10" t="s">
        <v>30</v>
      </c>
      <c r="T12" s="10" t="s">
        <v>22</v>
      </c>
      <c r="U12" s="10" t="s">
        <v>26</v>
      </c>
      <c r="V12" s="10" t="s">
        <v>22</v>
      </c>
    </row>
    <row r="13" spans="1:22" ht="14.1" customHeight="1" x14ac:dyDescent="0.2">
      <c r="A13" s="7" t="str">
        <f t="shared" si="0"/>
        <v>VersionID</v>
      </c>
      <c r="B13" s="8" t="s">
        <v>22</v>
      </c>
      <c r="C13" s="9" t="s">
        <v>34</v>
      </c>
      <c r="D13" s="10" t="s">
        <v>5000</v>
      </c>
      <c r="E13" s="10" t="s">
        <v>22</v>
      </c>
      <c r="F13" s="10" t="s">
        <v>22</v>
      </c>
      <c r="G13" s="10" t="str">
        <f t="shared" si="1"/>
        <v>Forecast. Version. Identifier</v>
      </c>
      <c r="H13" s="10" t="s">
        <v>22</v>
      </c>
      <c r="I13" s="10" t="s">
        <v>1947</v>
      </c>
      <c r="J13" s="10" t="s">
        <v>22</v>
      </c>
      <c r="K13" s="10" t="s">
        <v>22</v>
      </c>
      <c r="L13" s="10" t="s">
        <v>602</v>
      </c>
      <c r="M13" s="7" t="str">
        <f t="shared" si="2"/>
        <v>Version</v>
      </c>
      <c r="N13" s="10" t="s">
        <v>29</v>
      </c>
      <c r="O13" s="10" t="s">
        <v>22</v>
      </c>
      <c r="P13" s="10" t="str">
        <f t="shared" si="3"/>
        <v>Identifier. Type</v>
      </c>
      <c r="Q13" s="10" t="s">
        <v>22</v>
      </c>
      <c r="R13" s="10" t="s">
        <v>22</v>
      </c>
      <c r="S13" s="10" t="s">
        <v>30</v>
      </c>
      <c r="T13" s="10" t="s">
        <v>22</v>
      </c>
      <c r="U13" s="10" t="s">
        <v>26</v>
      </c>
      <c r="V13" s="10" t="s">
        <v>22</v>
      </c>
    </row>
    <row r="14" spans="1:22" ht="14.1" customHeight="1" x14ac:dyDescent="0.2">
      <c r="A14" s="7" t="str">
        <f t="shared" si="0"/>
        <v>BasedOnConsensusIndicator</v>
      </c>
      <c r="B14" s="8" t="s">
        <v>22</v>
      </c>
      <c r="C14" s="9" t="s">
        <v>34</v>
      </c>
      <c r="D14" s="10" t="s">
        <v>5412</v>
      </c>
      <c r="E14" s="10" t="s">
        <v>22</v>
      </c>
      <c r="F14" s="10" t="s">
        <v>22</v>
      </c>
      <c r="G14" s="10" t="str">
        <f t="shared" si="1"/>
        <v>Forecast. Based On Consensus_ Indicator. Indicator</v>
      </c>
      <c r="H14" s="10" t="s">
        <v>22</v>
      </c>
      <c r="I14" s="10" t="s">
        <v>1947</v>
      </c>
      <c r="J14" s="10" t="s">
        <v>5413</v>
      </c>
      <c r="K14" s="10" t="s">
        <v>22</v>
      </c>
      <c r="L14" s="10" t="s">
        <v>170</v>
      </c>
      <c r="M14" s="7" t="str">
        <f t="shared" si="2"/>
        <v>Indicator</v>
      </c>
      <c r="N14" s="10" t="s">
        <v>170</v>
      </c>
      <c r="O14" s="10" t="s">
        <v>22</v>
      </c>
      <c r="P14" s="10" t="str">
        <f t="shared" si="3"/>
        <v>Indicator. Type</v>
      </c>
      <c r="Q14" s="10" t="s">
        <v>22</v>
      </c>
      <c r="R14" s="10" t="s">
        <v>22</v>
      </c>
      <c r="S14" s="10" t="s">
        <v>30</v>
      </c>
      <c r="T14" s="10" t="s">
        <v>22</v>
      </c>
      <c r="U14" s="10" t="s">
        <v>26</v>
      </c>
      <c r="V14" s="10" t="s">
        <v>22</v>
      </c>
    </row>
    <row r="15" spans="1:22" ht="14.1" customHeight="1" x14ac:dyDescent="0.2">
      <c r="A15" s="7" t="str">
        <f t="shared" si="0"/>
        <v>ForecastPurposeCode</v>
      </c>
      <c r="B15" s="8" t="s">
        <v>22</v>
      </c>
      <c r="C15" s="9" t="s">
        <v>27</v>
      </c>
      <c r="D15" s="10" t="s">
        <v>5414</v>
      </c>
      <c r="E15" s="10" t="s">
        <v>22</v>
      </c>
      <c r="F15" s="10" t="s">
        <v>22</v>
      </c>
      <c r="G15" s="10" t="str">
        <f t="shared" si="1"/>
        <v>Forecast. Forecast_ Purpose Code. Code</v>
      </c>
      <c r="H15" s="10" t="s">
        <v>22</v>
      </c>
      <c r="I15" s="10" t="s">
        <v>1947</v>
      </c>
      <c r="J15" s="10" t="s">
        <v>1947</v>
      </c>
      <c r="K15" s="10" t="s">
        <v>274</v>
      </c>
      <c r="L15" s="10" t="s">
        <v>33</v>
      </c>
      <c r="M15" s="7" t="str">
        <f t="shared" si="2"/>
        <v>Purpose Code</v>
      </c>
      <c r="N15" s="10" t="s">
        <v>33</v>
      </c>
      <c r="O15" s="10" t="s">
        <v>22</v>
      </c>
      <c r="P15" s="10" t="str">
        <f t="shared" si="3"/>
        <v>Code. Type</v>
      </c>
      <c r="Q15" s="10" t="s">
        <v>22</v>
      </c>
      <c r="R15" s="10" t="s">
        <v>22</v>
      </c>
      <c r="S15" s="10" t="s">
        <v>30</v>
      </c>
      <c r="T15" s="10" t="s">
        <v>22</v>
      </c>
      <c r="U15" s="10" t="s">
        <v>26</v>
      </c>
      <c r="V15" s="10" t="s">
        <v>22</v>
      </c>
    </row>
    <row r="16" spans="1:22" ht="14.1" customHeight="1" x14ac:dyDescent="0.2">
      <c r="A16" s="11" t="str">
        <f t="shared" ref="A16:A23" si="4">SUBSTITUTE(SUBSTITUTE(CONCATENATE(J16,IF(M16="Identifier","ID",M16))," ",""),"_","")</f>
        <v>ForecastPeriod</v>
      </c>
      <c r="B16" s="8" t="s">
        <v>22</v>
      </c>
      <c r="C16" s="12" t="s">
        <v>27</v>
      </c>
      <c r="D16" s="11" t="s">
        <v>5415</v>
      </c>
      <c r="E16" s="11" t="s">
        <v>22</v>
      </c>
      <c r="F16" s="11" t="s">
        <v>22</v>
      </c>
      <c r="G16" s="11" t="str">
        <f t="shared" ref="G16:G23" si="5">CONCATENATE( IF(H16="","",CONCATENATE(H16,"_ ")),I16,". ",IF(J16="","",CONCATENATE(J16,"_ ")),M16,IF(J16="","",CONCATENATE(". ",N16)))</f>
        <v>Forecast. Forecast_ Period. Period</v>
      </c>
      <c r="H16" s="11" t="s">
        <v>22</v>
      </c>
      <c r="I16" s="11" t="s">
        <v>1947</v>
      </c>
      <c r="J16" s="11" t="s">
        <v>1947</v>
      </c>
      <c r="K16" s="11" t="s">
        <v>22</v>
      </c>
      <c r="L16" s="11" t="s">
        <v>22</v>
      </c>
      <c r="M16" s="11" t="str">
        <f t="shared" ref="M16:M23" si="6">CONCATENATE(IF(Q16="","",CONCATENATE(Q16,"_ ")),R16)</f>
        <v>Period</v>
      </c>
      <c r="N16" s="11" t="str">
        <f t="shared" ref="N16:N23" si="7">M16</f>
        <v>Period</v>
      </c>
      <c r="O16" s="11" t="s">
        <v>22</v>
      </c>
      <c r="P16" s="11" t="s">
        <v>22</v>
      </c>
      <c r="Q16" s="11" t="s">
        <v>22</v>
      </c>
      <c r="R16" s="11" t="s">
        <v>44</v>
      </c>
      <c r="S16" s="11" t="s">
        <v>38</v>
      </c>
      <c r="T16" s="11" t="s">
        <v>22</v>
      </c>
      <c r="U16" s="11" t="s">
        <v>26</v>
      </c>
      <c r="V16" s="11" t="s">
        <v>22</v>
      </c>
    </row>
    <row r="17" spans="1:22" ht="14.1" customHeight="1" x14ac:dyDescent="0.2">
      <c r="A17" s="11" t="str">
        <f t="shared" si="4"/>
        <v>AdditionalDocumentReference</v>
      </c>
      <c r="B17" s="8" t="s">
        <v>22</v>
      </c>
      <c r="C17" s="12" t="s">
        <v>98</v>
      </c>
      <c r="D17" s="11" t="s">
        <v>3374</v>
      </c>
      <c r="E17" s="11" t="s">
        <v>22</v>
      </c>
      <c r="F17" s="11" t="s">
        <v>22</v>
      </c>
      <c r="G17" s="11" t="str">
        <f t="shared" si="5"/>
        <v>Forecast. Additional_ Document Reference. Document Reference</v>
      </c>
      <c r="H17" s="11" t="s">
        <v>22</v>
      </c>
      <c r="I17" s="11" t="s">
        <v>1947</v>
      </c>
      <c r="J17" s="11" t="s">
        <v>86</v>
      </c>
      <c r="K17" s="11" t="s">
        <v>22</v>
      </c>
      <c r="L17" s="11" t="s">
        <v>22</v>
      </c>
      <c r="M17" s="11" t="str">
        <f t="shared" si="6"/>
        <v>Document Reference</v>
      </c>
      <c r="N17" s="11" t="str">
        <f t="shared" si="7"/>
        <v>Document Reference</v>
      </c>
      <c r="O17" s="11" t="s">
        <v>22</v>
      </c>
      <c r="P17" s="11" t="s">
        <v>22</v>
      </c>
      <c r="Q17" s="11" t="s">
        <v>22</v>
      </c>
      <c r="R17" s="11" t="s">
        <v>406</v>
      </c>
      <c r="S17" s="11" t="s">
        <v>38</v>
      </c>
      <c r="T17" s="11" t="s">
        <v>22</v>
      </c>
      <c r="U17" s="11" t="s">
        <v>26</v>
      </c>
      <c r="V17" s="11" t="s">
        <v>22</v>
      </c>
    </row>
    <row r="18" spans="1:22" ht="14.1" customHeight="1" x14ac:dyDescent="0.2">
      <c r="A18" s="11" t="str">
        <f t="shared" si="4"/>
        <v>Signature</v>
      </c>
      <c r="B18" s="8" t="s">
        <v>22</v>
      </c>
      <c r="C18" s="12" t="s">
        <v>98</v>
      </c>
      <c r="D18" s="11" t="s">
        <v>4972</v>
      </c>
      <c r="E18" s="11" t="s">
        <v>22</v>
      </c>
      <c r="F18" s="11" t="s">
        <v>22</v>
      </c>
      <c r="G18" s="11" t="str">
        <f t="shared" si="5"/>
        <v>Forecast. Signature</v>
      </c>
      <c r="H18" s="11" t="s">
        <v>22</v>
      </c>
      <c r="I18" s="11" t="s">
        <v>1947</v>
      </c>
      <c r="J18" s="11" t="s">
        <v>22</v>
      </c>
      <c r="K18" s="11" t="s">
        <v>22</v>
      </c>
      <c r="L18" s="11" t="s">
        <v>22</v>
      </c>
      <c r="M18" s="11" t="str">
        <f t="shared" si="6"/>
        <v>Signature</v>
      </c>
      <c r="N18" s="11" t="str">
        <f t="shared" si="7"/>
        <v>Signature</v>
      </c>
      <c r="O18" s="11" t="s">
        <v>22</v>
      </c>
      <c r="P18" s="11" t="s">
        <v>22</v>
      </c>
      <c r="Q18" s="11" t="s">
        <v>22</v>
      </c>
      <c r="R18" s="11" t="s">
        <v>624</v>
      </c>
      <c r="S18" s="11" t="s">
        <v>38</v>
      </c>
      <c r="T18" s="11" t="s">
        <v>22</v>
      </c>
      <c r="U18" s="11" t="s">
        <v>26</v>
      </c>
      <c r="V18" s="11" t="s">
        <v>22</v>
      </c>
    </row>
    <row r="19" spans="1:22" ht="14.1" customHeight="1" x14ac:dyDescent="0.2">
      <c r="A19" s="11" t="str">
        <f t="shared" si="4"/>
        <v>SenderParty</v>
      </c>
      <c r="B19" s="8" t="s">
        <v>22</v>
      </c>
      <c r="C19" s="12" t="s">
        <v>27</v>
      </c>
      <c r="D19" s="11" t="s">
        <v>5001</v>
      </c>
      <c r="E19" s="11" t="s">
        <v>22</v>
      </c>
      <c r="F19" s="11" t="s">
        <v>22</v>
      </c>
      <c r="G19" s="11" t="str">
        <f t="shared" si="5"/>
        <v>Forecast. Sender_ Party. Party</v>
      </c>
      <c r="H19" s="11" t="s">
        <v>22</v>
      </c>
      <c r="I19" s="11" t="s">
        <v>1947</v>
      </c>
      <c r="J19" s="11" t="s">
        <v>5002</v>
      </c>
      <c r="K19" s="11" t="s">
        <v>22</v>
      </c>
      <c r="L19" s="11" t="s">
        <v>22</v>
      </c>
      <c r="M19" s="11" t="str">
        <f t="shared" si="6"/>
        <v>Party</v>
      </c>
      <c r="N19" s="11" t="str">
        <f t="shared" si="7"/>
        <v>Party</v>
      </c>
      <c r="O19" s="11" t="s">
        <v>22</v>
      </c>
      <c r="P19" s="11" t="s">
        <v>22</v>
      </c>
      <c r="Q19" s="11" t="s">
        <v>22</v>
      </c>
      <c r="R19" s="11" t="s">
        <v>216</v>
      </c>
      <c r="S19" s="11" t="s">
        <v>38</v>
      </c>
      <c r="T19" s="11" t="s">
        <v>22</v>
      </c>
      <c r="U19" s="11" t="s">
        <v>26</v>
      </c>
      <c r="V19" s="11" t="s">
        <v>22</v>
      </c>
    </row>
    <row r="20" spans="1:22" ht="14.1" customHeight="1" x14ac:dyDescent="0.2">
      <c r="A20" s="11" t="str">
        <f t="shared" si="4"/>
        <v>ReceiverParty</v>
      </c>
      <c r="B20" s="8" t="s">
        <v>22</v>
      </c>
      <c r="C20" s="12" t="s">
        <v>27</v>
      </c>
      <c r="D20" s="11" t="s">
        <v>5003</v>
      </c>
      <c r="E20" s="11" t="s">
        <v>22</v>
      </c>
      <c r="F20" s="11" t="s">
        <v>22</v>
      </c>
      <c r="G20" s="11" t="str">
        <f t="shared" si="5"/>
        <v>Forecast. Receiver_ Party. Party</v>
      </c>
      <c r="H20" s="11" t="s">
        <v>22</v>
      </c>
      <c r="I20" s="11" t="s">
        <v>1947</v>
      </c>
      <c r="J20" s="11" t="s">
        <v>5004</v>
      </c>
      <c r="K20" s="11" t="s">
        <v>22</v>
      </c>
      <c r="L20" s="11" t="s">
        <v>22</v>
      </c>
      <c r="M20" s="11" t="str">
        <f t="shared" si="6"/>
        <v>Party</v>
      </c>
      <c r="N20" s="11" t="str">
        <f t="shared" si="7"/>
        <v>Party</v>
      </c>
      <c r="O20" s="11" t="s">
        <v>22</v>
      </c>
      <c r="P20" s="11" t="s">
        <v>22</v>
      </c>
      <c r="Q20" s="11" t="s">
        <v>22</v>
      </c>
      <c r="R20" s="11" t="s">
        <v>216</v>
      </c>
      <c r="S20" s="11" t="s">
        <v>38</v>
      </c>
      <c r="T20" s="11" t="s">
        <v>22</v>
      </c>
      <c r="U20" s="11" t="s">
        <v>26</v>
      </c>
      <c r="V20" s="11" t="s">
        <v>22</v>
      </c>
    </row>
    <row r="21" spans="1:22" ht="14.1" customHeight="1" x14ac:dyDescent="0.2">
      <c r="A21" s="11" t="str">
        <f t="shared" si="4"/>
        <v>BuyerCustomerParty</v>
      </c>
      <c r="B21" s="8" t="s">
        <v>22</v>
      </c>
      <c r="C21" s="12" t="s">
        <v>34</v>
      </c>
      <c r="D21" s="11" t="s">
        <v>5270</v>
      </c>
      <c r="E21" s="11" t="s">
        <v>22</v>
      </c>
      <c r="F21" s="11" t="s">
        <v>22</v>
      </c>
      <c r="G21" s="11" t="str">
        <f t="shared" si="5"/>
        <v>Forecast. Buyer_ Customer Party. Customer Party</v>
      </c>
      <c r="H21" s="11" t="s">
        <v>22</v>
      </c>
      <c r="I21" s="11" t="s">
        <v>1947</v>
      </c>
      <c r="J21" s="11" t="s">
        <v>36</v>
      </c>
      <c r="K21" s="11" t="s">
        <v>22</v>
      </c>
      <c r="L21" s="11" t="s">
        <v>22</v>
      </c>
      <c r="M21" s="11" t="str">
        <f t="shared" si="6"/>
        <v>Customer Party</v>
      </c>
      <c r="N21" s="11" t="str">
        <f t="shared" si="7"/>
        <v>Customer Party</v>
      </c>
      <c r="O21" s="11" t="s">
        <v>22</v>
      </c>
      <c r="P21" s="11" t="s">
        <v>22</v>
      </c>
      <c r="Q21" s="11" t="s">
        <v>22</v>
      </c>
      <c r="R21" s="11" t="s">
        <v>37</v>
      </c>
      <c r="S21" s="11" t="s">
        <v>38</v>
      </c>
      <c r="T21" s="11" t="s">
        <v>22</v>
      </c>
      <c r="U21" s="11" t="s">
        <v>26</v>
      </c>
      <c r="V21" s="11" t="s">
        <v>22</v>
      </c>
    </row>
    <row r="22" spans="1:22" ht="14.1" customHeight="1" x14ac:dyDescent="0.2">
      <c r="A22" s="11" t="str">
        <f t="shared" si="4"/>
        <v>SellerSupplierParty</v>
      </c>
      <c r="B22" s="8" t="s">
        <v>22</v>
      </c>
      <c r="C22" s="12" t="s">
        <v>34</v>
      </c>
      <c r="D22" s="11" t="s">
        <v>5118</v>
      </c>
      <c r="E22" s="11" t="s">
        <v>22</v>
      </c>
      <c r="F22" s="11" t="s">
        <v>22</v>
      </c>
      <c r="G22" s="11" t="str">
        <f t="shared" si="5"/>
        <v>Forecast. Seller_ Supplier Party. Supplier Party</v>
      </c>
      <c r="H22" s="11" t="s">
        <v>22</v>
      </c>
      <c r="I22" s="11" t="s">
        <v>1947</v>
      </c>
      <c r="J22" s="11" t="s">
        <v>40</v>
      </c>
      <c r="K22" s="11" t="s">
        <v>22</v>
      </c>
      <c r="L22" s="11" t="s">
        <v>22</v>
      </c>
      <c r="M22" s="11" t="str">
        <f t="shared" si="6"/>
        <v>Supplier Party</v>
      </c>
      <c r="N22" s="11" t="str">
        <f t="shared" si="7"/>
        <v>Supplier Party</v>
      </c>
      <c r="O22" s="11" t="s">
        <v>22</v>
      </c>
      <c r="P22" s="11" t="s">
        <v>22</v>
      </c>
      <c r="Q22" s="11" t="s">
        <v>22</v>
      </c>
      <c r="R22" s="11" t="s">
        <v>41</v>
      </c>
      <c r="S22" s="11" t="s">
        <v>38</v>
      </c>
      <c r="T22" s="11" t="s">
        <v>22</v>
      </c>
      <c r="U22" s="11" t="s">
        <v>26</v>
      </c>
      <c r="V22" s="11" t="s">
        <v>22</v>
      </c>
    </row>
    <row r="23" spans="1:22" ht="14.1" customHeight="1" x14ac:dyDescent="0.2">
      <c r="A23" s="11" t="str">
        <f t="shared" si="4"/>
        <v>ForecastLine</v>
      </c>
      <c r="B23" s="8" t="s">
        <v>22</v>
      </c>
      <c r="C23" s="12" t="s">
        <v>50</v>
      </c>
      <c r="D23" s="11" t="s">
        <v>5416</v>
      </c>
      <c r="E23" s="11" t="s">
        <v>22</v>
      </c>
      <c r="F23" s="11" t="s">
        <v>22</v>
      </c>
      <c r="G23" s="11" t="str">
        <f t="shared" si="5"/>
        <v>Forecast. Forecast Line</v>
      </c>
      <c r="H23" s="11" t="s">
        <v>22</v>
      </c>
      <c r="I23" s="11" t="s">
        <v>1947</v>
      </c>
      <c r="J23" s="11" t="s">
        <v>22</v>
      </c>
      <c r="K23" s="11" t="s">
        <v>22</v>
      </c>
      <c r="L23" s="11" t="s">
        <v>22</v>
      </c>
      <c r="M23" s="11" t="str">
        <f t="shared" si="6"/>
        <v>Forecast Line</v>
      </c>
      <c r="N23" s="11" t="str">
        <f t="shared" si="7"/>
        <v>Forecast Line</v>
      </c>
      <c r="O23" s="11" t="s">
        <v>22</v>
      </c>
      <c r="P23" s="11" t="s">
        <v>22</v>
      </c>
      <c r="Q23" s="11" t="s">
        <v>22</v>
      </c>
      <c r="R23" s="11" t="s">
        <v>1968</v>
      </c>
      <c r="S23" s="11" t="s">
        <v>38</v>
      </c>
      <c r="T23" s="11" t="s">
        <v>22</v>
      </c>
      <c r="U23" s="11" t="s">
        <v>26</v>
      </c>
      <c r="V23" s="11" t="s">
        <v>22</v>
      </c>
    </row>
    <row r="24" spans="1:22" s="14" customFormat="1" ht="14.1" customHeight="1" x14ac:dyDescent="0.2">
      <c r="A24" s="13"/>
      <c r="B24" s="13"/>
      <c r="C24" s="13"/>
      <c r="D24" s="13"/>
      <c r="E24" s="13"/>
      <c r="F24" s="13"/>
      <c r="G24" s="13"/>
      <c r="H24" s="13"/>
      <c r="I24" s="13"/>
      <c r="J24" s="13"/>
      <c r="K24" s="13"/>
      <c r="L24" s="13"/>
      <c r="M24" s="13"/>
      <c r="N24" s="13"/>
      <c r="O24" s="13"/>
      <c r="P24" s="13"/>
      <c r="Q24" s="13"/>
      <c r="R24" s="13"/>
      <c r="S24" s="13" t="s">
        <v>4949</v>
      </c>
      <c r="T24" s="13"/>
      <c r="U24" s="13"/>
      <c r="V24"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3C653-9CED-48E9-B6CA-719B66D8F373}">
  <dimension ref="A1:V24"/>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ForecastRevision</v>
      </c>
      <c r="B2" s="6" t="s">
        <v>22</v>
      </c>
      <c r="C2" s="6" t="s">
        <v>22</v>
      </c>
      <c r="D2" s="6" t="s">
        <v>5417</v>
      </c>
      <c r="E2" s="6" t="s">
        <v>5418</v>
      </c>
      <c r="F2" s="6" t="s">
        <v>22</v>
      </c>
      <c r="G2" s="5" t="str">
        <f>CONCATENATE(IF(H2="","",CONCATENATE(H2,"_ ")),I2,". Details")</f>
        <v>Forecast Revision. Details</v>
      </c>
      <c r="H2" s="6" t="s">
        <v>22</v>
      </c>
      <c r="I2" s="6" t="s">
        <v>5418</v>
      </c>
      <c r="J2" s="6" t="s">
        <v>22</v>
      </c>
      <c r="K2" s="6" t="s">
        <v>22</v>
      </c>
      <c r="L2" s="6" t="s">
        <v>22</v>
      </c>
      <c r="M2" s="6" t="s">
        <v>22</v>
      </c>
      <c r="N2" s="6" t="s">
        <v>22</v>
      </c>
      <c r="O2" s="6" t="s">
        <v>22</v>
      </c>
      <c r="P2" s="6" t="s">
        <v>22</v>
      </c>
      <c r="Q2" s="6" t="s">
        <v>22</v>
      </c>
      <c r="R2" s="6" t="s">
        <v>22</v>
      </c>
      <c r="S2" s="6" t="s">
        <v>25</v>
      </c>
      <c r="T2" s="6" t="s">
        <v>22</v>
      </c>
      <c r="U2" s="6" t="s">
        <v>26</v>
      </c>
      <c r="V2" s="6" t="s">
        <v>22</v>
      </c>
    </row>
    <row r="3" spans="1:22" ht="14.1" customHeight="1" x14ac:dyDescent="0.2">
      <c r="A3" s="7" t="str">
        <f t="shared" ref="A3:A15"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4992</v>
      </c>
      <c r="G3" s="10" t="str">
        <f t="shared" ref="G3:G15" si="1">CONCATENATE( IF(H3="","",CONCATENATE(H3,"_ ")),I3,". ",IF(J3="","",CONCATENATE(J3,"_ ")),M3,IF(OR(J3&lt;&gt;"",M3&lt;&gt;N3),CONCATENATE(". ",N3),""))</f>
        <v>Forecast Revision. UBL Version Identifier. Identifier</v>
      </c>
      <c r="H3" s="10" t="s">
        <v>22</v>
      </c>
      <c r="I3" s="10" t="s">
        <v>5418</v>
      </c>
      <c r="J3" s="10" t="s">
        <v>22</v>
      </c>
      <c r="K3" s="10" t="s">
        <v>4953</v>
      </c>
      <c r="L3" s="10" t="s">
        <v>29</v>
      </c>
      <c r="M3" s="7" t="str">
        <f t="shared" ref="M3:M15" si="2">IF(K3&lt;&gt;"",CONCATENATE(K3," ",L3),L3)</f>
        <v>UBL Version Identifier</v>
      </c>
      <c r="N3" s="10" t="s">
        <v>29</v>
      </c>
      <c r="O3" s="10" t="s">
        <v>22</v>
      </c>
      <c r="P3" s="10" t="str">
        <f t="shared" ref="P3:P15" si="3">IF(O3&lt;&gt;"",CONCATENATE(O3,"_ ",N3,". Type"),CONCATENATE(N3,". Type"))</f>
        <v>Identifier. Type</v>
      </c>
      <c r="Q3" s="10" t="s">
        <v>22</v>
      </c>
      <c r="R3" s="10" t="s">
        <v>22</v>
      </c>
      <c r="S3" s="10" t="s">
        <v>30</v>
      </c>
      <c r="T3" s="10" t="s">
        <v>22</v>
      </c>
      <c r="U3" s="10" t="s">
        <v>26</v>
      </c>
      <c r="V3" s="10" t="s">
        <v>22</v>
      </c>
    </row>
    <row r="4" spans="1:22" ht="14.1" customHeight="1" x14ac:dyDescent="0.2">
      <c r="A4" s="7" t="str">
        <f t="shared" si="0"/>
        <v>CustomizationID</v>
      </c>
      <c r="B4" s="8" t="s">
        <v>22</v>
      </c>
      <c r="C4" s="9" t="s">
        <v>34</v>
      </c>
      <c r="D4" s="10" t="s">
        <v>4954</v>
      </c>
      <c r="E4" s="10" t="s">
        <v>22</v>
      </c>
      <c r="F4" s="10" t="s">
        <v>2701</v>
      </c>
      <c r="G4" s="10" t="str">
        <f t="shared" si="1"/>
        <v>Forecast Revision. Customization Identifier. Identifier</v>
      </c>
      <c r="H4" s="10" t="s">
        <v>22</v>
      </c>
      <c r="I4" s="10" t="s">
        <v>5418</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26</v>
      </c>
      <c r="V4" s="10" t="s">
        <v>22</v>
      </c>
    </row>
    <row r="5" spans="1:22" ht="14.1" customHeight="1" x14ac:dyDescent="0.2">
      <c r="A5" s="7" t="str">
        <f t="shared" si="0"/>
        <v>ProfileID</v>
      </c>
      <c r="B5" s="8" t="s">
        <v>22</v>
      </c>
      <c r="C5" s="9" t="s">
        <v>34</v>
      </c>
      <c r="D5" s="10" t="s">
        <v>4955</v>
      </c>
      <c r="E5" s="10" t="s">
        <v>22</v>
      </c>
      <c r="F5" s="10" t="s">
        <v>4993</v>
      </c>
      <c r="G5" s="10" t="str">
        <f t="shared" si="1"/>
        <v>Forecast Revision. Profile Identifier. Identifier</v>
      </c>
      <c r="H5" s="10" t="s">
        <v>22</v>
      </c>
      <c r="I5" s="10" t="s">
        <v>5418</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26</v>
      </c>
      <c r="V5" s="10" t="s">
        <v>22</v>
      </c>
    </row>
    <row r="6" spans="1:22" ht="14.1" customHeight="1" x14ac:dyDescent="0.2">
      <c r="A6" s="7" t="str">
        <f t="shared" si="0"/>
        <v>ProfileExecutionID</v>
      </c>
      <c r="B6" s="8" t="s">
        <v>22</v>
      </c>
      <c r="C6" s="9" t="s">
        <v>34</v>
      </c>
      <c r="D6" s="10" t="s">
        <v>4956</v>
      </c>
      <c r="E6" s="10" t="s">
        <v>22</v>
      </c>
      <c r="F6" s="10" t="s">
        <v>4994</v>
      </c>
      <c r="G6" s="10" t="str">
        <f t="shared" si="1"/>
        <v>Forecast Revision. Profile Execution Identifier. Identifier</v>
      </c>
      <c r="H6" s="10" t="s">
        <v>22</v>
      </c>
      <c r="I6" s="10" t="s">
        <v>5418</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26</v>
      </c>
      <c r="V6" s="10" t="s">
        <v>22</v>
      </c>
    </row>
    <row r="7" spans="1:22" ht="14.1" customHeight="1" x14ac:dyDescent="0.2">
      <c r="A7" s="7" t="str">
        <f t="shared" si="0"/>
        <v>ID</v>
      </c>
      <c r="B7" s="8" t="s">
        <v>22</v>
      </c>
      <c r="C7" s="9" t="s">
        <v>27</v>
      </c>
      <c r="D7" s="10" t="s">
        <v>4995</v>
      </c>
      <c r="E7" s="10" t="s">
        <v>5419</v>
      </c>
      <c r="F7" s="10" t="s">
        <v>22</v>
      </c>
      <c r="G7" s="10" t="str">
        <f t="shared" si="1"/>
        <v>Forecast Revision. Identifier</v>
      </c>
      <c r="H7" s="10" t="s">
        <v>22</v>
      </c>
      <c r="I7" s="10" t="s">
        <v>5418</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26</v>
      </c>
      <c r="V7" s="10" t="s">
        <v>22</v>
      </c>
    </row>
    <row r="8" spans="1:22" ht="14.1" customHeight="1" x14ac:dyDescent="0.2">
      <c r="A8" s="7" t="str">
        <f t="shared" si="0"/>
        <v>CopyIndicator</v>
      </c>
      <c r="B8" s="8" t="s">
        <v>22</v>
      </c>
      <c r="C8" s="9" t="s">
        <v>34</v>
      </c>
      <c r="D8" s="10" t="s">
        <v>5018</v>
      </c>
      <c r="E8" s="10" t="s">
        <v>22</v>
      </c>
      <c r="F8" s="10" t="s">
        <v>22</v>
      </c>
      <c r="G8" s="10" t="str">
        <f t="shared" si="1"/>
        <v>Forecast Revision. Copy_ Indicator. Indicator</v>
      </c>
      <c r="H8" s="10" t="s">
        <v>22</v>
      </c>
      <c r="I8" s="10" t="s">
        <v>5418</v>
      </c>
      <c r="J8" s="10" t="s">
        <v>1596</v>
      </c>
      <c r="K8" s="10" t="s">
        <v>22</v>
      </c>
      <c r="L8" s="10" t="s">
        <v>170</v>
      </c>
      <c r="M8" s="7" t="str">
        <f t="shared" si="2"/>
        <v>Indicator</v>
      </c>
      <c r="N8" s="10" t="s">
        <v>170</v>
      </c>
      <c r="O8" s="10" t="s">
        <v>22</v>
      </c>
      <c r="P8" s="10" t="str">
        <f t="shared" si="3"/>
        <v>Indicator. Type</v>
      </c>
      <c r="Q8" s="10" t="s">
        <v>22</v>
      </c>
      <c r="R8" s="10" t="s">
        <v>22</v>
      </c>
      <c r="S8" s="10" t="s">
        <v>30</v>
      </c>
      <c r="T8" s="10" t="s">
        <v>22</v>
      </c>
      <c r="U8" s="10" t="s">
        <v>26</v>
      </c>
      <c r="V8" s="10" t="s">
        <v>22</v>
      </c>
    </row>
    <row r="9" spans="1:22" ht="14.1" customHeight="1" x14ac:dyDescent="0.2">
      <c r="A9" s="7" t="str">
        <f t="shared" si="0"/>
        <v>UUID</v>
      </c>
      <c r="B9" s="8" t="s">
        <v>22</v>
      </c>
      <c r="C9" s="9" t="s">
        <v>34</v>
      </c>
      <c r="D9" s="10" t="s">
        <v>4959</v>
      </c>
      <c r="E9" s="10" t="s">
        <v>22</v>
      </c>
      <c r="F9" s="10" t="s">
        <v>22</v>
      </c>
      <c r="G9" s="10" t="str">
        <f t="shared" si="1"/>
        <v>Forecast Revision. UUID. Identifier</v>
      </c>
      <c r="H9" s="10" t="s">
        <v>22</v>
      </c>
      <c r="I9" s="10" t="s">
        <v>5418</v>
      </c>
      <c r="J9" s="10" t="s">
        <v>22</v>
      </c>
      <c r="K9" s="10" t="s">
        <v>22</v>
      </c>
      <c r="L9" s="10" t="s">
        <v>590</v>
      </c>
      <c r="M9" s="7" t="str">
        <f t="shared" si="2"/>
        <v>UUID</v>
      </c>
      <c r="N9" s="10" t="s">
        <v>29</v>
      </c>
      <c r="O9" s="10" t="s">
        <v>22</v>
      </c>
      <c r="P9" s="10" t="str">
        <f t="shared" si="3"/>
        <v>Identifier. Type</v>
      </c>
      <c r="Q9" s="10" t="s">
        <v>22</v>
      </c>
      <c r="R9" s="10" t="s">
        <v>22</v>
      </c>
      <c r="S9" s="10" t="s">
        <v>30</v>
      </c>
      <c r="T9" s="10" t="s">
        <v>22</v>
      </c>
      <c r="U9" s="10" t="s">
        <v>26</v>
      </c>
      <c r="V9" s="10" t="s">
        <v>22</v>
      </c>
    </row>
    <row r="10" spans="1:22" ht="14.1" customHeight="1" x14ac:dyDescent="0.2">
      <c r="A10" s="7" t="str">
        <f t="shared" si="0"/>
        <v>IssueDate</v>
      </c>
      <c r="B10" s="8" t="s">
        <v>22</v>
      </c>
      <c r="C10" s="9" t="s">
        <v>27</v>
      </c>
      <c r="D10" s="10" t="s">
        <v>4996</v>
      </c>
      <c r="E10" s="10" t="s">
        <v>5411</v>
      </c>
      <c r="F10" s="10" t="s">
        <v>22</v>
      </c>
      <c r="G10" s="10" t="str">
        <f t="shared" si="1"/>
        <v>Forecast Revision. Issue Date. Date</v>
      </c>
      <c r="H10" s="10" t="s">
        <v>22</v>
      </c>
      <c r="I10" s="10" t="s">
        <v>5418</v>
      </c>
      <c r="J10" s="10" t="s">
        <v>22</v>
      </c>
      <c r="K10" s="10" t="s">
        <v>477</v>
      </c>
      <c r="L10" s="10" t="s">
        <v>397</v>
      </c>
      <c r="M10" s="7" t="str">
        <f t="shared" si="2"/>
        <v>Issue Date</v>
      </c>
      <c r="N10" s="10" t="s">
        <v>397</v>
      </c>
      <c r="O10" s="10" t="s">
        <v>22</v>
      </c>
      <c r="P10" s="10" t="str">
        <f t="shared" si="3"/>
        <v>Date. Type</v>
      </c>
      <c r="Q10" s="10" t="s">
        <v>22</v>
      </c>
      <c r="R10" s="10" t="s">
        <v>22</v>
      </c>
      <c r="S10" s="10" t="s">
        <v>30</v>
      </c>
      <c r="T10" s="10" t="s">
        <v>22</v>
      </c>
      <c r="U10" s="10" t="s">
        <v>26</v>
      </c>
      <c r="V10" s="10" t="s">
        <v>22</v>
      </c>
    </row>
    <row r="11" spans="1:22" ht="14.1" customHeight="1" x14ac:dyDescent="0.2">
      <c r="A11" s="7" t="str">
        <f t="shared" si="0"/>
        <v>IssueTime</v>
      </c>
      <c r="B11" s="8" t="s">
        <v>22</v>
      </c>
      <c r="C11" s="9" t="s">
        <v>34</v>
      </c>
      <c r="D11" s="10" t="s">
        <v>4997</v>
      </c>
      <c r="E11" s="10" t="s">
        <v>22</v>
      </c>
      <c r="F11" s="10" t="s">
        <v>22</v>
      </c>
      <c r="G11" s="10" t="str">
        <f t="shared" si="1"/>
        <v>Forecast Revision. Issue Time. Time</v>
      </c>
      <c r="H11" s="10" t="s">
        <v>22</v>
      </c>
      <c r="I11" s="10" t="s">
        <v>5418</v>
      </c>
      <c r="J11" s="10" t="s">
        <v>22</v>
      </c>
      <c r="K11" s="10" t="s">
        <v>477</v>
      </c>
      <c r="L11" s="10" t="s">
        <v>594</v>
      </c>
      <c r="M11" s="7" t="str">
        <f t="shared" si="2"/>
        <v>Issue Time</v>
      </c>
      <c r="N11" s="10" t="s">
        <v>594</v>
      </c>
      <c r="O11" s="10" t="s">
        <v>22</v>
      </c>
      <c r="P11" s="10" t="str">
        <f t="shared" si="3"/>
        <v>Time. Type</v>
      </c>
      <c r="Q11" s="10" t="s">
        <v>22</v>
      </c>
      <c r="R11" s="10" t="s">
        <v>22</v>
      </c>
      <c r="S11" s="10" t="s">
        <v>30</v>
      </c>
      <c r="T11" s="10" t="s">
        <v>22</v>
      </c>
      <c r="U11" s="10" t="s">
        <v>26</v>
      </c>
      <c r="V11" s="10" t="s">
        <v>22</v>
      </c>
    </row>
    <row r="12" spans="1:22" ht="14.1" customHeight="1" x14ac:dyDescent="0.2">
      <c r="A12" s="7" t="str">
        <f t="shared" si="0"/>
        <v>Note</v>
      </c>
      <c r="B12" s="8" t="s">
        <v>22</v>
      </c>
      <c r="C12" s="9" t="s">
        <v>98</v>
      </c>
      <c r="D12" s="10" t="s">
        <v>4967</v>
      </c>
      <c r="E12" s="10" t="s">
        <v>22</v>
      </c>
      <c r="F12" s="10" t="s">
        <v>22</v>
      </c>
      <c r="G12" s="10" t="str">
        <f t="shared" si="1"/>
        <v>Forecast Revision. Note. Text</v>
      </c>
      <c r="H12" s="10" t="s">
        <v>22</v>
      </c>
      <c r="I12" s="10" t="s">
        <v>5418</v>
      </c>
      <c r="J12" s="10" t="s">
        <v>22</v>
      </c>
      <c r="K12" s="10" t="s">
        <v>22</v>
      </c>
      <c r="L12" s="10" t="s">
        <v>237</v>
      </c>
      <c r="M12" s="7" t="str">
        <f t="shared" si="2"/>
        <v>Note</v>
      </c>
      <c r="N12" s="10" t="s">
        <v>59</v>
      </c>
      <c r="O12" s="10" t="s">
        <v>22</v>
      </c>
      <c r="P12" s="10" t="str">
        <f t="shared" si="3"/>
        <v>Text. Type</v>
      </c>
      <c r="Q12" s="10" t="s">
        <v>22</v>
      </c>
      <c r="R12" s="10" t="s">
        <v>22</v>
      </c>
      <c r="S12" s="10" t="s">
        <v>30</v>
      </c>
      <c r="T12" s="10" t="s">
        <v>22</v>
      </c>
      <c r="U12" s="10" t="s">
        <v>26</v>
      </c>
      <c r="V12" s="10" t="s">
        <v>22</v>
      </c>
    </row>
    <row r="13" spans="1:22" ht="14.1" customHeight="1" x14ac:dyDescent="0.2">
      <c r="A13" s="7" t="str">
        <f t="shared" si="0"/>
        <v>SequenceNumberID</v>
      </c>
      <c r="B13" s="8" t="s">
        <v>22</v>
      </c>
      <c r="C13" s="9" t="s">
        <v>27</v>
      </c>
      <c r="D13" s="10" t="s">
        <v>5420</v>
      </c>
      <c r="E13" s="10" t="s">
        <v>22</v>
      </c>
      <c r="F13" s="10" t="s">
        <v>22</v>
      </c>
      <c r="G13" s="10" t="str">
        <f t="shared" si="1"/>
        <v>Forecast Revision. Sequence Number. Identifier</v>
      </c>
      <c r="H13" s="10" t="s">
        <v>22</v>
      </c>
      <c r="I13" s="10" t="s">
        <v>5418</v>
      </c>
      <c r="J13" s="10" t="s">
        <v>22</v>
      </c>
      <c r="K13" s="10" t="s">
        <v>186</v>
      </c>
      <c r="L13" s="10" t="s">
        <v>97</v>
      </c>
      <c r="M13" s="7" t="str">
        <f t="shared" si="2"/>
        <v>Sequence Number</v>
      </c>
      <c r="N13" s="10" t="s">
        <v>29</v>
      </c>
      <c r="O13" s="10" t="s">
        <v>22</v>
      </c>
      <c r="P13" s="10" t="str">
        <f t="shared" si="3"/>
        <v>Identifier. Type</v>
      </c>
      <c r="Q13" s="10" t="s">
        <v>22</v>
      </c>
      <c r="R13" s="10" t="s">
        <v>22</v>
      </c>
      <c r="S13" s="10" t="s">
        <v>30</v>
      </c>
      <c r="T13" s="10" t="s">
        <v>22</v>
      </c>
      <c r="U13" s="10" t="s">
        <v>26</v>
      </c>
      <c r="V13" s="10" t="s">
        <v>22</v>
      </c>
    </row>
    <row r="14" spans="1:22" ht="14.1" customHeight="1" x14ac:dyDescent="0.2">
      <c r="A14" s="7" t="str">
        <f t="shared" si="0"/>
        <v>RevisionStatusCode</v>
      </c>
      <c r="B14" s="8" t="s">
        <v>22</v>
      </c>
      <c r="C14" s="9" t="s">
        <v>34</v>
      </c>
      <c r="D14" s="10" t="s">
        <v>5421</v>
      </c>
      <c r="E14" s="10" t="s">
        <v>22</v>
      </c>
      <c r="F14" s="10" t="s">
        <v>22</v>
      </c>
      <c r="G14" s="10" t="str">
        <f t="shared" si="1"/>
        <v>Forecast Revision. Revision_ Status Code. Code</v>
      </c>
      <c r="H14" s="10" t="s">
        <v>22</v>
      </c>
      <c r="I14" s="10" t="s">
        <v>5418</v>
      </c>
      <c r="J14" s="10" t="s">
        <v>596</v>
      </c>
      <c r="K14" s="10" t="s">
        <v>894</v>
      </c>
      <c r="L14" s="10" t="s">
        <v>33</v>
      </c>
      <c r="M14" s="7" t="str">
        <f t="shared" si="2"/>
        <v>Status Code</v>
      </c>
      <c r="N14" s="10" t="s">
        <v>33</v>
      </c>
      <c r="O14" s="10" t="s">
        <v>22</v>
      </c>
      <c r="P14" s="10" t="str">
        <f t="shared" si="3"/>
        <v>Code. Type</v>
      </c>
      <c r="Q14" s="10" t="s">
        <v>22</v>
      </c>
      <c r="R14" s="10" t="s">
        <v>22</v>
      </c>
      <c r="S14" s="10" t="s">
        <v>30</v>
      </c>
      <c r="T14" s="10" t="s">
        <v>22</v>
      </c>
      <c r="U14" s="10" t="s">
        <v>26</v>
      </c>
      <c r="V14" s="10" t="s">
        <v>22</v>
      </c>
    </row>
    <row r="15" spans="1:22" ht="14.1" customHeight="1" x14ac:dyDescent="0.2">
      <c r="A15" s="7" t="str">
        <f t="shared" si="0"/>
        <v>PurposeCode</v>
      </c>
      <c r="B15" s="8" t="s">
        <v>22</v>
      </c>
      <c r="C15" s="9" t="s">
        <v>34</v>
      </c>
      <c r="D15" s="10" t="s">
        <v>5422</v>
      </c>
      <c r="E15" s="10" t="s">
        <v>22</v>
      </c>
      <c r="F15" s="10" t="s">
        <v>22</v>
      </c>
      <c r="G15" s="10" t="str">
        <f t="shared" si="1"/>
        <v>Forecast Revision. Purpose Code. Code</v>
      </c>
      <c r="H15" s="10" t="s">
        <v>22</v>
      </c>
      <c r="I15" s="10" t="s">
        <v>5418</v>
      </c>
      <c r="J15" s="10" t="s">
        <v>22</v>
      </c>
      <c r="K15" s="10" t="s">
        <v>274</v>
      </c>
      <c r="L15" s="10" t="s">
        <v>33</v>
      </c>
      <c r="M15" s="7" t="str">
        <f t="shared" si="2"/>
        <v>Purpose Code</v>
      </c>
      <c r="N15" s="10" t="s">
        <v>33</v>
      </c>
      <c r="O15" s="10" t="s">
        <v>22</v>
      </c>
      <c r="P15" s="10" t="str">
        <f t="shared" si="3"/>
        <v>Code. Type</v>
      </c>
      <c r="Q15" s="10" t="s">
        <v>22</v>
      </c>
      <c r="R15" s="10" t="s">
        <v>22</v>
      </c>
      <c r="S15" s="10" t="s">
        <v>30</v>
      </c>
      <c r="T15" s="10" t="s">
        <v>22</v>
      </c>
      <c r="U15" s="10" t="s">
        <v>26</v>
      </c>
      <c r="V15" s="10" t="s">
        <v>22</v>
      </c>
    </row>
    <row r="16" spans="1:22" ht="14.1" customHeight="1" x14ac:dyDescent="0.2">
      <c r="A16" s="11" t="str">
        <f t="shared" ref="A16:A23" si="4">SUBSTITUTE(SUBSTITUTE(CONCATENATE(J16,IF(M16="Identifier","ID",M16))," ",""),"_","")</f>
        <v>ForecastPeriod</v>
      </c>
      <c r="B16" s="8" t="s">
        <v>22</v>
      </c>
      <c r="C16" s="12" t="s">
        <v>27</v>
      </c>
      <c r="D16" s="11" t="s">
        <v>5415</v>
      </c>
      <c r="E16" s="11" t="s">
        <v>22</v>
      </c>
      <c r="F16" s="11" t="s">
        <v>22</v>
      </c>
      <c r="G16" s="11" t="str">
        <f t="shared" ref="G16:G23" si="5">CONCATENATE( IF(H16="","",CONCATENATE(H16,"_ ")),I16,". ",IF(J16="","",CONCATENATE(J16,"_ ")),M16,IF(J16="","",CONCATENATE(". ",N16)))</f>
        <v>Forecast Revision. Forecast_ Period. Period</v>
      </c>
      <c r="H16" s="11" t="s">
        <v>22</v>
      </c>
      <c r="I16" s="11" t="s">
        <v>5418</v>
      </c>
      <c r="J16" s="11" t="s">
        <v>1947</v>
      </c>
      <c r="K16" s="11" t="s">
        <v>22</v>
      </c>
      <c r="L16" s="11" t="s">
        <v>22</v>
      </c>
      <c r="M16" s="11" t="str">
        <f t="shared" ref="M16:M23" si="6">CONCATENATE(IF(Q16="","",CONCATENATE(Q16,"_ ")),R16)</f>
        <v>Period</v>
      </c>
      <c r="N16" s="11" t="str">
        <f t="shared" ref="N16:N23" si="7">M16</f>
        <v>Period</v>
      </c>
      <c r="O16" s="11" t="s">
        <v>22</v>
      </c>
      <c r="P16" s="11" t="s">
        <v>22</v>
      </c>
      <c r="Q16" s="11" t="s">
        <v>22</v>
      </c>
      <c r="R16" s="11" t="s">
        <v>44</v>
      </c>
      <c r="S16" s="11" t="s">
        <v>38</v>
      </c>
      <c r="T16" s="11" t="s">
        <v>22</v>
      </c>
      <c r="U16" s="11" t="s">
        <v>26</v>
      </c>
      <c r="V16" s="11" t="s">
        <v>22</v>
      </c>
    </row>
    <row r="17" spans="1:22" ht="14.1" customHeight="1" x14ac:dyDescent="0.2">
      <c r="A17" s="11" t="str">
        <f t="shared" si="4"/>
        <v>OriginalDocumentReference</v>
      </c>
      <c r="B17" s="8" t="s">
        <v>22</v>
      </c>
      <c r="C17" s="12" t="s">
        <v>98</v>
      </c>
      <c r="D17" s="11" t="s">
        <v>5423</v>
      </c>
      <c r="E17" s="11" t="s">
        <v>22</v>
      </c>
      <c r="F17" s="11" t="s">
        <v>22</v>
      </c>
      <c r="G17" s="11" t="str">
        <f t="shared" si="5"/>
        <v>Forecast Revision. Original_ Document Reference. Document Reference</v>
      </c>
      <c r="H17" s="11" t="s">
        <v>22</v>
      </c>
      <c r="I17" s="11" t="s">
        <v>5418</v>
      </c>
      <c r="J17" s="11" t="s">
        <v>633</v>
      </c>
      <c r="K17" s="11" t="s">
        <v>22</v>
      </c>
      <c r="L17" s="11" t="s">
        <v>22</v>
      </c>
      <c r="M17" s="11" t="str">
        <f t="shared" si="6"/>
        <v>Document Reference</v>
      </c>
      <c r="N17" s="11" t="str">
        <f t="shared" si="7"/>
        <v>Document Reference</v>
      </c>
      <c r="O17" s="11" t="s">
        <v>22</v>
      </c>
      <c r="P17" s="11" t="s">
        <v>22</v>
      </c>
      <c r="Q17" s="11" t="s">
        <v>22</v>
      </c>
      <c r="R17" s="11" t="s">
        <v>406</v>
      </c>
      <c r="S17" s="11" t="s">
        <v>38</v>
      </c>
      <c r="T17" s="11" t="s">
        <v>22</v>
      </c>
      <c r="U17" s="11" t="s">
        <v>26</v>
      </c>
      <c r="V17" s="11" t="s">
        <v>22</v>
      </c>
    </row>
    <row r="18" spans="1:22" ht="14.1" customHeight="1" x14ac:dyDescent="0.2">
      <c r="A18" s="11" t="str">
        <f t="shared" si="4"/>
        <v>Signature</v>
      </c>
      <c r="B18" s="8" t="s">
        <v>22</v>
      </c>
      <c r="C18" s="12" t="s">
        <v>98</v>
      </c>
      <c r="D18" s="11" t="s">
        <v>4972</v>
      </c>
      <c r="E18" s="11" t="s">
        <v>22</v>
      </c>
      <c r="F18" s="11" t="s">
        <v>22</v>
      </c>
      <c r="G18" s="11" t="str">
        <f t="shared" si="5"/>
        <v>Forecast Revision. Signature</v>
      </c>
      <c r="H18" s="11" t="s">
        <v>22</v>
      </c>
      <c r="I18" s="11" t="s">
        <v>5418</v>
      </c>
      <c r="J18" s="11" t="s">
        <v>22</v>
      </c>
      <c r="K18" s="11" t="s">
        <v>22</v>
      </c>
      <c r="L18" s="11" t="s">
        <v>22</v>
      </c>
      <c r="M18" s="11" t="str">
        <f t="shared" si="6"/>
        <v>Signature</v>
      </c>
      <c r="N18" s="11" t="str">
        <f t="shared" si="7"/>
        <v>Signature</v>
      </c>
      <c r="O18" s="11" t="s">
        <v>22</v>
      </c>
      <c r="P18" s="11" t="s">
        <v>22</v>
      </c>
      <c r="Q18" s="11" t="s">
        <v>22</v>
      </c>
      <c r="R18" s="11" t="s">
        <v>624</v>
      </c>
      <c r="S18" s="11" t="s">
        <v>38</v>
      </c>
      <c r="T18" s="11" t="s">
        <v>22</v>
      </c>
      <c r="U18" s="11" t="s">
        <v>26</v>
      </c>
      <c r="V18" s="11" t="s">
        <v>22</v>
      </c>
    </row>
    <row r="19" spans="1:22" ht="14.1" customHeight="1" x14ac:dyDescent="0.2">
      <c r="A19" s="11" t="str">
        <f t="shared" si="4"/>
        <v>SenderParty</v>
      </c>
      <c r="B19" s="8" t="s">
        <v>22</v>
      </c>
      <c r="C19" s="12" t="s">
        <v>27</v>
      </c>
      <c r="D19" s="11" t="s">
        <v>5001</v>
      </c>
      <c r="E19" s="11" t="s">
        <v>22</v>
      </c>
      <c r="F19" s="11" t="s">
        <v>22</v>
      </c>
      <c r="G19" s="11" t="str">
        <f t="shared" si="5"/>
        <v>Forecast Revision. Sender_ Party. Party</v>
      </c>
      <c r="H19" s="11" t="s">
        <v>22</v>
      </c>
      <c r="I19" s="11" t="s">
        <v>5418</v>
      </c>
      <c r="J19" s="11" t="s">
        <v>5002</v>
      </c>
      <c r="K19" s="11" t="s">
        <v>22</v>
      </c>
      <c r="L19" s="11" t="s">
        <v>22</v>
      </c>
      <c r="M19" s="11" t="str">
        <f t="shared" si="6"/>
        <v>Party</v>
      </c>
      <c r="N19" s="11" t="str">
        <f t="shared" si="7"/>
        <v>Party</v>
      </c>
      <c r="O19" s="11" t="s">
        <v>22</v>
      </c>
      <c r="P19" s="11" t="s">
        <v>22</v>
      </c>
      <c r="Q19" s="11" t="s">
        <v>22</v>
      </c>
      <c r="R19" s="11" t="s">
        <v>216</v>
      </c>
      <c r="S19" s="11" t="s">
        <v>38</v>
      </c>
      <c r="T19" s="11" t="s">
        <v>22</v>
      </c>
      <c r="U19" s="11" t="s">
        <v>26</v>
      </c>
      <c r="V19" s="11" t="s">
        <v>22</v>
      </c>
    </row>
    <row r="20" spans="1:22" ht="14.1" customHeight="1" x14ac:dyDescent="0.2">
      <c r="A20" s="11" t="str">
        <f t="shared" si="4"/>
        <v>ReceiverParty</v>
      </c>
      <c r="B20" s="8" t="s">
        <v>22</v>
      </c>
      <c r="C20" s="12" t="s">
        <v>27</v>
      </c>
      <c r="D20" s="11" t="s">
        <v>5003</v>
      </c>
      <c r="E20" s="11" t="s">
        <v>22</v>
      </c>
      <c r="F20" s="11" t="s">
        <v>22</v>
      </c>
      <c r="G20" s="11" t="str">
        <f t="shared" si="5"/>
        <v>Forecast Revision. Receiver_ Party. Party</v>
      </c>
      <c r="H20" s="11" t="s">
        <v>22</v>
      </c>
      <c r="I20" s="11" t="s">
        <v>5418</v>
      </c>
      <c r="J20" s="11" t="s">
        <v>5004</v>
      </c>
      <c r="K20" s="11" t="s">
        <v>22</v>
      </c>
      <c r="L20" s="11" t="s">
        <v>22</v>
      </c>
      <c r="M20" s="11" t="str">
        <f t="shared" si="6"/>
        <v>Party</v>
      </c>
      <c r="N20" s="11" t="str">
        <f t="shared" si="7"/>
        <v>Party</v>
      </c>
      <c r="O20" s="11" t="s">
        <v>22</v>
      </c>
      <c r="P20" s="11" t="s">
        <v>22</v>
      </c>
      <c r="Q20" s="11" t="s">
        <v>22</v>
      </c>
      <c r="R20" s="11" t="s">
        <v>216</v>
      </c>
      <c r="S20" s="11" t="s">
        <v>38</v>
      </c>
      <c r="T20" s="11" t="s">
        <v>22</v>
      </c>
      <c r="U20" s="11" t="s">
        <v>26</v>
      </c>
      <c r="V20" s="11" t="s">
        <v>22</v>
      </c>
    </row>
    <row r="21" spans="1:22" ht="14.1" customHeight="1" x14ac:dyDescent="0.2">
      <c r="A21" s="11" t="str">
        <f t="shared" si="4"/>
        <v>BuyerCustomerParty</v>
      </c>
      <c r="B21" s="8" t="s">
        <v>22</v>
      </c>
      <c r="C21" s="12" t="s">
        <v>34</v>
      </c>
      <c r="D21" s="11" t="s">
        <v>5270</v>
      </c>
      <c r="E21" s="11" t="s">
        <v>22</v>
      </c>
      <c r="F21" s="11" t="s">
        <v>22</v>
      </c>
      <c r="G21" s="11" t="str">
        <f t="shared" si="5"/>
        <v>Forecast Revision. Buyer_ Customer Party. Customer Party</v>
      </c>
      <c r="H21" s="11" t="s">
        <v>22</v>
      </c>
      <c r="I21" s="11" t="s">
        <v>5418</v>
      </c>
      <c r="J21" s="11" t="s">
        <v>36</v>
      </c>
      <c r="K21" s="11" t="s">
        <v>22</v>
      </c>
      <c r="L21" s="11" t="s">
        <v>22</v>
      </c>
      <c r="M21" s="11" t="str">
        <f t="shared" si="6"/>
        <v>Customer Party</v>
      </c>
      <c r="N21" s="11" t="str">
        <f t="shared" si="7"/>
        <v>Customer Party</v>
      </c>
      <c r="O21" s="11" t="s">
        <v>22</v>
      </c>
      <c r="P21" s="11" t="s">
        <v>22</v>
      </c>
      <c r="Q21" s="11" t="s">
        <v>22</v>
      </c>
      <c r="R21" s="11" t="s">
        <v>37</v>
      </c>
      <c r="S21" s="11" t="s">
        <v>38</v>
      </c>
      <c r="T21" s="11" t="s">
        <v>22</v>
      </c>
      <c r="U21" s="11" t="s">
        <v>26</v>
      </c>
      <c r="V21" s="11" t="s">
        <v>22</v>
      </c>
    </row>
    <row r="22" spans="1:22" ht="14.1" customHeight="1" x14ac:dyDescent="0.2">
      <c r="A22" s="11" t="str">
        <f t="shared" si="4"/>
        <v>SellerSupplierParty</v>
      </c>
      <c r="B22" s="8" t="s">
        <v>22</v>
      </c>
      <c r="C22" s="12" t="s">
        <v>34</v>
      </c>
      <c r="D22" s="11" t="s">
        <v>5118</v>
      </c>
      <c r="E22" s="11" t="s">
        <v>22</v>
      </c>
      <c r="F22" s="11" t="s">
        <v>22</v>
      </c>
      <c r="G22" s="11" t="str">
        <f t="shared" si="5"/>
        <v>Forecast Revision. Seller_ Supplier Party. Supplier Party</v>
      </c>
      <c r="H22" s="11" t="s">
        <v>22</v>
      </c>
      <c r="I22" s="11" t="s">
        <v>5418</v>
      </c>
      <c r="J22" s="11" t="s">
        <v>40</v>
      </c>
      <c r="K22" s="11" t="s">
        <v>22</v>
      </c>
      <c r="L22" s="11" t="s">
        <v>22</v>
      </c>
      <c r="M22" s="11" t="str">
        <f t="shared" si="6"/>
        <v>Supplier Party</v>
      </c>
      <c r="N22" s="11" t="str">
        <f t="shared" si="7"/>
        <v>Supplier Party</v>
      </c>
      <c r="O22" s="11" t="s">
        <v>22</v>
      </c>
      <c r="P22" s="11" t="s">
        <v>22</v>
      </c>
      <c r="Q22" s="11" t="s">
        <v>22</v>
      </c>
      <c r="R22" s="11" t="s">
        <v>41</v>
      </c>
      <c r="S22" s="11" t="s">
        <v>38</v>
      </c>
      <c r="T22" s="11" t="s">
        <v>22</v>
      </c>
      <c r="U22" s="11" t="s">
        <v>26</v>
      </c>
      <c r="V22" s="11" t="s">
        <v>22</v>
      </c>
    </row>
    <row r="23" spans="1:22" ht="14.1" customHeight="1" x14ac:dyDescent="0.2">
      <c r="A23" s="11" t="str">
        <f t="shared" si="4"/>
        <v>ForecastRevisionLine</v>
      </c>
      <c r="B23" s="8" t="s">
        <v>22</v>
      </c>
      <c r="C23" s="12" t="s">
        <v>50</v>
      </c>
      <c r="D23" s="11" t="s">
        <v>5424</v>
      </c>
      <c r="E23" s="11" t="s">
        <v>22</v>
      </c>
      <c r="F23" s="11" t="s">
        <v>22</v>
      </c>
      <c r="G23" s="11" t="str">
        <f t="shared" si="5"/>
        <v>Forecast Revision. Forecast Revision Line</v>
      </c>
      <c r="H23" s="11" t="s">
        <v>22</v>
      </c>
      <c r="I23" s="11" t="s">
        <v>5418</v>
      </c>
      <c r="J23" s="11" t="s">
        <v>22</v>
      </c>
      <c r="K23" s="11" t="s">
        <v>22</v>
      </c>
      <c r="L23" s="11" t="s">
        <v>22</v>
      </c>
      <c r="M23" s="11" t="str">
        <f t="shared" si="6"/>
        <v>Forecast Revision Line</v>
      </c>
      <c r="N23" s="11" t="str">
        <f t="shared" si="7"/>
        <v>Forecast Revision Line</v>
      </c>
      <c r="O23" s="11" t="s">
        <v>22</v>
      </c>
      <c r="P23" s="11" t="s">
        <v>22</v>
      </c>
      <c r="Q23" s="11" t="s">
        <v>22</v>
      </c>
      <c r="R23" s="11" t="s">
        <v>1977</v>
      </c>
      <c r="S23" s="11" t="s">
        <v>38</v>
      </c>
      <c r="T23" s="11" t="s">
        <v>22</v>
      </c>
      <c r="U23" s="11" t="s">
        <v>26</v>
      </c>
      <c r="V23" s="11" t="s">
        <v>22</v>
      </c>
    </row>
    <row r="24" spans="1:22" s="14" customFormat="1" ht="14.1" customHeight="1" x14ac:dyDescent="0.2">
      <c r="A24" s="13"/>
      <c r="B24" s="13"/>
      <c r="C24" s="13"/>
      <c r="D24" s="13"/>
      <c r="E24" s="13"/>
      <c r="F24" s="13"/>
      <c r="G24" s="13"/>
      <c r="H24" s="13"/>
      <c r="I24" s="13"/>
      <c r="J24" s="13"/>
      <c r="K24" s="13"/>
      <c r="L24" s="13"/>
      <c r="M24" s="13"/>
      <c r="N24" s="13"/>
      <c r="O24" s="13"/>
      <c r="P24" s="13"/>
      <c r="Q24" s="13"/>
      <c r="R24" s="13"/>
      <c r="S24" s="13" t="s">
        <v>4949</v>
      </c>
      <c r="T24" s="13"/>
      <c r="U24" s="13"/>
      <c r="V24"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0FF03-9E6A-41CA-ABF7-D4EFC911A9E6}">
  <dimension ref="A1:V29"/>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ForwardingInstructions</v>
      </c>
      <c r="B2" s="6" t="s">
        <v>22</v>
      </c>
      <c r="C2" s="6" t="s">
        <v>22</v>
      </c>
      <c r="D2" s="6" t="s">
        <v>5425</v>
      </c>
      <c r="E2" s="6" t="s">
        <v>5426</v>
      </c>
      <c r="F2" s="6" t="s">
        <v>22</v>
      </c>
      <c r="G2" s="5" t="str">
        <f>CONCATENATE(IF(H2="","",CONCATENATE(H2,"_ ")),I2,". Details")</f>
        <v>Forwarding Instructions. Details</v>
      </c>
      <c r="H2" s="6" t="s">
        <v>22</v>
      </c>
      <c r="I2" s="6" t="s">
        <v>5427</v>
      </c>
      <c r="J2" s="6" t="s">
        <v>22</v>
      </c>
      <c r="K2" s="6" t="s">
        <v>22</v>
      </c>
      <c r="L2" s="6" t="s">
        <v>22</v>
      </c>
      <c r="M2" s="6" t="s">
        <v>22</v>
      </c>
      <c r="N2" s="6" t="s">
        <v>22</v>
      </c>
      <c r="O2" s="6" t="s">
        <v>22</v>
      </c>
      <c r="P2" s="6" t="s">
        <v>22</v>
      </c>
      <c r="Q2" s="6" t="s">
        <v>22</v>
      </c>
      <c r="R2" s="6" t="s">
        <v>22</v>
      </c>
      <c r="S2" s="6" t="s">
        <v>25</v>
      </c>
      <c r="T2" s="6" t="s">
        <v>22</v>
      </c>
      <c r="U2" s="6" t="s">
        <v>62</v>
      </c>
      <c r="V2" s="6" t="s">
        <v>22</v>
      </c>
    </row>
    <row r="3" spans="1:22" ht="14.1" customHeight="1" x14ac:dyDescent="0.2">
      <c r="A3" s="7" t="str">
        <f t="shared" ref="A3:A20"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4992</v>
      </c>
      <c r="G3" s="10" t="str">
        <f t="shared" ref="G3:G20" si="1">CONCATENATE( IF(H3="","",CONCATENATE(H3,"_ ")),I3,". ",IF(J3="","",CONCATENATE(J3,"_ ")),M3,IF(OR(J3&lt;&gt;"",M3&lt;&gt;N3),CONCATENATE(". ",N3),""))</f>
        <v>Forwarding Instructions. UBL Version Identifier. Identifier</v>
      </c>
      <c r="H3" s="10" t="s">
        <v>22</v>
      </c>
      <c r="I3" s="10" t="s">
        <v>5427</v>
      </c>
      <c r="J3" s="10" t="s">
        <v>22</v>
      </c>
      <c r="K3" s="10" t="s">
        <v>4953</v>
      </c>
      <c r="L3" s="10" t="s">
        <v>29</v>
      </c>
      <c r="M3" s="7" t="str">
        <f t="shared" ref="M3:M20" si="2">IF(K3&lt;&gt;"",CONCATENATE(K3," ",L3),L3)</f>
        <v>UBL Version Identifier</v>
      </c>
      <c r="N3" s="10" t="s">
        <v>29</v>
      </c>
      <c r="O3" s="10" t="s">
        <v>22</v>
      </c>
      <c r="P3" s="10" t="str">
        <f t="shared" ref="P3:P20" si="3">IF(O3&lt;&gt;"",CONCATENATE(O3,"_ ",N3,". Type"),CONCATENATE(N3,". Type"))</f>
        <v>Identifier. Type</v>
      </c>
      <c r="Q3" s="10" t="s">
        <v>22</v>
      </c>
      <c r="R3" s="10" t="s">
        <v>22</v>
      </c>
      <c r="S3" s="10" t="s">
        <v>30</v>
      </c>
      <c r="T3" s="10" t="s">
        <v>22</v>
      </c>
      <c r="U3" s="10" t="s">
        <v>62</v>
      </c>
      <c r="V3" s="10" t="s">
        <v>22</v>
      </c>
    </row>
    <row r="4" spans="1:22" ht="14.1" customHeight="1" x14ac:dyDescent="0.2">
      <c r="A4" s="7" t="str">
        <f t="shared" si="0"/>
        <v>CustomizationID</v>
      </c>
      <c r="B4" s="8" t="s">
        <v>22</v>
      </c>
      <c r="C4" s="9" t="s">
        <v>34</v>
      </c>
      <c r="D4" s="10" t="s">
        <v>4954</v>
      </c>
      <c r="E4" s="10" t="s">
        <v>22</v>
      </c>
      <c r="F4" s="10" t="s">
        <v>2701</v>
      </c>
      <c r="G4" s="10" t="str">
        <f t="shared" si="1"/>
        <v>Forwarding Instructions. Customization Identifier. Identifier</v>
      </c>
      <c r="H4" s="10" t="s">
        <v>22</v>
      </c>
      <c r="I4" s="10" t="s">
        <v>5427</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62</v>
      </c>
      <c r="V4" s="10" t="s">
        <v>22</v>
      </c>
    </row>
    <row r="5" spans="1:22" ht="14.1" customHeight="1" x14ac:dyDescent="0.2">
      <c r="A5" s="7" t="str">
        <f t="shared" si="0"/>
        <v>ProfileID</v>
      </c>
      <c r="B5" s="8" t="s">
        <v>22</v>
      </c>
      <c r="C5" s="9" t="s">
        <v>34</v>
      </c>
      <c r="D5" s="10" t="s">
        <v>4955</v>
      </c>
      <c r="E5" s="10" t="s">
        <v>22</v>
      </c>
      <c r="F5" s="10" t="s">
        <v>4993</v>
      </c>
      <c r="G5" s="10" t="str">
        <f t="shared" si="1"/>
        <v>Forwarding Instructions. Profile Identifier. Identifier</v>
      </c>
      <c r="H5" s="10" t="s">
        <v>22</v>
      </c>
      <c r="I5" s="10" t="s">
        <v>5427</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62</v>
      </c>
      <c r="V5" s="10" t="s">
        <v>22</v>
      </c>
    </row>
    <row r="6" spans="1:22" ht="14.1" customHeight="1" x14ac:dyDescent="0.2">
      <c r="A6" s="7" t="str">
        <f t="shared" si="0"/>
        <v>ProfileExecutionID</v>
      </c>
      <c r="B6" s="8" t="s">
        <v>22</v>
      </c>
      <c r="C6" s="9" t="s">
        <v>34</v>
      </c>
      <c r="D6" s="10" t="s">
        <v>4956</v>
      </c>
      <c r="E6" s="10" t="s">
        <v>22</v>
      </c>
      <c r="F6" s="10" t="s">
        <v>4994</v>
      </c>
      <c r="G6" s="10" t="str">
        <f t="shared" si="1"/>
        <v>Forwarding Instructions. Profile Execution Identifier. Identifier</v>
      </c>
      <c r="H6" s="10" t="s">
        <v>22</v>
      </c>
      <c r="I6" s="10" t="s">
        <v>5427</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26</v>
      </c>
      <c r="V6" s="10" t="s">
        <v>22</v>
      </c>
    </row>
    <row r="7" spans="1:22" ht="14.1" customHeight="1" x14ac:dyDescent="0.2">
      <c r="A7" s="7" t="str">
        <f t="shared" si="0"/>
        <v>ID</v>
      </c>
      <c r="B7" s="8" t="s">
        <v>22</v>
      </c>
      <c r="C7" s="9" t="s">
        <v>27</v>
      </c>
      <c r="D7" s="10" t="s">
        <v>4995</v>
      </c>
      <c r="E7" s="10" t="s">
        <v>22</v>
      </c>
      <c r="F7" s="10" t="s">
        <v>22</v>
      </c>
      <c r="G7" s="10" t="str">
        <f t="shared" si="1"/>
        <v>Forwarding Instructions. Identifier</v>
      </c>
      <c r="H7" s="10" t="s">
        <v>22</v>
      </c>
      <c r="I7" s="10" t="s">
        <v>5427</v>
      </c>
      <c r="J7" s="10" t="s">
        <v>22</v>
      </c>
      <c r="K7" s="10" t="s">
        <v>22</v>
      </c>
      <c r="L7" s="10" t="s">
        <v>29</v>
      </c>
      <c r="M7" s="7" t="str">
        <f t="shared" si="2"/>
        <v>Identifier</v>
      </c>
      <c r="N7" s="10" t="s">
        <v>29</v>
      </c>
      <c r="O7" s="10" t="s">
        <v>22</v>
      </c>
      <c r="P7" s="10" t="str">
        <f t="shared" si="3"/>
        <v>Identifier. Type</v>
      </c>
      <c r="Q7" s="10" t="s">
        <v>22</v>
      </c>
      <c r="R7" s="10" t="s">
        <v>22</v>
      </c>
      <c r="S7" s="10" t="s">
        <v>30</v>
      </c>
      <c r="T7" s="10" t="s">
        <v>5041</v>
      </c>
      <c r="U7" s="10" t="s">
        <v>62</v>
      </c>
      <c r="V7" s="10" t="s">
        <v>22</v>
      </c>
    </row>
    <row r="8" spans="1:22" ht="14.1" customHeight="1" x14ac:dyDescent="0.2">
      <c r="A8" s="7" t="str">
        <f t="shared" si="0"/>
        <v>CarrierAssignedID</v>
      </c>
      <c r="B8" s="8" t="s">
        <v>22</v>
      </c>
      <c r="C8" s="9" t="s">
        <v>34</v>
      </c>
      <c r="D8" s="10" t="s">
        <v>5428</v>
      </c>
      <c r="E8" s="10" t="s">
        <v>22</v>
      </c>
      <c r="F8" s="10" t="s">
        <v>22</v>
      </c>
      <c r="G8" s="10" t="str">
        <f t="shared" si="1"/>
        <v>Forwarding Instructions. Carrier Assigned_ Identifier. Identifier</v>
      </c>
      <c r="H8" s="10" t="s">
        <v>22</v>
      </c>
      <c r="I8" s="10" t="s">
        <v>5427</v>
      </c>
      <c r="J8" s="10" t="s">
        <v>749</v>
      </c>
      <c r="K8" s="10" t="s">
        <v>22</v>
      </c>
      <c r="L8" s="10" t="s">
        <v>29</v>
      </c>
      <c r="M8" s="7" t="str">
        <f t="shared" si="2"/>
        <v>Identifier</v>
      </c>
      <c r="N8" s="10" t="s">
        <v>29</v>
      </c>
      <c r="O8" s="10" t="s">
        <v>22</v>
      </c>
      <c r="P8" s="10" t="str">
        <f t="shared" si="3"/>
        <v>Identifier. Type</v>
      </c>
      <c r="Q8" s="10" t="s">
        <v>22</v>
      </c>
      <c r="R8" s="10" t="s">
        <v>22</v>
      </c>
      <c r="S8" s="10" t="s">
        <v>30</v>
      </c>
      <c r="T8" s="10" t="s">
        <v>22</v>
      </c>
      <c r="U8" s="10" t="s">
        <v>62</v>
      </c>
      <c r="V8" s="10" t="s">
        <v>22</v>
      </c>
    </row>
    <row r="9" spans="1:22" ht="14.1" customHeight="1" x14ac:dyDescent="0.2">
      <c r="A9" s="7" t="str">
        <f t="shared" si="0"/>
        <v>UUID</v>
      </c>
      <c r="B9" s="8" t="s">
        <v>22</v>
      </c>
      <c r="C9" s="9" t="s">
        <v>34</v>
      </c>
      <c r="D9" s="10" t="s">
        <v>4959</v>
      </c>
      <c r="E9" s="10" t="s">
        <v>22</v>
      </c>
      <c r="F9" s="10" t="s">
        <v>22</v>
      </c>
      <c r="G9" s="10" t="str">
        <f t="shared" si="1"/>
        <v>Forwarding Instructions. UUID. Identifier</v>
      </c>
      <c r="H9" s="10" t="s">
        <v>22</v>
      </c>
      <c r="I9" s="10" t="s">
        <v>5427</v>
      </c>
      <c r="J9" s="10" t="s">
        <v>22</v>
      </c>
      <c r="K9" s="10" t="s">
        <v>22</v>
      </c>
      <c r="L9" s="10" t="s">
        <v>590</v>
      </c>
      <c r="M9" s="7" t="str">
        <f t="shared" si="2"/>
        <v>UUID</v>
      </c>
      <c r="N9" s="10" t="s">
        <v>29</v>
      </c>
      <c r="O9" s="10" t="s">
        <v>22</v>
      </c>
      <c r="P9" s="10" t="str">
        <f t="shared" si="3"/>
        <v>Identifier. Type</v>
      </c>
      <c r="Q9" s="10" t="s">
        <v>22</v>
      </c>
      <c r="R9" s="10" t="s">
        <v>22</v>
      </c>
      <c r="S9" s="10" t="s">
        <v>30</v>
      </c>
      <c r="T9" s="10" t="s">
        <v>22</v>
      </c>
      <c r="U9" s="10" t="s">
        <v>62</v>
      </c>
      <c r="V9" s="10" t="s">
        <v>22</v>
      </c>
    </row>
    <row r="10" spans="1:22" ht="14.1" customHeight="1" x14ac:dyDescent="0.2">
      <c r="A10" s="7" t="str">
        <f t="shared" si="0"/>
        <v>IssueDate</v>
      </c>
      <c r="B10" s="8" t="s">
        <v>22</v>
      </c>
      <c r="C10" s="9" t="s">
        <v>34</v>
      </c>
      <c r="D10" s="10" t="s">
        <v>4996</v>
      </c>
      <c r="E10" s="10" t="s">
        <v>22</v>
      </c>
      <c r="F10" s="10" t="s">
        <v>22</v>
      </c>
      <c r="G10" s="10" t="str">
        <f t="shared" si="1"/>
        <v>Forwarding Instructions. Issue Date. Date</v>
      </c>
      <c r="H10" s="10" t="s">
        <v>22</v>
      </c>
      <c r="I10" s="10" t="s">
        <v>5427</v>
      </c>
      <c r="J10" s="10" t="s">
        <v>22</v>
      </c>
      <c r="K10" s="10" t="s">
        <v>477</v>
      </c>
      <c r="L10" s="10" t="s">
        <v>397</v>
      </c>
      <c r="M10" s="7" t="str">
        <f t="shared" si="2"/>
        <v>Issue Date</v>
      </c>
      <c r="N10" s="10" t="s">
        <v>397</v>
      </c>
      <c r="O10" s="10" t="s">
        <v>22</v>
      </c>
      <c r="P10" s="10" t="str">
        <f t="shared" si="3"/>
        <v>Date. Type</v>
      </c>
      <c r="Q10" s="10" t="s">
        <v>22</v>
      </c>
      <c r="R10" s="10" t="s">
        <v>22</v>
      </c>
      <c r="S10" s="10" t="s">
        <v>30</v>
      </c>
      <c r="T10" s="10" t="s">
        <v>5429</v>
      </c>
      <c r="U10" s="10" t="s">
        <v>62</v>
      </c>
      <c r="V10" s="10" t="s">
        <v>22</v>
      </c>
    </row>
    <row r="11" spans="1:22" ht="14.1" customHeight="1" x14ac:dyDescent="0.2">
      <c r="A11" s="7" t="str">
        <f t="shared" si="0"/>
        <v>IssueTime</v>
      </c>
      <c r="B11" s="8" t="s">
        <v>22</v>
      </c>
      <c r="C11" s="9" t="s">
        <v>34</v>
      </c>
      <c r="D11" s="10" t="s">
        <v>4997</v>
      </c>
      <c r="E11" s="10" t="s">
        <v>22</v>
      </c>
      <c r="F11" s="10" t="s">
        <v>22</v>
      </c>
      <c r="G11" s="10" t="str">
        <f t="shared" si="1"/>
        <v>Forwarding Instructions. Issue Time. Time</v>
      </c>
      <c r="H11" s="10" t="s">
        <v>22</v>
      </c>
      <c r="I11" s="10" t="s">
        <v>5427</v>
      </c>
      <c r="J11" s="10" t="s">
        <v>22</v>
      </c>
      <c r="K11" s="10" t="s">
        <v>477</v>
      </c>
      <c r="L11" s="10" t="s">
        <v>594</v>
      </c>
      <c r="M11" s="7" t="str">
        <f t="shared" si="2"/>
        <v>Issue Time</v>
      </c>
      <c r="N11" s="10" t="s">
        <v>594</v>
      </c>
      <c r="O11" s="10" t="s">
        <v>22</v>
      </c>
      <c r="P11" s="10" t="str">
        <f t="shared" si="3"/>
        <v>Time. Type</v>
      </c>
      <c r="Q11" s="10" t="s">
        <v>22</v>
      </c>
      <c r="R11" s="10" t="s">
        <v>22</v>
      </c>
      <c r="S11" s="10" t="s">
        <v>30</v>
      </c>
      <c r="T11" s="10" t="s">
        <v>5429</v>
      </c>
      <c r="U11" s="10" t="s">
        <v>62</v>
      </c>
      <c r="V11" s="10" t="s">
        <v>22</v>
      </c>
    </row>
    <row r="12" spans="1:22" ht="14.1" customHeight="1" x14ac:dyDescent="0.2">
      <c r="A12" s="7" t="str">
        <f t="shared" si="0"/>
        <v>Name</v>
      </c>
      <c r="B12" s="8" t="s">
        <v>22</v>
      </c>
      <c r="C12" s="9" t="s">
        <v>34</v>
      </c>
      <c r="D12" s="10" t="s">
        <v>5034</v>
      </c>
      <c r="E12" s="10" t="s">
        <v>22</v>
      </c>
      <c r="F12" s="10" t="s">
        <v>22</v>
      </c>
      <c r="G12" s="10" t="str">
        <f t="shared" si="1"/>
        <v>Forwarding Instructions. Name</v>
      </c>
      <c r="H12" s="10" t="s">
        <v>22</v>
      </c>
      <c r="I12" s="10" t="s">
        <v>5427</v>
      </c>
      <c r="J12" s="10" t="s">
        <v>22</v>
      </c>
      <c r="K12" s="10" t="s">
        <v>22</v>
      </c>
      <c r="L12" s="10" t="s">
        <v>56</v>
      </c>
      <c r="M12" s="7" t="str">
        <f t="shared" si="2"/>
        <v>Name</v>
      </c>
      <c r="N12" s="10" t="s">
        <v>56</v>
      </c>
      <c r="O12" s="10" t="s">
        <v>22</v>
      </c>
      <c r="P12" s="10" t="str">
        <f t="shared" si="3"/>
        <v>Name. Type</v>
      </c>
      <c r="Q12" s="10" t="s">
        <v>22</v>
      </c>
      <c r="R12" s="10" t="s">
        <v>22</v>
      </c>
      <c r="S12" s="10" t="s">
        <v>30</v>
      </c>
      <c r="T12" s="10" t="s">
        <v>22</v>
      </c>
      <c r="U12" s="10" t="s">
        <v>62</v>
      </c>
      <c r="V12" s="10" t="s">
        <v>22</v>
      </c>
    </row>
    <row r="13" spans="1:22" ht="14.1" customHeight="1" x14ac:dyDescent="0.2">
      <c r="A13" s="7" t="str">
        <f t="shared" si="0"/>
        <v>Description</v>
      </c>
      <c r="B13" s="8" t="s">
        <v>22</v>
      </c>
      <c r="C13" s="9" t="s">
        <v>98</v>
      </c>
      <c r="D13" s="10" t="s">
        <v>5036</v>
      </c>
      <c r="E13" s="10" t="s">
        <v>22</v>
      </c>
      <c r="F13" s="10" t="s">
        <v>22</v>
      </c>
      <c r="G13" s="10" t="str">
        <f t="shared" si="1"/>
        <v>Forwarding Instructions. Description. Text</v>
      </c>
      <c r="H13" s="10" t="s">
        <v>22</v>
      </c>
      <c r="I13" s="10" t="s">
        <v>5427</v>
      </c>
      <c r="J13" s="10" t="s">
        <v>22</v>
      </c>
      <c r="K13" s="10" t="s">
        <v>22</v>
      </c>
      <c r="L13" s="10" t="s">
        <v>100</v>
      </c>
      <c r="M13" s="7" t="str">
        <f t="shared" si="2"/>
        <v>Description</v>
      </c>
      <c r="N13" s="10" t="s">
        <v>59</v>
      </c>
      <c r="O13" s="10" t="s">
        <v>22</v>
      </c>
      <c r="P13" s="10" t="str">
        <f t="shared" si="3"/>
        <v>Text. Type</v>
      </c>
      <c r="Q13" s="10" t="s">
        <v>22</v>
      </c>
      <c r="R13" s="10" t="s">
        <v>22</v>
      </c>
      <c r="S13" s="10" t="s">
        <v>30</v>
      </c>
      <c r="T13" s="10" t="s">
        <v>22</v>
      </c>
      <c r="U13" s="10" t="s">
        <v>62</v>
      </c>
      <c r="V13" s="10" t="s">
        <v>22</v>
      </c>
    </row>
    <row r="14" spans="1:22" ht="14.1" customHeight="1" x14ac:dyDescent="0.2">
      <c r="A14" s="7" t="str">
        <f t="shared" si="0"/>
        <v>Note</v>
      </c>
      <c r="B14" s="8" t="s">
        <v>22</v>
      </c>
      <c r="C14" s="9" t="s">
        <v>98</v>
      </c>
      <c r="D14" s="10" t="s">
        <v>4967</v>
      </c>
      <c r="E14" s="10" t="s">
        <v>22</v>
      </c>
      <c r="F14" s="10" t="s">
        <v>22</v>
      </c>
      <c r="G14" s="10" t="str">
        <f t="shared" si="1"/>
        <v>Forwarding Instructions. Note. Text</v>
      </c>
      <c r="H14" s="10" t="s">
        <v>22</v>
      </c>
      <c r="I14" s="10" t="s">
        <v>5427</v>
      </c>
      <c r="J14" s="10" t="s">
        <v>22</v>
      </c>
      <c r="K14" s="10" t="s">
        <v>22</v>
      </c>
      <c r="L14" s="10" t="s">
        <v>237</v>
      </c>
      <c r="M14" s="7" t="str">
        <f t="shared" si="2"/>
        <v>Note</v>
      </c>
      <c r="N14" s="10" t="s">
        <v>59</v>
      </c>
      <c r="O14" s="10" t="s">
        <v>22</v>
      </c>
      <c r="P14" s="10" t="str">
        <f t="shared" si="3"/>
        <v>Text. Type</v>
      </c>
      <c r="Q14" s="10" t="s">
        <v>22</v>
      </c>
      <c r="R14" s="10" t="s">
        <v>22</v>
      </c>
      <c r="S14" s="10" t="s">
        <v>30</v>
      </c>
      <c r="T14" s="10" t="s">
        <v>22</v>
      </c>
      <c r="U14" s="10" t="s">
        <v>62</v>
      </c>
      <c r="V14" s="10" t="s">
        <v>22</v>
      </c>
    </row>
    <row r="15" spans="1:22" ht="14.1" customHeight="1" x14ac:dyDescent="0.2">
      <c r="A15" s="7" t="str">
        <f t="shared" si="0"/>
        <v>DocumentStatusCode</v>
      </c>
      <c r="B15" s="8" t="s">
        <v>22</v>
      </c>
      <c r="C15" s="9" t="s">
        <v>34</v>
      </c>
      <c r="D15" s="10" t="s">
        <v>5430</v>
      </c>
      <c r="E15" s="10" t="s">
        <v>22</v>
      </c>
      <c r="F15" s="10" t="s">
        <v>22</v>
      </c>
      <c r="G15" s="10" t="str">
        <f t="shared" si="1"/>
        <v>Forwarding Instructions. Document Status Code. Code</v>
      </c>
      <c r="H15" s="10" t="s">
        <v>22</v>
      </c>
      <c r="I15" s="10" t="s">
        <v>5427</v>
      </c>
      <c r="J15" s="10" t="s">
        <v>22</v>
      </c>
      <c r="K15" s="10" t="s">
        <v>1633</v>
      </c>
      <c r="L15" s="10" t="s">
        <v>33</v>
      </c>
      <c r="M15" s="7" t="str">
        <f t="shared" si="2"/>
        <v>Document Status Code</v>
      </c>
      <c r="N15" s="10" t="s">
        <v>33</v>
      </c>
      <c r="O15" s="10" t="s">
        <v>1633</v>
      </c>
      <c r="P15" s="10" t="str">
        <f t="shared" si="3"/>
        <v>Document Status_ Code. Type</v>
      </c>
      <c r="Q15" s="10" t="s">
        <v>22</v>
      </c>
      <c r="R15" s="10" t="s">
        <v>22</v>
      </c>
      <c r="S15" s="10" t="s">
        <v>30</v>
      </c>
      <c r="T15" s="10" t="s">
        <v>22</v>
      </c>
      <c r="U15" s="10" t="s">
        <v>62</v>
      </c>
      <c r="V15" s="10" t="s">
        <v>22</v>
      </c>
    </row>
    <row r="16" spans="1:22" ht="14.1" customHeight="1" x14ac:dyDescent="0.2">
      <c r="A16" s="7" t="str">
        <f t="shared" si="0"/>
        <v>ShippingOrderID</v>
      </c>
      <c r="B16" s="8" t="s">
        <v>22</v>
      </c>
      <c r="C16" s="9" t="s">
        <v>34</v>
      </c>
      <c r="D16" s="10" t="s">
        <v>5431</v>
      </c>
      <c r="E16" s="10" t="s">
        <v>22</v>
      </c>
      <c r="F16" s="10" t="s">
        <v>22</v>
      </c>
      <c r="G16" s="10" t="str">
        <f t="shared" si="1"/>
        <v>Forwarding Instructions. Shipping Order Identifier. Identifier</v>
      </c>
      <c r="H16" s="10" t="s">
        <v>22</v>
      </c>
      <c r="I16" s="10" t="s">
        <v>5427</v>
      </c>
      <c r="J16" s="10" t="s">
        <v>22</v>
      </c>
      <c r="K16" s="10" t="s">
        <v>5040</v>
      </c>
      <c r="L16" s="10" t="s">
        <v>29</v>
      </c>
      <c r="M16" s="7" t="str">
        <f t="shared" si="2"/>
        <v>Shipping Order Identifier</v>
      </c>
      <c r="N16" s="10" t="s">
        <v>29</v>
      </c>
      <c r="O16" s="10" t="s">
        <v>22</v>
      </c>
      <c r="P16" s="10" t="str">
        <f t="shared" si="3"/>
        <v>Identifier. Type</v>
      </c>
      <c r="Q16" s="10" t="s">
        <v>22</v>
      </c>
      <c r="R16" s="10" t="s">
        <v>22</v>
      </c>
      <c r="S16" s="10" t="s">
        <v>30</v>
      </c>
      <c r="T16" s="10" t="s">
        <v>5041</v>
      </c>
      <c r="U16" s="10" t="s">
        <v>62</v>
      </c>
      <c r="V16" s="10" t="s">
        <v>22</v>
      </c>
    </row>
    <row r="17" spans="1:22" ht="14.1" customHeight="1" x14ac:dyDescent="0.2">
      <c r="A17" s="7" t="str">
        <f t="shared" si="0"/>
        <v>ToOrderIndicator</v>
      </c>
      <c r="B17" s="8" t="s">
        <v>22</v>
      </c>
      <c r="C17" s="9" t="s">
        <v>34</v>
      </c>
      <c r="D17" s="10" t="s">
        <v>5042</v>
      </c>
      <c r="E17" s="10" t="s">
        <v>22</v>
      </c>
      <c r="F17" s="10" t="s">
        <v>22</v>
      </c>
      <c r="G17" s="10" t="str">
        <f t="shared" si="1"/>
        <v>Forwarding Instructions. To Order_ Indicator. Indicator</v>
      </c>
      <c r="H17" s="10" t="s">
        <v>22</v>
      </c>
      <c r="I17" s="10" t="s">
        <v>5427</v>
      </c>
      <c r="J17" s="10" t="s">
        <v>5043</v>
      </c>
      <c r="K17" s="10" t="s">
        <v>22</v>
      </c>
      <c r="L17" s="10" t="s">
        <v>170</v>
      </c>
      <c r="M17" s="7" t="str">
        <f t="shared" si="2"/>
        <v>Indicator</v>
      </c>
      <c r="N17" s="10" t="s">
        <v>170</v>
      </c>
      <c r="O17" s="10" t="s">
        <v>22</v>
      </c>
      <c r="P17" s="10" t="str">
        <f t="shared" si="3"/>
        <v>Indicator. Type</v>
      </c>
      <c r="Q17" s="10" t="s">
        <v>22</v>
      </c>
      <c r="R17" s="10" t="s">
        <v>22</v>
      </c>
      <c r="S17" s="10" t="s">
        <v>30</v>
      </c>
      <c r="T17" s="10" t="s">
        <v>22</v>
      </c>
      <c r="U17" s="10" t="s">
        <v>62</v>
      </c>
      <c r="V17" s="10" t="s">
        <v>22</v>
      </c>
    </row>
    <row r="18" spans="1:22" ht="14.1" customHeight="1" x14ac:dyDescent="0.2">
      <c r="A18" s="7" t="str">
        <f t="shared" si="0"/>
        <v>AdValoremIndicator</v>
      </c>
      <c r="B18" s="8" t="s">
        <v>22</v>
      </c>
      <c r="C18" s="9" t="s">
        <v>34</v>
      </c>
      <c r="D18" s="10" t="s">
        <v>5044</v>
      </c>
      <c r="E18" s="10" t="s">
        <v>22</v>
      </c>
      <c r="F18" s="10" t="s">
        <v>22</v>
      </c>
      <c r="G18" s="10" t="str">
        <f t="shared" si="1"/>
        <v>Forwarding Instructions. Ad Valorem_ Indicator. Indicator</v>
      </c>
      <c r="H18" s="10" t="s">
        <v>22</v>
      </c>
      <c r="I18" s="10" t="s">
        <v>5427</v>
      </c>
      <c r="J18" s="10" t="s">
        <v>5045</v>
      </c>
      <c r="K18" s="10" t="s">
        <v>22</v>
      </c>
      <c r="L18" s="10" t="s">
        <v>170</v>
      </c>
      <c r="M18" s="7" t="str">
        <f t="shared" si="2"/>
        <v>Indicator</v>
      </c>
      <c r="N18" s="10" t="s">
        <v>170</v>
      </c>
      <c r="O18" s="10" t="s">
        <v>22</v>
      </c>
      <c r="P18" s="10" t="str">
        <f t="shared" si="3"/>
        <v>Indicator. Type</v>
      </c>
      <c r="Q18" s="10" t="s">
        <v>22</v>
      </c>
      <c r="R18" s="10" t="s">
        <v>22</v>
      </c>
      <c r="S18" s="10" t="s">
        <v>30</v>
      </c>
      <c r="T18" s="10" t="s">
        <v>22</v>
      </c>
      <c r="U18" s="10" t="s">
        <v>62</v>
      </c>
      <c r="V18" s="10" t="s">
        <v>22</v>
      </c>
    </row>
    <row r="19" spans="1:22" ht="14.1" customHeight="1" x14ac:dyDescent="0.2">
      <c r="A19" s="7" t="str">
        <f t="shared" si="0"/>
        <v>DeclaredCarriageValueAmount</v>
      </c>
      <c r="B19" s="8" t="s">
        <v>22</v>
      </c>
      <c r="C19" s="9" t="s">
        <v>34</v>
      </c>
      <c r="D19" s="10" t="s">
        <v>5046</v>
      </c>
      <c r="E19" s="10" t="s">
        <v>22</v>
      </c>
      <c r="F19" s="10" t="s">
        <v>22</v>
      </c>
      <c r="G19" s="10" t="str">
        <f t="shared" si="1"/>
        <v>Forwarding Instructions. Declared Carriage_ Value. Amount</v>
      </c>
      <c r="H19" s="10" t="s">
        <v>22</v>
      </c>
      <c r="I19" s="10" t="s">
        <v>5427</v>
      </c>
      <c r="J19" s="10" t="s">
        <v>5048</v>
      </c>
      <c r="K19" s="10" t="s">
        <v>22</v>
      </c>
      <c r="L19" s="10" t="s">
        <v>58</v>
      </c>
      <c r="M19" s="7" t="str">
        <f t="shared" si="2"/>
        <v>Value</v>
      </c>
      <c r="N19" s="10" t="s">
        <v>189</v>
      </c>
      <c r="O19" s="10" t="s">
        <v>22</v>
      </c>
      <c r="P19" s="10" t="str">
        <f t="shared" si="3"/>
        <v>Amount. Type</v>
      </c>
      <c r="Q19" s="10" t="s">
        <v>22</v>
      </c>
      <c r="R19" s="10" t="s">
        <v>22</v>
      </c>
      <c r="S19" s="10" t="s">
        <v>30</v>
      </c>
      <c r="T19" s="10" t="s">
        <v>3797</v>
      </c>
      <c r="U19" s="10" t="s">
        <v>62</v>
      </c>
      <c r="V19" s="10" t="s">
        <v>22</v>
      </c>
    </row>
    <row r="20" spans="1:22" ht="14.1" customHeight="1" x14ac:dyDescent="0.2">
      <c r="A20" s="7" t="str">
        <f t="shared" si="0"/>
        <v>OtherInstruction</v>
      </c>
      <c r="B20" s="8" t="s">
        <v>22</v>
      </c>
      <c r="C20" s="9" t="s">
        <v>98</v>
      </c>
      <c r="D20" s="10" t="s">
        <v>5432</v>
      </c>
      <c r="E20" s="10" t="s">
        <v>22</v>
      </c>
      <c r="F20" s="10" t="s">
        <v>22</v>
      </c>
      <c r="G20" s="10" t="str">
        <f t="shared" si="1"/>
        <v>Forwarding Instructions. Other_ Instruction. Text</v>
      </c>
      <c r="H20" s="10" t="s">
        <v>22</v>
      </c>
      <c r="I20" s="10" t="s">
        <v>5427</v>
      </c>
      <c r="J20" s="10" t="s">
        <v>1185</v>
      </c>
      <c r="K20" s="10" t="s">
        <v>22</v>
      </c>
      <c r="L20" s="10" t="s">
        <v>3045</v>
      </c>
      <c r="M20" s="7" t="str">
        <f t="shared" si="2"/>
        <v>Instruction</v>
      </c>
      <c r="N20" s="10" t="s">
        <v>59</v>
      </c>
      <c r="O20" s="10" t="s">
        <v>22</v>
      </c>
      <c r="P20" s="10" t="str">
        <f t="shared" si="3"/>
        <v>Text. Type</v>
      </c>
      <c r="Q20" s="10" t="s">
        <v>22</v>
      </c>
      <c r="R20" s="10" t="s">
        <v>22</v>
      </c>
      <c r="S20" s="10" t="s">
        <v>30</v>
      </c>
      <c r="T20" s="10" t="s">
        <v>803</v>
      </c>
      <c r="U20" s="10" t="s">
        <v>62</v>
      </c>
      <c r="V20" s="10" t="s">
        <v>22</v>
      </c>
    </row>
    <row r="21" spans="1:22" ht="14.1" customHeight="1" x14ac:dyDescent="0.2">
      <c r="A21" s="11" t="str">
        <f t="shared" ref="A21:A28" si="4">SUBSTITUTE(SUBSTITUTE(CONCATENATE(J21,IF(M21="Identifier","ID",M21))," ",""),"_","")</f>
        <v>ConsignorParty</v>
      </c>
      <c r="B21" s="8" t="s">
        <v>22</v>
      </c>
      <c r="C21" s="12" t="s">
        <v>34</v>
      </c>
      <c r="D21" s="11" t="s">
        <v>902</v>
      </c>
      <c r="E21" s="11" t="s">
        <v>903</v>
      </c>
      <c r="F21" s="11" t="s">
        <v>22</v>
      </c>
      <c r="G21" s="11" t="str">
        <f t="shared" ref="G21:G28" si="5">CONCATENATE( IF(H21="","",CONCATENATE(H21,"_ ")),I21,". ",IF(J21="","",CONCATENATE(J21,"_ ")),M21,IF(J21="","",CONCATENATE(". ",N21)))</f>
        <v>Forwarding Instructions. Consignor_ Party. Party</v>
      </c>
      <c r="H21" s="11" t="s">
        <v>22</v>
      </c>
      <c r="I21" s="11" t="s">
        <v>5427</v>
      </c>
      <c r="J21" s="11" t="s">
        <v>904</v>
      </c>
      <c r="K21" s="11" t="s">
        <v>22</v>
      </c>
      <c r="L21" s="11" t="s">
        <v>22</v>
      </c>
      <c r="M21" s="11" t="str">
        <f t="shared" ref="M21:M28" si="6">CONCATENATE(IF(Q21="","",CONCATENATE(Q21,"_ ")),R21)</f>
        <v>Party</v>
      </c>
      <c r="N21" s="11" t="str">
        <f t="shared" ref="N21:N28" si="7">M21</f>
        <v>Party</v>
      </c>
      <c r="O21" s="11" t="s">
        <v>22</v>
      </c>
      <c r="P21" s="11" t="s">
        <v>22</v>
      </c>
      <c r="Q21" s="11" t="s">
        <v>22</v>
      </c>
      <c r="R21" s="11" t="s">
        <v>216</v>
      </c>
      <c r="S21" s="11" t="s">
        <v>38</v>
      </c>
      <c r="T21" s="11" t="s">
        <v>900</v>
      </c>
      <c r="U21" s="11" t="s">
        <v>62</v>
      </c>
      <c r="V21" s="11" t="s">
        <v>22</v>
      </c>
    </row>
    <row r="22" spans="1:22" ht="14.1" customHeight="1" x14ac:dyDescent="0.2">
      <c r="A22" s="11" t="str">
        <f t="shared" si="4"/>
        <v>CarrierParty</v>
      </c>
      <c r="B22" s="8" t="s">
        <v>22</v>
      </c>
      <c r="C22" s="12" t="s">
        <v>34</v>
      </c>
      <c r="D22" s="11" t="s">
        <v>5052</v>
      </c>
      <c r="E22" s="11" t="s">
        <v>907</v>
      </c>
      <c r="F22" s="11" t="s">
        <v>22</v>
      </c>
      <c r="G22" s="11" t="str">
        <f t="shared" si="5"/>
        <v>Forwarding Instructions. Carrier_ Party. Party</v>
      </c>
      <c r="H22" s="11" t="s">
        <v>22</v>
      </c>
      <c r="I22" s="11" t="s">
        <v>5427</v>
      </c>
      <c r="J22" s="11" t="s">
        <v>908</v>
      </c>
      <c r="K22" s="11" t="s">
        <v>22</v>
      </c>
      <c r="L22" s="11" t="s">
        <v>22</v>
      </c>
      <c r="M22" s="11" t="str">
        <f t="shared" si="6"/>
        <v>Party</v>
      </c>
      <c r="N22" s="11" t="str">
        <f t="shared" si="7"/>
        <v>Party</v>
      </c>
      <c r="O22" s="11" t="s">
        <v>22</v>
      </c>
      <c r="P22" s="11" t="s">
        <v>22</v>
      </c>
      <c r="Q22" s="11" t="s">
        <v>22</v>
      </c>
      <c r="R22" s="11" t="s">
        <v>216</v>
      </c>
      <c r="S22" s="11" t="s">
        <v>38</v>
      </c>
      <c r="T22" s="11" t="s">
        <v>900</v>
      </c>
      <c r="U22" s="11" t="s">
        <v>62</v>
      </c>
      <c r="V22" s="11" t="s">
        <v>22</v>
      </c>
    </row>
    <row r="23" spans="1:22" ht="14.1" customHeight="1" x14ac:dyDescent="0.2">
      <c r="A23" s="11" t="str">
        <f t="shared" si="4"/>
        <v>FreightForwarderParty</v>
      </c>
      <c r="B23" s="8" t="s">
        <v>22</v>
      </c>
      <c r="C23" s="12" t="s">
        <v>34</v>
      </c>
      <c r="D23" s="11" t="s">
        <v>5053</v>
      </c>
      <c r="E23" s="11" t="s">
        <v>910</v>
      </c>
      <c r="F23" s="11" t="s">
        <v>22</v>
      </c>
      <c r="G23" s="11" t="str">
        <f t="shared" si="5"/>
        <v>Forwarding Instructions. Freight Forwarder_ Party. Party</v>
      </c>
      <c r="H23" s="11" t="s">
        <v>22</v>
      </c>
      <c r="I23" s="11" t="s">
        <v>5427</v>
      </c>
      <c r="J23" s="11" t="s">
        <v>911</v>
      </c>
      <c r="K23" s="11" t="s">
        <v>22</v>
      </c>
      <c r="L23" s="11" t="s">
        <v>22</v>
      </c>
      <c r="M23" s="11" t="str">
        <f t="shared" si="6"/>
        <v>Party</v>
      </c>
      <c r="N23" s="11" t="str">
        <f t="shared" si="7"/>
        <v>Party</v>
      </c>
      <c r="O23" s="11" t="s">
        <v>22</v>
      </c>
      <c r="P23" s="11" t="s">
        <v>22</v>
      </c>
      <c r="Q23" s="11" t="s">
        <v>22</v>
      </c>
      <c r="R23" s="11" t="s">
        <v>216</v>
      </c>
      <c r="S23" s="11" t="s">
        <v>38</v>
      </c>
      <c r="T23" s="11" t="s">
        <v>900</v>
      </c>
      <c r="U23" s="11" t="s">
        <v>62</v>
      </c>
      <c r="V23" s="11" t="s">
        <v>22</v>
      </c>
    </row>
    <row r="24" spans="1:22" ht="14.1" customHeight="1" x14ac:dyDescent="0.2">
      <c r="A24" s="11" t="str">
        <f t="shared" si="4"/>
        <v>Shipment</v>
      </c>
      <c r="B24" s="8" t="s">
        <v>22</v>
      </c>
      <c r="C24" s="12" t="s">
        <v>27</v>
      </c>
      <c r="D24" s="11" t="s">
        <v>5054</v>
      </c>
      <c r="E24" s="11" t="s">
        <v>22</v>
      </c>
      <c r="F24" s="11" t="s">
        <v>22</v>
      </c>
      <c r="G24" s="11" t="str">
        <f t="shared" si="5"/>
        <v>Forwarding Instructions. Shipment</v>
      </c>
      <c r="H24" s="11" t="s">
        <v>22</v>
      </c>
      <c r="I24" s="11" t="s">
        <v>5427</v>
      </c>
      <c r="J24" s="11" t="s">
        <v>22</v>
      </c>
      <c r="K24" s="11" t="s">
        <v>22</v>
      </c>
      <c r="L24" s="11" t="s">
        <v>22</v>
      </c>
      <c r="M24" s="11" t="str">
        <f t="shared" si="6"/>
        <v>Shipment</v>
      </c>
      <c r="N24" s="11" t="str">
        <f t="shared" si="7"/>
        <v>Shipment</v>
      </c>
      <c r="O24" s="11" t="s">
        <v>22</v>
      </c>
      <c r="P24" s="11" t="s">
        <v>22</v>
      </c>
      <c r="Q24" s="11" t="s">
        <v>22</v>
      </c>
      <c r="R24" s="11" t="s">
        <v>638</v>
      </c>
      <c r="S24" s="11" t="s">
        <v>38</v>
      </c>
      <c r="T24" s="11" t="s">
        <v>22</v>
      </c>
      <c r="U24" s="11" t="s">
        <v>62</v>
      </c>
      <c r="V24" s="11" t="s">
        <v>22</v>
      </c>
    </row>
    <row r="25" spans="1:22" ht="14.1" customHeight="1" x14ac:dyDescent="0.2">
      <c r="A25" s="11" t="str">
        <f t="shared" si="4"/>
        <v>DocumentReference</v>
      </c>
      <c r="B25" s="8" t="s">
        <v>22</v>
      </c>
      <c r="C25" s="12" t="s">
        <v>98</v>
      </c>
      <c r="D25" s="11" t="s">
        <v>5055</v>
      </c>
      <c r="E25" s="11" t="s">
        <v>22</v>
      </c>
      <c r="F25" s="11" t="s">
        <v>22</v>
      </c>
      <c r="G25" s="11" t="str">
        <f t="shared" si="5"/>
        <v>Forwarding Instructions. Document Reference</v>
      </c>
      <c r="H25" s="11" t="s">
        <v>22</v>
      </c>
      <c r="I25" s="11" t="s">
        <v>5427</v>
      </c>
      <c r="J25" s="11" t="s">
        <v>22</v>
      </c>
      <c r="K25" s="11" t="s">
        <v>22</v>
      </c>
      <c r="L25" s="11" t="s">
        <v>22</v>
      </c>
      <c r="M25" s="11" t="str">
        <f t="shared" si="6"/>
        <v>Document Reference</v>
      </c>
      <c r="N25" s="11" t="str">
        <f t="shared" si="7"/>
        <v>Document Reference</v>
      </c>
      <c r="O25" s="11" t="s">
        <v>22</v>
      </c>
      <c r="P25" s="11" t="s">
        <v>22</v>
      </c>
      <c r="Q25" s="11" t="s">
        <v>22</v>
      </c>
      <c r="R25" s="11" t="s">
        <v>406</v>
      </c>
      <c r="S25" s="11" t="s">
        <v>38</v>
      </c>
      <c r="T25" s="11" t="s">
        <v>22</v>
      </c>
      <c r="U25" s="11" t="s">
        <v>62</v>
      </c>
      <c r="V25" s="11" t="s">
        <v>22</v>
      </c>
    </row>
    <row r="26" spans="1:22" ht="14.1" customHeight="1" x14ac:dyDescent="0.2">
      <c r="A26" s="11" t="str">
        <f t="shared" si="4"/>
        <v>ExchangeRate</v>
      </c>
      <c r="B26" s="8" t="s">
        <v>22</v>
      </c>
      <c r="C26" s="12" t="s">
        <v>98</v>
      </c>
      <c r="D26" s="11" t="s">
        <v>5433</v>
      </c>
      <c r="E26" s="11" t="s">
        <v>22</v>
      </c>
      <c r="F26" s="11" t="s">
        <v>22</v>
      </c>
      <c r="G26" s="11" t="str">
        <f t="shared" si="5"/>
        <v>Forwarding Instructions. Exchange Rate</v>
      </c>
      <c r="H26" s="11" t="s">
        <v>22</v>
      </c>
      <c r="I26" s="11" t="s">
        <v>5427</v>
      </c>
      <c r="J26" s="11" t="s">
        <v>22</v>
      </c>
      <c r="K26" s="11" t="s">
        <v>22</v>
      </c>
      <c r="L26" s="11" t="s">
        <v>22</v>
      </c>
      <c r="M26" s="11" t="str">
        <f t="shared" si="6"/>
        <v>Exchange Rate</v>
      </c>
      <c r="N26" s="11" t="str">
        <f t="shared" si="7"/>
        <v>Exchange Rate</v>
      </c>
      <c r="O26" s="11" t="s">
        <v>22</v>
      </c>
      <c r="P26" s="11" t="s">
        <v>22</v>
      </c>
      <c r="Q26" s="11" t="s">
        <v>22</v>
      </c>
      <c r="R26" s="11" t="s">
        <v>1871</v>
      </c>
      <c r="S26" s="11" t="s">
        <v>38</v>
      </c>
      <c r="T26" s="11" t="s">
        <v>22</v>
      </c>
      <c r="U26" s="11" t="s">
        <v>62</v>
      </c>
      <c r="V26" s="11" t="s">
        <v>22</v>
      </c>
    </row>
    <row r="27" spans="1:22" ht="14.1" customHeight="1" x14ac:dyDescent="0.2">
      <c r="A27" s="11" t="str">
        <f t="shared" si="4"/>
        <v>DocumentDistribution</v>
      </c>
      <c r="B27" s="8" t="s">
        <v>22</v>
      </c>
      <c r="C27" s="12" t="s">
        <v>98</v>
      </c>
      <c r="D27" s="11" t="s">
        <v>5057</v>
      </c>
      <c r="E27" s="11" t="s">
        <v>22</v>
      </c>
      <c r="F27" s="11" t="s">
        <v>22</v>
      </c>
      <c r="G27" s="11" t="str">
        <f t="shared" si="5"/>
        <v>Forwarding Instructions. Document Distribution</v>
      </c>
      <c r="H27" s="11" t="s">
        <v>22</v>
      </c>
      <c r="I27" s="11" t="s">
        <v>5427</v>
      </c>
      <c r="J27" s="11" t="s">
        <v>22</v>
      </c>
      <c r="K27" s="11" t="s">
        <v>22</v>
      </c>
      <c r="L27" s="11" t="s">
        <v>22</v>
      </c>
      <c r="M27" s="11" t="str">
        <f t="shared" si="6"/>
        <v>Document Distribution</v>
      </c>
      <c r="N27" s="11" t="str">
        <f t="shared" si="7"/>
        <v>Document Distribution</v>
      </c>
      <c r="O27" s="11" t="s">
        <v>22</v>
      </c>
      <c r="P27" s="11" t="s">
        <v>22</v>
      </c>
      <c r="Q27" s="11" t="s">
        <v>22</v>
      </c>
      <c r="R27" s="11" t="s">
        <v>654</v>
      </c>
      <c r="S27" s="11" t="s">
        <v>38</v>
      </c>
      <c r="T27" s="11" t="s">
        <v>22</v>
      </c>
      <c r="U27" s="11" t="s">
        <v>228</v>
      </c>
      <c r="V27" s="11" t="s">
        <v>22</v>
      </c>
    </row>
    <row r="28" spans="1:22" ht="14.1" customHeight="1" x14ac:dyDescent="0.2">
      <c r="A28" s="11" t="str">
        <f t="shared" si="4"/>
        <v>Signature</v>
      </c>
      <c r="B28" s="8" t="s">
        <v>22</v>
      </c>
      <c r="C28" s="12" t="s">
        <v>98</v>
      </c>
      <c r="D28" s="11" t="s">
        <v>4972</v>
      </c>
      <c r="E28" s="11" t="s">
        <v>22</v>
      </c>
      <c r="F28" s="11" t="s">
        <v>22</v>
      </c>
      <c r="G28" s="11" t="str">
        <f t="shared" si="5"/>
        <v>Forwarding Instructions. Signature</v>
      </c>
      <c r="H28" s="11" t="s">
        <v>22</v>
      </c>
      <c r="I28" s="11" t="s">
        <v>5427</v>
      </c>
      <c r="J28" s="11" t="s">
        <v>22</v>
      </c>
      <c r="K28" s="11" t="s">
        <v>22</v>
      </c>
      <c r="L28" s="11" t="s">
        <v>22</v>
      </c>
      <c r="M28" s="11" t="str">
        <f t="shared" si="6"/>
        <v>Signature</v>
      </c>
      <c r="N28" s="11" t="str">
        <f t="shared" si="7"/>
        <v>Signature</v>
      </c>
      <c r="O28" s="11" t="s">
        <v>22</v>
      </c>
      <c r="P28" s="11" t="s">
        <v>22</v>
      </c>
      <c r="Q28" s="11" t="s">
        <v>22</v>
      </c>
      <c r="R28" s="11" t="s">
        <v>624</v>
      </c>
      <c r="S28" s="11" t="s">
        <v>38</v>
      </c>
      <c r="T28" s="11" t="s">
        <v>22</v>
      </c>
      <c r="U28" s="11" t="s">
        <v>62</v>
      </c>
      <c r="V28" s="11" t="s">
        <v>22</v>
      </c>
    </row>
    <row r="29" spans="1:22" s="14" customFormat="1" ht="14.1" customHeight="1" x14ac:dyDescent="0.2">
      <c r="A29" s="13"/>
      <c r="B29" s="13"/>
      <c r="C29" s="13"/>
      <c r="D29" s="13"/>
      <c r="E29" s="13"/>
      <c r="F29" s="13"/>
      <c r="G29" s="13"/>
      <c r="H29" s="13"/>
      <c r="I29" s="13"/>
      <c r="J29" s="13"/>
      <c r="K29" s="13"/>
      <c r="L29" s="13"/>
      <c r="M29" s="13"/>
      <c r="N29" s="13"/>
      <c r="O29" s="13"/>
      <c r="P29" s="13"/>
      <c r="Q29" s="13"/>
      <c r="R29" s="13"/>
      <c r="S29" s="13" t="s">
        <v>4949</v>
      </c>
      <c r="T29" s="13"/>
      <c r="U29" s="13"/>
      <c r="V29"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94257-BBC0-43AF-B16C-38317E95DFDF}">
  <dimension ref="A1:V51"/>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FreightInvoice</v>
      </c>
      <c r="B2" s="6" t="s">
        <v>22</v>
      </c>
      <c r="C2" s="6" t="s">
        <v>22</v>
      </c>
      <c r="D2" s="6" t="s">
        <v>5434</v>
      </c>
      <c r="E2" s="6" t="s">
        <v>22</v>
      </c>
      <c r="F2" s="6" t="s">
        <v>22</v>
      </c>
      <c r="G2" s="5" t="str">
        <f>CONCATENATE(IF(H2="","",CONCATENATE(H2,"_ ")),I2,". Details")</f>
        <v>Freight Invoice. Details</v>
      </c>
      <c r="H2" s="6" t="s">
        <v>22</v>
      </c>
      <c r="I2" s="6" t="s">
        <v>5435</v>
      </c>
      <c r="J2" s="6" t="s">
        <v>22</v>
      </c>
      <c r="K2" s="6" t="s">
        <v>22</v>
      </c>
      <c r="L2" s="6" t="s">
        <v>22</v>
      </c>
      <c r="M2" s="6" t="s">
        <v>22</v>
      </c>
      <c r="N2" s="6" t="s">
        <v>22</v>
      </c>
      <c r="O2" s="6" t="s">
        <v>22</v>
      </c>
      <c r="P2" s="6" t="s">
        <v>22</v>
      </c>
      <c r="Q2" s="6" t="s">
        <v>22</v>
      </c>
      <c r="R2" s="6" t="s">
        <v>22</v>
      </c>
      <c r="S2" s="6" t="s">
        <v>25</v>
      </c>
      <c r="T2" s="6" t="s">
        <v>22</v>
      </c>
      <c r="U2" s="6" t="s">
        <v>62</v>
      </c>
      <c r="V2" s="6" t="s">
        <v>22</v>
      </c>
    </row>
    <row r="3" spans="1:22" ht="14.1" customHeight="1" x14ac:dyDescent="0.2">
      <c r="A3" s="7" t="str">
        <f t="shared" ref="A3:A23"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4992</v>
      </c>
      <c r="G3" s="10" t="str">
        <f t="shared" ref="G3:G23" si="1">CONCATENATE( IF(H3="","",CONCATENATE(H3,"_ ")),I3,". ",IF(J3="","",CONCATENATE(J3,"_ ")),M3,IF(OR(J3&lt;&gt;"",M3&lt;&gt;N3),CONCATENATE(". ",N3),""))</f>
        <v>Freight Invoice. UBL Version Identifier. Identifier</v>
      </c>
      <c r="H3" s="10" t="s">
        <v>22</v>
      </c>
      <c r="I3" s="10" t="s">
        <v>5435</v>
      </c>
      <c r="J3" s="10" t="s">
        <v>22</v>
      </c>
      <c r="K3" s="10" t="s">
        <v>4953</v>
      </c>
      <c r="L3" s="10" t="s">
        <v>29</v>
      </c>
      <c r="M3" s="7" t="str">
        <f t="shared" ref="M3:M23" si="2">IF(K3&lt;&gt;"",CONCATENATE(K3," ",L3),L3)</f>
        <v>UBL Version Identifier</v>
      </c>
      <c r="N3" s="10" t="s">
        <v>29</v>
      </c>
      <c r="O3" s="10" t="s">
        <v>22</v>
      </c>
      <c r="P3" s="10" t="str">
        <f t="shared" ref="P3:P23" si="3">IF(O3&lt;&gt;"",CONCATENATE(O3,"_ ",N3,". Type"),CONCATENATE(N3,". Type"))</f>
        <v>Identifier. Type</v>
      </c>
      <c r="Q3" s="10" t="s">
        <v>22</v>
      </c>
      <c r="R3" s="10" t="s">
        <v>22</v>
      </c>
      <c r="S3" s="10" t="s">
        <v>30</v>
      </c>
      <c r="T3" s="10" t="s">
        <v>22</v>
      </c>
      <c r="U3" s="10" t="s">
        <v>62</v>
      </c>
      <c r="V3" s="10" t="s">
        <v>22</v>
      </c>
    </row>
    <row r="4" spans="1:22" ht="14.1" customHeight="1" x14ac:dyDescent="0.2">
      <c r="A4" s="7" t="str">
        <f t="shared" si="0"/>
        <v>CustomizationID</v>
      </c>
      <c r="B4" s="8" t="s">
        <v>22</v>
      </c>
      <c r="C4" s="9" t="s">
        <v>34</v>
      </c>
      <c r="D4" s="10" t="s">
        <v>4954</v>
      </c>
      <c r="E4" s="10" t="s">
        <v>22</v>
      </c>
      <c r="F4" s="10" t="s">
        <v>2701</v>
      </c>
      <c r="G4" s="10" t="str">
        <f t="shared" si="1"/>
        <v>Freight Invoice. Customization Identifier. Identifier</v>
      </c>
      <c r="H4" s="10" t="s">
        <v>22</v>
      </c>
      <c r="I4" s="10" t="s">
        <v>5435</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62</v>
      </c>
      <c r="V4" s="10" t="s">
        <v>22</v>
      </c>
    </row>
    <row r="5" spans="1:22" ht="14.1" customHeight="1" x14ac:dyDescent="0.2">
      <c r="A5" s="7" t="str">
        <f t="shared" si="0"/>
        <v>ProfileID</v>
      </c>
      <c r="B5" s="8" t="s">
        <v>22</v>
      </c>
      <c r="C5" s="9" t="s">
        <v>34</v>
      </c>
      <c r="D5" s="10" t="s">
        <v>4955</v>
      </c>
      <c r="E5" s="10" t="s">
        <v>22</v>
      </c>
      <c r="F5" s="10" t="s">
        <v>4993</v>
      </c>
      <c r="G5" s="10" t="str">
        <f t="shared" si="1"/>
        <v>Freight Invoice. Profile Identifier. Identifier</v>
      </c>
      <c r="H5" s="10" t="s">
        <v>22</v>
      </c>
      <c r="I5" s="10" t="s">
        <v>5435</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62</v>
      </c>
      <c r="V5" s="10" t="s">
        <v>22</v>
      </c>
    </row>
    <row r="6" spans="1:22" ht="14.1" customHeight="1" x14ac:dyDescent="0.2">
      <c r="A6" s="7" t="str">
        <f t="shared" si="0"/>
        <v>ProfileExecutionID</v>
      </c>
      <c r="B6" s="8" t="s">
        <v>22</v>
      </c>
      <c r="C6" s="9" t="s">
        <v>34</v>
      </c>
      <c r="D6" s="10" t="s">
        <v>4956</v>
      </c>
      <c r="E6" s="10" t="s">
        <v>22</v>
      </c>
      <c r="F6" s="10" t="s">
        <v>4994</v>
      </c>
      <c r="G6" s="10" t="str">
        <f t="shared" si="1"/>
        <v>Freight Invoice. Profile Execution Identifier. Identifier</v>
      </c>
      <c r="H6" s="10" t="s">
        <v>22</v>
      </c>
      <c r="I6" s="10" t="s">
        <v>5435</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26</v>
      </c>
      <c r="V6" s="10" t="s">
        <v>22</v>
      </c>
    </row>
    <row r="7" spans="1:22" ht="14.1" customHeight="1" x14ac:dyDescent="0.2">
      <c r="A7" s="7" t="str">
        <f t="shared" si="0"/>
        <v>ID</v>
      </c>
      <c r="B7" s="8" t="s">
        <v>22</v>
      </c>
      <c r="C7" s="9" t="s">
        <v>27</v>
      </c>
      <c r="D7" s="10" t="s">
        <v>4995</v>
      </c>
      <c r="E7" s="10" t="s">
        <v>5436</v>
      </c>
      <c r="F7" s="10" t="s">
        <v>22</v>
      </c>
      <c r="G7" s="10" t="str">
        <f t="shared" si="1"/>
        <v>Freight Invoice. Identifier</v>
      </c>
      <c r="H7" s="10" t="s">
        <v>22</v>
      </c>
      <c r="I7" s="10" t="s">
        <v>5435</v>
      </c>
      <c r="J7" s="10" t="s">
        <v>22</v>
      </c>
      <c r="K7" s="10" t="s">
        <v>22</v>
      </c>
      <c r="L7" s="10" t="s">
        <v>29</v>
      </c>
      <c r="M7" s="7" t="str">
        <f t="shared" si="2"/>
        <v>Identifier</v>
      </c>
      <c r="N7" s="10" t="s">
        <v>29</v>
      </c>
      <c r="O7" s="10" t="s">
        <v>22</v>
      </c>
      <c r="P7" s="10" t="str">
        <f t="shared" si="3"/>
        <v>Identifier. Type</v>
      </c>
      <c r="Q7" s="10" t="s">
        <v>22</v>
      </c>
      <c r="R7" s="10" t="s">
        <v>22</v>
      </c>
      <c r="S7" s="10" t="s">
        <v>30</v>
      </c>
      <c r="T7" s="10" t="s">
        <v>5437</v>
      </c>
      <c r="U7" s="10" t="s">
        <v>62</v>
      </c>
      <c r="V7" s="10" t="s">
        <v>22</v>
      </c>
    </row>
    <row r="8" spans="1:22" ht="14.1" customHeight="1" x14ac:dyDescent="0.2">
      <c r="A8" s="7" t="str">
        <f t="shared" si="0"/>
        <v>CopyIndicator</v>
      </c>
      <c r="B8" s="8" t="s">
        <v>22</v>
      </c>
      <c r="C8" s="9" t="s">
        <v>34</v>
      </c>
      <c r="D8" s="10" t="s">
        <v>5018</v>
      </c>
      <c r="E8" s="10" t="s">
        <v>22</v>
      </c>
      <c r="F8" s="10" t="s">
        <v>22</v>
      </c>
      <c r="G8" s="10" t="str">
        <f t="shared" si="1"/>
        <v>Freight Invoice. Copy_ Indicator. Indicator</v>
      </c>
      <c r="H8" s="10" t="s">
        <v>22</v>
      </c>
      <c r="I8" s="10" t="s">
        <v>5435</v>
      </c>
      <c r="J8" s="10" t="s">
        <v>1596</v>
      </c>
      <c r="K8" s="10" t="s">
        <v>22</v>
      </c>
      <c r="L8" s="10" t="s">
        <v>170</v>
      </c>
      <c r="M8" s="7" t="str">
        <f t="shared" si="2"/>
        <v>Indicator</v>
      </c>
      <c r="N8" s="10" t="s">
        <v>170</v>
      </c>
      <c r="O8" s="10" t="s">
        <v>22</v>
      </c>
      <c r="P8" s="10" t="str">
        <f t="shared" si="3"/>
        <v>Indicator. Type</v>
      </c>
      <c r="Q8" s="10" t="s">
        <v>22</v>
      </c>
      <c r="R8" s="10" t="s">
        <v>22</v>
      </c>
      <c r="S8" s="10" t="s">
        <v>30</v>
      </c>
      <c r="T8" s="10" t="s">
        <v>22</v>
      </c>
      <c r="U8" s="10" t="s">
        <v>62</v>
      </c>
      <c r="V8" s="10" t="s">
        <v>22</v>
      </c>
    </row>
    <row r="9" spans="1:22" ht="14.1" customHeight="1" x14ac:dyDescent="0.2">
      <c r="A9" s="7" t="str">
        <f t="shared" si="0"/>
        <v>UUID</v>
      </c>
      <c r="B9" s="8" t="s">
        <v>22</v>
      </c>
      <c r="C9" s="9" t="s">
        <v>34</v>
      </c>
      <c r="D9" s="10" t="s">
        <v>4959</v>
      </c>
      <c r="E9" s="10" t="s">
        <v>22</v>
      </c>
      <c r="F9" s="10" t="s">
        <v>22</v>
      </c>
      <c r="G9" s="10" t="str">
        <f t="shared" si="1"/>
        <v>Freight Invoice. UUID. Identifier</v>
      </c>
      <c r="H9" s="10" t="s">
        <v>22</v>
      </c>
      <c r="I9" s="10" t="s">
        <v>5435</v>
      </c>
      <c r="J9" s="10" t="s">
        <v>22</v>
      </c>
      <c r="K9" s="10" t="s">
        <v>22</v>
      </c>
      <c r="L9" s="10" t="s">
        <v>590</v>
      </c>
      <c r="M9" s="7" t="str">
        <f t="shared" si="2"/>
        <v>UUID</v>
      </c>
      <c r="N9" s="10" t="s">
        <v>29</v>
      </c>
      <c r="O9" s="10" t="s">
        <v>22</v>
      </c>
      <c r="P9" s="10" t="str">
        <f t="shared" si="3"/>
        <v>Identifier. Type</v>
      </c>
      <c r="Q9" s="10" t="s">
        <v>22</v>
      </c>
      <c r="R9" s="10" t="s">
        <v>22</v>
      </c>
      <c r="S9" s="10" t="s">
        <v>30</v>
      </c>
      <c r="T9" s="10" t="s">
        <v>22</v>
      </c>
      <c r="U9" s="10" t="s">
        <v>62</v>
      </c>
      <c r="V9" s="10" t="s">
        <v>22</v>
      </c>
    </row>
    <row r="10" spans="1:22" ht="14.1" customHeight="1" x14ac:dyDescent="0.2">
      <c r="A10" s="7" t="str">
        <f t="shared" si="0"/>
        <v>IssueDate</v>
      </c>
      <c r="B10" s="8" t="s">
        <v>22</v>
      </c>
      <c r="C10" s="9" t="s">
        <v>27</v>
      </c>
      <c r="D10" s="10" t="s">
        <v>4996</v>
      </c>
      <c r="E10" s="10" t="s">
        <v>5438</v>
      </c>
      <c r="F10" s="10" t="s">
        <v>22</v>
      </c>
      <c r="G10" s="10" t="str">
        <f t="shared" si="1"/>
        <v>Freight Invoice. Issue Date. Date</v>
      </c>
      <c r="H10" s="10" t="s">
        <v>22</v>
      </c>
      <c r="I10" s="10" t="s">
        <v>5435</v>
      </c>
      <c r="J10" s="10" t="s">
        <v>22</v>
      </c>
      <c r="K10" s="10" t="s">
        <v>477</v>
      </c>
      <c r="L10" s="10" t="s">
        <v>397</v>
      </c>
      <c r="M10" s="7" t="str">
        <f t="shared" si="2"/>
        <v>Issue Date</v>
      </c>
      <c r="N10" s="10" t="s">
        <v>397</v>
      </c>
      <c r="O10" s="10" t="s">
        <v>22</v>
      </c>
      <c r="P10" s="10" t="str">
        <f t="shared" si="3"/>
        <v>Date. Type</v>
      </c>
      <c r="Q10" s="10" t="s">
        <v>22</v>
      </c>
      <c r="R10" s="10" t="s">
        <v>22</v>
      </c>
      <c r="S10" s="10" t="s">
        <v>30</v>
      </c>
      <c r="T10" s="10" t="s">
        <v>5439</v>
      </c>
      <c r="U10" s="10" t="s">
        <v>62</v>
      </c>
      <c r="V10" s="10" t="s">
        <v>22</v>
      </c>
    </row>
    <row r="11" spans="1:22" ht="14.1" customHeight="1" x14ac:dyDescent="0.2">
      <c r="A11" s="7" t="str">
        <f t="shared" si="0"/>
        <v>IssueTime</v>
      </c>
      <c r="B11" s="8" t="s">
        <v>22</v>
      </c>
      <c r="C11" s="9" t="s">
        <v>34</v>
      </c>
      <c r="D11" s="10" t="s">
        <v>4997</v>
      </c>
      <c r="E11" s="10" t="s">
        <v>22</v>
      </c>
      <c r="F11" s="10" t="s">
        <v>22</v>
      </c>
      <c r="G11" s="10" t="str">
        <f t="shared" si="1"/>
        <v>Freight Invoice. Issue Time. Time</v>
      </c>
      <c r="H11" s="10" t="s">
        <v>22</v>
      </c>
      <c r="I11" s="10" t="s">
        <v>5435</v>
      </c>
      <c r="J11" s="10" t="s">
        <v>22</v>
      </c>
      <c r="K11" s="10" t="s">
        <v>477</v>
      </c>
      <c r="L11" s="10" t="s">
        <v>594</v>
      </c>
      <c r="M11" s="7" t="str">
        <f t="shared" si="2"/>
        <v>Issue Time</v>
      </c>
      <c r="N11" s="10" t="s">
        <v>594</v>
      </c>
      <c r="O11" s="10" t="s">
        <v>22</v>
      </c>
      <c r="P11" s="10" t="str">
        <f t="shared" si="3"/>
        <v>Time. Type</v>
      </c>
      <c r="Q11" s="10" t="s">
        <v>22</v>
      </c>
      <c r="R11" s="10" t="s">
        <v>22</v>
      </c>
      <c r="S11" s="10" t="s">
        <v>30</v>
      </c>
      <c r="T11" s="10" t="s">
        <v>5439</v>
      </c>
      <c r="U11" s="10" t="s">
        <v>62</v>
      </c>
      <c r="V11" s="10" t="s">
        <v>22</v>
      </c>
    </row>
    <row r="12" spans="1:22" ht="14.1" customHeight="1" x14ac:dyDescent="0.2">
      <c r="A12" s="7" t="str">
        <f t="shared" si="0"/>
        <v>DueDate</v>
      </c>
      <c r="B12" s="8" t="s">
        <v>22</v>
      </c>
      <c r="C12" s="9" t="s">
        <v>34</v>
      </c>
      <c r="D12" s="10" t="s">
        <v>5440</v>
      </c>
      <c r="E12" s="10" t="s">
        <v>22</v>
      </c>
      <c r="F12" s="10" t="s">
        <v>22</v>
      </c>
      <c r="G12" s="10" t="str">
        <f t="shared" si="1"/>
        <v>Freight Invoice. Due Date. Date</v>
      </c>
      <c r="H12" s="10" t="s">
        <v>22</v>
      </c>
      <c r="I12" s="10" t="s">
        <v>5435</v>
      </c>
      <c r="J12" s="10" t="s">
        <v>22</v>
      </c>
      <c r="K12" s="10" t="s">
        <v>5245</v>
      </c>
      <c r="L12" s="10" t="s">
        <v>397</v>
      </c>
      <c r="M12" s="7" t="str">
        <f t="shared" si="2"/>
        <v>Due Date</v>
      </c>
      <c r="N12" s="10" t="s">
        <v>397</v>
      </c>
      <c r="O12" s="10" t="s">
        <v>22</v>
      </c>
      <c r="P12" s="10" t="str">
        <f t="shared" si="3"/>
        <v>Date. Type</v>
      </c>
      <c r="Q12" s="10" t="s">
        <v>22</v>
      </c>
      <c r="R12" s="10" t="s">
        <v>22</v>
      </c>
      <c r="S12" s="10" t="s">
        <v>30</v>
      </c>
      <c r="T12" s="10" t="s">
        <v>22</v>
      </c>
      <c r="U12" s="10" t="s">
        <v>228</v>
      </c>
      <c r="V12" s="10" t="s">
        <v>5269</v>
      </c>
    </row>
    <row r="13" spans="1:22" ht="14.1" customHeight="1" x14ac:dyDescent="0.2">
      <c r="A13" s="7" t="str">
        <f t="shared" si="0"/>
        <v>InvoiceTypeCode</v>
      </c>
      <c r="B13" s="8" t="s">
        <v>22</v>
      </c>
      <c r="C13" s="9" t="s">
        <v>34</v>
      </c>
      <c r="D13" s="10" t="s">
        <v>5441</v>
      </c>
      <c r="E13" s="10" t="s">
        <v>22</v>
      </c>
      <c r="F13" s="10" t="s">
        <v>22</v>
      </c>
      <c r="G13" s="10" t="str">
        <f t="shared" si="1"/>
        <v>Freight Invoice. Invoice Type Code. Code</v>
      </c>
      <c r="H13" s="10" t="s">
        <v>22</v>
      </c>
      <c r="I13" s="10" t="s">
        <v>5435</v>
      </c>
      <c r="J13" s="10" t="s">
        <v>22</v>
      </c>
      <c r="K13" s="10" t="s">
        <v>5442</v>
      </c>
      <c r="L13" s="10" t="s">
        <v>33</v>
      </c>
      <c r="M13" s="7" t="str">
        <f t="shared" si="2"/>
        <v>Invoice Type Code</v>
      </c>
      <c r="N13" s="10" t="s">
        <v>33</v>
      </c>
      <c r="O13" s="10" t="s">
        <v>22</v>
      </c>
      <c r="P13" s="10" t="str">
        <f t="shared" si="3"/>
        <v>Code. Type</v>
      </c>
      <c r="Q13" s="10" t="s">
        <v>22</v>
      </c>
      <c r="R13" s="10" t="s">
        <v>22</v>
      </c>
      <c r="S13" s="10" t="s">
        <v>30</v>
      </c>
      <c r="T13" s="10" t="s">
        <v>5443</v>
      </c>
      <c r="U13" s="10" t="s">
        <v>62</v>
      </c>
      <c r="V13" s="10" t="s">
        <v>22</v>
      </c>
    </row>
    <row r="14" spans="1:22" ht="14.1" customHeight="1" x14ac:dyDescent="0.2">
      <c r="A14" s="7" t="str">
        <f t="shared" si="0"/>
        <v>Note</v>
      </c>
      <c r="B14" s="8" t="s">
        <v>22</v>
      </c>
      <c r="C14" s="9" t="s">
        <v>98</v>
      </c>
      <c r="D14" s="10" t="s">
        <v>4967</v>
      </c>
      <c r="E14" s="10" t="s">
        <v>22</v>
      </c>
      <c r="F14" s="10" t="s">
        <v>22</v>
      </c>
      <c r="G14" s="10" t="str">
        <f t="shared" si="1"/>
        <v>Freight Invoice. Note. Text</v>
      </c>
      <c r="H14" s="10" t="s">
        <v>22</v>
      </c>
      <c r="I14" s="10" t="s">
        <v>5435</v>
      </c>
      <c r="J14" s="10" t="s">
        <v>22</v>
      </c>
      <c r="K14" s="10" t="s">
        <v>22</v>
      </c>
      <c r="L14" s="10" t="s">
        <v>237</v>
      </c>
      <c r="M14" s="7" t="str">
        <f t="shared" si="2"/>
        <v>Note</v>
      </c>
      <c r="N14" s="10" t="s">
        <v>59</v>
      </c>
      <c r="O14" s="10" t="s">
        <v>22</v>
      </c>
      <c r="P14" s="10" t="str">
        <f t="shared" si="3"/>
        <v>Text. Type</v>
      </c>
      <c r="Q14" s="10" t="s">
        <v>22</v>
      </c>
      <c r="R14" s="10" t="s">
        <v>22</v>
      </c>
      <c r="S14" s="10" t="s">
        <v>30</v>
      </c>
      <c r="T14" s="10" t="s">
        <v>22</v>
      </c>
      <c r="U14" s="10" t="s">
        <v>62</v>
      </c>
      <c r="V14" s="10" t="s">
        <v>22</v>
      </c>
    </row>
    <row r="15" spans="1:22" ht="14.1" customHeight="1" x14ac:dyDescent="0.2">
      <c r="A15" s="7" t="str">
        <f t="shared" si="0"/>
        <v>TaxPointDate</v>
      </c>
      <c r="B15" s="8" t="s">
        <v>22</v>
      </c>
      <c r="C15" s="9" t="s">
        <v>34</v>
      </c>
      <c r="D15" s="10" t="s">
        <v>5444</v>
      </c>
      <c r="E15" s="10" t="s">
        <v>22</v>
      </c>
      <c r="F15" s="10" t="s">
        <v>22</v>
      </c>
      <c r="G15" s="10" t="str">
        <f t="shared" si="1"/>
        <v>Freight Invoice. Tax Point Date. Date</v>
      </c>
      <c r="H15" s="10" t="s">
        <v>22</v>
      </c>
      <c r="I15" s="10" t="s">
        <v>5435</v>
      </c>
      <c r="J15" s="10" t="s">
        <v>22</v>
      </c>
      <c r="K15" s="10" t="s">
        <v>1288</v>
      </c>
      <c r="L15" s="10" t="s">
        <v>397</v>
      </c>
      <c r="M15" s="7" t="str">
        <f t="shared" si="2"/>
        <v>Tax Point Date</v>
      </c>
      <c r="N15" s="10" t="s">
        <v>397</v>
      </c>
      <c r="O15" s="10" t="s">
        <v>22</v>
      </c>
      <c r="P15" s="10" t="str">
        <f t="shared" si="3"/>
        <v>Date. Type</v>
      </c>
      <c r="Q15" s="10" t="s">
        <v>22</v>
      </c>
      <c r="R15" s="10" t="s">
        <v>22</v>
      </c>
      <c r="S15" s="10" t="s">
        <v>30</v>
      </c>
      <c r="T15" s="10" t="s">
        <v>22</v>
      </c>
      <c r="U15" s="10" t="s">
        <v>62</v>
      </c>
      <c r="V15" s="10" t="s">
        <v>22</v>
      </c>
    </row>
    <row r="16" spans="1:22" ht="14.1" customHeight="1" x14ac:dyDescent="0.2">
      <c r="A16" s="7" t="str">
        <f t="shared" si="0"/>
        <v>DocumentCurrencyCode</v>
      </c>
      <c r="B16" s="8" t="s">
        <v>22</v>
      </c>
      <c r="C16" s="9" t="s">
        <v>34</v>
      </c>
      <c r="D16" s="10" t="s">
        <v>4968</v>
      </c>
      <c r="E16" s="10" t="s">
        <v>22</v>
      </c>
      <c r="F16" s="10" t="s">
        <v>22</v>
      </c>
      <c r="G16" s="10" t="str">
        <f t="shared" si="1"/>
        <v>Freight Invoice. Document_ Currency Code. Code</v>
      </c>
      <c r="H16" s="10" t="s">
        <v>22</v>
      </c>
      <c r="I16" s="10" t="s">
        <v>5435</v>
      </c>
      <c r="J16" s="10" t="s">
        <v>225</v>
      </c>
      <c r="K16" s="10" t="s">
        <v>1873</v>
      </c>
      <c r="L16" s="10" t="s">
        <v>33</v>
      </c>
      <c r="M16" s="7" t="str">
        <f t="shared" si="2"/>
        <v>Currency Code</v>
      </c>
      <c r="N16" s="10" t="s">
        <v>33</v>
      </c>
      <c r="O16" s="10" t="s">
        <v>1873</v>
      </c>
      <c r="P16" s="10" t="str">
        <f t="shared" si="3"/>
        <v>Currency_ Code. Type</v>
      </c>
      <c r="Q16" s="10" t="s">
        <v>22</v>
      </c>
      <c r="R16" s="10" t="s">
        <v>22</v>
      </c>
      <c r="S16" s="10" t="s">
        <v>30</v>
      </c>
      <c r="T16" s="10" t="s">
        <v>22</v>
      </c>
      <c r="U16" s="10" t="s">
        <v>62</v>
      </c>
      <c r="V16" s="10" t="s">
        <v>22</v>
      </c>
    </row>
    <row r="17" spans="1:22" ht="14.1" customHeight="1" x14ac:dyDescent="0.2">
      <c r="A17" s="7" t="str">
        <f t="shared" si="0"/>
        <v>TaxCurrencyCode</v>
      </c>
      <c r="B17" s="8" t="s">
        <v>22</v>
      </c>
      <c r="C17" s="9" t="s">
        <v>34</v>
      </c>
      <c r="D17" s="10" t="s">
        <v>5445</v>
      </c>
      <c r="E17" s="10" t="s">
        <v>22</v>
      </c>
      <c r="F17" s="10" t="s">
        <v>22</v>
      </c>
      <c r="G17" s="10" t="str">
        <f t="shared" si="1"/>
        <v>Freight Invoice. Tax_ Currency Code. Code</v>
      </c>
      <c r="H17" s="10" t="s">
        <v>22</v>
      </c>
      <c r="I17" s="10" t="s">
        <v>5435</v>
      </c>
      <c r="J17" s="10" t="s">
        <v>2549</v>
      </c>
      <c r="K17" s="10" t="s">
        <v>1873</v>
      </c>
      <c r="L17" s="10" t="s">
        <v>33</v>
      </c>
      <c r="M17" s="7" t="str">
        <f t="shared" si="2"/>
        <v>Currency Code</v>
      </c>
      <c r="N17" s="10" t="s">
        <v>33</v>
      </c>
      <c r="O17" s="10" t="s">
        <v>1873</v>
      </c>
      <c r="P17" s="10" t="str">
        <f t="shared" si="3"/>
        <v>Currency_ Code. Type</v>
      </c>
      <c r="Q17" s="10" t="s">
        <v>22</v>
      </c>
      <c r="R17" s="10" t="s">
        <v>22</v>
      </c>
      <c r="S17" s="10" t="s">
        <v>30</v>
      </c>
      <c r="T17" s="10" t="s">
        <v>22</v>
      </c>
      <c r="U17" s="10" t="s">
        <v>62</v>
      </c>
      <c r="V17" s="10" t="s">
        <v>22</v>
      </c>
    </row>
    <row r="18" spans="1:22" ht="14.1" customHeight="1" x14ac:dyDescent="0.2">
      <c r="A18" s="7" t="str">
        <f t="shared" si="0"/>
        <v>PricingCurrencyCode</v>
      </c>
      <c r="B18" s="8" t="s">
        <v>22</v>
      </c>
      <c r="C18" s="9" t="s">
        <v>34</v>
      </c>
      <c r="D18" s="10" t="s">
        <v>5446</v>
      </c>
      <c r="E18" s="10" t="s">
        <v>22</v>
      </c>
      <c r="F18" s="10" t="s">
        <v>22</v>
      </c>
      <c r="G18" s="10" t="str">
        <f t="shared" si="1"/>
        <v>Freight Invoice. Pricing_ Currency Code. Code</v>
      </c>
      <c r="H18" s="10" t="s">
        <v>22</v>
      </c>
      <c r="I18" s="10" t="s">
        <v>5435</v>
      </c>
      <c r="J18" s="10" t="s">
        <v>3298</v>
      </c>
      <c r="K18" s="10" t="s">
        <v>1873</v>
      </c>
      <c r="L18" s="10" t="s">
        <v>33</v>
      </c>
      <c r="M18" s="7" t="str">
        <f t="shared" si="2"/>
        <v>Currency Code</v>
      </c>
      <c r="N18" s="10" t="s">
        <v>33</v>
      </c>
      <c r="O18" s="10" t="s">
        <v>1873</v>
      </c>
      <c r="P18" s="10" t="str">
        <f t="shared" si="3"/>
        <v>Currency_ Code. Type</v>
      </c>
      <c r="Q18" s="10" t="s">
        <v>22</v>
      </c>
      <c r="R18" s="10" t="s">
        <v>22</v>
      </c>
      <c r="S18" s="10" t="s">
        <v>30</v>
      </c>
      <c r="T18" s="10" t="s">
        <v>22</v>
      </c>
      <c r="U18" s="10" t="s">
        <v>62</v>
      </c>
      <c r="V18" s="10" t="s">
        <v>22</v>
      </c>
    </row>
    <row r="19" spans="1:22" ht="14.1" customHeight="1" x14ac:dyDescent="0.2">
      <c r="A19" s="7" t="str">
        <f t="shared" si="0"/>
        <v>PaymentCurrencyCode</v>
      </c>
      <c r="B19" s="8" t="s">
        <v>22</v>
      </c>
      <c r="C19" s="9" t="s">
        <v>34</v>
      </c>
      <c r="D19" s="10" t="s">
        <v>5447</v>
      </c>
      <c r="E19" s="10" t="s">
        <v>22</v>
      </c>
      <c r="F19" s="10" t="s">
        <v>22</v>
      </c>
      <c r="G19" s="10" t="str">
        <f t="shared" si="1"/>
        <v>Freight Invoice. Payment_ Currency Code. Code</v>
      </c>
      <c r="H19" s="10" t="s">
        <v>22</v>
      </c>
      <c r="I19" s="10" t="s">
        <v>5435</v>
      </c>
      <c r="J19" s="10" t="s">
        <v>329</v>
      </c>
      <c r="K19" s="10" t="s">
        <v>1873</v>
      </c>
      <c r="L19" s="10" t="s">
        <v>33</v>
      </c>
      <c r="M19" s="7" t="str">
        <f t="shared" si="2"/>
        <v>Currency Code</v>
      </c>
      <c r="N19" s="10" t="s">
        <v>33</v>
      </c>
      <c r="O19" s="10" t="s">
        <v>1873</v>
      </c>
      <c r="P19" s="10" t="str">
        <f t="shared" si="3"/>
        <v>Currency_ Code. Type</v>
      </c>
      <c r="Q19" s="10" t="s">
        <v>22</v>
      </c>
      <c r="R19" s="10" t="s">
        <v>22</v>
      </c>
      <c r="S19" s="10" t="s">
        <v>30</v>
      </c>
      <c r="T19" s="10" t="s">
        <v>22</v>
      </c>
      <c r="U19" s="10" t="s">
        <v>62</v>
      </c>
      <c r="V19" s="10" t="s">
        <v>22</v>
      </c>
    </row>
    <row r="20" spans="1:22" ht="14.1" customHeight="1" x14ac:dyDescent="0.2">
      <c r="A20" s="7" t="str">
        <f t="shared" si="0"/>
        <v>PaymentAlternativeCurrencyCode</v>
      </c>
      <c r="B20" s="8" t="s">
        <v>22</v>
      </c>
      <c r="C20" s="9" t="s">
        <v>34</v>
      </c>
      <c r="D20" s="10" t="s">
        <v>5448</v>
      </c>
      <c r="E20" s="10" t="s">
        <v>22</v>
      </c>
      <c r="F20" s="10" t="s">
        <v>22</v>
      </c>
      <c r="G20" s="10" t="str">
        <f t="shared" si="1"/>
        <v>Freight Invoice. Payment Alternative_ Currency Code. Code</v>
      </c>
      <c r="H20" s="10" t="s">
        <v>22</v>
      </c>
      <c r="I20" s="10" t="s">
        <v>5435</v>
      </c>
      <c r="J20" s="10" t="s">
        <v>5254</v>
      </c>
      <c r="K20" s="10" t="s">
        <v>1873</v>
      </c>
      <c r="L20" s="10" t="s">
        <v>33</v>
      </c>
      <c r="M20" s="7" t="str">
        <f t="shared" si="2"/>
        <v>Currency Code</v>
      </c>
      <c r="N20" s="10" t="s">
        <v>33</v>
      </c>
      <c r="O20" s="10" t="s">
        <v>1873</v>
      </c>
      <c r="P20" s="10" t="str">
        <f t="shared" si="3"/>
        <v>Currency_ Code. Type</v>
      </c>
      <c r="Q20" s="10" t="s">
        <v>22</v>
      </c>
      <c r="R20" s="10" t="s">
        <v>22</v>
      </c>
      <c r="S20" s="10" t="s">
        <v>30</v>
      </c>
      <c r="T20" s="10" t="s">
        <v>22</v>
      </c>
      <c r="U20" s="10" t="s">
        <v>62</v>
      </c>
      <c r="V20" s="10" t="s">
        <v>22</v>
      </c>
    </row>
    <row r="21" spans="1:22" ht="14.1" customHeight="1" x14ac:dyDescent="0.2">
      <c r="A21" s="7" t="str">
        <f t="shared" si="0"/>
        <v>AccountingCostCode</v>
      </c>
      <c r="B21" s="8" t="s">
        <v>22</v>
      </c>
      <c r="C21" s="9" t="s">
        <v>34</v>
      </c>
      <c r="D21" s="10" t="s">
        <v>5449</v>
      </c>
      <c r="E21" s="10" t="s">
        <v>22</v>
      </c>
      <c r="F21" s="10" t="s">
        <v>22</v>
      </c>
      <c r="G21" s="10" t="str">
        <f t="shared" si="1"/>
        <v>Freight Invoice. Accounting Cost Code. Code</v>
      </c>
      <c r="H21" s="10" t="s">
        <v>22</v>
      </c>
      <c r="I21" s="10" t="s">
        <v>5435</v>
      </c>
      <c r="J21" s="10" t="s">
        <v>22</v>
      </c>
      <c r="K21" s="10" t="s">
        <v>196</v>
      </c>
      <c r="L21" s="10" t="s">
        <v>33</v>
      </c>
      <c r="M21" s="7" t="str">
        <f t="shared" si="2"/>
        <v>Accounting Cost Code</v>
      </c>
      <c r="N21" s="10" t="s">
        <v>33</v>
      </c>
      <c r="O21" s="10" t="s">
        <v>22</v>
      </c>
      <c r="P21" s="10" t="str">
        <f t="shared" si="3"/>
        <v>Code. Type</v>
      </c>
      <c r="Q21" s="10" t="s">
        <v>22</v>
      </c>
      <c r="R21" s="10" t="s">
        <v>22</v>
      </c>
      <c r="S21" s="10" t="s">
        <v>30</v>
      </c>
      <c r="T21" s="10" t="s">
        <v>22</v>
      </c>
      <c r="U21" s="10" t="s">
        <v>62</v>
      </c>
      <c r="V21" s="10" t="s">
        <v>22</v>
      </c>
    </row>
    <row r="22" spans="1:22" ht="14.1" customHeight="1" x14ac:dyDescent="0.2">
      <c r="A22" s="7" t="str">
        <f t="shared" si="0"/>
        <v>AccountingCost</v>
      </c>
      <c r="B22" s="8" t="s">
        <v>22</v>
      </c>
      <c r="C22" s="9" t="s">
        <v>34</v>
      </c>
      <c r="D22" s="10" t="s">
        <v>5450</v>
      </c>
      <c r="E22" s="10" t="s">
        <v>22</v>
      </c>
      <c r="F22" s="10" t="s">
        <v>22</v>
      </c>
      <c r="G22" s="10" t="str">
        <f t="shared" si="1"/>
        <v>Freight Invoice. Accounting Cost. Text</v>
      </c>
      <c r="H22" s="10" t="s">
        <v>22</v>
      </c>
      <c r="I22" s="10" t="s">
        <v>5435</v>
      </c>
      <c r="J22" s="10" t="s">
        <v>22</v>
      </c>
      <c r="K22" s="10" t="s">
        <v>198</v>
      </c>
      <c r="L22" s="10" t="s">
        <v>199</v>
      </c>
      <c r="M22" s="7" t="str">
        <f t="shared" si="2"/>
        <v>Accounting Cost</v>
      </c>
      <c r="N22" s="10" t="s">
        <v>59</v>
      </c>
      <c r="O22" s="10" t="s">
        <v>22</v>
      </c>
      <c r="P22" s="10" t="str">
        <f t="shared" si="3"/>
        <v>Text. Type</v>
      </c>
      <c r="Q22" s="10" t="s">
        <v>22</v>
      </c>
      <c r="R22" s="10" t="s">
        <v>22</v>
      </c>
      <c r="S22" s="10" t="s">
        <v>30</v>
      </c>
      <c r="T22" s="10" t="s">
        <v>22</v>
      </c>
      <c r="U22" s="10" t="s">
        <v>62</v>
      </c>
      <c r="V22" s="10" t="s">
        <v>22</v>
      </c>
    </row>
    <row r="23" spans="1:22" ht="14.1" customHeight="1" x14ac:dyDescent="0.2">
      <c r="A23" s="7" t="str">
        <f t="shared" si="0"/>
        <v>LineCountNumeric</v>
      </c>
      <c r="B23" s="8" t="s">
        <v>22</v>
      </c>
      <c r="C23" s="9" t="s">
        <v>34</v>
      </c>
      <c r="D23" s="10" t="s">
        <v>5451</v>
      </c>
      <c r="E23" s="10" t="s">
        <v>22</v>
      </c>
      <c r="F23" s="10" t="s">
        <v>22</v>
      </c>
      <c r="G23" s="10" t="str">
        <f t="shared" si="1"/>
        <v>Freight Invoice. Line Count. Numeric</v>
      </c>
      <c r="H23" s="10" t="s">
        <v>22</v>
      </c>
      <c r="I23" s="10" t="s">
        <v>5435</v>
      </c>
      <c r="J23" s="10" t="s">
        <v>22</v>
      </c>
      <c r="K23" s="10" t="s">
        <v>159</v>
      </c>
      <c r="L23" s="10" t="s">
        <v>5112</v>
      </c>
      <c r="M23" s="7" t="str">
        <f t="shared" si="2"/>
        <v>Line Count</v>
      </c>
      <c r="N23" s="10" t="s">
        <v>181</v>
      </c>
      <c r="O23" s="10" t="s">
        <v>22</v>
      </c>
      <c r="P23" s="10" t="str">
        <f t="shared" si="3"/>
        <v>Numeric. Type</v>
      </c>
      <c r="Q23" s="10" t="s">
        <v>22</v>
      </c>
      <c r="R23" s="10" t="s">
        <v>22</v>
      </c>
      <c r="S23" s="10" t="s">
        <v>30</v>
      </c>
      <c r="T23" s="10" t="s">
        <v>22</v>
      </c>
      <c r="U23" s="10" t="s">
        <v>62</v>
      </c>
      <c r="V23" s="10" t="s">
        <v>22</v>
      </c>
    </row>
    <row r="24" spans="1:22" ht="14.1" customHeight="1" x14ac:dyDescent="0.2">
      <c r="A24" s="11" t="str">
        <f t="shared" ref="A24:A50" si="4">SUBSTITUTE(SUBSTITUTE(CONCATENATE(J24,IF(M24="Identifier","ID",M24))," ",""),"_","")</f>
        <v>InvoicePeriod</v>
      </c>
      <c r="B24" s="8" t="s">
        <v>22</v>
      </c>
      <c r="C24" s="12" t="s">
        <v>98</v>
      </c>
      <c r="D24" s="11" t="s">
        <v>5452</v>
      </c>
      <c r="E24" s="11" t="s">
        <v>22</v>
      </c>
      <c r="F24" s="11" t="s">
        <v>22</v>
      </c>
      <c r="G24" s="11" t="str">
        <f t="shared" ref="G24:G50" si="5">CONCATENATE( IF(H24="","",CONCATENATE(H24,"_ ")),I24,". ",IF(J24="","",CONCATENATE(J24,"_ ")),M24,IF(J24="","",CONCATENATE(". ",N24)))</f>
        <v>Freight Invoice. Invoice_ Period. Period</v>
      </c>
      <c r="H24" s="11" t="s">
        <v>22</v>
      </c>
      <c r="I24" s="11" t="s">
        <v>5435</v>
      </c>
      <c r="J24" s="11" t="s">
        <v>405</v>
      </c>
      <c r="K24" s="11" t="s">
        <v>22</v>
      </c>
      <c r="L24" s="11" t="s">
        <v>22</v>
      </c>
      <c r="M24" s="11" t="str">
        <f t="shared" ref="M24:M50" si="6">CONCATENATE(IF(Q24="","",CONCATENATE(Q24,"_ ")),R24)</f>
        <v>Period</v>
      </c>
      <c r="N24" s="11" t="str">
        <f t="shared" ref="N24:N50" si="7">M24</f>
        <v>Period</v>
      </c>
      <c r="O24" s="11" t="s">
        <v>22</v>
      </c>
      <c r="P24" s="11" t="s">
        <v>22</v>
      </c>
      <c r="Q24" s="11" t="s">
        <v>22</v>
      </c>
      <c r="R24" s="11" t="s">
        <v>44</v>
      </c>
      <c r="S24" s="11" t="s">
        <v>38</v>
      </c>
      <c r="T24" s="11" t="s">
        <v>22</v>
      </c>
      <c r="U24" s="11" t="s">
        <v>62</v>
      </c>
      <c r="V24" s="11" t="s">
        <v>22</v>
      </c>
    </row>
    <row r="25" spans="1:22" ht="14.1" customHeight="1" x14ac:dyDescent="0.2">
      <c r="A25" s="11" t="str">
        <f t="shared" si="4"/>
        <v>Shipment</v>
      </c>
      <c r="B25" s="8" t="s">
        <v>22</v>
      </c>
      <c r="C25" s="12" t="s">
        <v>50</v>
      </c>
      <c r="D25" s="11" t="s">
        <v>5453</v>
      </c>
      <c r="E25" s="11" t="s">
        <v>22</v>
      </c>
      <c r="F25" s="11" t="s">
        <v>22</v>
      </c>
      <c r="G25" s="11" t="str">
        <f t="shared" si="5"/>
        <v>Freight Invoice. Shipment</v>
      </c>
      <c r="H25" s="11" t="s">
        <v>22</v>
      </c>
      <c r="I25" s="11" t="s">
        <v>5435</v>
      </c>
      <c r="J25" s="11" t="s">
        <v>22</v>
      </c>
      <c r="K25" s="11" t="s">
        <v>22</v>
      </c>
      <c r="L25" s="11" t="s">
        <v>22</v>
      </c>
      <c r="M25" s="11" t="str">
        <f t="shared" si="6"/>
        <v>Shipment</v>
      </c>
      <c r="N25" s="11" t="str">
        <f t="shared" si="7"/>
        <v>Shipment</v>
      </c>
      <c r="O25" s="11" t="s">
        <v>22</v>
      </c>
      <c r="P25" s="11" t="s">
        <v>22</v>
      </c>
      <c r="Q25" s="11" t="s">
        <v>22</v>
      </c>
      <c r="R25" s="11" t="s">
        <v>638</v>
      </c>
      <c r="S25" s="11" t="s">
        <v>38</v>
      </c>
      <c r="T25" s="11" t="s">
        <v>22</v>
      </c>
      <c r="U25" s="11" t="s">
        <v>62</v>
      </c>
      <c r="V25" s="11" t="s">
        <v>22</v>
      </c>
    </row>
    <row r="26" spans="1:22" ht="14.1" customHeight="1" x14ac:dyDescent="0.2">
      <c r="A26" s="11" t="str">
        <f t="shared" si="4"/>
        <v>OrderReference</v>
      </c>
      <c r="B26" s="8" t="s">
        <v>22</v>
      </c>
      <c r="C26" s="12" t="s">
        <v>34</v>
      </c>
      <c r="D26" s="11" t="s">
        <v>5454</v>
      </c>
      <c r="E26" s="11" t="s">
        <v>22</v>
      </c>
      <c r="F26" s="11" t="s">
        <v>22</v>
      </c>
      <c r="G26" s="11" t="str">
        <f t="shared" si="5"/>
        <v>Freight Invoice. Order Reference</v>
      </c>
      <c r="H26" s="11" t="s">
        <v>22</v>
      </c>
      <c r="I26" s="11" t="s">
        <v>5435</v>
      </c>
      <c r="J26" s="11" t="s">
        <v>22</v>
      </c>
      <c r="K26" s="11" t="s">
        <v>22</v>
      </c>
      <c r="L26" s="11" t="s">
        <v>22</v>
      </c>
      <c r="M26" s="11" t="str">
        <f t="shared" si="6"/>
        <v>Order Reference</v>
      </c>
      <c r="N26" s="11" t="str">
        <f t="shared" si="7"/>
        <v>Order Reference</v>
      </c>
      <c r="O26" s="11" t="s">
        <v>22</v>
      </c>
      <c r="P26" s="11" t="s">
        <v>22</v>
      </c>
      <c r="Q26" s="11" t="s">
        <v>22</v>
      </c>
      <c r="R26" s="11" t="s">
        <v>2876</v>
      </c>
      <c r="S26" s="11" t="s">
        <v>38</v>
      </c>
      <c r="T26" s="11" t="s">
        <v>22</v>
      </c>
      <c r="U26" s="11" t="s">
        <v>62</v>
      </c>
      <c r="V26" s="11" t="s">
        <v>22</v>
      </c>
    </row>
    <row r="27" spans="1:22" ht="14.1" customHeight="1" x14ac:dyDescent="0.2">
      <c r="A27" s="11" t="str">
        <f t="shared" si="4"/>
        <v>BillingReference</v>
      </c>
      <c r="B27" s="8" t="s">
        <v>22</v>
      </c>
      <c r="C27" s="12" t="s">
        <v>98</v>
      </c>
      <c r="D27" s="11" t="s">
        <v>5262</v>
      </c>
      <c r="E27" s="11" t="s">
        <v>22</v>
      </c>
      <c r="F27" s="11" t="s">
        <v>22</v>
      </c>
      <c r="G27" s="11" t="str">
        <f t="shared" si="5"/>
        <v>Freight Invoice. Billing Reference</v>
      </c>
      <c r="H27" s="11" t="s">
        <v>22</v>
      </c>
      <c r="I27" s="11" t="s">
        <v>5435</v>
      </c>
      <c r="J27" s="11" t="s">
        <v>22</v>
      </c>
      <c r="K27" s="11" t="s">
        <v>22</v>
      </c>
      <c r="L27" s="11" t="s">
        <v>22</v>
      </c>
      <c r="M27" s="11" t="str">
        <f t="shared" si="6"/>
        <v>Billing Reference</v>
      </c>
      <c r="N27" s="11" t="str">
        <f t="shared" si="7"/>
        <v>Billing Reference</v>
      </c>
      <c r="O27" s="11" t="s">
        <v>22</v>
      </c>
      <c r="P27" s="11" t="s">
        <v>22</v>
      </c>
      <c r="Q27" s="11" t="s">
        <v>22</v>
      </c>
      <c r="R27" s="11" t="s">
        <v>403</v>
      </c>
      <c r="S27" s="11" t="s">
        <v>38</v>
      </c>
      <c r="T27" s="11" t="s">
        <v>22</v>
      </c>
      <c r="U27" s="11" t="s">
        <v>62</v>
      </c>
      <c r="V27" s="11" t="s">
        <v>22</v>
      </c>
    </row>
    <row r="28" spans="1:22" ht="14.1" customHeight="1" x14ac:dyDescent="0.2">
      <c r="A28" s="11" t="str">
        <f t="shared" si="4"/>
        <v>DespatchDocumentReference</v>
      </c>
      <c r="B28" s="8" t="s">
        <v>22</v>
      </c>
      <c r="C28" s="12" t="s">
        <v>98</v>
      </c>
      <c r="D28" s="11" t="s">
        <v>5263</v>
      </c>
      <c r="E28" s="11" t="s">
        <v>22</v>
      </c>
      <c r="F28" s="11" t="s">
        <v>22</v>
      </c>
      <c r="G28" s="11" t="str">
        <f t="shared" si="5"/>
        <v>Freight Invoice. Despatch_ Document Reference. Document Reference</v>
      </c>
      <c r="H28" s="11" t="s">
        <v>22</v>
      </c>
      <c r="I28" s="11" t="s">
        <v>5435</v>
      </c>
      <c r="J28" s="11" t="s">
        <v>1304</v>
      </c>
      <c r="K28" s="11" t="s">
        <v>22</v>
      </c>
      <c r="L28" s="11" t="s">
        <v>22</v>
      </c>
      <c r="M28" s="11" t="str">
        <f t="shared" si="6"/>
        <v>Document Reference</v>
      </c>
      <c r="N28" s="11" t="str">
        <f t="shared" si="7"/>
        <v>Document Reference</v>
      </c>
      <c r="O28" s="11" t="s">
        <v>22</v>
      </c>
      <c r="P28" s="11" t="s">
        <v>22</v>
      </c>
      <c r="Q28" s="11" t="s">
        <v>22</v>
      </c>
      <c r="R28" s="11" t="s">
        <v>406</v>
      </c>
      <c r="S28" s="11" t="s">
        <v>38</v>
      </c>
      <c r="T28" s="11" t="s">
        <v>22</v>
      </c>
      <c r="U28" s="11" t="s">
        <v>62</v>
      </c>
      <c r="V28" s="11" t="s">
        <v>22</v>
      </c>
    </row>
    <row r="29" spans="1:22" ht="14.1" customHeight="1" x14ac:dyDescent="0.2">
      <c r="A29" s="11" t="str">
        <f t="shared" si="4"/>
        <v>ReceiptDocumentReference</v>
      </c>
      <c r="B29" s="8" t="s">
        <v>22</v>
      </c>
      <c r="C29" s="12" t="s">
        <v>98</v>
      </c>
      <c r="D29" s="11" t="s">
        <v>5264</v>
      </c>
      <c r="E29" s="11" t="s">
        <v>22</v>
      </c>
      <c r="F29" s="11" t="s">
        <v>22</v>
      </c>
      <c r="G29" s="11" t="str">
        <f t="shared" si="5"/>
        <v>Freight Invoice. Receipt_ Document Reference. Document Reference</v>
      </c>
      <c r="H29" s="11" t="s">
        <v>22</v>
      </c>
      <c r="I29" s="11" t="s">
        <v>5435</v>
      </c>
      <c r="J29" s="11" t="s">
        <v>1307</v>
      </c>
      <c r="K29" s="11" t="s">
        <v>22</v>
      </c>
      <c r="L29" s="11" t="s">
        <v>22</v>
      </c>
      <c r="M29" s="11" t="str">
        <f t="shared" si="6"/>
        <v>Document Reference</v>
      </c>
      <c r="N29" s="11" t="str">
        <f t="shared" si="7"/>
        <v>Document Reference</v>
      </c>
      <c r="O29" s="11" t="s">
        <v>22</v>
      </c>
      <c r="P29" s="11" t="s">
        <v>22</v>
      </c>
      <c r="Q29" s="11" t="s">
        <v>22</v>
      </c>
      <c r="R29" s="11" t="s">
        <v>406</v>
      </c>
      <c r="S29" s="11" t="s">
        <v>38</v>
      </c>
      <c r="T29" s="11" t="s">
        <v>22</v>
      </c>
      <c r="U29" s="11" t="s">
        <v>62</v>
      </c>
      <c r="V29" s="11" t="s">
        <v>22</v>
      </c>
    </row>
    <row r="30" spans="1:22" ht="14.1" customHeight="1" x14ac:dyDescent="0.2">
      <c r="A30" s="11" t="str">
        <f t="shared" si="4"/>
        <v>OriginatorDocumentReference</v>
      </c>
      <c r="B30" s="8" t="s">
        <v>22</v>
      </c>
      <c r="C30" s="12" t="s">
        <v>98</v>
      </c>
      <c r="D30" s="11" t="s">
        <v>5267</v>
      </c>
      <c r="E30" s="11" t="s">
        <v>22</v>
      </c>
      <c r="F30" s="11" t="s">
        <v>22</v>
      </c>
      <c r="G30" s="11" t="str">
        <f t="shared" si="5"/>
        <v>Freight Invoice. Originator_ Document Reference. Document Reference</v>
      </c>
      <c r="H30" s="11" t="s">
        <v>22</v>
      </c>
      <c r="I30" s="11" t="s">
        <v>5435</v>
      </c>
      <c r="J30" s="11" t="s">
        <v>1314</v>
      </c>
      <c r="K30" s="11" t="s">
        <v>22</v>
      </c>
      <c r="L30" s="11" t="s">
        <v>22</v>
      </c>
      <c r="M30" s="11" t="str">
        <f t="shared" si="6"/>
        <v>Document Reference</v>
      </c>
      <c r="N30" s="11" t="str">
        <f t="shared" si="7"/>
        <v>Document Reference</v>
      </c>
      <c r="O30" s="11" t="s">
        <v>22</v>
      </c>
      <c r="P30" s="11" t="s">
        <v>22</v>
      </c>
      <c r="Q30" s="11" t="s">
        <v>22</v>
      </c>
      <c r="R30" s="11" t="s">
        <v>406</v>
      </c>
      <c r="S30" s="11" t="s">
        <v>38</v>
      </c>
      <c r="T30" s="11" t="s">
        <v>22</v>
      </c>
      <c r="U30" s="11" t="s">
        <v>62</v>
      </c>
      <c r="V30" s="11" t="s">
        <v>22</v>
      </c>
    </row>
    <row r="31" spans="1:22" ht="14.1" customHeight="1" x14ac:dyDescent="0.2">
      <c r="A31" s="11" t="str">
        <f t="shared" si="4"/>
        <v>ContractDocumentReference</v>
      </c>
      <c r="B31" s="8" t="s">
        <v>22</v>
      </c>
      <c r="C31" s="12" t="s">
        <v>98</v>
      </c>
      <c r="D31" s="11" t="s">
        <v>5265</v>
      </c>
      <c r="E31" s="11" t="s">
        <v>22</v>
      </c>
      <c r="F31" s="11" t="s">
        <v>22</v>
      </c>
      <c r="G31" s="11" t="str">
        <f t="shared" si="5"/>
        <v>Freight Invoice. Contract_ Document Reference. Document Reference</v>
      </c>
      <c r="H31" s="11" t="s">
        <v>22</v>
      </c>
      <c r="I31" s="11" t="s">
        <v>5435</v>
      </c>
      <c r="J31" s="11" t="s">
        <v>516</v>
      </c>
      <c r="K31" s="11" t="s">
        <v>22</v>
      </c>
      <c r="L31" s="11" t="s">
        <v>22</v>
      </c>
      <c r="M31" s="11" t="str">
        <f t="shared" si="6"/>
        <v>Document Reference</v>
      </c>
      <c r="N31" s="11" t="str">
        <f t="shared" si="7"/>
        <v>Document Reference</v>
      </c>
      <c r="O31" s="11" t="s">
        <v>22</v>
      </c>
      <c r="P31" s="11" t="s">
        <v>22</v>
      </c>
      <c r="Q31" s="11" t="s">
        <v>22</v>
      </c>
      <c r="R31" s="11" t="s">
        <v>406</v>
      </c>
      <c r="S31" s="11" t="s">
        <v>38</v>
      </c>
      <c r="T31" s="11" t="s">
        <v>22</v>
      </c>
      <c r="U31" s="11" t="s">
        <v>62</v>
      </c>
      <c r="V31" s="11" t="s">
        <v>22</v>
      </c>
    </row>
    <row r="32" spans="1:22" ht="14.1" customHeight="1" x14ac:dyDescent="0.2">
      <c r="A32" s="11" t="str">
        <f t="shared" si="4"/>
        <v>AdditionalDocumentReference</v>
      </c>
      <c r="B32" s="8" t="s">
        <v>22</v>
      </c>
      <c r="C32" s="12" t="s">
        <v>98</v>
      </c>
      <c r="D32" s="11" t="s">
        <v>3374</v>
      </c>
      <c r="E32" s="11" t="s">
        <v>22</v>
      </c>
      <c r="F32" s="11" t="s">
        <v>22</v>
      </c>
      <c r="G32" s="11" t="str">
        <f t="shared" si="5"/>
        <v>Freight Invoice. Additional_ Document Reference. Document Reference</v>
      </c>
      <c r="H32" s="11" t="s">
        <v>22</v>
      </c>
      <c r="I32" s="11" t="s">
        <v>5435</v>
      </c>
      <c r="J32" s="11" t="s">
        <v>86</v>
      </c>
      <c r="K32" s="11" t="s">
        <v>22</v>
      </c>
      <c r="L32" s="11" t="s">
        <v>22</v>
      </c>
      <c r="M32" s="11" t="str">
        <f t="shared" si="6"/>
        <v>Document Reference</v>
      </c>
      <c r="N32" s="11" t="str">
        <f t="shared" si="7"/>
        <v>Document Reference</v>
      </c>
      <c r="O32" s="11" t="s">
        <v>22</v>
      </c>
      <c r="P32" s="11" t="s">
        <v>22</v>
      </c>
      <c r="Q32" s="11" t="s">
        <v>22</v>
      </c>
      <c r="R32" s="11" t="s">
        <v>406</v>
      </c>
      <c r="S32" s="11" t="s">
        <v>38</v>
      </c>
      <c r="T32" s="11" t="s">
        <v>22</v>
      </c>
      <c r="U32" s="11" t="s">
        <v>62</v>
      </c>
      <c r="V32" s="11" t="s">
        <v>22</v>
      </c>
    </row>
    <row r="33" spans="1:22" ht="14.1" customHeight="1" x14ac:dyDescent="0.2">
      <c r="A33" s="11" t="str">
        <f t="shared" si="4"/>
        <v>ProjectReference</v>
      </c>
      <c r="B33" s="8" t="s">
        <v>22</v>
      </c>
      <c r="C33" s="12" t="s">
        <v>98</v>
      </c>
      <c r="D33" s="11" t="s">
        <v>5268</v>
      </c>
      <c r="E33" s="11" t="s">
        <v>22</v>
      </c>
      <c r="F33" s="11" t="s">
        <v>22</v>
      </c>
      <c r="G33" s="11" t="str">
        <f t="shared" si="5"/>
        <v>Freight Invoice. Project Reference</v>
      </c>
      <c r="H33" s="11" t="s">
        <v>22</v>
      </c>
      <c r="I33" s="11" t="s">
        <v>5435</v>
      </c>
      <c r="J33" s="11" t="s">
        <v>22</v>
      </c>
      <c r="K33" s="11" t="s">
        <v>22</v>
      </c>
      <c r="L33" s="11" t="s">
        <v>22</v>
      </c>
      <c r="M33" s="11" t="str">
        <f t="shared" si="6"/>
        <v>Project Reference</v>
      </c>
      <c r="N33" s="11" t="str">
        <f t="shared" si="7"/>
        <v>Project Reference</v>
      </c>
      <c r="O33" s="11" t="s">
        <v>22</v>
      </c>
      <c r="P33" s="11" t="s">
        <v>22</v>
      </c>
      <c r="Q33" s="11" t="s">
        <v>22</v>
      </c>
      <c r="R33" s="11" t="s">
        <v>3383</v>
      </c>
      <c r="S33" s="11" t="s">
        <v>38</v>
      </c>
      <c r="T33" s="11" t="s">
        <v>22</v>
      </c>
      <c r="U33" s="11" t="s">
        <v>228</v>
      </c>
      <c r="V33" s="11" t="s">
        <v>22</v>
      </c>
    </row>
    <row r="34" spans="1:22" ht="14.1" customHeight="1" x14ac:dyDescent="0.2">
      <c r="A34" s="11" t="str">
        <f t="shared" si="4"/>
        <v>Signature</v>
      </c>
      <c r="B34" s="8" t="s">
        <v>22</v>
      </c>
      <c r="C34" s="12" t="s">
        <v>98</v>
      </c>
      <c r="D34" s="11" t="s">
        <v>4972</v>
      </c>
      <c r="E34" s="11" t="s">
        <v>22</v>
      </c>
      <c r="F34" s="11" t="s">
        <v>22</v>
      </c>
      <c r="G34" s="11" t="str">
        <f t="shared" si="5"/>
        <v>Freight Invoice. Signature</v>
      </c>
      <c r="H34" s="11" t="s">
        <v>22</v>
      </c>
      <c r="I34" s="11" t="s">
        <v>5435</v>
      </c>
      <c r="J34" s="11" t="s">
        <v>22</v>
      </c>
      <c r="K34" s="11" t="s">
        <v>22</v>
      </c>
      <c r="L34" s="11" t="s">
        <v>22</v>
      </c>
      <c r="M34" s="11" t="str">
        <f t="shared" si="6"/>
        <v>Signature</v>
      </c>
      <c r="N34" s="11" t="str">
        <f t="shared" si="7"/>
        <v>Signature</v>
      </c>
      <c r="O34" s="11" t="s">
        <v>22</v>
      </c>
      <c r="P34" s="11" t="s">
        <v>22</v>
      </c>
      <c r="Q34" s="11" t="s">
        <v>22</v>
      </c>
      <c r="R34" s="11" t="s">
        <v>624</v>
      </c>
      <c r="S34" s="11" t="s">
        <v>38</v>
      </c>
      <c r="T34" s="11" t="s">
        <v>22</v>
      </c>
      <c r="U34" s="11" t="s">
        <v>62</v>
      </c>
      <c r="V34" s="11" t="s">
        <v>22</v>
      </c>
    </row>
    <row r="35" spans="1:22" ht="14.1" customHeight="1" x14ac:dyDescent="0.2">
      <c r="A35" s="11" t="str">
        <f t="shared" si="4"/>
        <v>AccountingSupplierParty</v>
      </c>
      <c r="B35" s="8" t="s">
        <v>22</v>
      </c>
      <c r="C35" s="12" t="s">
        <v>27</v>
      </c>
      <c r="D35" s="11" t="s">
        <v>4973</v>
      </c>
      <c r="E35" s="11" t="s">
        <v>22</v>
      </c>
      <c r="F35" s="11" t="s">
        <v>22</v>
      </c>
      <c r="G35" s="11" t="str">
        <f t="shared" si="5"/>
        <v>Freight Invoice. Accounting_ Supplier Party. Supplier Party</v>
      </c>
      <c r="H35" s="11" t="s">
        <v>22</v>
      </c>
      <c r="I35" s="11" t="s">
        <v>5435</v>
      </c>
      <c r="J35" s="11" t="s">
        <v>198</v>
      </c>
      <c r="K35" s="11" t="s">
        <v>22</v>
      </c>
      <c r="L35" s="11" t="s">
        <v>22</v>
      </c>
      <c r="M35" s="11" t="str">
        <f t="shared" si="6"/>
        <v>Supplier Party</v>
      </c>
      <c r="N35" s="11" t="str">
        <f t="shared" si="7"/>
        <v>Supplier Party</v>
      </c>
      <c r="O35" s="11" t="s">
        <v>22</v>
      </c>
      <c r="P35" s="11" t="s">
        <v>22</v>
      </c>
      <c r="Q35" s="11" t="s">
        <v>22</v>
      </c>
      <c r="R35" s="11" t="s">
        <v>41</v>
      </c>
      <c r="S35" s="11" t="s">
        <v>38</v>
      </c>
      <c r="T35" s="11" t="s">
        <v>5455</v>
      </c>
      <c r="U35" s="11" t="s">
        <v>62</v>
      </c>
      <c r="V35" s="11" t="s">
        <v>22</v>
      </c>
    </row>
    <row r="36" spans="1:22" ht="14.1" customHeight="1" x14ac:dyDescent="0.2">
      <c r="A36" s="11" t="str">
        <f t="shared" si="4"/>
        <v>AccountingCustomerParty</v>
      </c>
      <c r="B36" s="8" t="s">
        <v>22</v>
      </c>
      <c r="C36" s="12" t="s">
        <v>27</v>
      </c>
      <c r="D36" s="11" t="s">
        <v>4974</v>
      </c>
      <c r="E36" s="11" t="s">
        <v>22</v>
      </c>
      <c r="F36" s="11" t="s">
        <v>22</v>
      </c>
      <c r="G36" s="11" t="str">
        <f t="shared" si="5"/>
        <v>Freight Invoice. Accounting_ Customer Party. Customer Party</v>
      </c>
      <c r="H36" s="11" t="s">
        <v>22</v>
      </c>
      <c r="I36" s="11" t="s">
        <v>5435</v>
      </c>
      <c r="J36" s="11" t="s">
        <v>198</v>
      </c>
      <c r="K36" s="11" t="s">
        <v>22</v>
      </c>
      <c r="L36" s="11" t="s">
        <v>22</v>
      </c>
      <c r="M36" s="11" t="str">
        <f t="shared" si="6"/>
        <v>Customer Party</v>
      </c>
      <c r="N36" s="11" t="str">
        <f t="shared" si="7"/>
        <v>Customer Party</v>
      </c>
      <c r="O36" s="11" t="s">
        <v>22</v>
      </c>
      <c r="P36" s="11" t="s">
        <v>22</v>
      </c>
      <c r="Q36" s="11" t="s">
        <v>22</v>
      </c>
      <c r="R36" s="11" t="s">
        <v>37</v>
      </c>
      <c r="S36" s="11" t="s">
        <v>38</v>
      </c>
      <c r="T36" s="11" t="s">
        <v>5456</v>
      </c>
      <c r="U36" s="11" t="s">
        <v>62</v>
      </c>
      <c r="V36" s="11" t="s">
        <v>22</v>
      </c>
    </row>
    <row r="37" spans="1:22" ht="14.1" customHeight="1" x14ac:dyDescent="0.2">
      <c r="A37" s="11" t="str">
        <f t="shared" si="4"/>
        <v>PayeeParty</v>
      </c>
      <c r="B37" s="8" t="s">
        <v>22</v>
      </c>
      <c r="C37" s="12" t="s">
        <v>34</v>
      </c>
      <c r="D37" s="11" t="s">
        <v>3572</v>
      </c>
      <c r="E37" s="11" t="s">
        <v>22</v>
      </c>
      <c r="F37" s="11" t="s">
        <v>22</v>
      </c>
      <c r="G37" s="11" t="str">
        <f t="shared" si="5"/>
        <v>Freight Invoice. Payee_ Party. Party</v>
      </c>
      <c r="H37" s="11" t="s">
        <v>22</v>
      </c>
      <c r="I37" s="11" t="s">
        <v>5435</v>
      </c>
      <c r="J37" s="11" t="s">
        <v>3088</v>
      </c>
      <c r="K37" s="11" t="s">
        <v>22</v>
      </c>
      <c r="L37" s="11" t="s">
        <v>22</v>
      </c>
      <c r="M37" s="11" t="str">
        <f t="shared" si="6"/>
        <v>Party</v>
      </c>
      <c r="N37" s="11" t="str">
        <f t="shared" si="7"/>
        <v>Party</v>
      </c>
      <c r="O37" s="11" t="s">
        <v>22</v>
      </c>
      <c r="P37" s="11" t="s">
        <v>22</v>
      </c>
      <c r="Q37" s="11" t="s">
        <v>22</v>
      </c>
      <c r="R37" s="11" t="s">
        <v>216</v>
      </c>
      <c r="S37" s="11" t="s">
        <v>38</v>
      </c>
      <c r="T37" s="11" t="s">
        <v>22</v>
      </c>
      <c r="U37" s="11" t="s">
        <v>62</v>
      </c>
      <c r="V37" s="11" t="s">
        <v>22</v>
      </c>
    </row>
    <row r="38" spans="1:22" ht="14.1" customHeight="1" x14ac:dyDescent="0.2">
      <c r="A38" s="11" t="str">
        <f t="shared" si="4"/>
        <v>TaxRepresentativeParty</v>
      </c>
      <c r="B38" s="8" t="s">
        <v>22</v>
      </c>
      <c r="C38" s="12" t="s">
        <v>34</v>
      </c>
      <c r="D38" s="11" t="s">
        <v>5271</v>
      </c>
      <c r="E38" s="11" t="s">
        <v>22</v>
      </c>
      <c r="F38" s="11" t="s">
        <v>22</v>
      </c>
      <c r="G38" s="11" t="str">
        <f t="shared" si="5"/>
        <v>Freight Invoice. Tax Representative_ Party. Party</v>
      </c>
      <c r="H38" s="11" t="s">
        <v>22</v>
      </c>
      <c r="I38" s="11" t="s">
        <v>5435</v>
      </c>
      <c r="J38" s="11" t="s">
        <v>5272</v>
      </c>
      <c r="K38" s="11" t="s">
        <v>22</v>
      </c>
      <c r="L38" s="11" t="s">
        <v>22</v>
      </c>
      <c r="M38" s="11" t="str">
        <f t="shared" si="6"/>
        <v>Party</v>
      </c>
      <c r="N38" s="11" t="str">
        <f t="shared" si="7"/>
        <v>Party</v>
      </c>
      <c r="O38" s="11" t="s">
        <v>22</v>
      </c>
      <c r="P38" s="11" t="s">
        <v>22</v>
      </c>
      <c r="Q38" s="11" t="s">
        <v>22</v>
      </c>
      <c r="R38" s="11" t="s">
        <v>216</v>
      </c>
      <c r="S38" s="11" t="s">
        <v>38</v>
      </c>
      <c r="T38" s="11" t="s">
        <v>22</v>
      </c>
      <c r="U38" s="11" t="s">
        <v>62</v>
      </c>
      <c r="V38" s="11" t="s">
        <v>22</v>
      </c>
    </row>
    <row r="39" spans="1:22" ht="14.1" customHeight="1" x14ac:dyDescent="0.2">
      <c r="A39" s="11" t="str">
        <f t="shared" si="4"/>
        <v>PaymentMeans</v>
      </c>
      <c r="B39" s="8" t="s">
        <v>22</v>
      </c>
      <c r="C39" s="12" t="s">
        <v>98</v>
      </c>
      <c r="D39" s="11" t="s">
        <v>5275</v>
      </c>
      <c r="E39" s="11" t="s">
        <v>22</v>
      </c>
      <c r="F39" s="11" t="s">
        <v>22</v>
      </c>
      <c r="G39" s="11" t="str">
        <f t="shared" si="5"/>
        <v>Freight Invoice. Payment Means</v>
      </c>
      <c r="H39" s="11" t="s">
        <v>22</v>
      </c>
      <c r="I39" s="11" t="s">
        <v>5435</v>
      </c>
      <c r="J39" s="11" t="s">
        <v>22</v>
      </c>
      <c r="K39" s="11" t="s">
        <v>22</v>
      </c>
      <c r="L39" s="11" t="s">
        <v>22</v>
      </c>
      <c r="M39" s="11" t="str">
        <f t="shared" si="6"/>
        <v>Payment Means</v>
      </c>
      <c r="N39" s="11" t="str">
        <f t="shared" si="7"/>
        <v>Payment Means</v>
      </c>
      <c r="O39" s="11" t="s">
        <v>22</v>
      </c>
      <c r="P39" s="11" t="s">
        <v>22</v>
      </c>
      <c r="Q39" s="11" t="s">
        <v>22</v>
      </c>
      <c r="R39" s="11" t="s">
        <v>208</v>
      </c>
      <c r="S39" s="11" t="s">
        <v>38</v>
      </c>
      <c r="T39" s="11" t="s">
        <v>22</v>
      </c>
      <c r="U39" s="11" t="s">
        <v>62</v>
      </c>
      <c r="V39" s="11" t="s">
        <v>22</v>
      </c>
    </row>
    <row r="40" spans="1:22" ht="14.1" customHeight="1" x14ac:dyDescent="0.2">
      <c r="A40" s="11" t="str">
        <f t="shared" si="4"/>
        <v>PaymentTerms</v>
      </c>
      <c r="B40" s="8" t="s">
        <v>22</v>
      </c>
      <c r="C40" s="12" t="s">
        <v>98</v>
      </c>
      <c r="D40" s="11" t="s">
        <v>5276</v>
      </c>
      <c r="E40" s="11" t="s">
        <v>22</v>
      </c>
      <c r="F40" s="11" t="s">
        <v>22</v>
      </c>
      <c r="G40" s="11" t="str">
        <f t="shared" si="5"/>
        <v>Freight Invoice. Payment Terms</v>
      </c>
      <c r="H40" s="11" t="s">
        <v>22</v>
      </c>
      <c r="I40" s="11" t="s">
        <v>5435</v>
      </c>
      <c r="J40" s="11" t="s">
        <v>22</v>
      </c>
      <c r="K40" s="11" t="s">
        <v>22</v>
      </c>
      <c r="L40" s="11" t="s">
        <v>22</v>
      </c>
      <c r="M40" s="11" t="str">
        <f t="shared" si="6"/>
        <v>Payment Terms</v>
      </c>
      <c r="N40" s="11" t="str">
        <f t="shared" si="7"/>
        <v>Payment Terms</v>
      </c>
      <c r="O40" s="11" t="s">
        <v>22</v>
      </c>
      <c r="P40" s="11" t="s">
        <v>22</v>
      </c>
      <c r="Q40" s="11" t="s">
        <v>22</v>
      </c>
      <c r="R40" s="11" t="s">
        <v>957</v>
      </c>
      <c r="S40" s="11" t="s">
        <v>38</v>
      </c>
      <c r="T40" s="11" t="s">
        <v>22</v>
      </c>
      <c r="U40" s="11" t="s">
        <v>62</v>
      </c>
      <c r="V40" s="11" t="s">
        <v>22</v>
      </c>
    </row>
    <row r="41" spans="1:22" ht="14.1" customHeight="1" x14ac:dyDescent="0.2">
      <c r="A41" s="11" t="str">
        <f t="shared" si="4"/>
        <v>PrepaidPayment</v>
      </c>
      <c r="B41" s="8" t="s">
        <v>22</v>
      </c>
      <c r="C41" s="12" t="s">
        <v>98</v>
      </c>
      <c r="D41" s="11" t="s">
        <v>5294</v>
      </c>
      <c r="E41" s="11" t="s">
        <v>22</v>
      </c>
      <c r="F41" s="11" t="s">
        <v>22</v>
      </c>
      <c r="G41" s="11" t="str">
        <f t="shared" si="5"/>
        <v>Freight Invoice. Prepaid_ Payment. Payment</v>
      </c>
      <c r="H41" s="11" t="s">
        <v>22</v>
      </c>
      <c r="I41" s="11" t="s">
        <v>5435</v>
      </c>
      <c r="J41" s="11" t="s">
        <v>183</v>
      </c>
      <c r="K41" s="11" t="s">
        <v>22</v>
      </c>
      <c r="L41" s="11" t="s">
        <v>22</v>
      </c>
      <c r="M41" s="11" t="str">
        <f t="shared" si="6"/>
        <v>Payment</v>
      </c>
      <c r="N41" s="11" t="str">
        <f t="shared" si="7"/>
        <v>Payment</v>
      </c>
      <c r="O41" s="11" t="s">
        <v>22</v>
      </c>
      <c r="P41" s="11" t="s">
        <v>22</v>
      </c>
      <c r="Q41" s="11" t="s">
        <v>22</v>
      </c>
      <c r="R41" s="11" t="s">
        <v>329</v>
      </c>
      <c r="S41" s="11" t="s">
        <v>38</v>
      </c>
      <c r="T41" s="11" t="s">
        <v>22</v>
      </c>
      <c r="U41" s="11" t="s">
        <v>62</v>
      </c>
      <c r="V41" s="11" t="s">
        <v>22</v>
      </c>
    </row>
    <row r="42" spans="1:22" ht="14.1" customHeight="1" x14ac:dyDescent="0.2">
      <c r="A42" s="11" t="str">
        <f t="shared" si="4"/>
        <v>AllowanceCharge</v>
      </c>
      <c r="B42" s="8" t="s">
        <v>22</v>
      </c>
      <c r="C42" s="12" t="s">
        <v>98</v>
      </c>
      <c r="D42" s="11" t="s">
        <v>4984</v>
      </c>
      <c r="E42" s="11" t="s">
        <v>22</v>
      </c>
      <c r="F42" s="11" t="s">
        <v>22</v>
      </c>
      <c r="G42" s="11" t="str">
        <f t="shared" si="5"/>
        <v>Freight Invoice. Allowance Charge</v>
      </c>
      <c r="H42" s="11" t="s">
        <v>22</v>
      </c>
      <c r="I42" s="11" t="s">
        <v>5435</v>
      </c>
      <c r="J42" s="11" t="s">
        <v>22</v>
      </c>
      <c r="K42" s="11" t="s">
        <v>22</v>
      </c>
      <c r="L42" s="11" t="s">
        <v>22</v>
      </c>
      <c r="M42" s="11" t="str">
        <f t="shared" si="6"/>
        <v>Allowance Charge</v>
      </c>
      <c r="N42" s="11" t="str">
        <f t="shared" si="7"/>
        <v>Allowance Charge</v>
      </c>
      <c r="O42" s="11" t="s">
        <v>22</v>
      </c>
      <c r="P42" s="11" t="s">
        <v>22</v>
      </c>
      <c r="Q42" s="11" t="s">
        <v>22</v>
      </c>
      <c r="R42" s="11" t="s">
        <v>166</v>
      </c>
      <c r="S42" s="11" t="s">
        <v>38</v>
      </c>
      <c r="T42" s="11" t="s">
        <v>22</v>
      </c>
      <c r="U42" s="11" t="s">
        <v>62</v>
      </c>
      <c r="V42" s="11" t="s">
        <v>22</v>
      </c>
    </row>
    <row r="43" spans="1:22" ht="14.1" customHeight="1" x14ac:dyDescent="0.2">
      <c r="A43" s="11" t="str">
        <f t="shared" si="4"/>
        <v>TaxExchangeRate</v>
      </c>
      <c r="B43" s="8" t="s">
        <v>22</v>
      </c>
      <c r="C43" s="12" t="s">
        <v>34</v>
      </c>
      <c r="D43" s="11" t="s">
        <v>4985</v>
      </c>
      <c r="E43" s="11" t="s">
        <v>22</v>
      </c>
      <c r="F43" s="11" t="s">
        <v>22</v>
      </c>
      <c r="G43" s="11" t="str">
        <f t="shared" si="5"/>
        <v>Freight Invoice. Tax_ Exchange Rate. Exchange Rate</v>
      </c>
      <c r="H43" s="11" t="s">
        <v>22</v>
      </c>
      <c r="I43" s="11" t="s">
        <v>5435</v>
      </c>
      <c r="J43" s="11" t="s">
        <v>2549</v>
      </c>
      <c r="K43" s="11" t="s">
        <v>22</v>
      </c>
      <c r="L43" s="11" t="s">
        <v>22</v>
      </c>
      <c r="M43" s="11" t="str">
        <f t="shared" si="6"/>
        <v>Exchange Rate</v>
      </c>
      <c r="N43" s="11" t="str">
        <f t="shared" si="7"/>
        <v>Exchange Rate</v>
      </c>
      <c r="O43" s="11" t="s">
        <v>22</v>
      </c>
      <c r="P43" s="11" t="s">
        <v>22</v>
      </c>
      <c r="Q43" s="11" t="s">
        <v>22</v>
      </c>
      <c r="R43" s="11" t="s">
        <v>1871</v>
      </c>
      <c r="S43" s="11" t="s">
        <v>38</v>
      </c>
      <c r="T43" s="11" t="s">
        <v>22</v>
      </c>
      <c r="U43" s="11" t="s">
        <v>62</v>
      </c>
      <c r="V43" s="11" t="s">
        <v>22</v>
      </c>
    </row>
    <row r="44" spans="1:22" ht="14.1" customHeight="1" x14ac:dyDescent="0.2">
      <c r="A44" s="11" t="str">
        <f t="shared" si="4"/>
        <v>PricingExchangeRate</v>
      </c>
      <c r="B44" s="8" t="s">
        <v>22</v>
      </c>
      <c r="C44" s="12" t="s">
        <v>34</v>
      </c>
      <c r="D44" s="11" t="s">
        <v>4986</v>
      </c>
      <c r="E44" s="11" t="s">
        <v>22</v>
      </c>
      <c r="F44" s="11" t="s">
        <v>22</v>
      </c>
      <c r="G44" s="11" t="str">
        <f t="shared" si="5"/>
        <v>Freight Invoice. Pricing_ Exchange Rate. Exchange Rate</v>
      </c>
      <c r="H44" s="11" t="s">
        <v>22</v>
      </c>
      <c r="I44" s="11" t="s">
        <v>5435</v>
      </c>
      <c r="J44" s="11" t="s">
        <v>3298</v>
      </c>
      <c r="K44" s="11" t="s">
        <v>22</v>
      </c>
      <c r="L44" s="11" t="s">
        <v>22</v>
      </c>
      <c r="M44" s="11" t="str">
        <f t="shared" si="6"/>
        <v>Exchange Rate</v>
      </c>
      <c r="N44" s="11" t="str">
        <f t="shared" si="7"/>
        <v>Exchange Rate</v>
      </c>
      <c r="O44" s="11" t="s">
        <v>22</v>
      </c>
      <c r="P44" s="11" t="s">
        <v>22</v>
      </c>
      <c r="Q44" s="11" t="s">
        <v>22</v>
      </c>
      <c r="R44" s="11" t="s">
        <v>1871</v>
      </c>
      <c r="S44" s="11" t="s">
        <v>38</v>
      </c>
      <c r="T44" s="11" t="s">
        <v>22</v>
      </c>
      <c r="U44" s="11" t="s">
        <v>62</v>
      </c>
      <c r="V44" s="11" t="s">
        <v>22</v>
      </c>
    </row>
    <row r="45" spans="1:22" ht="14.1" customHeight="1" x14ac:dyDescent="0.2">
      <c r="A45" s="11" t="str">
        <f t="shared" si="4"/>
        <v>PaymentExchangeRate</v>
      </c>
      <c r="B45" s="8" t="s">
        <v>22</v>
      </c>
      <c r="C45" s="12" t="s">
        <v>34</v>
      </c>
      <c r="D45" s="11" t="s">
        <v>5277</v>
      </c>
      <c r="E45" s="11" t="s">
        <v>22</v>
      </c>
      <c r="F45" s="11" t="s">
        <v>22</v>
      </c>
      <c r="G45" s="11" t="str">
        <f t="shared" si="5"/>
        <v>Freight Invoice. Payment_ Exchange Rate. Exchange Rate</v>
      </c>
      <c r="H45" s="11" t="s">
        <v>22</v>
      </c>
      <c r="I45" s="11" t="s">
        <v>5435</v>
      </c>
      <c r="J45" s="11" t="s">
        <v>329</v>
      </c>
      <c r="K45" s="11" t="s">
        <v>22</v>
      </c>
      <c r="L45" s="11" t="s">
        <v>22</v>
      </c>
      <c r="M45" s="11" t="str">
        <f t="shared" si="6"/>
        <v>Exchange Rate</v>
      </c>
      <c r="N45" s="11" t="str">
        <f t="shared" si="7"/>
        <v>Exchange Rate</v>
      </c>
      <c r="O45" s="11" t="s">
        <v>22</v>
      </c>
      <c r="P45" s="11" t="s">
        <v>22</v>
      </c>
      <c r="Q45" s="11" t="s">
        <v>22</v>
      </c>
      <c r="R45" s="11" t="s">
        <v>1871</v>
      </c>
      <c r="S45" s="11" t="s">
        <v>38</v>
      </c>
      <c r="T45" s="11" t="s">
        <v>22</v>
      </c>
      <c r="U45" s="11" t="s">
        <v>62</v>
      </c>
      <c r="V45" s="11" t="s">
        <v>22</v>
      </c>
    </row>
    <row r="46" spans="1:22" ht="14.1" customHeight="1" x14ac:dyDescent="0.2">
      <c r="A46" s="11" t="str">
        <f t="shared" si="4"/>
        <v>PaymentAlternativeExchangeRate</v>
      </c>
      <c r="B46" s="8" t="s">
        <v>22</v>
      </c>
      <c r="C46" s="12" t="s">
        <v>34</v>
      </c>
      <c r="D46" s="11" t="s">
        <v>5278</v>
      </c>
      <c r="E46" s="11" t="s">
        <v>22</v>
      </c>
      <c r="F46" s="11" t="s">
        <v>22</v>
      </c>
      <c r="G46" s="11" t="str">
        <f t="shared" si="5"/>
        <v>Freight Invoice. Payment Alternative_ Exchange Rate. Exchange Rate</v>
      </c>
      <c r="H46" s="11" t="s">
        <v>22</v>
      </c>
      <c r="I46" s="11" t="s">
        <v>5435</v>
      </c>
      <c r="J46" s="11" t="s">
        <v>5254</v>
      </c>
      <c r="K46" s="11" t="s">
        <v>22</v>
      </c>
      <c r="L46" s="11" t="s">
        <v>22</v>
      </c>
      <c r="M46" s="11" t="str">
        <f t="shared" si="6"/>
        <v>Exchange Rate</v>
      </c>
      <c r="N46" s="11" t="str">
        <f t="shared" si="7"/>
        <v>Exchange Rate</v>
      </c>
      <c r="O46" s="11" t="s">
        <v>22</v>
      </c>
      <c r="P46" s="11" t="s">
        <v>22</v>
      </c>
      <c r="Q46" s="11" t="s">
        <v>22</v>
      </c>
      <c r="R46" s="11" t="s">
        <v>1871</v>
      </c>
      <c r="S46" s="11" t="s">
        <v>38</v>
      </c>
      <c r="T46" s="11" t="s">
        <v>22</v>
      </c>
      <c r="U46" s="11" t="s">
        <v>62</v>
      </c>
      <c r="V46" s="11" t="s">
        <v>22</v>
      </c>
    </row>
    <row r="47" spans="1:22" ht="14.1" customHeight="1" x14ac:dyDescent="0.2">
      <c r="A47" s="11" t="str">
        <f t="shared" si="4"/>
        <v>TaxTotal</v>
      </c>
      <c r="B47" s="8" t="s">
        <v>22</v>
      </c>
      <c r="C47" s="12" t="s">
        <v>98</v>
      </c>
      <c r="D47" s="11" t="s">
        <v>4987</v>
      </c>
      <c r="E47" s="11" t="s">
        <v>22</v>
      </c>
      <c r="F47" s="11" t="s">
        <v>22</v>
      </c>
      <c r="G47" s="11" t="str">
        <f t="shared" si="5"/>
        <v>Freight Invoice. Tax Total</v>
      </c>
      <c r="H47" s="11" t="s">
        <v>22</v>
      </c>
      <c r="I47" s="11" t="s">
        <v>5435</v>
      </c>
      <c r="J47" s="11" t="s">
        <v>22</v>
      </c>
      <c r="K47" s="11" t="s">
        <v>22</v>
      </c>
      <c r="L47" s="11" t="s">
        <v>22</v>
      </c>
      <c r="M47" s="11" t="str">
        <f t="shared" si="6"/>
        <v>Tax Total</v>
      </c>
      <c r="N47" s="11" t="str">
        <f t="shared" si="7"/>
        <v>Tax Total</v>
      </c>
      <c r="O47" s="11" t="s">
        <v>22</v>
      </c>
      <c r="P47" s="11" t="s">
        <v>22</v>
      </c>
      <c r="Q47" s="11" t="s">
        <v>22</v>
      </c>
      <c r="R47" s="11" t="s">
        <v>206</v>
      </c>
      <c r="S47" s="11" t="s">
        <v>38</v>
      </c>
      <c r="T47" s="11" t="s">
        <v>22</v>
      </c>
      <c r="U47" s="11" t="s">
        <v>62</v>
      </c>
      <c r="V47" s="11" t="s">
        <v>22</v>
      </c>
    </row>
    <row r="48" spans="1:22" ht="14.1" customHeight="1" x14ac:dyDescent="0.2">
      <c r="A48" s="11" t="str">
        <f t="shared" si="4"/>
        <v>WithholdingTaxTotal</v>
      </c>
      <c r="B48" s="8" t="s">
        <v>22</v>
      </c>
      <c r="C48" s="12" t="s">
        <v>98</v>
      </c>
      <c r="D48" s="11" t="s">
        <v>5279</v>
      </c>
      <c r="E48" s="11" t="s">
        <v>22</v>
      </c>
      <c r="F48" s="11" t="s">
        <v>22</v>
      </c>
      <c r="G48" s="11" t="str">
        <f t="shared" si="5"/>
        <v>Freight Invoice. Withholding_ Tax Total. Tax Total</v>
      </c>
      <c r="H48" s="11" t="s">
        <v>22</v>
      </c>
      <c r="I48" s="11" t="s">
        <v>5435</v>
      </c>
      <c r="J48" s="11" t="s">
        <v>1319</v>
      </c>
      <c r="K48" s="11" t="s">
        <v>22</v>
      </c>
      <c r="L48" s="11" t="s">
        <v>22</v>
      </c>
      <c r="M48" s="11" t="str">
        <f t="shared" si="6"/>
        <v>Tax Total</v>
      </c>
      <c r="N48" s="11" t="str">
        <f t="shared" si="7"/>
        <v>Tax Total</v>
      </c>
      <c r="O48" s="11" t="s">
        <v>22</v>
      </c>
      <c r="P48" s="11" t="s">
        <v>22</v>
      </c>
      <c r="Q48" s="11" t="s">
        <v>22</v>
      </c>
      <c r="R48" s="11" t="s">
        <v>206</v>
      </c>
      <c r="S48" s="11" t="s">
        <v>38</v>
      </c>
      <c r="T48" s="11" t="s">
        <v>22</v>
      </c>
      <c r="U48" s="11" t="s">
        <v>228</v>
      </c>
      <c r="V48" s="11" t="s">
        <v>22</v>
      </c>
    </row>
    <row r="49" spans="1:22" ht="14.1" customHeight="1" x14ac:dyDescent="0.2">
      <c r="A49" s="11" t="str">
        <f t="shared" si="4"/>
        <v>LegalMonetaryTotal</v>
      </c>
      <c r="B49" s="8" t="s">
        <v>22</v>
      </c>
      <c r="C49" s="12" t="s">
        <v>27</v>
      </c>
      <c r="D49" s="11" t="s">
        <v>5457</v>
      </c>
      <c r="E49" s="11" t="s">
        <v>22</v>
      </c>
      <c r="F49" s="11" t="s">
        <v>22</v>
      </c>
      <c r="G49" s="11" t="str">
        <f t="shared" si="5"/>
        <v>Freight Invoice. Legal_ Monetary Total. Monetary Total</v>
      </c>
      <c r="H49" s="11" t="s">
        <v>22</v>
      </c>
      <c r="I49" s="11" t="s">
        <v>5435</v>
      </c>
      <c r="J49" s="11" t="s">
        <v>1016</v>
      </c>
      <c r="K49" s="11" t="s">
        <v>22</v>
      </c>
      <c r="L49" s="11" t="s">
        <v>22</v>
      </c>
      <c r="M49" s="11" t="str">
        <f t="shared" si="6"/>
        <v>Monetary Total</v>
      </c>
      <c r="N49" s="11" t="str">
        <f t="shared" si="7"/>
        <v>Monetary Total</v>
      </c>
      <c r="O49" s="11" t="s">
        <v>22</v>
      </c>
      <c r="P49" s="11" t="s">
        <v>22</v>
      </c>
      <c r="Q49" s="11" t="s">
        <v>22</v>
      </c>
      <c r="R49" s="11" t="s">
        <v>1017</v>
      </c>
      <c r="S49" s="11" t="s">
        <v>38</v>
      </c>
      <c r="T49" s="11" t="s">
        <v>5458</v>
      </c>
      <c r="U49" s="11" t="s">
        <v>62</v>
      </c>
      <c r="V49" s="11" t="s">
        <v>22</v>
      </c>
    </row>
    <row r="50" spans="1:22" ht="14.1" customHeight="1" x14ac:dyDescent="0.2">
      <c r="A50" s="11" t="str">
        <f t="shared" si="4"/>
        <v>InvoiceLine</v>
      </c>
      <c r="B50" s="8" t="s">
        <v>22</v>
      </c>
      <c r="C50" s="12" t="s">
        <v>50</v>
      </c>
      <c r="D50" s="11" t="s">
        <v>5459</v>
      </c>
      <c r="E50" s="11" t="s">
        <v>22</v>
      </c>
      <c r="F50" s="11" t="s">
        <v>22</v>
      </c>
      <c r="G50" s="11" t="str">
        <f t="shared" si="5"/>
        <v>Freight Invoice. Invoice Line</v>
      </c>
      <c r="H50" s="11" t="s">
        <v>22</v>
      </c>
      <c r="I50" s="11" t="s">
        <v>5435</v>
      </c>
      <c r="J50" s="11" t="s">
        <v>22</v>
      </c>
      <c r="K50" s="11" t="s">
        <v>22</v>
      </c>
      <c r="L50" s="11" t="s">
        <v>22</v>
      </c>
      <c r="M50" s="11" t="str">
        <f t="shared" si="6"/>
        <v>Invoice Line</v>
      </c>
      <c r="N50" s="11" t="str">
        <f t="shared" si="7"/>
        <v>Invoice Line</v>
      </c>
      <c r="O50" s="11" t="s">
        <v>22</v>
      </c>
      <c r="P50" s="11" t="s">
        <v>22</v>
      </c>
      <c r="Q50" s="11" t="s">
        <v>22</v>
      </c>
      <c r="R50" s="11" t="s">
        <v>2089</v>
      </c>
      <c r="S50" s="11" t="s">
        <v>38</v>
      </c>
      <c r="T50" s="11" t="s">
        <v>22</v>
      </c>
      <c r="U50" s="11" t="s">
        <v>62</v>
      </c>
      <c r="V50" s="11" t="s">
        <v>22</v>
      </c>
    </row>
    <row r="51" spans="1:22" s="14" customFormat="1" ht="14.1" customHeight="1" x14ac:dyDescent="0.2">
      <c r="A51" s="13"/>
      <c r="B51" s="13"/>
      <c r="C51" s="13"/>
      <c r="D51" s="13"/>
      <c r="E51" s="13"/>
      <c r="F51" s="13"/>
      <c r="G51" s="13"/>
      <c r="H51" s="13"/>
      <c r="I51" s="13"/>
      <c r="J51" s="13"/>
      <c r="K51" s="13"/>
      <c r="L51" s="13"/>
      <c r="M51" s="13"/>
      <c r="N51" s="13"/>
      <c r="O51" s="13"/>
      <c r="P51" s="13"/>
      <c r="Q51" s="13"/>
      <c r="R51" s="13"/>
      <c r="S51" s="13" t="s">
        <v>4949</v>
      </c>
      <c r="T51" s="13"/>
      <c r="U51" s="13"/>
      <c r="V51"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EC5CA-9FCC-4DF2-BDCE-83D10087DFE7}">
  <dimension ref="A1:V25"/>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FulfilmentCancellation</v>
      </c>
      <c r="B2" s="6" t="s">
        <v>22</v>
      </c>
      <c r="C2" s="6" t="s">
        <v>22</v>
      </c>
      <c r="D2" s="6" t="s">
        <v>5460</v>
      </c>
      <c r="E2" s="6" t="s">
        <v>22</v>
      </c>
      <c r="F2" s="6" t="s">
        <v>22</v>
      </c>
      <c r="G2" s="5" t="str">
        <f>CONCATENATE(IF(H2="","",CONCATENATE(H2,"_ ")),I2,". Details")</f>
        <v>Fulfilment Cancellation. Details</v>
      </c>
      <c r="H2" s="6" t="s">
        <v>22</v>
      </c>
      <c r="I2" s="6" t="s">
        <v>5461</v>
      </c>
      <c r="J2" s="6" t="s">
        <v>22</v>
      </c>
      <c r="K2" s="6" t="s">
        <v>22</v>
      </c>
      <c r="L2" s="6" t="s">
        <v>22</v>
      </c>
      <c r="M2" s="6" t="s">
        <v>22</v>
      </c>
      <c r="N2" s="6" t="s">
        <v>22</v>
      </c>
      <c r="O2" s="6" t="s">
        <v>22</v>
      </c>
      <c r="P2" s="6" t="s">
        <v>22</v>
      </c>
      <c r="Q2" s="6" t="s">
        <v>22</v>
      </c>
      <c r="R2" s="6" t="s">
        <v>22</v>
      </c>
      <c r="S2" s="6" t="s">
        <v>25</v>
      </c>
      <c r="T2" s="6" t="s">
        <v>22</v>
      </c>
      <c r="U2" s="6" t="s">
        <v>26</v>
      </c>
      <c r="V2" s="6" t="s">
        <v>22</v>
      </c>
    </row>
    <row r="3" spans="1:22" ht="14.1" customHeight="1" x14ac:dyDescent="0.2">
      <c r="A3" s="7" t="str">
        <f t="shared" ref="A3:A13"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4992</v>
      </c>
      <c r="G3" s="10" t="str">
        <f t="shared" ref="G3:G13" si="1">CONCATENATE( IF(H3="","",CONCATENATE(H3,"_ ")),I3,". ",IF(J3="","",CONCATENATE(J3,"_ ")),M3,IF(OR(J3&lt;&gt;"",M3&lt;&gt;N3),CONCATENATE(". ",N3),""))</f>
        <v>Fulfilment Cancellation. UBL Version Identifier. Identifier</v>
      </c>
      <c r="H3" s="10" t="s">
        <v>22</v>
      </c>
      <c r="I3" s="10" t="s">
        <v>5461</v>
      </c>
      <c r="J3" s="10" t="s">
        <v>22</v>
      </c>
      <c r="K3" s="10" t="s">
        <v>4953</v>
      </c>
      <c r="L3" s="10" t="s">
        <v>29</v>
      </c>
      <c r="M3" s="7" t="str">
        <f t="shared" ref="M3:M13" si="2">IF(K3&lt;&gt;"",CONCATENATE(K3," ",L3),L3)</f>
        <v>UBL Version Identifier</v>
      </c>
      <c r="N3" s="10" t="s">
        <v>29</v>
      </c>
      <c r="O3" s="10" t="s">
        <v>22</v>
      </c>
      <c r="P3" s="10" t="str">
        <f t="shared" ref="P3:P13" si="3">IF(O3&lt;&gt;"",CONCATENATE(O3,"_ ",N3,". Type"),CONCATENATE(N3,". Type"))</f>
        <v>Identifier. Type</v>
      </c>
      <c r="Q3" s="10" t="s">
        <v>22</v>
      </c>
      <c r="R3" s="10" t="s">
        <v>22</v>
      </c>
      <c r="S3" s="10" t="s">
        <v>30</v>
      </c>
      <c r="T3" s="10" t="s">
        <v>22</v>
      </c>
      <c r="U3" s="10" t="s">
        <v>26</v>
      </c>
      <c r="V3" s="10" t="s">
        <v>22</v>
      </c>
    </row>
    <row r="4" spans="1:22" ht="14.1" customHeight="1" x14ac:dyDescent="0.2">
      <c r="A4" s="7" t="str">
        <f t="shared" si="0"/>
        <v>CustomizationID</v>
      </c>
      <c r="B4" s="8" t="s">
        <v>22</v>
      </c>
      <c r="C4" s="9" t="s">
        <v>34</v>
      </c>
      <c r="D4" s="10" t="s">
        <v>4954</v>
      </c>
      <c r="E4" s="10" t="s">
        <v>22</v>
      </c>
      <c r="F4" s="10" t="s">
        <v>2701</v>
      </c>
      <c r="G4" s="10" t="str">
        <f t="shared" si="1"/>
        <v>Fulfilment Cancellation. Customization Identifier. Identifier</v>
      </c>
      <c r="H4" s="10" t="s">
        <v>22</v>
      </c>
      <c r="I4" s="10" t="s">
        <v>5461</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26</v>
      </c>
      <c r="V4" s="10" t="s">
        <v>22</v>
      </c>
    </row>
    <row r="5" spans="1:22" ht="14.1" customHeight="1" x14ac:dyDescent="0.2">
      <c r="A5" s="7" t="str">
        <f t="shared" si="0"/>
        <v>ProfileID</v>
      </c>
      <c r="B5" s="8" t="s">
        <v>22</v>
      </c>
      <c r="C5" s="9" t="s">
        <v>34</v>
      </c>
      <c r="D5" s="10" t="s">
        <v>4955</v>
      </c>
      <c r="E5" s="10" t="s">
        <v>22</v>
      </c>
      <c r="F5" s="10" t="s">
        <v>4993</v>
      </c>
      <c r="G5" s="10" t="str">
        <f t="shared" si="1"/>
        <v>Fulfilment Cancellation. Profile Identifier. Identifier</v>
      </c>
      <c r="H5" s="10" t="s">
        <v>22</v>
      </c>
      <c r="I5" s="10" t="s">
        <v>5461</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26</v>
      </c>
      <c r="V5" s="10" t="s">
        <v>22</v>
      </c>
    </row>
    <row r="6" spans="1:22" ht="14.1" customHeight="1" x14ac:dyDescent="0.2">
      <c r="A6" s="7" t="str">
        <f t="shared" si="0"/>
        <v>ProfileExecutionID</v>
      </c>
      <c r="B6" s="8" t="s">
        <v>22</v>
      </c>
      <c r="C6" s="9" t="s">
        <v>34</v>
      </c>
      <c r="D6" s="10" t="s">
        <v>4956</v>
      </c>
      <c r="E6" s="10" t="s">
        <v>22</v>
      </c>
      <c r="F6" s="10" t="s">
        <v>22</v>
      </c>
      <c r="G6" s="10" t="str">
        <f t="shared" si="1"/>
        <v>Fulfilment Cancellation. Profile Execution Identifier. Identifier</v>
      </c>
      <c r="H6" s="10" t="s">
        <v>22</v>
      </c>
      <c r="I6" s="10" t="s">
        <v>5461</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26</v>
      </c>
      <c r="V6" s="10" t="s">
        <v>22</v>
      </c>
    </row>
    <row r="7" spans="1:22" ht="14.1" customHeight="1" x14ac:dyDescent="0.2">
      <c r="A7" s="7" t="str">
        <f t="shared" si="0"/>
        <v>ID</v>
      </c>
      <c r="B7" s="8" t="s">
        <v>22</v>
      </c>
      <c r="C7" s="9" t="s">
        <v>27</v>
      </c>
      <c r="D7" s="10" t="s">
        <v>4995</v>
      </c>
      <c r="E7" s="10" t="s">
        <v>22</v>
      </c>
      <c r="F7" s="10" t="s">
        <v>22</v>
      </c>
      <c r="G7" s="10" t="str">
        <f t="shared" si="1"/>
        <v>Fulfilment Cancellation. Identifier</v>
      </c>
      <c r="H7" s="10" t="s">
        <v>22</v>
      </c>
      <c r="I7" s="10" t="s">
        <v>5461</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26</v>
      </c>
      <c r="V7" s="10" t="s">
        <v>22</v>
      </c>
    </row>
    <row r="8" spans="1:22" ht="14.1" customHeight="1" x14ac:dyDescent="0.2">
      <c r="A8" s="7" t="str">
        <f t="shared" si="0"/>
        <v>CopyIndicator</v>
      </c>
      <c r="B8" s="8" t="s">
        <v>22</v>
      </c>
      <c r="C8" s="9" t="s">
        <v>34</v>
      </c>
      <c r="D8" s="10" t="s">
        <v>5018</v>
      </c>
      <c r="E8" s="10" t="s">
        <v>22</v>
      </c>
      <c r="F8" s="10" t="s">
        <v>22</v>
      </c>
      <c r="G8" s="10" t="str">
        <f t="shared" si="1"/>
        <v>Fulfilment Cancellation. Copy_ Indicator. Indicator</v>
      </c>
      <c r="H8" s="10" t="s">
        <v>22</v>
      </c>
      <c r="I8" s="10" t="s">
        <v>5461</v>
      </c>
      <c r="J8" s="10" t="s">
        <v>1596</v>
      </c>
      <c r="K8" s="10" t="s">
        <v>22</v>
      </c>
      <c r="L8" s="10" t="s">
        <v>170</v>
      </c>
      <c r="M8" s="7" t="str">
        <f t="shared" si="2"/>
        <v>Indicator</v>
      </c>
      <c r="N8" s="10" t="s">
        <v>170</v>
      </c>
      <c r="O8" s="10" t="s">
        <v>22</v>
      </c>
      <c r="P8" s="10" t="str">
        <f t="shared" si="3"/>
        <v>Indicator. Type</v>
      </c>
      <c r="Q8" s="10" t="s">
        <v>22</v>
      </c>
      <c r="R8" s="10" t="s">
        <v>22</v>
      </c>
      <c r="S8" s="10" t="s">
        <v>30</v>
      </c>
      <c r="T8" s="10" t="s">
        <v>22</v>
      </c>
      <c r="U8" s="10" t="s">
        <v>26</v>
      </c>
      <c r="V8" s="10" t="s">
        <v>22</v>
      </c>
    </row>
    <row r="9" spans="1:22" ht="14.1" customHeight="1" x14ac:dyDescent="0.2">
      <c r="A9" s="7" t="str">
        <f t="shared" si="0"/>
        <v>UUID</v>
      </c>
      <c r="B9" s="8" t="s">
        <v>22</v>
      </c>
      <c r="C9" s="9" t="s">
        <v>34</v>
      </c>
      <c r="D9" s="10" t="s">
        <v>4959</v>
      </c>
      <c r="E9" s="10" t="s">
        <v>22</v>
      </c>
      <c r="F9" s="10" t="s">
        <v>22</v>
      </c>
      <c r="G9" s="10" t="str">
        <f t="shared" si="1"/>
        <v>Fulfilment Cancellation. UUID. Identifier</v>
      </c>
      <c r="H9" s="10" t="s">
        <v>22</v>
      </c>
      <c r="I9" s="10" t="s">
        <v>5461</v>
      </c>
      <c r="J9" s="10" t="s">
        <v>22</v>
      </c>
      <c r="K9" s="10" t="s">
        <v>22</v>
      </c>
      <c r="L9" s="10" t="s">
        <v>590</v>
      </c>
      <c r="M9" s="7" t="str">
        <f t="shared" si="2"/>
        <v>UUID</v>
      </c>
      <c r="N9" s="10" t="s">
        <v>29</v>
      </c>
      <c r="O9" s="10" t="s">
        <v>22</v>
      </c>
      <c r="P9" s="10" t="str">
        <f t="shared" si="3"/>
        <v>Identifier. Type</v>
      </c>
      <c r="Q9" s="10" t="s">
        <v>22</v>
      </c>
      <c r="R9" s="10" t="s">
        <v>22</v>
      </c>
      <c r="S9" s="10" t="s">
        <v>30</v>
      </c>
      <c r="T9" s="10" t="s">
        <v>22</v>
      </c>
      <c r="U9" s="10" t="s">
        <v>26</v>
      </c>
      <c r="V9" s="10" t="s">
        <v>22</v>
      </c>
    </row>
    <row r="10" spans="1:22" ht="14.1" customHeight="1" x14ac:dyDescent="0.2">
      <c r="A10" s="7" t="str">
        <f t="shared" si="0"/>
        <v>IssueDate</v>
      </c>
      <c r="B10" s="8" t="s">
        <v>22</v>
      </c>
      <c r="C10" s="9" t="s">
        <v>27</v>
      </c>
      <c r="D10" s="10" t="s">
        <v>4996</v>
      </c>
      <c r="E10" s="10" t="s">
        <v>22</v>
      </c>
      <c r="F10" s="10" t="s">
        <v>22</v>
      </c>
      <c r="G10" s="10" t="str">
        <f t="shared" si="1"/>
        <v>Fulfilment Cancellation. Issue Date. Date</v>
      </c>
      <c r="H10" s="10" t="s">
        <v>22</v>
      </c>
      <c r="I10" s="10" t="s">
        <v>5461</v>
      </c>
      <c r="J10" s="10" t="s">
        <v>22</v>
      </c>
      <c r="K10" s="10" t="s">
        <v>477</v>
      </c>
      <c r="L10" s="10" t="s">
        <v>397</v>
      </c>
      <c r="M10" s="7" t="str">
        <f t="shared" si="2"/>
        <v>Issue Date</v>
      </c>
      <c r="N10" s="10" t="s">
        <v>397</v>
      </c>
      <c r="O10" s="10" t="s">
        <v>22</v>
      </c>
      <c r="P10" s="10" t="str">
        <f t="shared" si="3"/>
        <v>Date. Type</v>
      </c>
      <c r="Q10" s="10" t="s">
        <v>22</v>
      </c>
      <c r="R10" s="10" t="s">
        <v>22</v>
      </c>
      <c r="S10" s="10" t="s">
        <v>30</v>
      </c>
      <c r="T10" s="10" t="s">
        <v>22</v>
      </c>
      <c r="U10" s="10" t="s">
        <v>26</v>
      </c>
      <c r="V10" s="10" t="s">
        <v>22</v>
      </c>
    </row>
    <row r="11" spans="1:22" ht="14.1" customHeight="1" x14ac:dyDescent="0.2">
      <c r="A11" s="7" t="str">
        <f t="shared" si="0"/>
        <v>IssueTime</v>
      </c>
      <c r="B11" s="8" t="s">
        <v>22</v>
      </c>
      <c r="C11" s="9" t="s">
        <v>34</v>
      </c>
      <c r="D11" s="10" t="s">
        <v>4997</v>
      </c>
      <c r="E11" s="10" t="s">
        <v>22</v>
      </c>
      <c r="F11" s="10" t="s">
        <v>22</v>
      </c>
      <c r="G11" s="10" t="str">
        <f t="shared" si="1"/>
        <v>Fulfilment Cancellation. Issue Time. Time</v>
      </c>
      <c r="H11" s="10" t="s">
        <v>22</v>
      </c>
      <c r="I11" s="10" t="s">
        <v>5461</v>
      </c>
      <c r="J11" s="10" t="s">
        <v>22</v>
      </c>
      <c r="K11" s="10" t="s">
        <v>477</v>
      </c>
      <c r="L11" s="10" t="s">
        <v>594</v>
      </c>
      <c r="M11" s="7" t="str">
        <f t="shared" si="2"/>
        <v>Issue Time</v>
      </c>
      <c r="N11" s="10" t="s">
        <v>594</v>
      </c>
      <c r="O11" s="10" t="s">
        <v>22</v>
      </c>
      <c r="P11" s="10" t="str">
        <f t="shared" si="3"/>
        <v>Time. Type</v>
      </c>
      <c r="Q11" s="10" t="s">
        <v>22</v>
      </c>
      <c r="R11" s="10" t="s">
        <v>22</v>
      </c>
      <c r="S11" s="10" t="s">
        <v>30</v>
      </c>
      <c r="T11" s="10" t="s">
        <v>22</v>
      </c>
      <c r="U11" s="10" t="s">
        <v>26</v>
      </c>
      <c r="V11" s="10" t="s">
        <v>22</v>
      </c>
    </row>
    <row r="12" spans="1:22" ht="14.1" customHeight="1" x14ac:dyDescent="0.2">
      <c r="A12" s="7" t="str">
        <f t="shared" si="0"/>
        <v>Note</v>
      </c>
      <c r="B12" s="8" t="s">
        <v>22</v>
      </c>
      <c r="C12" s="9" t="s">
        <v>98</v>
      </c>
      <c r="D12" s="10" t="s">
        <v>4967</v>
      </c>
      <c r="E12" s="10" t="s">
        <v>22</v>
      </c>
      <c r="F12" s="10" t="s">
        <v>22</v>
      </c>
      <c r="G12" s="10" t="str">
        <f t="shared" si="1"/>
        <v>Fulfilment Cancellation. Note. Text</v>
      </c>
      <c r="H12" s="10" t="s">
        <v>22</v>
      </c>
      <c r="I12" s="10" t="s">
        <v>5461</v>
      </c>
      <c r="J12" s="10" t="s">
        <v>22</v>
      </c>
      <c r="K12" s="10" t="s">
        <v>22</v>
      </c>
      <c r="L12" s="10" t="s">
        <v>237</v>
      </c>
      <c r="M12" s="7" t="str">
        <f t="shared" si="2"/>
        <v>Note</v>
      </c>
      <c r="N12" s="10" t="s">
        <v>59</v>
      </c>
      <c r="O12" s="10" t="s">
        <v>22</v>
      </c>
      <c r="P12" s="10" t="str">
        <f t="shared" si="3"/>
        <v>Text. Type</v>
      </c>
      <c r="Q12" s="10" t="s">
        <v>22</v>
      </c>
      <c r="R12" s="10" t="s">
        <v>22</v>
      </c>
      <c r="S12" s="10" t="s">
        <v>30</v>
      </c>
      <c r="T12" s="10" t="s">
        <v>22</v>
      </c>
      <c r="U12" s="10" t="s">
        <v>26</v>
      </c>
      <c r="V12" s="10" t="s">
        <v>22</v>
      </c>
    </row>
    <row r="13" spans="1:22" ht="14.1" customHeight="1" x14ac:dyDescent="0.2">
      <c r="A13" s="7" t="str">
        <f t="shared" si="0"/>
        <v>CancellationNote</v>
      </c>
      <c r="B13" s="8" t="s">
        <v>22</v>
      </c>
      <c r="C13" s="9" t="s">
        <v>50</v>
      </c>
      <c r="D13" s="10" t="s">
        <v>5462</v>
      </c>
      <c r="E13" s="10" t="s">
        <v>22</v>
      </c>
      <c r="F13" s="10" t="s">
        <v>22</v>
      </c>
      <c r="G13" s="10" t="str">
        <f t="shared" si="1"/>
        <v>Fulfilment Cancellation. Cancellation_ Note. Text</v>
      </c>
      <c r="H13" s="10" t="s">
        <v>22</v>
      </c>
      <c r="I13" s="10" t="s">
        <v>5461</v>
      </c>
      <c r="J13" s="10" t="s">
        <v>5463</v>
      </c>
      <c r="K13" s="10" t="s">
        <v>22</v>
      </c>
      <c r="L13" s="10" t="s">
        <v>237</v>
      </c>
      <c r="M13" s="7" t="str">
        <f t="shared" si="2"/>
        <v>Note</v>
      </c>
      <c r="N13" s="10" t="s">
        <v>59</v>
      </c>
      <c r="O13" s="10" t="s">
        <v>22</v>
      </c>
      <c r="P13" s="10" t="str">
        <f t="shared" si="3"/>
        <v>Text. Type</v>
      </c>
      <c r="Q13" s="10" t="s">
        <v>22</v>
      </c>
      <c r="R13" s="10" t="s">
        <v>22</v>
      </c>
      <c r="S13" s="10" t="s">
        <v>30</v>
      </c>
      <c r="T13" s="10" t="s">
        <v>22</v>
      </c>
      <c r="U13" s="10" t="s">
        <v>26</v>
      </c>
      <c r="V13" s="10" t="s">
        <v>22</v>
      </c>
    </row>
    <row r="14" spans="1:22" ht="14.1" customHeight="1" x14ac:dyDescent="0.2">
      <c r="A14" s="11" t="str">
        <f t="shared" ref="A14:A24" si="4">SUBSTITUTE(SUBSTITUTE(CONCATENATE(J14,IF(M14="Identifier","ID",M14))," ",""),"_","")</f>
        <v>DespatchDocumentReference</v>
      </c>
      <c r="B14" s="8" t="s">
        <v>22</v>
      </c>
      <c r="C14" s="12" t="s">
        <v>98</v>
      </c>
      <c r="D14" s="11" t="s">
        <v>5263</v>
      </c>
      <c r="E14" s="11" t="s">
        <v>22</v>
      </c>
      <c r="F14" s="11" t="s">
        <v>22</v>
      </c>
      <c r="G14" s="11" t="str">
        <f t="shared" ref="G14:G24" si="5">CONCATENATE( IF(H14="","",CONCATENATE(H14,"_ ")),I14,". ",IF(J14="","",CONCATENATE(J14,"_ ")),M14,IF(J14="","",CONCATENATE(". ",N14)))</f>
        <v>Fulfilment Cancellation. Despatch_ Document Reference. Document Reference</v>
      </c>
      <c r="H14" s="11" t="s">
        <v>22</v>
      </c>
      <c r="I14" s="11" t="s">
        <v>5461</v>
      </c>
      <c r="J14" s="11" t="s">
        <v>1304</v>
      </c>
      <c r="K14" s="11" t="s">
        <v>22</v>
      </c>
      <c r="L14" s="11" t="s">
        <v>22</v>
      </c>
      <c r="M14" s="11" t="str">
        <f t="shared" ref="M14:M24" si="6">CONCATENATE(IF(Q14="","",CONCATENATE(Q14,"_ ")),R14)</f>
        <v>Document Reference</v>
      </c>
      <c r="N14" s="11" t="str">
        <f t="shared" ref="N14:N24" si="7">M14</f>
        <v>Document Reference</v>
      </c>
      <c r="O14" s="11" t="s">
        <v>22</v>
      </c>
      <c r="P14" s="11" t="s">
        <v>22</v>
      </c>
      <c r="Q14" s="11" t="s">
        <v>22</v>
      </c>
      <c r="R14" s="11" t="s">
        <v>406</v>
      </c>
      <c r="S14" s="11" t="s">
        <v>38</v>
      </c>
      <c r="T14" s="11" t="s">
        <v>22</v>
      </c>
      <c r="U14" s="11" t="s">
        <v>26</v>
      </c>
      <c r="V14" s="11" t="s">
        <v>22</v>
      </c>
    </row>
    <row r="15" spans="1:22" ht="14.1" customHeight="1" x14ac:dyDescent="0.2">
      <c r="A15" s="11" t="str">
        <f t="shared" si="4"/>
        <v>ReceiptDocumentReference</v>
      </c>
      <c r="B15" s="8" t="s">
        <v>22</v>
      </c>
      <c r="C15" s="12" t="s">
        <v>98</v>
      </c>
      <c r="D15" s="11" t="s">
        <v>5264</v>
      </c>
      <c r="E15" s="11" t="s">
        <v>22</v>
      </c>
      <c r="F15" s="11" t="s">
        <v>22</v>
      </c>
      <c r="G15" s="11" t="str">
        <f t="shared" si="5"/>
        <v>Fulfilment Cancellation. Receipt_ Document Reference. Document Reference</v>
      </c>
      <c r="H15" s="11" t="s">
        <v>22</v>
      </c>
      <c r="I15" s="11" t="s">
        <v>5461</v>
      </c>
      <c r="J15" s="11" t="s">
        <v>1307</v>
      </c>
      <c r="K15" s="11" t="s">
        <v>22</v>
      </c>
      <c r="L15" s="11" t="s">
        <v>22</v>
      </c>
      <c r="M15" s="11" t="str">
        <f t="shared" si="6"/>
        <v>Document Reference</v>
      </c>
      <c r="N15" s="11" t="str">
        <f t="shared" si="7"/>
        <v>Document Reference</v>
      </c>
      <c r="O15" s="11" t="s">
        <v>22</v>
      </c>
      <c r="P15" s="11" t="s">
        <v>22</v>
      </c>
      <c r="Q15" s="11" t="s">
        <v>22</v>
      </c>
      <c r="R15" s="11" t="s">
        <v>406</v>
      </c>
      <c r="S15" s="11" t="s">
        <v>38</v>
      </c>
      <c r="T15" s="11" t="s">
        <v>22</v>
      </c>
      <c r="U15" s="11" t="s">
        <v>26</v>
      </c>
      <c r="V15" s="11" t="s">
        <v>22</v>
      </c>
    </row>
    <row r="16" spans="1:22" ht="14.1" customHeight="1" x14ac:dyDescent="0.2">
      <c r="A16" s="11" t="str">
        <f t="shared" si="4"/>
        <v>OrderReference</v>
      </c>
      <c r="B16" s="8" t="s">
        <v>22</v>
      </c>
      <c r="C16" s="12" t="s">
        <v>98</v>
      </c>
      <c r="D16" s="11" t="s">
        <v>5464</v>
      </c>
      <c r="E16" s="11" t="s">
        <v>22</v>
      </c>
      <c r="F16" s="11" t="s">
        <v>22</v>
      </c>
      <c r="G16" s="11" t="str">
        <f t="shared" si="5"/>
        <v>Fulfilment Cancellation. Order Reference</v>
      </c>
      <c r="H16" s="11" t="s">
        <v>22</v>
      </c>
      <c r="I16" s="11" t="s">
        <v>5461</v>
      </c>
      <c r="J16" s="11" t="s">
        <v>22</v>
      </c>
      <c r="K16" s="11" t="s">
        <v>22</v>
      </c>
      <c r="L16" s="11" t="s">
        <v>22</v>
      </c>
      <c r="M16" s="11" t="str">
        <f t="shared" si="6"/>
        <v>Order Reference</v>
      </c>
      <c r="N16" s="11" t="str">
        <f t="shared" si="7"/>
        <v>Order Reference</v>
      </c>
      <c r="O16" s="11" t="s">
        <v>22</v>
      </c>
      <c r="P16" s="11" t="s">
        <v>22</v>
      </c>
      <c r="Q16" s="11" t="s">
        <v>22</v>
      </c>
      <c r="R16" s="11" t="s">
        <v>2876</v>
      </c>
      <c r="S16" s="11" t="s">
        <v>38</v>
      </c>
      <c r="T16" s="11" t="s">
        <v>22</v>
      </c>
      <c r="U16" s="11" t="s">
        <v>26</v>
      </c>
      <c r="V16" s="11" t="s">
        <v>22</v>
      </c>
    </row>
    <row r="17" spans="1:22" ht="14.1" customHeight="1" x14ac:dyDescent="0.2">
      <c r="A17" s="11" t="str">
        <f t="shared" si="4"/>
        <v>AdditionalDocumentReference</v>
      </c>
      <c r="B17" s="8" t="s">
        <v>22</v>
      </c>
      <c r="C17" s="12" t="s">
        <v>98</v>
      </c>
      <c r="D17" s="11" t="s">
        <v>3374</v>
      </c>
      <c r="E17" s="11" t="s">
        <v>22</v>
      </c>
      <c r="F17" s="11" t="s">
        <v>22</v>
      </c>
      <c r="G17" s="11" t="str">
        <f t="shared" si="5"/>
        <v>Fulfilment Cancellation. Additional_ Document Reference. Document Reference</v>
      </c>
      <c r="H17" s="11" t="s">
        <v>22</v>
      </c>
      <c r="I17" s="11" t="s">
        <v>5461</v>
      </c>
      <c r="J17" s="11" t="s">
        <v>86</v>
      </c>
      <c r="K17" s="11" t="s">
        <v>22</v>
      </c>
      <c r="L17" s="11" t="s">
        <v>22</v>
      </c>
      <c r="M17" s="11" t="str">
        <f t="shared" si="6"/>
        <v>Document Reference</v>
      </c>
      <c r="N17" s="11" t="str">
        <f t="shared" si="7"/>
        <v>Document Reference</v>
      </c>
      <c r="O17" s="11" t="s">
        <v>22</v>
      </c>
      <c r="P17" s="11" t="s">
        <v>22</v>
      </c>
      <c r="Q17" s="11" t="s">
        <v>22</v>
      </c>
      <c r="R17" s="11" t="s">
        <v>406</v>
      </c>
      <c r="S17" s="11" t="s">
        <v>38</v>
      </c>
      <c r="T17" s="11" t="s">
        <v>22</v>
      </c>
      <c r="U17" s="11" t="s">
        <v>26</v>
      </c>
      <c r="V17" s="11" t="s">
        <v>22</v>
      </c>
    </row>
    <row r="18" spans="1:22" ht="14.1" customHeight="1" x14ac:dyDescent="0.2">
      <c r="A18" s="11" t="str">
        <f t="shared" si="4"/>
        <v>Contract</v>
      </c>
      <c r="B18" s="8" t="s">
        <v>22</v>
      </c>
      <c r="C18" s="12" t="s">
        <v>98</v>
      </c>
      <c r="D18" s="11" t="s">
        <v>5465</v>
      </c>
      <c r="E18" s="11" t="s">
        <v>22</v>
      </c>
      <c r="F18" s="11" t="s">
        <v>22</v>
      </c>
      <c r="G18" s="11" t="str">
        <f t="shared" si="5"/>
        <v>Fulfilment Cancellation. Contract</v>
      </c>
      <c r="H18" s="11" t="s">
        <v>22</v>
      </c>
      <c r="I18" s="11" t="s">
        <v>5461</v>
      </c>
      <c r="J18" s="11" t="s">
        <v>22</v>
      </c>
      <c r="K18" s="11" t="s">
        <v>22</v>
      </c>
      <c r="L18" s="11" t="s">
        <v>22</v>
      </c>
      <c r="M18" s="11" t="str">
        <f t="shared" si="6"/>
        <v>Contract</v>
      </c>
      <c r="N18" s="11" t="str">
        <f t="shared" si="7"/>
        <v>Contract</v>
      </c>
      <c r="O18" s="11" t="s">
        <v>22</v>
      </c>
      <c r="P18" s="11" t="s">
        <v>22</v>
      </c>
      <c r="Q18" s="11" t="s">
        <v>22</v>
      </c>
      <c r="R18" s="11" t="s">
        <v>516</v>
      </c>
      <c r="S18" s="11" t="s">
        <v>38</v>
      </c>
      <c r="T18" s="11" t="s">
        <v>22</v>
      </c>
      <c r="U18" s="11" t="s">
        <v>26</v>
      </c>
      <c r="V18" s="11" t="s">
        <v>22</v>
      </c>
    </row>
    <row r="19" spans="1:22" ht="14.1" customHeight="1" x14ac:dyDescent="0.2">
      <c r="A19" s="11" t="str">
        <f t="shared" si="4"/>
        <v>Signature</v>
      </c>
      <c r="B19" s="8" t="s">
        <v>22</v>
      </c>
      <c r="C19" s="12" t="s">
        <v>98</v>
      </c>
      <c r="D19" s="11" t="s">
        <v>4972</v>
      </c>
      <c r="E19" s="11" t="s">
        <v>22</v>
      </c>
      <c r="F19" s="11" t="s">
        <v>22</v>
      </c>
      <c r="G19" s="11" t="str">
        <f t="shared" si="5"/>
        <v>Fulfilment Cancellation. Signature</v>
      </c>
      <c r="H19" s="11" t="s">
        <v>22</v>
      </c>
      <c r="I19" s="11" t="s">
        <v>5461</v>
      </c>
      <c r="J19" s="11" t="s">
        <v>22</v>
      </c>
      <c r="K19" s="11" t="s">
        <v>22</v>
      </c>
      <c r="L19" s="11" t="s">
        <v>22</v>
      </c>
      <c r="M19" s="11" t="str">
        <f t="shared" si="6"/>
        <v>Signature</v>
      </c>
      <c r="N19" s="11" t="str">
        <f t="shared" si="7"/>
        <v>Signature</v>
      </c>
      <c r="O19" s="11" t="s">
        <v>22</v>
      </c>
      <c r="P19" s="11" t="s">
        <v>22</v>
      </c>
      <c r="Q19" s="11" t="s">
        <v>22</v>
      </c>
      <c r="R19" s="11" t="s">
        <v>624</v>
      </c>
      <c r="S19" s="11" t="s">
        <v>38</v>
      </c>
      <c r="T19" s="11" t="s">
        <v>22</v>
      </c>
      <c r="U19" s="11" t="s">
        <v>26</v>
      </c>
      <c r="V19" s="11" t="s">
        <v>22</v>
      </c>
    </row>
    <row r="20" spans="1:22" ht="14.1" customHeight="1" x14ac:dyDescent="0.2">
      <c r="A20" s="11" t="str">
        <f t="shared" si="4"/>
        <v>BuyerCustomerParty</v>
      </c>
      <c r="B20" s="8" t="s">
        <v>22</v>
      </c>
      <c r="C20" s="12" t="s">
        <v>34</v>
      </c>
      <c r="D20" s="11" t="s">
        <v>5270</v>
      </c>
      <c r="E20" s="11" t="s">
        <v>22</v>
      </c>
      <c r="F20" s="11" t="s">
        <v>22</v>
      </c>
      <c r="G20" s="11" t="str">
        <f t="shared" si="5"/>
        <v>Fulfilment Cancellation. Buyer_ Customer Party. Customer Party</v>
      </c>
      <c r="H20" s="11" t="s">
        <v>22</v>
      </c>
      <c r="I20" s="11" t="s">
        <v>5461</v>
      </c>
      <c r="J20" s="11" t="s">
        <v>36</v>
      </c>
      <c r="K20" s="11" t="s">
        <v>22</v>
      </c>
      <c r="L20" s="11" t="s">
        <v>22</v>
      </c>
      <c r="M20" s="11" t="str">
        <f t="shared" si="6"/>
        <v>Customer Party</v>
      </c>
      <c r="N20" s="11" t="str">
        <f t="shared" si="7"/>
        <v>Customer Party</v>
      </c>
      <c r="O20" s="11" t="s">
        <v>22</v>
      </c>
      <c r="P20" s="11" t="s">
        <v>22</v>
      </c>
      <c r="Q20" s="11" t="s">
        <v>22</v>
      </c>
      <c r="R20" s="11" t="s">
        <v>37</v>
      </c>
      <c r="S20" s="11" t="s">
        <v>38</v>
      </c>
      <c r="T20" s="11" t="s">
        <v>22</v>
      </c>
      <c r="U20" s="11" t="s">
        <v>26</v>
      </c>
      <c r="V20" s="11" t="s">
        <v>22</v>
      </c>
    </row>
    <row r="21" spans="1:22" ht="14.1" customHeight="1" x14ac:dyDescent="0.2">
      <c r="A21" s="11" t="str">
        <f t="shared" si="4"/>
        <v>SellerSupplierParty</v>
      </c>
      <c r="B21" s="8" t="s">
        <v>22</v>
      </c>
      <c r="C21" s="12" t="s">
        <v>34</v>
      </c>
      <c r="D21" s="11" t="s">
        <v>5118</v>
      </c>
      <c r="E21" s="11" t="s">
        <v>22</v>
      </c>
      <c r="F21" s="11" t="s">
        <v>22</v>
      </c>
      <c r="G21" s="11" t="str">
        <f t="shared" si="5"/>
        <v>Fulfilment Cancellation. Seller_ Supplier Party. Supplier Party</v>
      </c>
      <c r="H21" s="11" t="s">
        <v>22</v>
      </c>
      <c r="I21" s="11" t="s">
        <v>5461</v>
      </c>
      <c r="J21" s="11" t="s">
        <v>40</v>
      </c>
      <c r="K21" s="11" t="s">
        <v>22</v>
      </c>
      <c r="L21" s="11" t="s">
        <v>22</v>
      </c>
      <c r="M21" s="11" t="str">
        <f t="shared" si="6"/>
        <v>Supplier Party</v>
      </c>
      <c r="N21" s="11" t="str">
        <f t="shared" si="7"/>
        <v>Supplier Party</v>
      </c>
      <c r="O21" s="11" t="s">
        <v>22</v>
      </c>
      <c r="P21" s="11" t="s">
        <v>22</v>
      </c>
      <c r="Q21" s="11" t="s">
        <v>22</v>
      </c>
      <c r="R21" s="11" t="s">
        <v>41</v>
      </c>
      <c r="S21" s="11" t="s">
        <v>38</v>
      </c>
      <c r="T21" s="11" t="s">
        <v>22</v>
      </c>
      <c r="U21" s="11" t="s">
        <v>26</v>
      </c>
      <c r="V21" s="11" t="s">
        <v>22</v>
      </c>
    </row>
    <row r="22" spans="1:22" ht="14.1" customHeight="1" x14ac:dyDescent="0.2">
      <c r="A22" s="11" t="str">
        <f t="shared" si="4"/>
        <v>DeliveryCustomerParty</v>
      </c>
      <c r="B22" s="8" t="s">
        <v>22</v>
      </c>
      <c r="C22" s="12" t="s">
        <v>34</v>
      </c>
      <c r="D22" s="11" t="s">
        <v>5466</v>
      </c>
      <c r="E22" s="11" t="s">
        <v>22</v>
      </c>
      <c r="F22" s="11" t="s">
        <v>22</v>
      </c>
      <c r="G22" s="11" t="str">
        <f t="shared" si="5"/>
        <v>Fulfilment Cancellation. Delivery_ Customer Party. Customer Party</v>
      </c>
      <c r="H22" s="11" t="s">
        <v>22</v>
      </c>
      <c r="I22" s="11" t="s">
        <v>5461</v>
      </c>
      <c r="J22" s="11" t="s">
        <v>865</v>
      </c>
      <c r="K22" s="11" t="s">
        <v>22</v>
      </c>
      <c r="L22" s="11" t="s">
        <v>22</v>
      </c>
      <c r="M22" s="11" t="str">
        <f t="shared" si="6"/>
        <v>Customer Party</v>
      </c>
      <c r="N22" s="11" t="str">
        <f t="shared" si="7"/>
        <v>Customer Party</v>
      </c>
      <c r="O22" s="11" t="s">
        <v>22</v>
      </c>
      <c r="P22" s="11" t="s">
        <v>22</v>
      </c>
      <c r="Q22" s="11" t="s">
        <v>22</v>
      </c>
      <c r="R22" s="11" t="s">
        <v>37</v>
      </c>
      <c r="S22" s="11" t="s">
        <v>38</v>
      </c>
      <c r="T22" s="11" t="s">
        <v>22</v>
      </c>
      <c r="U22" s="11" t="s">
        <v>26</v>
      </c>
      <c r="V22" s="11" t="s">
        <v>22</v>
      </c>
    </row>
    <row r="23" spans="1:22" ht="14.1" customHeight="1" x14ac:dyDescent="0.2">
      <c r="A23" s="11" t="str">
        <f t="shared" si="4"/>
        <v>DespatchSupplierParty</v>
      </c>
      <c r="B23" s="8" t="s">
        <v>22</v>
      </c>
      <c r="C23" s="12" t="s">
        <v>34</v>
      </c>
      <c r="D23" s="11" t="s">
        <v>5309</v>
      </c>
      <c r="E23" s="11" t="s">
        <v>22</v>
      </c>
      <c r="F23" s="11" t="s">
        <v>22</v>
      </c>
      <c r="G23" s="11" t="str">
        <f t="shared" si="5"/>
        <v>Fulfilment Cancellation. Despatch_ Supplier Party. Supplier Party</v>
      </c>
      <c r="H23" s="11" t="s">
        <v>22</v>
      </c>
      <c r="I23" s="11" t="s">
        <v>5461</v>
      </c>
      <c r="J23" s="11" t="s">
        <v>1304</v>
      </c>
      <c r="K23" s="11" t="s">
        <v>22</v>
      </c>
      <c r="L23" s="11" t="s">
        <v>22</v>
      </c>
      <c r="M23" s="11" t="str">
        <f t="shared" si="6"/>
        <v>Supplier Party</v>
      </c>
      <c r="N23" s="11" t="str">
        <f t="shared" si="7"/>
        <v>Supplier Party</v>
      </c>
      <c r="O23" s="11" t="s">
        <v>22</v>
      </c>
      <c r="P23" s="11" t="s">
        <v>22</v>
      </c>
      <c r="Q23" s="11" t="s">
        <v>22</v>
      </c>
      <c r="R23" s="11" t="s">
        <v>41</v>
      </c>
      <c r="S23" s="11" t="s">
        <v>38</v>
      </c>
      <c r="T23" s="11" t="s">
        <v>22</v>
      </c>
      <c r="U23" s="11" t="s">
        <v>26</v>
      </c>
      <c r="V23" s="11" t="s">
        <v>22</v>
      </c>
    </row>
    <row r="24" spans="1:22" ht="14.1" customHeight="1" x14ac:dyDescent="0.2">
      <c r="A24" s="11" t="str">
        <f t="shared" si="4"/>
        <v>OriginatorCustomerParty</v>
      </c>
      <c r="B24" s="8" t="s">
        <v>22</v>
      </c>
      <c r="C24" s="12" t="s">
        <v>34</v>
      </c>
      <c r="D24" s="11" t="s">
        <v>5467</v>
      </c>
      <c r="E24" s="11" t="s">
        <v>22</v>
      </c>
      <c r="F24" s="11" t="s">
        <v>22</v>
      </c>
      <c r="G24" s="11" t="str">
        <f t="shared" si="5"/>
        <v>Fulfilment Cancellation. Originator_ Customer Party. Customer Party</v>
      </c>
      <c r="H24" s="11" t="s">
        <v>22</v>
      </c>
      <c r="I24" s="11" t="s">
        <v>5461</v>
      </c>
      <c r="J24" s="11" t="s">
        <v>1314</v>
      </c>
      <c r="K24" s="11" t="s">
        <v>22</v>
      </c>
      <c r="L24" s="11" t="s">
        <v>22</v>
      </c>
      <c r="M24" s="11" t="str">
        <f t="shared" si="6"/>
        <v>Customer Party</v>
      </c>
      <c r="N24" s="11" t="str">
        <f t="shared" si="7"/>
        <v>Customer Party</v>
      </c>
      <c r="O24" s="11" t="s">
        <v>22</v>
      </c>
      <c r="P24" s="11" t="s">
        <v>22</v>
      </c>
      <c r="Q24" s="11" t="s">
        <v>22</v>
      </c>
      <c r="R24" s="11" t="s">
        <v>37</v>
      </c>
      <c r="S24" s="11" t="s">
        <v>38</v>
      </c>
      <c r="T24" s="11" t="s">
        <v>22</v>
      </c>
      <c r="U24" s="11" t="s">
        <v>26</v>
      </c>
      <c r="V24" s="11" t="s">
        <v>22</v>
      </c>
    </row>
    <row r="25" spans="1:22" s="14" customFormat="1" ht="14.1" customHeight="1" x14ac:dyDescent="0.2">
      <c r="A25" s="13"/>
      <c r="B25" s="13"/>
      <c r="C25" s="13"/>
      <c r="D25" s="13"/>
      <c r="E25" s="13"/>
      <c r="F25" s="13"/>
      <c r="G25" s="13"/>
      <c r="H25" s="13"/>
      <c r="I25" s="13"/>
      <c r="J25" s="13"/>
      <c r="K25" s="13"/>
      <c r="L25" s="13"/>
      <c r="M25" s="13"/>
      <c r="N25" s="13"/>
      <c r="O25" s="13"/>
      <c r="P25" s="13"/>
      <c r="Q25" s="13"/>
      <c r="R25" s="13"/>
      <c r="S25" s="13" t="s">
        <v>4949</v>
      </c>
      <c r="T25" s="13"/>
      <c r="U25" s="13"/>
      <c r="V25"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30A71-AE4F-44CE-83B2-5752955F23DB}">
  <dimension ref="A1:V33"/>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GoodsCertificate</v>
      </c>
      <c r="B2" s="6" t="s">
        <v>22</v>
      </c>
      <c r="C2" s="6" t="s">
        <v>22</v>
      </c>
      <c r="D2" s="6" t="s">
        <v>5468</v>
      </c>
      <c r="E2" s="6" t="s">
        <v>22</v>
      </c>
      <c r="F2" s="6" t="s">
        <v>22</v>
      </c>
      <c r="G2" s="5" t="str">
        <f>CONCATENATE(IF(H2="","",CONCATENATE(H2,"_ ")),I2,". Details")</f>
        <v>Goods Certificate. Details</v>
      </c>
      <c r="H2" s="6" t="s">
        <v>22</v>
      </c>
      <c r="I2" s="6" t="s">
        <v>5469</v>
      </c>
      <c r="J2" s="6" t="s">
        <v>22</v>
      </c>
      <c r="K2" s="6" t="s">
        <v>22</v>
      </c>
      <c r="L2" s="6" t="s">
        <v>22</v>
      </c>
      <c r="M2" s="6" t="s">
        <v>22</v>
      </c>
      <c r="N2" s="6" t="s">
        <v>22</v>
      </c>
      <c r="O2" s="6" t="s">
        <v>22</v>
      </c>
      <c r="P2" s="6" t="s">
        <v>22</v>
      </c>
      <c r="Q2" s="6" t="s">
        <v>22</v>
      </c>
      <c r="R2" s="6" t="s">
        <v>22</v>
      </c>
      <c r="S2" s="6" t="s">
        <v>25</v>
      </c>
      <c r="T2" s="6" t="s">
        <v>22</v>
      </c>
      <c r="U2" s="6" t="s">
        <v>101</v>
      </c>
      <c r="V2" s="6" t="s">
        <v>22</v>
      </c>
    </row>
    <row r="3" spans="1:22" ht="14.1" customHeight="1" x14ac:dyDescent="0.2">
      <c r="A3" s="7" t="str">
        <f t="shared" ref="A3:A14"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101</v>
      </c>
      <c r="G3" s="10" t="str">
        <f t="shared" ref="G3:G14" si="1">CONCATENATE( IF(H3="","",CONCATENATE(H3,"_ ")),I3,". ",IF(J3="","",CONCATENATE(J3,"_ ")),M3,IF(OR(J3&lt;&gt;"",M3&lt;&gt;N3),CONCATENATE(". ",N3),""))</f>
        <v>Goods Certificate. UBL Version Identifier. Identifier</v>
      </c>
      <c r="H3" s="10" t="s">
        <v>22</v>
      </c>
      <c r="I3" s="10" t="s">
        <v>5469</v>
      </c>
      <c r="J3" s="10" t="s">
        <v>22</v>
      </c>
      <c r="K3" s="10" t="s">
        <v>4953</v>
      </c>
      <c r="L3" s="10" t="s">
        <v>29</v>
      </c>
      <c r="M3" s="7" t="str">
        <f t="shared" ref="M3:M14" si="2">IF(K3&lt;&gt;"",CONCATENATE(K3," ",L3),L3)</f>
        <v>UBL Version Identifier</v>
      </c>
      <c r="N3" s="10" t="s">
        <v>29</v>
      </c>
      <c r="O3" s="10" t="s">
        <v>22</v>
      </c>
      <c r="P3" s="10" t="str">
        <f t="shared" ref="P3:P14" si="3">IF(O3&lt;&gt;"",CONCATENATE(O3,"_ ",N3,". Type"),CONCATENATE(N3,". Type"))</f>
        <v>Identifier. Type</v>
      </c>
      <c r="Q3" s="10" t="s">
        <v>22</v>
      </c>
      <c r="R3" s="10" t="s">
        <v>22</v>
      </c>
      <c r="S3" s="10" t="s">
        <v>30</v>
      </c>
      <c r="T3" s="10" t="s">
        <v>22</v>
      </c>
      <c r="U3" s="10" t="s">
        <v>101</v>
      </c>
      <c r="V3" s="10" t="s">
        <v>22</v>
      </c>
    </row>
    <row r="4" spans="1:22" ht="14.1" customHeight="1" x14ac:dyDescent="0.2">
      <c r="A4" s="7" t="str">
        <f t="shared" si="0"/>
        <v>CustomizationID</v>
      </c>
      <c r="B4" s="8" t="s">
        <v>22</v>
      </c>
      <c r="C4" s="9" t="s">
        <v>34</v>
      </c>
      <c r="D4" s="10" t="s">
        <v>4954</v>
      </c>
      <c r="E4" s="10" t="s">
        <v>22</v>
      </c>
      <c r="F4" s="10" t="s">
        <v>22</v>
      </c>
      <c r="G4" s="10" t="str">
        <f t="shared" si="1"/>
        <v>Goods Certificate. Customization Identifier. Identifier</v>
      </c>
      <c r="H4" s="10" t="s">
        <v>22</v>
      </c>
      <c r="I4" s="10" t="s">
        <v>5469</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101</v>
      </c>
      <c r="V4" s="10" t="s">
        <v>22</v>
      </c>
    </row>
    <row r="5" spans="1:22" ht="14.1" customHeight="1" x14ac:dyDescent="0.2">
      <c r="A5" s="7" t="str">
        <f t="shared" si="0"/>
        <v>ProfileID</v>
      </c>
      <c r="B5" s="8" t="s">
        <v>22</v>
      </c>
      <c r="C5" s="9" t="s">
        <v>34</v>
      </c>
      <c r="D5" s="10" t="s">
        <v>4955</v>
      </c>
      <c r="E5" s="10" t="s">
        <v>22</v>
      </c>
      <c r="F5" s="10" t="s">
        <v>22</v>
      </c>
      <c r="G5" s="10" t="str">
        <f t="shared" si="1"/>
        <v>Goods Certificate. Profile Identifier. Identifier</v>
      </c>
      <c r="H5" s="10" t="s">
        <v>22</v>
      </c>
      <c r="I5" s="10" t="s">
        <v>5469</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101</v>
      </c>
      <c r="V5" s="10" t="s">
        <v>22</v>
      </c>
    </row>
    <row r="6" spans="1:22" ht="14.1" customHeight="1" x14ac:dyDescent="0.2">
      <c r="A6" s="7" t="str">
        <f t="shared" si="0"/>
        <v>ProfileExecutionID</v>
      </c>
      <c r="B6" s="8" t="s">
        <v>22</v>
      </c>
      <c r="C6" s="9" t="s">
        <v>34</v>
      </c>
      <c r="D6" s="10" t="s">
        <v>4956</v>
      </c>
      <c r="E6" s="10" t="s">
        <v>22</v>
      </c>
      <c r="F6" s="10" t="s">
        <v>4994</v>
      </c>
      <c r="G6" s="10" t="str">
        <f t="shared" si="1"/>
        <v>Goods Certificate. Profile Execution Identifier. Identifier</v>
      </c>
      <c r="H6" s="10" t="s">
        <v>22</v>
      </c>
      <c r="I6" s="10" t="s">
        <v>5469</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101</v>
      </c>
      <c r="V6" s="10" t="s">
        <v>22</v>
      </c>
    </row>
    <row r="7" spans="1:22" ht="14.1" customHeight="1" x14ac:dyDescent="0.2">
      <c r="A7" s="7" t="str">
        <f t="shared" si="0"/>
        <v>ID</v>
      </c>
      <c r="B7" s="8" t="s">
        <v>22</v>
      </c>
      <c r="C7" s="9" t="s">
        <v>27</v>
      </c>
      <c r="D7" s="10" t="s">
        <v>4995</v>
      </c>
      <c r="E7" s="10" t="s">
        <v>22</v>
      </c>
      <c r="F7" s="10" t="s">
        <v>22</v>
      </c>
      <c r="G7" s="10" t="str">
        <f t="shared" si="1"/>
        <v>Goods Certificate. Identifier</v>
      </c>
      <c r="H7" s="10" t="s">
        <v>22</v>
      </c>
      <c r="I7" s="10" t="s">
        <v>5469</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101</v>
      </c>
      <c r="V7" s="10" t="s">
        <v>22</v>
      </c>
    </row>
    <row r="8" spans="1:22" ht="14.1" customHeight="1" x14ac:dyDescent="0.2">
      <c r="A8" s="7" t="str">
        <f t="shared" si="0"/>
        <v>UUID</v>
      </c>
      <c r="B8" s="8" t="s">
        <v>22</v>
      </c>
      <c r="C8" s="9" t="s">
        <v>34</v>
      </c>
      <c r="D8" s="10" t="s">
        <v>4959</v>
      </c>
      <c r="E8" s="10" t="s">
        <v>22</v>
      </c>
      <c r="F8" s="10" t="s">
        <v>22</v>
      </c>
      <c r="G8" s="10" t="str">
        <f t="shared" si="1"/>
        <v>Goods Certificate. UUID. Identifier</v>
      </c>
      <c r="H8" s="10" t="s">
        <v>22</v>
      </c>
      <c r="I8" s="10" t="s">
        <v>5469</v>
      </c>
      <c r="J8" s="10" t="s">
        <v>22</v>
      </c>
      <c r="K8" s="10" t="s">
        <v>22</v>
      </c>
      <c r="L8" s="10" t="s">
        <v>590</v>
      </c>
      <c r="M8" s="7" t="str">
        <f t="shared" si="2"/>
        <v>UUID</v>
      </c>
      <c r="N8" s="10" t="s">
        <v>29</v>
      </c>
      <c r="O8" s="10" t="s">
        <v>22</v>
      </c>
      <c r="P8" s="10" t="str">
        <f t="shared" si="3"/>
        <v>Identifier. Type</v>
      </c>
      <c r="Q8" s="10" t="s">
        <v>22</v>
      </c>
      <c r="R8" s="10" t="s">
        <v>22</v>
      </c>
      <c r="S8" s="10" t="s">
        <v>30</v>
      </c>
      <c r="T8" s="10" t="s">
        <v>22</v>
      </c>
      <c r="U8" s="10" t="s">
        <v>101</v>
      </c>
      <c r="V8" s="10" t="s">
        <v>22</v>
      </c>
    </row>
    <row r="9" spans="1:22" ht="14.1" customHeight="1" x14ac:dyDescent="0.2">
      <c r="A9" s="7" t="str">
        <f t="shared" si="0"/>
        <v>IssueDate</v>
      </c>
      <c r="B9" s="8" t="s">
        <v>22</v>
      </c>
      <c r="C9" s="9" t="s">
        <v>34</v>
      </c>
      <c r="D9" s="10" t="s">
        <v>4996</v>
      </c>
      <c r="E9" s="10" t="s">
        <v>22</v>
      </c>
      <c r="F9" s="10" t="s">
        <v>22</v>
      </c>
      <c r="G9" s="10" t="str">
        <f t="shared" si="1"/>
        <v>Goods Certificate. Issue Date. Date</v>
      </c>
      <c r="H9" s="10" t="s">
        <v>22</v>
      </c>
      <c r="I9" s="10" t="s">
        <v>5469</v>
      </c>
      <c r="J9" s="10" t="s">
        <v>22</v>
      </c>
      <c r="K9" s="10" t="s">
        <v>477</v>
      </c>
      <c r="L9" s="10" t="s">
        <v>397</v>
      </c>
      <c r="M9" s="7" t="str">
        <f t="shared" si="2"/>
        <v>Issue Date</v>
      </c>
      <c r="N9" s="10" t="s">
        <v>397</v>
      </c>
      <c r="O9" s="10" t="s">
        <v>22</v>
      </c>
      <c r="P9" s="10" t="str">
        <f t="shared" si="3"/>
        <v>Date. Type</v>
      </c>
      <c r="Q9" s="10" t="s">
        <v>22</v>
      </c>
      <c r="R9" s="10" t="s">
        <v>22</v>
      </c>
      <c r="S9" s="10" t="s">
        <v>30</v>
      </c>
      <c r="T9" s="10" t="s">
        <v>22</v>
      </c>
      <c r="U9" s="10" t="s">
        <v>101</v>
      </c>
      <c r="V9" s="10" t="s">
        <v>22</v>
      </c>
    </row>
    <row r="10" spans="1:22" ht="14.1" customHeight="1" x14ac:dyDescent="0.2">
      <c r="A10" s="7" t="str">
        <f t="shared" si="0"/>
        <v>IssueTime</v>
      </c>
      <c r="B10" s="8" t="s">
        <v>22</v>
      </c>
      <c r="C10" s="9" t="s">
        <v>34</v>
      </c>
      <c r="D10" s="10" t="s">
        <v>4997</v>
      </c>
      <c r="E10" s="10" t="s">
        <v>22</v>
      </c>
      <c r="F10" s="10" t="s">
        <v>22</v>
      </c>
      <c r="G10" s="10" t="str">
        <f t="shared" si="1"/>
        <v>Goods Certificate. Issue Time. Time</v>
      </c>
      <c r="H10" s="10" t="s">
        <v>22</v>
      </c>
      <c r="I10" s="10" t="s">
        <v>5469</v>
      </c>
      <c r="J10" s="10" t="s">
        <v>22</v>
      </c>
      <c r="K10" s="10" t="s">
        <v>477</v>
      </c>
      <c r="L10" s="10" t="s">
        <v>594</v>
      </c>
      <c r="M10" s="7" t="str">
        <f t="shared" si="2"/>
        <v>Issue Time</v>
      </c>
      <c r="N10" s="10" t="s">
        <v>594</v>
      </c>
      <c r="O10" s="10" t="s">
        <v>22</v>
      </c>
      <c r="P10" s="10" t="str">
        <f t="shared" si="3"/>
        <v>Time. Type</v>
      </c>
      <c r="Q10" s="10" t="s">
        <v>22</v>
      </c>
      <c r="R10" s="10" t="s">
        <v>22</v>
      </c>
      <c r="S10" s="10" t="s">
        <v>30</v>
      </c>
      <c r="T10" s="10" t="s">
        <v>22</v>
      </c>
      <c r="U10" s="10" t="s">
        <v>101</v>
      </c>
      <c r="V10" s="10" t="s">
        <v>22</v>
      </c>
    </row>
    <row r="11" spans="1:22" ht="14.1" customHeight="1" x14ac:dyDescent="0.2">
      <c r="A11" s="7" t="str">
        <f t="shared" si="0"/>
        <v>TypeCode</v>
      </c>
      <c r="B11" s="8" t="s">
        <v>22</v>
      </c>
      <c r="C11" s="9" t="s">
        <v>34</v>
      </c>
      <c r="D11" s="10" t="s">
        <v>5470</v>
      </c>
      <c r="E11" s="10" t="s">
        <v>22</v>
      </c>
      <c r="F11" s="10" t="s">
        <v>22</v>
      </c>
      <c r="G11" s="10" t="str">
        <f t="shared" si="1"/>
        <v>Goods Certificate. Type Code. Code</v>
      </c>
      <c r="H11" s="10" t="s">
        <v>22</v>
      </c>
      <c r="I11" s="10" t="s">
        <v>5469</v>
      </c>
      <c r="J11" s="10" t="s">
        <v>22</v>
      </c>
      <c r="K11" s="10" t="s">
        <v>249</v>
      </c>
      <c r="L11" s="10" t="s">
        <v>33</v>
      </c>
      <c r="M11" s="7" t="str">
        <f t="shared" si="2"/>
        <v>Type Code</v>
      </c>
      <c r="N11" s="10" t="s">
        <v>33</v>
      </c>
      <c r="O11" s="10" t="s">
        <v>22</v>
      </c>
      <c r="P11" s="10" t="str">
        <f t="shared" si="3"/>
        <v>Code. Type</v>
      </c>
      <c r="Q11" s="10" t="s">
        <v>22</v>
      </c>
      <c r="R11" s="10" t="s">
        <v>22</v>
      </c>
      <c r="S11" s="10" t="s">
        <v>30</v>
      </c>
      <c r="T11" s="10" t="s">
        <v>22</v>
      </c>
      <c r="U11" s="10" t="s">
        <v>101</v>
      </c>
      <c r="V11" s="10" t="s">
        <v>22</v>
      </c>
    </row>
    <row r="12" spans="1:22" ht="14.1" customHeight="1" x14ac:dyDescent="0.2">
      <c r="A12" s="7" t="str">
        <f t="shared" si="0"/>
        <v>Description</v>
      </c>
      <c r="B12" s="8" t="s">
        <v>22</v>
      </c>
      <c r="C12" s="9" t="s">
        <v>98</v>
      </c>
      <c r="D12" s="10" t="s">
        <v>5471</v>
      </c>
      <c r="E12" s="10" t="s">
        <v>22</v>
      </c>
      <c r="F12" s="10" t="s">
        <v>22</v>
      </c>
      <c r="G12" s="10" t="str">
        <f t="shared" si="1"/>
        <v>Goods Certificate. Description. Text</v>
      </c>
      <c r="H12" s="10" t="s">
        <v>22</v>
      </c>
      <c r="I12" s="10" t="s">
        <v>5469</v>
      </c>
      <c r="J12" s="10" t="s">
        <v>22</v>
      </c>
      <c r="K12" s="10" t="s">
        <v>22</v>
      </c>
      <c r="L12" s="10" t="s">
        <v>100</v>
      </c>
      <c r="M12" s="7" t="str">
        <f t="shared" si="2"/>
        <v>Description</v>
      </c>
      <c r="N12" s="10" t="s">
        <v>59</v>
      </c>
      <c r="O12" s="10" t="s">
        <v>22</v>
      </c>
      <c r="P12" s="10" t="str">
        <f t="shared" si="3"/>
        <v>Text. Type</v>
      </c>
      <c r="Q12" s="10" t="s">
        <v>22</v>
      </c>
      <c r="R12" s="10" t="s">
        <v>22</v>
      </c>
      <c r="S12" s="10" t="s">
        <v>30</v>
      </c>
      <c r="T12" s="10" t="s">
        <v>22</v>
      </c>
      <c r="U12" s="10" t="s">
        <v>101</v>
      </c>
      <c r="V12" s="10" t="s">
        <v>22</v>
      </c>
    </row>
    <row r="13" spans="1:22" ht="14.1" customHeight="1" x14ac:dyDescent="0.2">
      <c r="A13" s="7" t="str">
        <f t="shared" si="0"/>
        <v>Note</v>
      </c>
      <c r="B13" s="8" t="s">
        <v>22</v>
      </c>
      <c r="C13" s="9" t="s">
        <v>98</v>
      </c>
      <c r="D13" s="10" t="s">
        <v>4967</v>
      </c>
      <c r="E13" s="10" t="s">
        <v>22</v>
      </c>
      <c r="F13" s="10" t="s">
        <v>22</v>
      </c>
      <c r="G13" s="10" t="str">
        <f t="shared" si="1"/>
        <v>Goods Certificate. Note. Text</v>
      </c>
      <c r="H13" s="10" t="s">
        <v>22</v>
      </c>
      <c r="I13" s="10" t="s">
        <v>5469</v>
      </c>
      <c r="J13" s="10" t="s">
        <v>22</v>
      </c>
      <c r="K13" s="10" t="s">
        <v>22</v>
      </c>
      <c r="L13" s="10" t="s">
        <v>237</v>
      </c>
      <c r="M13" s="7" t="str">
        <f t="shared" si="2"/>
        <v>Note</v>
      </c>
      <c r="N13" s="10" t="s">
        <v>59</v>
      </c>
      <c r="O13" s="10" t="s">
        <v>22</v>
      </c>
      <c r="P13" s="10" t="str">
        <f t="shared" si="3"/>
        <v>Text. Type</v>
      </c>
      <c r="Q13" s="10" t="s">
        <v>22</v>
      </c>
      <c r="R13" s="10" t="s">
        <v>22</v>
      </c>
      <c r="S13" s="10" t="s">
        <v>30</v>
      </c>
      <c r="T13" s="10" t="s">
        <v>22</v>
      </c>
      <c r="U13" s="10" t="s">
        <v>101</v>
      </c>
      <c r="V13" s="10" t="s">
        <v>22</v>
      </c>
    </row>
    <row r="14" spans="1:22" ht="14.1" customHeight="1" x14ac:dyDescent="0.2">
      <c r="A14" s="7" t="str">
        <f t="shared" si="0"/>
        <v>VersionID</v>
      </c>
      <c r="B14" s="8" t="s">
        <v>22</v>
      </c>
      <c r="C14" s="9" t="s">
        <v>34</v>
      </c>
      <c r="D14" s="10" t="s">
        <v>5472</v>
      </c>
      <c r="E14" s="10" t="s">
        <v>22</v>
      </c>
      <c r="F14" s="10" t="s">
        <v>22</v>
      </c>
      <c r="G14" s="10" t="str">
        <f t="shared" si="1"/>
        <v>Goods Certificate. Version. Identifier</v>
      </c>
      <c r="H14" s="10" t="s">
        <v>22</v>
      </c>
      <c r="I14" s="10" t="s">
        <v>5469</v>
      </c>
      <c r="J14" s="10" t="s">
        <v>22</v>
      </c>
      <c r="K14" s="10" t="s">
        <v>22</v>
      </c>
      <c r="L14" s="10" t="s">
        <v>602</v>
      </c>
      <c r="M14" s="7" t="str">
        <f t="shared" si="2"/>
        <v>Version</v>
      </c>
      <c r="N14" s="10" t="s">
        <v>29</v>
      </c>
      <c r="O14" s="10" t="s">
        <v>22</v>
      </c>
      <c r="P14" s="10" t="str">
        <f t="shared" si="3"/>
        <v>Identifier. Type</v>
      </c>
      <c r="Q14" s="10" t="s">
        <v>22</v>
      </c>
      <c r="R14" s="10" t="s">
        <v>22</v>
      </c>
      <c r="S14" s="10" t="s">
        <v>30</v>
      </c>
      <c r="T14" s="10" t="s">
        <v>22</v>
      </c>
      <c r="U14" s="10" t="s">
        <v>101</v>
      </c>
      <c r="V14" s="10" t="s">
        <v>22</v>
      </c>
    </row>
    <row r="15" spans="1:22" ht="14.1" customHeight="1" x14ac:dyDescent="0.2">
      <c r="A15" s="11" t="str">
        <f t="shared" ref="A15:A32" si="4">SUBSTITUTE(SUBSTITUTE(CONCATENATE(J15,IF(M15="Identifier","ID",M15))," ",""),"_","")</f>
        <v>ValidityPeriod</v>
      </c>
      <c r="B15" s="8" t="s">
        <v>22</v>
      </c>
      <c r="C15" s="12" t="s">
        <v>34</v>
      </c>
      <c r="D15" s="11" t="s">
        <v>5473</v>
      </c>
      <c r="E15" s="11" t="s">
        <v>22</v>
      </c>
      <c r="F15" s="11" t="s">
        <v>22</v>
      </c>
      <c r="G15" s="11" t="str">
        <f t="shared" ref="G15:G32" si="5">CONCATENATE( IF(H15="","",CONCATENATE(H15,"_ ")),I15,". ",IF(J15="","",CONCATENATE(J15,"_ ")),M15,IF(J15="","",CONCATENATE(". ",N15)))</f>
        <v>Goods Certificate. Validity_ Period. Period</v>
      </c>
      <c r="H15" s="11" t="s">
        <v>22</v>
      </c>
      <c r="I15" s="11" t="s">
        <v>5469</v>
      </c>
      <c r="J15" s="11" t="s">
        <v>241</v>
      </c>
      <c r="K15" s="11" t="s">
        <v>22</v>
      </c>
      <c r="L15" s="11" t="s">
        <v>22</v>
      </c>
      <c r="M15" s="11" t="str">
        <f t="shared" ref="M15:M32" si="6">CONCATENATE(IF(Q15="","",CONCATENATE(Q15,"_ ")),R15)</f>
        <v>Period</v>
      </c>
      <c r="N15" s="11" t="str">
        <f t="shared" ref="N15:N32" si="7">M15</f>
        <v>Period</v>
      </c>
      <c r="O15" s="11" t="s">
        <v>22</v>
      </c>
      <c r="P15" s="11" t="s">
        <v>22</v>
      </c>
      <c r="Q15" s="11" t="s">
        <v>22</v>
      </c>
      <c r="R15" s="11" t="s">
        <v>44</v>
      </c>
      <c r="S15" s="11" t="s">
        <v>38</v>
      </c>
      <c r="T15" s="11" t="s">
        <v>22</v>
      </c>
      <c r="U15" s="11" t="s">
        <v>101</v>
      </c>
      <c r="V15" s="11" t="s">
        <v>22</v>
      </c>
    </row>
    <row r="16" spans="1:22" ht="14.1" customHeight="1" x14ac:dyDescent="0.2">
      <c r="A16" s="11" t="str">
        <f t="shared" si="4"/>
        <v>ApplicableTerritoryAddress</v>
      </c>
      <c r="B16" s="8" t="s">
        <v>22</v>
      </c>
      <c r="C16" s="12" t="s">
        <v>34</v>
      </c>
      <c r="D16" s="11" t="s">
        <v>5474</v>
      </c>
      <c r="E16" s="11" t="s">
        <v>22</v>
      </c>
      <c r="F16" s="11" t="s">
        <v>22</v>
      </c>
      <c r="G16" s="11" t="str">
        <f t="shared" si="5"/>
        <v>Goods Certificate. Applicable Territory_ Address. Address</v>
      </c>
      <c r="H16" s="11" t="s">
        <v>22</v>
      </c>
      <c r="I16" s="11" t="s">
        <v>5469</v>
      </c>
      <c r="J16" s="11" t="s">
        <v>1361</v>
      </c>
      <c r="K16" s="11" t="s">
        <v>22</v>
      </c>
      <c r="L16" s="11" t="s">
        <v>22</v>
      </c>
      <c r="M16" s="11" t="str">
        <f t="shared" si="6"/>
        <v>Address</v>
      </c>
      <c r="N16" s="11" t="str">
        <f t="shared" si="7"/>
        <v>Address</v>
      </c>
      <c r="O16" s="11" t="s">
        <v>22</v>
      </c>
      <c r="P16" s="11" t="s">
        <v>22</v>
      </c>
      <c r="Q16" s="11" t="s">
        <v>22</v>
      </c>
      <c r="R16" s="11" t="s">
        <v>61</v>
      </c>
      <c r="S16" s="11" t="s">
        <v>38</v>
      </c>
      <c r="T16" s="11" t="s">
        <v>22</v>
      </c>
      <c r="U16" s="11" t="s">
        <v>101</v>
      </c>
      <c r="V16" s="11" t="s">
        <v>22</v>
      </c>
    </row>
    <row r="17" spans="1:22" ht="14.1" customHeight="1" x14ac:dyDescent="0.2">
      <c r="A17" s="11" t="str">
        <f t="shared" si="4"/>
        <v>ExporterParty</v>
      </c>
      <c r="B17" s="8" t="s">
        <v>22</v>
      </c>
      <c r="C17" s="12" t="s">
        <v>34</v>
      </c>
      <c r="D17" s="11" t="s">
        <v>5391</v>
      </c>
      <c r="E17" s="11" t="s">
        <v>646</v>
      </c>
      <c r="F17" s="11" t="s">
        <v>22</v>
      </c>
      <c r="G17" s="11" t="str">
        <f t="shared" si="5"/>
        <v>Goods Certificate. Exporter_ Party. Party</v>
      </c>
      <c r="H17" s="11" t="s">
        <v>22</v>
      </c>
      <c r="I17" s="11" t="s">
        <v>5469</v>
      </c>
      <c r="J17" s="11" t="s">
        <v>647</v>
      </c>
      <c r="K17" s="11" t="s">
        <v>22</v>
      </c>
      <c r="L17" s="11" t="s">
        <v>22</v>
      </c>
      <c r="M17" s="11" t="str">
        <f t="shared" si="6"/>
        <v>Party</v>
      </c>
      <c r="N17" s="11" t="str">
        <f t="shared" si="7"/>
        <v>Party</v>
      </c>
      <c r="O17" s="11" t="s">
        <v>22</v>
      </c>
      <c r="P17" s="11" t="s">
        <v>22</v>
      </c>
      <c r="Q17" s="11" t="s">
        <v>22</v>
      </c>
      <c r="R17" s="11" t="s">
        <v>216</v>
      </c>
      <c r="S17" s="11" t="s">
        <v>38</v>
      </c>
      <c r="T17" s="11" t="s">
        <v>22</v>
      </c>
      <c r="U17" s="11" t="s">
        <v>101</v>
      </c>
      <c r="V17" s="11" t="s">
        <v>22</v>
      </c>
    </row>
    <row r="18" spans="1:22" ht="14.1" customHeight="1" x14ac:dyDescent="0.2">
      <c r="A18" s="11" t="str">
        <f t="shared" si="4"/>
        <v>ImporterParty</v>
      </c>
      <c r="B18" s="8" t="s">
        <v>22</v>
      </c>
      <c r="C18" s="12" t="s">
        <v>34</v>
      </c>
      <c r="D18" s="11" t="s">
        <v>5475</v>
      </c>
      <c r="E18" s="11" t="s">
        <v>649</v>
      </c>
      <c r="F18" s="11" t="s">
        <v>22</v>
      </c>
      <c r="G18" s="11" t="str">
        <f t="shared" si="5"/>
        <v>Goods Certificate. Importer_ Party. Party</v>
      </c>
      <c r="H18" s="11" t="s">
        <v>22</v>
      </c>
      <c r="I18" s="11" t="s">
        <v>5469</v>
      </c>
      <c r="J18" s="11" t="s">
        <v>650</v>
      </c>
      <c r="K18" s="11" t="s">
        <v>22</v>
      </c>
      <c r="L18" s="11" t="s">
        <v>22</v>
      </c>
      <c r="M18" s="11" t="str">
        <f t="shared" si="6"/>
        <v>Party</v>
      </c>
      <c r="N18" s="11" t="str">
        <f t="shared" si="7"/>
        <v>Party</v>
      </c>
      <c r="O18" s="11" t="s">
        <v>22</v>
      </c>
      <c r="P18" s="11" t="s">
        <v>22</v>
      </c>
      <c r="Q18" s="11" t="s">
        <v>22</v>
      </c>
      <c r="R18" s="11" t="s">
        <v>216</v>
      </c>
      <c r="S18" s="11" t="s">
        <v>38</v>
      </c>
      <c r="T18" s="11" t="s">
        <v>22</v>
      </c>
      <c r="U18" s="11" t="s">
        <v>101</v>
      </c>
      <c r="V18" s="11" t="s">
        <v>22</v>
      </c>
    </row>
    <row r="19" spans="1:22" ht="14.1" customHeight="1" x14ac:dyDescent="0.2">
      <c r="A19" s="11" t="str">
        <f t="shared" si="4"/>
        <v>WarehouseParty</v>
      </c>
      <c r="B19" s="8" t="s">
        <v>22</v>
      </c>
      <c r="C19" s="12" t="s">
        <v>34</v>
      </c>
      <c r="D19" s="11" t="s">
        <v>5476</v>
      </c>
      <c r="E19" s="11" t="s">
        <v>22</v>
      </c>
      <c r="F19" s="11" t="s">
        <v>22</v>
      </c>
      <c r="G19" s="11" t="str">
        <f t="shared" si="5"/>
        <v>Goods Certificate. Warehouse_ Party. Party</v>
      </c>
      <c r="H19" s="11" t="s">
        <v>22</v>
      </c>
      <c r="I19" s="11" t="s">
        <v>5469</v>
      </c>
      <c r="J19" s="11" t="s">
        <v>5477</v>
      </c>
      <c r="K19" s="11" t="s">
        <v>22</v>
      </c>
      <c r="L19" s="11" t="s">
        <v>22</v>
      </c>
      <c r="M19" s="11" t="str">
        <f t="shared" si="6"/>
        <v>Party</v>
      </c>
      <c r="N19" s="11" t="str">
        <f t="shared" si="7"/>
        <v>Party</v>
      </c>
      <c r="O19" s="11" t="s">
        <v>22</v>
      </c>
      <c r="P19" s="11" t="s">
        <v>22</v>
      </c>
      <c r="Q19" s="11" t="s">
        <v>22</v>
      </c>
      <c r="R19" s="11" t="s">
        <v>216</v>
      </c>
      <c r="S19" s="11" t="s">
        <v>38</v>
      </c>
      <c r="T19" s="11" t="s">
        <v>22</v>
      </c>
      <c r="U19" s="11" t="s">
        <v>101</v>
      </c>
      <c r="V19" s="11" t="s">
        <v>22</v>
      </c>
    </row>
    <row r="20" spans="1:22" ht="14.1" customHeight="1" x14ac:dyDescent="0.2">
      <c r="A20" s="11" t="str">
        <f t="shared" si="4"/>
        <v>ConsignorParty</v>
      </c>
      <c r="B20" s="8" t="s">
        <v>22</v>
      </c>
      <c r="C20" s="12" t="s">
        <v>34</v>
      </c>
      <c r="D20" s="11" t="s">
        <v>1367</v>
      </c>
      <c r="E20" s="11" t="s">
        <v>22</v>
      </c>
      <c r="F20" s="11" t="s">
        <v>22</v>
      </c>
      <c r="G20" s="11" t="str">
        <f t="shared" si="5"/>
        <v>Goods Certificate. Consignor_ Party. Party</v>
      </c>
      <c r="H20" s="11" t="s">
        <v>22</v>
      </c>
      <c r="I20" s="11" t="s">
        <v>5469</v>
      </c>
      <c r="J20" s="11" t="s">
        <v>904</v>
      </c>
      <c r="K20" s="11" t="s">
        <v>22</v>
      </c>
      <c r="L20" s="11" t="s">
        <v>22</v>
      </c>
      <c r="M20" s="11" t="str">
        <f t="shared" si="6"/>
        <v>Party</v>
      </c>
      <c r="N20" s="11" t="str">
        <f t="shared" si="7"/>
        <v>Party</v>
      </c>
      <c r="O20" s="11" t="s">
        <v>22</v>
      </c>
      <c r="P20" s="11" t="s">
        <v>22</v>
      </c>
      <c r="Q20" s="11" t="s">
        <v>22</v>
      </c>
      <c r="R20" s="11" t="s">
        <v>216</v>
      </c>
      <c r="S20" s="11" t="s">
        <v>38</v>
      </c>
      <c r="T20" s="11" t="s">
        <v>22</v>
      </c>
      <c r="U20" s="11" t="s">
        <v>101</v>
      </c>
      <c r="V20" s="11" t="s">
        <v>22</v>
      </c>
    </row>
    <row r="21" spans="1:22" ht="14.1" customHeight="1" x14ac:dyDescent="0.2">
      <c r="A21" s="11" t="str">
        <f t="shared" si="4"/>
        <v>ConsigneeParty</v>
      </c>
      <c r="B21" s="8" t="s">
        <v>22</v>
      </c>
      <c r="C21" s="12" t="s">
        <v>34</v>
      </c>
      <c r="D21" s="11" t="s">
        <v>1368</v>
      </c>
      <c r="E21" s="11" t="s">
        <v>22</v>
      </c>
      <c r="F21" s="11" t="s">
        <v>22</v>
      </c>
      <c r="G21" s="11" t="str">
        <f t="shared" si="5"/>
        <v>Goods Certificate. Consignee_ Party. Party</v>
      </c>
      <c r="H21" s="11" t="s">
        <v>22</v>
      </c>
      <c r="I21" s="11" t="s">
        <v>5469</v>
      </c>
      <c r="J21" s="11" t="s">
        <v>899</v>
      </c>
      <c r="K21" s="11" t="s">
        <v>22</v>
      </c>
      <c r="L21" s="11" t="s">
        <v>22</v>
      </c>
      <c r="M21" s="11" t="str">
        <f t="shared" si="6"/>
        <v>Party</v>
      </c>
      <c r="N21" s="11" t="str">
        <f t="shared" si="7"/>
        <v>Party</v>
      </c>
      <c r="O21" s="11" t="s">
        <v>22</v>
      </c>
      <c r="P21" s="11" t="s">
        <v>22</v>
      </c>
      <c r="Q21" s="11" t="s">
        <v>22</v>
      </c>
      <c r="R21" s="11" t="s">
        <v>216</v>
      </c>
      <c r="S21" s="11" t="s">
        <v>38</v>
      </c>
      <c r="T21" s="11" t="s">
        <v>22</v>
      </c>
      <c r="U21" s="11" t="s">
        <v>101</v>
      </c>
      <c r="V21" s="11" t="s">
        <v>22</v>
      </c>
    </row>
    <row r="22" spans="1:22" ht="14.1" customHeight="1" x14ac:dyDescent="0.2">
      <c r="A22" s="11" t="str">
        <f t="shared" si="4"/>
        <v>FreightForwarderParty</v>
      </c>
      <c r="B22" s="8" t="s">
        <v>22</v>
      </c>
      <c r="C22" s="12" t="s">
        <v>34</v>
      </c>
      <c r="D22" s="11" t="s">
        <v>1369</v>
      </c>
      <c r="E22" s="11" t="s">
        <v>22</v>
      </c>
      <c r="F22" s="11" t="s">
        <v>22</v>
      </c>
      <c r="G22" s="11" t="str">
        <f t="shared" si="5"/>
        <v>Goods Certificate. Freight Forwarder_ Party. Party</v>
      </c>
      <c r="H22" s="11" t="s">
        <v>22</v>
      </c>
      <c r="I22" s="11" t="s">
        <v>5469</v>
      </c>
      <c r="J22" s="11" t="s">
        <v>911</v>
      </c>
      <c r="K22" s="11" t="s">
        <v>22</v>
      </c>
      <c r="L22" s="11" t="s">
        <v>22</v>
      </c>
      <c r="M22" s="11" t="str">
        <f t="shared" si="6"/>
        <v>Party</v>
      </c>
      <c r="N22" s="11" t="str">
        <f t="shared" si="7"/>
        <v>Party</v>
      </c>
      <c r="O22" s="11" t="s">
        <v>22</v>
      </c>
      <c r="P22" s="11" t="s">
        <v>22</v>
      </c>
      <c r="Q22" s="11" t="s">
        <v>22</v>
      </c>
      <c r="R22" s="11" t="s">
        <v>216</v>
      </c>
      <c r="S22" s="11" t="s">
        <v>38</v>
      </c>
      <c r="T22" s="11" t="s">
        <v>22</v>
      </c>
      <c r="U22" s="11" t="s">
        <v>101</v>
      </c>
      <c r="V22" s="11" t="s">
        <v>22</v>
      </c>
    </row>
    <row r="23" spans="1:22" ht="14.1" customHeight="1" x14ac:dyDescent="0.2">
      <c r="A23" s="11" t="str">
        <f t="shared" si="4"/>
        <v>IssuerParty</v>
      </c>
      <c r="B23" s="8" t="s">
        <v>22</v>
      </c>
      <c r="C23" s="12" t="s">
        <v>27</v>
      </c>
      <c r="D23" s="11" t="s">
        <v>5478</v>
      </c>
      <c r="E23" s="11" t="s">
        <v>22</v>
      </c>
      <c r="F23" s="11" t="s">
        <v>22</v>
      </c>
      <c r="G23" s="11" t="str">
        <f t="shared" si="5"/>
        <v>Goods Certificate. Issuer_ Party. Party</v>
      </c>
      <c r="H23" s="11" t="s">
        <v>22</v>
      </c>
      <c r="I23" s="11" t="s">
        <v>5469</v>
      </c>
      <c r="J23" s="11" t="s">
        <v>243</v>
      </c>
      <c r="K23" s="11" t="s">
        <v>22</v>
      </c>
      <c r="L23" s="11" t="s">
        <v>22</v>
      </c>
      <c r="M23" s="11" t="str">
        <f t="shared" si="6"/>
        <v>Party</v>
      </c>
      <c r="N23" s="11" t="str">
        <f t="shared" si="7"/>
        <v>Party</v>
      </c>
      <c r="O23" s="11" t="s">
        <v>22</v>
      </c>
      <c r="P23" s="11" t="s">
        <v>22</v>
      </c>
      <c r="Q23" s="11" t="s">
        <v>22</v>
      </c>
      <c r="R23" s="11" t="s">
        <v>216</v>
      </c>
      <c r="S23" s="11" t="s">
        <v>38</v>
      </c>
      <c r="T23" s="11" t="s">
        <v>22</v>
      </c>
      <c r="U23" s="11" t="s">
        <v>101</v>
      </c>
      <c r="V23" s="11" t="s">
        <v>22</v>
      </c>
    </row>
    <row r="24" spans="1:22" ht="14.1" customHeight="1" x14ac:dyDescent="0.2">
      <c r="A24" s="11" t="str">
        <f t="shared" si="4"/>
        <v>LegalAuthorityParty</v>
      </c>
      <c r="B24" s="8" t="s">
        <v>22</v>
      </c>
      <c r="C24" s="12" t="s">
        <v>34</v>
      </c>
      <c r="D24" s="11" t="s">
        <v>5479</v>
      </c>
      <c r="E24" s="11" t="s">
        <v>22</v>
      </c>
      <c r="F24" s="11" t="s">
        <v>22</v>
      </c>
      <c r="G24" s="11" t="str">
        <f t="shared" si="5"/>
        <v>Goods Certificate. Legal Authority_ Party. Party</v>
      </c>
      <c r="H24" s="11" t="s">
        <v>22</v>
      </c>
      <c r="I24" s="11" t="s">
        <v>5469</v>
      </c>
      <c r="J24" s="11" t="s">
        <v>5480</v>
      </c>
      <c r="K24" s="11" t="s">
        <v>22</v>
      </c>
      <c r="L24" s="11" t="s">
        <v>22</v>
      </c>
      <c r="M24" s="11" t="str">
        <f t="shared" si="6"/>
        <v>Party</v>
      </c>
      <c r="N24" s="11" t="str">
        <f t="shared" si="7"/>
        <v>Party</v>
      </c>
      <c r="O24" s="11" t="s">
        <v>22</v>
      </c>
      <c r="P24" s="11" t="s">
        <v>22</v>
      </c>
      <c r="Q24" s="11" t="s">
        <v>22</v>
      </c>
      <c r="R24" s="11" t="s">
        <v>216</v>
      </c>
      <c r="S24" s="11" t="s">
        <v>38</v>
      </c>
      <c r="T24" s="11" t="s">
        <v>22</v>
      </c>
      <c r="U24" s="11" t="s">
        <v>101</v>
      </c>
      <c r="V24" s="11" t="s">
        <v>22</v>
      </c>
    </row>
    <row r="25" spans="1:22" ht="14.1" customHeight="1" x14ac:dyDescent="0.2">
      <c r="A25" s="11" t="str">
        <f t="shared" si="4"/>
        <v>ApplicantParty</v>
      </c>
      <c r="B25" s="8" t="s">
        <v>22</v>
      </c>
      <c r="C25" s="12" t="s">
        <v>34</v>
      </c>
      <c r="D25" s="11" t="s">
        <v>5481</v>
      </c>
      <c r="E25" s="11" t="s">
        <v>22</v>
      </c>
      <c r="F25" s="11" t="s">
        <v>22</v>
      </c>
      <c r="G25" s="11" t="str">
        <f t="shared" si="5"/>
        <v>Goods Certificate. Applicant_ Party. Party</v>
      </c>
      <c r="H25" s="11" t="s">
        <v>22</v>
      </c>
      <c r="I25" s="11" t="s">
        <v>5469</v>
      </c>
      <c r="J25" s="11" t="s">
        <v>5482</v>
      </c>
      <c r="K25" s="11" t="s">
        <v>22</v>
      </c>
      <c r="L25" s="11" t="s">
        <v>22</v>
      </c>
      <c r="M25" s="11" t="str">
        <f t="shared" si="6"/>
        <v>Party</v>
      </c>
      <c r="N25" s="11" t="str">
        <f t="shared" si="7"/>
        <v>Party</v>
      </c>
      <c r="O25" s="11" t="s">
        <v>22</v>
      </c>
      <c r="P25" s="11" t="s">
        <v>22</v>
      </c>
      <c r="Q25" s="11" t="s">
        <v>22</v>
      </c>
      <c r="R25" s="11" t="s">
        <v>216</v>
      </c>
      <c r="S25" s="11" t="s">
        <v>38</v>
      </c>
      <c r="T25" s="11" t="s">
        <v>22</v>
      </c>
      <c r="U25" s="11" t="s">
        <v>101</v>
      </c>
      <c r="V25" s="11" t="s">
        <v>22</v>
      </c>
    </row>
    <row r="26" spans="1:22" ht="14.1" customHeight="1" x14ac:dyDescent="0.2">
      <c r="A26" s="11" t="str">
        <f t="shared" si="4"/>
        <v>Shipment</v>
      </c>
      <c r="B26" s="8" t="s">
        <v>22</v>
      </c>
      <c r="C26" s="12" t="s">
        <v>27</v>
      </c>
      <c r="D26" s="11" t="s">
        <v>5483</v>
      </c>
      <c r="E26" s="11" t="s">
        <v>22</v>
      </c>
      <c r="F26" s="11" t="s">
        <v>22</v>
      </c>
      <c r="G26" s="11" t="str">
        <f t="shared" si="5"/>
        <v>Goods Certificate. Shipment</v>
      </c>
      <c r="H26" s="11" t="s">
        <v>22</v>
      </c>
      <c r="I26" s="11" t="s">
        <v>5469</v>
      </c>
      <c r="J26" s="11" t="s">
        <v>22</v>
      </c>
      <c r="K26" s="11" t="s">
        <v>22</v>
      </c>
      <c r="L26" s="11" t="s">
        <v>22</v>
      </c>
      <c r="M26" s="11" t="str">
        <f t="shared" si="6"/>
        <v>Shipment</v>
      </c>
      <c r="N26" s="11" t="str">
        <f t="shared" si="7"/>
        <v>Shipment</v>
      </c>
      <c r="O26" s="11" t="s">
        <v>22</v>
      </c>
      <c r="P26" s="11" t="s">
        <v>22</v>
      </c>
      <c r="Q26" s="11" t="s">
        <v>22</v>
      </c>
      <c r="R26" s="11" t="s">
        <v>638</v>
      </c>
      <c r="S26" s="11" t="s">
        <v>38</v>
      </c>
      <c r="T26" s="11" t="s">
        <v>22</v>
      </c>
      <c r="U26" s="11" t="s">
        <v>101</v>
      </c>
      <c r="V26" s="11" t="s">
        <v>22</v>
      </c>
    </row>
    <row r="27" spans="1:22" ht="14.1" customHeight="1" x14ac:dyDescent="0.2">
      <c r="A27" s="11" t="str">
        <f t="shared" si="4"/>
        <v>Attestation</v>
      </c>
      <c r="B27" s="8" t="s">
        <v>22</v>
      </c>
      <c r="C27" s="12" t="s">
        <v>98</v>
      </c>
      <c r="D27" s="11" t="s">
        <v>5484</v>
      </c>
      <c r="E27" s="11" t="s">
        <v>22</v>
      </c>
      <c r="F27" s="11" t="s">
        <v>22</v>
      </c>
      <c r="G27" s="11" t="str">
        <f t="shared" si="5"/>
        <v>Goods Certificate. Attestation</v>
      </c>
      <c r="H27" s="11" t="s">
        <v>22</v>
      </c>
      <c r="I27" s="11" t="s">
        <v>5469</v>
      </c>
      <c r="J27" s="11" t="s">
        <v>22</v>
      </c>
      <c r="K27" s="11" t="s">
        <v>22</v>
      </c>
      <c r="L27" s="11" t="s">
        <v>22</v>
      </c>
      <c r="M27" s="11" t="str">
        <f t="shared" si="6"/>
        <v>Attestation</v>
      </c>
      <c r="N27" s="11" t="str">
        <f t="shared" si="7"/>
        <v>Attestation</v>
      </c>
      <c r="O27" s="11" t="s">
        <v>22</v>
      </c>
      <c r="P27" s="11" t="s">
        <v>22</v>
      </c>
      <c r="Q27" s="11" t="s">
        <v>22</v>
      </c>
      <c r="R27" s="11" t="s">
        <v>232</v>
      </c>
      <c r="S27" s="11" t="s">
        <v>38</v>
      </c>
      <c r="T27" s="11" t="s">
        <v>22</v>
      </c>
      <c r="U27" s="11" t="s">
        <v>101</v>
      </c>
      <c r="V27" s="11" t="s">
        <v>22</v>
      </c>
    </row>
    <row r="28" spans="1:22" ht="14.1" customHeight="1" x14ac:dyDescent="0.2">
      <c r="A28" s="11" t="str">
        <f t="shared" si="4"/>
        <v>GoodsProcessing</v>
      </c>
      <c r="B28" s="8" t="s">
        <v>22</v>
      </c>
      <c r="C28" s="12" t="s">
        <v>98</v>
      </c>
      <c r="D28" s="11" t="s">
        <v>5485</v>
      </c>
      <c r="E28" s="11" t="s">
        <v>22</v>
      </c>
      <c r="F28" s="11" t="s">
        <v>22</v>
      </c>
      <c r="G28" s="11" t="str">
        <f t="shared" si="5"/>
        <v>Goods Certificate. Goods Processing</v>
      </c>
      <c r="H28" s="11" t="s">
        <v>22</v>
      </c>
      <c r="I28" s="11" t="s">
        <v>5469</v>
      </c>
      <c r="J28" s="11" t="s">
        <v>22</v>
      </c>
      <c r="K28" s="11" t="s">
        <v>22</v>
      </c>
      <c r="L28" s="11" t="s">
        <v>22</v>
      </c>
      <c r="M28" s="11" t="str">
        <f t="shared" si="6"/>
        <v>Goods Processing</v>
      </c>
      <c r="N28" s="11" t="str">
        <f t="shared" si="7"/>
        <v>Goods Processing</v>
      </c>
      <c r="O28" s="11" t="s">
        <v>22</v>
      </c>
      <c r="P28" s="11" t="s">
        <v>22</v>
      </c>
      <c r="Q28" s="11" t="s">
        <v>22</v>
      </c>
      <c r="R28" s="11" t="s">
        <v>2150</v>
      </c>
      <c r="S28" s="11" t="s">
        <v>38</v>
      </c>
      <c r="T28" s="11" t="s">
        <v>22</v>
      </c>
      <c r="U28" s="11" t="s">
        <v>101</v>
      </c>
      <c r="V28" s="11" t="s">
        <v>22</v>
      </c>
    </row>
    <row r="29" spans="1:22" ht="14.1" customHeight="1" x14ac:dyDescent="0.2">
      <c r="A29" s="11" t="str">
        <f t="shared" si="4"/>
        <v>OriginalDocumentReference</v>
      </c>
      <c r="B29" s="8" t="s">
        <v>22</v>
      </c>
      <c r="C29" s="12" t="s">
        <v>34</v>
      </c>
      <c r="D29" s="11" t="s">
        <v>5486</v>
      </c>
      <c r="E29" s="11" t="s">
        <v>22</v>
      </c>
      <c r="F29" s="11" t="s">
        <v>22</v>
      </c>
      <c r="G29" s="11" t="str">
        <f t="shared" si="5"/>
        <v>Goods Certificate. Original_ Document Reference. Document Reference</v>
      </c>
      <c r="H29" s="11" t="s">
        <v>22</v>
      </c>
      <c r="I29" s="11" t="s">
        <v>5469</v>
      </c>
      <c r="J29" s="11" t="s">
        <v>633</v>
      </c>
      <c r="K29" s="11" t="s">
        <v>22</v>
      </c>
      <c r="L29" s="11" t="s">
        <v>22</v>
      </c>
      <c r="M29" s="11" t="str">
        <f t="shared" si="6"/>
        <v>Document Reference</v>
      </c>
      <c r="N29" s="11" t="str">
        <f t="shared" si="7"/>
        <v>Document Reference</v>
      </c>
      <c r="O29" s="11" t="s">
        <v>22</v>
      </c>
      <c r="P29" s="11" t="s">
        <v>22</v>
      </c>
      <c r="Q29" s="11" t="s">
        <v>22</v>
      </c>
      <c r="R29" s="11" t="s">
        <v>406</v>
      </c>
      <c r="S29" s="11" t="s">
        <v>38</v>
      </c>
      <c r="T29" s="11" t="s">
        <v>22</v>
      </c>
      <c r="U29" s="11" t="s">
        <v>101</v>
      </c>
      <c r="V29" s="11" t="s">
        <v>22</v>
      </c>
    </row>
    <row r="30" spans="1:22" ht="14.1" customHeight="1" x14ac:dyDescent="0.2">
      <c r="A30" s="11" t="str">
        <f t="shared" si="4"/>
        <v>PreviousDocumentReference</v>
      </c>
      <c r="B30" s="8" t="s">
        <v>22</v>
      </c>
      <c r="C30" s="12" t="s">
        <v>34</v>
      </c>
      <c r="D30" s="11" t="s">
        <v>5487</v>
      </c>
      <c r="E30" s="11" t="s">
        <v>22</v>
      </c>
      <c r="F30" s="11" t="s">
        <v>22</v>
      </c>
      <c r="G30" s="11" t="str">
        <f t="shared" si="5"/>
        <v>Goods Certificate. Previous_ Document Reference. Document Reference</v>
      </c>
      <c r="H30" s="11" t="s">
        <v>22</v>
      </c>
      <c r="I30" s="11" t="s">
        <v>5469</v>
      </c>
      <c r="J30" s="11" t="s">
        <v>605</v>
      </c>
      <c r="K30" s="11" t="s">
        <v>22</v>
      </c>
      <c r="L30" s="11" t="s">
        <v>22</v>
      </c>
      <c r="M30" s="11" t="str">
        <f t="shared" si="6"/>
        <v>Document Reference</v>
      </c>
      <c r="N30" s="11" t="str">
        <f t="shared" si="7"/>
        <v>Document Reference</v>
      </c>
      <c r="O30" s="11" t="s">
        <v>22</v>
      </c>
      <c r="P30" s="11" t="s">
        <v>22</v>
      </c>
      <c r="Q30" s="11" t="s">
        <v>22</v>
      </c>
      <c r="R30" s="11" t="s">
        <v>406</v>
      </c>
      <c r="S30" s="11" t="s">
        <v>38</v>
      </c>
      <c r="T30" s="11" t="s">
        <v>22</v>
      </c>
      <c r="U30" s="11" t="s">
        <v>101</v>
      </c>
      <c r="V30" s="11" t="s">
        <v>22</v>
      </c>
    </row>
    <row r="31" spans="1:22" ht="14.1" customHeight="1" x14ac:dyDescent="0.2">
      <c r="A31" s="11" t="str">
        <f t="shared" si="4"/>
        <v>AdditionalDocumentReference</v>
      </c>
      <c r="B31" s="8" t="s">
        <v>22</v>
      </c>
      <c r="C31" s="12" t="s">
        <v>98</v>
      </c>
      <c r="D31" s="11" t="s">
        <v>5488</v>
      </c>
      <c r="E31" s="11" t="s">
        <v>22</v>
      </c>
      <c r="F31" s="11" t="s">
        <v>22</v>
      </c>
      <c r="G31" s="11" t="str">
        <f t="shared" si="5"/>
        <v>Goods Certificate. Additional_ Document Reference. Document Reference</v>
      </c>
      <c r="H31" s="11" t="s">
        <v>22</v>
      </c>
      <c r="I31" s="11" t="s">
        <v>5469</v>
      </c>
      <c r="J31" s="11" t="s">
        <v>86</v>
      </c>
      <c r="K31" s="11" t="s">
        <v>22</v>
      </c>
      <c r="L31" s="11" t="s">
        <v>22</v>
      </c>
      <c r="M31" s="11" t="str">
        <f t="shared" si="6"/>
        <v>Document Reference</v>
      </c>
      <c r="N31" s="11" t="str">
        <f t="shared" si="7"/>
        <v>Document Reference</v>
      </c>
      <c r="O31" s="11" t="s">
        <v>22</v>
      </c>
      <c r="P31" s="11" t="s">
        <v>22</v>
      </c>
      <c r="Q31" s="11" t="s">
        <v>22</v>
      </c>
      <c r="R31" s="11" t="s">
        <v>406</v>
      </c>
      <c r="S31" s="11" t="s">
        <v>38</v>
      </c>
      <c r="T31" s="11" t="s">
        <v>22</v>
      </c>
      <c r="U31" s="11" t="s">
        <v>101</v>
      </c>
      <c r="V31" s="11" t="s">
        <v>22</v>
      </c>
    </row>
    <row r="32" spans="1:22" ht="14.1" customHeight="1" x14ac:dyDescent="0.2">
      <c r="A32" s="11" t="str">
        <f t="shared" si="4"/>
        <v>Signature</v>
      </c>
      <c r="B32" s="8" t="s">
        <v>22</v>
      </c>
      <c r="C32" s="12" t="s">
        <v>98</v>
      </c>
      <c r="D32" s="11" t="s">
        <v>4972</v>
      </c>
      <c r="E32" s="11" t="s">
        <v>22</v>
      </c>
      <c r="F32" s="11" t="s">
        <v>22</v>
      </c>
      <c r="G32" s="11" t="str">
        <f t="shared" si="5"/>
        <v>Goods Certificate. Signature</v>
      </c>
      <c r="H32" s="11" t="s">
        <v>22</v>
      </c>
      <c r="I32" s="11" t="s">
        <v>5469</v>
      </c>
      <c r="J32" s="11" t="s">
        <v>22</v>
      </c>
      <c r="K32" s="11" t="s">
        <v>22</v>
      </c>
      <c r="L32" s="11" t="s">
        <v>22</v>
      </c>
      <c r="M32" s="11" t="str">
        <f t="shared" si="6"/>
        <v>Signature</v>
      </c>
      <c r="N32" s="11" t="str">
        <f t="shared" si="7"/>
        <v>Signature</v>
      </c>
      <c r="O32" s="11" t="s">
        <v>22</v>
      </c>
      <c r="P32" s="11" t="s">
        <v>22</v>
      </c>
      <c r="Q32" s="11" t="s">
        <v>22</v>
      </c>
      <c r="R32" s="11" t="s">
        <v>624</v>
      </c>
      <c r="S32" s="11" t="s">
        <v>38</v>
      </c>
      <c r="T32" s="11" t="s">
        <v>22</v>
      </c>
      <c r="U32" s="11" t="s">
        <v>101</v>
      </c>
      <c r="V32" s="11" t="s">
        <v>22</v>
      </c>
    </row>
    <row r="33" spans="1:22" s="14" customFormat="1" ht="14.1" customHeight="1" x14ac:dyDescent="0.2">
      <c r="A33" s="13"/>
      <c r="B33" s="13"/>
      <c r="C33" s="13"/>
      <c r="D33" s="13"/>
      <c r="E33" s="13"/>
      <c r="F33" s="13"/>
      <c r="G33" s="13"/>
      <c r="H33" s="13"/>
      <c r="I33" s="13"/>
      <c r="J33" s="13"/>
      <c r="K33" s="13"/>
      <c r="L33" s="13"/>
      <c r="M33" s="13"/>
      <c r="N33" s="13"/>
      <c r="O33" s="13"/>
      <c r="P33" s="13"/>
      <c r="Q33" s="13"/>
      <c r="R33" s="13"/>
      <c r="S33" s="13" t="s">
        <v>4949</v>
      </c>
      <c r="T33" s="13"/>
      <c r="U33" s="13"/>
      <c r="V33"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21389-77BA-4F04-B78E-BC2DDB5E8F28}">
  <dimension ref="A1:V23"/>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GoodsItemItinerary</v>
      </c>
      <c r="B2" s="6" t="s">
        <v>22</v>
      </c>
      <c r="C2" s="6" t="s">
        <v>22</v>
      </c>
      <c r="D2" s="6" t="s">
        <v>5489</v>
      </c>
      <c r="E2" s="6" t="s">
        <v>22</v>
      </c>
      <c r="F2" s="6" t="s">
        <v>22</v>
      </c>
      <c r="G2" s="5" t="str">
        <f>CONCATENATE(IF(H2="","",CONCATENATE(H2,"_ ")),I2,". Details")</f>
        <v>Goods Item Itinerary. Details</v>
      </c>
      <c r="H2" s="6" t="s">
        <v>22</v>
      </c>
      <c r="I2" s="6" t="s">
        <v>5490</v>
      </c>
      <c r="J2" s="6" t="s">
        <v>22</v>
      </c>
      <c r="K2" s="6" t="s">
        <v>22</v>
      </c>
      <c r="L2" s="6" t="s">
        <v>22</v>
      </c>
      <c r="M2" s="6" t="s">
        <v>22</v>
      </c>
      <c r="N2" s="6" t="s">
        <v>22</v>
      </c>
      <c r="O2" s="6" t="s">
        <v>22</v>
      </c>
      <c r="P2" s="6" t="s">
        <v>22</v>
      </c>
      <c r="Q2" s="6" t="s">
        <v>22</v>
      </c>
      <c r="R2" s="6" t="s">
        <v>22</v>
      </c>
      <c r="S2" s="6" t="s">
        <v>25</v>
      </c>
      <c r="T2" s="6" t="s">
        <v>22</v>
      </c>
      <c r="U2" s="6" t="s">
        <v>26</v>
      </c>
      <c r="V2" s="6" t="s">
        <v>22</v>
      </c>
    </row>
    <row r="3" spans="1:22" ht="14.1" customHeight="1" x14ac:dyDescent="0.2">
      <c r="A3" s="7" t="str">
        <f t="shared" ref="A3:A14"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22</v>
      </c>
      <c r="G3" s="10" t="str">
        <f t="shared" ref="G3:G14" si="1">CONCATENATE( IF(H3="","",CONCATENATE(H3,"_ ")),I3,". ",IF(J3="","",CONCATENATE(J3,"_ ")),M3,IF(OR(J3&lt;&gt;"",M3&lt;&gt;N3),CONCATENATE(". ",N3),""))</f>
        <v>Goods Item Itinerary. UBL Version Identifier. Identifier</v>
      </c>
      <c r="H3" s="10" t="s">
        <v>22</v>
      </c>
      <c r="I3" s="10" t="s">
        <v>5490</v>
      </c>
      <c r="J3" s="10" t="s">
        <v>22</v>
      </c>
      <c r="K3" s="10" t="s">
        <v>4953</v>
      </c>
      <c r="L3" s="10" t="s">
        <v>29</v>
      </c>
      <c r="M3" s="7" t="str">
        <f t="shared" ref="M3:M14" si="2">IF(K3&lt;&gt;"",CONCATENATE(K3," ",L3),L3)</f>
        <v>UBL Version Identifier</v>
      </c>
      <c r="N3" s="10" t="s">
        <v>29</v>
      </c>
      <c r="O3" s="10" t="s">
        <v>22</v>
      </c>
      <c r="P3" s="10" t="str">
        <f t="shared" ref="P3:P14" si="3">IF(O3&lt;&gt;"",CONCATENATE(O3,"_ ",N3,". Type"),CONCATENATE(N3,". Type"))</f>
        <v>Identifier. Type</v>
      </c>
      <c r="Q3" s="10" t="s">
        <v>22</v>
      </c>
      <c r="R3" s="10" t="s">
        <v>22</v>
      </c>
      <c r="S3" s="10" t="s">
        <v>30</v>
      </c>
      <c r="T3" s="10" t="s">
        <v>22</v>
      </c>
      <c r="U3" s="10" t="s">
        <v>26</v>
      </c>
      <c r="V3" s="10" t="s">
        <v>22</v>
      </c>
    </row>
    <row r="4" spans="1:22" ht="14.1" customHeight="1" x14ac:dyDescent="0.2">
      <c r="A4" s="7" t="str">
        <f t="shared" si="0"/>
        <v>CustomizationID</v>
      </c>
      <c r="B4" s="8" t="s">
        <v>22</v>
      </c>
      <c r="C4" s="9" t="s">
        <v>34</v>
      </c>
      <c r="D4" s="10" t="s">
        <v>4954</v>
      </c>
      <c r="E4" s="10" t="s">
        <v>22</v>
      </c>
      <c r="F4" s="10" t="s">
        <v>22</v>
      </c>
      <c r="G4" s="10" t="str">
        <f t="shared" si="1"/>
        <v>Goods Item Itinerary. Customization Identifier. Identifier</v>
      </c>
      <c r="H4" s="10" t="s">
        <v>22</v>
      </c>
      <c r="I4" s="10" t="s">
        <v>5490</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26</v>
      </c>
      <c r="V4" s="10" t="s">
        <v>22</v>
      </c>
    </row>
    <row r="5" spans="1:22" ht="14.1" customHeight="1" x14ac:dyDescent="0.2">
      <c r="A5" s="7" t="str">
        <f t="shared" si="0"/>
        <v>ProfileID</v>
      </c>
      <c r="B5" s="8" t="s">
        <v>22</v>
      </c>
      <c r="C5" s="9" t="s">
        <v>34</v>
      </c>
      <c r="D5" s="10" t="s">
        <v>4955</v>
      </c>
      <c r="E5" s="10" t="s">
        <v>22</v>
      </c>
      <c r="F5" s="10" t="s">
        <v>22</v>
      </c>
      <c r="G5" s="10" t="str">
        <f t="shared" si="1"/>
        <v>Goods Item Itinerary. Profile Identifier. Identifier</v>
      </c>
      <c r="H5" s="10" t="s">
        <v>22</v>
      </c>
      <c r="I5" s="10" t="s">
        <v>5490</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26</v>
      </c>
      <c r="V5" s="10" t="s">
        <v>22</v>
      </c>
    </row>
    <row r="6" spans="1:22" ht="14.1" customHeight="1" x14ac:dyDescent="0.2">
      <c r="A6" s="7" t="str">
        <f t="shared" si="0"/>
        <v>ProfileExecutionID</v>
      </c>
      <c r="B6" s="8" t="s">
        <v>22</v>
      </c>
      <c r="C6" s="9" t="s">
        <v>34</v>
      </c>
      <c r="D6" s="10" t="s">
        <v>4956</v>
      </c>
      <c r="E6" s="10" t="s">
        <v>22</v>
      </c>
      <c r="F6" s="10" t="s">
        <v>22</v>
      </c>
      <c r="G6" s="10" t="str">
        <f t="shared" si="1"/>
        <v>Goods Item Itinerary. Profile Execution Identifier. Identifier</v>
      </c>
      <c r="H6" s="10" t="s">
        <v>22</v>
      </c>
      <c r="I6" s="10" t="s">
        <v>5490</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26</v>
      </c>
      <c r="V6" s="10" t="s">
        <v>22</v>
      </c>
    </row>
    <row r="7" spans="1:22" ht="14.1" customHeight="1" x14ac:dyDescent="0.2">
      <c r="A7" s="7" t="str">
        <f t="shared" si="0"/>
        <v>ID</v>
      </c>
      <c r="B7" s="8" t="s">
        <v>22</v>
      </c>
      <c r="C7" s="9" t="s">
        <v>27</v>
      </c>
      <c r="D7" s="10" t="s">
        <v>4995</v>
      </c>
      <c r="E7" s="10" t="s">
        <v>22</v>
      </c>
      <c r="F7" s="10" t="s">
        <v>22</v>
      </c>
      <c r="G7" s="10" t="str">
        <f t="shared" si="1"/>
        <v>Goods Item Itinerary. Identifier</v>
      </c>
      <c r="H7" s="10" t="s">
        <v>22</v>
      </c>
      <c r="I7" s="10" t="s">
        <v>5490</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26</v>
      </c>
      <c r="V7" s="10" t="s">
        <v>22</v>
      </c>
    </row>
    <row r="8" spans="1:22" ht="14.1" customHeight="1" x14ac:dyDescent="0.2">
      <c r="A8" s="7" t="str">
        <f t="shared" si="0"/>
        <v>CopyIndicator</v>
      </c>
      <c r="B8" s="8" t="s">
        <v>22</v>
      </c>
      <c r="C8" s="9" t="s">
        <v>34</v>
      </c>
      <c r="D8" s="10" t="s">
        <v>5018</v>
      </c>
      <c r="E8" s="10" t="s">
        <v>22</v>
      </c>
      <c r="F8" s="10" t="s">
        <v>22</v>
      </c>
      <c r="G8" s="10" t="str">
        <f t="shared" si="1"/>
        <v>Goods Item Itinerary. Copy_ Indicator. Indicator</v>
      </c>
      <c r="H8" s="10" t="s">
        <v>22</v>
      </c>
      <c r="I8" s="10" t="s">
        <v>5490</v>
      </c>
      <c r="J8" s="10" t="s">
        <v>1596</v>
      </c>
      <c r="K8" s="10" t="s">
        <v>22</v>
      </c>
      <c r="L8" s="10" t="s">
        <v>170</v>
      </c>
      <c r="M8" s="7" t="str">
        <f t="shared" si="2"/>
        <v>Indicator</v>
      </c>
      <c r="N8" s="10" t="s">
        <v>170</v>
      </c>
      <c r="O8" s="10" t="s">
        <v>22</v>
      </c>
      <c r="P8" s="10" t="str">
        <f t="shared" si="3"/>
        <v>Indicator. Type</v>
      </c>
      <c r="Q8" s="10" t="s">
        <v>22</v>
      </c>
      <c r="R8" s="10" t="s">
        <v>22</v>
      </c>
      <c r="S8" s="10" t="s">
        <v>30</v>
      </c>
      <c r="T8" s="10" t="s">
        <v>22</v>
      </c>
      <c r="U8" s="10" t="s">
        <v>26</v>
      </c>
      <c r="V8" s="10" t="s">
        <v>22</v>
      </c>
    </row>
    <row r="9" spans="1:22" ht="14.1" customHeight="1" x14ac:dyDescent="0.2">
      <c r="A9" s="7" t="str">
        <f t="shared" si="0"/>
        <v>UUID</v>
      </c>
      <c r="B9" s="8" t="s">
        <v>22</v>
      </c>
      <c r="C9" s="9" t="s">
        <v>34</v>
      </c>
      <c r="D9" s="10" t="s">
        <v>4959</v>
      </c>
      <c r="E9" s="10" t="s">
        <v>22</v>
      </c>
      <c r="F9" s="10" t="s">
        <v>22</v>
      </c>
      <c r="G9" s="10" t="str">
        <f t="shared" si="1"/>
        <v>Goods Item Itinerary. UUID. Identifier</v>
      </c>
      <c r="H9" s="10" t="s">
        <v>22</v>
      </c>
      <c r="I9" s="10" t="s">
        <v>5490</v>
      </c>
      <c r="J9" s="10" t="s">
        <v>22</v>
      </c>
      <c r="K9" s="10" t="s">
        <v>22</v>
      </c>
      <c r="L9" s="10" t="s">
        <v>590</v>
      </c>
      <c r="M9" s="7" t="str">
        <f t="shared" si="2"/>
        <v>UUID</v>
      </c>
      <c r="N9" s="10" t="s">
        <v>29</v>
      </c>
      <c r="O9" s="10" t="s">
        <v>22</v>
      </c>
      <c r="P9" s="10" t="str">
        <f t="shared" si="3"/>
        <v>Identifier. Type</v>
      </c>
      <c r="Q9" s="10" t="s">
        <v>22</v>
      </c>
      <c r="R9" s="10" t="s">
        <v>22</v>
      </c>
      <c r="S9" s="10" t="s">
        <v>30</v>
      </c>
      <c r="T9" s="10" t="s">
        <v>22</v>
      </c>
      <c r="U9" s="10" t="s">
        <v>26</v>
      </c>
      <c r="V9" s="10" t="s">
        <v>22</v>
      </c>
    </row>
    <row r="10" spans="1:22" ht="14.1" customHeight="1" x14ac:dyDescent="0.2">
      <c r="A10" s="7" t="str">
        <f t="shared" si="0"/>
        <v>IssueDate</v>
      </c>
      <c r="B10" s="8" t="s">
        <v>22</v>
      </c>
      <c r="C10" s="9" t="s">
        <v>27</v>
      </c>
      <c r="D10" s="10" t="s">
        <v>4996</v>
      </c>
      <c r="E10" s="10" t="s">
        <v>22</v>
      </c>
      <c r="F10" s="10" t="s">
        <v>22</v>
      </c>
      <c r="G10" s="10" t="str">
        <f t="shared" si="1"/>
        <v>Goods Item Itinerary. Issue Date. Date</v>
      </c>
      <c r="H10" s="10" t="s">
        <v>22</v>
      </c>
      <c r="I10" s="10" t="s">
        <v>5490</v>
      </c>
      <c r="J10" s="10" t="s">
        <v>22</v>
      </c>
      <c r="K10" s="10" t="s">
        <v>477</v>
      </c>
      <c r="L10" s="10" t="s">
        <v>397</v>
      </c>
      <c r="M10" s="7" t="str">
        <f t="shared" si="2"/>
        <v>Issue Date</v>
      </c>
      <c r="N10" s="10" t="s">
        <v>397</v>
      </c>
      <c r="O10" s="10" t="s">
        <v>22</v>
      </c>
      <c r="P10" s="10" t="str">
        <f t="shared" si="3"/>
        <v>Date. Type</v>
      </c>
      <c r="Q10" s="10" t="s">
        <v>22</v>
      </c>
      <c r="R10" s="10" t="s">
        <v>22</v>
      </c>
      <c r="S10" s="10" t="s">
        <v>30</v>
      </c>
      <c r="T10" s="10" t="s">
        <v>22</v>
      </c>
      <c r="U10" s="10" t="s">
        <v>26</v>
      </c>
      <c r="V10" s="10" t="s">
        <v>22</v>
      </c>
    </row>
    <row r="11" spans="1:22" ht="14.1" customHeight="1" x14ac:dyDescent="0.2">
      <c r="A11" s="7" t="str">
        <f t="shared" si="0"/>
        <v>IssueTime</v>
      </c>
      <c r="B11" s="8" t="s">
        <v>22</v>
      </c>
      <c r="C11" s="9" t="s">
        <v>27</v>
      </c>
      <c r="D11" s="10" t="s">
        <v>4997</v>
      </c>
      <c r="E11" s="10" t="s">
        <v>22</v>
      </c>
      <c r="F11" s="10" t="s">
        <v>22</v>
      </c>
      <c r="G11" s="10" t="str">
        <f t="shared" si="1"/>
        <v>Goods Item Itinerary. Issue Time. Time</v>
      </c>
      <c r="H11" s="10" t="s">
        <v>22</v>
      </c>
      <c r="I11" s="10" t="s">
        <v>5490</v>
      </c>
      <c r="J11" s="10" t="s">
        <v>22</v>
      </c>
      <c r="K11" s="10" t="s">
        <v>477</v>
      </c>
      <c r="L11" s="10" t="s">
        <v>594</v>
      </c>
      <c r="M11" s="7" t="str">
        <f t="shared" si="2"/>
        <v>Issue Time</v>
      </c>
      <c r="N11" s="10" t="s">
        <v>594</v>
      </c>
      <c r="O11" s="10" t="s">
        <v>22</v>
      </c>
      <c r="P11" s="10" t="str">
        <f t="shared" si="3"/>
        <v>Time. Type</v>
      </c>
      <c r="Q11" s="10" t="s">
        <v>22</v>
      </c>
      <c r="R11" s="10" t="s">
        <v>22</v>
      </c>
      <c r="S11" s="10" t="s">
        <v>30</v>
      </c>
      <c r="T11" s="10" t="s">
        <v>22</v>
      </c>
      <c r="U11" s="10" t="s">
        <v>26</v>
      </c>
      <c r="V11" s="10" t="s">
        <v>22</v>
      </c>
    </row>
    <row r="12" spans="1:22" ht="14.1" customHeight="1" x14ac:dyDescent="0.2">
      <c r="A12" s="7" t="str">
        <f t="shared" si="0"/>
        <v>Note</v>
      </c>
      <c r="B12" s="8" t="s">
        <v>22</v>
      </c>
      <c r="C12" s="9" t="s">
        <v>98</v>
      </c>
      <c r="D12" s="10" t="s">
        <v>4967</v>
      </c>
      <c r="E12" s="10" t="s">
        <v>22</v>
      </c>
      <c r="F12" s="10" t="s">
        <v>22</v>
      </c>
      <c r="G12" s="10" t="str">
        <f t="shared" si="1"/>
        <v>Goods Item Itinerary. Note. Text</v>
      </c>
      <c r="H12" s="10" t="s">
        <v>22</v>
      </c>
      <c r="I12" s="10" t="s">
        <v>5490</v>
      </c>
      <c r="J12" s="10" t="s">
        <v>22</v>
      </c>
      <c r="K12" s="10" t="s">
        <v>22</v>
      </c>
      <c r="L12" s="10" t="s">
        <v>237</v>
      </c>
      <c r="M12" s="7" t="str">
        <f t="shared" si="2"/>
        <v>Note</v>
      </c>
      <c r="N12" s="10" t="s">
        <v>59</v>
      </c>
      <c r="O12" s="10" t="s">
        <v>22</v>
      </c>
      <c r="P12" s="10" t="str">
        <f t="shared" si="3"/>
        <v>Text. Type</v>
      </c>
      <c r="Q12" s="10" t="s">
        <v>22</v>
      </c>
      <c r="R12" s="10" t="s">
        <v>22</v>
      </c>
      <c r="S12" s="10" t="s">
        <v>30</v>
      </c>
      <c r="T12" s="10" t="s">
        <v>22</v>
      </c>
      <c r="U12" s="10" t="s">
        <v>26</v>
      </c>
      <c r="V12" s="10" t="s">
        <v>22</v>
      </c>
    </row>
    <row r="13" spans="1:22" ht="14.1" customHeight="1" x14ac:dyDescent="0.2">
      <c r="A13" s="7" t="str">
        <f t="shared" si="0"/>
        <v>VersionID</v>
      </c>
      <c r="B13" s="8" t="s">
        <v>22</v>
      </c>
      <c r="C13" s="9" t="s">
        <v>27</v>
      </c>
      <c r="D13" s="10" t="s">
        <v>5491</v>
      </c>
      <c r="E13" s="10" t="s">
        <v>22</v>
      </c>
      <c r="F13" s="10" t="s">
        <v>22</v>
      </c>
      <c r="G13" s="10" t="str">
        <f t="shared" si="1"/>
        <v>Goods Item Itinerary. Version. Identifier</v>
      </c>
      <c r="H13" s="10" t="s">
        <v>22</v>
      </c>
      <c r="I13" s="10" t="s">
        <v>5490</v>
      </c>
      <c r="J13" s="10" t="s">
        <v>22</v>
      </c>
      <c r="K13" s="10" t="s">
        <v>22</v>
      </c>
      <c r="L13" s="10" t="s">
        <v>602</v>
      </c>
      <c r="M13" s="7" t="str">
        <f t="shared" si="2"/>
        <v>Version</v>
      </c>
      <c r="N13" s="10" t="s">
        <v>29</v>
      </c>
      <c r="O13" s="10" t="s">
        <v>22</v>
      </c>
      <c r="P13" s="10" t="str">
        <f t="shared" si="3"/>
        <v>Identifier. Type</v>
      </c>
      <c r="Q13" s="10" t="s">
        <v>22</v>
      </c>
      <c r="R13" s="10" t="s">
        <v>22</v>
      </c>
      <c r="S13" s="10" t="s">
        <v>30</v>
      </c>
      <c r="T13" s="10" t="s">
        <v>22</v>
      </c>
      <c r="U13" s="10" t="s">
        <v>26</v>
      </c>
      <c r="V13" s="10" t="s">
        <v>22</v>
      </c>
    </row>
    <row r="14" spans="1:22" ht="14.1" customHeight="1" x14ac:dyDescent="0.2">
      <c r="A14" s="7" t="str">
        <f t="shared" si="0"/>
        <v>TransportExecutionPlanReferenceID</v>
      </c>
      <c r="B14" s="8" t="s">
        <v>22</v>
      </c>
      <c r="C14" s="9" t="s">
        <v>27</v>
      </c>
      <c r="D14" s="10" t="s">
        <v>5492</v>
      </c>
      <c r="E14" s="10" t="s">
        <v>22</v>
      </c>
      <c r="F14" s="10" t="s">
        <v>22</v>
      </c>
      <c r="G14" s="10" t="str">
        <f t="shared" si="1"/>
        <v>Goods Item Itinerary. Transport Execution Plan Reference. Identifier</v>
      </c>
      <c r="H14" s="10" t="s">
        <v>22</v>
      </c>
      <c r="I14" s="10" t="s">
        <v>5490</v>
      </c>
      <c r="J14" s="10" t="s">
        <v>22</v>
      </c>
      <c r="K14" s="10" t="s">
        <v>4809</v>
      </c>
      <c r="L14" s="10" t="s">
        <v>628</v>
      </c>
      <c r="M14" s="7" t="str">
        <f t="shared" si="2"/>
        <v>Transport Execution Plan Reference</v>
      </c>
      <c r="N14" s="10" t="s">
        <v>29</v>
      </c>
      <c r="O14" s="10" t="s">
        <v>22</v>
      </c>
      <c r="P14" s="10" t="str">
        <f t="shared" si="3"/>
        <v>Identifier. Type</v>
      </c>
      <c r="Q14" s="10" t="s">
        <v>22</v>
      </c>
      <c r="R14" s="10" t="s">
        <v>22</v>
      </c>
      <c r="S14" s="10" t="s">
        <v>30</v>
      </c>
      <c r="T14" s="10" t="s">
        <v>22</v>
      </c>
      <c r="U14" s="10" t="s">
        <v>26</v>
      </c>
      <c r="V14" s="10" t="s">
        <v>22</v>
      </c>
    </row>
    <row r="15" spans="1:22" ht="14.1" customHeight="1" x14ac:dyDescent="0.2">
      <c r="A15" s="11" t="str">
        <f t="shared" ref="A15:A22" si="4">SUBSTITUTE(SUBSTITUTE(CONCATENATE(J15,IF(M15="Identifier","ID",M15))," ",""),"_","")</f>
        <v>Signature</v>
      </c>
      <c r="B15" s="8" t="s">
        <v>22</v>
      </c>
      <c r="C15" s="12" t="s">
        <v>98</v>
      </c>
      <c r="D15" s="11" t="s">
        <v>4972</v>
      </c>
      <c r="E15" s="11" t="s">
        <v>22</v>
      </c>
      <c r="F15" s="11" t="s">
        <v>22</v>
      </c>
      <c r="G15" s="11" t="str">
        <f t="shared" ref="G15:G22" si="5">CONCATENATE( IF(H15="","",CONCATENATE(H15,"_ ")),I15,". ",IF(J15="","",CONCATENATE(J15,"_ ")),M15,IF(J15="","",CONCATENATE(". ",N15)))</f>
        <v>Goods Item Itinerary. Signature</v>
      </c>
      <c r="H15" s="11" t="s">
        <v>22</v>
      </c>
      <c r="I15" s="11" t="s">
        <v>5490</v>
      </c>
      <c r="J15" s="11" t="s">
        <v>22</v>
      </c>
      <c r="K15" s="11" t="s">
        <v>22</v>
      </c>
      <c r="L15" s="11" t="s">
        <v>22</v>
      </c>
      <c r="M15" s="11" t="str">
        <f t="shared" ref="M15:M22" si="6">CONCATENATE(IF(Q15="","",CONCATENATE(Q15,"_ ")),R15)</f>
        <v>Signature</v>
      </c>
      <c r="N15" s="11" t="str">
        <f t="shared" ref="N15:N22" si="7">M15</f>
        <v>Signature</v>
      </c>
      <c r="O15" s="11" t="s">
        <v>22</v>
      </c>
      <c r="P15" s="11" t="s">
        <v>22</v>
      </c>
      <c r="Q15" s="11" t="s">
        <v>22</v>
      </c>
      <c r="R15" s="11" t="s">
        <v>624</v>
      </c>
      <c r="S15" s="11" t="s">
        <v>38</v>
      </c>
      <c r="T15" s="11" t="s">
        <v>22</v>
      </c>
      <c r="U15" s="11" t="s">
        <v>26</v>
      </c>
      <c r="V15" s="11" t="s">
        <v>22</v>
      </c>
    </row>
    <row r="16" spans="1:22" ht="14.1" customHeight="1" x14ac:dyDescent="0.2">
      <c r="A16" s="11" t="str">
        <f t="shared" si="4"/>
        <v>SenderParty</v>
      </c>
      <c r="B16" s="8" t="s">
        <v>22</v>
      </c>
      <c r="C16" s="12" t="s">
        <v>34</v>
      </c>
      <c r="D16" s="11" t="s">
        <v>5493</v>
      </c>
      <c r="E16" s="11" t="s">
        <v>22</v>
      </c>
      <c r="F16" s="11" t="s">
        <v>22</v>
      </c>
      <c r="G16" s="11" t="str">
        <f t="shared" si="5"/>
        <v>Goods Item Itinerary. Sender_ Party. Party</v>
      </c>
      <c r="H16" s="11" t="s">
        <v>22</v>
      </c>
      <c r="I16" s="11" t="s">
        <v>5490</v>
      </c>
      <c r="J16" s="11" t="s">
        <v>5002</v>
      </c>
      <c r="K16" s="11" t="s">
        <v>22</v>
      </c>
      <c r="L16" s="11" t="s">
        <v>22</v>
      </c>
      <c r="M16" s="11" t="str">
        <f t="shared" si="6"/>
        <v>Party</v>
      </c>
      <c r="N16" s="11" t="str">
        <f t="shared" si="7"/>
        <v>Party</v>
      </c>
      <c r="O16" s="11" t="s">
        <v>22</v>
      </c>
      <c r="P16" s="11" t="s">
        <v>22</v>
      </c>
      <c r="Q16" s="11" t="s">
        <v>22</v>
      </c>
      <c r="R16" s="11" t="s">
        <v>216</v>
      </c>
      <c r="S16" s="11" t="s">
        <v>38</v>
      </c>
      <c r="T16" s="11" t="s">
        <v>22</v>
      </c>
      <c r="U16" s="11" t="s">
        <v>26</v>
      </c>
      <c r="V16" s="11" t="s">
        <v>22</v>
      </c>
    </row>
    <row r="17" spans="1:22" ht="14.1" customHeight="1" x14ac:dyDescent="0.2">
      <c r="A17" s="11" t="str">
        <f t="shared" si="4"/>
        <v>ReceiverParty</v>
      </c>
      <c r="B17" s="8" t="s">
        <v>22</v>
      </c>
      <c r="C17" s="12" t="s">
        <v>34</v>
      </c>
      <c r="D17" s="11" t="s">
        <v>5494</v>
      </c>
      <c r="E17" s="11" t="s">
        <v>22</v>
      </c>
      <c r="F17" s="11" t="s">
        <v>22</v>
      </c>
      <c r="G17" s="11" t="str">
        <f t="shared" si="5"/>
        <v>Goods Item Itinerary. Receiver_ Party. Party</v>
      </c>
      <c r="H17" s="11" t="s">
        <v>22</v>
      </c>
      <c r="I17" s="11" t="s">
        <v>5490</v>
      </c>
      <c r="J17" s="11" t="s">
        <v>5004</v>
      </c>
      <c r="K17" s="11" t="s">
        <v>22</v>
      </c>
      <c r="L17" s="11" t="s">
        <v>22</v>
      </c>
      <c r="M17" s="11" t="str">
        <f t="shared" si="6"/>
        <v>Party</v>
      </c>
      <c r="N17" s="11" t="str">
        <f t="shared" si="7"/>
        <v>Party</v>
      </c>
      <c r="O17" s="11" t="s">
        <v>22</v>
      </c>
      <c r="P17" s="11" t="s">
        <v>22</v>
      </c>
      <c r="Q17" s="11" t="s">
        <v>22</v>
      </c>
      <c r="R17" s="11" t="s">
        <v>216</v>
      </c>
      <c r="S17" s="11" t="s">
        <v>38</v>
      </c>
      <c r="T17" s="11" t="s">
        <v>22</v>
      </c>
      <c r="U17" s="11" t="s">
        <v>26</v>
      </c>
      <c r="V17" s="11" t="s">
        <v>22</v>
      </c>
    </row>
    <row r="18" spans="1:22" ht="14.1" customHeight="1" x14ac:dyDescent="0.2">
      <c r="A18" s="11" t="str">
        <f t="shared" si="4"/>
        <v>ReferencedConsignment</v>
      </c>
      <c r="B18" s="8" t="s">
        <v>22</v>
      </c>
      <c r="C18" s="12" t="s">
        <v>98</v>
      </c>
      <c r="D18" s="11" t="s">
        <v>5495</v>
      </c>
      <c r="E18" s="11" t="s">
        <v>22</v>
      </c>
      <c r="F18" s="11" t="s">
        <v>22</v>
      </c>
      <c r="G18" s="11" t="str">
        <f t="shared" si="5"/>
        <v>Goods Item Itinerary. Referenced_ Consignment. Consignment</v>
      </c>
      <c r="H18" s="11" t="s">
        <v>22</v>
      </c>
      <c r="I18" s="11" t="s">
        <v>5490</v>
      </c>
      <c r="J18" s="11" t="s">
        <v>1625</v>
      </c>
      <c r="K18" s="11" t="s">
        <v>22</v>
      </c>
      <c r="L18" s="11" t="s">
        <v>22</v>
      </c>
      <c r="M18" s="11" t="str">
        <f t="shared" si="6"/>
        <v>Consignment</v>
      </c>
      <c r="N18" s="11" t="str">
        <f t="shared" si="7"/>
        <v>Consignment</v>
      </c>
      <c r="O18" s="11" t="s">
        <v>22</v>
      </c>
      <c r="P18" s="11" t="s">
        <v>22</v>
      </c>
      <c r="Q18" s="11" t="s">
        <v>22</v>
      </c>
      <c r="R18" s="11" t="s">
        <v>744</v>
      </c>
      <c r="S18" s="11" t="s">
        <v>38</v>
      </c>
      <c r="T18" s="11" t="s">
        <v>22</v>
      </c>
      <c r="U18" s="11" t="s">
        <v>26</v>
      </c>
      <c r="V18" s="11" t="s">
        <v>22</v>
      </c>
    </row>
    <row r="19" spans="1:22" ht="14.1" customHeight="1" x14ac:dyDescent="0.2">
      <c r="A19" s="11" t="str">
        <f t="shared" si="4"/>
        <v>ReferencedTransportEquipment</v>
      </c>
      <c r="B19" s="8" t="s">
        <v>22</v>
      </c>
      <c r="C19" s="12" t="s">
        <v>98</v>
      </c>
      <c r="D19" s="11" t="s">
        <v>5496</v>
      </c>
      <c r="E19" s="11" t="s">
        <v>22</v>
      </c>
      <c r="F19" s="11" t="s">
        <v>22</v>
      </c>
      <c r="G19" s="11" t="str">
        <f t="shared" si="5"/>
        <v>Goods Item Itinerary. Referenced_ Transport Equipment. Transport Equipment</v>
      </c>
      <c r="H19" s="11" t="s">
        <v>22</v>
      </c>
      <c r="I19" s="11" t="s">
        <v>5490</v>
      </c>
      <c r="J19" s="11" t="s">
        <v>1625</v>
      </c>
      <c r="K19" s="11" t="s">
        <v>22</v>
      </c>
      <c r="L19" s="11" t="s">
        <v>22</v>
      </c>
      <c r="M19" s="11" t="str">
        <f t="shared" si="6"/>
        <v>Transport Equipment</v>
      </c>
      <c r="N19" s="11" t="str">
        <f t="shared" si="7"/>
        <v>Transport Equipment</v>
      </c>
      <c r="O19" s="11" t="s">
        <v>22</v>
      </c>
      <c r="P19" s="11" t="s">
        <v>22</v>
      </c>
      <c r="Q19" s="11" t="s">
        <v>22</v>
      </c>
      <c r="R19" s="11" t="s">
        <v>2126</v>
      </c>
      <c r="S19" s="11" t="s">
        <v>38</v>
      </c>
      <c r="T19" s="11" t="s">
        <v>22</v>
      </c>
      <c r="U19" s="11" t="s">
        <v>26</v>
      </c>
      <c r="V19" s="11" t="s">
        <v>22</v>
      </c>
    </row>
    <row r="20" spans="1:22" ht="14.1" customHeight="1" x14ac:dyDescent="0.2">
      <c r="A20" s="11" t="str">
        <f t="shared" si="4"/>
        <v>ReferencedPackage</v>
      </c>
      <c r="B20" s="8" t="s">
        <v>22</v>
      </c>
      <c r="C20" s="12" t="s">
        <v>98</v>
      </c>
      <c r="D20" s="11" t="s">
        <v>5497</v>
      </c>
      <c r="E20" s="11" t="s">
        <v>22</v>
      </c>
      <c r="F20" s="11" t="s">
        <v>22</v>
      </c>
      <c r="G20" s="11" t="str">
        <f t="shared" si="5"/>
        <v>Goods Item Itinerary. Referenced_ Package. Package</v>
      </c>
      <c r="H20" s="11" t="s">
        <v>22</v>
      </c>
      <c r="I20" s="11" t="s">
        <v>5490</v>
      </c>
      <c r="J20" s="11" t="s">
        <v>1625</v>
      </c>
      <c r="K20" s="11" t="s">
        <v>22</v>
      </c>
      <c r="L20" s="11" t="s">
        <v>22</v>
      </c>
      <c r="M20" s="11" t="str">
        <f t="shared" si="6"/>
        <v>Package</v>
      </c>
      <c r="N20" s="11" t="str">
        <f t="shared" si="7"/>
        <v>Package</v>
      </c>
      <c r="O20" s="11" t="s">
        <v>22</v>
      </c>
      <c r="P20" s="11" t="s">
        <v>22</v>
      </c>
      <c r="Q20" s="11" t="s">
        <v>22</v>
      </c>
      <c r="R20" s="11" t="s">
        <v>2113</v>
      </c>
      <c r="S20" s="11" t="s">
        <v>38</v>
      </c>
      <c r="T20" s="11" t="s">
        <v>22</v>
      </c>
      <c r="U20" s="11" t="s">
        <v>26</v>
      </c>
      <c r="V20" s="11" t="s">
        <v>22</v>
      </c>
    </row>
    <row r="21" spans="1:22" ht="14.1" customHeight="1" x14ac:dyDescent="0.2">
      <c r="A21" s="11" t="str">
        <f t="shared" si="4"/>
        <v>ReferencedGoodsItem</v>
      </c>
      <c r="B21" s="8" t="s">
        <v>22</v>
      </c>
      <c r="C21" s="12" t="s">
        <v>98</v>
      </c>
      <c r="D21" s="11" t="s">
        <v>5498</v>
      </c>
      <c r="E21" s="11" t="s">
        <v>22</v>
      </c>
      <c r="F21" s="11" t="s">
        <v>22</v>
      </c>
      <c r="G21" s="11" t="str">
        <f t="shared" si="5"/>
        <v>Goods Item Itinerary. Referenced_ Goods Item. Goods Item</v>
      </c>
      <c r="H21" s="11" t="s">
        <v>22</v>
      </c>
      <c r="I21" s="11" t="s">
        <v>5490</v>
      </c>
      <c r="J21" s="11" t="s">
        <v>1625</v>
      </c>
      <c r="K21" s="11" t="s">
        <v>22</v>
      </c>
      <c r="L21" s="11" t="s">
        <v>22</v>
      </c>
      <c r="M21" s="11" t="str">
        <f t="shared" si="6"/>
        <v>Goods Item</v>
      </c>
      <c r="N21" s="11" t="str">
        <f t="shared" si="7"/>
        <v>Goods Item</v>
      </c>
      <c r="O21" s="11" t="s">
        <v>22</v>
      </c>
      <c r="P21" s="11" t="s">
        <v>22</v>
      </c>
      <c r="Q21" s="11" t="s">
        <v>22</v>
      </c>
      <c r="R21" s="11" t="s">
        <v>845</v>
      </c>
      <c r="S21" s="11" t="s">
        <v>38</v>
      </c>
      <c r="T21" s="11" t="s">
        <v>22</v>
      </c>
      <c r="U21" s="11" t="s">
        <v>26</v>
      </c>
      <c r="V21" s="11" t="s">
        <v>22</v>
      </c>
    </row>
    <row r="22" spans="1:22" ht="14.1" customHeight="1" x14ac:dyDescent="0.2">
      <c r="A22" s="11" t="str">
        <f t="shared" si="4"/>
        <v>TransportationSegment</v>
      </c>
      <c r="B22" s="8" t="s">
        <v>22</v>
      </c>
      <c r="C22" s="12" t="s">
        <v>50</v>
      </c>
      <c r="D22" s="11" t="s">
        <v>5499</v>
      </c>
      <c r="E22" s="11" t="s">
        <v>22</v>
      </c>
      <c r="F22" s="11" t="s">
        <v>22</v>
      </c>
      <c r="G22" s="11" t="str">
        <f t="shared" si="5"/>
        <v>Goods Item Itinerary. Transportation Segment</v>
      </c>
      <c r="H22" s="11" t="s">
        <v>22</v>
      </c>
      <c r="I22" s="11" t="s">
        <v>5490</v>
      </c>
      <c r="J22" s="11" t="s">
        <v>22</v>
      </c>
      <c r="K22" s="11" t="s">
        <v>22</v>
      </c>
      <c r="L22" s="11" t="s">
        <v>22</v>
      </c>
      <c r="M22" s="11" t="str">
        <f t="shared" si="6"/>
        <v>Transportation Segment</v>
      </c>
      <c r="N22" s="11" t="str">
        <f t="shared" si="7"/>
        <v>Transportation Segment</v>
      </c>
      <c r="O22" s="11" t="s">
        <v>22</v>
      </c>
      <c r="P22" s="11" t="s">
        <v>22</v>
      </c>
      <c r="Q22" s="11" t="s">
        <v>22</v>
      </c>
      <c r="R22" s="11" t="s">
        <v>4806</v>
      </c>
      <c r="S22" s="11" t="s">
        <v>38</v>
      </c>
      <c r="T22" s="11" t="s">
        <v>22</v>
      </c>
      <c r="U22" s="11" t="s">
        <v>26</v>
      </c>
      <c r="V22" s="11" t="s">
        <v>22</v>
      </c>
    </row>
    <row r="23" spans="1:22" s="14" customFormat="1" ht="14.1" customHeight="1" x14ac:dyDescent="0.2">
      <c r="A23" s="13"/>
      <c r="B23" s="13"/>
      <c r="C23" s="13"/>
      <c r="D23" s="13"/>
      <c r="E23" s="13"/>
      <c r="F23" s="13"/>
      <c r="G23" s="13"/>
      <c r="H23" s="13"/>
      <c r="I23" s="13"/>
      <c r="J23" s="13"/>
      <c r="K23" s="13"/>
      <c r="L23" s="13"/>
      <c r="M23" s="13"/>
      <c r="N23" s="13"/>
      <c r="O23" s="13"/>
      <c r="P23" s="13"/>
      <c r="Q23" s="13"/>
      <c r="R23" s="13"/>
      <c r="S23" s="13" t="s">
        <v>4949</v>
      </c>
      <c r="T23" s="13"/>
      <c r="U23" s="13"/>
      <c r="V23"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EE793-496C-4963-9017-886D65754D6C}">
  <dimension ref="A1:V22"/>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AttachedDocument</v>
      </c>
      <c r="B2" s="6" t="s">
        <v>22</v>
      </c>
      <c r="C2" s="6" t="s">
        <v>22</v>
      </c>
      <c r="D2" s="6" t="s">
        <v>5006</v>
      </c>
      <c r="E2" s="6" t="s">
        <v>22</v>
      </c>
      <c r="F2" s="6" t="s">
        <v>22</v>
      </c>
      <c r="G2" s="5" t="str">
        <f>CONCATENATE(IF(H2="","",CONCATENATE(H2,"_ ")),I2,". Details")</f>
        <v>Attached Document. Details</v>
      </c>
      <c r="H2" s="6" t="s">
        <v>22</v>
      </c>
      <c r="I2" s="6" t="s">
        <v>5007</v>
      </c>
      <c r="J2" s="6" t="s">
        <v>22</v>
      </c>
      <c r="K2" s="6" t="s">
        <v>22</v>
      </c>
      <c r="L2" s="6" t="s">
        <v>22</v>
      </c>
      <c r="M2" s="6" t="s">
        <v>22</v>
      </c>
      <c r="N2" s="6" t="s">
        <v>22</v>
      </c>
      <c r="O2" s="6" t="s">
        <v>22</v>
      </c>
      <c r="P2" s="6" t="s">
        <v>22</v>
      </c>
      <c r="Q2" s="6" t="s">
        <v>22</v>
      </c>
      <c r="R2" s="6" t="s">
        <v>22</v>
      </c>
      <c r="S2" s="6" t="s">
        <v>25</v>
      </c>
      <c r="T2" s="6" t="s">
        <v>22</v>
      </c>
      <c r="U2" s="6" t="s">
        <v>62</v>
      </c>
      <c r="V2" s="6" t="s">
        <v>22</v>
      </c>
    </row>
    <row r="3" spans="1:22" ht="14.1" customHeight="1" x14ac:dyDescent="0.2">
      <c r="A3" s="7" t="str">
        <f t="shared" ref="A3:A16"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4992</v>
      </c>
      <c r="G3" s="10" t="str">
        <f t="shared" ref="G3:G16" si="1">CONCATENATE( IF(H3="","",CONCATENATE(H3,"_ ")),I3,". ",IF(J3="","",CONCATENATE(J3,"_ ")),M3,IF(OR(J3&lt;&gt;"",M3&lt;&gt;N3),CONCATENATE(". ",N3),""))</f>
        <v>Attached Document. UBL Version Identifier. Identifier</v>
      </c>
      <c r="H3" s="10" t="s">
        <v>22</v>
      </c>
      <c r="I3" s="10" t="s">
        <v>5007</v>
      </c>
      <c r="J3" s="10" t="s">
        <v>22</v>
      </c>
      <c r="K3" s="10" t="s">
        <v>4953</v>
      </c>
      <c r="L3" s="10" t="s">
        <v>29</v>
      </c>
      <c r="M3" s="7" t="str">
        <f t="shared" ref="M3:M16" si="2">IF(K3&lt;&gt;"",CONCATENATE(K3," ",L3),L3)</f>
        <v>UBL Version Identifier</v>
      </c>
      <c r="N3" s="10" t="s">
        <v>29</v>
      </c>
      <c r="O3" s="10" t="s">
        <v>22</v>
      </c>
      <c r="P3" s="10" t="str">
        <f t="shared" ref="P3:P16" si="3">IF(O3&lt;&gt;"",CONCATENATE(O3,"_ ",N3,". Type"),CONCATENATE(N3,". Type"))</f>
        <v>Identifier. Type</v>
      </c>
      <c r="Q3" s="10" t="s">
        <v>22</v>
      </c>
      <c r="R3" s="10" t="s">
        <v>22</v>
      </c>
      <c r="S3" s="10" t="s">
        <v>30</v>
      </c>
      <c r="T3" s="10" t="s">
        <v>22</v>
      </c>
      <c r="U3" s="10" t="s">
        <v>62</v>
      </c>
      <c r="V3" s="10" t="s">
        <v>22</v>
      </c>
    </row>
    <row r="4" spans="1:22" ht="14.1" customHeight="1" x14ac:dyDescent="0.2">
      <c r="A4" s="7" t="str">
        <f t="shared" si="0"/>
        <v>CustomizationID</v>
      </c>
      <c r="B4" s="8" t="s">
        <v>22</v>
      </c>
      <c r="C4" s="9" t="s">
        <v>34</v>
      </c>
      <c r="D4" s="10" t="s">
        <v>4954</v>
      </c>
      <c r="E4" s="10" t="s">
        <v>22</v>
      </c>
      <c r="F4" s="10" t="s">
        <v>2701</v>
      </c>
      <c r="G4" s="10" t="str">
        <f t="shared" si="1"/>
        <v>Attached Document. Customization Identifier. Identifier</v>
      </c>
      <c r="H4" s="10" t="s">
        <v>22</v>
      </c>
      <c r="I4" s="10" t="s">
        <v>5007</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62</v>
      </c>
      <c r="V4" s="10" t="s">
        <v>22</v>
      </c>
    </row>
    <row r="5" spans="1:22" ht="14.1" customHeight="1" x14ac:dyDescent="0.2">
      <c r="A5" s="7" t="str">
        <f t="shared" si="0"/>
        <v>ProfileID</v>
      </c>
      <c r="B5" s="8" t="s">
        <v>22</v>
      </c>
      <c r="C5" s="9" t="s">
        <v>34</v>
      </c>
      <c r="D5" s="10" t="s">
        <v>4955</v>
      </c>
      <c r="E5" s="10" t="s">
        <v>22</v>
      </c>
      <c r="F5" s="10" t="s">
        <v>4993</v>
      </c>
      <c r="G5" s="10" t="str">
        <f t="shared" si="1"/>
        <v>Attached Document. Profile Identifier. Identifier</v>
      </c>
      <c r="H5" s="10" t="s">
        <v>22</v>
      </c>
      <c r="I5" s="10" t="s">
        <v>5007</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62</v>
      </c>
      <c r="V5" s="10" t="s">
        <v>22</v>
      </c>
    </row>
    <row r="6" spans="1:22" ht="14.1" customHeight="1" x14ac:dyDescent="0.2">
      <c r="A6" s="7" t="str">
        <f t="shared" si="0"/>
        <v>ProfileExecutionID</v>
      </c>
      <c r="B6" s="8" t="s">
        <v>22</v>
      </c>
      <c r="C6" s="9" t="s">
        <v>34</v>
      </c>
      <c r="D6" s="10" t="s">
        <v>4956</v>
      </c>
      <c r="E6" s="10" t="s">
        <v>22</v>
      </c>
      <c r="F6" s="10" t="s">
        <v>22</v>
      </c>
      <c r="G6" s="10" t="str">
        <f t="shared" si="1"/>
        <v>Attached Document. Profile Execution Identifier. Identifier</v>
      </c>
      <c r="H6" s="10" t="s">
        <v>22</v>
      </c>
      <c r="I6" s="10" t="s">
        <v>5007</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26</v>
      </c>
      <c r="V6" s="10" t="s">
        <v>22</v>
      </c>
    </row>
    <row r="7" spans="1:22" ht="14.1" customHeight="1" x14ac:dyDescent="0.2">
      <c r="A7" s="7" t="str">
        <f t="shared" si="0"/>
        <v>ID</v>
      </c>
      <c r="B7" s="8" t="s">
        <v>22</v>
      </c>
      <c r="C7" s="9" t="s">
        <v>27</v>
      </c>
      <c r="D7" s="10" t="s">
        <v>4995</v>
      </c>
      <c r="E7" s="10" t="s">
        <v>22</v>
      </c>
      <c r="F7" s="10" t="s">
        <v>22</v>
      </c>
      <c r="G7" s="10" t="str">
        <f t="shared" si="1"/>
        <v>Attached Document. Identifier</v>
      </c>
      <c r="H7" s="10" t="s">
        <v>22</v>
      </c>
      <c r="I7" s="10" t="s">
        <v>5007</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62</v>
      </c>
      <c r="V7" s="10" t="s">
        <v>22</v>
      </c>
    </row>
    <row r="8" spans="1:22" ht="14.1" customHeight="1" x14ac:dyDescent="0.2">
      <c r="A8" s="7" t="str">
        <f t="shared" si="0"/>
        <v>UUID</v>
      </c>
      <c r="B8" s="8" t="s">
        <v>22</v>
      </c>
      <c r="C8" s="9" t="s">
        <v>34</v>
      </c>
      <c r="D8" s="10" t="s">
        <v>4959</v>
      </c>
      <c r="E8" s="10" t="s">
        <v>22</v>
      </c>
      <c r="F8" s="10" t="s">
        <v>22</v>
      </c>
      <c r="G8" s="10" t="str">
        <f t="shared" si="1"/>
        <v>Attached Document. UUID. Identifier</v>
      </c>
      <c r="H8" s="10" t="s">
        <v>22</v>
      </c>
      <c r="I8" s="10" t="s">
        <v>5007</v>
      </c>
      <c r="J8" s="10" t="s">
        <v>22</v>
      </c>
      <c r="K8" s="10" t="s">
        <v>22</v>
      </c>
      <c r="L8" s="10" t="s">
        <v>590</v>
      </c>
      <c r="M8" s="7" t="str">
        <f t="shared" si="2"/>
        <v>UUID</v>
      </c>
      <c r="N8" s="10" t="s">
        <v>29</v>
      </c>
      <c r="O8" s="10" t="s">
        <v>22</v>
      </c>
      <c r="P8" s="10" t="str">
        <f t="shared" si="3"/>
        <v>Identifier. Type</v>
      </c>
      <c r="Q8" s="10" t="s">
        <v>22</v>
      </c>
      <c r="R8" s="10" t="s">
        <v>22</v>
      </c>
      <c r="S8" s="10" t="s">
        <v>30</v>
      </c>
      <c r="T8" s="10" t="s">
        <v>22</v>
      </c>
      <c r="U8" s="10" t="s">
        <v>62</v>
      </c>
      <c r="V8" s="10" t="s">
        <v>22</v>
      </c>
    </row>
    <row r="9" spans="1:22" ht="14.1" customHeight="1" x14ac:dyDescent="0.2">
      <c r="A9" s="7" t="str">
        <f t="shared" si="0"/>
        <v>IssueDate</v>
      </c>
      <c r="B9" s="8" t="s">
        <v>22</v>
      </c>
      <c r="C9" s="9" t="s">
        <v>27</v>
      </c>
      <c r="D9" s="10" t="s">
        <v>4996</v>
      </c>
      <c r="E9" s="10" t="s">
        <v>22</v>
      </c>
      <c r="F9" s="10" t="s">
        <v>22</v>
      </c>
      <c r="G9" s="10" t="str">
        <f t="shared" si="1"/>
        <v>Attached Document. Issue Date. Date</v>
      </c>
      <c r="H9" s="10" t="s">
        <v>22</v>
      </c>
      <c r="I9" s="10" t="s">
        <v>5007</v>
      </c>
      <c r="J9" s="10" t="s">
        <v>22</v>
      </c>
      <c r="K9" s="10" t="s">
        <v>477</v>
      </c>
      <c r="L9" s="10" t="s">
        <v>397</v>
      </c>
      <c r="M9" s="7" t="str">
        <f t="shared" si="2"/>
        <v>Issue Date</v>
      </c>
      <c r="N9" s="10" t="s">
        <v>397</v>
      </c>
      <c r="O9" s="10" t="s">
        <v>22</v>
      </c>
      <c r="P9" s="10" t="str">
        <f t="shared" si="3"/>
        <v>Date. Type</v>
      </c>
      <c r="Q9" s="10" t="s">
        <v>22</v>
      </c>
      <c r="R9" s="10" t="s">
        <v>22</v>
      </c>
      <c r="S9" s="10" t="s">
        <v>30</v>
      </c>
      <c r="T9" s="10" t="s">
        <v>22</v>
      </c>
      <c r="U9" s="10" t="s">
        <v>62</v>
      </c>
      <c r="V9" s="10" t="s">
        <v>22</v>
      </c>
    </row>
    <row r="10" spans="1:22" ht="14.1" customHeight="1" x14ac:dyDescent="0.2">
      <c r="A10" s="7" t="str">
        <f t="shared" si="0"/>
        <v>IssueTime</v>
      </c>
      <c r="B10" s="8" t="s">
        <v>22</v>
      </c>
      <c r="C10" s="9" t="s">
        <v>34</v>
      </c>
      <c r="D10" s="10" t="s">
        <v>4997</v>
      </c>
      <c r="E10" s="10" t="s">
        <v>22</v>
      </c>
      <c r="F10" s="10" t="s">
        <v>22</v>
      </c>
      <c r="G10" s="10" t="str">
        <f t="shared" si="1"/>
        <v>Attached Document. Issue Time. Time</v>
      </c>
      <c r="H10" s="10" t="s">
        <v>22</v>
      </c>
      <c r="I10" s="10" t="s">
        <v>5007</v>
      </c>
      <c r="J10" s="10" t="s">
        <v>22</v>
      </c>
      <c r="K10" s="10" t="s">
        <v>477</v>
      </c>
      <c r="L10" s="10" t="s">
        <v>594</v>
      </c>
      <c r="M10" s="7" t="str">
        <f t="shared" si="2"/>
        <v>Issue Time</v>
      </c>
      <c r="N10" s="10" t="s">
        <v>594</v>
      </c>
      <c r="O10" s="10" t="s">
        <v>22</v>
      </c>
      <c r="P10" s="10" t="str">
        <f t="shared" si="3"/>
        <v>Time. Type</v>
      </c>
      <c r="Q10" s="10" t="s">
        <v>22</v>
      </c>
      <c r="R10" s="10" t="s">
        <v>22</v>
      </c>
      <c r="S10" s="10" t="s">
        <v>30</v>
      </c>
      <c r="T10" s="10" t="s">
        <v>22</v>
      </c>
      <c r="U10" s="10" t="s">
        <v>62</v>
      </c>
      <c r="V10" s="10" t="s">
        <v>22</v>
      </c>
    </row>
    <row r="11" spans="1:22" ht="14.1" customHeight="1" x14ac:dyDescent="0.2">
      <c r="A11" s="7" t="str">
        <f t="shared" si="0"/>
        <v>Note</v>
      </c>
      <c r="B11" s="8" t="s">
        <v>22</v>
      </c>
      <c r="C11" s="9" t="s">
        <v>98</v>
      </c>
      <c r="D11" s="10" t="s">
        <v>4967</v>
      </c>
      <c r="E11" s="10" t="s">
        <v>22</v>
      </c>
      <c r="F11" s="10" t="s">
        <v>22</v>
      </c>
      <c r="G11" s="10" t="str">
        <f t="shared" si="1"/>
        <v>Attached Document. Note. Text</v>
      </c>
      <c r="H11" s="10" t="s">
        <v>22</v>
      </c>
      <c r="I11" s="10" t="s">
        <v>5007</v>
      </c>
      <c r="J11" s="10" t="s">
        <v>22</v>
      </c>
      <c r="K11" s="10" t="s">
        <v>22</v>
      </c>
      <c r="L11" s="10" t="s">
        <v>237</v>
      </c>
      <c r="M11" s="7" t="str">
        <f t="shared" si="2"/>
        <v>Note</v>
      </c>
      <c r="N11" s="10" t="s">
        <v>59</v>
      </c>
      <c r="O11" s="10" t="s">
        <v>22</v>
      </c>
      <c r="P11" s="10" t="str">
        <f t="shared" si="3"/>
        <v>Text. Type</v>
      </c>
      <c r="Q11" s="10" t="s">
        <v>22</v>
      </c>
      <c r="R11" s="10" t="s">
        <v>22</v>
      </c>
      <c r="S11" s="10" t="s">
        <v>30</v>
      </c>
      <c r="T11" s="10" t="s">
        <v>22</v>
      </c>
      <c r="U11" s="10" t="s">
        <v>62</v>
      </c>
      <c r="V11" s="10" t="s">
        <v>22</v>
      </c>
    </row>
    <row r="12" spans="1:22" ht="14.1" customHeight="1" x14ac:dyDescent="0.2">
      <c r="A12" s="7" t="str">
        <f t="shared" si="0"/>
        <v>DocumentTypeCode</v>
      </c>
      <c r="B12" s="8" t="s">
        <v>22</v>
      </c>
      <c r="C12" s="9" t="s">
        <v>34</v>
      </c>
      <c r="D12" s="10" t="s">
        <v>5008</v>
      </c>
      <c r="E12" s="10" t="s">
        <v>22</v>
      </c>
      <c r="F12" s="10" t="s">
        <v>22</v>
      </c>
      <c r="G12" s="10" t="str">
        <f t="shared" si="1"/>
        <v>Attached Document. Document Type Code. Code</v>
      </c>
      <c r="H12" s="10" t="s">
        <v>22</v>
      </c>
      <c r="I12" s="10" t="s">
        <v>5007</v>
      </c>
      <c r="J12" s="10" t="s">
        <v>22</v>
      </c>
      <c r="K12" s="10" t="s">
        <v>1585</v>
      </c>
      <c r="L12" s="10" t="s">
        <v>33</v>
      </c>
      <c r="M12" s="7" t="str">
        <f t="shared" si="2"/>
        <v>Document Type Code</v>
      </c>
      <c r="N12" s="10" t="s">
        <v>33</v>
      </c>
      <c r="O12" s="10" t="s">
        <v>22</v>
      </c>
      <c r="P12" s="10" t="str">
        <f t="shared" si="3"/>
        <v>Code. Type</v>
      </c>
      <c r="Q12" s="10" t="s">
        <v>22</v>
      </c>
      <c r="R12" s="10" t="s">
        <v>22</v>
      </c>
      <c r="S12" s="10" t="s">
        <v>30</v>
      </c>
      <c r="T12" s="10" t="s">
        <v>22</v>
      </c>
      <c r="U12" s="10" t="s">
        <v>62</v>
      </c>
      <c r="V12" s="10" t="s">
        <v>22</v>
      </c>
    </row>
    <row r="13" spans="1:22" ht="14.1" customHeight="1" x14ac:dyDescent="0.2">
      <c r="A13" s="7" t="str">
        <f t="shared" si="0"/>
        <v>DocumentType</v>
      </c>
      <c r="B13" s="8" t="s">
        <v>22</v>
      </c>
      <c r="C13" s="9" t="s">
        <v>34</v>
      </c>
      <c r="D13" s="10" t="s">
        <v>5009</v>
      </c>
      <c r="E13" s="10" t="s">
        <v>22</v>
      </c>
      <c r="F13" s="10" t="s">
        <v>22</v>
      </c>
      <c r="G13" s="10" t="str">
        <f t="shared" si="1"/>
        <v>Attached Document. Document Type. Text</v>
      </c>
      <c r="H13" s="10" t="s">
        <v>22</v>
      </c>
      <c r="I13" s="10" t="s">
        <v>5007</v>
      </c>
      <c r="J13" s="10" t="s">
        <v>22</v>
      </c>
      <c r="K13" s="10" t="s">
        <v>225</v>
      </c>
      <c r="L13" s="10" t="s">
        <v>249</v>
      </c>
      <c r="M13" s="7" t="str">
        <f t="shared" si="2"/>
        <v>Document Type</v>
      </c>
      <c r="N13" s="10" t="s">
        <v>59</v>
      </c>
      <c r="O13" s="10" t="s">
        <v>22</v>
      </c>
      <c r="P13" s="10" t="str">
        <f t="shared" si="3"/>
        <v>Text. Type</v>
      </c>
      <c r="Q13" s="10" t="s">
        <v>22</v>
      </c>
      <c r="R13" s="10" t="s">
        <v>22</v>
      </c>
      <c r="S13" s="10" t="s">
        <v>30</v>
      </c>
      <c r="T13" s="10" t="s">
        <v>22</v>
      </c>
      <c r="U13" s="10" t="s">
        <v>62</v>
      </c>
      <c r="V13" s="10" t="s">
        <v>22</v>
      </c>
    </row>
    <row r="14" spans="1:22" ht="14.1" customHeight="1" x14ac:dyDescent="0.2">
      <c r="A14" s="7" t="str">
        <f t="shared" si="0"/>
        <v>ParentDocumentID</v>
      </c>
      <c r="B14" s="8" t="s">
        <v>22</v>
      </c>
      <c r="C14" s="9" t="s">
        <v>27</v>
      </c>
      <c r="D14" s="10" t="s">
        <v>5010</v>
      </c>
      <c r="E14" s="10" t="s">
        <v>22</v>
      </c>
      <c r="F14" s="10" t="s">
        <v>22</v>
      </c>
      <c r="G14" s="10" t="str">
        <f t="shared" si="1"/>
        <v>Attached Document. Parent_ Document Identifier. Identifier</v>
      </c>
      <c r="H14" s="10" t="s">
        <v>22</v>
      </c>
      <c r="I14" s="10" t="s">
        <v>5007</v>
      </c>
      <c r="J14" s="10" t="s">
        <v>1078</v>
      </c>
      <c r="K14" s="10" t="s">
        <v>225</v>
      </c>
      <c r="L14" s="10" t="s">
        <v>29</v>
      </c>
      <c r="M14" s="7" t="str">
        <f t="shared" si="2"/>
        <v>Document Identifier</v>
      </c>
      <c r="N14" s="10" t="s">
        <v>29</v>
      </c>
      <c r="O14" s="10" t="s">
        <v>22</v>
      </c>
      <c r="P14" s="10" t="str">
        <f t="shared" si="3"/>
        <v>Identifier. Type</v>
      </c>
      <c r="Q14" s="10" t="s">
        <v>22</v>
      </c>
      <c r="R14" s="10" t="s">
        <v>22</v>
      </c>
      <c r="S14" s="10" t="s">
        <v>30</v>
      </c>
      <c r="T14" s="10" t="s">
        <v>22</v>
      </c>
      <c r="U14" s="10" t="s">
        <v>62</v>
      </c>
      <c r="V14" s="10" t="s">
        <v>22</v>
      </c>
    </row>
    <row r="15" spans="1:22" ht="14.1" customHeight="1" x14ac:dyDescent="0.2">
      <c r="A15" s="7" t="str">
        <f t="shared" si="0"/>
        <v>ParentDocumentTypeCode</v>
      </c>
      <c r="B15" s="8" t="s">
        <v>22</v>
      </c>
      <c r="C15" s="9" t="s">
        <v>34</v>
      </c>
      <c r="D15" s="10" t="s">
        <v>5011</v>
      </c>
      <c r="E15" s="10" t="s">
        <v>22</v>
      </c>
      <c r="F15" s="10" t="s">
        <v>22</v>
      </c>
      <c r="G15" s="10" t="str">
        <f t="shared" si="1"/>
        <v>Attached Document. Parent_ Document Type Code. Code</v>
      </c>
      <c r="H15" s="10" t="s">
        <v>22</v>
      </c>
      <c r="I15" s="10" t="s">
        <v>5007</v>
      </c>
      <c r="J15" s="10" t="s">
        <v>1078</v>
      </c>
      <c r="K15" s="10" t="s">
        <v>1585</v>
      </c>
      <c r="L15" s="10" t="s">
        <v>33</v>
      </c>
      <c r="M15" s="7" t="str">
        <f t="shared" si="2"/>
        <v>Document Type Code</v>
      </c>
      <c r="N15" s="10" t="s">
        <v>33</v>
      </c>
      <c r="O15" s="10" t="s">
        <v>22</v>
      </c>
      <c r="P15" s="10" t="str">
        <f t="shared" si="3"/>
        <v>Code. Type</v>
      </c>
      <c r="Q15" s="10" t="s">
        <v>22</v>
      </c>
      <c r="R15" s="10" t="s">
        <v>22</v>
      </c>
      <c r="S15" s="10" t="s">
        <v>30</v>
      </c>
      <c r="T15" s="10" t="s">
        <v>22</v>
      </c>
      <c r="U15" s="10" t="s">
        <v>62</v>
      </c>
      <c r="V15" s="10" t="s">
        <v>22</v>
      </c>
    </row>
    <row r="16" spans="1:22" ht="14.1" customHeight="1" x14ac:dyDescent="0.2">
      <c r="A16" s="7" t="str">
        <f t="shared" si="0"/>
        <v>ParentDocumentVersionID</v>
      </c>
      <c r="B16" s="8" t="s">
        <v>22</v>
      </c>
      <c r="C16" s="9" t="s">
        <v>34</v>
      </c>
      <c r="D16" s="10" t="s">
        <v>5012</v>
      </c>
      <c r="E16" s="10" t="s">
        <v>22</v>
      </c>
      <c r="F16" s="10" t="s">
        <v>601</v>
      </c>
      <c r="G16" s="10" t="str">
        <f t="shared" si="1"/>
        <v>Attached Document. Parent Document_ Version. Identifier</v>
      </c>
      <c r="H16" s="10" t="s">
        <v>22</v>
      </c>
      <c r="I16" s="10" t="s">
        <v>5007</v>
      </c>
      <c r="J16" s="10" t="s">
        <v>5013</v>
      </c>
      <c r="K16" s="10" t="s">
        <v>22</v>
      </c>
      <c r="L16" s="10" t="s">
        <v>602</v>
      </c>
      <c r="M16" s="7" t="str">
        <f t="shared" si="2"/>
        <v>Version</v>
      </c>
      <c r="N16" s="10" t="s">
        <v>29</v>
      </c>
      <c r="O16" s="10" t="s">
        <v>22</v>
      </c>
      <c r="P16" s="10" t="str">
        <f t="shared" si="3"/>
        <v>Identifier. Type</v>
      </c>
      <c r="Q16" s="10" t="s">
        <v>22</v>
      </c>
      <c r="R16" s="10" t="s">
        <v>22</v>
      </c>
      <c r="S16" s="10" t="s">
        <v>30</v>
      </c>
      <c r="T16" s="10" t="s">
        <v>22</v>
      </c>
      <c r="U16" s="10" t="s">
        <v>26</v>
      </c>
      <c r="V16" s="10" t="s">
        <v>22</v>
      </c>
    </row>
    <row r="17" spans="1:22" ht="14.1" customHeight="1" x14ac:dyDescent="0.2">
      <c r="A17" s="11" t="str">
        <f>SUBSTITUTE(SUBSTITUTE(CONCATENATE(J17,IF(M17="Identifier","ID",M17))," ",""),"_","")</f>
        <v>Signature</v>
      </c>
      <c r="B17" s="8" t="s">
        <v>22</v>
      </c>
      <c r="C17" s="12" t="s">
        <v>98</v>
      </c>
      <c r="D17" s="11" t="s">
        <v>4972</v>
      </c>
      <c r="E17" s="11" t="s">
        <v>22</v>
      </c>
      <c r="F17" s="11" t="s">
        <v>22</v>
      </c>
      <c r="G17" s="11" t="str">
        <f>CONCATENATE( IF(H17="","",CONCATENATE(H17,"_ ")),I17,". ",IF(J17="","",CONCATENATE(J17,"_ ")),M17,IF(J17="","",CONCATENATE(". ",N17)))</f>
        <v>Attached Document. Signature</v>
      </c>
      <c r="H17" s="11" t="s">
        <v>22</v>
      </c>
      <c r="I17" s="11" t="s">
        <v>5007</v>
      </c>
      <c r="J17" s="11" t="s">
        <v>22</v>
      </c>
      <c r="K17" s="11" t="s">
        <v>22</v>
      </c>
      <c r="L17" s="11" t="s">
        <v>22</v>
      </c>
      <c r="M17" s="11" t="str">
        <f>CONCATENATE(IF(Q17="","",CONCATENATE(Q17,"_ ")),R17)</f>
        <v>Signature</v>
      </c>
      <c r="N17" s="11" t="str">
        <f>M17</f>
        <v>Signature</v>
      </c>
      <c r="O17" s="11" t="s">
        <v>22</v>
      </c>
      <c r="P17" s="11" t="s">
        <v>22</v>
      </c>
      <c r="Q17" s="11" t="s">
        <v>22</v>
      </c>
      <c r="R17" s="11" t="s">
        <v>624</v>
      </c>
      <c r="S17" s="11" t="s">
        <v>38</v>
      </c>
      <c r="T17" s="11" t="s">
        <v>22</v>
      </c>
      <c r="U17" s="11" t="s">
        <v>62</v>
      </c>
      <c r="V17" s="11" t="s">
        <v>22</v>
      </c>
    </row>
    <row r="18" spans="1:22" ht="14.1" customHeight="1" x14ac:dyDescent="0.2">
      <c r="A18" s="11" t="str">
        <f>SUBSTITUTE(SUBSTITUTE(CONCATENATE(J18,IF(M18="Identifier","ID",M18))," ",""),"_","")</f>
        <v>SenderParty</v>
      </c>
      <c r="B18" s="8" t="s">
        <v>22</v>
      </c>
      <c r="C18" s="12" t="s">
        <v>27</v>
      </c>
      <c r="D18" s="11" t="s">
        <v>5001</v>
      </c>
      <c r="E18" s="11" t="s">
        <v>22</v>
      </c>
      <c r="F18" s="11" t="s">
        <v>22</v>
      </c>
      <c r="G18" s="11" t="str">
        <f>CONCATENATE( IF(H18="","",CONCATENATE(H18,"_ ")),I18,". ",IF(J18="","",CONCATENATE(J18,"_ ")),M18,IF(J18="","",CONCATENATE(". ",N18)))</f>
        <v>Attached Document. Sender_ Party. Party</v>
      </c>
      <c r="H18" s="11" t="s">
        <v>22</v>
      </c>
      <c r="I18" s="11" t="s">
        <v>5007</v>
      </c>
      <c r="J18" s="11" t="s">
        <v>5002</v>
      </c>
      <c r="K18" s="11" t="s">
        <v>22</v>
      </c>
      <c r="L18" s="11" t="s">
        <v>22</v>
      </c>
      <c r="M18" s="11" t="str">
        <f>CONCATENATE(IF(Q18="","",CONCATENATE(Q18,"_ ")),R18)</f>
        <v>Party</v>
      </c>
      <c r="N18" s="11" t="str">
        <f>M18</f>
        <v>Party</v>
      </c>
      <c r="O18" s="11" t="s">
        <v>22</v>
      </c>
      <c r="P18" s="11" t="s">
        <v>22</v>
      </c>
      <c r="Q18" s="11" t="s">
        <v>22</v>
      </c>
      <c r="R18" s="11" t="s">
        <v>216</v>
      </c>
      <c r="S18" s="11" t="s">
        <v>38</v>
      </c>
      <c r="T18" s="11" t="s">
        <v>22</v>
      </c>
      <c r="U18" s="11" t="s">
        <v>62</v>
      </c>
      <c r="V18" s="11" t="s">
        <v>22</v>
      </c>
    </row>
    <row r="19" spans="1:22" ht="14.1" customHeight="1" x14ac:dyDescent="0.2">
      <c r="A19" s="11" t="str">
        <f>SUBSTITUTE(SUBSTITUTE(CONCATENATE(J19,IF(M19="Identifier","ID",M19))," ",""),"_","")</f>
        <v>ReceiverParty</v>
      </c>
      <c r="B19" s="8" t="s">
        <v>22</v>
      </c>
      <c r="C19" s="12" t="s">
        <v>27</v>
      </c>
      <c r="D19" s="11" t="s">
        <v>5003</v>
      </c>
      <c r="E19" s="11" t="s">
        <v>22</v>
      </c>
      <c r="F19" s="11" t="s">
        <v>22</v>
      </c>
      <c r="G19" s="11" t="str">
        <f>CONCATENATE( IF(H19="","",CONCATENATE(H19,"_ ")),I19,". ",IF(J19="","",CONCATENATE(J19,"_ ")),M19,IF(J19="","",CONCATENATE(". ",N19)))</f>
        <v>Attached Document. Receiver_ Party. Party</v>
      </c>
      <c r="H19" s="11" t="s">
        <v>22</v>
      </c>
      <c r="I19" s="11" t="s">
        <v>5007</v>
      </c>
      <c r="J19" s="11" t="s">
        <v>5004</v>
      </c>
      <c r="K19" s="11" t="s">
        <v>22</v>
      </c>
      <c r="L19" s="11" t="s">
        <v>22</v>
      </c>
      <c r="M19" s="11" t="str">
        <f>CONCATENATE(IF(Q19="","",CONCATENATE(Q19,"_ ")),R19)</f>
        <v>Party</v>
      </c>
      <c r="N19" s="11" t="str">
        <f>M19</f>
        <v>Party</v>
      </c>
      <c r="O19" s="11" t="s">
        <v>22</v>
      </c>
      <c r="P19" s="11" t="s">
        <v>22</v>
      </c>
      <c r="Q19" s="11" t="s">
        <v>22</v>
      </c>
      <c r="R19" s="11" t="s">
        <v>216</v>
      </c>
      <c r="S19" s="11" t="s">
        <v>38</v>
      </c>
      <c r="T19" s="11" t="s">
        <v>22</v>
      </c>
      <c r="U19" s="11" t="s">
        <v>62</v>
      </c>
      <c r="V19" s="11" t="s">
        <v>22</v>
      </c>
    </row>
    <row r="20" spans="1:22" ht="14.1" customHeight="1" x14ac:dyDescent="0.2">
      <c r="A20" s="11" t="str">
        <f>SUBSTITUTE(SUBSTITUTE(CONCATENATE(J20,IF(M20="Identifier","ID",M20))," ",""),"_","")</f>
        <v>Attachment</v>
      </c>
      <c r="B20" s="8" t="s">
        <v>22</v>
      </c>
      <c r="C20" s="12" t="s">
        <v>27</v>
      </c>
      <c r="D20" s="11" t="s">
        <v>5014</v>
      </c>
      <c r="E20" s="11" t="s">
        <v>22</v>
      </c>
      <c r="F20" s="11" t="s">
        <v>22</v>
      </c>
      <c r="G20" s="11" t="str">
        <f>CONCATENATE( IF(H20="","",CONCATENATE(H20,"_ ")),I20,". ",IF(J20="","",CONCATENATE(J20,"_ ")),M20,IF(J20="","",CONCATENATE(". ",N20)))</f>
        <v>Attached Document. Attachment</v>
      </c>
      <c r="H20" s="11" t="s">
        <v>22</v>
      </c>
      <c r="I20" s="11" t="s">
        <v>5007</v>
      </c>
      <c r="J20" s="11" t="s">
        <v>22</v>
      </c>
      <c r="K20" s="11" t="s">
        <v>22</v>
      </c>
      <c r="L20" s="11" t="s">
        <v>22</v>
      </c>
      <c r="M20" s="11" t="str">
        <f>CONCATENATE(IF(Q20="","",CONCATENATE(Q20,"_ ")),R20)</f>
        <v>Attachment</v>
      </c>
      <c r="N20" s="11" t="str">
        <f>M20</f>
        <v>Attachment</v>
      </c>
      <c r="O20" s="11" t="s">
        <v>22</v>
      </c>
      <c r="P20" s="11" t="s">
        <v>22</v>
      </c>
      <c r="Q20" s="11" t="s">
        <v>22</v>
      </c>
      <c r="R20" s="11" t="s">
        <v>222</v>
      </c>
      <c r="S20" s="11" t="s">
        <v>38</v>
      </c>
      <c r="T20" s="11" t="s">
        <v>22</v>
      </c>
      <c r="U20" s="11" t="s">
        <v>62</v>
      </c>
      <c r="V20" s="11" t="s">
        <v>22</v>
      </c>
    </row>
    <row r="21" spans="1:22" ht="14.1" customHeight="1" x14ac:dyDescent="0.2">
      <c r="A21" s="11" t="str">
        <f>SUBSTITUTE(SUBSTITUTE(CONCATENATE(J21,IF(M21="Identifier","ID",M21))," ",""),"_","")</f>
        <v>ParentDocumentLineReference</v>
      </c>
      <c r="B21" s="8" t="s">
        <v>22</v>
      </c>
      <c r="C21" s="12" t="s">
        <v>98</v>
      </c>
      <c r="D21" s="11" t="s">
        <v>5015</v>
      </c>
      <c r="E21" s="11" t="s">
        <v>22</v>
      </c>
      <c r="F21" s="11" t="s">
        <v>22</v>
      </c>
      <c r="G21" s="11" t="str">
        <f>CONCATENATE( IF(H21="","",CONCATENATE(H21,"_ ")),I21,". ",IF(J21="","",CONCATENATE(J21,"_ ")),M21,IF(J21="","",CONCATENATE(". ",N21)))</f>
        <v>Attached Document. Parent Document_ Line Reference. Line Reference</v>
      </c>
      <c r="H21" s="11" t="s">
        <v>22</v>
      </c>
      <c r="I21" s="11" t="s">
        <v>5007</v>
      </c>
      <c r="J21" s="11" t="s">
        <v>5013</v>
      </c>
      <c r="K21" s="11" t="s">
        <v>22</v>
      </c>
      <c r="L21" s="11" t="s">
        <v>22</v>
      </c>
      <c r="M21" s="11" t="str">
        <f>CONCATENATE(IF(Q21="","",CONCATENATE(Q21,"_ ")),R21)</f>
        <v>Line Reference</v>
      </c>
      <c r="N21" s="11" t="str">
        <f>M21</f>
        <v>Line Reference</v>
      </c>
      <c r="O21" s="11" t="s">
        <v>22</v>
      </c>
      <c r="P21" s="11" t="s">
        <v>22</v>
      </c>
      <c r="Q21" s="11" t="s">
        <v>22</v>
      </c>
      <c r="R21" s="11" t="s">
        <v>573</v>
      </c>
      <c r="S21" s="11" t="s">
        <v>38</v>
      </c>
      <c r="T21" s="11" t="s">
        <v>22</v>
      </c>
      <c r="U21" s="11" t="s">
        <v>26</v>
      </c>
      <c r="V21" s="11" t="s">
        <v>22</v>
      </c>
    </row>
    <row r="22" spans="1:22" s="14" customFormat="1" ht="14.1" customHeight="1" x14ac:dyDescent="0.2">
      <c r="A22" s="13"/>
      <c r="B22" s="13"/>
      <c r="C22" s="13"/>
      <c r="D22" s="13"/>
      <c r="E22" s="13"/>
      <c r="F22" s="13"/>
      <c r="G22" s="13"/>
      <c r="H22" s="13"/>
      <c r="I22" s="13"/>
      <c r="J22" s="13"/>
      <c r="K22" s="13"/>
      <c r="L22" s="13"/>
      <c r="M22" s="13"/>
      <c r="N22" s="13"/>
      <c r="O22" s="13"/>
      <c r="P22" s="13"/>
      <c r="Q22" s="13"/>
      <c r="R22" s="13"/>
      <c r="S22" s="13" t="s">
        <v>4949</v>
      </c>
      <c r="T22" s="13"/>
      <c r="U22" s="13"/>
      <c r="V22"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8E78F-ADDD-4465-A583-7F08F1099518}">
  <dimension ref="A1:V31"/>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GoodsItemPassport</v>
      </c>
      <c r="B2" s="6" t="s">
        <v>22</v>
      </c>
      <c r="C2" s="6" t="s">
        <v>22</v>
      </c>
      <c r="D2" s="6" t="s">
        <v>5500</v>
      </c>
      <c r="E2" s="6" t="s">
        <v>5501</v>
      </c>
      <c r="F2" s="6" t="s">
        <v>22</v>
      </c>
      <c r="G2" s="5" t="str">
        <f>CONCATENATE(IF(H2="","",CONCATENATE(H2,"_ ")),I2,". Details")</f>
        <v>Goods Item Passport. Details</v>
      </c>
      <c r="H2" s="6" t="s">
        <v>22</v>
      </c>
      <c r="I2" s="6" t="s">
        <v>2133</v>
      </c>
      <c r="J2" s="6" t="s">
        <v>22</v>
      </c>
      <c r="K2" s="6" t="s">
        <v>22</v>
      </c>
      <c r="L2" s="6" t="s">
        <v>22</v>
      </c>
      <c r="M2" s="6" t="s">
        <v>22</v>
      </c>
      <c r="N2" s="6" t="s">
        <v>22</v>
      </c>
      <c r="O2" s="6" t="s">
        <v>22</v>
      </c>
      <c r="P2" s="6" t="s">
        <v>22</v>
      </c>
      <c r="Q2" s="6" t="s">
        <v>22</v>
      </c>
      <c r="R2" s="6" t="s">
        <v>22</v>
      </c>
      <c r="S2" s="6" t="s">
        <v>25</v>
      </c>
      <c r="T2" s="6" t="s">
        <v>22</v>
      </c>
      <c r="U2" s="6" t="s">
        <v>101</v>
      </c>
      <c r="V2" s="6" t="s">
        <v>22</v>
      </c>
    </row>
    <row r="3" spans="1:22" ht="14.1" customHeight="1" x14ac:dyDescent="0.2">
      <c r="A3" s="7" t="str">
        <f t="shared" ref="A3:A16"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101</v>
      </c>
      <c r="G3" s="10" t="str">
        <f t="shared" ref="G3:G16" si="1">CONCATENATE( IF(H3="","",CONCATENATE(H3,"_ ")),I3,". ",IF(J3="","",CONCATENATE(J3,"_ ")),M3,IF(OR(J3&lt;&gt;"",M3&lt;&gt;N3),CONCATENATE(". ",N3),""))</f>
        <v>Goods Item Passport. UBL Version Identifier. Identifier</v>
      </c>
      <c r="H3" s="10" t="s">
        <v>22</v>
      </c>
      <c r="I3" s="10" t="s">
        <v>2133</v>
      </c>
      <c r="J3" s="10" t="s">
        <v>22</v>
      </c>
      <c r="K3" s="10" t="s">
        <v>4953</v>
      </c>
      <c r="L3" s="10" t="s">
        <v>29</v>
      </c>
      <c r="M3" s="7" t="str">
        <f t="shared" ref="M3:M16" si="2">IF(K3&lt;&gt;"",CONCATENATE(K3," ",L3),L3)</f>
        <v>UBL Version Identifier</v>
      </c>
      <c r="N3" s="10" t="s">
        <v>29</v>
      </c>
      <c r="O3" s="10" t="s">
        <v>22</v>
      </c>
      <c r="P3" s="10" t="str">
        <f t="shared" ref="P3:P16" si="3">IF(O3&lt;&gt;"",CONCATENATE(O3,"_ ",N3,". Type"),CONCATENATE(N3,". Type"))</f>
        <v>Identifier. Type</v>
      </c>
      <c r="Q3" s="10" t="s">
        <v>22</v>
      </c>
      <c r="R3" s="10" t="s">
        <v>22</v>
      </c>
      <c r="S3" s="10" t="s">
        <v>30</v>
      </c>
      <c r="T3" s="10" t="s">
        <v>22</v>
      </c>
      <c r="U3" s="10" t="s">
        <v>101</v>
      </c>
      <c r="V3" s="10" t="s">
        <v>22</v>
      </c>
    </row>
    <row r="4" spans="1:22" ht="14.1" customHeight="1" x14ac:dyDescent="0.2">
      <c r="A4" s="7" t="str">
        <f t="shared" si="0"/>
        <v>CustomizationID</v>
      </c>
      <c r="B4" s="8" t="s">
        <v>22</v>
      </c>
      <c r="C4" s="9" t="s">
        <v>34</v>
      </c>
      <c r="D4" s="10" t="s">
        <v>4954</v>
      </c>
      <c r="E4" s="10" t="s">
        <v>22</v>
      </c>
      <c r="F4" s="10" t="s">
        <v>22</v>
      </c>
      <c r="G4" s="10" t="str">
        <f t="shared" si="1"/>
        <v>Goods Item Passport. Customization Identifier. Identifier</v>
      </c>
      <c r="H4" s="10" t="s">
        <v>22</v>
      </c>
      <c r="I4" s="10" t="s">
        <v>2133</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101</v>
      </c>
      <c r="V4" s="10" t="s">
        <v>22</v>
      </c>
    </row>
    <row r="5" spans="1:22" ht="14.1" customHeight="1" x14ac:dyDescent="0.2">
      <c r="A5" s="7" t="str">
        <f t="shared" si="0"/>
        <v>ProfileID</v>
      </c>
      <c r="B5" s="8" t="s">
        <v>22</v>
      </c>
      <c r="C5" s="9" t="s">
        <v>34</v>
      </c>
      <c r="D5" s="10" t="s">
        <v>4955</v>
      </c>
      <c r="E5" s="10" t="s">
        <v>22</v>
      </c>
      <c r="F5" s="10" t="s">
        <v>22</v>
      </c>
      <c r="G5" s="10" t="str">
        <f t="shared" si="1"/>
        <v>Goods Item Passport. Profile Identifier. Identifier</v>
      </c>
      <c r="H5" s="10" t="s">
        <v>22</v>
      </c>
      <c r="I5" s="10" t="s">
        <v>2133</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101</v>
      </c>
      <c r="V5" s="10" t="s">
        <v>22</v>
      </c>
    </row>
    <row r="6" spans="1:22" ht="14.1" customHeight="1" x14ac:dyDescent="0.2">
      <c r="A6" s="7" t="str">
        <f t="shared" si="0"/>
        <v>ProfileExecutionID</v>
      </c>
      <c r="B6" s="8" t="s">
        <v>22</v>
      </c>
      <c r="C6" s="9" t="s">
        <v>34</v>
      </c>
      <c r="D6" s="10" t="s">
        <v>4956</v>
      </c>
      <c r="E6" s="10" t="s">
        <v>22</v>
      </c>
      <c r="F6" s="10" t="s">
        <v>4994</v>
      </c>
      <c r="G6" s="10" t="str">
        <f t="shared" si="1"/>
        <v>Goods Item Passport. Profile Execution Identifier. Identifier</v>
      </c>
      <c r="H6" s="10" t="s">
        <v>22</v>
      </c>
      <c r="I6" s="10" t="s">
        <v>2133</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101</v>
      </c>
      <c r="V6" s="10" t="s">
        <v>22</v>
      </c>
    </row>
    <row r="7" spans="1:22" ht="14.1" customHeight="1" x14ac:dyDescent="0.2">
      <c r="A7" s="7" t="str">
        <f t="shared" si="0"/>
        <v>ID</v>
      </c>
      <c r="B7" s="8" t="s">
        <v>22</v>
      </c>
      <c r="C7" s="9" t="s">
        <v>27</v>
      </c>
      <c r="D7" s="10" t="s">
        <v>4995</v>
      </c>
      <c r="E7" s="10" t="s">
        <v>22</v>
      </c>
      <c r="F7" s="10" t="s">
        <v>22</v>
      </c>
      <c r="G7" s="10" t="str">
        <f t="shared" si="1"/>
        <v>Goods Item Passport. Identifier</v>
      </c>
      <c r="H7" s="10" t="s">
        <v>22</v>
      </c>
      <c r="I7" s="10" t="s">
        <v>2133</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101</v>
      </c>
      <c r="V7" s="10" t="s">
        <v>22</v>
      </c>
    </row>
    <row r="8" spans="1:22" ht="14.1" customHeight="1" x14ac:dyDescent="0.2">
      <c r="A8" s="7" t="str">
        <f t="shared" si="0"/>
        <v>UUID</v>
      </c>
      <c r="B8" s="8" t="s">
        <v>22</v>
      </c>
      <c r="C8" s="9" t="s">
        <v>34</v>
      </c>
      <c r="D8" s="10" t="s">
        <v>4959</v>
      </c>
      <c r="E8" s="10" t="s">
        <v>22</v>
      </c>
      <c r="F8" s="10" t="s">
        <v>22</v>
      </c>
      <c r="G8" s="10" t="str">
        <f t="shared" si="1"/>
        <v>Goods Item Passport. UUID. Identifier</v>
      </c>
      <c r="H8" s="10" t="s">
        <v>22</v>
      </c>
      <c r="I8" s="10" t="s">
        <v>2133</v>
      </c>
      <c r="J8" s="10" t="s">
        <v>22</v>
      </c>
      <c r="K8" s="10" t="s">
        <v>22</v>
      </c>
      <c r="L8" s="10" t="s">
        <v>590</v>
      </c>
      <c r="M8" s="7" t="str">
        <f t="shared" si="2"/>
        <v>UUID</v>
      </c>
      <c r="N8" s="10" t="s">
        <v>29</v>
      </c>
      <c r="O8" s="10" t="s">
        <v>22</v>
      </c>
      <c r="P8" s="10" t="str">
        <f t="shared" si="3"/>
        <v>Identifier. Type</v>
      </c>
      <c r="Q8" s="10" t="s">
        <v>22</v>
      </c>
      <c r="R8" s="10" t="s">
        <v>22</v>
      </c>
      <c r="S8" s="10" t="s">
        <v>30</v>
      </c>
      <c r="T8" s="10" t="s">
        <v>22</v>
      </c>
      <c r="U8" s="10" t="s">
        <v>101</v>
      </c>
      <c r="V8" s="10" t="s">
        <v>22</v>
      </c>
    </row>
    <row r="9" spans="1:22" ht="14.1" customHeight="1" x14ac:dyDescent="0.2">
      <c r="A9" s="7" t="str">
        <f t="shared" si="0"/>
        <v>IssueDate</v>
      </c>
      <c r="B9" s="8" t="s">
        <v>22</v>
      </c>
      <c r="C9" s="9" t="s">
        <v>34</v>
      </c>
      <c r="D9" s="10" t="s">
        <v>4996</v>
      </c>
      <c r="E9" s="10" t="s">
        <v>22</v>
      </c>
      <c r="F9" s="10" t="s">
        <v>22</v>
      </c>
      <c r="G9" s="10" t="str">
        <f t="shared" si="1"/>
        <v>Goods Item Passport. Issue Date. Date</v>
      </c>
      <c r="H9" s="10" t="s">
        <v>22</v>
      </c>
      <c r="I9" s="10" t="s">
        <v>2133</v>
      </c>
      <c r="J9" s="10" t="s">
        <v>22</v>
      </c>
      <c r="K9" s="10" t="s">
        <v>477</v>
      </c>
      <c r="L9" s="10" t="s">
        <v>397</v>
      </c>
      <c r="M9" s="7" t="str">
        <f t="shared" si="2"/>
        <v>Issue Date</v>
      </c>
      <c r="N9" s="10" t="s">
        <v>397</v>
      </c>
      <c r="O9" s="10" t="s">
        <v>22</v>
      </c>
      <c r="P9" s="10" t="str">
        <f t="shared" si="3"/>
        <v>Date. Type</v>
      </c>
      <c r="Q9" s="10" t="s">
        <v>22</v>
      </c>
      <c r="R9" s="10" t="s">
        <v>22</v>
      </c>
      <c r="S9" s="10" t="s">
        <v>30</v>
      </c>
      <c r="T9" s="10" t="s">
        <v>22</v>
      </c>
      <c r="U9" s="10" t="s">
        <v>101</v>
      </c>
      <c r="V9" s="10" t="s">
        <v>22</v>
      </c>
    </row>
    <row r="10" spans="1:22" ht="14.1" customHeight="1" x14ac:dyDescent="0.2">
      <c r="A10" s="7" t="str">
        <f t="shared" si="0"/>
        <v>IssueTime</v>
      </c>
      <c r="B10" s="8" t="s">
        <v>22</v>
      </c>
      <c r="C10" s="9" t="s">
        <v>34</v>
      </c>
      <c r="D10" s="10" t="s">
        <v>4997</v>
      </c>
      <c r="E10" s="10" t="s">
        <v>22</v>
      </c>
      <c r="F10" s="10" t="s">
        <v>22</v>
      </c>
      <c r="G10" s="10" t="str">
        <f t="shared" si="1"/>
        <v>Goods Item Passport. Issue Time. Time</v>
      </c>
      <c r="H10" s="10" t="s">
        <v>22</v>
      </c>
      <c r="I10" s="10" t="s">
        <v>2133</v>
      </c>
      <c r="J10" s="10" t="s">
        <v>22</v>
      </c>
      <c r="K10" s="10" t="s">
        <v>477</v>
      </c>
      <c r="L10" s="10" t="s">
        <v>594</v>
      </c>
      <c r="M10" s="7" t="str">
        <f t="shared" si="2"/>
        <v>Issue Time</v>
      </c>
      <c r="N10" s="10" t="s">
        <v>594</v>
      </c>
      <c r="O10" s="10" t="s">
        <v>22</v>
      </c>
      <c r="P10" s="10" t="str">
        <f t="shared" si="3"/>
        <v>Time. Type</v>
      </c>
      <c r="Q10" s="10" t="s">
        <v>22</v>
      </c>
      <c r="R10" s="10" t="s">
        <v>22</v>
      </c>
      <c r="S10" s="10" t="s">
        <v>30</v>
      </c>
      <c r="T10" s="10" t="s">
        <v>22</v>
      </c>
      <c r="U10" s="10" t="s">
        <v>101</v>
      </c>
      <c r="V10" s="10" t="s">
        <v>22</v>
      </c>
    </row>
    <row r="11" spans="1:22" ht="14.1" customHeight="1" x14ac:dyDescent="0.2">
      <c r="A11" s="7" t="str">
        <f t="shared" si="0"/>
        <v>StatusCode</v>
      </c>
      <c r="B11" s="8" t="s">
        <v>22</v>
      </c>
      <c r="C11" s="9" t="s">
        <v>34</v>
      </c>
      <c r="D11" s="10" t="s">
        <v>5502</v>
      </c>
      <c r="E11" s="10" t="s">
        <v>22</v>
      </c>
      <c r="F11" s="10" t="s">
        <v>22</v>
      </c>
      <c r="G11" s="10" t="str">
        <f t="shared" si="1"/>
        <v>Goods Item Passport. Status. Code</v>
      </c>
      <c r="H11" s="10" t="s">
        <v>22</v>
      </c>
      <c r="I11" s="10" t="s">
        <v>2133</v>
      </c>
      <c r="J11" s="10" t="s">
        <v>22</v>
      </c>
      <c r="K11" s="10" t="s">
        <v>22</v>
      </c>
      <c r="L11" s="10" t="s">
        <v>894</v>
      </c>
      <c r="M11" s="7" t="str">
        <f t="shared" si="2"/>
        <v>Status</v>
      </c>
      <c r="N11" s="10" t="s">
        <v>33</v>
      </c>
      <c r="O11" s="10" t="s">
        <v>22</v>
      </c>
      <c r="P11" s="10" t="str">
        <f t="shared" si="3"/>
        <v>Code. Type</v>
      </c>
      <c r="Q11" s="10" t="s">
        <v>22</v>
      </c>
      <c r="R11" s="10" t="s">
        <v>22</v>
      </c>
      <c r="S11" s="10" t="s">
        <v>30</v>
      </c>
      <c r="T11" s="10" t="s">
        <v>22</v>
      </c>
      <c r="U11" s="10" t="s">
        <v>101</v>
      </c>
      <c r="V11" s="10" t="s">
        <v>22</v>
      </c>
    </row>
    <row r="12" spans="1:22" ht="14.1" customHeight="1" x14ac:dyDescent="0.2">
      <c r="A12" s="7" t="str">
        <f t="shared" si="0"/>
        <v>Status</v>
      </c>
      <c r="B12" s="8" t="s">
        <v>22</v>
      </c>
      <c r="C12" s="9" t="s">
        <v>98</v>
      </c>
      <c r="D12" s="10" t="s">
        <v>5503</v>
      </c>
      <c r="E12" s="10" t="s">
        <v>22</v>
      </c>
      <c r="F12" s="10" t="s">
        <v>22</v>
      </c>
      <c r="G12" s="10" t="str">
        <f t="shared" si="1"/>
        <v>Goods Item Passport. Status. Text</v>
      </c>
      <c r="H12" s="10" t="s">
        <v>22</v>
      </c>
      <c r="I12" s="10" t="s">
        <v>2133</v>
      </c>
      <c r="J12" s="10" t="s">
        <v>22</v>
      </c>
      <c r="K12" s="10" t="s">
        <v>22</v>
      </c>
      <c r="L12" s="10" t="s">
        <v>894</v>
      </c>
      <c r="M12" s="7" t="str">
        <f t="shared" si="2"/>
        <v>Status</v>
      </c>
      <c r="N12" s="10" t="s">
        <v>59</v>
      </c>
      <c r="O12" s="10" t="s">
        <v>22</v>
      </c>
      <c r="P12" s="10" t="str">
        <f t="shared" si="3"/>
        <v>Text. Type</v>
      </c>
      <c r="Q12" s="10" t="s">
        <v>22</v>
      </c>
      <c r="R12" s="10" t="s">
        <v>22</v>
      </c>
      <c r="S12" s="10" t="s">
        <v>30</v>
      </c>
      <c r="T12" s="10" t="s">
        <v>22</v>
      </c>
      <c r="U12" s="10" t="s">
        <v>101</v>
      </c>
      <c r="V12" s="10" t="s">
        <v>22</v>
      </c>
    </row>
    <row r="13" spans="1:22" ht="14.1" customHeight="1" x14ac:dyDescent="0.2">
      <c r="A13" s="7" t="str">
        <f t="shared" si="0"/>
        <v>Note</v>
      </c>
      <c r="B13" s="8" t="s">
        <v>22</v>
      </c>
      <c r="C13" s="9" t="s">
        <v>98</v>
      </c>
      <c r="D13" s="10" t="s">
        <v>4967</v>
      </c>
      <c r="E13" s="10" t="s">
        <v>22</v>
      </c>
      <c r="F13" s="10" t="s">
        <v>22</v>
      </c>
      <c r="G13" s="10" t="str">
        <f t="shared" si="1"/>
        <v>Goods Item Passport. Note. Text</v>
      </c>
      <c r="H13" s="10" t="s">
        <v>22</v>
      </c>
      <c r="I13" s="10" t="s">
        <v>2133</v>
      </c>
      <c r="J13" s="10" t="s">
        <v>22</v>
      </c>
      <c r="K13" s="10" t="s">
        <v>22</v>
      </c>
      <c r="L13" s="10" t="s">
        <v>237</v>
      </c>
      <c r="M13" s="7" t="str">
        <f t="shared" si="2"/>
        <v>Note</v>
      </c>
      <c r="N13" s="10" t="s">
        <v>59</v>
      </c>
      <c r="O13" s="10" t="s">
        <v>22</v>
      </c>
      <c r="P13" s="10" t="str">
        <f t="shared" si="3"/>
        <v>Text. Type</v>
      </c>
      <c r="Q13" s="10" t="s">
        <v>22</v>
      </c>
      <c r="R13" s="10" t="s">
        <v>22</v>
      </c>
      <c r="S13" s="10" t="s">
        <v>30</v>
      </c>
      <c r="T13" s="10" t="s">
        <v>22</v>
      </c>
      <c r="U13" s="10" t="s">
        <v>101</v>
      </c>
      <c r="V13" s="10" t="s">
        <v>22</v>
      </c>
    </row>
    <row r="14" spans="1:22" ht="14.1" customHeight="1" x14ac:dyDescent="0.2">
      <c r="A14" s="7" t="str">
        <f t="shared" si="0"/>
        <v>VersionID</v>
      </c>
      <c r="B14" s="8" t="s">
        <v>22</v>
      </c>
      <c r="C14" s="9" t="s">
        <v>34</v>
      </c>
      <c r="D14" s="10" t="s">
        <v>5504</v>
      </c>
      <c r="E14" s="10" t="s">
        <v>22</v>
      </c>
      <c r="F14" s="10" t="s">
        <v>22</v>
      </c>
      <c r="G14" s="10" t="str">
        <f t="shared" si="1"/>
        <v>Goods Item Passport. Version. Identifier</v>
      </c>
      <c r="H14" s="10" t="s">
        <v>22</v>
      </c>
      <c r="I14" s="10" t="s">
        <v>2133</v>
      </c>
      <c r="J14" s="10" t="s">
        <v>22</v>
      </c>
      <c r="K14" s="10" t="s">
        <v>22</v>
      </c>
      <c r="L14" s="10" t="s">
        <v>602</v>
      </c>
      <c r="M14" s="7" t="str">
        <f t="shared" si="2"/>
        <v>Version</v>
      </c>
      <c r="N14" s="10" t="s">
        <v>29</v>
      </c>
      <c r="O14" s="10" t="s">
        <v>22</v>
      </c>
      <c r="P14" s="10" t="str">
        <f t="shared" si="3"/>
        <v>Identifier. Type</v>
      </c>
      <c r="Q14" s="10" t="s">
        <v>22</v>
      </c>
      <c r="R14" s="10" t="s">
        <v>22</v>
      </c>
      <c r="S14" s="10" t="s">
        <v>30</v>
      </c>
      <c r="T14" s="10" t="s">
        <v>22</v>
      </c>
      <c r="U14" s="10" t="s">
        <v>101</v>
      </c>
      <c r="V14" s="10" t="s">
        <v>22</v>
      </c>
    </row>
    <row r="15" spans="1:22" ht="14.1" customHeight="1" x14ac:dyDescent="0.2">
      <c r="A15" s="7" t="str">
        <f t="shared" si="0"/>
        <v>ExportReasonCode</v>
      </c>
      <c r="B15" s="8" t="s">
        <v>22</v>
      </c>
      <c r="C15" s="9" t="s">
        <v>34</v>
      </c>
      <c r="D15" s="10" t="s">
        <v>5505</v>
      </c>
      <c r="E15" s="10" t="s">
        <v>22</v>
      </c>
      <c r="F15" s="10" t="s">
        <v>22</v>
      </c>
      <c r="G15" s="10" t="str">
        <f t="shared" si="1"/>
        <v>Goods Item Passport. Export_ Reason. Code</v>
      </c>
      <c r="H15" s="10" t="s">
        <v>22</v>
      </c>
      <c r="I15" s="10" t="s">
        <v>2133</v>
      </c>
      <c r="J15" s="10" t="s">
        <v>3819</v>
      </c>
      <c r="K15" s="10" t="s">
        <v>22</v>
      </c>
      <c r="L15" s="10" t="s">
        <v>175</v>
      </c>
      <c r="M15" s="7" t="str">
        <f t="shared" si="2"/>
        <v>Reason</v>
      </c>
      <c r="N15" s="10" t="s">
        <v>33</v>
      </c>
      <c r="O15" s="10" t="s">
        <v>22</v>
      </c>
      <c r="P15" s="10" t="str">
        <f t="shared" si="3"/>
        <v>Code. Type</v>
      </c>
      <c r="Q15" s="10" t="s">
        <v>22</v>
      </c>
      <c r="R15" s="10" t="s">
        <v>22</v>
      </c>
      <c r="S15" s="10" t="s">
        <v>30</v>
      </c>
      <c r="T15" s="10" t="s">
        <v>22</v>
      </c>
      <c r="U15" s="10" t="s">
        <v>101</v>
      </c>
      <c r="V15" s="10" t="s">
        <v>22</v>
      </c>
    </row>
    <row r="16" spans="1:22" ht="14.1" customHeight="1" x14ac:dyDescent="0.2">
      <c r="A16" s="7" t="str">
        <f t="shared" si="0"/>
        <v>ExportReason</v>
      </c>
      <c r="B16" s="8" t="s">
        <v>22</v>
      </c>
      <c r="C16" s="9" t="s">
        <v>98</v>
      </c>
      <c r="D16" s="10" t="s">
        <v>5506</v>
      </c>
      <c r="E16" s="10" t="s">
        <v>22</v>
      </c>
      <c r="F16" s="10" t="s">
        <v>22</v>
      </c>
      <c r="G16" s="10" t="str">
        <f t="shared" si="1"/>
        <v>Goods Item Passport. Export_ Reason. Text</v>
      </c>
      <c r="H16" s="10" t="s">
        <v>22</v>
      </c>
      <c r="I16" s="10" t="s">
        <v>2133</v>
      </c>
      <c r="J16" s="10" t="s">
        <v>3819</v>
      </c>
      <c r="K16" s="10" t="s">
        <v>22</v>
      </c>
      <c r="L16" s="10" t="s">
        <v>175</v>
      </c>
      <c r="M16" s="7" t="str">
        <f t="shared" si="2"/>
        <v>Reason</v>
      </c>
      <c r="N16" s="10" t="s">
        <v>59</v>
      </c>
      <c r="O16" s="10" t="s">
        <v>22</v>
      </c>
      <c r="P16" s="10" t="str">
        <f t="shared" si="3"/>
        <v>Text. Type</v>
      </c>
      <c r="Q16" s="10" t="s">
        <v>22</v>
      </c>
      <c r="R16" s="10" t="s">
        <v>22</v>
      </c>
      <c r="S16" s="10" t="s">
        <v>30</v>
      </c>
      <c r="T16" s="10" t="s">
        <v>22</v>
      </c>
      <c r="U16" s="10" t="s">
        <v>101</v>
      </c>
      <c r="V16" s="10" t="s">
        <v>22</v>
      </c>
    </row>
    <row r="17" spans="1:22" ht="14.1" customHeight="1" x14ac:dyDescent="0.2">
      <c r="A17" s="11" t="str">
        <f t="shared" ref="A17:A30" si="4">SUBSTITUTE(SUBSTITUTE(CONCATENATE(J17,IF(M17="Identifier","ID",M17))," ",""),"_","")</f>
        <v>ValidityPeriod</v>
      </c>
      <c r="B17" s="8" t="s">
        <v>22</v>
      </c>
      <c r="C17" s="12" t="s">
        <v>34</v>
      </c>
      <c r="D17" s="11" t="s">
        <v>5507</v>
      </c>
      <c r="E17" s="11" t="s">
        <v>22</v>
      </c>
      <c r="F17" s="11" t="s">
        <v>22</v>
      </c>
      <c r="G17" s="11" t="str">
        <f t="shared" ref="G17:G30" si="5">CONCATENATE( IF(H17="","",CONCATENATE(H17,"_ ")),I17,". ",IF(J17="","",CONCATENATE(J17,"_ ")),M17,IF(J17="","",CONCATENATE(". ",N17)))</f>
        <v>Goods Item Passport. Validity_ Period. Period</v>
      </c>
      <c r="H17" s="11" t="s">
        <v>22</v>
      </c>
      <c r="I17" s="11" t="s">
        <v>2133</v>
      </c>
      <c r="J17" s="11" t="s">
        <v>241</v>
      </c>
      <c r="K17" s="11" t="s">
        <v>22</v>
      </c>
      <c r="L17" s="11" t="s">
        <v>22</v>
      </c>
      <c r="M17" s="11" t="str">
        <f t="shared" ref="M17:M30" si="6">CONCATENATE(IF(Q17="","",CONCATENATE(Q17,"_ ")),R17)</f>
        <v>Period</v>
      </c>
      <c r="N17" s="11" t="str">
        <f t="shared" ref="N17:N30" si="7">M17</f>
        <v>Period</v>
      </c>
      <c r="O17" s="11" t="s">
        <v>22</v>
      </c>
      <c r="P17" s="11" t="s">
        <v>22</v>
      </c>
      <c r="Q17" s="11" t="s">
        <v>22</v>
      </c>
      <c r="R17" s="11" t="s">
        <v>44</v>
      </c>
      <c r="S17" s="11" t="s">
        <v>38</v>
      </c>
      <c r="T17" s="11" t="s">
        <v>22</v>
      </c>
      <c r="U17" s="11" t="s">
        <v>101</v>
      </c>
      <c r="V17" s="11" t="s">
        <v>22</v>
      </c>
    </row>
    <row r="18" spans="1:22" ht="14.1" customHeight="1" x14ac:dyDescent="0.2">
      <c r="A18" s="11" t="str">
        <f t="shared" si="4"/>
        <v>IssuerParty</v>
      </c>
      <c r="B18" s="8" t="s">
        <v>22</v>
      </c>
      <c r="C18" s="12" t="s">
        <v>34</v>
      </c>
      <c r="D18" s="11" t="s">
        <v>5508</v>
      </c>
      <c r="E18" s="11" t="s">
        <v>22</v>
      </c>
      <c r="F18" s="11" t="s">
        <v>22</v>
      </c>
      <c r="G18" s="11" t="str">
        <f t="shared" si="5"/>
        <v>Goods Item Passport. Issuer_ Party. Party</v>
      </c>
      <c r="H18" s="11" t="s">
        <v>22</v>
      </c>
      <c r="I18" s="11" t="s">
        <v>2133</v>
      </c>
      <c r="J18" s="11" t="s">
        <v>243</v>
      </c>
      <c r="K18" s="11" t="s">
        <v>22</v>
      </c>
      <c r="L18" s="11" t="s">
        <v>22</v>
      </c>
      <c r="M18" s="11" t="str">
        <f t="shared" si="6"/>
        <v>Party</v>
      </c>
      <c r="N18" s="11" t="str">
        <f t="shared" si="7"/>
        <v>Party</v>
      </c>
      <c r="O18" s="11" t="s">
        <v>22</v>
      </c>
      <c r="P18" s="11" t="s">
        <v>22</v>
      </c>
      <c r="Q18" s="11" t="s">
        <v>22</v>
      </c>
      <c r="R18" s="11" t="s">
        <v>216</v>
      </c>
      <c r="S18" s="11" t="s">
        <v>38</v>
      </c>
      <c r="T18" s="11" t="s">
        <v>22</v>
      </c>
      <c r="U18" s="11" t="s">
        <v>101</v>
      </c>
      <c r="V18" s="11" t="s">
        <v>22</v>
      </c>
    </row>
    <row r="19" spans="1:22" ht="14.1" customHeight="1" x14ac:dyDescent="0.2">
      <c r="A19" s="11" t="str">
        <f t="shared" si="4"/>
        <v>HolderParty</v>
      </c>
      <c r="B19" s="8" t="s">
        <v>22</v>
      </c>
      <c r="C19" s="12" t="s">
        <v>27</v>
      </c>
      <c r="D19" s="11" t="s">
        <v>5509</v>
      </c>
      <c r="E19" s="11" t="s">
        <v>22</v>
      </c>
      <c r="F19" s="11" t="s">
        <v>22</v>
      </c>
      <c r="G19" s="11" t="str">
        <f t="shared" si="5"/>
        <v>Goods Item Passport. Holder_ Party. Party</v>
      </c>
      <c r="H19" s="11" t="s">
        <v>22</v>
      </c>
      <c r="I19" s="11" t="s">
        <v>2133</v>
      </c>
      <c r="J19" s="11" t="s">
        <v>486</v>
      </c>
      <c r="K19" s="11" t="s">
        <v>22</v>
      </c>
      <c r="L19" s="11" t="s">
        <v>22</v>
      </c>
      <c r="M19" s="11" t="str">
        <f t="shared" si="6"/>
        <v>Party</v>
      </c>
      <c r="N19" s="11" t="str">
        <f t="shared" si="7"/>
        <v>Party</v>
      </c>
      <c r="O19" s="11" t="s">
        <v>22</v>
      </c>
      <c r="P19" s="11" t="s">
        <v>22</v>
      </c>
      <c r="Q19" s="11" t="s">
        <v>22</v>
      </c>
      <c r="R19" s="11" t="s">
        <v>216</v>
      </c>
      <c r="S19" s="11" t="s">
        <v>38</v>
      </c>
      <c r="T19" s="11" t="s">
        <v>22</v>
      </c>
      <c r="U19" s="11" t="s">
        <v>101</v>
      </c>
      <c r="V19" s="11" t="s">
        <v>22</v>
      </c>
    </row>
    <row r="20" spans="1:22" ht="14.1" customHeight="1" x14ac:dyDescent="0.2">
      <c r="A20" s="11" t="str">
        <f t="shared" si="4"/>
        <v>RepresentativeParty</v>
      </c>
      <c r="B20" s="8" t="s">
        <v>22</v>
      </c>
      <c r="C20" s="12" t="s">
        <v>34</v>
      </c>
      <c r="D20" s="11" t="s">
        <v>5510</v>
      </c>
      <c r="E20" s="11" t="s">
        <v>22</v>
      </c>
      <c r="F20" s="11" t="s">
        <v>22</v>
      </c>
      <c r="G20" s="11" t="str">
        <f t="shared" si="5"/>
        <v>Goods Item Passport. Representative_ Party. Party</v>
      </c>
      <c r="H20" s="11" t="s">
        <v>22</v>
      </c>
      <c r="I20" s="11" t="s">
        <v>2133</v>
      </c>
      <c r="J20" s="11" t="s">
        <v>5511</v>
      </c>
      <c r="K20" s="11" t="s">
        <v>22</v>
      </c>
      <c r="L20" s="11" t="s">
        <v>22</v>
      </c>
      <c r="M20" s="11" t="str">
        <f t="shared" si="6"/>
        <v>Party</v>
      </c>
      <c r="N20" s="11" t="str">
        <f t="shared" si="7"/>
        <v>Party</v>
      </c>
      <c r="O20" s="11" t="s">
        <v>22</v>
      </c>
      <c r="P20" s="11" t="s">
        <v>22</v>
      </c>
      <c r="Q20" s="11" t="s">
        <v>22</v>
      </c>
      <c r="R20" s="11" t="s">
        <v>216</v>
      </c>
      <c r="S20" s="11" t="s">
        <v>38</v>
      </c>
      <c r="T20" s="11" t="s">
        <v>22</v>
      </c>
      <c r="U20" s="11" t="s">
        <v>101</v>
      </c>
      <c r="V20" s="11" t="s">
        <v>22</v>
      </c>
    </row>
    <row r="21" spans="1:22" ht="14.1" customHeight="1" x14ac:dyDescent="0.2">
      <c r="A21" s="11" t="str">
        <f t="shared" si="4"/>
        <v>ExportingGuarantorParty</v>
      </c>
      <c r="B21" s="8" t="s">
        <v>22</v>
      </c>
      <c r="C21" s="12" t="s">
        <v>34</v>
      </c>
      <c r="D21" s="11" t="s">
        <v>5512</v>
      </c>
      <c r="E21" s="11" t="s">
        <v>22</v>
      </c>
      <c r="F21" s="11" t="s">
        <v>22</v>
      </c>
      <c r="G21" s="11" t="str">
        <f t="shared" si="5"/>
        <v>Goods Item Passport. Exporting Guarantor_ Party. Party</v>
      </c>
      <c r="H21" s="11" t="s">
        <v>22</v>
      </c>
      <c r="I21" s="11" t="s">
        <v>2133</v>
      </c>
      <c r="J21" s="11" t="s">
        <v>5513</v>
      </c>
      <c r="K21" s="11" t="s">
        <v>22</v>
      </c>
      <c r="L21" s="11" t="s">
        <v>22</v>
      </c>
      <c r="M21" s="11" t="str">
        <f t="shared" si="6"/>
        <v>Party</v>
      </c>
      <c r="N21" s="11" t="str">
        <f t="shared" si="7"/>
        <v>Party</v>
      </c>
      <c r="O21" s="11" t="s">
        <v>22</v>
      </c>
      <c r="P21" s="11" t="s">
        <v>22</v>
      </c>
      <c r="Q21" s="11" t="s">
        <v>22</v>
      </c>
      <c r="R21" s="11" t="s">
        <v>216</v>
      </c>
      <c r="S21" s="11" t="s">
        <v>38</v>
      </c>
      <c r="T21" s="11" t="s">
        <v>22</v>
      </c>
      <c r="U21" s="11" t="s">
        <v>101</v>
      </c>
      <c r="V21" s="11" t="s">
        <v>22</v>
      </c>
    </row>
    <row r="22" spans="1:22" ht="14.1" customHeight="1" x14ac:dyDescent="0.2">
      <c r="A22" s="11" t="str">
        <f t="shared" si="4"/>
        <v>ImportingGuarantorParty</v>
      </c>
      <c r="B22" s="8" t="s">
        <v>22</v>
      </c>
      <c r="C22" s="12" t="s">
        <v>34</v>
      </c>
      <c r="D22" s="11" t="s">
        <v>5514</v>
      </c>
      <c r="E22" s="11" t="s">
        <v>22</v>
      </c>
      <c r="F22" s="11" t="s">
        <v>22</v>
      </c>
      <c r="G22" s="11" t="str">
        <f t="shared" si="5"/>
        <v>Goods Item Passport. Importing Guarantor_ Party. Party</v>
      </c>
      <c r="H22" s="11" t="s">
        <v>22</v>
      </c>
      <c r="I22" s="11" t="s">
        <v>2133</v>
      </c>
      <c r="J22" s="11" t="s">
        <v>5515</v>
      </c>
      <c r="K22" s="11" t="s">
        <v>22</v>
      </c>
      <c r="L22" s="11" t="s">
        <v>22</v>
      </c>
      <c r="M22" s="11" t="str">
        <f t="shared" si="6"/>
        <v>Party</v>
      </c>
      <c r="N22" s="11" t="str">
        <f t="shared" si="7"/>
        <v>Party</v>
      </c>
      <c r="O22" s="11" t="s">
        <v>22</v>
      </c>
      <c r="P22" s="11" t="s">
        <v>22</v>
      </c>
      <c r="Q22" s="11" t="s">
        <v>22</v>
      </c>
      <c r="R22" s="11" t="s">
        <v>216</v>
      </c>
      <c r="S22" s="11" t="s">
        <v>38</v>
      </c>
      <c r="T22" s="11" t="s">
        <v>22</v>
      </c>
      <c r="U22" s="11" t="s">
        <v>101</v>
      </c>
      <c r="V22" s="11" t="s">
        <v>22</v>
      </c>
    </row>
    <row r="23" spans="1:22" ht="14.1" customHeight="1" x14ac:dyDescent="0.2">
      <c r="A23" s="11" t="str">
        <f t="shared" si="4"/>
        <v>ExportingCustomsParty</v>
      </c>
      <c r="B23" s="8" t="s">
        <v>22</v>
      </c>
      <c r="C23" s="12" t="s">
        <v>34</v>
      </c>
      <c r="D23" s="11" t="s">
        <v>5516</v>
      </c>
      <c r="E23" s="11" t="s">
        <v>22</v>
      </c>
      <c r="F23" s="11" t="s">
        <v>22</v>
      </c>
      <c r="G23" s="11" t="str">
        <f t="shared" si="5"/>
        <v>Goods Item Passport. Exporting Customs_ Party. Party</v>
      </c>
      <c r="H23" s="11" t="s">
        <v>22</v>
      </c>
      <c r="I23" s="11" t="s">
        <v>2133</v>
      </c>
      <c r="J23" s="11" t="s">
        <v>5517</v>
      </c>
      <c r="K23" s="11" t="s">
        <v>22</v>
      </c>
      <c r="L23" s="11" t="s">
        <v>22</v>
      </c>
      <c r="M23" s="11" t="str">
        <f t="shared" si="6"/>
        <v>Party</v>
      </c>
      <c r="N23" s="11" t="str">
        <f t="shared" si="7"/>
        <v>Party</v>
      </c>
      <c r="O23" s="11" t="s">
        <v>22</v>
      </c>
      <c r="P23" s="11" t="s">
        <v>22</v>
      </c>
      <c r="Q23" s="11" t="s">
        <v>22</v>
      </c>
      <c r="R23" s="11" t="s">
        <v>216</v>
      </c>
      <c r="S23" s="11" t="s">
        <v>38</v>
      </c>
      <c r="T23" s="11" t="s">
        <v>22</v>
      </c>
      <c r="U23" s="11" t="s">
        <v>101</v>
      </c>
      <c r="V23" s="11" t="s">
        <v>22</v>
      </c>
    </row>
    <row r="24" spans="1:22" ht="14.1" customHeight="1" x14ac:dyDescent="0.2">
      <c r="A24" s="11" t="str">
        <f t="shared" si="4"/>
        <v>ImportingCustomsParty</v>
      </c>
      <c r="B24" s="8" t="s">
        <v>22</v>
      </c>
      <c r="C24" s="12" t="s">
        <v>34</v>
      </c>
      <c r="D24" s="11" t="s">
        <v>5518</v>
      </c>
      <c r="E24" s="11" t="s">
        <v>22</v>
      </c>
      <c r="F24" s="11" t="s">
        <v>22</v>
      </c>
      <c r="G24" s="11" t="str">
        <f t="shared" si="5"/>
        <v>Goods Item Passport. Importing Customs_ Party. Party</v>
      </c>
      <c r="H24" s="11" t="s">
        <v>22</v>
      </c>
      <c r="I24" s="11" t="s">
        <v>2133</v>
      </c>
      <c r="J24" s="11" t="s">
        <v>5519</v>
      </c>
      <c r="K24" s="11" t="s">
        <v>22</v>
      </c>
      <c r="L24" s="11" t="s">
        <v>22</v>
      </c>
      <c r="M24" s="11" t="str">
        <f t="shared" si="6"/>
        <v>Party</v>
      </c>
      <c r="N24" s="11" t="str">
        <f t="shared" si="7"/>
        <v>Party</v>
      </c>
      <c r="O24" s="11" t="s">
        <v>22</v>
      </c>
      <c r="P24" s="11" t="s">
        <v>22</v>
      </c>
      <c r="Q24" s="11" t="s">
        <v>22</v>
      </c>
      <c r="R24" s="11" t="s">
        <v>216</v>
      </c>
      <c r="S24" s="11" t="s">
        <v>38</v>
      </c>
      <c r="T24" s="11" t="s">
        <v>22</v>
      </c>
      <c r="U24" s="11" t="s">
        <v>101</v>
      </c>
      <c r="V24" s="11" t="s">
        <v>22</v>
      </c>
    </row>
    <row r="25" spans="1:22" ht="14.1" customHeight="1" x14ac:dyDescent="0.2">
      <c r="A25" s="11" t="str">
        <f t="shared" si="4"/>
        <v>Shipment</v>
      </c>
      <c r="B25" s="8" t="s">
        <v>22</v>
      </c>
      <c r="C25" s="12" t="s">
        <v>27</v>
      </c>
      <c r="D25" s="11" t="s">
        <v>5520</v>
      </c>
      <c r="E25" s="11" t="s">
        <v>22</v>
      </c>
      <c r="F25" s="11" t="s">
        <v>22</v>
      </c>
      <c r="G25" s="11" t="str">
        <f t="shared" si="5"/>
        <v>Goods Item Passport. Shipment</v>
      </c>
      <c r="H25" s="11" t="s">
        <v>22</v>
      </c>
      <c r="I25" s="11" t="s">
        <v>2133</v>
      </c>
      <c r="J25" s="11" t="s">
        <v>22</v>
      </c>
      <c r="K25" s="11" t="s">
        <v>22</v>
      </c>
      <c r="L25" s="11" t="s">
        <v>22</v>
      </c>
      <c r="M25" s="11" t="str">
        <f t="shared" si="6"/>
        <v>Shipment</v>
      </c>
      <c r="N25" s="11" t="str">
        <f t="shared" si="7"/>
        <v>Shipment</v>
      </c>
      <c r="O25" s="11" t="s">
        <v>22</v>
      </c>
      <c r="P25" s="11" t="s">
        <v>22</v>
      </c>
      <c r="Q25" s="11" t="s">
        <v>22</v>
      </c>
      <c r="R25" s="11" t="s">
        <v>638</v>
      </c>
      <c r="S25" s="11" t="s">
        <v>38</v>
      </c>
      <c r="T25" s="11" t="s">
        <v>22</v>
      </c>
      <c r="U25" s="11" t="s">
        <v>101</v>
      </c>
      <c r="V25" s="11" t="s">
        <v>22</v>
      </c>
    </row>
    <row r="26" spans="1:22" ht="14.1" customHeight="1" x14ac:dyDescent="0.2">
      <c r="A26" s="11" t="str">
        <f t="shared" si="4"/>
        <v>GoodsItemPassportCounterfoil</v>
      </c>
      <c r="B26" s="8" t="s">
        <v>22</v>
      </c>
      <c r="C26" s="12" t="s">
        <v>50</v>
      </c>
      <c r="D26" s="11" t="s">
        <v>5521</v>
      </c>
      <c r="E26" s="11" t="s">
        <v>5522</v>
      </c>
      <c r="F26" s="11" t="s">
        <v>22</v>
      </c>
      <c r="G26" s="11" t="str">
        <f t="shared" si="5"/>
        <v>Goods Item Passport. Goods Item Passport Counterfoil</v>
      </c>
      <c r="H26" s="11" t="s">
        <v>22</v>
      </c>
      <c r="I26" s="11" t="s">
        <v>2133</v>
      </c>
      <c r="J26" s="11" t="s">
        <v>22</v>
      </c>
      <c r="K26" s="11" t="s">
        <v>22</v>
      </c>
      <c r="L26" s="11" t="s">
        <v>22</v>
      </c>
      <c r="M26" s="11" t="str">
        <f t="shared" si="6"/>
        <v>Goods Item Passport Counterfoil</v>
      </c>
      <c r="N26" s="11" t="str">
        <f t="shared" si="7"/>
        <v>Goods Item Passport Counterfoil</v>
      </c>
      <c r="O26" s="11" t="s">
        <v>22</v>
      </c>
      <c r="P26" s="11" t="s">
        <v>22</v>
      </c>
      <c r="Q26" s="11" t="s">
        <v>22</v>
      </c>
      <c r="R26" s="11" t="s">
        <v>2129</v>
      </c>
      <c r="S26" s="11" t="s">
        <v>38</v>
      </c>
      <c r="T26" s="11" t="s">
        <v>22</v>
      </c>
      <c r="U26" s="11" t="s">
        <v>101</v>
      </c>
      <c r="V26" s="11" t="s">
        <v>22</v>
      </c>
    </row>
    <row r="27" spans="1:22" ht="14.1" customHeight="1" x14ac:dyDescent="0.2">
      <c r="A27" s="11" t="str">
        <f t="shared" si="4"/>
        <v>IssuerEndorsement</v>
      </c>
      <c r="B27" s="8" t="s">
        <v>22</v>
      </c>
      <c r="C27" s="12" t="s">
        <v>34</v>
      </c>
      <c r="D27" s="11" t="s">
        <v>5523</v>
      </c>
      <c r="E27" s="11" t="s">
        <v>22</v>
      </c>
      <c r="F27" s="11" t="s">
        <v>22</v>
      </c>
      <c r="G27" s="11" t="str">
        <f t="shared" si="5"/>
        <v>Goods Item Passport. Issuer_ Endorsement. Endorsement</v>
      </c>
      <c r="H27" s="11" t="s">
        <v>22</v>
      </c>
      <c r="I27" s="11" t="s">
        <v>2133</v>
      </c>
      <c r="J27" s="11" t="s">
        <v>243</v>
      </c>
      <c r="K27" s="11" t="s">
        <v>22</v>
      </c>
      <c r="L27" s="11" t="s">
        <v>22</v>
      </c>
      <c r="M27" s="11" t="str">
        <f t="shared" si="6"/>
        <v>Endorsement</v>
      </c>
      <c r="N27" s="11" t="str">
        <f t="shared" si="7"/>
        <v>Endorsement</v>
      </c>
      <c r="O27" s="11" t="s">
        <v>22</v>
      </c>
      <c r="P27" s="11" t="s">
        <v>22</v>
      </c>
      <c r="Q27" s="11" t="s">
        <v>22</v>
      </c>
      <c r="R27" s="11" t="s">
        <v>1708</v>
      </c>
      <c r="S27" s="11" t="s">
        <v>38</v>
      </c>
      <c r="T27" s="11" t="s">
        <v>22</v>
      </c>
      <c r="U27" s="11" t="s">
        <v>101</v>
      </c>
      <c r="V27" s="11" t="s">
        <v>22</v>
      </c>
    </row>
    <row r="28" spans="1:22" ht="14.1" customHeight="1" x14ac:dyDescent="0.2">
      <c r="A28" s="11" t="str">
        <f t="shared" si="4"/>
        <v>AdditionalDocumentReference</v>
      </c>
      <c r="B28" s="8" t="s">
        <v>22</v>
      </c>
      <c r="C28" s="12" t="s">
        <v>98</v>
      </c>
      <c r="D28" s="11" t="s">
        <v>5524</v>
      </c>
      <c r="E28" s="11" t="s">
        <v>22</v>
      </c>
      <c r="F28" s="11" t="s">
        <v>22</v>
      </c>
      <c r="G28" s="11" t="str">
        <f t="shared" si="5"/>
        <v>Goods Item Passport. Additional_ Document Reference. Document Reference</v>
      </c>
      <c r="H28" s="11" t="s">
        <v>22</v>
      </c>
      <c r="I28" s="11" t="s">
        <v>2133</v>
      </c>
      <c r="J28" s="11" t="s">
        <v>86</v>
      </c>
      <c r="K28" s="11" t="s">
        <v>22</v>
      </c>
      <c r="L28" s="11" t="s">
        <v>22</v>
      </c>
      <c r="M28" s="11" t="str">
        <f t="shared" si="6"/>
        <v>Document Reference</v>
      </c>
      <c r="N28" s="11" t="str">
        <f t="shared" si="7"/>
        <v>Document Reference</v>
      </c>
      <c r="O28" s="11" t="s">
        <v>22</v>
      </c>
      <c r="P28" s="11" t="s">
        <v>22</v>
      </c>
      <c r="Q28" s="11" t="s">
        <v>22</v>
      </c>
      <c r="R28" s="11" t="s">
        <v>406</v>
      </c>
      <c r="S28" s="11" t="s">
        <v>38</v>
      </c>
      <c r="T28" s="11" t="s">
        <v>22</v>
      </c>
      <c r="U28" s="11" t="s">
        <v>101</v>
      </c>
      <c r="V28" s="11" t="s">
        <v>22</v>
      </c>
    </row>
    <row r="29" spans="1:22" ht="14.1" customHeight="1" x14ac:dyDescent="0.2">
      <c r="A29" s="11" t="str">
        <f t="shared" si="4"/>
        <v>DocumentDistribution</v>
      </c>
      <c r="B29" s="8" t="s">
        <v>22</v>
      </c>
      <c r="C29" s="12" t="s">
        <v>98</v>
      </c>
      <c r="D29" s="11" t="s">
        <v>5525</v>
      </c>
      <c r="E29" s="11" t="s">
        <v>22</v>
      </c>
      <c r="F29" s="11" t="s">
        <v>22</v>
      </c>
      <c r="G29" s="11" t="str">
        <f t="shared" si="5"/>
        <v>Goods Item Passport. Document Distribution</v>
      </c>
      <c r="H29" s="11" t="s">
        <v>22</v>
      </c>
      <c r="I29" s="11" t="s">
        <v>2133</v>
      </c>
      <c r="J29" s="11" t="s">
        <v>22</v>
      </c>
      <c r="K29" s="11" t="s">
        <v>22</v>
      </c>
      <c r="L29" s="11" t="s">
        <v>22</v>
      </c>
      <c r="M29" s="11" t="str">
        <f t="shared" si="6"/>
        <v>Document Distribution</v>
      </c>
      <c r="N29" s="11" t="str">
        <f t="shared" si="7"/>
        <v>Document Distribution</v>
      </c>
      <c r="O29" s="11" t="s">
        <v>22</v>
      </c>
      <c r="P29" s="11" t="s">
        <v>22</v>
      </c>
      <c r="Q29" s="11" t="s">
        <v>22</v>
      </c>
      <c r="R29" s="11" t="s">
        <v>654</v>
      </c>
      <c r="S29" s="11" t="s">
        <v>38</v>
      </c>
      <c r="T29" s="11" t="s">
        <v>22</v>
      </c>
      <c r="U29" s="11" t="s">
        <v>101</v>
      </c>
      <c r="V29" s="11" t="s">
        <v>22</v>
      </c>
    </row>
    <row r="30" spans="1:22" ht="14.1" customHeight="1" x14ac:dyDescent="0.2">
      <c r="A30" s="11" t="str">
        <f t="shared" si="4"/>
        <v>Signature</v>
      </c>
      <c r="B30" s="8" t="s">
        <v>22</v>
      </c>
      <c r="C30" s="12" t="s">
        <v>98</v>
      </c>
      <c r="D30" s="11" t="s">
        <v>4972</v>
      </c>
      <c r="E30" s="11" t="s">
        <v>22</v>
      </c>
      <c r="F30" s="11" t="s">
        <v>22</v>
      </c>
      <c r="G30" s="11" t="str">
        <f t="shared" si="5"/>
        <v>Goods Item Passport. Signature</v>
      </c>
      <c r="H30" s="11" t="s">
        <v>22</v>
      </c>
      <c r="I30" s="11" t="s">
        <v>2133</v>
      </c>
      <c r="J30" s="11" t="s">
        <v>22</v>
      </c>
      <c r="K30" s="11" t="s">
        <v>22</v>
      </c>
      <c r="L30" s="11" t="s">
        <v>22</v>
      </c>
      <c r="M30" s="11" t="str">
        <f t="shared" si="6"/>
        <v>Signature</v>
      </c>
      <c r="N30" s="11" t="str">
        <f t="shared" si="7"/>
        <v>Signature</v>
      </c>
      <c r="O30" s="11" t="s">
        <v>22</v>
      </c>
      <c r="P30" s="11" t="s">
        <v>22</v>
      </c>
      <c r="Q30" s="11" t="s">
        <v>22</v>
      </c>
      <c r="R30" s="11" t="s">
        <v>624</v>
      </c>
      <c r="S30" s="11" t="s">
        <v>38</v>
      </c>
      <c r="T30" s="11" t="s">
        <v>22</v>
      </c>
      <c r="U30" s="11" t="s">
        <v>101</v>
      </c>
      <c r="V30" s="11" t="s">
        <v>22</v>
      </c>
    </row>
    <row r="31" spans="1:22" s="14" customFormat="1" ht="14.1" customHeight="1" x14ac:dyDescent="0.2">
      <c r="A31" s="13"/>
      <c r="B31" s="13"/>
      <c r="C31" s="13"/>
      <c r="D31" s="13"/>
      <c r="E31" s="13"/>
      <c r="F31" s="13"/>
      <c r="G31" s="13"/>
      <c r="H31" s="13"/>
      <c r="I31" s="13"/>
      <c r="J31" s="13"/>
      <c r="K31" s="13"/>
      <c r="L31" s="13"/>
      <c r="M31" s="13"/>
      <c r="N31" s="13"/>
      <c r="O31" s="13"/>
      <c r="P31" s="13"/>
      <c r="Q31" s="13"/>
      <c r="R31" s="13"/>
      <c r="S31" s="13" t="s">
        <v>4949</v>
      </c>
      <c r="T31" s="13"/>
      <c r="U31" s="13"/>
      <c r="V31"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0E1BD-18CE-4485-9E45-A15A6051A0F9}">
  <dimension ref="A1:V26"/>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GuaranteeCertificate</v>
      </c>
      <c r="B2" s="6" t="s">
        <v>22</v>
      </c>
      <c r="C2" s="6" t="s">
        <v>22</v>
      </c>
      <c r="D2" s="6" t="s">
        <v>5526</v>
      </c>
      <c r="E2" s="6" t="s">
        <v>22</v>
      </c>
      <c r="F2" s="6" t="s">
        <v>22</v>
      </c>
      <c r="G2" s="5" t="str">
        <f>CONCATENATE(IF(H2="","",CONCATENATE(H2,"_ ")),I2,". Details")</f>
        <v>Guarantee Certificate. Details</v>
      </c>
      <c r="H2" s="6" t="s">
        <v>22</v>
      </c>
      <c r="I2" s="6" t="s">
        <v>5527</v>
      </c>
      <c r="J2" s="6" t="s">
        <v>22</v>
      </c>
      <c r="K2" s="6" t="s">
        <v>22</v>
      </c>
      <c r="L2" s="6" t="s">
        <v>22</v>
      </c>
      <c r="M2" s="6" t="s">
        <v>22</v>
      </c>
      <c r="N2" s="6" t="s">
        <v>22</v>
      </c>
      <c r="O2" s="6" t="s">
        <v>22</v>
      </c>
      <c r="P2" s="6" t="s">
        <v>22</v>
      </c>
      <c r="Q2" s="6" t="s">
        <v>22</v>
      </c>
      <c r="R2" s="6" t="s">
        <v>22</v>
      </c>
      <c r="S2" s="6" t="s">
        <v>25</v>
      </c>
      <c r="T2" s="6" t="s">
        <v>22</v>
      </c>
      <c r="U2" s="6" t="s">
        <v>26</v>
      </c>
      <c r="V2" s="6" t="s">
        <v>22</v>
      </c>
    </row>
    <row r="3" spans="1:22" ht="14.1" customHeight="1" x14ac:dyDescent="0.2">
      <c r="A3" s="7" t="str">
        <f t="shared" ref="A3:A17"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4992</v>
      </c>
      <c r="G3" s="10" t="str">
        <f t="shared" ref="G3:G17" si="1">CONCATENATE( IF(H3="","",CONCATENATE(H3,"_ ")),I3,". ",IF(J3="","",CONCATENATE(J3,"_ ")),M3,IF(OR(J3&lt;&gt;"",M3&lt;&gt;N3),CONCATENATE(". ",N3),""))</f>
        <v>Guarantee Certificate. UBL Version Identifier. Identifier</v>
      </c>
      <c r="H3" s="10" t="s">
        <v>22</v>
      </c>
      <c r="I3" s="10" t="s">
        <v>5527</v>
      </c>
      <c r="J3" s="10" t="s">
        <v>22</v>
      </c>
      <c r="K3" s="10" t="s">
        <v>4953</v>
      </c>
      <c r="L3" s="10" t="s">
        <v>29</v>
      </c>
      <c r="M3" s="7" t="str">
        <f t="shared" ref="M3:M17" si="2">IF(K3&lt;&gt;"",CONCATENATE(K3," ",L3),L3)</f>
        <v>UBL Version Identifier</v>
      </c>
      <c r="N3" s="10" t="s">
        <v>29</v>
      </c>
      <c r="O3" s="10" t="s">
        <v>22</v>
      </c>
      <c r="P3" s="10" t="str">
        <f t="shared" ref="P3:P17" si="3">IF(O3&lt;&gt;"",CONCATENATE(O3,"_ ",N3,". Type"),CONCATENATE(N3,". Type"))</f>
        <v>Identifier. Type</v>
      </c>
      <c r="Q3" s="10" t="s">
        <v>22</v>
      </c>
      <c r="R3" s="10" t="s">
        <v>22</v>
      </c>
      <c r="S3" s="10" t="s">
        <v>30</v>
      </c>
      <c r="T3" s="10" t="s">
        <v>22</v>
      </c>
      <c r="U3" s="10" t="s">
        <v>26</v>
      </c>
      <c r="V3" s="10" t="s">
        <v>22</v>
      </c>
    </row>
    <row r="4" spans="1:22" ht="14.1" customHeight="1" x14ac:dyDescent="0.2">
      <c r="A4" s="7" t="str">
        <f t="shared" si="0"/>
        <v>CustomizationID</v>
      </c>
      <c r="B4" s="8" t="s">
        <v>22</v>
      </c>
      <c r="C4" s="9" t="s">
        <v>34</v>
      </c>
      <c r="D4" s="10" t="s">
        <v>4954</v>
      </c>
      <c r="E4" s="10" t="s">
        <v>22</v>
      </c>
      <c r="F4" s="10" t="s">
        <v>2701</v>
      </c>
      <c r="G4" s="10" t="str">
        <f t="shared" si="1"/>
        <v>Guarantee Certificate. Customization Identifier. Identifier</v>
      </c>
      <c r="H4" s="10" t="s">
        <v>22</v>
      </c>
      <c r="I4" s="10" t="s">
        <v>5527</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26</v>
      </c>
      <c r="V4" s="10" t="s">
        <v>22</v>
      </c>
    </row>
    <row r="5" spans="1:22" ht="14.1" customHeight="1" x14ac:dyDescent="0.2">
      <c r="A5" s="7" t="str">
        <f t="shared" si="0"/>
        <v>ProfileID</v>
      </c>
      <c r="B5" s="8" t="s">
        <v>22</v>
      </c>
      <c r="C5" s="9" t="s">
        <v>34</v>
      </c>
      <c r="D5" s="10" t="s">
        <v>4955</v>
      </c>
      <c r="E5" s="10" t="s">
        <v>22</v>
      </c>
      <c r="F5" s="10" t="s">
        <v>4993</v>
      </c>
      <c r="G5" s="10" t="str">
        <f t="shared" si="1"/>
        <v>Guarantee Certificate. Profile Identifier. Identifier</v>
      </c>
      <c r="H5" s="10" t="s">
        <v>22</v>
      </c>
      <c r="I5" s="10" t="s">
        <v>5527</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26</v>
      </c>
      <c r="V5" s="10" t="s">
        <v>22</v>
      </c>
    </row>
    <row r="6" spans="1:22" ht="14.1" customHeight="1" x14ac:dyDescent="0.2">
      <c r="A6" s="7" t="str">
        <f t="shared" si="0"/>
        <v>ProfileExecutionID</v>
      </c>
      <c r="B6" s="8" t="s">
        <v>22</v>
      </c>
      <c r="C6" s="9" t="s">
        <v>34</v>
      </c>
      <c r="D6" s="10" t="s">
        <v>4956</v>
      </c>
      <c r="E6" s="10" t="s">
        <v>22</v>
      </c>
      <c r="F6" s="10" t="s">
        <v>4994</v>
      </c>
      <c r="G6" s="10" t="str">
        <f t="shared" si="1"/>
        <v>Guarantee Certificate. Profile Execution Identifier. Identifier</v>
      </c>
      <c r="H6" s="10" t="s">
        <v>22</v>
      </c>
      <c r="I6" s="10" t="s">
        <v>5527</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26</v>
      </c>
      <c r="V6" s="10" t="s">
        <v>22</v>
      </c>
    </row>
    <row r="7" spans="1:22" ht="14.1" customHeight="1" x14ac:dyDescent="0.2">
      <c r="A7" s="7" t="str">
        <f t="shared" si="0"/>
        <v>ID</v>
      </c>
      <c r="B7" s="8" t="s">
        <v>22</v>
      </c>
      <c r="C7" s="9" t="s">
        <v>34</v>
      </c>
      <c r="D7" s="10" t="s">
        <v>4995</v>
      </c>
      <c r="E7" s="10" t="s">
        <v>22</v>
      </c>
      <c r="F7" s="10" t="s">
        <v>22</v>
      </c>
      <c r="G7" s="10" t="str">
        <f t="shared" si="1"/>
        <v>Guarantee Certificate. Identifier</v>
      </c>
      <c r="H7" s="10" t="s">
        <v>22</v>
      </c>
      <c r="I7" s="10" t="s">
        <v>5527</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26</v>
      </c>
      <c r="V7" s="10" t="s">
        <v>22</v>
      </c>
    </row>
    <row r="8" spans="1:22" ht="14.1" customHeight="1" x14ac:dyDescent="0.2">
      <c r="A8" s="7" t="str">
        <f t="shared" si="0"/>
        <v>CopyIndicator</v>
      </c>
      <c r="B8" s="8" t="s">
        <v>22</v>
      </c>
      <c r="C8" s="9" t="s">
        <v>34</v>
      </c>
      <c r="D8" s="10" t="s">
        <v>5018</v>
      </c>
      <c r="E8" s="10" t="s">
        <v>22</v>
      </c>
      <c r="F8" s="10" t="s">
        <v>22</v>
      </c>
      <c r="G8" s="10" t="str">
        <f t="shared" si="1"/>
        <v>Guarantee Certificate. Copy_ Indicator. Indicator</v>
      </c>
      <c r="H8" s="10" t="s">
        <v>22</v>
      </c>
      <c r="I8" s="10" t="s">
        <v>5527</v>
      </c>
      <c r="J8" s="10" t="s">
        <v>1596</v>
      </c>
      <c r="K8" s="10" t="s">
        <v>22</v>
      </c>
      <c r="L8" s="10" t="s">
        <v>170</v>
      </c>
      <c r="M8" s="7" t="str">
        <f t="shared" si="2"/>
        <v>Indicator</v>
      </c>
      <c r="N8" s="10" t="s">
        <v>170</v>
      </c>
      <c r="O8" s="10" t="s">
        <v>22</v>
      </c>
      <c r="P8" s="10" t="str">
        <f t="shared" si="3"/>
        <v>Indicator. Type</v>
      </c>
      <c r="Q8" s="10" t="s">
        <v>22</v>
      </c>
      <c r="R8" s="10" t="s">
        <v>22</v>
      </c>
      <c r="S8" s="10" t="s">
        <v>30</v>
      </c>
      <c r="T8" s="10" t="s">
        <v>22</v>
      </c>
      <c r="U8" s="10" t="s">
        <v>26</v>
      </c>
      <c r="V8" s="10" t="s">
        <v>22</v>
      </c>
    </row>
    <row r="9" spans="1:22" ht="14.1" customHeight="1" x14ac:dyDescent="0.2">
      <c r="A9" s="7" t="str">
        <f t="shared" si="0"/>
        <v>UUID</v>
      </c>
      <c r="B9" s="8" t="s">
        <v>22</v>
      </c>
      <c r="C9" s="9" t="s">
        <v>34</v>
      </c>
      <c r="D9" s="10" t="s">
        <v>4959</v>
      </c>
      <c r="E9" s="10" t="s">
        <v>22</v>
      </c>
      <c r="F9" s="10" t="s">
        <v>22</v>
      </c>
      <c r="G9" s="10" t="str">
        <f t="shared" si="1"/>
        <v>Guarantee Certificate. UUID. Identifier</v>
      </c>
      <c r="H9" s="10" t="s">
        <v>22</v>
      </c>
      <c r="I9" s="10" t="s">
        <v>5527</v>
      </c>
      <c r="J9" s="10" t="s">
        <v>22</v>
      </c>
      <c r="K9" s="10" t="s">
        <v>22</v>
      </c>
      <c r="L9" s="10" t="s">
        <v>590</v>
      </c>
      <c r="M9" s="7" t="str">
        <f t="shared" si="2"/>
        <v>UUID</v>
      </c>
      <c r="N9" s="10" t="s">
        <v>29</v>
      </c>
      <c r="O9" s="10" t="s">
        <v>22</v>
      </c>
      <c r="P9" s="10" t="str">
        <f t="shared" si="3"/>
        <v>Identifier. Type</v>
      </c>
      <c r="Q9" s="10" t="s">
        <v>22</v>
      </c>
      <c r="R9" s="10" t="s">
        <v>22</v>
      </c>
      <c r="S9" s="10" t="s">
        <v>30</v>
      </c>
      <c r="T9" s="10" t="s">
        <v>22</v>
      </c>
      <c r="U9" s="10" t="s">
        <v>26</v>
      </c>
      <c r="V9" s="10" t="s">
        <v>22</v>
      </c>
    </row>
    <row r="10" spans="1:22" ht="14.1" customHeight="1" x14ac:dyDescent="0.2">
      <c r="A10" s="7" t="str">
        <f t="shared" si="0"/>
        <v>ContractFolderID</v>
      </c>
      <c r="B10" s="8" t="s">
        <v>22</v>
      </c>
      <c r="C10" s="9" t="s">
        <v>27</v>
      </c>
      <c r="D10" s="10" t="s">
        <v>5019</v>
      </c>
      <c r="E10" s="10" t="s">
        <v>22</v>
      </c>
      <c r="F10" s="10" t="s">
        <v>22</v>
      </c>
      <c r="G10" s="10" t="str">
        <f t="shared" si="1"/>
        <v>Guarantee Certificate. Contract Folder Identifier. Identifier</v>
      </c>
      <c r="H10" s="10" t="s">
        <v>22</v>
      </c>
      <c r="I10" s="10" t="s">
        <v>5527</v>
      </c>
      <c r="J10" s="10" t="s">
        <v>22</v>
      </c>
      <c r="K10" s="10" t="s">
        <v>5020</v>
      </c>
      <c r="L10" s="10" t="s">
        <v>29</v>
      </c>
      <c r="M10" s="7" t="str">
        <f t="shared" si="2"/>
        <v>Contract Folder Identifier</v>
      </c>
      <c r="N10" s="10" t="s">
        <v>29</v>
      </c>
      <c r="O10" s="10" t="s">
        <v>22</v>
      </c>
      <c r="P10" s="10" t="str">
        <f t="shared" si="3"/>
        <v>Identifier. Type</v>
      </c>
      <c r="Q10" s="10" t="s">
        <v>22</v>
      </c>
      <c r="R10" s="10" t="s">
        <v>22</v>
      </c>
      <c r="S10" s="10" t="s">
        <v>30</v>
      </c>
      <c r="T10" s="10" t="s">
        <v>22</v>
      </c>
      <c r="U10" s="10" t="s">
        <v>26</v>
      </c>
      <c r="V10" s="10" t="s">
        <v>22</v>
      </c>
    </row>
    <row r="11" spans="1:22" ht="14.1" customHeight="1" x14ac:dyDescent="0.2">
      <c r="A11" s="7" t="str">
        <f t="shared" si="0"/>
        <v>IssueDate</v>
      </c>
      <c r="B11" s="8" t="s">
        <v>22</v>
      </c>
      <c r="C11" s="9" t="s">
        <v>27</v>
      </c>
      <c r="D11" s="10" t="s">
        <v>4996</v>
      </c>
      <c r="E11" s="10" t="s">
        <v>22</v>
      </c>
      <c r="F11" s="10" t="s">
        <v>22</v>
      </c>
      <c r="G11" s="10" t="str">
        <f t="shared" si="1"/>
        <v>Guarantee Certificate. Issue Date. Date</v>
      </c>
      <c r="H11" s="10" t="s">
        <v>22</v>
      </c>
      <c r="I11" s="10" t="s">
        <v>5527</v>
      </c>
      <c r="J11" s="10" t="s">
        <v>22</v>
      </c>
      <c r="K11" s="10" t="s">
        <v>477</v>
      </c>
      <c r="L11" s="10" t="s">
        <v>397</v>
      </c>
      <c r="M11" s="7" t="str">
        <f t="shared" si="2"/>
        <v>Issue Date</v>
      </c>
      <c r="N11" s="10" t="s">
        <v>397</v>
      </c>
      <c r="O11" s="10" t="s">
        <v>22</v>
      </c>
      <c r="P11" s="10" t="str">
        <f t="shared" si="3"/>
        <v>Date. Type</v>
      </c>
      <c r="Q11" s="10" t="s">
        <v>22</v>
      </c>
      <c r="R11" s="10" t="s">
        <v>22</v>
      </c>
      <c r="S11" s="10" t="s">
        <v>30</v>
      </c>
      <c r="T11" s="10" t="s">
        <v>22</v>
      </c>
      <c r="U11" s="10" t="s">
        <v>26</v>
      </c>
      <c r="V11" s="10" t="s">
        <v>22</v>
      </c>
    </row>
    <row r="12" spans="1:22" ht="14.1" customHeight="1" x14ac:dyDescent="0.2">
      <c r="A12" s="7" t="str">
        <f t="shared" si="0"/>
        <v>IssueTime</v>
      </c>
      <c r="B12" s="8" t="s">
        <v>22</v>
      </c>
      <c r="C12" s="9" t="s">
        <v>34</v>
      </c>
      <c r="D12" s="10" t="s">
        <v>4997</v>
      </c>
      <c r="E12" s="10" t="s">
        <v>22</v>
      </c>
      <c r="F12" s="10" t="s">
        <v>22</v>
      </c>
      <c r="G12" s="10" t="str">
        <f t="shared" si="1"/>
        <v>Guarantee Certificate. Issue Time. Time</v>
      </c>
      <c r="H12" s="10" t="s">
        <v>22</v>
      </c>
      <c r="I12" s="10" t="s">
        <v>5527</v>
      </c>
      <c r="J12" s="10" t="s">
        <v>22</v>
      </c>
      <c r="K12" s="10" t="s">
        <v>477</v>
      </c>
      <c r="L12" s="10" t="s">
        <v>594</v>
      </c>
      <c r="M12" s="7" t="str">
        <f t="shared" si="2"/>
        <v>Issue Time</v>
      </c>
      <c r="N12" s="10" t="s">
        <v>594</v>
      </c>
      <c r="O12" s="10" t="s">
        <v>22</v>
      </c>
      <c r="P12" s="10" t="str">
        <f t="shared" si="3"/>
        <v>Time. Type</v>
      </c>
      <c r="Q12" s="10" t="s">
        <v>22</v>
      </c>
      <c r="R12" s="10" t="s">
        <v>22</v>
      </c>
      <c r="S12" s="10" t="s">
        <v>30</v>
      </c>
      <c r="T12" s="10" t="s">
        <v>22</v>
      </c>
      <c r="U12" s="10" t="s">
        <v>26</v>
      </c>
      <c r="V12" s="10" t="s">
        <v>22</v>
      </c>
    </row>
    <row r="13" spans="1:22" ht="14.1" customHeight="1" x14ac:dyDescent="0.2">
      <c r="A13" s="7" t="str">
        <f t="shared" si="0"/>
        <v>GuaranteeTypeCode</v>
      </c>
      <c r="B13" s="8" t="s">
        <v>22</v>
      </c>
      <c r="C13" s="9" t="s">
        <v>34</v>
      </c>
      <c r="D13" s="10" t="s">
        <v>5528</v>
      </c>
      <c r="E13" s="10" t="s">
        <v>22</v>
      </c>
      <c r="F13" s="10" t="s">
        <v>22</v>
      </c>
      <c r="G13" s="10" t="str">
        <f t="shared" si="1"/>
        <v>Guarantee Certificate. Guarantee Type Code. Code</v>
      </c>
      <c r="H13" s="10" t="s">
        <v>22</v>
      </c>
      <c r="I13" s="10" t="s">
        <v>5527</v>
      </c>
      <c r="J13" s="10" t="s">
        <v>22</v>
      </c>
      <c r="K13" s="10" t="s">
        <v>1934</v>
      </c>
      <c r="L13" s="10" t="s">
        <v>33</v>
      </c>
      <c r="M13" s="7" t="str">
        <f t="shared" si="2"/>
        <v>Guarantee Type Code</v>
      </c>
      <c r="N13" s="10" t="s">
        <v>33</v>
      </c>
      <c r="O13" s="10" t="s">
        <v>22</v>
      </c>
      <c r="P13" s="10" t="str">
        <f t="shared" si="3"/>
        <v>Code. Type</v>
      </c>
      <c r="Q13" s="10" t="s">
        <v>22</v>
      </c>
      <c r="R13" s="10" t="s">
        <v>22</v>
      </c>
      <c r="S13" s="10" t="s">
        <v>30</v>
      </c>
      <c r="T13" s="10" t="s">
        <v>22</v>
      </c>
      <c r="U13" s="10" t="s">
        <v>26</v>
      </c>
      <c r="V13" s="10" t="s">
        <v>22</v>
      </c>
    </row>
    <row r="14" spans="1:22" ht="14.1" customHeight="1" x14ac:dyDescent="0.2">
      <c r="A14" s="7" t="str">
        <f t="shared" si="0"/>
        <v>Purpose</v>
      </c>
      <c r="B14" s="8" t="s">
        <v>22</v>
      </c>
      <c r="C14" s="9" t="s">
        <v>98</v>
      </c>
      <c r="D14" s="10" t="s">
        <v>5529</v>
      </c>
      <c r="E14" s="10" t="s">
        <v>22</v>
      </c>
      <c r="F14" s="10" t="s">
        <v>22</v>
      </c>
      <c r="G14" s="10" t="str">
        <f t="shared" si="1"/>
        <v>Guarantee Certificate. Purpose. Text</v>
      </c>
      <c r="H14" s="10" t="s">
        <v>22</v>
      </c>
      <c r="I14" s="10" t="s">
        <v>5527</v>
      </c>
      <c r="J14" s="10" t="s">
        <v>22</v>
      </c>
      <c r="K14" s="10" t="s">
        <v>22</v>
      </c>
      <c r="L14" s="10" t="s">
        <v>274</v>
      </c>
      <c r="M14" s="7" t="str">
        <f t="shared" si="2"/>
        <v>Purpose</v>
      </c>
      <c r="N14" s="10" t="s">
        <v>59</v>
      </c>
      <c r="O14" s="10" t="s">
        <v>22</v>
      </c>
      <c r="P14" s="10" t="str">
        <f t="shared" si="3"/>
        <v>Text. Type</v>
      </c>
      <c r="Q14" s="10" t="s">
        <v>22</v>
      </c>
      <c r="R14" s="10" t="s">
        <v>22</v>
      </c>
      <c r="S14" s="10" t="s">
        <v>30</v>
      </c>
      <c r="T14" s="10" t="s">
        <v>22</v>
      </c>
      <c r="U14" s="10" t="s">
        <v>26</v>
      </c>
      <c r="V14" s="10" t="s">
        <v>22</v>
      </c>
    </row>
    <row r="15" spans="1:22" ht="14.1" customHeight="1" x14ac:dyDescent="0.2">
      <c r="A15" s="7" t="str">
        <f t="shared" si="0"/>
        <v>LiabilityAmount</v>
      </c>
      <c r="B15" s="8" t="s">
        <v>22</v>
      </c>
      <c r="C15" s="9" t="s">
        <v>27</v>
      </c>
      <c r="D15" s="10" t="s">
        <v>5530</v>
      </c>
      <c r="E15" s="10" t="s">
        <v>22</v>
      </c>
      <c r="F15" s="10" t="s">
        <v>22</v>
      </c>
      <c r="G15" s="10" t="str">
        <f t="shared" si="1"/>
        <v>Guarantee Certificate. Liability. Amount</v>
      </c>
      <c r="H15" s="10" t="s">
        <v>22</v>
      </c>
      <c r="I15" s="10" t="s">
        <v>5527</v>
      </c>
      <c r="J15" s="10" t="s">
        <v>22</v>
      </c>
      <c r="K15" s="10" t="s">
        <v>22</v>
      </c>
      <c r="L15" s="10" t="s">
        <v>1937</v>
      </c>
      <c r="M15" s="7" t="str">
        <f t="shared" si="2"/>
        <v>Liability</v>
      </c>
      <c r="N15" s="10" t="s">
        <v>189</v>
      </c>
      <c r="O15" s="10" t="s">
        <v>22</v>
      </c>
      <c r="P15" s="10" t="str">
        <f t="shared" si="3"/>
        <v>Amount. Type</v>
      </c>
      <c r="Q15" s="10" t="s">
        <v>22</v>
      </c>
      <c r="R15" s="10" t="s">
        <v>22</v>
      </c>
      <c r="S15" s="10" t="s">
        <v>30</v>
      </c>
      <c r="T15" s="10" t="s">
        <v>22</v>
      </c>
      <c r="U15" s="10" t="s">
        <v>26</v>
      </c>
      <c r="V15" s="10" t="s">
        <v>22</v>
      </c>
    </row>
    <row r="16" spans="1:22" ht="14.1" customHeight="1" x14ac:dyDescent="0.2">
      <c r="A16" s="7" t="str">
        <f t="shared" si="0"/>
        <v>ConstitutionCode</v>
      </c>
      <c r="B16" s="8" t="s">
        <v>22</v>
      </c>
      <c r="C16" s="9" t="s">
        <v>34</v>
      </c>
      <c r="D16" s="10" t="s">
        <v>5531</v>
      </c>
      <c r="E16" s="10" t="s">
        <v>22</v>
      </c>
      <c r="F16" s="10" t="s">
        <v>22</v>
      </c>
      <c r="G16" s="10" t="str">
        <f t="shared" si="1"/>
        <v>Guarantee Certificate. Constitution Code. Code</v>
      </c>
      <c r="H16" s="10" t="s">
        <v>22</v>
      </c>
      <c r="I16" s="10" t="s">
        <v>5527</v>
      </c>
      <c r="J16" s="10" t="s">
        <v>22</v>
      </c>
      <c r="K16" s="10" t="s">
        <v>1940</v>
      </c>
      <c r="L16" s="10" t="s">
        <v>33</v>
      </c>
      <c r="M16" s="7" t="str">
        <f t="shared" si="2"/>
        <v>Constitution Code</v>
      </c>
      <c r="N16" s="10" t="s">
        <v>33</v>
      </c>
      <c r="O16" s="10" t="s">
        <v>22</v>
      </c>
      <c r="P16" s="10" t="str">
        <f t="shared" si="3"/>
        <v>Code. Type</v>
      </c>
      <c r="Q16" s="10" t="s">
        <v>22</v>
      </c>
      <c r="R16" s="10" t="s">
        <v>22</v>
      </c>
      <c r="S16" s="10" t="s">
        <v>30</v>
      </c>
      <c r="T16" s="10" t="s">
        <v>22</v>
      </c>
      <c r="U16" s="10" t="s">
        <v>26</v>
      </c>
      <c r="V16" s="10" t="s">
        <v>22</v>
      </c>
    </row>
    <row r="17" spans="1:22" ht="14.1" customHeight="1" x14ac:dyDescent="0.2">
      <c r="A17" s="7" t="str">
        <f t="shared" si="0"/>
        <v>Note</v>
      </c>
      <c r="B17" s="8" t="s">
        <v>22</v>
      </c>
      <c r="C17" s="9" t="s">
        <v>98</v>
      </c>
      <c r="D17" s="10" t="s">
        <v>4967</v>
      </c>
      <c r="E17" s="10" t="s">
        <v>22</v>
      </c>
      <c r="F17" s="10" t="s">
        <v>22</v>
      </c>
      <c r="G17" s="10" t="str">
        <f t="shared" si="1"/>
        <v>Guarantee Certificate. Note. Text</v>
      </c>
      <c r="H17" s="10" t="s">
        <v>22</v>
      </c>
      <c r="I17" s="10" t="s">
        <v>5527</v>
      </c>
      <c r="J17" s="10" t="s">
        <v>22</v>
      </c>
      <c r="K17" s="10" t="s">
        <v>22</v>
      </c>
      <c r="L17" s="10" t="s">
        <v>237</v>
      </c>
      <c r="M17" s="7" t="str">
        <f t="shared" si="2"/>
        <v>Note</v>
      </c>
      <c r="N17" s="10" t="s">
        <v>59</v>
      </c>
      <c r="O17" s="10" t="s">
        <v>22</v>
      </c>
      <c r="P17" s="10" t="str">
        <f t="shared" si="3"/>
        <v>Text. Type</v>
      </c>
      <c r="Q17" s="10" t="s">
        <v>22</v>
      </c>
      <c r="R17" s="10" t="s">
        <v>22</v>
      </c>
      <c r="S17" s="10" t="s">
        <v>30</v>
      </c>
      <c r="T17" s="10" t="s">
        <v>22</v>
      </c>
      <c r="U17" s="10" t="s">
        <v>26</v>
      </c>
      <c r="V17" s="10" t="s">
        <v>22</v>
      </c>
    </row>
    <row r="18" spans="1:22" ht="14.1" customHeight="1" x14ac:dyDescent="0.2">
      <c r="A18" s="11" t="str">
        <f t="shared" ref="A18:A25" si="4">SUBSTITUTE(SUBSTITUTE(CONCATENATE(J18,IF(M18="Identifier","ID",M18))," ",""),"_","")</f>
        <v>ApplicablePeriod</v>
      </c>
      <c r="B18" s="8" t="s">
        <v>22</v>
      </c>
      <c r="C18" s="12" t="s">
        <v>34</v>
      </c>
      <c r="D18" s="11" t="s">
        <v>5532</v>
      </c>
      <c r="E18" s="11" t="s">
        <v>22</v>
      </c>
      <c r="F18" s="11" t="s">
        <v>22</v>
      </c>
      <c r="G18" s="11" t="str">
        <f t="shared" ref="G18:G25" si="5">CONCATENATE( IF(H18="","",CONCATENATE(H18,"_ ")),I18,". ",IF(J18="","",CONCATENATE(J18,"_ ")),M18,IF(J18="","",CONCATENATE(". ",N18)))</f>
        <v>Guarantee Certificate. Applicable_ Period. Period</v>
      </c>
      <c r="H18" s="11" t="s">
        <v>22</v>
      </c>
      <c r="I18" s="11" t="s">
        <v>5527</v>
      </c>
      <c r="J18" s="11" t="s">
        <v>2463</v>
      </c>
      <c r="K18" s="11" t="s">
        <v>22</v>
      </c>
      <c r="L18" s="11" t="s">
        <v>22</v>
      </c>
      <c r="M18" s="11" t="str">
        <f t="shared" ref="M18:M25" si="6">CONCATENATE(IF(Q18="","",CONCATENATE(Q18,"_ ")),R18)</f>
        <v>Period</v>
      </c>
      <c r="N18" s="11" t="str">
        <f t="shared" ref="N18:N25" si="7">M18</f>
        <v>Period</v>
      </c>
      <c r="O18" s="11" t="s">
        <v>22</v>
      </c>
      <c r="P18" s="11" t="s">
        <v>22</v>
      </c>
      <c r="Q18" s="11" t="s">
        <v>22</v>
      </c>
      <c r="R18" s="11" t="s">
        <v>44</v>
      </c>
      <c r="S18" s="11" t="s">
        <v>38</v>
      </c>
      <c r="T18" s="11" t="s">
        <v>22</v>
      </c>
      <c r="U18" s="11" t="s">
        <v>26</v>
      </c>
      <c r="V18" s="11" t="s">
        <v>22</v>
      </c>
    </row>
    <row r="19" spans="1:22" ht="14.1" customHeight="1" x14ac:dyDescent="0.2">
      <c r="A19" s="11" t="str">
        <f t="shared" si="4"/>
        <v>ApplicableRegulation</v>
      </c>
      <c r="B19" s="8" t="s">
        <v>22</v>
      </c>
      <c r="C19" s="12" t="s">
        <v>98</v>
      </c>
      <c r="D19" s="11" t="s">
        <v>5533</v>
      </c>
      <c r="E19" s="11" t="s">
        <v>22</v>
      </c>
      <c r="F19" s="11" t="s">
        <v>22</v>
      </c>
      <c r="G19" s="11" t="str">
        <f t="shared" si="5"/>
        <v>Guarantee Certificate. Applicable_ Regulation. Regulation</v>
      </c>
      <c r="H19" s="11" t="s">
        <v>22</v>
      </c>
      <c r="I19" s="11" t="s">
        <v>5527</v>
      </c>
      <c r="J19" s="11" t="s">
        <v>2463</v>
      </c>
      <c r="K19" s="11" t="s">
        <v>22</v>
      </c>
      <c r="L19" s="11" t="s">
        <v>22</v>
      </c>
      <c r="M19" s="11" t="str">
        <f t="shared" si="6"/>
        <v>Regulation</v>
      </c>
      <c r="N19" s="11" t="str">
        <f t="shared" si="7"/>
        <v>Regulation</v>
      </c>
      <c r="O19" s="11" t="s">
        <v>22</v>
      </c>
      <c r="P19" s="11" t="s">
        <v>22</v>
      </c>
      <c r="Q19" s="11" t="s">
        <v>22</v>
      </c>
      <c r="R19" s="11" t="s">
        <v>3527</v>
      </c>
      <c r="S19" s="11" t="s">
        <v>38</v>
      </c>
      <c r="T19" s="11" t="s">
        <v>22</v>
      </c>
      <c r="U19" s="11" t="s">
        <v>26</v>
      </c>
      <c r="V19" s="11" t="s">
        <v>22</v>
      </c>
    </row>
    <row r="20" spans="1:22" ht="14.1" customHeight="1" x14ac:dyDescent="0.2">
      <c r="A20" s="11" t="str">
        <f t="shared" si="4"/>
        <v>GuaranteeDocumentReference</v>
      </c>
      <c r="B20" s="8" t="s">
        <v>22</v>
      </c>
      <c r="C20" s="12" t="s">
        <v>98</v>
      </c>
      <c r="D20" s="11" t="s">
        <v>3368</v>
      </c>
      <c r="E20" s="11" t="s">
        <v>22</v>
      </c>
      <c r="F20" s="11" t="s">
        <v>22</v>
      </c>
      <c r="G20" s="11" t="str">
        <f t="shared" si="5"/>
        <v>Guarantee Certificate. Guarantee_ Document Reference. Document Reference</v>
      </c>
      <c r="H20" s="11" t="s">
        <v>22</v>
      </c>
      <c r="I20" s="11" t="s">
        <v>5527</v>
      </c>
      <c r="J20" s="11" t="s">
        <v>5534</v>
      </c>
      <c r="K20" s="11" t="s">
        <v>22</v>
      </c>
      <c r="L20" s="11" t="s">
        <v>22</v>
      </c>
      <c r="M20" s="11" t="str">
        <f t="shared" si="6"/>
        <v>Document Reference</v>
      </c>
      <c r="N20" s="11" t="str">
        <f t="shared" si="7"/>
        <v>Document Reference</v>
      </c>
      <c r="O20" s="11" t="s">
        <v>22</v>
      </c>
      <c r="P20" s="11" t="s">
        <v>22</v>
      </c>
      <c r="Q20" s="11" t="s">
        <v>22</v>
      </c>
      <c r="R20" s="11" t="s">
        <v>406</v>
      </c>
      <c r="S20" s="11" t="s">
        <v>38</v>
      </c>
      <c r="T20" s="11" t="s">
        <v>22</v>
      </c>
      <c r="U20" s="11" t="s">
        <v>26</v>
      </c>
      <c r="V20" s="11" t="s">
        <v>22</v>
      </c>
    </row>
    <row r="21" spans="1:22" ht="14.1" customHeight="1" x14ac:dyDescent="0.2">
      <c r="A21" s="11" t="str">
        <f t="shared" si="4"/>
        <v>ImmobilizedSecurity</v>
      </c>
      <c r="B21" s="8" t="s">
        <v>22</v>
      </c>
      <c r="C21" s="12" t="s">
        <v>98</v>
      </c>
      <c r="D21" s="11" t="s">
        <v>5535</v>
      </c>
      <c r="E21" s="11" t="s">
        <v>22</v>
      </c>
      <c r="F21" s="11" t="s">
        <v>22</v>
      </c>
      <c r="G21" s="11" t="str">
        <f t="shared" si="5"/>
        <v>Guarantee Certificate. Immobilized Security</v>
      </c>
      <c r="H21" s="11" t="s">
        <v>22</v>
      </c>
      <c r="I21" s="11" t="s">
        <v>5527</v>
      </c>
      <c r="J21" s="11" t="s">
        <v>22</v>
      </c>
      <c r="K21" s="11" t="s">
        <v>22</v>
      </c>
      <c r="L21" s="11" t="s">
        <v>22</v>
      </c>
      <c r="M21" s="11" t="str">
        <f t="shared" si="6"/>
        <v>Immobilized Security</v>
      </c>
      <c r="N21" s="11" t="str">
        <f t="shared" si="7"/>
        <v>Immobilized Security</v>
      </c>
      <c r="O21" s="11" t="s">
        <v>22</v>
      </c>
      <c r="P21" s="11" t="s">
        <v>22</v>
      </c>
      <c r="Q21" s="11" t="s">
        <v>22</v>
      </c>
      <c r="R21" s="11" t="s">
        <v>2292</v>
      </c>
      <c r="S21" s="11" t="s">
        <v>38</v>
      </c>
      <c r="T21" s="11" t="s">
        <v>22</v>
      </c>
      <c r="U21" s="11" t="s">
        <v>26</v>
      </c>
      <c r="V21" s="11" t="s">
        <v>22</v>
      </c>
    </row>
    <row r="22" spans="1:22" ht="14.1" customHeight="1" x14ac:dyDescent="0.2">
      <c r="A22" s="11" t="str">
        <f t="shared" si="4"/>
        <v>Signature</v>
      </c>
      <c r="B22" s="8" t="s">
        <v>22</v>
      </c>
      <c r="C22" s="12" t="s">
        <v>98</v>
      </c>
      <c r="D22" s="11" t="s">
        <v>4972</v>
      </c>
      <c r="E22" s="11" t="s">
        <v>22</v>
      </c>
      <c r="F22" s="11" t="s">
        <v>22</v>
      </c>
      <c r="G22" s="11" t="str">
        <f t="shared" si="5"/>
        <v>Guarantee Certificate. Signature</v>
      </c>
      <c r="H22" s="11" t="s">
        <v>22</v>
      </c>
      <c r="I22" s="11" t="s">
        <v>5527</v>
      </c>
      <c r="J22" s="11" t="s">
        <v>22</v>
      </c>
      <c r="K22" s="11" t="s">
        <v>22</v>
      </c>
      <c r="L22" s="11" t="s">
        <v>22</v>
      </c>
      <c r="M22" s="11" t="str">
        <f t="shared" si="6"/>
        <v>Signature</v>
      </c>
      <c r="N22" s="11" t="str">
        <f t="shared" si="7"/>
        <v>Signature</v>
      </c>
      <c r="O22" s="11" t="s">
        <v>22</v>
      </c>
      <c r="P22" s="11" t="s">
        <v>22</v>
      </c>
      <c r="Q22" s="11" t="s">
        <v>22</v>
      </c>
      <c r="R22" s="11" t="s">
        <v>624</v>
      </c>
      <c r="S22" s="11" t="s">
        <v>38</v>
      </c>
      <c r="T22" s="11" t="s">
        <v>22</v>
      </c>
      <c r="U22" s="11" t="s">
        <v>26</v>
      </c>
      <c r="V22" s="11" t="s">
        <v>22</v>
      </c>
    </row>
    <row r="23" spans="1:22" ht="14.1" customHeight="1" x14ac:dyDescent="0.2">
      <c r="A23" s="11" t="str">
        <f t="shared" si="4"/>
        <v>GuarantorParty</v>
      </c>
      <c r="B23" s="8" t="s">
        <v>22</v>
      </c>
      <c r="C23" s="12" t="s">
        <v>27</v>
      </c>
      <c r="D23" s="11" t="s">
        <v>5536</v>
      </c>
      <c r="E23" s="11" t="s">
        <v>22</v>
      </c>
      <c r="F23" s="11" t="s">
        <v>22</v>
      </c>
      <c r="G23" s="11" t="str">
        <f t="shared" si="5"/>
        <v>Guarantee Certificate. Guarantor_ Party. Party</v>
      </c>
      <c r="H23" s="11" t="s">
        <v>22</v>
      </c>
      <c r="I23" s="11" t="s">
        <v>5527</v>
      </c>
      <c r="J23" s="11" t="s">
        <v>5537</v>
      </c>
      <c r="K23" s="11" t="s">
        <v>22</v>
      </c>
      <c r="L23" s="11" t="s">
        <v>22</v>
      </c>
      <c r="M23" s="11" t="str">
        <f t="shared" si="6"/>
        <v>Party</v>
      </c>
      <c r="N23" s="11" t="str">
        <f t="shared" si="7"/>
        <v>Party</v>
      </c>
      <c r="O23" s="11" t="s">
        <v>22</v>
      </c>
      <c r="P23" s="11" t="s">
        <v>22</v>
      </c>
      <c r="Q23" s="11" t="s">
        <v>22</v>
      </c>
      <c r="R23" s="11" t="s">
        <v>216</v>
      </c>
      <c r="S23" s="11" t="s">
        <v>38</v>
      </c>
      <c r="T23" s="11" t="s">
        <v>22</v>
      </c>
      <c r="U23" s="11" t="s">
        <v>26</v>
      </c>
      <c r="V23" s="11" t="s">
        <v>22</v>
      </c>
    </row>
    <row r="24" spans="1:22" ht="14.1" customHeight="1" x14ac:dyDescent="0.2">
      <c r="A24" s="11" t="str">
        <f t="shared" si="4"/>
        <v>InterestedParty</v>
      </c>
      <c r="B24" s="8" t="s">
        <v>22</v>
      </c>
      <c r="C24" s="12" t="s">
        <v>27</v>
      </c>
      <c r="D24" s="11" t="s">
        <v>5538</v>
      </c>
      <c r="E24" s="11" t="s">
        <v>22</v>
      </c>
      <c r="F24" s="11" t="s">
        <v>22</v>
      </c>
      <c r="G24" s="11" t="str">
        <f t="shared" si="5"/>
        <v>Guarantee Certificate. Interested_ Party. Party</v>
      </c>
      <c r="H24" s="11" t="s">
        <v>22</v>
      </c>
      <c r="I24" s="11" t="s">
        <v>5527</v>
      </c>
      <c r="J24" s="11" t="s">
        <v>4300</v>
      </c>
      <c r="K24" s="11" t="s">
        <v>22</v>
      </c>
      <c r="L24" s="11" t="s">
        <v>22</v>
      </c>
      <c r="M24" s="11" t="str">
        <f t="shared" si="6"/>
        <v>Party</v>
      </c>
      <c r="N24" s="11" t="str">
        <f t="shared" si="7"/>
        <v>Party</v>
      </c>
      <c r="O24" s="11" t="s">
        <v>22</v>
      </c>
      <c r="P24" s="11" t="s">
        <v>22</v>
      </c>
      <c r="Q24" s="11" t="s">
        <v>22</v>
      </c>
      <c r="R24" s="11" t="s">
        <v>216</v>
      </c>
      <c r="S24" s="11" t="s">
        <v>38</v>
      </c>
      <c r="T24" s="11" t="s">
        <v>22</v>
      </c>
      <c r="U24" s="11" t="s">
        <v>26</v>
      </c>
      <c r="V24" s="11" t="s">
        <v>22</v>
      </c>
    </row>
    <row r="25" spans="1:22" ht="14.1" customHeight="1" x14ac:dyDescent="0.2">
      <c r="A25" s="11" t="str">
        <f t="shared" si="4"/>
        <v>BeneficiaryParty</v>
      </c>
      <c r="B25" s="8" t="s">
        <v>22</v>
      </c>
      <c r="C25" s="12" t="s">
        <v>34</v>
      </c>
      <c r="D25" s="11" t="s">
        <v>5539</v>
      </c>
      <c r="E25" s="11" t="s">
        <v>22</v>
      </c>
      <c r="F25" s="11" t="s">
        <v>22</v>
      </c>
      <c r="G25" s="11" t="str">
        <f t="shared" si="5"/>
        <v>Guarantee Certificate. Beneficiary_ Party. Party</v>
      </c>
      <c r="H25" s="11" t="s">
        <v>22</v>
      </c>
      <c r="I25" s="11" t="s">
        <v>5527</v>
      </c>
      <c r="J25" s="11" t="s">
        <v>5540</v>
      </c>
      <c r="K25" s="11" t="s">
        <v>22</v>
      </c>
      <c r="L25" s="11" t="s">
        <v>22</v>
      </c>
      <c r="M25" s="11" t="str">
        <f t="shared" si="6"/>
        <v>Party</v>
      </c>
      <c r="N25" s="11" t="str">
        <f t="shared" si="7"/>
        <v>Party</v>
      </c>
      <c r="O25" s="11" t="s">
        <v>22</v>
      </c>
      <c r="P25" s="11" t="s">
        <v>22</v>
      </c>
      <c r="Q25" s="11" t="s">
        <v>22</v>
      </c>
      <c r="R25" s="11" t="s">
        <v>216</v>
      </c>
      <c r="S25" s="11" t="s">
        <v>38</v>
      </c>
      <c r="T25" s="11" t="s">
        <v>22</v>
      </c>
      <c r="U25" s="11" t="s">
        <v>26</v>
      </c>
      <c r="V25" s="11" t="s">
        <v>22</v>
      </c>
    </row>
    <row r="26" spans="1:22" s="14" customFormat="1" ht="14.1" customHeight="1" x14ac:dyDescent="0.2">
      <c r="A26" s="13"/>
      <c r="B26" s="13"/>
      <c r="C26" s="13"/>
      <c r="D26" s="13"/>
      <c r="E26" s="13"/>
      <c r="F26" s="13"/>
      <c r="G26" s="13"/>
      <c r="H26" s="13"/>
      <c r="I26" s="13"/>
      <c r="J26" s="13"/>
      <c r="K26" s="13"/>
      <c r="L26" s="13"/>
      <c r="M26" s="13"/>
      <c r="N26" s="13"/>
      <c r="O26" s="13"/>
      <c r="P26" s="13"/>
      <c r="Q26" s="13"/>
      <c r="R26" s="13"/>
      <c r="S26" s="13" t="s">
        <v>4949</v>
      </c>
      <c r="T26" s="13"/>
      <c r="U26" s="13"/>
      <c r="V26"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B5A7B-3EC2-4128-8D78-D661340F782B}">
  <dimension ref="A1:V29"/>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ImportCustomsDeclaration</v>
      </c>
      <c r="B2" s="6" t="s">
        <v>22</v>
      </c>
      <c r="C2" s="6" t="s">
        <v>22</v>
      </c>
      <c r="D2" s="6" t="s">
        <v>5541</v>
      </c>
      <c r="E2" s="6" t="s">
        <v>22</v>
      </c>
      <c r="F2" s="6" t="s">
        <v>22</v>
      </c>
      <c r="G2" s="5" t="str">
        <f>CONCATENATE(IF(H2="","",CONCATENATE(H2,"_ ")),I2,". Details")</f>
        <v>Import Customs Declaration. Details</v>
      </c>
      <c r="H2" s="6" t="s">
        <v>22</v>
      </c>
      <c r="I2" s="6" t="s">
        <v>5542</v>
      </c>
      <c r="J2" s="6" t="s">
        <v>22</v>
      </c>
      <c r="K2" s="6" t="s">
        <v>22</v>
      </c>
      <c r="L2" s="6" t="s">
        <v>22</v>
      </c>
      <c r="M2" s="6" t="s">
        <v>22</v>
      </c>
      <c r="N2" s="6" t="s">
        <v>22</v>
      </c>
      <c r="O2" s="6" t="s">
        <v>22</v>
      </c>
      <c r="P2" s="6" t="s">
        <v>22</v>
      </c>
      <c r="Q2" s="6" t="s">
        <v>22</v>
      </c>
      <c r="R2" s="6" t="s">
        <v>22</v>
      </c>
      <c r="S2" s="6" t="s">
        <v>25</v>
      </c>
      <c r="T2" s="6" t="s">
        <v>22</v>
      </c>
      <c r="U2" s="6" t="s">
        <v>101</v>
      </c>
      <c r="V2" s="6" t="s">
        <v>22</v>
      </c>
    </row>
    <row r="3" spans="1:22" ht="14.1" customHeight="1" x14ac:dyDescent="0.2">
      <c r="A3" s="7" t="str">
        <f t="shared" ref="A3:A15"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101</v>
      </c>
      <c r="G3" s="10" t="str">
        <f t="shared" ref="G3:G15" si="1">CONCATENATE( IF(H3="","",CONCATENATE(H3,"_ ")),I3,". ",IF(J3="","",CONCATENATE(J3,"_ ")),M3,IF(OR(J3&lt;&gt;"",M3&lt;&gt;N3),CONCATENATE(". ",N3),""))</f>
        <v>Import Customs Declaration. UBL Version Identifier. Identifier</v>
      </c>
      <c r="H3" s="10" t="s">
        <v>22</v>
      </c>
      <c r="I3" s="10" t="s">
        <v>5542</v>
      </c>
      <c r="J3" s="10" t="s">
        <v>22</v>
      </c>
      <c r="K3" s="10" t="s">
        <v>4953</v>
      </c>
      <c r="L3" s="10" t="s">
        <v>29</v>
      </c>
      <c r="M3" s="7" t="str">
        <f t="shared" ref="M3:M15" si="2">IF(K3&lt;&gt;"",CONCATENATE(K3," ",L3),L3)</f>
        <v>UBL Version Identifier</v>
      </c>
      <c r="N3" s="10" t="s">
        <v>29</v>
      </c>
      <c r="O3" s="10" t="s">
        <v>22</v>
      </c>
      <c r="P3" s="10" t="str">
        <f t="shared" ref="P3:P15" si="3">IF(O3&lt;&gt;"",CONCATENATE(O3,"_ ",N3,". Type"),CONCATENATE(N3,". Type"))</f>
        <v>Identifier. Type</v>
      </c>
      <c r="Q3" s="10" t="s">
        <v>22</v>
      </c>
      <c r="R3" s="10" t="s">
        <v>22</v>
      </c>
      <c r="S3" s="10" t="s">
        <v>30</v>
      </c>
      <c r="T3" s="10" t="s">
        <v>22</v>
      </c>
      <c r="U3" s="10" t="s">
        <v>101</v>
      </c>
      <c r="V3" s="10" t="s">
        <v>22</v>
      </c>
    </row>
    <row r="4" spans="1:22" ht="14.1" customHeight="1" x14ac:dyDescent="0.2">
      <c r="A4" s="7" t="str">
        <f t="shared" si="0"/>
        <v>CustomizationID</v>
      </c>
      <c r="B4" s="8" t="s">
        <v>22</v>
      </c>
      <c r="C4" s="9" t="s">
        <v>34</v>
      </c>
      <c r="D4" s="10" t="s">
        <v>4954</v>
      </c>
      <c r="E4" s="10" t="s">
        <v>22</v>
      </c>
      <c r="F4" s="10" t="s">
        <v>22</v>
      </c>
      <c r="G4" s="10" t="str">
        <f t="shared" si="1"/>
        <v>Import Customs Declaration. Customization Identifier. Identifier</v>
      </c>
      <c r="H4" s="10" t="s">
        <v>22</v>
      </c>
      <c r="I4" s="10" t="s">
        <v>5542</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101</v>
      </c>
      <c r="V4" s="10" t="s">
        <v>22</v>
      </c>
    </row>
    <row r="5" spans="1:22" ht="14.1" customHeight="1" x14ac:dyDescent="0.2">
      <c r="A5" s="7" t="str">
        <f t="shared" si="0"/>
        <v>ProfileID</v>
      </c>
      <c r="B5" s="8" t="s">
        <v>22</v>
      </c>
      <c r="C5" s="9" t="s">
        <v>34</v>
      </c>
      <c r="D5" s="10" t="s">
        <v>4955</v>
      </c>
      <c r="E5" s="10" t="s">
        <v>22</v>
      </c>
      <c r="F5" s="10" t="s">
        <v>22</v>
      </c>
      <c r="G5" s="10" t="str">
        <f t="shared" si="1"/>
        <v>Import Customs Declaration. Profile Identifier. Identifier</v>
      </c>
      <c r="H5" s="10" t="s">
        <v>22</v>
      </c>
      <c r="I5" s="10" t="s">
        <v>5542</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101</v>
      </c>
      <c r="V5" s="10" t="s">
        <v>22</v>
      </c>
    </row>
    <row r="6" spans="1:22" ht="14.1" customHeight="1" x14ac:dyDescent="0.2">
      <c r="A6" s="7" t="str">
        <f t="shared" si="0"/>
        <v>ProfileExecutionID</v>
      </c>
      <c r="B6" s="8" t="s">
        <v>22</v>
      </c>
      <c r="C6" s="9" t="s">
        <v>34</v>
      </c>
      <c r="D6" s="10" t="s">
        <v>4956</v>
      </c>
      <c r="E6" s="10" t="s">
        <v>22</v>
      </c>
      <c r="F6" s="10" t="s">
        <v>22</v>
      </c>
      <c r="G6" s="10" t="str">
        <f t="shared" si="1"/>
        <v>Import Customs Declaration. Profile Execution Identifier. Identifier</v>
      </c>
      <c r="H6" s="10" t="s">
        <v>22</v>
      </c>
      <c r="I6" s="10" t="s">
        <v>5542</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101</v>
      </c>
      <c r="V6" s="10" t="s">
        <v>22</v>
      </c>
    </row>
    <row r="7" spans="1:22" ht="14.1" customHeight="1" x14ac:dyDescent="0.2">
      <c r="A7" s="7" t="str">
        <f t="shared" si="0"/>
        <v>ID</v>
      </c>
      <c r="B7" s="8" t="s">
        <v>22</v>
      </c>
      <c r="C7" s="9" t="s">
        <v>27</v>
      </c>
      <c r="D7" s="10" t="s">
        <v>5198</v>
      </c>
      <c r="E7" s="10" t="s">
        <v>22</v>
      </c>
      <c r="F7" s="10" t="s">
        <v>22</v>
      </c>
      <c r="G7" s="10" t="str">
        <f t="shared" si="1"/>
        <v>Import Customs Declaration. Identifier</v>
      </c>
      <c r="H7" s="10" t="s">
        <v>22</v>
      </c>
      <c r="I7" s="10" t="s">
        <v>5542</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101</v>
      </c>
      <c r="V7" s="10" t="s">
        <v>22</v>
      </c>
    </row>
    <row r="8" spans="1:22" ht="14.1" customHeight="1" x14ac:dyDescent="0.2">
      <c r="A8" s="7" t="str">
        <f t="shared" si="0"/>
        <v>UUID</v>
      </c>
      <c r="B8" s="8" t="s">
        <v>22</v>
      </c>
      <c r="C8" s="9" t="s">
        <v>34</v>
      </c>
      <c r="D8" s="10" t="s">
        <v>4959</v>
      </c>
      <c r="E8" s="10" t="s">
        <v>22</v>
      </c>
      <c r="F8" s="10" t="s">
        <v>22</v>
      </c>
      <c r="G8" s="10" t="str">
        <f t="shared" si="1"/>
        <v>Import Customs Declaration. UUID. Identifier</v>
      </c>
      <c r="H8" s="10" t="s">
        <v>22</v>
      </c>
      <c r="I8" s="10" t="s">
        <v>5542</v>
      </c>
      <c r="J8" s="10" t="s">
        <v>22</v>
      </c>
      <c r="K8" s="10" t="s">
        <v>22</v>
      </c>
      <c r="L8" s="10" t="s">
        <v>590</v>
      </c>
      <c r="M8" s="7" t="str">
        <f t="shared" si="2"/>
        <v>UUID</v>
      </c>
      <c r="N8" s="10" t="s">
        <v>29</v>
      </c>
      <c r="O8" s="10" t="s">
        <v>22</v>
      </c>
      <c r="P8" s="10" t="str">
        <f t="shared" si="3"/>
        <v>Identifier. Type</v>
      </c>
      <c r="Q8" s="10" t="s">
        <v>22</v>
      </c>
      <c r="R8" s="10" t="s">
        <v>22</v>
      </c>
      <c r="S8" s="10" t="s">
        <v>30</v>
      </c>
      <c r="T8" s="10" t="s">
        <v>22</v>
      </c>
      <c r="U8" s="10" t="s">
        <v>101</v>
      </c>
      <c r="V8" s="10" t="s">
        <v>22</v>
      </c>
    </row>
    <row r="9" spans="1:22" ht="14.1" customHeight="1" x14ac:dyDescent="0.2">
      <c r="A9" s="7" t="str">
        <f t="shared" si="0"/>
        <v>IssueDate</v>
      </c>
      <c r="B9" s="8" t="s">
        <v>22</v>
      </c>
      <c r="C9" s="9" t="s">
        <v>34</v>
      </c>
      <c r="D9" s="10" t="s">
        <v>4996</v>
      </c>
      <c r="E9" s="10" t="s">
        <v>22</v>
      </c>
      <c r="F9" s="10" t="s">
        <v>22</v>
      </c>
      <c r="G9" s="10" t="str">
        <f t="shared" si="1"/>
        <v>Import Customs Declaration. Issue Date. Date</v>
      </c>
      <c r="H9" s="10" t="s">
        <v>22</v>
      </c>
      <c r="I9" s="10" t="s">
        <v>5542</v>
      </c>
      <c r="J9" s="10" t="s">
        <v>22</v>
      </c>
      <c r="K9" s="10" t="s">
        <v>477</v>
      </c>
      <c r="L9" s="10" t="s">
        <v>397</v>
      </c>
      <c r="M9" s="7" t="str">
        <f t="shared" si="2"/>
        <v>Issue Date</v>
      </c>
      <c r="N9" s="10" t="s">
        <v>397</v>
      </c>
      <c r="O9" s="10" t="s">
        <v>22</v>
      </c>
      <c r="P9" s="10" t="str">
        <f t="shared" si="3"/>
        <v>Date. Type</v>
      </c>
      <c r="Q9" s="10" t="s">
        <v>22</v>
      </c>
      <c r="R9" s="10" t="s">
        <v>22</v>
      </c>
      <c r="S9" s="10" t="s">
        <v>30</v>
      </c>
      <c r="T9" s="10" t="s">
        <v>22</v>
      </c>
      <c r="U9" s="10" t="s">
        <v>101</v>
      </c>
      <c r="V9" s="10" t="s">
        <v>22</v>
      </c>
    </row>
    <row r="10" spans="1:22" ht="14.1" customHeight="1" x14ac:dyDescent="0.2">
      <c r="A10" s="7" t="str">
        <f t="shared" si="0"/>
        <v>IssueTime</v>
      </c>
      <c r="B10" s="8" t="s">
        <v>22</v>
      </c>
      <c r="C10" s="9" t="s">
        <v>34</v>
      </c>
      <c r="D10" s="10" t="s">
        <v>4997</v>
      </c>
      <c r="E10" s="10" t="s">
        <v>22</v>
      </c>
      <c r="F10" s="10" t="s">
        <v>22</v>
      </c>
      <c r="G10" s="10" t="str">
        <f t="shared" si="1"/>
        <v>Import Customs Declaration. Issue Time. Time</v>
      </c>
      <c r="H10" s="10" t="s">
        <v>22</v>
      </c>
      <c r="I10" s="10" t="s">
        <v>5542</v>
      </c>
      <c r="J10" s="10" t="s">
        <v>22</v>
      </c>
      <c r="K10" s="10" t="s">
        <v>477</v>
      </c>
      <c r="L10" s="10" t="s">
        <v>594</v>
      </c>
      <c r="M10" s="7" t="str">
        <f t="shared" si="2"/>
        <v>Issue Time</v>
      </c>
      <c r="N10" s="10" t="s">
        <v>594</v>
      </c>
      <c r="O10" s="10" t="s">
        <v>22</v>
      </c>
      <c r="P10" s="10" t="str">
        <f t="shared" si="3"/>
        <v>Time. Type</v>
      </c>
      <c r="Q10" s="10" t="s">
        <v>22</v>
      </c>
      <c r="R10" s="10" t="s">
        <v>22</v>
      </c>
      <c r="S10" s="10" t="s">
        <v>30</v>
      </c>
      <c r="T10" s="10" t="s">
        <v>22</v>
      </c>
      <c r="U10" s="10" t="s">
        <v>101</v>
      </c>
      <c r="V10" s="10" t="s">
        <v>22</v>
      </c>
    </row>
    <row r="11" spans="1:22" ht="14.1" customHeight="1" x14ac:dyDescent="0.2">
      <c r="A11" s="7" t="str">
        <f t="shared" si="0"/>
        <v>TypeCode</v>
      </c>
      <c r="B11" s="8" t="s">
        <v>22</v>
      </c>
      <c r="C11" s="9" t="s">
        <v>34</v>
      </c>
      <c r="D11" s="10" t="s">
        <v>5543</v>
      </c>
      <c r="E11" s="10" t="s">
        <v>22</v>
      </c>
      <c r="F11" s="10" t="s">
        <v>22</v>
      </c>
      <c r="G11" s="10" t="str">
        <f t="shared" si="1"/>
        <v>Import Customs Declaration. Type Code. Code</v>
      </c>
      <c r="H11" s="10" t="s">
        <v>22</v>
      </c>
      <c r="I11" s="10" t="s">
        <v>5542</v>
      </c>
      <c r="J11" s="10" t="s">
        <v>22</v>
      </c>
      <c r="K11" s="10" t="s">
        <v>249</v>
      </c>
      <c r="L11" s="10" t="s">
        <v>33</v>
      </c>
      <c r="M11" s="7" t="str">
        <f t="shared" si="2"/>
        <v>Type Code</v>
      </c>
      <c r="N11" s="10" t="s">
        <v>33</v>
      </c>
      <c r="O11" s="10" t="s">
        <v>22</v>
      </c>
      <c r="P11" s="10" t="str">
        <f t="shared" si="3"/>
        <v>Code. Type</v>
      </c>
      <c r="Q11" s="10" t="s">
        <v>22</v>
      </c>
      <c r="R11" s="10" t="s">
        <v>22</v>
      </c>
      <c r="S11" s="10" t="s">
        <v>30</v>
      </c>
      <c r="T11" s="10" t="s">
        <v>22</v>
      </c>
      <c r="U11" s="10" t="s">
        <v>101</v>
      </c>
      <c r="V11" s="10" t="s">
        <v>22</v>
      </c>
    </row>
    <row r="12" spans="1:22" ht="14.1" customHeight="1" x14ac:dyDescent="0.2">
      <c r="A12" s="7" t="str">
        <f t="shared" si="0"/>
        <v>SubTypeCode</v>
      </c>
      <c r="B12" s="8" t="s">
        <v>22</v>
      </c>
      <c r="C12" s="9" t="s">
        <v>34</v>
      </c>
      <c r="D12" s="10" t="s">
        <v>5544</v>
      </c>
      <c r="E12" s="10" t="s">
        <v>22</v>
      </c>
      <c r="F12" s="10" t="s">
        <v>22</v>
      </c>
      <c r="G12" s="10" t="str">
        <f t="shared" si="1"/>
        <v>Import Customs Declaration. Sub_ Type Code. Code</v>
      </c>
      <c r="H12" s="10" t="s">
        <v>22</v>
      </c>
      <c r="I12" s="10" t="s">
        <v>5542</v>
      </c>
      <c r="J12" s="10" t="s">
        <v>254</v>
      </c>
      <c r="K12" s="10" t="s">
        <v>249</v>
      </c>
      <c r="L12" s="10" t="s">
        <v>33</v>
      </c>
      <c r="M12" s="7" t="str">
        <f t="shared" si="2"/>
        <v>Type Code</v>
      </c>
      <c r="N12" s="10" t="s">
        <v>33</v>
      </c>
      <c r="O12" s="10" t="s">
        <v>22</v>
      </c>
      <c r="P12" s="10" t="str">
        <f t="shared" si="3"/>
        <v>Code. Type</v>
      </c>
      <c r="Q12" s="10" t="s">
        <v>22</v>
      </c>
      <c r="R12" s="10" t="s">
        <v>22</v>
      </c>
      <c r="S12" s="10" t="s">
        <v>30</v>
      </c>
      <c r="T12" s="10" t="s">
        <v>22</v>
      </c>
      <c r="U12" s="10" t="s">
        <v>101</v>
      </c>
      <c r="V12" s="10" t="s">
        <v>22</v>
      </c>
    </row>
    <row r="13" spans="1:22" ht="14.1" customHeight="1" x14ac:dyDescent="0.2">
      <c r="A13" s="7" t="str">
        <f t="shared" si="0"/>
        <v>NatureOfTransactionCode</v>
      </c>
      <c r="B13" s="8" t="s">
        <v>22</v>
      </c>
      <c r="C13" s="9" t="s">
        <v>34</v>
      </c>
      <c r="D13" s="10" t="s">
        <v>5545</v>
      </c>
      <c r="E13" s="10" t="s">
        <v>22</v>
      </c>
      <c r="F13" s="10" t="s">
        <v>22</v>
      </c>
      <c r="G13" s="10" t="str">
        <f t="shared" si="1"/>
        <v>Import Customs Declaration. Nature Of_ Transaction Code. Code</v>
      </c>
      <c r="H13" s="10" t="s">
        <v>22</v>
      </c>
      <c r="I13" s="10" t="s">
        <v>5542</v>
      </c>
      <c r="J13" s="10" t="s">
        <v>5546</v>
      </c>
      <c r="K13" s="10" t="s">
        <v>396</v>
      </c>
      <c r="L13" s="10" t="s">
        <v>33</v>
      </c>
      <c r="M13" s="7" t="str">
        <f t="shared" si="2"/>
        <v>Transaction Code</v>
      </c>
      <c r="N13" s="10" t="s">
        <v>33</v>
      </c>
      <c r="O13" s="10" t="s">
        <v>22</v>
      </c>
      <c r="P13" s="10" t="str">
        <f t="shared" si="3"/>
        <v>Code. Type</v>
      </c>
      <c r="Q13" s="10" t="s">
        <v>22</v>
      </c>
      <c r="R13" s="10" t="s">
        <v>22</v>
      </c>
      <c r="S13" s="10" t="s">
        <v>30</v>
      </c>
      <c r="T13" s="10" t="s">
        <v>22</v>
      </c>
      <c r="U13" s="10" t="s">
        <v>101</v>
      </c>
      <c r="V13" s="10" t="s">
        <v>22</v>
      </c>
    </row>
    <row r="14" spans="1:22" ht="14.1" customHeight="1" x14ac:dyDescent="0.2">
      <c r="A14" s="7" t="str">
        <f t="shared" si="0"/>
        <v>Note</v>
      </c>
      <c r="B14" s="8" t="s">
        <v>22</v>
      </c>
      <c r="C14" s="9" t="s">
        <v>98</v>
      </c>
      <c r="D14" s="10" t="s">
        <v>4967</v>
      </c>
      <c r="E14" s="10" t="s">
        <v>22</v>
      </c>
      <c r="F14" s="10" t="s">
        <v>22</v>
      </c>
      <c r="G14" s="10" t="str">
        <f t="shared" si="1"/>
        <v>Import Customs Declaration. Note. Text</v>
      </c>
      <c r="H14" s="10" t="s">
        <v>22</v>
      </c>
      <c r="I14" s="10" t="s">
        <v>5542</v>
      </c>
      <c r="J14" s="10" t="s">
        <v>22</v>
      </c>
      <c r="K14" s="10" t="s">
        <v>22</v>
      </c>
      <c r="L14" s="10" t="s">
        <v>237</v>
      </c>
      <c r="M14" s="7" t="str">
        <f t="shared" si="2"/>
        <v>Note</v>
      </c>
      <c r="N14" s="10" t="s">
        <v>59</v>
      </c>
      <c r="O14" s="10" t="s">
        <v>22</v>
      </c>
      <c r="P14" s="10" t="str">
        <f t="shared" si="3"/>
        <v>Text. Type</v>
      </c>
      <c r="Q14" s="10" t="s">
        <v>22</v>
      </c>
      <c r="R14" s="10" t="s">
        <v>22</v>
      </c>
      <c r="S14" s="10" t="s">
        <v>30</v>
      </c>
      <c r="T14" s="10" t="s">
        <v>22</v>
      </c>
      <c r="U14" s="10" t="s">
        <v>101</v>
      </c>
      <c r="V14" s="10" t="s">
        <v>22</v>
      </c>
    </row>
    <row r="15" spans="1:22" ht="14.1" customHeight="1" x14ac:dyDescent="0.2">
      <c r="A15" s="7" t="str">
        <f t="shared" si="0"/>
        <v>VersionID</v>
      </c>
      <c r="B15" s="8" t="s">
        <v>22</v>
      </c>
      <c r="C15" s="9" t="s">
        <v>34</v>
      </c>
      <c r="D15" s="10" t="s">
        <v>5547</v>
      </c>
      <c r="E15" s="10" t="s">
        <v>22</v>
      </c>
      <c r="F15" s="10" t="s">
        <v>22</v>
      </c>
      <c r="G15" s="10" t="str">
        <f t="shared" si="1"/>
        <v>Import Customs Declaration. Version. Identifier</v>
      </c>
      <c r="H15" s="10" t="s">
        <v>22</v>
      </c>
      <c r="I15" s="10" t="s">
        <v>5542</v>
      </c>
      <c r="J15" s="10" t="s">
        <v>22</v>
      </c>
      <c r="K15" s="10" t="s">
        <v>22</v>
      </c>
      <c r="L15" s="10" t="s">
        <v>602</v>
      </c>
      <c r="M15" s="7" t="str">
        <f t="shared" si="2"/>
        <v>Version</v>
      </c>
      <c r="N15" s="10" t="s">
        <v>29</v>
      </c>
      <c r="O15" s="10" t="s">
        <v>22</v>
      </c>
      <c r="P15" s="10" t="str">
        <f t="shared" si="3"/>
        <v>Identifier. Type</v>
      </c>
      <c r="Q15" s="10" t="s">
        <v>22</v>
      </c>
      <c r="R15" s="10" t="s">
        <v>22</v>
      </c>
      <c r="S15" s="10" t="s">
        <v>30</v>
      </c>
      <c r="T15" s="10" t="s">
        <v>22</v>
      </c>
      <c r="U15" s="10" t="s">
        <v>101</v>
      </c>
      <c r="V15" s="10" t="s">
        <v>22</v>
      </c>
    </row>
    <row r="16" spans="1:22" ht="14.1" customHeight="1" x14ac:dyDescent="0.2">
      <c r="A16" s="11" t="str">
        <f t="shared" ref="A16:A28" si="4">SUBSTITUTE(SUBSTITUTE(CONCATENATE(J16,IF(M16="Identifier","ID",M16))," ",""),"_","")</f>
        <v>ValidityPeriod</v>
      </c>
      <c r="B16" s="8" t="s">
        <v>22</v>
      </c>
      <c r="C16" s="12" t="s">
        <v>34</v>
      </c>
      <c r="D16" s="11" t="s">
        <v>5548</v>
      </c>
      <c r="E16" s="11" t="s">
        <v>22</v>
      </c>
      <c r="F16" s="11" t="s">
        <v>22</v>
      </c>
      <c r="G16" s="11" t="str">
        <f t="shared" ref="G16:G28" si="5">CONCATENATE( IF(H16="","",CONCATENATE(H16,"_ ")),I16,". ",IF(J16="","",CONCATENATE(J16,"_ ")),M16,IF(J16="","",CONCATENATE(". ",N16)))</f>
        <v>Import Customs Declaration. Validity_ Period. Period</v>
      </c>
      <c r="H16" s="11" t="s">
        <v>22</v>
      </c>
      <c r="I16" s="11" t="s">
        <v>5542</v>
      </c>
      <c r="J16" s="11" t="s">
        <v>241</v>
      </c>
      <c r="K16" s="11" t="s">
        <v>22</v>
      </c>
      <c r="L16" s="11" t="s">
        <v>22</v>
      </c>
      <c r="M16" s="11" t="str">
        <f t="shared" ref="M16:M28" si="6">CONCATENATE(IF(Q16="","",CONCATENATE(Q16,"_ ")),R16)</f>
        <v>Period</v>
      </c>
      <c r="N16" s="11" t="str">
        <f t="shared" ref="N16:N28" si="7">M16</f>
        <v>Period</v>
      </c>
      <c r="O16" s="11" t="s">
        <v>22</v>
      </c>
      <c r="P16" s="11" t="s">
        <v>22</v>
      </c>
      <c r="Q16" s="11" t="s">
        <v>22</v>
      </c>
      <c r="R16" s="11" t="s">
        <v>44</v>
      </c>
      <c r="S16" s="11" t="s">
        <v>38</v>
      </c>
      <c r="T16" s="11" t="s">
        <v>22</v>
      </c>
      <c r="U16" s="11" t="s">
        <v>101</v>
      </c>
      <c r="V16" s="11" t="s">
        <v>22</v>
      </c>
    </row>
    <row r="17" spans="1:22" ht="14.1" customHeight="1" x14ac:dyDescent="0.2">
      <c r="A17" s="11" t="str">
        <f t="shared" si="4"/>
        <v>CustomsExitOfficeLocation</v>
      </c>
      <c r="B17" s="8" t="s">
        <v>22</v>
      </c>
      <c r="C17" s="12" t="s">
        <v>34</v>
      </c>
      <c r="D17" s="11" t="s">
        <v>5549</v>
      </c>
      <c r="E17" s="11" t="s">
        <v>22</v>
      </c>
      <c r="F17" s="11" t="s">
        <v>22</v>
      </c>
      <c r="G17" s="11" t="str">
        <f t="shared" si="5"/>
        <v>Import Customs Declaration. Customs Exit Office_ Location. Location</v>
      </c>
      <c r="H17" s="11" t="s">
        <v>22</v>
      </c>
      <c r="I17" s="11" t="s">
        <v>5542</v>
      </c>
      <c r="J17" s="11" t="s">
        <v>1365</v>
      </c>
      <c r="K17" s="11" t="s">
        <v>22</v>
      </c>
      <c r="L17" s="11" t="s">
        <v>22</v>
      </c>
      <c r="M17" s="11" t="str">
        <f t="shared" si="6"/>
        <v>Location</v>
      </c>
      <c r="N17" s="11" t="str">
        <f t="shared" si="7"/>
        <v>Location</v>
      </c>
      <c r="O17" s="11" t="s">
        <v>22</v>
      </c>
      <c r="P17" s="11" t="s">
        <v>22</v>
      </c>
      <c r="Q17" s="11" t="s">
        <v>22</v>
      </c>
      <c r="R17" s="11" t="s">
        <v>47</v>
      </c>
      <c r="S17" s="11" t="s">
        <v>38</v>
      </c>
      <c r="T17" s="11" t="s">
        <v>22</v>
      </c>
      <c r="U17" s="11" t="s">
        <v>101</v>
      </c>
      <c r="V17" s="11" t="s">
        <v>22</v>
      </c>
    </row>
    <row r="18" spans="1:22" ht="14.1" customHeight="1" x14ac:dyDescent="0.2">
      <c r="A18" s="11" t="str">
        <f t="shared" si="4"/>
        <v>JurisdictionRegionAddress</v>
      </c>
      <c r="B18" s="8" t="s">
        <v>22</v>
      </c>
      <c r="C18" s="12" t="s">
        <v>34</v>
      </c>
      <c r="D18" s="11" t="s">
        <v>5550</v>
      </c>
      <c r="E18" s="11" t="s">
        <v>22</v>
      </c>
      <c r="F18" s="11" t="s">
        <v>22</v>
      </c>
      <c r="G18" s="11" t="str">
        <f t="shared" si="5"/>
        <v>Import Customs Declaration. Jurisdiction Region_ Address. Address</v>
      </c>
      <c r="H18" s="11" t="s">
        <v>22</v>
      </c>
      <c r="I18" s="11" t="s">
        <v>5542</v>
      </c>
      <c r="J18" s="11" t="s">
        <v>1269</v>
      </c>
      <c r="K18" s="11" t="s">
        <v>22</v>
      </c>
      <c r="L18" s="11" t="s">
        <v>22</v>
      </c>
      <c r="M18" s="11" t="str">
        <f t="shared" si="6"/>
        <v>Address</v>
      </c>
      <c r="N18" s="11" t="str">
        <f t="shared" si="7"/>
        <v>Address</v>
      </c>
      <c r="O18" s="11" t="s">
        <v>22</v>
      </c>
      <c r="P18" s="11" t="s">
        <v>22</v>
      </c>
      <c r="Q18" s="11" t="s">
        <v>22</v>
      </c>
      <c r="R18" s="11" t="s">
        <v>61</v>
      </c>
      <c r="S18" s="11" t="s">
        <v>38</v>
      </c>
      <c r="T18" s="11" t="s">
        <v>22</v>
      </c>
      <c r="U18" s="11" t="s">
        <v>101</v>
      </c>
      <c r="V18" s="11" t="s">
        <v>22</v>
      </c>
    </row>
    <row r="19" spans="1:22" ht="14.1" customHeight="1" x14ac:dyDescent="0.2">
      <c r="A19" s="11" t="str">
        <f t="shared" si="4"/>
        <v>ImporterParty</v>
      </c>
      <c r="B19" s="8" t="s">
        <v>22</v>
      </c>
      <c r="C19" s="12" t="s">
        <v>34</v>
      </c>
      <c r="D19" s="11" t="s">
        <v>5551</v>
      </c>
      <c r="E19" s="11" t="s">
        <v>22</v>
      </c>
      <c r="F19" s="11" t="s">
        <v>5552</v>
      </c>
      <c r="G19" s="11" t="str">
        <f t="shared" si="5"/>
        <v>Import Customs Declaration. Importer_ Party. Party</v>
      </c>
      <c r="H19" s="11" t="s">
        <v>22</v>
      </c>
      <c r="I19" s="11" t="s">
        <v>5542</v>
      </c>
      <c r="J19" s="11" t="s">
        <v>650</v>
      </c>
      <c r="K19" s="11" t="s">
        <v>22</v>
      </c>
      <c r="L19" s="11" t="s">
        <v>22</v>
      </c>
      <c r="M19" s="11" t="str">
        <f t="shared" si="6"/>
        <v>Party</v>
      </c>
      <c r="N19" s="11" t="str">
        <f t="shared" si="7"/>
        <v>Party</v>
      </c>
      <c r="O19" s="11" t="s">
        <v>22</v>
      </c>
      <c r="P19" s="11" t="s">
        <v>22</v>
      </c>
      <c r="Q19" s="11" t="s">
        <v>22</v>
      </c>
      <c r="R19" s="11" t="s">
        <v>216</v>
      </c>
      <c r="S19" s="11" t="s">
        <v>38</v>
      </c>
      <c r="T19" s="11" t="s">
        <v>22</v>
      </c>
      <c r="U19" s="11" t="s">
        <v>101</v>
      </c>
      <c r="V19" s="11" t="s">
        <v>22</v>
      </c>
    </row>
    <row r="20" spans="1:22" ht="14.1" customHeight="1" x14ac:dyDescent="0.2">
      <c r="A20" s="11" t="str">
        <f t="shared" si="4"/>
        <v>ConsignorParty</v>
      </c>
      <c r="B20" s="8" t="s">
        <v>22</v>
      </c>
      <c r="C20" s="12" t="s">
        <v>34</v>
      </c>
      <c r="D20" s="11" t="s">
        <v>5553</v>
      </c>
      <c r="E20" s="11" t="s">
        <v>22</v>
      </c>
      <c r="F20" s="11" t="s">
        <v>22</v>
      </c>
      <c r="G20" s="11" t="str">
        <f t="shared" si="5"/>
        <v>Import Customs Declaration. Consignor_ Party. Party</v>
      </c>
      <c r="H20" s="11" t="s">
        <v>22</v>
      </c>
      <c r="I20" s="11" t="s">
        <v>5542</v>
      </c>
      <c r="J20" s="11" t="s">
        <v>904</v>
      </c>
      <c r="K20" s="11" t="s">
        <v>22</v>
      </c>
      <c r="L20" s="11" t="s">
        <v>22</v>
      </c>
      <c r="M20" s="11" t="str">
        <f t="shared" si="6"/>
        <v>Party</v>
      </c>
      <c r="N20" s="11" t="str">
        <f t="shared" si="7"/>
        <v>Party</v>
      </c>
      <c r="O20" s="11" t="s">
        <v>22</v>
      </c>
      <c r="P20" s="11" t="s">
        <v>22</v>
      </c>
      <c r="Q20" s="11" t="s">
        <v>22</v>
      </c>
      <c r="R20" s="11" t="s">
        <v>216</v>
      </c>
      <c r="S20" s="11" t="s">
        <v>38</v>
      </c>
      <c r="T20" s="11" t="s">
        <v>22</v>
      </c>
      <c r="U20" s="11" t="s">
        <v>101</v>
      </c>
      <c r="V20" s="11" t="s">
        <v>22</v>
      </c>
    </row>
    <row r="21" spans="1:22" ht="14.1" customHeight="1" x14ac:dyDescent="0.2">
      <c r="A21" s="11" t="str">
        <f t="shared" si="4"/>
        <v>ConsigneeParty</v>
      </c>
      <c r="B21" s="8" t="s">
        <v>22</v>
      </c>
      <c r="C21" s="12" t="s">
        <v>34</v>
      </c>
      <c r="D21" s="11" t="s">
        <v>5554</v>
      </c>
      <c r="E21" s="11" t="s">
        <v>22</v>
      </c>
      <c r="F21" s="11" t="s">
        <v>22</v>
      </c>
      <c r="G21" s="11" t="str">
        <f t="shared" si="5"/>
        <v>Import Customs Declaration. Consignee_ Party. Party</v>
      </c>
      <c r="H21" s="11" t="s">
        <v>22</v>
      </c>
      <c r="I21" s="11" t="s">
        <v>5542</v>
      </c>
      <c r="J21" s="11" t="s">
        <v>899</v>
      </c>
      <c r="K21" s="11" t="s">
        <v>22</v>
      </c>
      <c r="L21" s="11" t="s">
        <v>22</v>
      </c>
      <c r="M21" s="11" t="str">
        <f t="shared" si="6"/>
        <v>Party</v>
      </c>
      <c r="N21" s="11" t="str">
        <f t="shared" si="7"/>
        <v>Party</v>
      </c>
      <c r="O21" s="11" t="s">
        <v>22</v>
      </c>
      <c r="P21" s="11" t="s">
        <v>22</v>
      </c>
      <c r="Q21" s="11" t="s">
        <v>22</v>
      </c>
      <c r="R21" s="11" t="s">
        <v>216</v>
      </c>
      <c r="S21" s="11" t="s">
        <v>38</v>
      </c>
      <c r="T21" s="11" t="s">
        <v>22</v>
      </c>
      <c r="U21" s="11" t="s">
        <v>101</v>
      </c>
      <c r="V21" s="11" t="s">
        <v>22</v>
      </c>
    </row>
    <row r="22" spans="1:22" ht="14.1" customHeight="1" x14ac:dyDescent="0.2">
      <c r="A22" s="11" t="str">
        <f t="shared" si="4"/>
        <v>FreightForwarderParty</v>
      </c>
      <c r="B22" s="8" t="s">
        <v>22</v>
      </c>
      <c r="C22" s="12" t="s">
        <v>34</v>
      </c>
      <c r="D22" s="11" t="s">
        <v>5555</v>
      </c>
      <c r="E22" s="11" t="s">
        <v>22</v>
      </c>
      <c r="F22" s="11" t="s">
        <v>22</v>
      </c>
      <c r="G22" s="11" t="str">
        <f t="shared" si="5"/>
        <v>Import Customs Declaration. Freight Forwarder_ Party. Party</v>
      </c>
      <c r="H22" s="11" t="s">
        <v>22</v>
      </c>
      <c r="I22" s="11" t="s">
        <v>5542</v>
      </c>
      <c r="J22" s="11" t="s">
        <v>911</v>
      </c>
      <c r="K22" s="11" t="s">
        <v>22</v>
      </c>
      <c r="L22" s="11" t="s">
        <v>22</v>
      </c>
      <c r="M22" s="11" t="str">
        <f t="shared" si="6"/>
        <v>Party</v>
      </c>
      <c r="N22" s="11" t="str">
        <f t="shared" si="7"/>
        <v>Party</v>
      </c>
      <c r="O22" s="11" t="s">
        <v>22</v>
      </c>
      <c r="P22" s="11" t="s">
        <v>22</v>
      </c>
      <c r="Q22" s="11" t="s">
        <v>22</v>
      </c>
      <c r="R22" s="11" t="s">
        <v>216</v>
      </c>
      <c r="S22" s="11" t="s">
        <v>38</v>
      </c>
      <c r="T22" s="11" t="s">
        <v>22</v>
      </c>
      <c r="U22" s="11" t="s">
        <v>101</v>
      </c>
      <c r="V22" s="11" t="s">
        <v>22</v>
      </c>
    </row>
    <row r="23" spans="1:22" ht="14.1" customHeight="1" x14ac:dyDescent="0.2">
      <c r="A23" s="11" t="str">
        <f t="shared" si="4"/>
        <v>CustomsParty</v>
      </c>
      <c r="B23" s="8" t="s">
        <v>22</v>
      </c>
      <c r="C23" s="12" t="s">
        <v>34</v>
      </c>
      <c r="D23" s="11" t="s">
        <v>5556</v>
      </c>
      <c r="E23" s="11" t="s">
        <v>22</v>
      </c>
      <c r="F23" s="11" t="s">
        <v>22</v>
      </c>
      <c r="G23" s="11" t="str">
        <f t="shared" si="5"/>
        <v>Import Customs Declaration. Customs_ Party. Party</v>
      </c>
      <c r="H23" s="11" t="s">
        <v>22</v>
      </c>
      <c r="I23" s="11" t="s">
        <v>5542</v>
      </c>
      <c r="J23" s="11" t="s">
        <v>1371</v>
      </c>
      <c r="K23" s="11" t="s">
        <v>22</v>
      </c>
      <c r="L23" s="11" t="s">
        <v>22</v>
      </c>
      <c r="M23" s="11" t="str">
        <f t="shared" si="6"/>
        <v>Party</v>
      </c>
      <c r="N23" s="11" t="str">
        <f t="shared" si="7"/>
        <v>Party</v>
      </c>
      <c r="O23" s="11" t="s">
        <v>22</v>
      </c>
      <c r="P23" s="11" t="s">
        <v>22</v>
      </c>
      <c r="Q23" s="11" t="s">
        <v>22</v>
      </c>
      <c r="R23" s="11" t="s">
        <v>216</v>
      </c>
      <c r="S23" s="11" t="s">
        <v>38</v>
      </c>
      <c r="T23" s="11" t="s">
        <v>22</v>
      </c>
      <c r="U23" s="11" t="s">
        <v>101</v>
      </c>
      <c r="V23" s="11" t="s">
        <v>22</v>
      </c>
    </row>
    <row r="24" spans="1:22" ht="14.1" customHeight="1" x14ac:dyDescent="0.2">
      <c r="A24" s="11" t="str">
        <f t="shared" si="4"/>
        <v>NotifierParty</v>
      </c>
      <c r="B24" s="8" t="s">
        <v>22</v>
      </c>
      <c r="C24" s="12" t="s">
        <v>34</v>
      </c>
      <c r="D24" s="11" t="s">
        <v>5557</v>
      </c>
      <c r="E24" s="11" t="s">
        <v>22</v>
      </c>
      <c r="F24" s="11" t="s">
        <v>22</v>
      </c>
      <c r="G24" s="11" t="str">
        <f t="shared" si="5"/>
        <v>Import Customs Declaration. Notifier_ Party. Party</v>
      </c>
      <c r="H24" s="11" t="s">
        <v>22</v>
      </c>
      <c r="I24" s="11" t="s">
        <v>5542</v>
      </c>
      <c r="J24" s="11" t="s">
        <v>5558</v>
      </c>
      <c r="K24" s="11" t="s">
        <v>22</v>
      </c>
      <c r="L24" s="11" t="s">
        <v>22</v>
      </c>
      <c r="M24" s="11" t="str">
        <f t="shared" si="6"/>
        <v>Party</v>
      </c>
      <c r="N24" s="11" t="str">
        <f t="shared" si="7"/>
        <v>Party</v>
      </c>
      <c r="O24" s="11" t="s">
        <v>22</v>
      </c>
      <c r="P24" s="11" t="s">
        <v>22</v>
      </c>
      <c r="Q24" s="11" t="s">
        <v>22</v>
      </c>
      <c r="R24" s="11" t="s">
        <v>216</v>
      </c>
      <c r="S24" s="11" t="s">
        <v>38</v>
      </c>
      <c r="T24" s="11" t="s">
        <v>22</v>
      </c>
      <c r="U24" s="11" t="s">
        <v>101</v>
      </c>
      <c r="V24" s="11" t="s">
        <v>22</v>
      </c>
    </row>
    <row r="25" spans="1:22" ht="14.1" customHeight="1" x14ac:dyDescent="0.2">
      <c r="A25" s="11" t="str">
        <f t="shared" si="4"/>
        <v>Shipment</v>
      </c>
      <c r="B25" s="8" t="s">
        <v>22</v>
      </c>
      <c r="C25" s="12" t="s">
        <v>27</v>
      </c>
      <c r="D25" s="11" t="s">
        <v>5559</v>
      </c>
      <c r="E25" s="11" t="s">
        <v>22</v>
      </c>
      <c r="F25" s="11" t="s">
        <v>22</v>
      </c>
      <c r="G25" s="11" t="str">
        <f t="shared" si="5"/>
        <v>Import Customs Declaration. Shipment</v>
      </c>
      <c r="H25" s="11" t="s">
        <v>22</v>
      </c>
      <c r="I25" s="11" t="s">
        <v>5542</v>
      </c>
      <c r="J25" s="11" t="s">
        <v>22</v>
      </c>
      <c r="K25" s="11" t="s">
        <v>22</v>
      </c>
      <c r="L25" s="11" t="s">
        <v>22</v>
      </c>
      <c r="M25" s="11" t="str">
        <f t="shared" si="6"/>
        <v>Shipment</v>
      </c>
      <c r="N25" s="11" t="str">
        <f t="shared" si="7"/>
        <v>Shipment</v>
      </c>
      <c r="O25" s="11" t="s">
        <v>22</v>
      </c>
      <c r="P25" s="11" t="s">
        <v>22</v>
      </c>
      <c r="Q25" s="11" t="s">
        <v>22</v>
      </c>
      <c r="R25" s="11" t="s">
        <v>638</v>
      </c>
      <c r="S25" s="11" t="s">
        <v>38</v>
      </c>
      <c r="T25" s="11" t="s">
        <v>22</v>
      </c>
      <c r="U25" s="11" t="s">
        <v>101</v>
      </c>
      <c r="V25" s="11" t="s">
        <v>22</v>
      </c>
    </row>
    <row r="26" spans="1:22" ht="14.1" customHeight="1" x14ac:dyDescent="0.2">
      <c r="A26" s="11" t="str">
        <f t="shared" si="4"/>
        <v>PreviousCustomsDeclaration</v>
      </c>
      <c r="B26" s="8" t="s">
        <v>22</v>
      </c>
      <c r="C26" s="12" t="s">
        <v>34</v>
      </c>
      <c r="D26" s="11" t="s">
        <v>5560</v>
      </c>
      <c r="E26" s="11" t="s">
        <v>22</v>
      </c>
      <c r="F26" s="11" t="s">
        <v>22</v>
      </c>
      <c r="G26" s="11" t="str">
        <f t="shared" si="5"/>
        <v>Import Customs Declaration. Previous_ Customs Declaration. Customs Declaration</v>
      </c>
      <c r="H26" s="11" t="s">
        <v>22</v>
      </c>
      <c r="I26" s="11" t="s">
        <v>5542</v>
      </c>
      <c r="J26" s="11" t="s">
        <v>605</v>
      </c>
      <c r="K26" s="11" t="s">
        <v>22</v>
      </c>
      <c r="L26" s="11" t="s">
        <v>22</v>
      </c>
      <c r="M26" s="11" t="str">
        <f t="shared" si="6"/>
        <v>Customs Declaration</v>
      </c>
      <c r="N26" s="11" t="str">
        <f t="shared" si="7"/>
        <v>Customs Declaration</v>
      </c>
      <c r="O26" s="11" t="s">
        <v>22</v>
      </c>
      <c r="P26" s="11" t="s">
        <v>22</v>
      </c>
      <c r="Q26" s="11" t="s">
        <v>22</v>
      </c>
      <c r="R26" s="11" t="s">
        <v>879</v>
      </c>
      <c r="S26" s="11" t="s">
        <v>38</v>
      </c>
      <c r="T26" s="11" t="s">
        <v>22</v>
      </c>
      <c r="U26" s="11" t="s">
        <v>101</v>
      </c>
      <c r="V26" s="11" t="s">
        <v>22</v>
      </c>
    </row>
    <row r="27" spans="1:22" ht="14.1" customHeight="1" x14ac:dyDescent="0.2">
      <c r="A27" s="11" t="str">
        <f t="shared" si="4"/>
        <v>AdditionalDocumentReference</v>
      </c>
      <c r="B27" s="8" t="s">
        <v>22</v>
      </c>
      <c r="C27" s="12" t="s">
        <v>98</v>
      </c>
      <c r="D27" s="11" t="s">
        <v>5561</v>
      </c>
      <c r="E27" s="11" t="s">
        <v>22</v>
      </c>
      <c r="F27" s="11" t="s">
        <v>22</v>
      </c>
      <c r="G27" s="11" t="str">
        <f t="shared" si="5"/>
        <v>Import Customs Declaration. Additional_ Document Reference. Document Reference</v>
      </c>
      <c r="H27" s="11" t="s">
        <v>22</v>
      </c>
      <c r="I27" s="11" t="s">
        <v>5542</v>
      </c>
      <c r="J27" s="11" t="s">
        <v>86</v>
      </c>
      <c r="K27" s="11" t="s">
        <v>22</v>
      </c>
      <c r="L27" s="11" t="s">
        <v>22</v>
      </c>
      <c r="M27" s="11" t="str">
        <f t="shared" si="6"/>
        <v>Document Reference</v>
      </c>
      <c r="N27" s="11" t="str">
        <f t="shared" si="7"/>
        <v>Document Reference</v>
      </c>
      <c r="O27" s="11" t="s">
        <v>22</v>
      </c>
      <c r="P27" s="11" t="s">
        <v>22</v>
      </c>
      <c r="Q27" s="11" t="s">
        <v>22</v>
      </c>
      <c r="R27" s="11" t="s">
        <v>406</v>
      </c>
      <c r="S27" s="11" t="s">
        <v>38</v>
      </c>
      <c r="T27" s="11" t="s">
        <v>22</v>
      </c>
      <c r="U27" s="11" t="s">
        <v>101</v>
      </c>
      <c r="V27" s="11" t="s">
        <v>22</v>
      </c>
    </row>
    <row r="28" spans="1:22" ht="14.1" customHeight="1" x14ac:dyDescent="0.2">
      <c r="A28" s="11" t="str">
        <f t="shared" si="4"/>
        <v>Signature</v>
      </c>
      <c r="B28" s="8" t="s">
        <v>22</v>
      </c>
      <c r="C28" s="12" t="s">
        <v>98</v>
      </c>
      <c r="D28" s="11" t="s">
        <v>4972</v>
      </c>
      <c r="E28" s="11" t="s">
        <v>22</v>
      </c>
      <c r="F28" s="11" t="s">
        <v>22</v>
      </c>
      <c r="G28" s="11" t="str">
        <f t="shared" si="5"/>
        <v>Import Customs Declaration. Signature</v>
      </c>
      <c r="H28" s="11" t="s">
        <v>22</v>
      </c>
      <c r="I28" s="11" t="s">
        <v>5542</v>
      </c>
      <c r="J28" s="11" t="s">
        <v>22</v>
      </c>
      <c r="K28" s="11" t="s">
        <v>22</v>
      </c>
      <c r="L28" s="11" t="s">
        <v>22</v>
      </c>
      <c r="M28" s="11" t="str">
        <f t="shared" si="6"/>
        <v>Signature</v>
      </c>
      <c r="N28" s="11" t="str">
        <f t="shared" si="7"/>
        <v>Signature</v>
      </c>
      <c r="O28" s="11" t="s">
        <v>22</v>
      </c>
      <c r="P28" s="11" t="s">
        <v>22</v>
      </c>
      <c r="Q28" s="11" t="s">
        <v>22</v>
      </c>
      <c r="R28" s="11" t="s">
        <v>624</v>
      </c>
      <c r="S28" s="11" t="s">
        <v>38</v>
      </c>
      <c r="T28" s="11" t="s">
        <v>22</v>
      </c>
      <c r="U28" s="11" t="s">
        <v>101</v>
      </c>
      <c r="V28" s="11" t="s">
        <v>22</v>
      </c>
    </row>
    <row r="29" spans="1:22" s="14" customFormat="1" ht="14.1" customHeight="1" x14ac:dyDescent="0.2">
      <c r="A29" s="13"/>
      <c r="B29" s="13"/>
      <c r="C29" s="13"/>
      <c r="D29" s="13"/>
      <c r="E29" s="13"/>
      <c r="F29" s="13"/>
      <c r="G29" s="13"/>
      <c r="H29" s="13"/>
      <c r="I29" s="13"/>
      <c r="J29" s="13"/>
      <c r="K29" s="13"/>
      <c r="L29" s="13"/>
      <c r="M29" s="13"/>
      <c r="N29" s="13"/>
      <c r="O29" s="13"/>
      <c r="P29" s="13"/>
      <c r="Q29" s="13"/>
      <c r="R29" s="13"/>
      <c r="S29" s="13" t="s">
        <v>4949</v>
      </c>
      <c r="T29" s="13"/>
      <c r="U29" s="13"/>
      <c r="V29"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8158C3-2116-4BC0-A2B1-3FBF13E38FE4}">
  <dimension ref="A1:V20"/>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InstructionForReturns</v>
      </c>
      <c r="B2" s="6" t="s">
        <v>22</v>
      </c>
      <c r="C2" s="6" t="s">
        <v>22</v>
      </c>
      <c r="D2" s="6" t="s">
        <v>5562</v>
      </c>
      <c r="E2" s="6" t="s">
        <v>22</v>
      </c>
      <c r="F2" s="6" t="s">
        <v>22</v>
      </c>
      <c r="G2" s="5" t="str">
        <f>CONCATENATE(IF(H2="","",CONCATENATE(H2,"_ ")),I2,". Details")</f>
        <v>Instruction For Returns. Details</v>
      </c>
      <c r="H2" s="6" t="s">
        <v>22</v>
      </c>
      <c r="I2" s="6" t="s">
        <v>5563</v>
      </c>
      <c r="J2" s="6" t="s">
        <v>22</v>
      </c>
      <c r="K2" s="6" t="s">
        <v>22</v>
      </c>
      <c r="L2" s="6" t="s">
        <v>22</v>
      </c>
      <c r="M2" s="6" t="s">
        <v>22</v>
      </c>
      <c r="N2" s="6" t="s">
        <v>22</v>
      </c>
      <c r="O2" s="6" t="s">
        <v>22</v>
      </c>
      <c r="P2" s="6" t="s">
        <v>22</v>
      </c>
      <c r="Q2" s="6" t="s">
        <v>22</v>
      </c>
      <c r="R2" s="6" t="s">
        <v>22</v>
      </c>
      <c r="S2" s="6" t="s">
        <v>25</v>
      </c>
      <c r="T2" s="6" t="s">
        <v>22</v>
      </c>
      <c r="U2" s="6" t="s">
        <v>26</v>
      </c>
      <c r="V2" s="6" t="s">
        <v>22</v>
      </c>
    </row>
    <row r="3" spans="1:22" ht="14.1" customHeight="1" x14ac:dyDescent="0.2">
      <c r="A3" s="7" t="str">
        <f t="shared" ref="A3:A12"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4992</v>
      </c>
      <c r="G3" s="10" t="str">
        <f t="shared" ref="G3:G12" si="1">CONCATENATE( IF(H3="","",CONCATENATE(H3,"_ ")),I3,". ",IF(J3="","",CONCATENATE(J3,"_ ")),M3,IF(OR(J3&lt;&gt;"",M3&lt;&gt;N3),CONCATENATE(". ",N3),""))</f>
        <v>Instruction For Returns. UBL Version Identifier. Identifier</v>
      </c>
      <c r="H3" s="10" t="s">
        <v>22</v>
      </c>
      <c r="I3" s="10" t="s">
        <v>5563</v>
      </c>
      <c r="J3" s="10" t="s">
        <v>22</v>
      </c>
      <c r="K3" s="10" t="s">
        <v>4953</v>
      </c>
      <c r="L3" s="10" t="s">
        <v>29</v>
      </c>
      <c r="M3" s="7" t="str">
        <f t="shared" ref="M3:M12" si="2">IF(K3&lt;&gt;"",CONCATENATE(K3," ",L3),L3)</f>
        <v>UBL Version Identifier</v>
      </c>
      <c r="N3" s="10" t="s">
        <v>29</v>
      </c>
      <c r="O3" s="10" t="s">
        <v>22</v>
      </c>
      <c r="P3" s="10" t="str">
        <f t="shared" ref="P3:P12" si="3">IF(O3&lt;&gt;"",CONCATENATE(O3,"_ ",N3,". Type"),CONCATENATE(N3,". Type"))</f>
        <v>Identifier. Type</v>
      </c>
      <c r="Q3" s="10" t="s">
        <v>22</v>
      </c>
      <c r="R3" s="10" t="s">
        <v>22</v>
      </c>
      <c r="S3" s="10" t="s">
        <v>30</v>
      </c>
      <c r="T3" s="10" t="s">
        <v>22</v>
      </c>
      <c r="U3" s="10" t="s">
        <v>26</v>
      </c>
      <c r="V3" s="10" t="s">
        <v>22</v>
      </c>
    </row>
    <row r="4" spans="1:22" ht="14.1" customHeight="1" x14ac:dyDescent="0.2">
      <c r="A4" s="7" t="str">
        <f t="shared" si="0"/>
        <v>CustomizationID</v>
      </c>
      <c r="B4" s="8" t="s">
        <v>22</v>
      </c>
      <c r="C4" s="9" t="s">
        <v>34</v>
      </c>
      <c r="D4" s="10" t="s">
        <v>4954</v>
      </c>
      <c r="E4" s="10" t="s">
        <v>22</v>
      </c>
      <c r="F4" s="10" t="s">
        <v>2701</v>
      </c>
      <c r="G4" s="10" t="str">
        <f t="shared" si="1"/>
        <v>Instruction For Returns. Customization Identifier. Identifier</v>
      </c>
      <c r="H4" s="10" t="s">
        <v>22</v>
      </c>
      <c r="I4" s="10" t="s">
        <v>5563</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26</v>
      </c>
      <c r="V4" s="10" t="s">
        <v>22</v>
      </c>
    </row>
    <row r="5" spans="1:22" ht="14.1" customHeight="1" x14ac:dyDescent="0.2">
      <c r="A5" s="7" t="str">
        <f t="shared" si="0"/>
        <v>ProfileID</v>
      </c>
      <c r="B5" s="8" t="s">
        <v>22</v>
      </c>
      <c r="C5" s="9" t="s">
        <v>34</v>
      </c>
      <c r="D5" s="10" t="s">
        <v>4955</v>
      </c>
      <c r="E5" s="10" t="s">
        <v>22</v>
      </c>
      <c r="F5" s="10" t="s">
        <v>4993</v>
      </c>
      <c r="G5" s="10" t="str">
        <f t="shared" si="1"/>
        <v>Instruction For Returns. Profile Identifier. Identifier</v>
      </c>
      <c r="H5" s="10" t="s">
        <v>22</v>
      </c>
      <c r="I5" s="10" t="s">
        <v>5563</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26</v>
      </c>
      <c r="V5" s="10" t="s">
        <v>22</v>
      </c>
    </row>
    <row r="6" spans="1:22" ht="14.1" customHeight="1" x14ac:dyDescent="0.2">
      <c r="A6" s="7" t="str">
        <f t="shared" si="0"/>
        <v>ProfileExecutionID</v>
      </c>
      <c r="B6" s="8" t="s">
        <v>22</v>
      </c>
      <c r="C6" s="9" t="s">
        <v>34</v>
      </c>
      <c r="D6" s="10" t="s">
        <v>4956</v>
      </c>
      <c r="E6" s="10" t="s">
        <v>22</v>
      </c>
      <c r="F6" s="10" t="s">
        <v>4994</v>
      </c>
      <c r="G6" s="10" t="str">
        <f t="shared" si="1"/>
        <v>Instruction For Returns. Profile Execution Identifier. Identifier</v>
      </c>
      <c r="H6" s="10" t="s">
        <v>22</v>
      </c>
      <c r="I6" s="10" t="s">
        <v>5563</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26</v>
      </c>
      <c r="V6" s="10" t="s">
        <v>22</v>
      </c>
    </row>
    <row r="7" spans="1:22" ht="14.1" customHeight="1" x14ac:dyDescent="0.2">
      <c r="A7" s="7" t="str">
        <f t="shared" si="0"/>
        <v>ID</v>
      </c>
      <c r="B7" s="8" t="s">
        <v>22</v>
      </c>
      <c r="C7" s="9" t="s">
        <v>27</v>
      </c>
      <c r="D7" s="10" t="s">
        <v>4995</v>
      </c>
      <c r="E7" s="10" t="s">
        <v>5564</v>
      </c>
      <c r="F7" s="10" t="s">
        <v>22</v>
      </c>
      <c r="G7" s="10" t="str">
        <f t="shared" si="1"/>
        <v>Instruction For Returns. Identifier</v>
      </c>
      <c r="H7" s="10" t="s">
        <v>22</v>
      </c>
      <c r="I7" s="10" t="s">
        <v>5563</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26</v>
      </c>
      <c r="V7" s="10" t="s">
        <v>22</v>
      </c>
    </row>
    <row r="8" spans="1:22" ht="14.1" customHeight="1" x14ac:dyDescent="0.2">
      <c r="A8" s="7" t="str">
        <f t="shared" si="0"/>
        <v>CopyIndicator</v>
      </c>
      <c r="B8" s="8" t="s">
        <v>22</v>
      </c>
      <c r="C8" s="9" t="s">
        <v>34</v>
      </c>
      <c r="D8" s="10" t="s">
        <v>5018</v>
      </c>
      <c r="E8" s="10" t="s">
        <v>22</v>
      </c>
      <c r="F8" s="10" t="s">
        <v>22</v>
      </c>
      <c r="G8" s="10" t="str">
        <f t="shared" si="1"/>
        <v>Instruction For Returns. Copy_ Indicator. Indicator</v>
      </c>
      <c r="H8" s="10" t="s">
        <v>22</v>
      </c>
      <c r="I8" s="10" t="s">
        <v>5563</v>
      </c>
      <c r="J8" s="10" t="s">
        <v>1596</v>
      </c>
      <c r="K8" s="10" t="s">
        <v>22</v>
      </c>
      <c r="L8" s="10" t="s">
        <v>170</v>
      </c>
      <c r="M8" s="7" t="str">
        <f t="shared" si="2"/>
        <v>Indicator</v>
      </c>
      <c r="N8" s="10" t="s">
        <v>170</v>
      </c>
      <c r="O8" s="10" t="s">
        <v>22</v>
      </c>
      <c r="P8" s="10" t="str">
        <f t="shared" si="3"/>
        <v>Indicator. Type</v>
      </c>
      <c r="Q8" s="10" t="s">
        <v>22</v>
      </c>
      <c r="R8" s="10" t="s">
        <v>22</v>
      </c>
      <c r="S8" s="10" t="s">
        <v>30</v>
      </c>
      <c r="T8" s="10" t="s">
        <v>22</v>
      </c>
      <c r="U8" s="10" t="s">
        <v>26</v>
      </c>
      <c r="V8" s="10" t="s">
        <v>22</v>
      </c>
    </row>
    <row r="9" spans="1:22" ht="14.1" customHeight="1" x14ac:dyDescent="0.2">
      <c r="A9" s="7" t="str">
        <f t="shared" si="0"/>
        <v>UUID</v>
      </c>
      <c r="B9" s="8" t="s">
        <v>22</v>
      </c>
      <c r="C9" s="9" t="s">
        <v>34</v>
      </c>
      <c r="D9" s="10" t="s">
        <v>4959</v>
      </c>
      <c r="E9" s="10" t="s">
        <v>22</v>
      </c>
      <c r="F9" s="10" t="s">
        <v>22</v>
      </c>
      <c r="G9" s="10" t="str">
        <f t="shared" si="1"/>
        <v>Instruction For Returns. UUID. Identifier</v>
      </c>
      <c r="H9" s="10" t="s">
        <v>22</v>
      </c>
      <c r="I9" s="10" t="s">
        <v>5563</v>
      </c>
      <c r="J9" s="10" t="s">
        <v>22</v>
      </c>
      <c r="K9" s="10" t="s">
        <v>22</v>
      </c>
      <c r="L9" s="10" t="s">
        <v>590</v>
      </c>
      <c r="M9" s="7" t="str">
        <f t="shared" si="2"/>
        <v>UUID</v>
      </c>
      <c r="N9" s="10" t="s">
        <v>29</v>
      </c>
      <c r="O9" s="10" t="s">
        <v>22</v>
      </c>
      <c r="P9" s="10" t="str">
        <f t="shared" si="3"/>
        <v>Identifier. Type</v>
      </c>
      <c r="Q9" s="10" t="s">
        <v>22</v>
      </c>
      <c r="R9" s="10" t="s">
        <v>22</v>
      </c>
      <c r="S9" s="10" t="s">
        <v>30</v>
      </c>
      <c r="T9" s="10" t="s">
        <v>22</v>
      </c>
      <c r="U9" s="10" t="s">
        <v>26</v>
      </c>
      <c r="V9" s="10" t="s">
        <v>22</v>
      </c>
    </row>
    <row r="10" spans="1:22" ht="14.1" customHeight="1" x14ac:dyDescent="0.2">
      <c r="A10" s="7" t="str">
        <f t="shared" si="0"/>
        <v>IssueDate</v>
      </c>
      <c r="B10" s="8" t="s">
        <v>22</v>
      </c>
      <c r="C10" s="9" t="s">
        <v>27</v>
      </c>
      <c r="D10" s="10" t="s">
        <v>4996</v>
      </c>
      <c r="E10" s="10" t="s">
        <v>22</v>
      </c>
      <c r="F10" s="10" t="s">
        <v>22</v>
      </c>
      <c r="G10" s="10" t="str">
        <f t="shared" si="1"/>
        <v>Instruction For Returns. Issue Date. Date</v>
      </c>
      <c r="H10" s="10" t="s">
        <v>22</v>
      </c>
      <c r="I10" s="10" t="s">
        <v>5563</v>
      </c>
      <c r="J10" s="10" t="s">
        <v>22</v>
      </c>
      <c r="K10" s="10" t="s">
        <v>477</v>
      </c>
      <c r="L10" s="10" t="s">
        <v>397</v>
      </c>
      <c r="M10" s="7" t="str">
        <f t="shared" si="2"/>
        <v>Issue Date</v>
      </c>
      <c r="N10" s="10" t="s">
        <v>397</v>
      </c>
      <c r="O10" s="10" t="s">
        <v>22</v>
      </c>
      <c r="P10" s="10" t="str">
        <f t="shared" si="3"/>
        <v>Date. Type</v>
      </c>
      <c r="Q10" s="10" t="s">
        <v>22</v>
      </c>
      <c r="R10" s="10" t="s">
        <v>22</v>
      </c>
      <c r="S10" s="10" t="s">
        <v>30</v>
      </c>
      <c r="T10" s="10" t="s">
        <v>22</v>
      </c>
      <c r="U10" s="10" t="s">
        <v>26</v>
      </c>
      <c r="V10" s="10" t="s">
        <v>22</v>
      </c>
    </row>
    <row r="11" spans="1:22" ht="14.1" customHeight="1" x14ac:dyDescent="0.2">
      <c r="A11" s="7" t="str">
        <f t="shared" si="0"/>
        <v>IssueTime</v>
      </c>
      <c r="B11" s="8" t="s">
        <v>22</v>
      </c>
      <c r="C11" s="9" t="s">
        <v>34</v>
      </c>
      <c r="D11" s="10" t="s">
        <v>4997</v>
      </c>
      <c r="E11" s="10" t="s">
        <v>22</v>
      </c>
      <c r="F11" s="10" t="s">
        <v>22</v>
      </c>
      <c r="G11" s="10" t="str">
        <f t="shared" si="1"/>
        <v>Instruction For Returns. Issue Time. Time</v>
      </c>
      <c r="H11" s="10" t="s">
        <v>22</v>
      </c>
      <c r="I11" s="10" t="s">
        <v>5563</v>
      </c>
      <c r="J11" s="10" t="s">
        <v>22</v>
      </c>
      <c r="K11" s="10" t="s">
        <v>477</v>
      </c>
      <c r="L11" s="10" t="s">
        <v>594</v>
      </c>
      <c r="M11" s="7" t="str">
        <f t="shared" si="2"/>
        <v>Issue Time</v>
      </c>
      <c r="N11" s="10" t="s">
        <v>594</v>
      </c>
      <c r="O11" s="10" t="s">
        <v>22</v>
      </c>
      <c r="P11" s="10" t="str">
        <f t="shared" si="3"/>
        <v>Time. Type</v>
      </c>
      <c r="Q11" s="10" t="s">
        <v>22</v>
      </c>
      <c r="R11" s="10" t="s">
        <v>22</v>
      </c>
      <c r="S11" s="10" t="s">
        <v>30</v>
      </c>
      <c r="T11" s="10" t="s">
        <v>22</v>
      </c>
      <c r="U11" s="10" t="s">
        <v>26</v>
      </c>
      <c r="V11" s="10" t="s">
        <v>22</v>
      </c>
    </row>
    <row r="12" spans="1:22" ht="14.1" customHeight="1" x14ac:dyDescent="0.2">
      <c r="A12" s="7" t="str">
        <f t="shared" si="0"/>
        <v>Note</v>
      </c>
      <c r="B12" s="8" t="s">
        <v>22</v>
      </c>
      <c r="C12" s="9" t="s">
        <v>98</v>
      </c>
      <c r="D12" s="10" t="s">
        <v>4967</v>
      </c>
      <c r="E12" s="10" t="s">
        <v>22</v>
      </c>
      <c r="F12" s="10" t="s">
        <v>22</v>
      </c>
      <c r="G12" s="10" t="str">
        <f t="shared" si="1"/>
        <v>Instruction For Returns. Note. Text</v>
      </c>
      <c r="H12" s="10" t="s">
        <v>22</v>
      </c>
      <c r="I12" s="10" t="s">
        <v>5563</v>
      </c>
      <c r="J12" s="10" t="s">
        <v>22</v>
      </c>
      <c r="K12" s="10" t="s">
        <v>22</v>
      </c>
      <c r="L12" s="10" t="s">
        <v>237</v>
      </c>
      <c r="M12" s="7" t="str">
        <f t="shared" si="2"/>
        <v>Note</v>
      </c>
      <c r="N12" s="10" t="s">
        <v>59</v>
      </c>
      <c r="O12" s="10" t="s">
        <v>22</v>
      </c>
      <c r="P12" s="10" t="str">
        <f t="shared" si="3"/>
        <v>Text. Type</v>
      </c>
      <c r="Q12" s="10" t="s">
        <v>22</v>
      </c>
      <c r="R12" s="10" t="s">
        <v>22</v>
      </c>
      <c r="S12" s="10" t="s">
        <v>30</v>
      </c>
      <c r="T12" s="10" t="s">
        <v>22</v>
      </c>
      <c r="U12" s="10" t="s">
        <v>26</v>
      </c>
      <c r="V12" s="10" t="s">
        <v>22</v>
      </c>
    </row>
    <row r="13" spans="1:22" ht="14.1" customHeight="1" x14ac:dyDescent="0.2">
      <c r="A13" s="11" t="str">
        <f t="shared" ref="A13:A19" si="4">SUBSTITUTE(SUBSTITUTE(CONCATENATE(J13,IF(M13="Identifier","ID",M13))," ",""),"_","")</f>
        <v>DocumentReference</v>
      </c>
      <c r="B13" s="8" t="s">
        <v>22</v>
      </c>
      <c r="C13" s="12" t="s">
        <v>98</v>
      </c>
      <c r="D13" s="11" t="s">
        <v>5055</v>
      </c>
      <c r="E13" s="11" t="s">
        <v>22</v>
      </c>
      <c r="F13" s="11" t="s">
        <v>22</v>
      </c>
      <c r="G13" s="11" t="str">
        <f t="shared" ref="G13:G19" si="5">CONCATENATE( IF(H13="","",CONCATENATE(H13,"_ ")),I13,". ",IF(J13="","",CONCATENATE(J13,"_ ")),M13,IF(J13="","",CONCATENATE(". ",N13)))</f>
        <v>Instruction For Returns. Document Reference</v>
      </c>
      <c r="H13" s="11" t="s">
        <v>22</v>
      </c>
      <c r="I13" s="11" t="s">
        <v>5563</v>
      </c>
      <c r="J13" s="11" t="s">
        <v>22</v>
      </c>
      <c r="K13" s="11" t="s">
        <v>22</v>
      </c>
      <c r="L13" s="11" t="s">
        <v>22</v>
      </c>
      <c r="M13" s="11" t="str">
        <f t="shared" ref="M13:M19" si="6">CONCATENATE(IF(Q13="","",CONCATENATE(Q13,"_ ")),R13)</f>
        <v>Document Reference</v>
      </c>
      <c r="N13" s="11" t="str">
        <f t="shared" ref="N13:N19" si="7">M13</f>
        <v>Document Reference</v>
      </c>
      <c r="O13" s="11" t="s">
        <v>22</v>
      </c>
      <c r="P13" s="11" t="s">
        <v>22</v>
      </c>
      <c r="Q13" s="11" t="s">
        <v>22</v>
      </c>
      <c r="R13" s="11" t="s">
        <v>406</v>
      </c>
      <c r="S13" s="11" t="s">
        <v>38</v>
      </c>
      <c r="T13" s="11" t="s">
        <v>22</v>
      </c>
      <c r="U13" s="11" t="s">
        <v>26</v>
      </c>
      <c r="V13" s="11" t="s">
        <v>22</v>
      </c>
    </row>
    <row r="14" spans="1:22" ht="14.1" customHeight="1" x14ac:dyDescent="0.2">
      <c r="A14" s="11" t="str">
        <f t="shared" si="4"/>
        <v>Signature</v>
      </c>
      <c r="B14" s="8" t="s">
        <v>22</v>
      </c>
      <c r="C14" s="12" t="s">
        <v>98</v>
      </c>
      <c r="D14" s="11" t="s">
        <v>4972</v>
      </c>
      <c r="E14" s="11" t="s">
        <v>22</v>
      </c>
      <c r="F14" s="11" t="s">
        <v>22</v>
      </c>
      <c r="G14" s="11" t="str">
        <f t="shared" si="5"/>
        <v>Instruction For Returns. Signature</v>
      </c>
      <c r="H14" s="11" t="s">
        <v>22</v>
      </c>
      <c r="I14" s="11" t="s">
        <v>5563</v>
      </c>
      <c r="J14" s="11" t="s">
        <v>22</v>
      </c>
      <c r="K14" s="11" t="s">
        <v>22</v>
      </c>
      <c r="L14" s="11" t="s">
        <v>22</v>
      </c>
      <c r="M14" s="11" t="str">
        <f t="shared" si="6"/>
        <v>Signature</v>
      </c>
      <c r="N14" s="11" t="str">
        <f t="shared" si="7"/>
        <v>Signature</v>
      </c>
      <c r="O14" s="11" t="s">
        <v>22</v>
      </c>
      <c r="P14" s="11" t="s">
        <v>22</v>
      </c>
      <c r="Q14" s="11" t="s">
        <v>22</v>
      </c>
      <c r="R14" s="11" t="s">
        <v>624</v>
      </c>
      <c r="S14" s="11" t="s">
        <v>38</v>
      </c>
      <c r="T14" s="11" t="s">
        <v>22</v>
      </c>
      <c r="U14" s="11" t="s">
        <v>26</v>
      </c>
      <c r="V14" s="11" t="s">
        <v>22</v>
      </c>
    </row>
    <row r="15" spans="1:22" ht="14.1" customHeight="1" x14ac:dyDescent="0.2">
      <c r="A15" s="11" t="str">
        <f t="shared" si="4"/>
        <v>SellerSupplierParty</v>
      </c>
      <c r="B15" s="8" t="s">
        <v>22</v>
      </c>
      <c r="C15" s="12" t="s">
        <v>27</v>
      </c>
      <c r="D15" s="11" t="s">
        <v>5118</v>
      </c>
      <c r="E15" s="11" t="s">
        <v>22</v>
      </c>
      <c r="F15" s="11" t="s">
        <v>22</v>
      </c>
      <c r="G15" s="11" t="str">
        <f t="shared" si="5"/>
        <v>Instruction For Returns. Seller_ Supplier Party. Supplier Party</v>
      </c>
      <c r="H15" s="11" t="s">
        <v>22</v>
      </c>
      <c r="I15" s="11" t="s">
        <v>5563</v>
      </c>
      <c r="J15" s="11" t="s">
        <v>40</v>
      </c>
      <c r="K15" s="11" t="s">
        <v>22</v>
      </c>
      <c r="L15" s="11" t="s">
        <v>22</v>
      </c>
      <c r="M15" s="11" t="str">
        <f t="shared" si="6"/>
        <v>Supplier Party</v>
      </c>
      <c r="N15" s="11" t="str">
        <f t="shared" si="7"/>
        <v>Supplier Party</v>
      </c>
      <c r="O15" s="11" t="s">
        <v>22</v>
      </c>
      <c r="P15" s="11" t="s">
        <v>22</v>
      </c>
      <c r="Q15" s="11" t="s">
        <v>22</v>
      </c>
      <c r="R15" s="11" t="s">
        <v>41</v>
      </c>
      <c r="S15" s="11" t="s">
        <v>38</v>
      </c>
      <c r="T15" s="11" t="s">
        <v>22</v>
      </c>
      <c r="U15" s="11" t="s">
        <v>26</v>
      </c>
      <c r="V15" s="11" t="s">
        <v>22</v>
      </c>
    </row>
    <row r="16" spans="1:22" ht="14.1" customHeight="1" x14ac:dyDescent="0.2">
      <c r="A16" s="11" t="str">
        <f t="shared" si="4"/>
        <v>RetailerCustomerParty</v>
      </c>
      <c r="B16" s="8" t="s">
        <v>22</v>
      </c>
      <c r="C16" s="12" t="s">
        <v>27</v>
      </c>
      <c r="D16" s="11" t="s">
        <v>5565</v>
      </c>
      <c r="E16" s="11" t="s">
        <v>22</v>
      </c>
      <c r="F16" s="11" t="s">
        <v>22</v>
      </c>
      <c r="G16" s="11" t="str">
        <f t="shared" si="5"/>
        <v>Instruction For Returns. Retailer_ Customer Party. Customer Party</v>
      </c>
      <c r="H16" s="11" t="s">
        <v>22</v>
      </c>
      <c r="I16" s="11" t="s">
        <v>5563</v>
      </c>
      <c r="J16" s="11" t="s">
        <v>5566</v>
      </c>
      <c r="K16" s="11" t="s">
        <v>22</v>
      </c>
      <c r="L16" s="11" t="s">
        <v>22</v>
      </c>
      <c r="M16" s="11" t="str">
        <f t="shared" si="6"/>
        <v>Customer Party</v>
      </c>
      <c r="N16" s="11" t="str">
        <f t="shared" si="7"/>
        <v>Customer Party</v>
      </c>
      <c r="O16" s="11" t="s">
        <v>22</v>
      </c>
      <c r="P16" s="11" t="s">
        <v>22</v>
      </c>
      <c r="Q16" s="11" t="s">
        <v>22</v>
      </c>
      <c r="R16" s="11" t="s">
        <v>37</v>
      </c>
      <c r="S16" s="11" t="s">
        <v>38</v>
      </c>
      <c r="T16" s="11" t="s">
        <v>22</v>
      </c>
      <c r="U16" s="11" t="s">
        <v>26</v>
      </c>
      <c r="V16" s="11" t="s">
        <v>22</v>
      </c>
    </row>
    <row r="17" spans="1:22" ht="14.1" customHeight="1" x14ac:dyDescent="0.2">
      <c r="A17" s="11" t="str">
        <f t="shared" si="4"/>
        <v>ManufacturerParty</v>
      </c>
      <c r="B17" s="8" t="s">
        <v>22</v>
      </c>
      <c r="C17" s="12" t="s">
        <v>34</v>
      </c>
      <c r="D17" s="11" t="s">
        <v>5567</v>
      </c>
      <c r="E17" s="11" t="s">
        <v>22</v>
      </c>
      <c r="F17" s="11" t="s">
        <v>22</v>
      </c>
      <c r="G17" s="11" t="str">
        <f t="shared" si="5"/>
        <v>Instruction For Returns. Manufacturer_ Party. Party</v>
      </c>
      <c r="H17" s="11" t="s">
        <v>22</v>
      </c>
      <c r="I17" s="11" t="s">
        <v>5563</v>
      </c>
      <c r="J17" s="11" t="s">
        <v>2309</v>
      </c>
      <c r="K17" s="11" t="s">
        <v>22</v>
      </c>
      <c r="L17" s="11" t="s">
        <v>22</v>
      </c>
      <c r="M17" s="11" t="str">
        <f t="shared" si="6"/>
        <v>Party</v>
      </c>
      <c r="N17" s="11" t="str">
        <f t="shared" si="7"/>
        <v>Party</v>
      </c>
      <c r="O17" s="11" t="s">
        <v>22</v>
      </c>
      <c r="P17" s="11" t="s">
        <v>22</v>
      </c>
      <c r="Q17" s="11" t="s">
        <v>22</v>
      </c>
      <c r="R17" s="11" t="s">
        <v>216</v>
      </c>
      <c r="S17" s="11" t="s">
        <v>38</v>
      </c>
      <c r="T17" s="11" t="s">
        <v>22</v>
      </c>
      <c r="U17" s="11" t="s">
        <v>26</v>
      </c>
      <c r="V17" s="11" t="s">
        <v>22</v>
      </c>
    </row>
    <row r="18" spans="1:22" ht="14.1" customHeight="1" x14ac:dyDescent="0.2">
      <c r="A18" s="11" t="str">
        <f t="shared" si="4"/>
        <v>Shipment</v>
      </c>
      <c r="B18" s="8" t="s">
        <v>22</v>
      </c>
      <c r="C18" s="12" t="s">
        <v>34</v>
      </c>
      <c r="D18" s="11" t="s">
        <v>5312</v>
      </c>
      <c r="E18" s="11" t="s">
        <v>22</v>
      </c>
      <c r="F18" s="11" t="s">
        <v>22</v>
      </c>
      <c r="G18" s="11" t="str">
        <f t="shared" si="5"/>
        <v>Instruction For Returns. Shipment</v>
      </c>
      <c r="H18" s="11" t="s">
        <v>22</v>
      </c>
      <c r="I18" s="11" t="s">
        <v>5563</v>
      </c>
      <c r="J18" s="11" t="s">
        <v>22</v>
      </c>
      <c r="K18" s="11" t="s">
        <v>22</v>
      </c>
      <c r="L18" s="11" t="s">
        <v>22</v>
      </c>
      <c r="M18" s="11" t="str">
        <f t="shared" si="6"/>
        <v>Shipment</v>
      </c>
      <c r="N18" s="11" t="str">
        <f t="shared" si="7"/>
        <v>Shipment</v>
      </c>
      <c r="O18" s="11" t="s">
        <v>22</v>
      </c>
      <c r="P18" s="11" t="s">
        <v>22</v>
      </c>
      <c r="Q18" s="11" t="s">
        <v>22</v>
      </c>
      <c r="R18" s="11" t="s">
        <v>638</v>
      </c>
      <c r="S18" s="11" t="s">
        <v>38</v>
      </c>
      <c r="T18" s="11" t="s">
        <v>22</v>
      </c>
      <c r="U18" s="11" t="s">
        <v>26</v>
      </c>
      <c r="V18" s="11" t="s">
        <v>22</v>
      </c>
    </row>
    <row r="19" spans="1:22" ht="14.1" customHeight="1" x14ac:dyDescent="0.2">
      <c r="A19" s="11" t="str">
        <f t="shared" si="4"/>
        <v>InstructionForReturnsLine</v>
      </c>
      <c r="B19" s="8" t="s">
        <v>22</v>
      </c>
      <c r="C19" s="12" t="s">
        <v>50</v>
      </c>
      <c r="D19" s="11" t="s">
        <v>5568</v>
      </c>
      <c r="E19" s="11" t="s">
        <v>22</v>
      </c>
      <c r="F19" s="11" t="s">
        <v>22</v>
      </c>
      <c r="G19" s="11" t="str">
        <f t="shared" si="5"/>
        <v>Instruction For Returns. Instruction For Returns Line</v>
      </c>
      <c r="H19" s="11" t="s">
        <v>22</v>
      </c>
      <c r="I19" s="11" t="s">
        <v>5563</v>
      </c>
      <c r="J19" s="11" t="s">
        <v>22</v>
      </c>
      <c r="K19" s="11" t="s">
        <v>22</v>
      </c>
      <c r="L19" s="11" t="s">
        <v>22</v>
      </c>
      <c r="M19" s="11" t="str">
        <f t="shared" si="6"/>
        <v>Instruction For Returns Line</v>
      </c>
      <c r="N19" s="11" t="str">
        <f t="shared" si="7"/>
        <v>Instruction For Returns Line</v>
      </c>
      <c r="O19" s="11" t="s">
        <v>22</v>
      </c>
      <c r="P19" s="11" t="s">
        <v>22</v>
      </c>
      <c r="Q19" s="11" t="s">
        <v>22</v>
      </c>
      <c r="R19" s="11" t="s">
        <v>2305</v>
      </c>
      <c r="S19" s="11" t="s">
        <v>38</v>
      </c>
      <c r="T19" s="11" t="s">
        <v>22</v>
      </c>
      <c r="U19" s="11" t="s">
        <v>26</v>
      </c>
      <c r="V19" s="11" t="s">
        <v>22</v>
      </c>
    </row>
    <row r="20" spans="1:22" s="14" customFormat="1" ht="14.1" customHeight="1" x14ac:dyDescent="0.2">
      <c r="A20" s="13"/>
      <c r="B20" s="13"/>
      <c r="C20" s="13"/>
      <c r="D20" s="13"/>
      <c r="E20" s="13"/>
      <c r="F20" s="13"/>
      <c r="G20" s="13"/>
      <c r="H20" s="13"/>
      <c r="I20" s="13"/>
      <c r="J20" s="13"/>
      <c r="K20" s="13"/>
      <c r="L20" s="13"/>
      <c r="M20" s="13"/>
      <c r="N20" s="13"/>
      <c r="O20" s="13"/>
      <c r="P20" s="13"/>
      <c r="Q20" s="13"/>
      <c r="R20" s="13"/>
      <c r="S20" s="13" t="s">
        <v>4949</v>
      </c>
      <c r="T20" s="13"/>
      <c r="U20" s="13"/>
      <c r="V20"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62ACB-4406-403E-8CDE-3CC0EE59A474}">
  <dimension ref="A1:V21"/>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InventoryReport</v>
      </c>
      <c r="B2" s="6" t="s">
        <v>22</v>
      </c>
      <c r="C2" s="6" t="s">
        <v>22</v>
      </c>
      <c r="D2" s="6" t="s">
        <v>5569</v>
      </c>
      <c r="E2" s="6" t="s">
        <v>5570</v>
      </c>
      <c r="F2" s="6" t="s">
        <v>22</v>
      </c>
      <c r="G2" s="5" t="str">
        <f>CONCATENATE(IF(H2="","",CONCATENATE(H2,"_ ")),I2,". Details")</f>
        <v>Inventory Report. Details</v>
      </c>
      <c r="H2" s="6" t="s">
        <v>22</v>
      </c>
      <c r="I2" s="6" t="s">
        <v>5571</v>
      </c>
      <c r="J2" s="6" t="s">
        <v>22</v>
      </c>
      <c r="K2" s="6" t="s">
        <v>22</v>
      </c>
      <c r="L2" s="6" t="s">
        <v>22</v>
      </c>
      <c r="M2" s="6" t="s">
        <v>22</v>
      </c>
      <c r="N2" s="6" t="s">
        <v>22</v>
      </c>
      <c r="O2" s="6" t="s">
        <v>22</v>
      </c>
      <c r="P2" s="6" t="s">
        <v>22</v>
      </c>
      <c r="Q2" s="6" t="s">
        <v>22</v>
      </c>
      <c r="R2" s="6" t="s">
        <v>22</v>
      </c>
      <c r="S2" s="6" t="s">
        <v>25</v>
      </c>
      <c r="T2" s="6" t="s">
        <v>22</v>
      </c>
      <c r="U2" s="6" t="s">
        <v>26</v>
      </c>
      <c r="V2" s="6" t="s">
        <v>22</v>
      </c>
    </row>
    <row r="3" spans="1:22" ht="14.1" customHeight="1" x14ac:dyDescent="0.2">
      <c r="A3" s="7" t="str">
        <f t="shared" ref="A3:A13"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4992</v>
      </c>
      <c r="G3" s="10" t="str">
        <f t="shared" ref="G3:G13" si="1">CONCATENATE( IF(H3="","",CONCATENATE(H3,"_ ")),I3,". ",IF(J3="","",CONCATENATE(J3,"_ ")),M3,IF(OR(J3&lt;&gt;"",M3&lt;&gt;N3),CONCATENATE(". ",N3),""))</f>
        <v>Inventory Report. UBL Version Identifier. Identifier</v>
      </c>
      <c r="H3" s="10" t="s">
        <v>22</v>
      </c>
      <c r="I3" s="10" t="s">
        <v>5571</v>
      </c>
      <c r="J3" s="10" t="s">
        <v>22</v>
      </c>
      <c r="K3" s="10" t="s">
        <v>4953</v>
      </c>
      <c r="L3" s="10" t="s">
        <v>29</v>
      </c>
      <c r="M3" s="7" t="str">
        <f t="shared" ref="M3:M13" si="2">IF(K3&lt;&gt;"",CONCATENATE(K3," ",L3),L3)</f>
        <v>UBL Version Identifier</v>
      </c>
      <c r="N3" s="10" t="s">
        <v>29</v>
      </c>
      <c r="O3" s="10" t="s">
        <v>22</v>
      </c>
      <c r="P3" s="10" t="str">
        <f t="shared" ref="P3:P13" si="3">IF(O3&lt;&gt;"",CONCATENATE(O3,"_ ",N3,". Type"),CONCATENATE(N3,". Type"))</f>
        <v>Identifier. Type</v>
      </c>
      <c r="Q3" s="10" t="s">
        <v>22</v>
      </c>
      <c r="R3" s="10" t="s">
        <v>22</v>
      </c>
      <c r="S3" s="10" t="s">
        <v>30</v>
      </c>
      <c r="T3" s="10" t="s">
        <v>22</v>
      </c>
      <c r="U3" s="10" t="s">
        <v>26</v>
      </c>
      <c r="V3" s="10" t="s">
        <v>22</v>
      </c>
    </row>
    <row r="4" spans="1:22" ht="14.1" customHeight="1" x14ac:dyDescent="0.2">
      <c r="A4" s="7" t="str">
        <f t="shared" si="0"/>
        <v>CustomizationID</v>
      </c>
      <c r="B4" s="8" t="s">
        <v>22</v>
      </c>
      <c r="C4" s="9" t="s">
        <v>34</v>
      </c>
      <c r="D4" s="10" t="s">
        <v>4954</v>
      </c>
      <c r="E4" s="10" t="s">
        <v>22</v>
      </c>
      <c r="F4" s="10" t="s">
        <v>2701</v>
      </c>
      <c r="G4" s="10" t="str">
        <f t="shared" si="1"/>
        <v>Inventory Report. Customization Identifier. Identifier</v>
      </c>
      <c r="H4" s="10" t="s">
        <v>22</v>
      </c>
      <c r="I4" s="10" t="s">
        <v>5571</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26</v>
      </c>
      <c r="V4" s="10" t="s">
        <v>22</v>
      </c>
    </row>
    <row r="5" spans="1:22" ht="14.1" customHeight="1" x14ac:dyDescent="0.2">
      <c r="A5" s="7" t="str">
        <f t="shared" si="0"/>
        <v>ProfileID</v>
      </c>
      <c r="B5" s="8" t="s">
        <v>22</v>
      </c>
      <c r="C5" s="9" t="s">
        <v>34</v>
      </c>
      <c r="D5" s="10" t="s">
        <v>4955</v>
      </c>
      <c r="E5" s="10" t="s">
        <v>22</v>
      </c>
      <c r="F5" s="10" t="s">
        <v>4993</v>
      </c>
      <c r="G5" s="10" t="str">
        <f t="shared" si="1"/>
        <v>Inventory Report. Profile Identifier. Identifier</v>
      </c>
      <c r="H5" s="10" t="s">
        <v>22</v>
      </c>
      <c r="I5" s="10" t="s">
        <v>5571</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26</v>
      </c>
      <c r="V5" s="10" t="s">
        <v>22</v>
      </c>
    </row>
    <row r="6" spans="1:22" ht="14.1" customHeight="1" x14ac:dyDescent="0.2">
      <c r="A6" s="7" t="str">
        <f t="shared" si="0"/>
        <v>ProfileExecutionID</v>
      </c>
      <c r="B6" s="8" t="s">
        <v>22</v>
      </c>
      <c r="C6" s="9" t="s">
        <v>34</v>
      </c>
      <c r="D6" s="10" t="s">
        <v>4956</v>
      </c>
      <c r="E6" s="10" t="s">
        <v>22</v>
      </c>
      <c r="F6" s="10" t="s">
        <v>4994</v>
      </c>
      <c r="G6" s="10" t="str">
        <f t="shared" si="1"/>
        <v>Inventory Report. Profile Execution Identifier. Identifier</v>
      </c>
      <c r="H6" s="10" t="s">
        <v>22</v>
      </c>
      <c r="I6" s="10" t="s">
        <v>5571</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26</v>
      </c>
      <c r="V6" s="10" t="s">
        <v>22</v>
      </c>
    </row>
    <row r="7" spans="1:22" ht="14.1" customHeight="1" x14ac:dyDescent="0.2">
      <c r="A7" s="7" t="str">
        <f t="shared" si="0"/>
        <v>ID</v>
      </c>
      <c r="B7" s="8" t="s">
        <v>22</v>
      </c>
      <c r="C7" s="9" t="s">
        <v>27</v>
      </c>
      <c r="D7" s="10" t="s">
        <v>5572</v>
      </c>
      <c r="E7" s="10" t="s">
        <v>5573</v>
      </c>
      <c r="F7" s="10" t="s">
        <v>22</v>
      </c>
      <c r="G7" s="10" t="str">
        <f t="shared" si="1"/>
        <v>Inventory Report. Identifier</v>
      </c>
      <c r="H7" s="10" t="s">
        <v>22</v>
      </c>
      <c r="I7" s="10" t="s">
        <v>5571</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26</v>
      </c>
      <c r="V7" s="10" t="s">
        <v>22</v>
      </c>
    </row>
    <row r="8" spans="1:22" ht="14.1" customHeight="1" x14ac:dyDescent="0.2">
      <c r="A8" s="7" t="str">
        <f t="shared" si="0"/>
        <v>CopyIndicator</v>
      </c>
      <c r="B8" s="8" t="s">
        <v>22</v>
      </c>
      <c r="C8" s="9" t="s">
        <v>34</v>
      </c>
      <c r="D8" s="10" t="s">
        <v>5018</v>
      </c>
      <c r="E8" s="10" t="s">
        <v>22</v>
      </c>
      <c r="F8" s="10" t="s">
        <v>22</v>
      </c>
      <c r="G8" s="10" t="str">
        <f t="shared" si="1"/>
        <v>Inventory Report. Copy_ Indicator. Indicator</v>
      </c>
      <c r="H8" s="10" t="s">
        <v>22</v>
      </c>
      <c r="I8" s="10" t="s">
        <v>5571</v>
      </c>
      <c r="J8" s="10" t="s">
        <v>1596</v>
      </c>
      <c r="K8" s="10" t="s">
        <v>22</v>
      </c>
      <c r="L8" s="10" t="s">
        <v>170</v>
      </c>
      <c r="M8" s="7" t="str">
        <f t="shared" si="2"/>
        <v>Indicator</v>
      </c>
      <c r="N8" s="10" t="s">
        <v>170</v>
      </c>
      <c r="O8" s="10" t="s">
        <v>22</v>
      </c>
      <c r="P8" s="10" t="str">
        <f t="shared" si="3"/>
        <v>Indicator. Type</v>
      </c>
      <c r="Q8" s="10" t="s">
        <v>22</v>
      </c>
      <c r="R8" s="10" t="s">
        <v>22</v>
      </c>
      <c r="S8" s="10" t="s">
        <v>30</v>
      </c>
      <c r="T8" s="10" t="s">
        <v>22</v>
      </c>
      <c r="U8" s="10" t="s">
        <v>26</v>
      </c>
      <c r="V8" s="10" t="s">
        <v>22</v>
      </c>
    </row>
    <row r="9" spans="1:22" ht="14.1" customHeight="1" x14ac:dyDescent="0.2">
      <c r="A9" s="7" t="str">
        <f t="shared" si="0"/>
        <v>UUID</v>
      </c>
      <c r="B9" s="8" t="s">
        <v>22</v>
      </c>
      <c r="C9" s="9" t="s">
        <v>34</v>
      </c>
      <c r="D9" s="10" t="s">
        <v>4959</v>
      </c>
      <c r="E9" s="10" t="s">
        <v>22</v>
      </c>
      <c r="F9" s="10" t="s">
        <v>22</v>
      </c>
      <c r="G9" s="10" t="str">
        <f t="shared" si="1"/>
        <v>Inventory Report. UUID. Identifier</v>
      </c>
      <c r="H9" s="10" t="s">
        <v>22</v>
      </c>
      <c r="I9" s="10" t="s">
        <v>5571</v>
      </c>
      <c r="J9" s="10" t="s">
        <v>22</v>
      </c>
      <c r="K9" s="10" t="s">
        <v>22</v>
      </c>
      <c r="L9" s="10" t="s">
        <v>590</v>
      </c>
      <c r="M9" s="7" t="str">
        <f t="shared" si="2"/>
        <v>UUID</v>
      </c>
      <c r="N9" s="10" t="s">
        <v>29</v>
      </c>
      <c r="O9" s="10" t="s">
        <v>22</v>
      </c>
      <c r="P9" s="10" t="str">
        <f t="shared" si="3"/>
        <v>Identifier. Type</v>
      </c>
      <c r="Q9" s="10" t="s">
        <v>22</v>
      </c>
      <c r="R9" s="10" t="s">
        <v>22</v>
      </c>
      <c r="S9" s="10" t="s">
        <v>30</v>
      </c>
      <c r="T9" s="10" t="s">
        <v>22</v>
      </c>
      <c r="U9" s="10" t="s">
        <v>26</v>
      </c>
      <c r="V9" s="10" t="s">
        <v>22</v>
      </c>
    </row>
    <row r="10" spans="1:22" ht="14.1" customHeight="1" x14ac:dyDescent="0.2">
      <c r="A10" s="7" t="str">
        <f t="shared" si="0"/>
        <v>IssueDate</v>
      </c>
      <c r="B10" s="8" t="s">
        <v>22</v>
      </c>
      <c r="C10" s="9" t="s">
        <v>27</v>
      </c>
      <c r="D10" s="10" t="s">
        <v>4996</v>
      </c>
      <c r="E10" s="10" t="s">
        <v>22</v>
      </c>
      <c r="F10" s="10" t="s">
        <v>22</v>
      </c>
      <c r="G10" s="10" t="str">
        <f t="shared" si="1"/>
        <v>Inventory Report. Issue Date. Date</v>
      </c>
      <c r="H10" s="10" t="s">
        <v>22</v>
      </c>
      <c r="I10" s="10" t="s">
        <v>5571</v>
      </c>
      <c r="J10" s="10" t="s">
        <v>22</v>
      </c>
      <c r="K10" s="10" t="s">
        <v>477</v>
      </c>
      <c r="L10" s="10" t="s">
        <v>397</v>
      </c>
      <c r="M10" s="7" t="str">
        <f t="shared" si="2"/>
        <v>Issue Date</v>
      </c>
      <c r="N10" s="10" t="s">
        <v>397</v>
      </c>
      <c r="O10" s="10" t="s">
        <v>22</v>
      </c>
      <c r="P10" s="10" t="str">
        <f t="shared" si="3"/>
        <v>Date. Type</v>
      </c>
      <c r="Q10" s="10" t="s">
        <v>22</v>
      </c>
      <c r="R10" s="10" t="s">
        <v>22</v>
      </c>
      <c r="S10" s="10" t="s">
        <v>30</v>
      </c>
      <c r="T10" s="10" t="s">
        <v>22</v>
      </c>
      <c r="U10" s="10" t="s">
        <v>26</v>
      </c>
      <c r="V10" s="10" t="s">
        <v>22</v>
      </c>
    </row>
    <row r="11" spans="1:22" ht="14.1" customHeight="1" x14ac:dyDescent="0.2">
      <c r="A11" s="7" t="str">
        <f t="shared" si="0"/>
        <v>IssueTime</v>
      </c>
      <c r="B11" s="8" t="s">
        <v>22</v>
      </c>
      <c r="C11" s="9" t="s">
        <v>34</v>
      </c>
      <c r="D11" s="10" t="s">
        <v>5574</v>
      </c>
      <c r="E11" s="10" t="s">
        <v>22</v>
      </c>
      <c r="F11" s="10" t="s">
        <v>22</v>
      </c>
      <c r="G11" s="10" t="str">
        <f t="shared" si="1"/>
        <v>Inventory Report. Issue Time. Time</v>
      </c>
      <c r="H11" s="10" t="s">
        <v>22</v>
      </c>
      <c r="I11" s="10" t="s">
        <v>5571</v>
      </c>
      <c r="J11" s="10" t="s">
        <v>22</v>
      </c>
      <c r="K11" s="10" t="s">
        <v>477</v>
      </c>
      <c r="L11" s="10" t="s">
        <v>594</v>
      </c>
      <c r="M11" s="7" t="str">
        <f t="shared" si="2"/>
        <v>Issue Time</v>
      </c>
      <c r="N11" s="10" t="s">
        <v>594</v>
      </c>
      <c r="O11" s="10" t="s">
        <v>22</v>
      </c>
      <c r="P11" s="10" t="str">
        <f t="shared" si="3"/>
        <v>Time. Type</v>
      </c>
      <c r="Q11" s="10" t="s">
        <v>22</v>
      </c>
      <c r="R11" s="10" t="s">
        <v>22</v>
      </c>
      <c r="S11" s="10" t="s">
        <v>30</v>
      </c>
      <c r="T11" s="10" t="s">
        <v>22</v>
      </c>
      <c r="U11" s="10" t="s">
        <v>26</v>
      </c>
      <c r="V11" s="10" t="s">
        <v>22</v>
      </c>
    </row>
    <row r="12" spans="1:22" ht="14.1" customHeight="1" x14ac:dyDescent="0.2">
      <c r="A12" s="7" t="str">
        <f t="shared" si="0"/>
        <v>Note</v>
      </c>
      <c r="B12" s="8" t="s">
        <v>22</v>
      </c>
      <c r="C12" s="9" t="s">
        <v>98</v>
      </c>
      <c r="D12" s="10" t="s">
        <v>4967</v>
      </c>
      <c r="E12" s="10" t="s">
        <v>22</v>
      </c>
      <c r="F12" s="10" t="s">
        <v>22</v>
      </c>
      <c r="G12" s="10" t="str">
        <f t="shared" si="1"/>
        <v>Inventory Report. Note. Text</v>
      </c>
      <c r="H12" s="10" t="s">
        <v>22</v>
      </c>
      <c r="I12" s="10" t="s">
        <v>5571</v>
      </c>
      <c r="J12" s="10" t="s">
        <v>22</v>
      </c>
      <c r="K12" s="10" t="s">
        <v>22</v>
      </c>
      <c r="L12" s="10" t="s">
        <v>237</v>
      </c>
      <c r="M12" s="7" t="str">
        <f t="shared" si="2"/>
        <v>Note</v>
      </c>
      <c r="N12" s="10" t="s">
        <v>59</v>
      </c>
      <c r="O12" s="10" t="s">
        <v>22</v>
      </c>
      <c r="P12" s="10" t="str">
        <f t="shared" si="3"/>
        <v>Text. Type</v>
      </c>
      <c r="Q12" s="10" t="s">
        <v>22</v>
      </c>
      <c r="R12" s="10" t="s">
        <v>22</v>
      </c>
      <c r="S12" s="10" t="s">
        <v>30</v>
      </c>
      <c r="T12" s="10" t="s">
        <v>22</v>
      </c>
      <c r="U12" s="10" t="s">
        <v>26</v>
      </c>
      <c r="V12" s="10" t="s">
        <v>22</v>
      </c>
    </row>
    <row r="13" spans="1:22" ht="14.1" customHeight="1" x14ac:dyDescent="0.2">
      <c r="A13" s="7" t="str">
        <f t="shared" si="0"/>
        <v>DocumentCurrencyCode</v>
      </c>
      <c r="B13" s="8" t="s">
        <v>22</v>
      </c>
      <c r="C13" s="9" t="s">
        <v>34</v>
      </c>
      <c r="D13" s="10" t="s">
        <v>5575</v>
      </c>
      <c r="E13" s="10" t="s">
        <v>22</v>
      </c>
      <c r="F13" s="10" t="s">
        <v>22</v>
      </c>
      <c r="G13" s="10" t="str">
        <f t="shared" si="1"/>
        <v>Inventory Report. Document_ Currency Code. Code</v>
      </c>
      <c r="H13" s="10" t="s">
        <v>22</v>
      </c>
      <c r="I13" s="10" t="s">
        <v>5571</v>
      </c>
      <c r="J13" s="10" t="s">
        <v>225</v>
      </c>
      <c r="K13" s="10" t="s">
        <v>1873</v>
      </c>
      <c r="L13" s="10" t="s">
        <v>33</v>
      </c>
      <c r="M13" s="7" t="str">
        <f t="shared" si="2"/>
        <v>Currency Code</v>
      </c>
      <c r="N13" s="10" t="s">
        <v>33</v>
      </c>
      <c r="O13" s="10" t="s">
        <v>1873</v>
      </c>
      <c r="P13" s="10" t="str">
        <f t="shared" si="3"/>
        <v>Currency_ Code. Type</v>
      </c>
      <c r="Q13" s="10" t="s">
        <v>22</v>
      </c>
      <c r="R13" s="10" t="s">
        <v>22</v>
      </c>
      <c r="S13" s="10" t="s">
        <v>30</v>
      </c>
      <c r="T13" s="10" t="s">
        <v>22</v>
      </c>
      <c r="U13" s="10" t="s">
        <v>26</v>
      </c>
      <c r="V13" s="10" t="s">
        <v>22</v>
      </c>
    </row>
    <row r="14" spans="1:22" ht="14.1" customHeight="1" x14ac:dyDescent="0.2">
      <c r="A14" s="11" t="str">
        <f t="shared" ref="A14:A20" si="4">SUBSTITUTE(SUBSTITUTE(CONCATENATE(J14,IF(M14="Identifier","ID",M14))," ",""),"_","")</f>
        <v>InventoryPeriod</v>
      </c>
      <c r="B14" s="8" t="s">
        <v>22</v>
      </c>
      <c r="C14" s="12" t="s">
        <v>34</v>
      </c>
      <c r="D14" s="11" t="s">
        <v>5576</v>
      </c>
      <c r="E14" s="11" t="s">
        <v>22</v>
      </c>
      <c r="F14" s="11" t="s">
        <v>22</v>
      </c>
      <c r="G14" s="11" t="str">
        <f t="shared" ref="G14:G20" si="5">CONCATENATE( IF(H14="","",CONCATENATE(H14,"_ ")),I14,". ",IF(J14="","",CONCATENATE(J14,"_ ")),M14,IF(J14="","",CONCATENATE(". ",N14)))</f>
        <v>Inventory Report. Inventory_ Period. Period</v>
      </c>
      <c r="H14" s="11" t="s">
        <v>22</v>
      </c>
      <c r="I14" s="11" t="s">
        <v>5571</v>
      </c>
      <c r="J14" s="11" t="s">
        <v>2316</v>
      </c>
      <c r="K14" s="11" t="s">
        <v>22</v>
      </c>
      <c r="L14" s="11" t="s">
        <v>22</v>
      </c>
      <c r="M14" s="11" t="str">
        <f t="shared" ref="M14:M20" si="6">CONCATENATE(IF(Q14="","",CONCATENATE(Q14,"_ ")),R14)</f>
        <v>Period</v>
      </c>
      <c r="N14" s="11" t="str">
        <f t="shared" ref="N14:N20" si="7">M14</f>
        <v>Period</v>
      </c>
      <c r="O14" s="11" t="s">
        <v>22</v>
      </c>
      <c r="P14" s="11" t="s">
        <v>22</v>
      </c>
      <c r="Q14" s="11" t="s">
        <v>22</v>
      </c>
      <c r="R14" s="11" t="s">
        <v>44</v>
      </c>
      <c r="S14" s="11" t="s">
        <v>38</v>
      </c>
      <c r="T14" s="11" t="s">
        <v>22</v>
      </c>
      <c r="U14" s="11" t="s">
        <v>26</v>
      </c>
      <c r="V14" s="11" t="s">
        <v>22</v>
      </c>
    </row>
    <row r="15" spans="1:22" ht="14.1" customHeight="1" x14ac:dyDescent="0.2">
      <c r="A15" s="11" t="str">
        <f t="shared" si="4"/>
        <v>DocumentReference</v>
      </c>
      <c r="B15" s="8" t="s">
        <v>22</v>
      </c>
      <c r="C15" s="12" t="s">
        <v>98</v>
      </c>
      <c r="D15" s="11" t="s">
        <v>5055</v>
      </c>
      <c r="E15" s="11" t="s">
        <v>22</v>
      </c>
      <c r="F15" s="11" t="s">
        <v>22</v>
      </c>
      <c r="G15" s="11" t="str">
        <f t="shared" si="5"/>
        <v>Inventory Report. Document Reference</v>
      </c>
      <c r="H15" s="11" t="s">
        <v>22</v>
      </c>
      <c r="I15" s="11" t="s">
        <v>5571</v>
      </c>
      <c r="J15" s="11" t="s">
        <v>22</v>
      </c>
      <c r="K15" s="11" t="s">
        <v>22</v>
      </c>
      <c r="L15" s="11" t="s">
        <v>22</v>
      </c>
      <c r="M15" s="11" t="str">
        <f t="shared" si="6"/>
        <v>Document Reference</v>
      </c>
      <c r="N15" s="11" t="str">
        <f t="shared" si="7"/>
        <v>Document Reference</v>
      </c>
      <c r="O15" s="11" t="s">
        <v>22</v>
      </c>
      <c r="P15" s="11" t="s">
        <v>22</v>
      </c>
      <c r="Q15" s="11" t="s">
        <v>22</v>
      </c>
      <c r="R15" s="11" t="s">
        <v>406</v>
      </c>
      <c r="S15" s="11" t="s">
        <v>38</v>
      </c>
      <c r="T15" s="11" t="s">
        <v>22</v>
      </c>
      <c r="U15" s="11" t="s">
        <v>26</v>
      </c>
      <c r="V15" s="11" t="s">
        <v>22</v>
      </c>
    </row>
    <row r="16" spans="1:22" ht="14.1" customHeight="1" x14ac:dyDescent="0.2">
      <c r="A16" s="11" t="str">
        <f t="shared" si="4"/>
        <v>Signature</v>
      </c>
      <c r="B16" s="8" t="s">
        <v>22</v>
      </c>
      <c r="C16" s="12" t="s">
        <v>98</v>
      </c>
      <c r="D16" s="11" t="s">
        <v>4972</v>
      </c>
      <c r="E16" s="11" t="s">
        <v>22</v>
      </c>
      <c r="F16" s="11" t="s">
        <v>22</v>
      </c>
      <c r="G16" s="11" t="str">
        <f t="shared" si="5"/>
        <v>Inventory Report. Signature</v>
      </c>
      <c r="H16" s="11" t="s">
        <v>22</v>
      </c>
      <c r="I16" s="11" t="s">
        <v>5571</v>
      </c>
      <c r="J16" s="11" t="s">
        <v>22</v>
      </c>
      <c r="K16" s="11" t="s">
        <v>22</v>
      </c>
      <c r="L16" s="11" t="s">
        <v>22</v>
      </c>
      <c r="M16" s="11" t="str">
        <f t="shared" si="6"/>
        <v>Signature</v>
      </c>
      <c r="N16" s="11" t="str">
        <f t="shared" si="7"/>
        <v>Signature</v>
      </c>
      <c r="O16" s="11" t="s">
        <v>22</v>
      </c>
      <c r="P16" s="11" t="s">
        <v>22</v>
      </c>
      <c r="Q16" s="11" t="s">
        <v>22</v>
      </c>
      <c r="R16" s="11" t="s">
        <v>624</v>
      </c>
      <c r="S16" s="11" t="s">
        <v>38</v>
      </c>
      <c r="T16" s="11" t="s">
        <v>22</v>
      </c>
      <c r="U16" s="11" t="s">
        <v>26</v>
      </c>
      <c r="V16" s="11" t="s">
        <v>22</v>
      </c>
    </row>
    <row r="17" spans="1:22" ht="14.1" customHeight="1" x14ac:dyDescent="0.2">
      <c r="A17" s="11" t="str">
        <f t="shared" si="4"/>
        <v>RetailerCustomerParty</v>
      </c>
      <c r="B17" s="8" t="s">
        <v>22</v>
      </c>
      <c r="C17" s="12" t="s">
        <v>27</v>
      </c>
      <c r="D17" s="11" t="s">
        <v>5577</v>
      </c>
      <c r="E17" s="11" t="s">
        <v>22</v>
      </c>
      <c r="F17" s="11" t="s">
        <v>22</v>
      </c>
      <c r="G17" s="11" t="str">
        <f t="shared" si="5"/>
        <v>Inventory Report. Retailer_ Customer Party. Customer Party</v>
      </c>
      <c r="H17" s="11" t="s">
        <v>22</v>
      </c>
      <c r="I17" s="11" t="s">
        <v>5571</v>
      </c>
      <c r="J17" s="11" t="s">
        <v>5566</v>
      </c>
      <c r="K17" s="11" t="s">
        <v>22</v>
      </c>
      <c r="L17" s="11" t="s">
        <v>22</v>
      </c>
      <c r="M17" s="11" t="str">
        <f t="shared" si="6"/>
        <v>Customer Party</v>
      </c>
      <c r="N17" s="11" t="str">
        <f t="shared" si="7"/>
        <v>Customer Party</v>
      </c>
      <c r="O17" s="11" t="s">
        <v>22</v>
      </c>
      <c r="P17" s="11" t="s">
        <v>22</v>
      </c>
      <c r="Q17" s="11" t="s">
        <v>22</v>
      </c>
      <c r="R17" s="11" t="s">
        <v>37</v>
      </c>
      <c r="S17" s="11" t="s">
        <v>38</v>
      </c>
      <c r="T17" s="11" t="s">
        <v>22</v>
      </c>
      <c r="U17" s="11" t="s">
        <v>26</v>
      </c>
      <c r="V17" s="11" t="s">
        <v>22</v>
      </c>
    </row>
    <row r="18" spans="1:22" ht="14.1" customHeight="1" x14ac:dyDescent="0.2">
      <c r="A18" s="11" t="str">
        <f t="shared" si="4"/>
        <v>InventoryReportingParty</v>
      </c>
      <c r="B18" s="8" t="s">
        <v>22</v>
      </c>
      <c r="C18" s="12" t="s">
        <v>27</v>
      </c>
      <c r="D18" s="11" t="s">
        <v>5578</v>
      </c>
      <c r="E18" s="11" t="s">
        <v>22</v>
      </c>
      <c r="F18" s="11" t="s">
        <v>22</v>
      </c>
      <c r="G18" s="11" t="str">
        <f t="shared" si="5"/>
        <v>Inventory Report. Inventory Reporting_ Party. Party</v>
      </c>
      <c r="H18" s="11" t="s">
        <v>22</v>
      </c>
      <c r="I18" s="11" t="s">
        <v>5571</v>
      </c>
      <c r="J18" s="11" t="s">
        <v>5579</v>
      </c>
      <c r="K18" s="11" t="s">
        <v>22</v>
      </c>
      <c r="L18" s="11" t="s">
        <v>22</v>
      </c>
      <c r="M18" s="11" t="str">
        <f t="shared" si="6"/>
        <v>Party</v>
      </c>
      <c r="N18" s="11" t="str">
        <f t="shared" si="7"/>
        <v>Party</v>
      </c>
      <c r="O18" s="11" t="s">
        <v>22</v>
      </c>
      <c r="P18" s="11" t="s">
        <v>22</v>
      </c>
      <c r="Q18" s="11" t="s">
        <v>22</v>
      </c>
      <c r="R18" s="11" t="s">
        <v>216</v>
      </c>
      <c r="S18" s="11" t="s">
        <v>38</v>
      </c>
      <c r="T18" s="11" t="s">
        <v>22</v>
      </c>
      <c r="U18" s="11" t="s">
        <v>26</v>
      </c>
      <c r="V18" s="11" t="s">
        <v>22</v>
      </c>
    </row>
    <row r="19" spans="1:22" ht="14.1" customHeight="1" x14ac:dyDescent="0.2">
      <c r="A19" s="11" t="str">
        <f t="shared" si="4"/>
        <v>SellerSupplierParty</v>
      </c>
      <c r="B19" s="8" t="s">
        <v>22</v>
      </c>
      <c r="C19" s="12" t="s">
        <v>34</v>
      </c>
      <c r="D19" s="11" t="s">
        <v>5118</v>
      </c>
      <c r="E19" s="11" t="s">
        <v>22</v>
      </c>
      <c r="F19" s="11" t="s">
        <v>22</v>
      </c>
      <c r="G19" s="11" t="str">
        <f t="shared" si="5"/>
        <v>Inventory Report. Seller_ Supplier Party. Supplier Party</v>
      </c>
      <c r="H19" s="11" t="s">
        <v>22</v>
      </c>
      <c r="I19" s="11" t="s">
        <v>5571</v>
      </c>
      <c r="J19" s="11" t="s">
        <v>40</v>
      </c>
      <c r="K19" s="11" t="s">
        <v>22</v>
      </c>
      <c r="L19" s="11" t="s">
        <v>22</v>
      </c>
      <c r="M19" s="11" t="str">
        <f t="shared" si="6"/>
        <v>Supplier Party</v>
      </c>
      <c r="N19" s="11" t="str">
        <f t="shared" si="7"/>
        <v>Supplier Party</v>
      </c>
      <c r="O19" s="11" t="s">
        <v>22</v>
      </c>
      <c r="P19" s="11" t="s">
        <v>22</v>
      </c>
      <c r="Q19" s="11" t="s">
        <v>22</v>
      </c>
      <c r="R19" s="11" t="s">
        <v>41</v>
      </c>
      <c r="S19" s="11" t="s">
        <v>38</v>
      </c>
      <c r="T19" s="11" t="s">
        <v>22</v>
      </c>
      <c r="U19" s="11" t="s">
        <v>26</v>
      </c>
      <c r="V19" s="11" t="s">
        <v>22</v>
      </c>
    </row>
    <row r="20" spans="1:22" ht="14.1" customHeight="1" x14ac:dyDescent="0.2">
      <c r="A20" s="11" t="str">
        <f t="shared" si="4"/>
        <v>InventoryReportLine</v>
      </c>
      <c r="B20" s="8" t="s">
        <v>22</v>
      </c>
      <c r="C20" s="12" t="s">
        <v>50</v>
      </c>
      <c r="D20" s="11" t="s">
        <v>5580</v>
      </c>
      <c r="E20" s="11" t="s">
        <v>22</v>
      </c>
      <c r="F20" s="11" t="s">
        <v>22</v>
      </c>
      <c r="G20" s="11" t="str">
        <f t="shared" si="5"/>
        <v>Inventory Report. Inventory Report Line</v>
      </c>
      <c r="H20" s="11" t="s">
        <v>22</v>
      </c>
      <c r="I20" s="11" t="s">
        <v>5571</v>
      </c>
      <c r="J20" s="11" t="s">
        <v>22</v>
      </c>
      <c r="K20" s="11" t="s">
        <v>22</v>
      </c>
      <c r="L20" s="11" t="s">
        <v>22</v>
      </c>
      <c r="M20" s="11" t="str">
        <f t="shared" si="6"/>
        <v>Inventory Report Line</v>
      </c>
      <c r="N20" s="11" t="str">
        <f t="shared" si="7"/>
        <v>Inventory Report Line</v>
      </c>
      <c r="O20" s="11" t="s">
        <v>22</v>
      </c>
      <c r="P20" s="11" t="s">
        <v>22</v>
      </c>
      <c r="Q20" s="11" t="s">
        <v>22</v>
      </c>
      <c r="R20" s="11" t="s">
        <v>2312</v>
      </c>
      <c r="S20" s="11" t="s">
        <v>38</v>
      </c>
      <c r="T20" s="11" t="s">
        <v>22</v>
      </c>
      <c r="U20" s="11" t="s">
        <v>26</v>
      </c>
      <c r="V20" s="11" t="s">
        <v>22</v>
      </c>
    </row>
    <row r="21" spans="1:22" s="14" customFormat="1" ht="14.1" customHeight="1" x14ac:dyDescent="0.2">
      <c r="A21" s="13"/>
      <c r="B21" s="13"/>
      <c r="C21" s="13"/>
      <c r="D21" s="13"/>
      <c r="E21" s="13"/>
      <c r="F21" s="13"/>
      <c r="G21" s="13"/>
      <c r="H21" s="13"/>
      <c r="I21" s="13"/>
      <c r="J21" s="13"/>
      <c r="K21" s="13"/>
      <c r="L21" s="13"/>
      <c r="M21" s="13"/>
      <c r="N21" s="13"/>
      <c r="O21" s="13"/>
      <c r="P21" s="13"/>
      <c r="Q21" s="13"/>
      <c r="R21" s="13"/>
      <c r="S21" s="13" t="s">
        <v>4949</v>
      </c>
      <c r="T21" s="13"/>
      <c r="U21" s="13"/>
      <c r="V21"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7D01E-2DCB-4101-8911-E55E9E72FE4C}">
  <dimension ref="A1:V56"/>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Invoice</v>
      </c>
      <c r="B2" s="6" t="s">
        <v>22</v>
      </c>
      <c r="C2" s="6" t="s">
        <v>22</v>
      </c>
      <c r="D2" s="6" t="s">
        <v>5581</v>
      </c>
      <c r="E2" s="6" t="s">
        <v>22</v>
      </c>
      <c r="F2" s="6" t="s">
        <v>22</v>
      </c>
      <c r="G2" s="5" t="str">
        <f>CONCATENATE(IF(H2="","",CONCATENATE(H2,"_ ")),I2,". Details")</f>
        <v>Invoice. Details</v>
      </c>
      <c r="H2" s="6" t="s">
        <v>22</v>
      </c>
      <c r="I2" s="6" t="s">
        <v>405</v>
      </c>
      <c r="J2" s="6" t="s">
        <v>22</v>
      </c>
      <c r="K2" s="6" t="s">
        <v>22</v>
      </c>
      <c r="L2" s="6" t="s">
        <v>22</v>
      </c>
      <c r="M2" s="6" t="s">
        <v>22</v>
      </c>
      <c r="N2" s="6" t="s">
        <v>22</v>
      </c>
      <c r="O2" s="6" t="s">
        <v>22</v>
      </c>
      <c r="P2" s="6" t="s">
        <v>22</v>
      </c>
      <c r="Q2" s="6" t="s">
        <v>22</v>
      </c>
      <c r="R2" s="6" t="s">
        <v>22</v>
      </c>
      <c r="S2" s="6" t="s">
        <v>25</v>
      </c>
      <c r="T2" s="6" t="s">
        <v>22</v>
      </c>
      <c r="U2" s="6" t="s">
        <v>62</v>
      </c>
      <c r="V2" s="6" t="s">
        <v>22</v>
      </c>
    </row>
    <row r="3" spans="1:22" ht="14.1" customHeight="1" x14ac:dyDescent="0.2">
      <c r="A3" s="7" t="str">
        <f t="shared" ref="A3:A24"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4992</v>
      </c>
      <c r="G3" s="10" t="str">
        <f t="shared" ref="G3:G24" si="1">CONCATENATE( IF(H3="","",CONCATENATE(H3,"_ ")),I3,". ",IF(J3="","",CONCATENATE(J3,"_ ")),M3,IF(OR(J3&lt;&gt;"",M3&lt;&gt;N3),CONCATENATE(". ",N3),""))</f>
        <v>Invoice. UBL Version Identifier. Identifier</v>
      </c>
      <c r="H3" s="10" t="s">
        <v>22</v>
      </c>
      <c r="I3" s="10" t="s">
        <v>405</v>
      </c>
      <c r="J3" s="10" t="s">
        <v>22</v>
      </c>
      <c r="K3" s="10" t="s">
        <v>4953</v>
      </c>
      <c r="L3" s="10" t="s">
        <v>29</v>
      </c>
      <c r="M3" s="7" t="str">
        <f t="shared" ref="M3:M24" si="2">IF(K3&lt;&gt;"",CONCATENATE(K3," ",L3),L3)</f>
        <v>UBL Version Identifier</v>
      </c>
      <c r="N3" s="10" t="s">
        <v>29</v>
      </c>
      <c r="O3" s="10" t="s">
        <v>22</v>
      </c>
      <c r="P3" s="10" t="str">
        <f t="shared" ref="P3:P24" si="3">IF(O3&lt;&gt;"",CONCATENATE(O3,"_ ",N3,". Type"),CONCATENATE(N3,". Type"))</f>
        <v>Identifier. Type</v>
      </c>
      <c r="Q3" s="10" t="s">
        <v>22</v>
      </c>
      <c r="R3" s="10" t="s">
        <v>22</v>
      </c>
      <c r="S3" s="10" t="s">
        <v>30</v>
      </c>
      <c r="T3" s="10" t="s">
        <v>22</v>
      </c>
      <c r="U3" s="10" t="s">
        <v>62</v>
      </c>
      <c r="V3" s="10" t="s">
        <v>22</v>
      </c>
    </row>
    <row r="4" spans="1:22" ht="14.1" customHeight="1" x14ac:dyDescent="0.2">
      <c r="A4" s="7" t="str">
        <f t="shared" si="0"/>
        <v>CustomizationID</v>
      </c>
      <c r="B4" s="8" t="s">
        <v>22</v>
      </c>
      <c r="C4" s="9" t="s">
        <v>34</v>
      </c>
      <c r="D4" s="10" t="s">
        <v>4954</v>
      </c>
      <c r="E4" s="10" t="s">
        <v>22</v>
      </c>
      <c r="F4" s="10" t="s">
        <v>2701</v>
      </c>
      <c r="G4" s="10" t="str">
        <f t="shared" si="1"/>
        <v>Invoice. Customization Identifier. Identifier</v>
      </c>
      <c r="H4" s="10" t="s">
        <v>22</v>
      </c>
      <c r="I4" s="10" t="s">
        <v>405</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62</v>
      </c>
      <c r="V4" s="10" t="s">
        <v>22</v>
      </c>
    </row>
    <row r="5" spans="1:22" ht="14.1" customHeight="1" x14ac:dyDescent="0.2">
      <c r="A5" s="7" t="str">
        <f t="shared" si="0"/>
        <v>ProfileID</v>
      </c>
      <c r="B5" s="8" t="s">
        <v>22</v>
      </c>
      <c r="C5" s="9" t="s">
        <v>34</v>
      </c>
      <c r="D5" s="10" t="s">
        <v>4955</v>
      </c>
      <c r="E5" s="10" t="s">
        <v>22</v>
      </c>
      <c r="F5" s="10" t="s">
        <v>4993</v>
      </c>
      <c r="G5" s="10" t="str">
        <f t="shared" si="1"/>
        <v>Invoice. Profile Identifier. Identifier</v>
      </c>
      <c r="H5" s="10" t="s">
        <v>22</v>
      </c>
      <c r="I5" s="10" t="s">
        <v>405</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62</v>
      </c>
      <c r="V5" s="10" t="s">
        <v>22</v>
      </c>
    </row>
    <row r="6" spans="1:22" ht="14.1" customHeight="1" x14ac:dyDescent="0.2">
      <c r="A6" s="7" t="str">
        <f t="shared" si="0"/>
        <v>ProfileExecutionID</v>
      </c>
      <c r="B6" s="8" t="s">
        <v>22</v>
      </c>
      <c r="C6" s="9" t="s">
        <v>34</v>
      </c>
      <c r="D6" s="10" t="s">
        <v>4956</v>
      </c>
      <c r="E6" s="10" t="s">
        <v>22</v>
      </c>
      <c r="F6" s="10" t="s">
        <v>4994</v>
      </c>
      <c r="G6" s="10" t="str">
        <f t="shared" si="1"/>
        <v>Invoice. Profile Execution Identifier. Identifier</v>
      </c>
      <c r="H6" s="10" t="s">
        <v>22</v>
      </c>
      <c r="I6" s="10" t="s">
        <v>405</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26</v>
      </c>
      <c r="V6" s="10" t="s">
        <v>22</v>
      </c>
    </row>
    <row r="7" spans="1:22" ht="14.1" customHeight="1" x14ac:dyDescent="0.2">
      <c r="A7" s="7" t="str">
        <f t="shared" si="0"/>
        <v>ID</v>
      </c>
      <c r="B7" s="8" t="s">
        <v>22</v>
      </c>
      <c r="C7" s="9" t="s">
        <v>27</v>
      </c>
      <c r="D7" s="10" t="s">
        <v>4995</v>
      </c>
      <c r="E7" s="10" t="s">
        <v>5436</v>
      </c>
      <c r="F7" s="10" t="s">
        <v>22</v>
      </c>
      <c r="G7" s="10" t="str">
        <f t="shared" si="1"/>
        <v>Invoice. Identifier</v>
      </c>
      <c r="H7" s="10" t="s">
        <v>22</v>
      </c>
      <c r="I7" s="10" t="s">
        <v>405</v>
      </c>
      <c r="J7" s="10" t="s">
        <v>22</v>
      </c>
      <c r="K7" s="10" t="s">
        <v>22</v>
      </c>
      <c r="L7" s="10" t="s">
        <v>29</v>
      </c>
      <c r="M7" s="7" t="str">
        <f t="shared" si="2"/>
        <v>Identifier</v>
      </c>
      <c r="N7" s="10" t="s">
        <v>29</v>
      </c>
      <c r="O7" s="10" t="s">
        <v>22</v>
      </c>
      <c r="P7" s="10" t="str">
        <f t="shared" si="3"/>
        <v>Identifier. Type</v>
      </c>
      <c r="Q7" s="10" t="s">
        <v>22</v>
      </c>
      <c r="R7" s="10" t="s">
        <v>22</v>
      </c>
      <c r="S7" s="10" t="s">
        <v>30</v>
      </c>
      <c r="T7" s="10" t="s">
        <v>5437</v>
      </c>
      <c r="U7" s="10" t="s">
        <v>62</v>
      </c>
      <c r="V7" s="10" t="s">
        <v>22</v>
      </c>
    </row>
    <row r="8" spans="1:22" ht="14.1" customHeight="1" x14ac:dyDescent="0.2">
      <c r="A8" s="7" t="str">
        <f t="shared" si="0"/>
        <v>CopyIndicator</v>
      </c>
      <c r="B8" s="8" t="s">
        <v>22</v>
      </c>
      <c r="C8" s="9" t="s">
        <v>34</v>
      </c>
      <c r="D8" s="10" t="s">
        <v>5018</v>
      </c>
      <c r="E8" s="10" t="s">
        <v>22</v>
      </c>
      <c r="F8" s="10" t="s">
        <v>22</v>
      </c>
      <c r="G8" s="10" t="str">
        <f t="shared" si="1"/>
        <v>Invoice. Copy_ Indicator. Indicator</v>
      </c>
      <c r="H8" s="10" t="s">
        <v>22</v>
      </c>
      <c r="I8" s="10" t="s">
        <v>405</v>
      </c>
      <c r="J8" s="10" t="s">
        <v>1596</v>
      </c>
      <c r="K8" s="10" t="s">
        <v>22</v>
      </c>
      <c r="L8" s="10" t="s">
        <v>170</v>
      </c>
      <c r="M8" s="7" t="str">
        <f t="shared" si="2"/>
        <v>Indicator</v>
      </c>
      <c r="N8" s="10" t="s">
        <v>170</v>
      </c>
      <c r="O8" s="10" t="s">
        <v>22</v>
      </c>
      <c r="P8" s="10" t="str">
        <f t="shared" si="3"/>
        <v>Indicator. Type</v>
      </c>
      <c r="Q8" s="10" t="s">
        <v>22</v>
      </c>
      <c r="R8" s="10" t="s">
        <v>22</v>
      </c>
      <c r="S8" s="10" t="s">
        <v>30</v>
      </c>
      <c r="T8" s="10" t="s">
        <v>22</v>
      </c>
      <c r="U8" s="10" t="s">
        <v>62</v>
      </c>
      <c r="V8" s="10" t="s">
        <v>22</v>
      </c>
    </row>
    <row r="9" spans="1:22" ht="14.1" customHeight="1" x14ac:dyDescent="0.2">
      <c r="A9" s="7" t="str">
        <f t="shared" si="0"/>
        <v>UUID</v>
      </c>
      <c r="B9" s="8" t="s">
        <v>22</v>
      </c>
      <c r="C9" s="9" t="s">
        <v>34</v>
      </c>
      <c r="D9" s="10" t="s">
        <v>4959</v>
      </c>
      <c r="E9" s="10" t="s">
        <v>22</v>
      </c>
      <c r="F9" s="10" t="s">
        <v>22</v>
      </c>
      <c r="G9" s="10" t="str">
        <f t="shared" si="1"/>
        <v>Invoice. UUID. Identifier</v>
      </c>
      <c r="H9" s="10" t="s">
        <v>22</v>
      </c>
      <c r="I9" s="10" t="s">
        <v>405</v>
      </c>
      <c r="J9" s="10" t="s">
        <v>22</v>
      </c>
      <c r="K9" s="10" t="s">
        <v>22</v>
      </c>
      <c r="L9" s="10" t="s">
        <v>590</v>
      </c>
      <c r="M9" s="7" t="str">
        <f t="shared" si="2"/>
        <v>UUID</v>
      </c>
      <c r="N9" s="10" t="s">
        <v>29</v>
      </c>
      <c r="O9" s="10" t="s">
        <v>22</v>
      </c>
      <c r="P9" s="10" t="str">
        <f t="shared" si="3"/>
        <v>Identifier. Type</v>
      </c>
      <c r="Q9" s="10" t="s">
        <v>22</v>
      </c>
      <c r="R9" s="10" t="s">
        <v>22</v>
      </c>
      <c r="S9" s="10" t="s">
        <v>30</v>
      </c>
      <c r="T9" s="10" t="s">
        <v>22</v>
      </c>
      <c r="U9" s="10" t="s">
        <v>62</v>
      </c>
      <c r="V9" s="10" t="s">
        <v>22</v>
      </c>
    </row>
    <row r="10" spans="1:22" ht="14.1" customHeight="1" x14ac:dyDescent="0.2">
      <c r="A10" s="7" t="str">
        <f t="shared" si="0"/>
        <v>IssueDate</v>
      </c>
      <c r="B10" s="8" t="s">
        <v>22</v>
      </c>
      <c r="C10" s="9" t="s">
        <v>27</v>
      </c>
      <c r="D10" s="10" t="s">
        <v>4996</v>
      </c>
      <c r="E10" s="10" t="s">
        <v>5438</v>
      </c>
      <c r="F10" s="10" t="s">
        <v>22</v>
      </c>
      <c r="G10" s="10" t="str">
        <f t="shared" si="1"/>
        <v>Invoice. Issue Date. Date</v>
      </c>
      <c r="H10" s="10" t="s">
        <v>22</v>
      </c>
      <c r="I10" s="10" t="s">
        <v>405</v>
      </c>
      <c r="J10" s="10" t="s">
        <v>22</v>
      </c>
      <c r="K10" s="10" t="s">
        <v>477</v>
      </c>
      <c r="L10" s="10" t="s">
        <v>397</v>
      </c>
      <c r="M10" s="7" t="str">
        <f t="shared" si="2"/>
        <v>Issue Date</v>
      </c>
      <c r="N10" s="10" t="s">
        <v>397</v>
      </c>
      <c r="O10" s="10" t="s">
        <v>22</v>
      </c>
      <c r="P10" s="10" t="str">
        <f t="shared" si="3"/>
        <v>Date. Type</v>
      </c>
      <c r="Q10" s="10" t="s">
        <v>22</v>
      </c>
      <c r="R10" s="10" t="s">
        <v>22</v>
      </c>
      <c r="S10" s="10" t="s">
        <v>30</v>
      </c>
      <c r="T10" s="10" t="s">
        <v>5439</v>
      </c>
      <c r="U10" s="10" t="s">
        <v>62</v>
      </c>
      <c r="V10" s="10" t="s">
        <v>22</v>
      </c>
    </row>
    <row r="11" spans="1:22" ht="14.1" customHeight="1" x14ac:dyDescent="0.2">
      <c r="A11" s="7" t="str">
        <f t="shared" si="0"/>
        <v>IssueTime</v>
      </c>
      <c r="B11" s="8" t="s">
        <v>22</v>
      </c>
      <c r="C11" s="9" t="s">
        <v>34</v>
      </c>
      <c r="D11" s="10" t="s">
        <v>4997</v>
      </c>
      <c r="E11" s="10" t="s">
        <v>22</v>
      </c>
      <c r="F11" s="10" t="s">
        <v>22</v>
      </c>
      <c r="G11" s="10" t="str">
        <f t="shared" si="1"/>
        <v>Invoice. Issue Time. Time</v>
      </c>
      <c r="H11" s="10" t="s">
        <v>22</v>
      </c>
      <c r="I11" s="10" t="s">
        <v>405</v>
      </c>
      <c r="J11" s="10" t="s">
        <v>22</v>
      </c>
      <c r="K11" s="10" t="s">
        <v>477</v>
      </c>
      <c r="L11" s="10" t="s">
        <v>594</v>
      </c>
      <c r="M11" s="7" t="str">
        <f t="shared" si="2"/>
        <v>Issue Time</v>
      </c>
      <c r="N11" s="10" t="s">
        <v>594</v>
      </c>
      <c r="O11" s="10" t="s">
        <v>22</v>
      </c>
      <c r="P11" s="10" t="str">
        <f t="shared" si="3"/>
        <v>Time. Type</v>
      </c>
      <c r="Q11" s="10" t="s">
        <v>22</v>
      </c>
      <c r="R11" s="10" t="s">
        <v>22</v>
      </c>
      <c r="S11" s="10" t="s">
        <v>30</v>
      </c>
      <c r="T11" s="10" t="s">
        <v>5439</v>
      </c>
      <c r="U11" s="10" t="s">
        <v>62</v>
      </c>
      <c r="V11" s="10" t="s">
        <v>22</v>
      </c>
    </row>
    <row r="12" spans="1:22" ht="14.1" customHeight="1" x14ac:dyDescent="0.2">
      <c r="A12" s="7" t="str">
        <f t="shared" si="0"/>
        <v>DueDate</v>
      </c>
      <c r="B12" s="8" t="s">
        <v>22</v>
      </c>
      <c r="C12" s="9" t="s">
        <v>34</v>
      </c>
      <c r="D12" s="10" t="s">
        <v>5440</v>
      </c>
      <c r="E12" s="10" t="s">
        <v>22</v>
      </c>
      <c r="F12" s="10" t="s">
        <v>22</v>
      </c>
      <c r="G12" s="10" t="str">
        <f t="shared" si="1"/>
        <v>Invoice. Due Date. Date</v>
      </c>
      <c r="H12" s="10" t="s">
        <v>22</v>
      </c>
      <c r="I12" s="10" t="s">
        <v>405</v>
      </c>
      <c r="J12" s="10" t="s">
        <v>22</v>
      </c>
      <c r="K12" s="10" t="s">
        <v>5245</v>
      </c>
      <c r="L12" s="10" t="s">
        <v>397</v>
      </c>
      <c r="M12" s="7" t="str">
        <f t="shared" si="2"/>
        <v>Due Date</v>
      </c>
      <c r="N12" s="10" t="s">
        <v>397</v>
      </c>
      <c r="O12" s="10" t="s">
        <v>22</v>
      </c>
      <c r="P12" s="10" t="str">
        <f t="shared" si="3"/>
        <v>Date. Type</v>
      </c>
      <c r="Q12" s="10" t="s">
        <v>22</v>
      </c>
      <c r="R12" s="10" t="s">
        <v>22</v>
      </c>
      <c r="S12" s="10" t="s">
        <v>30</v>
      </c>
      <c r="T12" s="10" t="s">
        <v>22</v>
      </c>
      <c r="U12" s="10" t="s">
        <v>26</v>
      </c>
      <c r="V12" s="10" t="s">
        <v>22</v>
      </c>
    </row>
    <row r="13" spans="1:22" ht="14.1" customHeight="1" x14ac:dyDescent="0.2">
      <c r="A13" s="7" t="str">
        <f t="shared" si="0"/>
        <v>InvoiceTypeCode</v>
      </c>
      <c r="B13" s="8" t="s">
        <v>22</v>
      </c>
      <c r="C13" s="9" t="s">
        <v>34</v>
      </c>
      <c r="D13" s="10" t="s">
        <v>5582</v>
      </c>
      <c r="E13" s="10" t="s">
        <v>22</v>
      </c>
      <c r="F13" s="10" t="s">
        <v>22</v>
      </c>
      <c r="G13" s="10" t="str">
        <f t="shared" si="1"/>
        <v>Invoice. Invoice Type Code. Code</v>
      </c>
      <c r="H13" s="10" t="s">
        <v>22</v>
      </c>
      <c r="I13" s="10" t="s">
        <v>405</v>
      </c>
      <c r="J13" s="10" t="s">
        <v>22</v>
      </c>
      <c r="K13" s="10" t="s">
        <v>5442</v>
      </c>
      <c r="L13" s="10" t="s">
        <v>33</v>
      </c>
      <c r="M13" s="7" t="str">
        <f t="shared" si="2"/>
        <v>Invoice Type Code</v>
      </c>
      <c r="N13" s="10" t="s">
        <v>33</v>
      </c>
      <c r="O13" s="10" t="s">
        <v>22</v>
      </c>
      <c r="P13" s="10" t="str">
        <f t="shared" si="3"/>
        <v>Code. Type</v>
      </c>
      <c r="Q13" s="10" t="s">
        <v>22</v>
      </c>
      <c r="R13" s="10" t="s">
        <v>22</v>
      </c>
      <c r="S13" s="10" t="s">
        <v>30</v>
      </c>
      <c r="T13" s="10" t="s">
        <v>5443</v>
      </c>
      <c r="U13" s="10" t="s">
        <v>62</v>
      </c>
      <c r="V13" s="10" t="s">
        <v>22</v>
      </c>
    </row>
    <row r="14" spans="1:22" ht="14.1" customHeight="1" x14ac:dyDescent="0.2">
      <c r="A14" s="7" t="str">
        <f t="shared" si="0"/>
        <v>Note</v>
      </c>
      <c r="B14" s="8" t="s">
        <v>22</v>
      </c>
      <c r="C14" s="9" t="s">
        <v>98</v>
      </c>
      <c r="D14" s="10" t="s">
        <v>4967</v>
      </c>
      <c r="E14" s="10" t="s">
        <v>22</v>
      </c>
      <c r="F14" s="10" t="s">
        <v>22</v>
      </c>
      <c r="G14" s="10" t="str">
        <f t="shared" si="1"/>
        <v>Invoice. Note. Text</v>
      </c>
      <c r="H14" s="10" t="s">
        <v>22</v>
      </c>
      <c r="I14" s="10" t="s">
        <v>405</v>
      </c>
      <c r="J14" s="10" t="s">
        <v>22</v>
      </c>
      <c r="K14" s="10" t="s">
        <v>22</v>
      </c>
      <c r="L14" s="10" t="s">
        <v>237</v>
      </c>
      <c r="M14" s="7" t="str">
        <f t="shared" si="2"/>
        <v>Note</v>
      </c>
      <c r="N14" s="10" t="s">
        <v>59</v>
      </c>
      <c r="O14" s="10" t="s">
        <v>22</v>
      </c>
      <c r="P14" s="10" t="str">
        <f t="shared" si="3"/>
        <v>Text. Type</v>
      </c>
      <c r="Q14" s="10" t="s">
        <v>22</v>
      </c>
      <c r="R14" s="10" t="s">
        <v>22</v>
      </c>
      <c r="S14" s="10" t="s">
        <v>30</v>
      </c>
      <c r="T14" s="10" t="s">
        <v>22</v>
      </c>
      <c r="U14" s="10" t="s">
        <v>62</v>
      </c>
      <c r="V14" s="10" t="s">
        <v>22</v>
      </c>
    </row>
    <row r="15" spans="1:22" ht="14.1" customHeight="1" x14ac:dyDescent="0.2">
      <c r="A15" s="7" t="str">
        <f t="shared" si="0"/>
        <v>TaxPointDate</v>
      </c>
      <c r="B15" s="8" t="s">
        <v>22</v>
      </c>
      <c r="C15" s="9" t="s">
        <v>34</v>
      </c>
      <c r="D15" s="10" t="s">
        <v>5583</v>
      </c>
      <c r="E15" s="10" t="s">
        <v>22</v>
      </c>
      <c r="F15" s="10" t="s">
        <v>22</v>
      </c>
      <c r="G15" s="10" t="str">
        <f t="shared" si="1"/>
        <v>Invoice. Tax Point Date. Date</v>
      </c>
      <c r="H15" s="10" t="s">
        <v>22</v>
      </c>
      <c r="I15" s="10" t="s">
        <v>405</v>
      </c>
      <c r="J15" s="10" t="s">
        <v>22</v>
      </c>
      <c r="K15" s="10" t="s">
        <v>1288</v>
      </c>
      <c r="L15" s="10" t="s">
        <v>397</v>
      </c>
      <c r="M15" s="7" t="str">
        <f t="shared" si="2"/>
        <v>Tax Point Date</v>
      </c>
      <c r="N15" s="10" t="s">
        <v>397</v>
      </c>
      <c r="O15" s="10" t="s">
        <v>22</v>
      </c>
      <c r="P15" s="10" t="str">
        <f t="shared" si="3"/>
        <v>Date. Type</v>
      </c>
      <c r="Q15" s="10" t="s">
        <v>22</v>
      </c>
      <c r="R15" s="10" t="s">
        <v>22</v>
      </c>
      <c r="S15" s="10" t="s">
        <v>30</v>
      </c>
      <c r="T15" s="10" t="s">
        <v>22</v>
      </c>
      <c r="U15" s="10" t="s">
        <v>62</v>
      </c>
      <c r="V15" s="10" t="s">
        <v>22</v>
      </c>
    </row>
    <row r="16" spans="1:22" ht="14.1" customHeight="1" x14ac:dyDescent="0.2">
      <c r="A16" s="7" t="str">
        <f t="shared" si="0"/>
        <v>DocumentCurrencyCode</v>
      </c>
      <c r="B16" s="8" t="s">
        <v>22</v>
      </c>
      <c r="C16" s="9" t="s">
        <v>34</v>
      </c>
      <c r="D16" s="10" t="s">
        <v>4968</v>
      </c>
      <c r="E16" s="10" t="s">
        <v>22</v>
      </c>
      <c r="F16" s="10" t="s">
        <v>22</v>
      </c>
      <c r="G16" s="10" t="str">
        <f t="shared" si="1"/>
        <v>Invoice. Document_ Currency Code. Code</v>
      </c>
      <c r="H16" s="10" t="s">
        <v>22</v>
      </c>
      <c r="I16" s="10" t="s">
        <v>405</v>
      </c>
      <c r="J16" s="10" t="s">
        <v>225</v>
      </c>
      <c r="K16" s="10" t="s">
        <v>1873</v>
      </c>
      <c r="L16" s="10" t="s">
        <v>33</v>
      </c>
      <c r="M16" s="7" t="str">
        <f t="shared" si="2"/>
        <v>Currency Code</v>
      </c>
      <c r="N16" s="10" t="s">
        <v>33</v>
      </c>
      <c r="O16" s="10" t="s">
        <v>1873</v>
      </c>
      <c r="P16" s="10" t="str">
        <f t="shared" si="3"/>
        <v>Currency_ Code. Type</v>
      </c>
      <c r="Q16" s="10" t="s">
        <v>22</v>
      </c>
      <c r="R16" s="10" t="s">
        <v>22</v>
      </c>
      <c r="S16" s="10" t="s">
        <v>30</v>
      </c>
      <c r="T16" s="10" t="s">
        <v>22</v>
      </c>
      <c r="U16" s="10" t="s">
        <v>62</v>
      </c>
      <c r="V16" s="10" t="s">
        <v>22</v>
      </c>
    </row>
    <row r="17" spans="1:22" ht="14.1" customHeight="1" x14ac:dyDescent="0.2">
      <c r="A17" s="7" t="str">
        <f t="shared" si="0"/>
        <v>TaxCurrencyCode</v>
      </c>
      <c r="B17" s="8" t="s">
        <v>22</v>
      </c>
      <c r="C17" s="9" t="s">
        <v>34</v>
      </c>
      <c r="D17" s="10" t="s">
        <v>5584</v>
      </c>
      <c r="E17" s="10" t="s">
        <v>22</v>
      </c>
      <c r="F17" s="10" t="s">
        <v>22</v>
      </c>
      <c r="G17" s="10" t="str">
        <f t="shared" si="1"/>
        <v>Invoice. Tax_ Currency Code. Code</v>
      </c>
      <c r="H17" s="10" t="s">
        <v>22</v>
      </c>
      <c r="I17" s="10" t="s">
        <v>405</v>
      </c>
      <c r="J17" s="10" t="s">
        <v>2549</v>
      </c>
      <c r="K17" s="10" t="s">
        <v>1873</v>
      </c>
      <c r="L17" s="10" t="s">
        <v>33</v>
      </c>
      <c r="M17" s="7" t="str">
        <f t="shared" si="2"/>
        <v>Currency Code</v>
      </c>
      <c r="N17" s="10" t="s">
        <v>33</v>
      </c>
      <c r="O17" s="10" t="s">
        <v>1873</v>
      </c>
      <c r="P17" s="10" t="str">
        <f t="shared" si="3"/>
        <v>Currency_ Code. Type</v>
      </c>
      <c r="Q17" s="10" t="s">
        <v>22</v>
      </c>
      <c r="R17" s="10" t="s">
        <v>22</v>
      </c>
      <c r="S17" s="10" t="s">
        <v>30</v>
      </c>
      <c r="T17" s="10" t="s">
        <v>22</v>
      </c>
      <c r="U17" s="10" t="s">
        <v>62</v>
      </c>
      <c r="V17" s="10" t="s">
        <v>22</v>
      </c>
    </row>
    <row r="18" spans="1:22" ht="14.1" customHeight="1" x14ac:dyDescent="0.2">
      <c r="A18" s="7" t="str">
        <f t="shared" si="0"/>
        <v>PricingCurrencyCode</v>
      </c>
      <c r="B18" s="8" t="s">
        <v>22</v>
      </c>
      <c r="C18" s="9" t="s">
        <v>34</v>
      </c>
      <c r="D18" s="10" t="s">
        <v>5585</v>
      </c>
      <c r="E18" s="10" t="s">
        <v>22</v>
      </c>
      <c r="F18" s="10" t="s">
        <v>22</v>
      </c>
      <c r="G18" s="10" t="str">
        <f t="shared" si="1"/>
        <v>Invoice. Pricing_ Currency Code. Code</v>
      </c>
      <c r="H18" s="10" t="s">
        <v>22</v>
      </c>
      <c r="I18" s="10" t="s">
        <v>405</v>
      </c>
      <c r="J18" s="10" t="s">
        <v>3298</v>
      </c>
      <c r="K18" s="10" t="s">
        <v>1873</v>
      </c>
      <c r="L18" s="10" t="s">
        <v>33</v>
      </c>
      <c r="M18" s="7" t="str">
        <f t="shared" si="2"/>
        <v>Currency Code</v>
      </c>
      <c r="N18" s="10" t="s">
        <v>33</v>
      </c>
      <c r="O18" s="10" t="s">
        <v>1873</v>
      </c>
      <c r="P18" s="10" t="str">
        <f t="shared" si="3"/>
        <v>Currency_ Code. Type</v>
      </c>
      <c r="Q18" s="10" t="s">
        <v>22</v>
      </c>
      <c r="R18" s="10" t="s">
        <v>22</v>
      </c>
      <c r="S18" s="10" t="s">
        <v>30</v>
      </c>
      <c r="T18" s="10" t="s">
        <v>22</v>
      </c>
      <c r="U18" s="10" t="s">
        <v>62</v>
      </c>
      <c r="V18" s="10" t="s">
        <v>22</v>
      </c>
    </row>
    <row r="19" spans="1:22" ht="14.1" customHeight="1" x14ac:dyDescent="0.2">
      <c r="A19" s="7" t="str">
        <f t="shared" si="0"/>
        <v>PaymentCurrencyCode</v>
      </c>
      <c r="B19" s="8" t="s">
        <v>22</v>
      </c>
      <c r="C19" s="9" t="s">
        <v>34</v>
      </c>
      <c r="D19" s="10" t="s">
        <v>5586</v>
      </c>
      <c r="E19" s="10" t="s">
        <v>22</v>
      </c>
      <c r="F19" s="10" t="s">
        <v>22</v>
      </c>
      <c r="G19" s="10" t="str">
        <f t="shared" si="1"/>
        <v>Invoice. Payment_ Currency Code. Code</v>
      </c>
      <c r="H19" s="10" t="s">
        <v>22</v>
      </c>
      <c r="I19" s="10" t="s">
        <v>405</v>
      </c>
      <c r="J19" s="10" t="s">
        <v>329</v>
      </c>
      <c r="K19" s="10" t="s">
        <v>1873</v>
      </c>
      <c r="L19" s="10" t="s">
        <v>33</v>
      </c>
      <c r="M19" s="7" t="str">
        <f t="shared" si="2"/>
        <v>Currency Code</v>
      </c>
      <c r="N19" s="10" t="s">
        <v>33</v>
      </c>
      <c r="O19" s="10" t="s">
        <v>1873</v>
      </c>
      <c r="P19" s="10" t="str">
        <f t="shared" si="3"/>
        <v>Currency_ Code. Type</v>
      </c>
      <c r="Q19" s="10" t="s">
        <v>22</v>
      </c>
      <c r="R19" s="10" t="s">
        <v>22</v>
      </c>
      <c r="S19" s="10" t="s">
        <v>30</v>
      </c>
      <c r="T19" s="10" t="s">
        <v>22</v>
      </c>
      <c r="U19" s="10" t="s">
        <v>62</v>
      </c>
      <c r="V19" s="10" t="s">
        <v>22</v>
      </c>
    </row>
    <row r="20" spans="1:22" ht="14.1" customHeight="1" x14ac:dyDescent="0.2">
      <c r="A20" s="7" t="str">
        <f t="shared" si="0"/>
        <v>PaymentAlternativeCurrencyCode</v>
      </c>
      <c r="B20" s="8" t="s">
        <v>22</v>
      </c>
      <c r="C20" s="9" t="s">
        <v>34</v>
      </c>
      <c r="D20" s="10" t="s">
        <v>5587</v>
      </c>
      <c r="E20" s="10" t="s">
        <v>22</v>
      </c>
      <c r="F20" s="10" t="s">
        <v>22</v>
      </c>
      <c r="G20" s="10" t="str">
        <f t="shared" si="1"/>
        <v>Invoice. Payment Alternative_ Currency Code. Code</v>
      </c>
      <c r="H20" s="10" t="s">
        <v>22</v>
      </c>
      <c r="I20" s="10" t="s">
        <v>405</v>
      </c>
      <c r="J20" s="10" t="s">
        <v>5254</v>
      </c>
      <c r="K20" s="10" t="s">
        <v>1873</v>
      </c>
      <c r="L20" s="10" t="s">
        <v>33</v>
      </c>
      <c r="M20" s="7" t="str">
        <f t="shared" si="2"/>
        <v>Currency Code</v>
      </c>
      <c r="N20" s="10" t="s">
        <v>33</v>
      </c>
      <c r="O20" s="10" t="s">
        <v>1873</v>
      </c>
      <c r="P20" s="10" t="str">
        <f t="shared" si="3"/>
        <v>Currency_ Code. Type</v>
      </c>
      <c r="Q20" s="10" t="s">
        <v>22</v>
      </c>
      <c r="R20" s="10" t="s">
        <v>22</v>
      </c>
      <c r="S20" s="10" t="s">
        <v>30</v>
      </c>
      <c r="T20" s="10" t="s">
        <v>22</v>
      </c>
      <c r="U20" s="10" t="s">
        <v>62</v>
      </c>
      <c r="V20" s="10" t="s">
        <v>22</v>
      </c>
    </row>
    <row r="21" spans="1:22" ht="14.1" customHeight="1" x14ac:dyDescent="0.2">
      <c r="A21" s="7" t="str">
        <f t="shared" si="0"/>
        <v>AccountingCostCode</v>
      </c>
      <c r="B21" s="8" t="s">
        <v>22</v>
      </c>
      <c r="C21" s="9" t="s">
        <v>34</v>
      </c>
      <c r="D21" s="10" t="s">
        <v>5588</v>
      </c>
      <c r="E21" s="10" t="s">
        <v>22</v>
      </c>
      <c r="F21" s="10" t="s">
        <v>22</v>
      </c>
      <c r="G21" s="10" t="str">
        <f t="shared" si="1"/>
        <v>Invoice. Accounting Cost Code. Code</v>
      </c>
      <c r="H21" s="10" t="s">
        <v>22</v>
      </c>
      <c r="I21" s="10" t="s">
        <v>405</v>
      </c>
      <c r="J21" s="10" t="s">
        <v>22</v>
      </c>
      <c r="K21" s="10" t="s">
        <v>196</v>
      </c>
      <c r="L21" s="10" t="s">
        <v>33</v>
      </c>
      <c r="M21" s="7" t="str">
        <f t="shared" si="2"/>
        <v>Accounting Cost Code</v>
      </c>
      <c r="N21" s="10" t="s">
        <v>33</v>
      </c>
      <c r="O21" s="10" t="s">
        <v>22</v>
      </c>
      <c r="P21" s="10" t="str">
        <f t="shared" si="3"/>
        <v>Code. Type</v>
      </c>
      <c r="Q21" s="10" t="s">
        <v>22</v>
      </c>
      <c r="R21" s="10" t="s">
        <v>22</v>
      </c>
      <c r="S21" s="10" t="s">
        <v>30</v>
      </c>
      <c r="T21" s="10" t="s">
        <v>22</v>
      </c>
      <c r="U21" s="10" t="s">
        <v>62</v>
      </c>
      <c r="V21" s="10" t="s">
        <v>22</v>
      </c>
    </row>
    <row r="22" spans="1:22" ht="14.1" customHeight="1" x14ac:dyDescent="0.2">
      <c r="A22" s="7" t="str">
        <f t="shared" si="0"/>
        <v>AccountingCost</v>
      </c>
      <c r="B22" s="8" t="s">
        <v>22</v>
      </c>
      <c r="C22" s="9" t="s">
        <v>34</v>
      </c>
      <c r="D22" s="10" t="s">
        <v>5589</v>
      </c>
      <c r="E22" s="10" t="s">
        <v>22</v>
      </c>
      <c r="F22" s="10" t="s">
        <v>22</v>
      </c>
      <c r="G22" s="10" t="str">
        <f t="shared" si="1"/>
        <v>Invoice. Accounting Cost. Text</v>
      </c>
      <c r="H22" s="10" t="s">
        <v>22</v>
      </c>
      <c r="I22" s="10" t="s">
        <v>405</v>
      </c>
      <c r="J22" s="10" t="s">
        <v>22</v>
      </c>
      <c r="K22" s="10" t="s">
        <v>198</v>
      </c>
      <c r="L22" s="10" t="s">
        <v>199</v>
      </c>
      <c r="M22" s="7" t="str">
        <f t="shared" si="2"/>
        <v>Accounting Cost</v>
      </c>
      <c r="N22" s="10" t="s">
        <v>59</v>
      </c>
      <c r="O22" s="10" t="s">
        <v>22</v>
      </c>
      <c r="P22" s="10" t="str">
        <f t="shared" si="3"/>
        <v>Text. Type</v>
      </c>
      <c r="Q22" s="10" t="s">
        <v>22</v>
      </c>
      <c r="R22" s="10" t="s">
        <v>22</v>
      </c>
      <c r="S22" s="10" t="s">
        <v>30</v>
      </c>
      <c r="T22" s="10" t="s">
        <v>22</v>
      </c>
      <c r="U22" s="10" t="s">
        <v>62</v>
      </c>
      <c r="V22" s="10" t="s">
        <v>22</v>
      </c>
    </row>
    <row r="23" spans="1:22" ht="14.1" customHeight="1" x14ac:dyDescent="0.2">
      <c r="A23" s="7" t="str">
        <f t="shared" si="0"/>
        <v>LineCountNumeric</v>
      </c>
      <c r="B23" s="8" t="s">
        <v>22</v>
      </c>
      <c r="C23" s="9" t="s">
        <v>34</v>
      </c>
      <c r="D23" s="10" t="s">
        <v>5158</v>
      </c>
      <c r="E23" s="10" t="s">
        <v>22</v>
      </c>
      <c r="F23" s="10" t="s">
        <v>22</v>
      </c>
      <c r="G23" s="10" t="str">
        <f t="shared" si="1"/>
        <v>Invoice. Line Count. Numeric</v>
      </c>
      <c r="H23" s="10" t="s">
        <v>22</v>
      </c>
      <c r="I23" s="10" t="s">
        <v>405</v>
      </c>
      <c r="J23" s="10" t="s">
        <v>22</v>
      </c>
      <c r="K23" s="10" t="s">
        <v>159</v>
      </c>
      <c r="L23" s="10" t="s">
        <v>5112</v>
      </c>
      <c r="M23" s="7" t="str">
        <f t="shared" si="2"/>
        <v>Line Count</v>
      </c>
      <c r="N23" s="10" t="s">
        <v>181</v>
      </c>
      <c r="O23" s="10" t="s">
        <v>22</v>
      </c>
      <c r="P23" s="10" t="str">
        <f t="shared" si="3"/>
        <v>Numeric. Type</v>
      </c>
      <c r="Q23" s="10" t="s">
        <v>22</v>
      </c>
      <c r="R23" s="10" t="s">
        <v>22</v>
      </c>
      <c r="S23" s="10" t="s">
        <v>30</v>
      </c>
      <c r="T23" s="10" t="s">
        <v>22</v>
      </c>
      <c r="U23" s="10" t="s">
        <v>62</v>
      </c>
      <c r="V23" s="10" t="s">
        <v>22</v>
      </c>
    </row>
    <row r="24" spans="1:22" ht="14.1" customHeight="1" x14ac:dyDescent="0.2">
      <c r="A24" s="7" t="str">
        <f t="shared" si="0"/>
        <v>BuyerReference</v>
      </c>
      <c r="B24" s="8" t="s">
        <v>22</v>
      </c>
      <c r="C24" s="9" t="s">
        <v>34</v>
      </c>
      <c r="D24" s="10" t="s">
        <v>5258</v>
      </c>
      <c r="E24" s="10" t="s">
        <v>22</v>
      </c>
      <c r="F24" s="10" t="s">
        <v>22</v>
      </c>
      <c r="G24" s="10" t="str">
        <f t="shared" si="1"/>
        <v>Invoice. Buyer_ Reference. Text</v>
      </c>
      <c r="H24" s="10" t="s">
        <v>22</v>
      </c>
      <c r="I24" s="10" t="s">
        <v>405</v>
      </c>
      <c r="J24" s="10" t="s">
        <v>36</v>
      </c>
      <c r="K24" s="10" t="s">
        <v>22</v>
      </c>
      <c r="L24" s="10" t="s">
        <v>628</v>
      </c>
      <c r="M24" s="7" t="str">
        <f t="shared" si="2"/>
        <v>Reference</v>
      </c>
      <c r="N24" s="10" t="s">
        <v>59</v>
      </c>
      <c r="O24" s="10" t="s">
        <v>22</v>
      </c>
      <c r="P24" s="10" t="str">
        <f t="shared" si="3"/>
        <v>Text. Type</v>
      </c>
      <c r="Q24" s="10" t="s">
        <v>22</v>
      </c>
      <c r="R24" s="10" t="s">
        <v>22</v>
      </c>
      <c r="S24" s="10" t="s">
        <v>30</v>
      </c>
      <c r="T24" s="10" t="s">
        <v>22</v>
      </c>
      <c r="U24" s="10" t="s">
        <v>26</v>
      </c>
      <c r="V24" s="10" t="s">
        <v>22</v>
      </c>
    </row>
    <row r="25" spans="1:22" ht="14.1" customHeight="1" x14ac:dyDescent="0.2">
      <c r="A25" s="11" t="str">
        <f t="shared" ref="A25:A55" si="4">SUBSTITUTE(SUBSTITUTE(CONCATENATE(J25,IF(M25="Identifier","ID",M25))," ",""),"_","")</f>
        <v>InvoicePeriod</v>
      </c>
      <c r="B25" s="8" t="s">
        <v>22</v>
      </c>
      <c r="C25" s="12" t="s">
        <v>98</v>
      </c>
      <c r="D25" s="11" t="s">
        <v>5590</v>
      </c>
      <c r="E25" s="11" t="s">
        <v>22</v>
      </c>
      <c r="F25" s="11" t="s">
        <v>22</v>
      </c>
      <c r="G25" s="11" t="str">
        <f t="shared" ref="G25:G55" si="5">CONCATENATE( IF(H25="","",CONCATENATE(H25,"_ ")),I25,". ",IF(J25="","",CONCATENATE(J25,"_ ")),M25,IF(J25="","",CONCATENATE(". ",N25)))</f>
        <v>Invoice. Invoice_ Period. Period</v>
      </c>
      <c r="H25" s="11" t="s">
        <v>22</v>
      </c>
      <c r="I25" s="11" t="s">
        <v>405</v>
      </c>
      <c r="J25" s="11" t="s">
        <v>405</v>
      </c>
      <c r="K25" s="11" t="s">
        <v>22</v>
      </c>
      <c r="L25" s="11" t="s">
        <v>22</v>
      </c>
      <c r="M25" s="11" t="str">
        <f t="shared" ref="M25:M55" si="6">CONCATENATE(IF(Q25="","",CONCATENATE(Q25,"_ ")),R25)</f>
        <v>Period</v>
      </c>
      <c r="N25" s="11" t="str">
        <f t="shared" ref="N25:N55" si="7">M25</f>
        <v>Period</v>
      </c>
      <c r="O25" s="11" t="s">
        <v>22</v>
      </c>
      <c r="P25" s="11" t="s">
        <v>22</v>
      </c>
      <c r="Q25" s="11" t="s">
        <v>22</v>
      </c>
      <c r="R25" s="11" t="s">
        <v>44</v>
      </c>
      <c r="S25" s="11" t="s">
        <v>38</v>
      </c>
      <c r="T25" s="11" t="s">
        <v>22</v>
      </c>
      <c r="U25" s="11" t="s">
        <v>62</v>
      </c>
      <c r="V25" s="11" t="s">
        <v>22</v>
      </c>
    </row>
    <row r="26" spans="1:22" ht="14.1" customHeight="1" x14ac:dyDescent="0.2">
      <c r="A26" s="11" t="str">
        <f t="shared" si="4"/>
        <v>OrderReference</v>
      </c>
      <c r="B26" s="8" t="s">
        <v>22</v>
      </c>
      <c r="C26" s="12" t="s">
        <v>34</v>
      </c>
      <c r="D26" s="11" t="s">
        <v>5591</v>
      </c>
      <c r="E26" s="11" t="s">
        <v>22</v>
      </c>
      <c r="F26" s="11" t="s">
        <v>22</v>
      </c>
      <c r="G26" s="11" t="str">
        <f t="shared" si="5"/>
        <v>Invoice. Order Reference</v>
      </c>
      <c r="H26" s="11" t="s">
        <v>22</v>
      </c>
      <c r="I26" s="11" t="s">
        <v>405</v>
      </c>
      <c r="J26" s="11" t="s">
        <v>22</v>
      </c>
      <c r="K26" s="11" t="s">
        <v>22</v>
      </c>
      <c r="L26" s="11" t="s">
        <v>22</v>
      </c>
      <c r="M26" s="11" t="str">
        <f t="shared" si="6"/>
        <v>Order Reference</v>
      </c>
      <c r="N26" s="11" t="str">
        <f t="shared" si="7"/>
        <v>Order Reference</v>
      </c>
      <c r="O26" s="11" t="s">
        <v>22</v>
      </c>
      <c r="P26" s="11" t="s">
        <v>22</v>
      </c>
      <c r="Q26" s="11" t="s">
        <v>22</v>
      </c>
      <c r="R26" s="11" t="s">
        <v>2876</v>
      </c>
      <c r="S26" s="11" t="s">
        <v>38</v>
      </c>
      <c r="T26" s="11" t="s">
        <v>22</v>
      </c>
      <c r="U26" s="11" t="s">
        <v>62</v>
      </c>
      <c r="V26" s="11" t="s">
        <v>22</v>
      </c>
    </row>
    <row r="27" spans="1:22" ht="14.1" customHeight="1" x14ac:dyDescent="0.2">
      <c r="A27" s="11" t="str">
        <f t="shared" si="4"/>
        <v>BillingReference</v>
      </c>
      <c r="B27" s="8" t="s">
        <v>22</v>
      </c>
      <c r="C27" s="12" t="s">
        <v>98</v>
      </c>
      <c r="D27" s="11" t="s">
        <v>5262</v>
      </c>
      <c r="E27" s="11" t="s">
        <v>22</v>
      </c>
      <c r="F27" s="11" t="s">
        <v>22</v>
      </c>
      <c r="G27" s="11" t="str">
        <f t="shared" si="5"/>
        <v>Invoice. Billing Reference</v>
      </c>
      <c r="H27" s="11" t="s">
        <v>22</v>
      </c>
      <c r="I27" s="11" t="s">
        <v>405</v>
      </c>
      <c r="J27" s="11" t="s">
        <v>22</v>
      </c>
      <c r="K27" s="11" t="s">
        <v>22</v>
      </c>
      <c r="L27" s="11" t="s">
        <v>22</v>
      </c>
      <c r="M27" s="11" t="str">
        <f t="shared" si="6"/>
        <v>Billing Reference</v>
      </c>
      <c r="N27" s="11" t="str">
        <f t="shared" si="7"/>
        <v>Billing Reference</v>
      </c>
      <c r="O27" s="11" t="s">
        <v>22</v>
      </c>
      <c r="P27" s="11" t="s">
        <v>22</v>
      </c>
      <c r="Q27" s="11" t="s">
        <v>22</v>
      </c>
      <c r="R27" s="11" t="s">
        <v>403</v>
      </c>
      <c r="S27" s="11" t="s">
        <v>38</v>
      </c>
      <c r="T27" s="11" t="s">
        <v>22</v>
      </c>
      <c r="U27" s="11" t="s">
        <v>62</v>
      </c>
      <c r="V27" s="11" t="s">
        <v>22</v>
      </c>
    </row>
    <row r="28" spans="1:22" ht="14.1" customHeight="1" x14ac:dyDescent="0.2">
      <c r="A28" s="11" t="str">
        <f t="shared" si="4"/>
        <v>DespatchDocumentReference</v>
      </c>
      <c r="B28" s="8" t="s">
        <v>22</v>
      </c>
      <c r="C28" s="12" t="s">
        <v>98</v>
      </c>
      <c r="D28" s="11" t="s">
        <v>5263</v>
      </c>
      <c r="E28" s="11" t="s">
        <v>22</v>
      </c>
      <c r="F28" s="11" t="s">
        <v>22</v>
      </c>
      <c r="G28" s="11" t="str">
        <f t="shared" si="5"/>
        <v>Invoice. Despatch_ Document Reference. Document Reference</v>
      </c>
      <c r="H28" s="11" t="s">
        <v>22</v>
      </c>
      <c r="I28" s="11" t="s">
        <v>405</v>
      </c>
      <c r="J28" s="11" t="s">
        <v>1304</v>
      </c>
      <c r="K28" s="11" t="s">
        <v>22</v>
      </c>
      <c r="L28" s="11" t="s">
        <v>22</v>
      </c>
      <c r="M28" s="11" t="str">
        <f t="shared" si="6"/>
        <v>Document Reference</v>
      </c>
      <c r="N28" s="11" t="str">
        <f t="shared" si="7"/>
        <v>Document Reference</v>
      </c>
      <c r="O28" s="11" t="s">
        <v>22</v>
      </c>
      <c r="P28" s="11" t="s">
        <v>22</v>
      </c>
      <c r="Q28" s="11" t="s">
        <v>22</v>
      </c>
      <c r="R28" s="11" t="s">
        <v>406</v>
      </c>
      <c r="S28" s="11" t="s">
        <v>38</v>
      </c>
      <c r="T28" s="11" t="s">
        <v>22</v>
      </c>
      <c r="U28" s="11" t="s">
        <v>62</v>
      </c>
      <c r="V28" s="11" t="s">
        <v>22</v>
      </c>
    </row>
    <row r="29" spans="1:22" ht="14.1" customHeight="1" x14ac:dyDescent="0.2">
      <c r="A29" s="11" t="str">
        <f t="shared" si="4"/>
        <v>ReceiptDocumentReference</v>
      </c>
      <c r="B29" s="8" t="s">
        <v>22</v>
      </c>
      <c r="C29" s="12" t="s">
        <v>98</v>
      </c>
      <c r="D29" s="11" t="s">
        <v>5264</v>
      </c>
      <c r="E29" s="11" t="s">
        <v>22</v>
      </c>
      <c r="F29" s="11" t="s">
        <v>22</v>
      </c>
      <c r="G29" s="11" t="str">
        <f t="shared" si="5"/>
        <v>Invoice. Receipt_ Document Reference. Document Reference</v>
      </c>
      <c r="H29" s="11" t="s">
        <v>22</v>
      </c>
      <c r="I29" s="11" t="s">
        <v>405</v>
      </c>
      <c r="J29" s="11" t="s">
        <v>1307</v>
      </c>
      <c r="K29" s="11" t="s">
        <v>22</v>
      </c>
      <c r="L29" s="11" t="s">
        <v>22</v>
      </c>
      <c r="M29" s="11" t="str">
        <f t="shared" si="6"/>
        <v>Document Reference</v>
      </c>
      <c r="N29" s="11" t="str">
        <f t="shared" si="7"/>
        <v>Document Reference</v>
      </c>
      <c r="O29" s="11" t="s">
        <v>22</v>
      </c>
      <c r="P29" s="11" t="s">
        <v>22</v>
      </c>
      <c r="Q29" s="11" t="s">
        <v>22</v>
      </c>
      <c r="R29" s="11" t="s">
        <v>406</v>
      </c>
      <c r="S29" s="11" t="s">
        <v>38</v>
      </c>
      <c r="T29" s="11" t="s">
        <v>22</v>
      </c>
      <c r="U29" s="11" t="s">
        <v>62</v>
      </c>
      <c r="V29" s="11" t="s">
        <v>22</v>
      </c>
    </row>
    <row r="30" spans="1:22" ht="14.1" customHeight="1" x14ac:dyDescent="0.2">
      <c r="A30" s="11" t="str">
        <f t="shared" si="4"/>
        <v>StatementDocumentReference</v>
      </c>
      <c r="B30" s="8" t="s">
        <v>22</v>
      </c>
      <c r="C30" s="12" t="s">
        <v>98</v>
      </c>
      <c r="D30" s="11" t="s">
        <v>5266</v>
      </c>
      <c r="E30" s="11" t="s">
        <v>22</v>
      </c>
      <c r="F30" s="11" t="s">
        <v>22</v>
      </c>
      <c r="G30" s="11" t="str">
        <f t="shared" si="5"/>
        <v>Invoice. Statement_ Document Reference. Document Reference</v>
      </c>
      <c r="H30" s="11" t="s">
        <v>22</v>
      </c>
      <c r="I30" s="11" t="s">
        <v>405</v>
      </c>
      <c r="J30" s="11" t="s">
        <v>1818</v>
      </c>
      <c r="K30" s="11" t="s">
        <v>22</v>
      </c>
      <c r="L30" s="11" t="s">
        <v>22</v>
      </c>
      <c r="M30" s="11" t="str">
        <f t="shared" si="6"/>
        <v>Document Reference</v>
      </c>
      <c r="N30" s="11" t="str">
        <f t="shared" si="7"/>
        <v>Document Reference</v>
      </c>
      <c r="O30" s="11" t="s">
        <v>22</v>
      </c>
      <c r="P30" s="11" t="s">
        <v>22</v>
      </c>
      <c r="Q30" s="11" t="s">
        <v>22</v>
      </c>
      <c r="R30" s="11" t="s">
        <v>406</v>
      </c>
      <c r="S30" s="11" t="s">
        <v>38</v>
      </c>
      <c r="T30" s="11" t="s">
        <v>22</v>
      </c>
      <c r="U30" s="11" t="s">
        <v>26</v>
      </c>
      <c r="V30" s="11" t="s">
        <v>22</v>
      </c>
    </row>
    <row r="31" spans="1:22" ht="14.1" customHeight="1" x14ac:dyDescent="0.2">
      <c r="A31" s="11" t="str">
        <f t="shared" si="4"/>
        <v>OriginatorDocumentReference</v>
      </c>
      <c r="B31" s="8" t="s">
        <v>22</v>
      </c>
      <c r="C31" s="12" t="s">
        <v>98</v>
      </c>
      <c r="D31" s="11" t="s">
        <v>5267</v>
      </c>
      <c r="E31" s="11" t="s">
        <v>22</v>
      </c>
      <c r="F31" s="11" t="s">
        <v>22</v>
      </c>
      <c r="G31" s="11" t="str">
        <f t="shared" si="5"/>
        <v>Invoice. Originator_ Document Reference. Document Reference</v>
      </c>
      <c r="H31" s="11" t="s">
        <v>22</v>
      </c>
      <c r="I31" s="11" t="s">
        <v>405</v>
      </c>
      <c r="J31" s="11" t="s">
        <v>1314</v>
      </c>
      <c r="K31" s="11" t="s">
        <v>22</v>
      </c>
      <c r="L31" s="11" t="s">
        <v>22</v>
      </c>
      <c r="M31" s="11" t="str">
        <f t="shared" si="6"/>
        <v>Document Reference</v>
      </c>
      <c r="N31" s="11" t="str">
        <f t="shared" si="7"/>
        <v>Document Reference</v>
      </c>
      <c r="O31" s="11" t="s">
        <v>22</v>
      </c>
      <c r="P31" s="11" t="s">
        <v>22</v>
      </c>
      <c r="Q31" s="11" t="s">
        <v>22</v>
      </c>
      <c r="R31" s="11" t="s">
        <v>406</v>
      </c>
      <c r="S31" s="11" t="s">
        <v>38</v>
      </c>
      <c r="T31" s="11" t="s">
        <v>22</v>
      </c>
      <c r="U31" s="11" t="s">
        <v>62</v>
      </c>
      <c r="V31" s="11" t="s">
        <v>22</v>
      </c>
    </row>
    <row r="32" spans="1:22" ht="14.1" customHeight="1" x14ac:dyDescent="0.2">
      <c r="A32" s="11" t="str">
        <f t="shared" si="4"/>
        <v>ContractDocumentReference</v>
      </c>
      <c r="B32" s="8" t="s">
        <v>22</v>
      </c>
      <c r="C32" s="12" t="s">
        <v>98</v>
      </c>
      <c r="D32" s="11" t="s">
        <v>5265</v>
      </c>
      <c r="E32" s="11" t="s">
        <v>22</v>
      </c>
      <c r="F32" s="11" t="s">
        <v>22</v>
      </c>
      <c r="G32" s="11" t="str">
        <f t="shared" si="5"/>
        <v>Invoice. Contract_ Document Reference. Document Reference</v>
      </c>
      <c r="H32" s="11" t="s">
        <v>22</v>
      </c>
      <c r="I32" s="11" t="s">
        <v>405</v>
      </c>
      <c r="J32" s="11" t="s">
        <v>516</v>
      </c>
      <c r="K32" s="11" t="s">
        <v>22</v>
      </c>
      <c r="L32" s="11" t="s">
        <v>22</v>
      </c>
      <c r="M32" s="11" t="str">
        <f t="shared" si="6"/>
        <v>Document Reference</v>
      </c>
      <c r="N32" s="11" t="str">
        <f t="shared" si="7"/>
        <v>Document Reference</v>
      </c>
      <c r="O32" s="11" t="s">
        <v>22</v>
      </c>
      <c r="P32" s="11" t="s">
        <v>22</v>
      </c>
      <c r="Q32" s="11" t="s">
        <v>22</v>
      </c>
      <c r="R32" s="11" t="s">
        <v>406</v>
      </c>
      <c r="S32" s="11" t="s">
        <v>38</v>
      </c>
      <c r="T32" s="11" t="s">
        <v>22</v>
      </c>
      <c r="U32" s="11" t="s">
        <v>62</v>
      </c>
      <c r="V32" s="11" t="s">
        <v>22</v>
      </c>
    </row>
    <row r="33" spans="1:22" ht="14.1" customHeight="1" x14ac:dyDescent="0.2">
      <c r="A33" s="11" t="str">
        <f t="shared" si="4"/>
        <v>AdditionalDocumentReference</v>
      </c>
      <c r="B33" s="8" t="s">
        <v>22</v>
      </c>
      <c r="C33" s="12" t="s">
        <v>98</v>
      </c>
      <c r="D33" s="11" t="s">
        <v>3374</v>
      </c>
      <c r="E33" s="11" t="s">
        <v>22</v>
      </c>
      <c r="F33" s="11" t="s">
        <v>22</v>
      </c>
      <c r="G33" s="11" t="str">
        <f t="shared" si="5"/>
        <v>Invoice. Additional_ Document Reference. Document Reference</v>
      </c>
      <c r="H33" s="11" t="s">
        <v>22</v>
      </c>
      <c r="I33" s="11" t="s">
        <v>405</v>
      </c>
      <c r="J33" s="11" t="s">
        <v>86</v>
      </c>
      <c r="K33" s="11" t="s">
        <v>22</v>
      </c>
      <c r="L33" s="11" t="s">
        <v>22</v>
      </c>
      <c r="M33" s="11" t="str">
        <f t="shared" si="6"/>
        <v>Document Reference</v>
      </c>
      <c r="N33" s="11" t="str">
        <f t="shared" si="7"/>
        <v>Document Reference</v>
      </c>
      <c r="O33" s="11" t="s">
        <v>22</v>
      </c>
      <c r="P33" s="11" t="s">
        <v>22</v>
      </c>
      <c r="Q33" s="11" t="s">
        <v>22</v>
      </c>
      <c r="R33" s="11" t="s">
        <v>406</v>
      </c>
      <c r="S33" s="11" t="s">
        <v>38</v>
      </c>
      <c r="T33" s="11" t="s">
        <v>22</v>
      </c>
      <c r="U33" s="11" t="s">
        <v>62</v>
      </c>
      <c r="V33" s="11" t="s">
        <v>22</v>
      </c>
    </row>
    <row r="34" spans="1:22" ht="14.1" customHeight="1" x14ac:dyDescent="0.2">
      <c r="A34" s="11" t="str">
        <f t="shared" si="4"/>
        <v>ProjectReference</v>
      </c>
      <c r="B34" s="8" t="s">
        <v>22</v>
      </c>
      <c r="C34" s="12" t="s">
        <v>98</v>
      </c>
      <c r="D34" s="11" t="s">
        <v>5592</v>
      </c>
      <c r="E34" s="11" t="s">
        <v>22</v>
      </c>
      <c r="F34" s="11" t="s">
        <v>22</v>
      </c>
      <c r="G34" s="11" t="str">
        <f t="shared" si="5"/>
        <v>Invoice. Project Reference</v>
      </c>
      <c r="H34" s="11" t="s">
        <v>22</v>
      </c>
      <c r="I34" s="11" t="s">
        <v>405</v>
      </c>
      <c r="J34" s="11" t="s">
        <v>22</v>
      </c>
      <c r="K34" s="11" t="s">
        <v>22</v>
      </c>
      <c r="L34" s="11" t="s">
        <v>22</v>
      </c>
      <c r="M34" s="11" t="str">
        <f t="shared" si="6"/>
        <v>Project Reference</v>
      </c>
      <c r="N34" s="11" t="str">
        <f t="shared" si="7"/>
        <v>Project Reference</v>
      </c>
      <c r="O34" s="11" t="s">
        <v>22</v>
      </c>
      <c r="P34" s="11" t="s">
        <v>22</v>
      </c>
      <c r="Q34" s="11" t="s">
        <v>22</v>
      </c>
      <c r="R34" s="11" t="s">
        <v>3383</v>
      </c>
      <c r="S34" s="11" t="s">
        <v>38</v>
      </c>
      <c r="T34" s="11" t="s">
        <v>22</v>
      </c>
      <c r="U34" s="11" t="s">
        <v>26</v>
      </c>
      <c r="V34" s="11" t="s">
        <v>22</v>
      </c>
    </row>
    <row r="35" spans="1:22" ht="14.1" customHeight="1" x14ac:dyDescent="0.2">
      <c r="A35" s="11" t="str">
        <f t="shared" si="4"/>
        <v>Signature</v>
      </c>
      <c r="B35" s="8" t="s">
        <v>22</v>
      </c>
      <c r="C35" s="12" t="s">
        <v>98</v>
      </c>
      <c r="D35" s="11" t="s">
        <v>4972</v>
      </c>
      <c r="E35" s="11" t="s">
        <v>22</v>
      </c>
      <c r="F35" s="11" t="s">
        <v>22</v>
      </c>
      <c r="G35" s="11" t="str">
        <f t="shared" si="5"/>
        <v>Invoice. Signature</v>
      </c>
      <c r="H35" s="11" t="s">
        <v>22</v>
      </c>
      <c r="I35" s="11" t="s">
        <v>405</v>
      </c>
      <c r="J35" s="11" t="s">
        <v>22</v>
      </c>
      <c r="K35" s="11" t="s">
        <v>22</v>
      </c>
      <c r="L35" s="11" t="s">
        <v>22</v>
      </c>
      <c r="M35" s="11" t="str">
        <f t="shared" si="6"/>
        <v>Signature</v>
      </c>
      <c r="N35" s="11" t="str">
        <f t="shared" si="7"/>
        <v>Signature</v>
      </c>
      <c r="O35" s="11" t="s">
        <v>22</v>
      </c>
      <c r="P35" s="11" t="s">
        <v>22</v>
      </c>
      <c r="Q35" s="11" t="s">
        <v>22</v>
      </c>
      <c r="R35" s="11" t="s">
        <v>624</v>
      </c>
      <c r="S35" s="11" t="s">
        <v>38</v>
      </c>
      <c r="T35" s="11" t="s">
        <v>22</v>
      </c>
      <c r="U35" s="11" t="s">
        <v>62</v>
      </c>
      <c r="V35" s="11" t="s">
        <v>22</v>
      </c>
    </row>
    <row r="36" spans="1:22" ht="14.1" customHeight="1" x14ac:dyDescent="0.2">
      <c r="A36" s="11" t="str">
        <f t="shared" si="4"/>
        <v>AccountingSupplierParty</v>
      </c>
      <c r="B36" s="8" t="s">
        <v>22</v>
      </c>
      <c r="C36" s="12" t="s">
        <v>27</v>
      </c>
      <c r="D36" s="11" t="s">
        <v>4973</v>
      </c>
      <c r="E36" s="11" t="s">
        <v>22</v>
      </c>
      <c r="F36" s="11" t="s">
        <v>22</v>
      </c>
      <c r="G36" s="11" t="str">
        <f t="shared" si="5"/>
        <v>Invoice. Accounting_ Supplier Party. Supplier Party</v>
      </c>
      <c r="H36" s="11" t="s">
        <v>22</v>
      </c>
      <c r="I36" s="11" t="s">
        <v>405</v>
      </c>
      <c r="J36" s="11" t="s">
        <v>198</v>
      </c>
      <c r="K36" s="11" t="s">
        <v>22</v>
      </c>
      <c r="L36" s="11" t="s">
        <v>22</v>
      </c>
      <c r="M36" s="11" t="str">
        <f t="shared" si="6"/>
        <v>Supplier Party</v>
      </c>
      <c r="N36" s="11" t="str">
        <f t="shared" si="7"/>
        <v>Supplier Party</v>
      </c>
      <c r="O36" s="11" t="s">
        <v>22</v>
      </c>
      <c r="P36" s="11" t="s">
        <v>22</v>
      </c>
      <c r="Q36" s="11" t="s">
        <v>22</v>
      </c>
      <c r="R36" s="11" t="s">
        <v>41</v>
      </c>
      <c r="S36" s="11" t="s">
        <v>38</v>
      </c>
      <c r="T36" s="11" t="s">
        <v>5455</v>
      </c>
      <c r="U36" s="11" t="s">
        <v>62</v>
      </c>
      <c r="V36" s="11" t="s">
        <v>22</v>
      </c>
    </row>
    <row r="37" spans="1:22" ht="14.1" customHeight="1" x14ac:dyDescent="0.2">
      <c r="A37" s="11" t="str">
        <f t="shared" si="4"/>
        <v>AccountingCustomerParty</v>
      </c>
      <c r="B37" s="8" t="s">
        <v>22</v>
      </c>
      <c r="C37" s="12" t="s">
        <v>34</v>
      </c>
      <c r="D37" s="11" t="s">
        <v>4974</v>
      </c>
      <c r="E37" s="11" t="s">
        <v>22</v>
      </c>
      <c r="F37" s="11" t="s">
        <v>22</v>
      </c>
      <c r="G37" s="11" t="str">
        <f t="shared" si="5"/>
        <v>Invoice. Accounting_ Customer Party. Customer Party</v>
      </c>
      <c r="H37" s="11" t="s">
        <v>22</v>
      </c>
      <c r="I37" s="11" t="s">
        <v>405</v>
      </c>
      <c r="J37" s="11" t="s">
        <v>198</v>
      </c>
      <c r="K37" s="11" t="s">
        <v>22</v>
      </c>
      <c r="L37" s="11" t="s">
        <v>22</v>
      </c>
      <c r="M37" s="11" t="str">
        <f t="shared" si="6"/>
        <v>Customer Party</v>
      </c>
      <c r="N37" s="11" t="str">
        <f t="shared" si="7"/>
        <v>Customer Party</v>
      </c>
      <c r="O37" s="11" t="s">
        <v>22</v>
      </c>
      <c r="P37" s="11" t="s">
        <v>22</v>
      </c>
      <c r="Q37" s="11" t="s">
        <v>22</v>
      </c>
      <c r="R37" s="11" t="s">
        <v>37</v>
      </c>
      <c r="S37" s="11" t="s">
        <v>38</v>
      </c>
      <c r="T37" s="11" t="s">
        <v>5456</v>
      </c>
      <c r="U37" s="11" t="s">
        <v>62</v>
      </c>
      <c r="V37" s="11" t="s">
        <v>22</v>
      </c>
    </row>
    <row r="38" spans="1:22" ht="14.1" customHeight="1" x14ac:dyDescent="0.2">
      <c r="A38" s="11" t="str">
        <f t="shared" si="4"/>
        <v>PayeeParty</v>
      </c>
      <c r="B38" s="8" t="s">
        <v>22</v>
      </c>
      <c r="C38" s="12" t="s">
        <v>34</v>
      </c>
      <c r="D38" s="11" t="s">
        <v>3572</v>
      </c>
      <c r="E38" s="11" t="s">
        <v>22</v>
      </c>
      <c r="F38" s="11" t="s">
        <v>22</v>
      </c>
      <c r="G38" s="11" t="str">
        <f t="shared" si="5"/>
        <v>Invoice. Payee_ Party. Party</v>
      </c>
      <c r="H38" s="11" t="s">
        <v>22</v>
      </c>
      <c r="I38" s="11" t="s">
        <v>405</v>
      </c>
      <c r="J38" s="11" t="s">
        <v>3088</v>
      </c>
      <c r="K38" s="11" t="s">
        <v>22</v>
      </c>
      <c r="L38" s="11" t="s">
        <v>22</v>
      </c>
      <c r="M38" s="11" t="str">
        <f t="shared" si="6"/>
        <v>Party</v>
      </c>
      <c r="N38" s="11" t="str">
        <f t="shared" si="7"/>
        <v>Party</v>
      </c>
      <c r="O38" s="11" t="s">
        <v>22</v>
      </c>
      <c r="P38" s="11" t="s">
        <v>22</v>
      </c>
      <c r="Q38" s="11" t="s">
        <v>22</v>
      </c>
      <c r="R38" s="11" t="s">
        <v>216</v>
      </c>
      <c r="S38" s="11" t="s">
        <v>38</v>
      </c>
      <c r="T38" s="11" t="s">
        <v>22</v>
      </c>
      <c r="U38" s="11" t="s">
        <v>62</v>
      </c>
      <c r="V38" s="11" t="s">
        <v>22</v>
      </c>
    </row>
    <row r="39" spans="1:22" ht="14.1" customHeight="1" x14ac:dyDescent="0.2">
      <c r="A39" s="11" t="str">
        <f t="shared" si="4"/>
        <v>BuyerCustomerParty</v>
      </c>
      <c r="B39" s="8" t="s">
        <v>22</v>
      </c>
      <c r="C39" s="12" t="s">
        <v>34</v>
      </c>
      <c r="D39" s="11" t="s">
        <v>5270</v>
      </c>
      <c r="E39" s="11" t="s">
        <v>22</v>
      </c>
      <c r="F39" s="11" t="s">
        <v>22</v>
      </c>
      <c r="G39" s="11" t="str">
        <f t="shared" si="5"/>
        <v>Invoice. Buyer_ Customer Party. Customer Party</v>
      </c>
      <c r="H39" s="11" t="s">
        <v>22</v>
      </c>
      <c r="I39" s="11" t="s">
        <v>405</v>
      </c>
      <c r="J39" s="11" t="s">
        <v>36</v>
      </c>
      <c r="K39" s="11" t="s">
        <v>22</v>
      </c>
      <c r="L39" s="11" t="s">
        <v>22</v>
      </c>
      <c r="M39" s="11" t="str">
        <f t="shared" si="6"/>
        <v>Customer Party</v>
      </c>
      <c r="N39" s="11" t="str">
        <f t="shared" si="7"/>
        <v>Customer Party</v>
      </c>
      <c r="O39" s="11" t="s">
        <v>22</v>
      </c>
      <c r="P39" s="11" t="s">
        <v>22</v>
      </c>
      <c r="Q39" s="11" t="s">
        <v>22</v>
      </c>
      <c r="R39" s="11" t="s">
        <v>37</v>
      </c>
      <c r="S39" s="11" t="s">
        <v>38</v>
      </c>
      <c r="T39" s="11" t="s">
        <v>22</v>
      </c>
      <c r="U39" s="11" t="s">
        <v>62</v>
      </c>
      <c r="V39" s="11" t="s">
        <v>22</v>
      </c>
    </row>
    <row r="40" spans="1:22" ht="14.1" customHeight="1" x14ac:dyDescent="0.2">
      <c r="A40" s="11" t="str">
        <f t="shared" si="4"/>
        <v>SellerSupplierParty</v>
      </c>
      <c r="B40" s="8" t="s">
        <v>22</v>
      </c>
      <c r="C40" s="12" t="s">
        <v>34</v>
      </c>
      <c r="D40" s="11" t="s">
        <v>5118</v>
      </c>
      <c r="E40" s="11" t="s">
        <v>22</v>
      </c>
      <c r="F40" s="11" t="s">
        <v>22</v>
      </c>
      <c r="G40" s="11" t="str">
        <f t="shared" si="5"/>
        <v>Invoice. Seller_ Supplier Party. Supplier Party</v>
      </c>
      <c r="H40" s="11" t="s">
        <v>22</v>
      </c>
      <c r="I40" s="11" t="s">
        <v>405</v>
      </c>
      <c r="J40" s="11" t="s">
        <v>40</v>
      </c>
      <c r="K40" s="11" t="s">
        <v>22</v>
      </c>
      <c r="L40" s="11" t="s">
        <v>22</v>
      </c>
      <c r="M40" s="11" t="str">
        <f t="shared" si="6"/>
        <v>Supplier Party</v>
      </c>
      <c r="N40" s="11" t="str">
        <f t="shared" si="7"/>
        <v>Supplier Party</v>
      </c>
      <c r="O40" s="11" t="s">
        <v>22</v>
      </c>
      <c r="P40" s="11" t="s">
        <v>22</v>
      </c>
      <c r="Q40" s="11" t="s">
        <v>22</v>
      </c>
      <c r="R40" s="11" t="s">
        <v>41</v>
      </c>
      <c r="S40" s="11" t="s">
        <v>38</v>
      </c>
      <c r="T40" s="11" t="s">
        <v>22</v>
      </c>
      <c r="U40" s="11" t="s">
        <v>62</v>
      </c>
      <c r="V40" s="11" t="s">
        <v>22</v>
      </c>
    </row>
    <row r="41" spans="1:22" ht="14.1" customHeight="1" x14ac:dyDescent="0.2">
      <c r="A41" s="11" t="str">
        <f t="shared" si="4"/>
        <v>TaxRepresentativeParty</v>
      </c>
      <c r="B41" s="8" t="s">
        <v>22</v>
      </c>
      <c r="C41" s="12" t="s">
        <v>34</v>
      </c>
      <c r="D41" s="11" t="s">
        <v>5271</v>
      </c>
      <c r="E41" s="11" t="s">
        <v>22</v>
      </c>
      <c r="F41" s="11" t="s">
        <v>22</v>
      </c>
      <c r="G41" s="11" t="str">
        <f t="shared" si="5"/>
        <v>Invoice. Tax Representative_ Party. Party</v>
      </c>
      <c r="H41" s="11" t="s">
        <v>22</v>
      </c>
      <c r="I41" s="11" t="s">
        <v>405</v>
      </c>
      <c r="J41" s="11" t="s">
        <v>5272</v>
      </c>
      <c r="K41" s="11" t="s">
        <v>22</v>
      </c>
      <c r="L41" s="11" t="s">
        <v>22</v>
      </c>
      <c r="M41" s="11" t="str">
        <f t="shared" si="6"/>
        <v>Party</v>
      </c>
      <c r="N41" s="11" t="str">
        <f t="shared" si="7"/>
        <v>Party</v>
      </c>
      <c r="O41" s="11" t="s">
        <v>22</v>
      </c>
      <c r="P41" s="11" t="s">
        <v>22</v>
      </c>
      <c r="Q41" s="11" t="s">
        <v>22</v>
      </c>
      <c r="R41" s="11" t="s">
        <v>216</v>
      </c>
      <c r="S41" s="11" t="s">
        <v>38</v>
      </c>
      <c r="T41" s="11" t="s">
        <v>22</v>
      </c>
      <c r="U41" s="11" t="s">
        <v>62</v>
      </c>
      <c r="V41" s="11" t="s">
        <v>22</v>
      </c>
    </row>
    <row r="42" spans="1:22" ht="14.1" customHeight="1" x14ac:dyDescent="0.2">
      <c r="A42" s="11" t="str">
        <f t="shared" si="4"/>
        <v>Delivery</v>
      </c>
      <c r="B42" s="8" t="s">
        <v>22</v>
      </c>
      <c r="C42" s="12" t="s">
        <v>98</v>
      </c>
      <c r="D42" s="11" t="s">
        <v>5273</v>
      </c>
      <c r="E42" s="11" t="s">
        <v>22</v>
      </c>
      <c r="F42" s="11" t="s">
        <v>22</v>
      </c>
      <c r="G42" s="11" t="str">
        <f t="shared" si="5"/>
        <v>Invoice. Delivery</v>
      </c>
      <c r="H42" s="11" t="s">
        <v>22</v>
      </c>
      <c r="I42" s="11" t="s">
        <v>405</v>
      </c>
      <c r="J42" s="11" t="s">
        <v>22</v>
      </c>
      <c r="K42" s="11" t="s">
        <v>22</v>
      </c>
      <c r="L42" s="11" t="s">
        <v>22</v>
      </c>
      <c r="M42" s="11" t="str">
        <f t="shared" si="6"/>
        <v>Delivery</v>
      </c>
      <c r="N42" s="11" t="str">
        <f t="shared" si="7"/>
        <v>Delivery</v>
      </c>
      <c r="O42" s="11" t="s">
        <v>22</v>
      </c>
      <c r="P42" s="11" t="s">
        <v>22</v>
      </c>
      <c r="Q42" s="11" t="s">
        <v>22</v>
      </c>
      <c r="R42" s="11" t="s">
        <v>865</v>
      </c>
      <c r="S42" s="11" t="s">
        <v>38</v>
      </c>
      <c r="T42" s="11" t="s">
        <v>22</v>
      </c>
      <c r="U42" s="11" t="s">
        <v>62</v>
      </c>
      <c r="V42" s="11" t="s">
        <v>22</v>
      </c>
    </row>
    <row r="43" spans="1:22" ht="14.1" customHeight="1" x14ac:dyDescent="0.2">
      <c r="A43" s="11" t="str">
        <f t="shared" si="4"/>
        <v>DeliveryTerms</v>
      </c>
      <c r="B43" s="8" t="s">
        <v>22</v>
      </c>
      <c r="C43" s="12" t="s">
        <v>34</v>
      </c>
      <c r="D43" s="11" t="s">
        <v>5274</v>
      </c>
      <c r="E43" s="11" t="s">
        <v>22</v>
      </c>
      <c r="F43" s="11" t="s">
        <v>22</v>
      </c>
      <c r="G43" s="11" t="str">
        <f t="shared" si="5"/>
        <v>Invoice. Delivery Terms</v>
      </c>
      <c r="H43" s="11" t="s">
        <v>22</v>
      </c>
      <c r="I43" s="11" t="s">
        <v>405</v>
      </c>
      <c r="J43" s="11" t="s">
        <v>22</v>
      </c>
      <c r="K43" s="11" t="s">
        <v>22</v>
      </c>
      <c r="L43" s="11" t="s">
        <v>22</v>
      </c>
      <c r="M43" s="11" t="str">
        <f t="shared" si="6"/>
        <v>Delivery Terms</v>
      </c>
      <c r="N43" s="11" t="str">
        <f t="shared" si="7"/>
        <v>Delivery Terms</v>
      </c>
      <c r="O43" s="11" t="s">
        <v>22</v>
      </c>
      <c r="P43" s="11" t="s">
        <v>22</v>
      </c>
      <c r="Q43" s="11" t="s">
        <v>22</v>
      </c>
      <c r="R43" s="11" t="s">
        <v>955</v>
      </c>
      <c r="S43" s="11" t="s">
        <v>38</v>
      </c>
      <c r="T43" s="11" t="s">
        <v>22</v>
      </c>
      <c r="U43" s="11" t="s">
        <v>62</v>
      </c>
      <c r="V43" s="11" t="s">
        <v>22</v>
      </c>
    </row>
    <row r="44" spans="1:22" ht="14.1" customHeight="1" x14ac:dyDescent="0.2">
      <c r="A44" s="11" t="str">
        <f t="shared" si="4"/>
        <v>PaymentMeans</v>
      </c>
      <c r="B44" s="8" t="s">
        <v>22</v>
      </c>
      <c r="C44" s="12" t="s">
        <v>98</v>
      </c>
      <c r="D44" s="11" t="s">
        <v>5275</v>
      </c>
      <c r="E44" s="11" t="s">
        <v>22</v>
      </c>
      <c r="F44" s="11" t="s">
        <v>22</v>
      </c>
      <c r="G44" s="11" t="str">
        <f t="shared" si="5"/>
        <v>Invoice. Payment Means</v>
      </c>
      <c r="H44" s="11" t="s">
        <v>22</v>
      </c>
      <c r="I44" s="11" t="s">
        <v>405</v>
      </c>
      <c r="J44" s="11" t="s">
        <v>22</v>
      </c>
      <c r="K44" s="11" t="s">
        <v>22</v>
      </c>
      <c r="L44" s="11" t="s">
        <v>22</v>
      </c>
      <c r="M44" s="11" t="str">
        <f t="shared" si="6"/>
        <v>Payment Means</v>
      </c>
      <c r="N44" s="11" t="str">
        <f t="shared" si="7"/>
        <v>Payment Means</v>
      </c>
      <c r="O44" s="11" t="s">
        <v>22</v>
      </c>
      <c r="P44" s="11" t="s">
        <v>22</v>
      </c>
      <c r="Q44" s="11" t="s">
        <v>22</v>
      </c>
      <c r="R44" s="11" t="s">
        <v>208</v>
      </c>
      <c r="S44" s="11" t="s">
        <v>38</v>
      </c>
      <c r="T44" s="11" t="s">
        <v>22</v>
      </c>
      <c r="U44" s="11" t="s">
        <v>62</v>
      </c>
      <c r="V44" s="11" t="s">
        <v>22</v>
      </c>
    </row>
    <row r="45" spans="1:22" ht="14.1" customHeight="1" x14ac:dyDescent="0.2">
      <c r="A45" s="11" t="str">
        <f t="shared" si="4"/>
        <v>PaymentTerms</v>
      </c>
      <c r="B45" s="8" t="s">
        <v>22</v>
      </c>
      <c r="C45" s="12" t="s">
        <v>98</v>
      </c>
      <c r="D45" s="11" t="s">
        <v>5276</v>
      </c>
      <c r="E45" s="11" t="s">
        <v>22</v>
      </c>
      <c r="F45" s="11" t="s">
        <v>22</v>
      </c>
      <c r="G45" s="11" t="str">
        <f t="shared" si="5"/>
        <v>Invoice. Payment Terms</v>
      </c>
      <c r="H45" s="11" t="s">
        <v>22</v>
      </c>
      <c r="I45" s="11" t="s">
        <v>405</v>
      </c>
      <c r="J45" s="11" t="s">
        <v>22</v>
      </c>
      <c r="K45" s="11" t="s">
        <v>22</v>
      </c>
      <c r="L45" s="11" t="s">
        <v>22</v>
      </c>
      <c r="M45" s="11" t="str">
        <f t="shared" si="6"/>
        <v>Payment Terms</v>
      </c>
      <c r="N45" s="11" t="str">
        <f t="shared" si="7"/>
        <v>Payment Terms</v>
      </c>
      <c r="O45" s="11" t="s">
        <v>22</v>
      </c>
      <c r="P45" s="11" t="s">
        <v>22</v>
      </c>
      <c r="Q45" s="11" t="s">
        <v>22</v>
      </c>
      <c r="R45" s="11" t="s">
        <v>957</v>
      </c>
      <c r="S45" s="11" t="s">
        <v>38</v>
      </c>
      <c r="T45" s="11" t="s">
        <v>22</v>
      </c>
      <c r="U45" s="11" t="s">
        <v>62</v>
      </c>
      <c r="V45" s="11" t="s">
        <v>22</v>
      </c>
    </row>
    <row r="46" spans="1:22" ht="14.1" customHeight="1" x14ac:dyDescent="0.2">
      <c r="A46" s="11" t="str">
        <f t="shared" si="4"/>
        <v>PrepaidPayment</v>
      </c>
      <c r="B46" s="8" t="s">
        <v>22</v>
      </c>
      <c r="C46" s="12" t="s">
        <v>98</v>
      </c>
      <c r="D46" s="11" t="s">
        <v>5294</v>
      </c>
      <c r="E46" s="11" t="s">
        <v>22</v>
      </c>
      <c r="F46" s="11" t="s">
        <v>22</v>
      </c>
      <c r="G46" s="11" t="str">
        <f t="shared" si="5"/>
        <v>Invoice. Prepaid_ Payment. Payment</v>
      </c>
      <c r="H46" s="11" t="s">
        <v>22</v>
      </c>
      <c r="I46" s="11" t="s">
        <v>405</v>
      </c>
      <c r="J46" s="11" t="s">
        <v>183</v>
      </c>
      <c r="K46" s="11" t="s">
        <v>22</v>
      </c>
      <c r="L46" s="11" t="s">
        <v>22</v>
      </c>
      <c r="M46" s="11" t="str">
        <f t="shared" si="6"/>
        <v>Payment</v>
      </c>
      <c r="N46" s="11" t="str">
        <f t="shared" si="7"/>
        <v>Payment</v>
      </c>
      <c r="O46" s="11" t="s">
        <v>22</v>
      </c>
      <c r="P46" s="11" t="s">
        <v>22</v>
      </c>
      <c r="Q46" s="11" t="s">
        <v>22</v>
      </c>
      <c r="R46" s="11" t="s">
        <v>329</v>
      </c>
      <c r="S46" s="11" t="s">
        <v>38</v>
      </c>
      <c r="T46" s="11" t="s">
        <v>22</v>
      </c>
      <c r="U46" s="11" t="s">
        <v>62</v>
      </c>
      <c r="V46" s="11" t="s">
        <v>22</v>
      </c>
    </row>
    <row r="47" spans="1:22" ht="14.1" customHeight="1" x14ac:dyDescent="0.2">
      <c r="A47" s="11" t="str">
        <f t="shared" si="4"/>
        <v>AllowanceCharge</v>
      </c>
      <c r="B47" s="8" t="s">
        <v>22</v>
      </c>
      <c r="C47" s="12" t="s">
        <v>98</v>
      </c>
      <c r="D47" s="11" t="s">
        <v>4984</v>
      </c>
      <c r="E47" s="11" t="s">
        <v>22</v>
      </c>
      <c r="F47" s="11" t="s">
        <v>22</v>
      </c>
      <c r="G47" s="11" t="str">
        <f t="shared" si="5"/>
        <v>Invoice. Allowance Charge</v>
      </c>
      <c r="H47" s="11" t="s">
        <v>22</v>
      </c>
      <c r="I47" s="11" t="s">
        <v>405</v>
      </c>
      <c r="J47" s="11" t="s">
        <v>22</v>
      </c>
      <c r="K47" s="11" t="s">
        <v>22</v>
      </c>
      <c r="L47" s="11" t="s">
        <v>22</v>
      </c>
      <c r="M47" s="11" t="str">
        <f t="shared" si="6"/>
        <v>Allowance Charge</v>
      </c>
      <c r="N47" s="11" t="str">
        <f t="shared" si="7"/>
        <v>Allowance Charge</v>
      </c>
      <c r="O47" s="11" t="s">
        <v>22</v>
      </c>
      <c r="P47" s="11" t="s">
        <v>22</v>
      </c>
      <c r="Q47" s="11" t="s">
        <v>22</v>
      </c>
      <c r="R47" s="11" t="s">
        <v>166</v>
      </c>
      <c r="S47" s="11" t="s">
        <v>38</v>
      </c>
      <c r="T47" s="11" t="s">
        <v>22</v>
      </c>
      <c r="U47" s="11" t="s">
        <v>62</v>
      </c>
      <c r="V47" s="11" t="s">
        <v>22</v>
      </c>
    </row>
    <row r="48" spans="1:22" ht="14.1" customHeight="1" x14ac:dyDescent="0.2">
      <c r="A48" s="11" t="str">
        <f t="shared" si="4"/>
        <v>TaxExchangeRate</v>
      </c>
      <c r="B48" s="8" t="s">
        <v>22</v>
      </c>
      <c r="C48" s="12" t="s">
        <v>34</v>
      </c>
      <c r="D48" s="11" t="s">
        <v>4985</v>
      </c>
      <c r="E48" s="11" t="s">
        <v>22</v>
      </c>
      <c r="F48" s="11" t="s">
        <v>22</v>
      </c>
      <c r="G48" s="11" t="str">
        <f t="shared" si="5"/>
        <v>Invoice. Tax_ Exchange Rate. Exchange Rate</v>
      </c>
      <c r="H48" s="11" t="s">
        <v>22</v>
      </c>
      <c r="I48" s="11" t="s">
        <v>405</v>
      </c>
      <c r="J48" s="11" t="s">
        <v>2549</v>
      </c>
      <c r="K48" s="11" t="s">
        <v>22</v>
      </c>
      <c r="L48" s="11" t="s">
        <v>22</v>
      </c>
      <c r="M48" s="11" t="str">
        <f t="shared" si="6"/>
        <v>Exchange Rate</v>
      </c>
      <c r="N48" s="11" t="str">
        <f t="shared" si="7"/>
        <v>Exchange Rate</v>
      </c>
      <c r="O48" s="11" t="s">
        <v>22</v>
      </c>
      <c r="P48" s="11" t="s">
        <v>22</v>
      </c>
      <c r="Q48" s="11" t="s">
        <v>22</v>
      </c>
      <c r="R48" s="11" t="s">
        <v>1871</v>
      </c>
      <c r="S48" s="11" t="s">
        <v>38</v>
      </c>
      <c r="T48" s="11" t="s">
        <v>22</v>
      </c>
      <c r="U48" s="11" t="s">
        <v>62</v>
      </c>
      <c r="V48" s="11" t="s">
        <v>22</v>
      </c>
    </row>
    <row r="49" spans="1:22" ht="14.1" customHeight="1" x14ac:dyDescent="0.2">
      <c r="A49" s="11" t="str">
        <f t="shared" si="4"/>
        <v>PricingExchangeRate</v>
      </c>
      <c r="B49" s="8" t="s">
        <v>22</v>
      </c>
      <c r="C49" s="12" t="s">
        <v>34</v>
      </c>
      <c r="D49" s="11" t="s">
        <v>4986</v>
      </c>
      <c r="E49" s="11" t="s">
        <v>22</v>
      </c>
      <c r="F49" s="11" t="s">
        <v>22</v>
      </c>
      <c r="G49" s="11" t="str">
        <f t="shared" si="5"/>
        <v>Invoice. Pricing_ Exchange Rate. Exchange Rate</v>
      </c>
      <c r="H49" s="11" t="s">
        <v>22</v>
      </c>
      <c r="I49" s="11" t="s">
        <v>405</v>
      </c>
      <c r="J49" s="11" t="s">
        <v>3298</v>
      </c>
      <c r="K49" s="11" t="s">
        <v>22</v>
      </c>
      <c r="L49" s="11" t="s">
        <v>22</v>
      </c>
      <c r="M49" s="11" t="str">
        <f t="shared" si="6"/>
        <v>Exchange Rate</v>
      </c>
      <c r="N49" s="11" t="str">
        <f t="shared" si="7"/>
        <v>Exchange Rate</v>
      </c>
      <c r="O49" s="11" t="s">
        <v>22</v>
      </c>
      <c r="P49" s="11" t="s">
        <v>22</v>
      </c>
      <c r="Q49" s="11" t="s">
        <v>22</v>
      </c>
      <c r="R49" s="11" t="s">
        <v>1871</v>
      </c>
      <c r="S49" s="11" t="s">
        <v>38</v>
      </c>
      <c r="T49" s="11" t="s">
        <v>22</v>
      </c>
      <c r="U49" s="11" t="s">
        <v>62</v>
      </c>
      <c r="V49" s="11" t="s">
        <v>22</v>
      </c>
    </row>
    <row r="50" spans="1:22" ht="14.1" customHeight="1" x14ac:dyDescent="0.2">
      <c r="A50" s="11" t="str">
        <f t="shared" si="4"/>
        <v>PaymentExchangeRate</v>
      </c>
      <c r="B50" s="8" t="s">
        <v>22</v>
      </c>
      <c r="C50" s="12" t="s">
        <v>34</v>
      </c>
      <c r="D50" s="11" t="s">
        <v>5277</v>
      </c>
      <c r="E50" s="11" t="s">
        <v>22</v>
      </c>
      <c r="F50" s="11" t="s">
        <v>22</v>
      </c>
      <c r="G50" s="11" t="str">
        <f t="shared" si="5"/>
        <v>Invoice. Payment_ Exchange Rate. Exchange Rate</v>
      </c>
      <c r="H50" s="11" t="s">
        <v>22</v>
      </c>
      <c r="I50" s="11" t="s">
        <v>405</v>
      </c>
      <c r="J50" s="11" t="s">
        <v>329</v>
      </c>
      <c r="K50" s="11" t="s">
        <v>22</v>
      </c>
      <c r="L50" s="11" t="s">
        <v>22</v>
      </c>
      <c r="M50" s="11" t="str">
        <f t="shared" si="6"/>
        <v>Exchange Rate</v>
      </c>
      <c r="N50" s="11" t="str">
        <f t="shared" si="7"/>
        <v>Exchange Rate</v>
      </c>
      <c r="O50" s="11" t="s">
        <v>22</v>
      </c>
      <c r="P50" s="11" t="s">
        <v>22</v>
      </c>
      <c r="Q50" s="11" t="s">
        <v>22</v>
      </c>
      <c r="R50" s="11" t="s">
        <v>1871</v>
      </c>
      <c r="S50" s="11" t="s">
        <v>38</v>
      </c>
      <c r="T50" s="11" t="s">
        <v>22</v>
      </c>
      <c r="U50" s="11" t="s">
        <v>62</v>
      </c>
      <c r="V50" s="11" t="s">
        <v>22</v>
      </c>
    </row>
    <row r="51" spans="1:22" ht="14.1" customHeight="1" x14ac:dyDescent="0.2">
      <c r="A51" s="11" t="str">
        <f t="shared" si="4"/>
        <v>PaymentAlternativeExchangeRate</v>
      </c>
      <c r="B51" s="8" t="s">
        <v>22</v>
      </c>
      <c r="C51" s="12" t="s">
        <v>34</v>
      </c>
      <c r="D51" s="11" t="s">
        <v>5278</v>
      </c>
      <c r="E51" s="11" t="s">
        <v>22</v>
      </c>
      <c r="F51" s="11" t="s">
        <v>22</v>
      </c>
      <c r="G51" s="11" t="str">
        <f t="shared" si="5"/>
        <v>Invoice. Payment Alternative_ Exchange Rate. Exchange Rate</v>
      </c>
      <c r="H51" s="11" t="s">
        <v>22</v>
      </c>
      <c r="I51" s="11" t="s">
        <v>405</v>
      </c>
      <c r="J51" s="11" t="s">
        <v>5254</v>
      </c>
      <c r="K51" s="11" t="s">
        <v>22</v>
      </c>
      <c r="L51" s="11" t="s">
        <v>22</v>
      </c>
      <c r="M51" s="11" t="str">
        <f t="shared" si="6"/>
        <v>Exchange Rate</v>
      </c>
      <c r="N51" s="11" t="str">
        <f t="shared" si="7"/>
        <v>Exchange Rate</v>
      </c>
      <c r="O51" s="11" t="s">
        <v>22</v>
      </c>
      <c r="P51" s="11" t="s">
        <v>22</v>
      </c>
      <c r="Q51" s="11" t="s">
        <v>22</v>
      </c>
      <c r="R51" s="11" t="s">
        <v>1871</v>
      </c>
      <c r="S51" s="11" t="s">
        <v>38</v>
      </c>
      <c r="T51" s="11" t="s">
        <v>22</v>
      </c>
      <c r="U51" s="11" t="s">
        <v>62</v>
      </c>
      <c r="V51" s="11" t="s">
        <v>22</v>
      </c>
    </row>
    <row r="52" spans="1:22" ht="14.1" customHeight="1" x14ac:dyDescent="0.2">
      <c r="A52" s="11" t="str">
        <f t="shared" si="4"/>
        <v>TaxTotal</v>
      </c>
      <c r="B52" s="8" t="s">
        <v>22</v>
      </c>
      <c r="C52" s="12" t="s">
        <v>98</v>
      </c>
      <c r="D52" s="11" t="s">
        <v>4987</v>
      </c>
      <c r="E52" s="11" t="s">
        <v>22</v>
      </c>
      <c r="F52" s="11" t="s">
        <v>22</v>
      </c>
      <c r="G52" s="11" t="str">
        <f t="shared" si="5"/>
        <v>Invoice. Tax Total</v>
      </c>
      <c r="H52" s="11" t="s">
        <v>22</v>
      </c>
      <c r="I52" s="11" t="s">
        <v>405</v>
      </c>
      <c r="J52" s="11" t="s">
        <v>22</v>
      </c>
      <c r="K52" s="11" t="s">
        <v>22</v>
      </c>
      <c r="L52" s="11" t="s">
        <v>22</v>
      </c>
      <c r="M52" s="11" t="str">
        <f t="shared" si="6"/>
        <v>Tax Total</v>
      </c>
      <c r="N52" s="11" t="str">
        <f t="shared" si="7"/>
        <v>Tax Total</v>
      </c>
      <c r="O52" s="11" t="s">
        <v>22</v>
      </c>
      <c r="P52" s="11" t="s">
        <v>22</v>
      </c>
      <c r="Q52" s="11" t="s">
        <v>22</v>
      </c>
      <c r="R52" s="11" t="s">
        <v>206</v>
      </c>
      <c r="S52" s="11" t="s">
        <v>38</v>
      </c>
      <c r="T52" s="11" t="s">
        <v>22</v>
      </c>
      <c r="U52" s="11" t="s">
        <v>62</v>
      </c>
      <c r="V52" s="11" t="s">
        <v>22</v>
      </c>
    </row>
    <row r="53" spans="1:22" ht="14.1" customHeight="1" x14ac:dyDescent="0.2">
      <c r="A53" s="11" t="str">
        <f t="shared" si="4"/>
        <v>WithholdingTaxTotal</v>
      </c>
      <c r="B53" s="8" t="s">
        <v>22</v>
      </c>
      <c r="C53" s="12" t="s">
        <v>98</v>
      </c>
      <c r="D53" s="11" t="s">
        <v>5279</v>
      </c>
      <c r="E53" s="11" t="s">
        <v>22</v>
      </c>
      <c r="F53" s="11" t="s">
        <v>22</v>
      </c>
      <c r="G53" s="11" t="str">
        <f t="shared" si="5"/>
        <v>Invoice. Withholding_ Tax Total. Tax Total</v>
      </c>
      <c r="H53" s="11" t="s">
        <v>22</v>
      </c>
      <c r="I53" s="11" t="s">
        <v>405</v>
      </c>
      <c r="J53" s="11" t="s">
        <v>1319</v>
      </c>
      <c r="K53" s="11" t="s">
        <v>22</v>
      </c>
      <c r="L53" s="11" t="s">
        <v>22</v>
      </c>
      <c r="M53" s="11" t="str">
        <f t="shared" si="6"/>
        <v>Tax Total</v>
      </c>
      <c r="N53" s="11" t="str">
        <f t="shared" si="7"/>
        <v>Tax Total</v>
      </c>
      <c r="O53" s="11" t="s">
        <v>22</v>
      </c>
      <c r="P53" s="11" t="s">
        <v>22</v>
      </c>
      <c r="Q53" s="11" t="s">
        <v>22</v>
      </c>
      <c r="R53" s="11" t="s">
        <v>206</v>
      </c>
      <c r="S53" s="11" t="s">
        <v>38</v>
      </c>
      <c r="T53" s="11" t="s">
        <v>22</v>
      </c>
      <c r="U53" s="11" t="s">
        <v>26</v>
      </c>
      <c r="V53" s="11" t="s">
        <v>22</v>
      </c>
    </row>
    <row r="54" spans="1:22" ht="14.1" customHeight="1" x14ac:dyDescent="0.2">
      <c r="A54" s="11" t="str">
        <f t="shared" si="4"/>
        <v>LegalMonetaryTotal</v>
      </c>
      <c r="B54" s="8" t="s">
        <v>22</v>
      </c>
      <c r="C54" s="12" t="s">
        <v>27</v>
      </c>
      <c r="D54" s="11" t="s">
        <v>4988</v>
      </c>
      <c r="E54" s="11" t="s">
        <v>22</v>
      </c>
      <c r="F54" s="11" t="s">
        <v>22</v>
      </c>
      <c r="G54" s="11" t="str">
        <f t="shared" si="5"/>
        <v>Invoice. Legal_ Monetary Total. Monetary Total</v>
      </c>
      <c r="H54" s="11" t="s">
        <v>22</v>
      </c>
      <c r="I54" s="11" t="s">
        <v>405</v>
      </c>
      <c r="J54" s="11" t="s">
        <v>1016</v>
      </c>
      <c r="K54" s="11" t="s">
        <v>22</v>
      </c>
      <c r="L54" s="11" t="s">
        <v>22</v>
      </c>
      <c r="M54" s="11" t="str">
        <f t="shared" si="6"/>
        <v>Monetary Total</v>
      </c>
      <c r="N54" s="11" t="str">
        <f t="shared" si="7"/>
        <v>Monetary Total</v>
      </c>
      <c r="O54" s="11" t="s">
        <v>22</v>
      </c>
      <c r="P54" s="11" t="s">
        <v>22</v>
      </c>
      <c r="Q54" s="11" t="s">
        <v>22</v>
      </c>
      <c r="R54" s="11" t="s">
        <v>1017</v>
      </c>
      <c r="S54" s="11" t="s">
        <v>38</v>
      </c>
      <c r="T54" s="11" t="s">
        <v>5458</v>
      </c>
      <c r="U54" s="11" t="s">
        <v>62</v>
      </c>
      <c r="V54" s="11" t="s">
        <v>22</v>
      </c>
    </row>
    <row r="55" spans="1:22" ht="14.1" customHeight="1" x14ac:dyDescent="0.2">
      <c r="A55" s="11" t="str">
        <f t="shared" si="4"/>
        <v>InvoiceLine</v>
      </c>
      <c r="B55" s="8" t="s">
        <v>22</v>
      </c>
      <c r="C55" s="12" t="s">
        <v>50</v>
      </c>
      <c r="D55" s="11" t="s">
        <v>5593</v>
      </c>
      <c r="E55" s="11" t="s">
        <v>22</v>
      </c>
      <c r="F55" s="11" t="s">
        <v>22</v>
      </c>
      <c r="G55" s="11" t="str">
        <f t="shared" si="5"/>
        <v>Invoice. Invoice Line</v>
      </c>
      <c r="H55" s="11" t="s">
        <v>22</v>
      </c>
      <c r="I55" s="11" t="s">
        <v>405</v>
      </c>
      <c r="J55" s="11" t="s">
        <v>22</v>
      </c>
      <c r="K55" s="11" t="s">
        <v>22</v>
      </c>
      <c r="L55" s="11" t="s">
        <v>22</v>
      </c>
      <c r="M55" s="11" t="str">
        <f t="shared" si="6"/>
        <v>Invoice Line</v>
      </c>
      <c r="N55" s="11" t="str">
        <f t="shared" si="7"/>
        <v>Invoice Line</v>
      </c>
      <c r="O55" s="11" t="s">
        <v>22</v>
      </c>
      <c r="P55" s="11" t="s">
        <v>22</v>
      </c>
      <c r="Q55" s="11" t="s">
        <v>22</v>
      </c>
      <c r="R55" s="11" t="s">
        <v>2089</v>
      </c>
      <c r="S55" s="11" t="s">
        <v>38</v>
      </c>
      <c r="T55" s="11" t="s">
        <v>22</v>
      </c>
      <c r="U55" s="11" t="s">
        <v>62</v>
      </c>
      <c r="V55" s="11" t="s">
        <v>22</v>
      </c>
    </row>
    <row r="56" spans="1:22" s="14" customFormat="1" ht="14.1" customHeight="1" x14ac:dyDescent="0.2">
      <c r="A56" s="13"/>
      <c r="B56" s="13"/>
      <c r="C56" s="13"/>
      <c r="D56" s="13"/>
      <c r="E56" s="13"/>
      <c r="F56" s="13"/>
      <c r="G56" s="13"/>
      <c r="H56" s="13"/>
      <c r="I56" s="13"/>
      <c r="J56" s="13"/>
      <c r="K56" s="13"/>
      <c r="L56" s="13"/>
      <c r="M56" s="13"/>
      <c r="N56" s="13"/>
      <c r="O56" s="13"/>
      <c r="P56" s="13"/>
      <c r="Q56" s="13"/>
      <c r="R56" s="13"/>
      <c r="S56" s="13" t="s">
        <v>4949</v>
      </c>
      <c r="T56" s="13"/>
      <c r="U56" s="13"/>
      <c r="V56"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4229EE-3CE2-4804-B59C-2CD176A6808C}">
  <dimension ref="A1:V21"/>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ItemInformationRequest</v>
      </c>
      <c r="B2" s="6" t="s">
        <v>22</v>
      </c>
      <c r="C2" s="6" t="s">
        <v>22</v>
      </c>
      <c r="D2" s="6" t="s">
        <v>5594</v>
      </c>
      <c r="E2" s="6" t="s">
        <v>5595</v>
      </c>
      <c r="F2" s="6" t="s">
        <v>22</v>
      </c>
      <c r="G2" s="5" t="str">
        <f>CONCATENATE(IF(H2="","",CONCATENATE(H2,"_ ")),I2,". Details")</f>
        <v>Item Information Request. Details</v>
      </c>
      <c r="H2" s="6" t="s">
        <v>22</v>
      </c>
      <c r="I2" s="6" t="s">
        <v>5595</v>
      </c>
      <c r="J2" s="6" t="s">
        <v>22</v>
      </c>
      <c r="K2" s="6" t="s">
        <v>22</v>
      </c>
      <c r="L2" s="6" t="s">
        <v>22</v>
      </c>
      <c r="M2" s="6" t="s">
        <v>22</v>
      </c>
      <c r="N2" s="6" t="s">
        <v>22</v>
      </c>
      <c r="O2" s="6" t="s">
        <v>22</v>
      </c>
      <c r="P2" s="6" t="s">
        <v>22</v>
      </c>
      <c r="Q2" s="6" t="s">
        <v>22</v>
      </c>
      <c r="R2" s="6" t="s">
        <v>22</v>
      </c>
      <c r="S2" s="6" t="s">
        <v>25</v>
      </c>
      <c r="T2" s="6" t="s">
        <v>22</v>
      </c>
      <c r="U2" s="6" t="s">
        <v>26</v>
      </c>
      <c r="V2" s="6" t="s">
        <v>22</v>
      </c>
    </row>
    <row r="3" spans="1:22" ht="14.1" customHeight="1" x14ac:dyDescent="0.2">
      <c r="A3" s="7" t="str">
        <f t="shared" ref="A3:A12"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4992</v>
      </c>
      <c r="G3" s="10" t="str">
        <f t="shared" ref="G3:G12" si="1">CONCATENATE( IF(H3="","",CONCATENATE(H3,"_ ")),I3,". ",IF(J3="","",CONCATENATE(J3,"_ ")),M3,IF(OR(J3&lt;&gt;"",M3&lt;&gt;N3),CONCATENATE(". ",N3),""))</f>
        <v>Item Information Request. UBL Version Identifier. Identifier</v>
      </c>
      <c r="H3" s="10" t="s">
        <v>22</v>
      </c>
      <c r="I3" s="10" t="s">
        <v>5595</v>
      </c>
      <c r="J3" s="10" t="s">
        <v>22</v>
      </c>
      <c r="K3" s="10" t="s">
        <v>4953</v>
      </c>
      <c r="L3" s="10" t="s">
        <v>29</v>
      </c>
      <c r="M3" s="7" t="str">
        <f t="shared" ref="M3:M12" si="2">IF(K3&lt;&gt;"",CONCATENATE(K3," ",L3),L3)</f>
        <v>UBL Version Identifier</v>
      </c>
      <c r="N3" s="10" t="s">
        <v>29</v>
      </c>
      <c r="O3" s="10" t="s">
        <v>22</v>
      </c>
      <c r="P3" s="10" t="str">
        <f t="shared" ref="P3:P12" si="3">IF(O3&lt;&gt;"",CONCATENATE(O3,"_ ",N3,". Type"),CONCATENATE(N3,". Type"))</f>
        <v>Identifier. Type</v>
      </c>
      <c r="Q3" s="10" t="s">
        <v>22</v>
      </c>
      <c r="R3" s="10" t="s">
        <v>22</v>
      </c>
      <c r="S3" s="10" t="s">
        <v>30</v>
      </c>
      <c r="T3" s="10" t="s">
        <v>22</v>
      </c>
      <c r="U3" s="10" t="s">
        <v>26</v>
      </c>
      <c r="V3" s="10" t="s">
        <v>22</v>
      </c>
    </row>
    <row r="4" spans="1:22" ht="14.1" customHeight="1" x14ac:dyDescent="0.2">
      <c r="A4" s="7" t="str">
        <f t="shared" si="0"/>
        <v>CustomizationID</v>
      </c>
      <c r="B4" s="8" t="s">
        <v>22</v>
      </c>
      <c r="C4" s="9" t="s">
        <v>34</v>
      </c>
      <c r="D4" s="10" t="s">
        <v>4954</v>
      </c>
      <c r="E4" s="10" t="s">
        <v>22</v>
      </c>
      <c r="F4" s="10" t="s">
        <v>2701</v>
      </c>
      <c r="G4" s="10" t="str">
        <f t="shared" si="1"/>
        <v>Item Information Request. Customization Identifier. Identifier</v>
      </c>
      <c r="H4" s="10" t="s">
        <v>22</v>
      </c>
      <c r="I4" s="10" t="s">
        <v>5595</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26</v>
      </c>
      <c r="V4" s="10" t="s">
        <v>22</v>
      </c>
    </row>
    <row r="5" spans="1:22" ht="14.1" customHeight="1" x14ac:dyDescent="0.2">
      <c r="A5" s="7" t="str">
        <f t="shared" si="0"/>
        <v>ProfileID</v>
      </c>
      <c r="B5" s="8" t="s">
        <v>22</v>
      </c>
      <c r="C5" s="9" t="s">
        <v>34</v>
      </c>
      <c r="D5" s="10" t="s">
        <v>4955</v>
      </c>
      <c r="E5" s="10" t="s">
        <v>22</v>
      </c>
      <c r="F5" s="10" t="s">
        <v>4993</v>
      </c>
      <c r="G5" s="10" t="str">
        <f t="shared" si="1"/>
        <v>Item Information Request. Profile Identifier. Identifier</v>
      </c>
      <c r="H5" s="10" t="s">
        <v>22</v>
      </c>
      <c r="I5" s="10" t="s">
        <v>5595</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26</v>
      </c>
      <c r="V5" s="10" t="s">
        <v>22</v>
      </c>
    </row>
    <row r="6" spans="1:22" ht="14.1" customHeight="1" x14ac:dyDescent="0.2">
      <c r="A6" s="7" t="str">
        <f t="shared" si="0"/>
        <v>ProfileExecutionID</v>
      </c>
      <c r="B6" s="8" t="s">
        <v>22</v>
      </c>
      <c r="C6" s="9" t="s">
        <v>34</v>
      </c>
      <c r="D6" s="10" t="s">
        <v>4956</v>
      </c>
      <c r="E6" s="10" t="s">
        <v>22</v>
      </c>
      <c r="F6" s="10" t="s">
        <v>4994</v>
      </c>
      <c r="G6" s="10" t="str">
        <f t="shared" si="1"/>
        <v>Item Information Request. Profile Execution Identifier. Identifier</v>
      </c>
      <c r="H6" s="10" t="s">
        <v>22</v>
      </c>
      <c r="I6" s="10" t="s">
        <v>5595</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26</v>
      </c>
      <c r="V6" s="10" t="s">
        <v>22</v>
      </c>
    </row>
    <row r="7" spans="1:22" ht="14.1" customHeight="1" x14ac:dyDescent="0.2">
      <c r="A7" s="7" t="str">
        <f t="shared" si="0"/>
        <v>ID</v>
      </c>
      <c r="B7" s="8" t="s">
        <v>22</v>
      </c>
      <c r="C7" s="9" t="s">
        <v>27</v>
      </c>
      <c r="D7" s="10" t="s">
        <v>4995</v>
      </c>
      <c r="E7" s="10" t="s">
        <v>5596</v>
      </c>
      <c r="F7" s="10" t="s">
        <v>22</v>
      </c>
      <c r="G7" s="10" t="str">
        <f t="shared" si="1"/>
        <v>Item Information Request. Identifier</v>
      </c>
      <c r="H7" s="10" t="s">
        <v>22</v>
      </c>
      <c r="I7" s="10" t="s">
        <v>5595</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26</v>
      </c>
      <c r="V7" s="10" t="s">
        <v>22</v>
      </c>
    </row>
    <row r="8" spans="1:22" ht="14.1" customHeight="1" x14ac:dyDescent="0.2">
      <c r="A8" s="7" t="str">
        <f t="shared" si="0"/>
        <v>CopyIndicator</v>
      </c>
      <c r="B8" s="8" t="s">
        <v>22</v>
      </c>
      <c r="C8" s="9" t="s">
        <v>34</v>
      </c>
      <c r="D8" s="10" t="s">
        <v>5018</v>
      </c>
      <c r="E8" s="10" t="s">
        <v>22</v>
      </c>
      <c r="F8" s="10" t="s">
        <v>22</v>
      </c>
      <c r="G8" s="10" t="str">
        <f t="shared" si="1"/>
        <v>Item Information Request. Copy_ Indicator. Indicator</v>
      </c>
      <c r="H8" s="10" t="s">
        <v>22</v>
      </c>
      <c r="I8" s="10" t="s">
        <v>5595</v>
      </c>
      <c r="J8" s="10" t="s">
        <v>1596</v>
      </c>
      <c r="K8" s="10" t="s">
        <v>22</v>
      </c>
      <c r="L8" s="10" t="s">
        <v>170</v>
      </c>
      <c r="M8" s="7" t="str">
        <f t="shared" si="2"/>
        <v>Indicator</v>
      </c>
      <c r="N8" s="10" t="s">
        <v>170</v>
      </c>
      <c r="O8" s="10" t="s">
        <v>22</v>
      </c>
      <c r="P8" s="10" t="str">
        <f t="shared" si="3"/>
        <v>Indicator. Type</v>
      </c>
      <c r="Q8" s="10" t="s">
        <v>22</v>
      </c>
      <c r="R8" s="10" t="s">
        <v>22</v>
      </c>
      <c r="S8" s="10" t="s">
        <v>30</v>
      </c>
      <c r="T8" s="10" t="s">
        <v>22</v>
      </c>
      <c r="U8" s="10" t="s">
        <v>26</v>
      </c>
      <c r="V8" s="10" t="s">
        <v>22</v>
      </c>
    </row>
    <row r="9" spans="1:22" ht="14.1" customHeight="1" x14ac:dyDescent="0.2">
      <c r="A9" s="7" t="str">
        <f t="shared" si="0"/>
        <v>UUID</v>
      </c>
      <c r="B9" s="8" t="s">
        <v>22</v>
      </c>
      <c r="C9" s="9" t="s">
        <v>34</v>
      </c>
      <c r="D9" s="10" t="s">
        <v>4959</v>
      </c>
      <c r="E9" s="10" t="s">
        <v>22</v>
      </c>
      <c r="F9" s="10" t="s">
        <v>22</v>
      </c>
      <c r="G9" s="10" t="str">
        <f t="shared" si="1"/>
        <v>Item Information Request. UUID. Identifier</v>
      </c>
      <c r="H9" s="10" t="s">
        <v>22</v>
      </c>
      <c r="I9" s="10" t="s">
        <v>5595</v>
      </c>
      <c r="J9" s="10" t="s">
        <v>22</v>
      </c>
      <c r="K9" s="10" t="s">
        <v>22</v>
      </c>
      <c r="L9" s="10" t="s">
        <v>590</v>
      </c>
      <c r="M9" s="7" t="str">
        <f t="shared" si="2"/>
        <v>UUID</v>
      </c>
      <c r="N9" s="10" t="s">
        <v>29</v>
      </c>
      <c r="O9" s="10" t="s">
        <v>22</v>
      </c>
      <c r="P9" s="10" t="str">
        <f t="shared" si="3"/>
        <v>Identifier. Type</v>
      </c>
      <c r="Q9" s="10" t="s">
        <v>22</v>
      </c>
      <c r="R9" s="10" t="s">
        <v>22</v>
      </c>
      <c r="S9" s="10" t="s">
        <v>30</v>
      </c>
      <c r="T9" s="10" t="s">
        <v>22</v>
      </c>
      <c r="U9" s="10" t="s">
        <v>26</v>
      </c>
      <c r="V9" s="10" t="s">
        <v>22</v>
      </c>
    </row>
    <row r="10" spans="1:22" ht="14.1" customHeight="1" x14ac:dyDescent="0.2">
      <c r="A10" s="7" t="str">
        <f t="shared" si="0"/>
        <v>IssueDate</v>
      </c>
      <c r="B10" s="8" t="s">
        <v>22</v>
      </c>
      <c r="C10" s="9" t="s">
        <v>27</v>
      </c>
      <c r="D10" s="10" t="s">
        <v>4996</v>
      </c>
      <c r="E10" s="10" t="s">
        <v>5597</v>
      </c>
      <c r="F10" s="10" t="s">
        <v>22</v>
      </c>
      <c r="G10" s="10" t="str">
        <f t="shared" si="1"/>
        <v>Item Information Request. Issue Date. Date</v>
      </c>
      <c r="H10" s="10" t="s">
        <v>22</v>
      </c>
      <c r="I10" s="10" t="s">
        <v>5595</v>
      </c>
      <c r="J10" s="10" t="s">
        <v>22</v>
      </c>
      <c r="K10" s="10" t="s">
        <v>477</v>
      </c>
      <c r="L10" s="10" t="s">
        <v>397</v>
      </c>
      <c r="M10" s="7" t="str">
        <f t="shared" si="2"/>
        <v>Issue Date</v>
      </c>
      <c r="N10" s="10" t="s">
        <v>397</v>
      </c>
      <c r="O10" s="10" t="s">
        <v>22</v>
      </c>
      <c r="P10" s="10" t="str">
        <f t="shared" si="3"/>
        <v>Date. Type</v>
      </c>
      <c r="Q10" s="10" t="s">
        <v>22</v>
      </c>
      <c r="R10" s="10" t="s">
        <v>22</v>
      </c>
      <c r="S10" s="10" t="s">
        <v>30</v>
      </c>
      <c r="T10" s="10" t="s">
        <v>22</v>
      </c>
      <c r="U10" s="10" t="s">
        <v>26</v>
      </c>
      <c r="V10" s="10" t="s">
        <v>22</v>
      </c>
    </row>
    <row r="11" spans="1:22" ht="14.1" customHeight="1" x14ac:dyDescent="0.2">
      <c r="A11" s="7" t="str">
        <f t="shared" si="0"/>
        <v>IssueTime</v>
      </c>
      <c r="B11" s="8" t="s">
        <v>22</v>
      </c>
      <c r="C11" s="9" t="s">
        <v>34</v>
      </c>
      <c r="D11" s="10" t="s">
        <v>4997</v>
      </c>
      <c r="E11" s="10" t="s">
        <v>22</v>
      </c>
      <c r="F11" s="10" t="s">
        <v>22</v>
      </c>
      <c r="G11" s="10" t="str">
        <f t="shared" si="1"/>
        <v>Item Information Request. Issue Time. Time</v>
      </c>
      <c r="H11" s="10" t="s">
        <v>22</v>
      </c>
      <c r="I11" s="10" t="s">
        <v>5595</v>
      </c>
      <c r="J11" s="10" t="s">
        <v>22</v>
      </c>
      <c r="K11" s="10" t="s">
        <v>477</v>
      </c>
      <c r="L11" s="10" t="s">
        <v>594</v>
      </c>
      <c r="M11" s="7" t="str">
        <f t="shared" si="2"/>
        <v>Issue Time</v>
      </c>
      <c r="N11" s="10" t="s">
        <v>594</v>
      </c>
      <c r="O11" s="10" t="s">
        <v>22</v>
      </c>
      <c r="P11" s="10" t="str">
        <f t="shared" si="3"/>
        <v>Time. Type</v>
      </c>
      <c r="Q11" s="10" t="s">
        <v>22</v>
      </c>
      <c r="R11" s="10" t="s">
        <v>22</v>
      </c>
      <c r="S11" s="10" t="s">
        <v>30</v>
      </c>
      <c r="T11" s="10" t="s">
        <v>22</v>
      </c>
      <c r="U11" s="10" t="s">
        <v>26</v>
      </c>
      <c r="V11" s="10" t="s">
        <v>22</v>
      </c>
    </row>
    <row r="12" spans="1:22" ht="14.1" customHeight="1" x14ac:dyDescent="0.2">
      <c r="A12" s="7" t="str">
        <f t="shared" si="0"/>
        <v>Note</v>
      </c>
      <c r="B12" s="8" t="s">
        <v>22</v>
      </c>
      <c r="C12" s="9" t="s">
        <v>98</v>
      </c>
      <c r="D12" s="10" t="s">
        <v>4967</v>
      </c>
      <c r="E12" s="10" t="s">
        <v>22</v>
      </c>
      <c r="F12" s="10" t="s">
        <v>22</v>
      </c>
      <c r="G12" s="10" t="str">
        <f t="shared" si="1"/>
        <v>Item Information Request. Note. Text</v>
      </c>
      <c r="H12" s="10" t="s">
        <v>22</v>
      </c>
      <c r="I12" s="10" t="s">
        <v>5595</v>
      </c>
      <c r="J12" s="10" t="s">
        <v>22</v>
      </c>
      <c r="K12" s="10" t="s">
        <v>22</v>
      </c>
      <c r="L12" s="10" t="s">
        <v>237</v>
      </c>
      <c r="M12" s="7" t="str">
        <f t="shared" si="2"/>
        <v>Note</v>
      </c>
      <c r="N12" s="10" t="s">
        <v>59</v>
      </c>
      <c r="O12" s="10" t="s">
        <v>22</v>
      </c>
      <c r="P12" s="10" t="str">
        <f t="shared" si="3"/>
        <v>Text. Type</v>
      </c>
      <c r="Q12" s="10" t="s">
        <v>22</v>
      </c>
      <c r="R12" s="10" t="s">
        <v>22</v>
      </c>
      <c r="S12" s="10" t="s">
        <v>30</v>
      </c>
      <c r="T12" s="10" t="s">
        <v>22</v>
      </c>
      <c r="U12" s="10" t="s">
        <v>26</v>
      </c>
      <c r="V12" s="10" t="s">
        <v>22</v>
      </c>
    </row>
    <row r="13" spans="1:22" ht="14.1" customHeight="1" x14ac:dyDescent="0.2">
      <c r="A13" s="11" t="str">
        <f t="shared" ref="A13:A20" si="4">SUBSTITUTE(SUBSTITUTE(CONCATENATE(J13,IF(M13="Identifier","ID",M13))," ",""),"_","")</f>
        <v>Period</v>
      </c>
      <c r="B13" s="8" t="s">
        <v>22</v>
      </c>
      <c r="C13" s="12" t="s">
        <v>27</v>
      </c>
      <c r="D13" s="11" t="s">
        <v>5598</v>
      </c>
      <c r="E13" s="11" t="s">
        <v>22</v>
      </c>
      <c r="F13" s="11" t="s">
        <v>22</v>
      </c>
      <c r="G13" s="11" t="str">
        <f t="shared" ref="G13:G20" si="5">CONCATENATE( IF(H13="","",CONCATENATE(H13,"_ ")),I13,". ",IF(J13="","",CONCATENATE(J13,"_ ")),M13,IF(J13="","",CONCATENATE(". ",N13)))</f>
        <v>Item Information Request. Period</v>
      </c>
      <c r="H13" s="11" t="s">
        <v>22</v>
      </c>
      <c r="I13" s="11" t="s">
        <v>5595</v>
      </c>
      <c r="J13" s="11" t="s">
        <v>22</v>
      </c>
      <c r="K13" s="11" t="s">
        <v>22</v>
      </c>
      <c r="L13" s="11" t="s">
        <v>22</v>
      </c>
      <c r="M13" s="11" t="str">
        <f t="shared" ref="M13:M20" si="6">CONCATENATE(IF(Q13="","",CONCATENATE(Q13,"_ ")),R13)</f>
        <v>Period</v>
      </c>
      <c r="N13" s="11" t="str">
        <f t="shared" ref="N13:N20" si="7">M13</f>
        <v>Period</v>
      </c>
      <c r="O13" s="11" t="s">
        <v>22</v>
      </c>
      <c r="P13" s="11" t="s">
        <v>22</v>
      </c>
      <c r="Q13" s="11" t="s">
        <v>22</v>
      </c>
      <c r="R13" s="11" t="s">
        <v>44</v>
      </c>
      <c r="S13" s="11" t="s">
        <v>38</v>
      </c>
      <c r="T13" s="11" t="s">
        <v>22</v>
      </c>
      <c r="U13" s="11" t="s">
        <v>26</v>
      </c>
      <c r="V13" s="11" t="s">
        <v>22</v>
      </c>
    </row>
    <row r="14" spans="1:22" ht="14.1" customHeight="1" x14ac:dyDescent="0.2">
      <c r="A14" s="11" t="str">
        <f t="shared" si="4"/>
        <v>DocumentReference</v>
      </c>
      <c r="B14" s="8" t="s">
        <v>22</v>
      </c>
      <c r="C14" s="12" t="s">
        <v>98</v>
      </c>
      <c r="D14" s="11" t="s">
        <v>5055</v>
      </c>
      <c r="E14" s="11" t="s">
        <v>22</v>
      </c>
      <c r="F14" s="11" t="s">
        <v>22</v>
      </c>
      <c r="G14" s="11" t="str">
        <f t="shared" si="5"/>
        <v>Item Information Request. Document Reference</v>
      </c>
      <c r="H14" s="11" t="s">
        <v>22</v>
      </c>
      <c r="I14" s="11" t="s">
        <v>5595</v>
      </c>
      <c r="J14" s="11" t="s">
        <v>22</v>
      </c>
      <c r="K14" s="11" t="s">
        <v>22</v>
      </c>
      <c r="L14" s="11" t="s">
        <v>22</v>
      </c>
      <c r="M14" s="11" t="str">
        <f t="shared" si="6"/>
        <v>Document Reference</v>
      </c>
      <c r="N14" s="11" t="str">
        <f t="shared" si="7"/>
        <v>Document Reference</v>
      </c>
      <c r="O14" s="11" t="s">
        <v>22</v>
      </c>
      <c r="P14" s="11" t="s">
        <v>22</v>
      </c>
      <c r="Q14" s="11" t="s">
        <v>22</v>
      </c>
      <c r="R14" s="11" t="s">
        <v>406</v>
      </c>
      <c r="S14" s="11" t="s">
        <v>38</v>
      </c>
      <c r="T14" s="11" t="s">
        <v>22</v>
      </c>
      <c r="U14" s="11" t="s">
        <v>26</v>
      </c>
      <c r="V14" s="11" t="s">
        <v>22</v>
      </c>
    </row>
    <row r="15" spans="1:22" ht="14.1" customHeight="1" x14ac:dyDescent="0.2">
      <c r="A15" s="11" t="str">
        <f t="shared" si="4"/>
        <v>Signature</v>
      </c>
      <c r="B15" s="8" t="s">
        <v>22</v>
      </c>
      <c r="C15" s="12" t="s">
        <v>98</v>
      </c>
      <c r="D15" s="11" t="s">
        <v>4972</v>
      </c>
      <c r="E15" s="11" t="s">
        <v>22</v>
      </c>
      <c r="F15" s="11" t="s">
        <v>22</v>
      </c>
      <c r="G15" s="11" t="str">
        <f t="shared" si="5"/>
        <v>Item Information Request. Signature</v>
      </c>
      <c r="H15" s="11" t="s">
        <v>22</v>
      </c>
      <c r="I15" s="11" t="s">
        <v>5595</v>
      </c>
      <c r="J15" s="11" t="s">
        <v>22</v>
      </c>
      <c r="K15" s="11" t="s">
        <v>22</v>
      </c>
      <c r="L15" s="11" t="s">
        <v>22</v>
      </c>
      <c r="M15" s="11" t="str">
        <f t="shared" si="6"/>
        <v>Signature</v>
      </c>
      <c r="N15" s="11" t="str">
        <f t="shared" si="7"/>
        <v>Signature</v>
      </c>
      <c r="O15" s="11" t="s">
        <v>22</v>
      </c>
      <c r="P15" s="11" t="s">
        <v>22</v>
      </c>
      <c r="Q15" s="11" t="s">
        <v>22</v>
      </c>
      <c r="R15" s="11" t="s">
        <v>624</v>
      </c>
      <c r="S15" s="11" t="s">
        <v>38</v>
      </c>
      <c r="T15" s="11" t="s">
        <v>22</v>
      </c>
      <c r="U15" s="11" t="s">
        <v>26</v>
      </c>
      <c r="V15" s="11" t="s">
        <v>22</v>
      </c>
    </row>
    <row r="16" spans="1:22" ht="14.1" customHeight="1" x14ac:dyDescent="0.2">
      <c r="A16" s="11" t="str">
        <f t="shared" si="4"/>
        <v>SenderParty</v>
      </c>
      <c r="B16" s="8" t="s">
        <v>22</v>
      </c>
      <c r="C16" s="12" t="s">
        <v>27</v>
      </c>
      <c r="D16" s="11" t="s">
        <v>5270</v>
      </c>
      <c r="E16" s="11" t="s">
        <v>22</v>
      </c>
      <c r="F16" s="11" t="s">
        <v>22</v>
      </c>
      <c r="G16" s="11" t="str">
        <f t="shared" si="5"/>
        <v>Item Information Request. Sender_ Party. Party</v>
      </c>
      <c r="H16" s="11" t="s">
        <v>22</v>
      </c>
      <c r="I16" s="11" t="s">
        <v>5595</v>
      </c>
      <c r="J16" s="11" t="s">
        <v>5002</v>
      </c>
      <c r="K16" s="11" t="s">
        <v>22</v>
      </c>
      <c r="L16" s="11" t="s">
        <v>22</v>
      </c>
      <c r="M16" s="11" t="str">
        <f t="shared" si="6"/>
        <v>Party</v>
      </c>
      <c r="N16" s="11" t="str">
        <f t="shared" si="7"/>
        <v>Party</v>
      </c>
      <c r="O16" s="11" t="s">
        <v>22</v>
      </c>
      <c r="P16" s="11" t="s">
        <v>22</v>
      </c>
      <c r="Q16" s="11" t="s">
        <v>22</v>
      </c>
      <c r="R16" s="11" t="s">
        <v>216</v>
      </c>
      <c r="S16" s="11" t="s">
        <v>38</v>
      </c>
      <c r="T16" s="11" t="s">
        <v>22</v>
      </c>
      <c r="U16" s="11" t="s">
        <v>26</v>
      </c>
      <c r="V16" s="11" t="s">
        <v>22</v>
      </c>
    </row>
    <row r="17" spans="1:22" ht="14.1" customHeight="1" x14ac:dyDescent="0.2">
      <c r="A17" s="11" t="str">
        <f t="shared" si="4"/>
        <v>ReceiverParty</v>
      </c>
      <c r="B17" s="8" t="s">
        <v>22</v>
      </c>
      <c r="C17" s="12" t="s">
        <v>27</v>
      </c>
      <c r="D17" s="11" t="s">
        <v>5118</v>
      </c>
      <c r="E17" s="11" t="s">
        <v>22</v>
      </c>
      <c r="F17" s="11" t="s">
        <v>22</v>
      </c>
      <c r="G17" s="11" t="str">
        <f t="shared" si="5"/>
        <v>Item Information Request. Receiver_ Party. Party</v>
      </c>
      <c r="H17" s="11" t="s">
        <v>22</v>
      </c>
      <c r="I17" s="11" t="s">
        <v>5595</v>
      </c>
      <c r="J17" s="11" t="s">
        <v>5004</v>
      </c>
      <c r="K17" s="11" t="s">
        <v>22</v>
      </c>
      <c r="L17" s="11" t="s">
        <v>22</v>
      </c>
      <c r="M17" s="11" t="str">
        <f t="shared" si="6"/>
        <v>Party</v>
      </c>
      <c r="N17" s="11" t="str">
        <f t="shared" si="7"/>
        <v>Party</v>
      </c>
      <c r="O17" s="11" t="s">
        <v>22</v>
      </c>
      <c r="P17" s="11" t="s">
        <v>22</v>
      </c>
      <c r="Q17" s="11" t="s">
        <v>22</v>
      </c>
      <c r="R17" s="11" t="s">
        <v>216</v>
      </c>
      <c r="S17" s="11" t="s">
        <v>38</v>
      </c>
      <c r="T17" s="11" t="s">
        <v>22</v>
      </c>
      <c r="U17" s="11" t="s">
        <v>26</v>
      </c>
      <c r="V17" s="11" t="s">
        <v>22</v>
      </c>
    </row>
    <row r="18" spans="1:22" ht="14.1" customHeight="1" x14ac:dyDescent="0.2">
      <c r="A18" s="11" t="str">
        <f t="shared" si="4"/>
        <v>BuyerCustomerParty</v>
      </c>
      <c r="B18" s="8" t="s">
        <v>22</v>
      </c>
      <c r="C18" s="12" t="s">
        <v>34</v>
      </c>
      <c r="D18" s="11" t="s">
        <v>5270</v>
      </c>
      <c r="E18" s="11" t="s">
        <v>22</v>
      </c>
      <c r="F18" s="11" t="s">
        <v>22</v>
      </c>
      <c r="G18" s="11" t="str">
        <f t="shared" si="5"/>
        <v>Item Information Request. Buyer_ Customer Party. Customer Party</v>
      </c>
      <c r="H18" s="11" t="s">
        <v>22</v>
      </c>
      <c r="I18" s="11" t="s">
        <v>5595</v>
      </c>
      <c r="J18" s="11" t="s">
        <v>36</v>
      </c>
      <c r="K18" s="11" t="s">
        <v>22</v>
      </c>
      <c r="L18" s="11" t="s">
        <v>22</v>
      </c>
      <c r="M18" s="11" t="str">
        <f t="shared" si="6"/>
        <v>Customer Party</v>
      </c>
      <c r="N18" s="11" t="str">
        <f t="shared" si="7"/>
        <v>Customer Party</v>
      </c>
      <c r="O18" s="11" t="s">
        <v>22</v>
      </c>
      <c r="P18" s="11" t="s">
        <v>22</v>
      </c>
      <c r="Q18" s="11" t="s">
        <v>22</v>
      </c>
      <c r="R18" s="11" t="s">
        <v>37</v>
      </c>
      <c r="S18" s="11" t="s">
        <v>38</v>
      </c>
      <c r="T18" s="11" t="s">
        <v>22</v>
      </c>
      <c r="U18" s="11" t="s">
        <v>26</v>
      </c>
      <c r="V18" s="11" t="s">
        <v>22</v>
      </c>
    </row>
    <row r="19" spans="1:22" ht="14.1" customHeight="1" x14ac:dyDescent="0.2">
      <c r="A19" s="11" t="str">
        <f t="shared" si="4"/>
        <v>SellerSupplierParty</v>
      </c>
      <c r="B19" s="8" t="s">
        <v>22</v>
      </c>
      <c r="C19" s="12" t="s">
        <v>34</v>
      </c>
      <c r="D19" s="11" t="s">
        <v>5118</v>
      </c>
      <c r="E19" s="11" t="s">
        <v>22</v>
      </c>
      <c r="F19" s="11" t="s">
        <v>22</v>
      </c>
      <c r="G19" s="11" t="str">
        <f t="shared" si="5"/>
        <v>Item Information Request. Seller_ Supplier Party. Supplier Party</v>
      </c>
      <c r="H19" s="11" t="s">
        <v>22</v>
      </c>
      <c r="I19" s="11" t="s">
        <v>5595</v>
      </c>
      <c r="J19" s="11" t="s">
        <v>40</v>
      </c>
      <c r="K19" s="11" t="s">
        <v>22</v>
      </c>
      <c r="L19" s="11" t="s">
        <v>22</v>
      </c>
      <c r="M19" s="11" t="str">
        <f t="shared" si="6"/>
        <v>Supplier Party</v>
      </c>
      <c r="N19" s="11" t="str">
        <f t="shared" si="7"/>
        <v>Supplier Party</v>
      </c>
      <c r="O19" s="11" t="s">
        <v>22</v>
      </c>
      <c r="P19" s="11" t="s">
        <v>22</v>
      </c>
      <c r="Q19" s="11" t="s">
        <v>22</v>
      </c>
      <c r="R19" s="11" t="s">
        <v>41</v>
      </c>
      <c r="S19" s="11" t="s">
        <v>38</v>
      </c>
      <c r="T19" s="11" t="s">
        <v>22</v>
      </c>
      <c r="U19" s="11" t="s">
        <v>26</v>
      </c>
      <c r="V19" s="11" t="s">
        <v>22</v>
      </c>
    </row>
    <row r="20" spans="1:22" ht="14.1" customHeight="1" x14ac:dyDescent="0.2">
      <c r="A20" s="11" t="str">
        <f t="shared" si="4"/>
        <v>ItemInformationRequestLine</v>
      </c>
      <c r="B20" s="8" t="s">
        <v>22</v>
      </c>
      <c r="C20" s="12" t="s">
        <v>50</v>
      </c>
      <c r="D20" s="11" t="s">
        <v>5599</v>
      </c>
      <c r="E20" s="11" t="s">
        <v>22</v>
      </c>
      <c r="F20" s="11" t="s">
        <v>22</v>
      </c>
      <c r="G20" s="11" t="str">
        <f t="shared" si="5"/>
        <v>Item Information Request. Item Information Request Line</v>
      </c>
      <c r="H20" s="11" t="s">
        <v>22</v>
      </c>
      <c r="I20" s="11" t="s">
        <v>5595</v>
      </c>
      <c r="J20" s="11" t="s">
        <v>22</v>
      </c>
      <c r="K20" s="11" t="s">
        <v>22</v>
      </c>
      <c r="L20" s="11" t="s">
        <v>22</v>
      </c>
      <c r="M20" s="11" t="str">
        <f t="shared" si="6"/>
        <v>Item Information Request Line</v>
      </c>
      <c r="N20" s="11" t="str">
        <f t="shared" si="7"/>
        <v>Item Information Request Line</v>
      </c>
      <c r="O20" s="11" t="s">
        <v>22</v>
      </c>
      <c r="P20" s="11" t="s">
        <v>22</v>
      </c>
      <c r="Q20" s="11" t="s">
        <v>22</v>
      </c>
      <c r="R20" s="11" t="s">
        <v>2423</v>
      </c>
      <c r="S20" s="11" t="s">
        <v>38</v>
      </c>
      <c r="T20" s="11" t="s">
        <v>22</v>
      </c>
      <c r="U20" s="11" t="s">
        <v>26</v>
      </c>
      <c r="V20" s="11" t="s">
        <v>22</v>
      </c>
    </row>
    <row r="21" spans="1:22" s="14" customFormat="1" ht="14.1" customHeight="1" x14ac:dyDescent="0.2">
      <c r="A21" s="13"/>
      <c r="B21" s="13"/>
      <c r="C21" s="13"/>
      <c r="D21" s="13"/>
      <c r="E21" s="13"/>
      <c r="F21" s="13"/>
      <c r="G21" s="13"/>
      <c r="H21" s="13"/>
      <c r="I21" s="13"/>
      <c r="J21" s="13"/>
      <c r="K21" s="13"/>
      <c r="L21" s="13"/>
      <c r="M21" s="13"/>
      <c r="N21" s="13"/>
      <c r="O21" s="13"/>
      <c r="P21" s="13"/>
      <c r="Q21" s="13"/>
      <c r="R21" s="13"/>
      <c r="S21" s="13" t="s">
        <v>4949</v>
      </c>
      <c r="T21" s="13"/>
      <c r="U21" s="13"/>
      <c r="V21"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B498E-6A53-448B-9043-D51D3468F55A}">
  <dimension ref="A1:V28"/>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Manifest</v>
      </c>
      <c r="B2" s="6" t="s">
        <v>22</v>
      </c>
      <c r="C2" s="6" t="s">
        <v>22</v>
      </c>
      <c r="D2" s="6" t="s">
        <v>5600</v>
      </c>
      <c r="E2" s="6" t="s">
        <v>22</v>
      </c>
      <c r="F2" s="6" t="s">
        <v>22</v>
      </c>
      <c r="G2" s="5" t="str">
        <f>CONCATENATE(IF(H2="","",CONCATENATE(H2,"_ ")),I2,". Details")</f>
        <v>Manifest. Details</v>
      </c>
      <c r="H2" s="6" t="s">
        <v>22</v>
      </c>
      <c r="I2" s="6" t="s">
        <v>5601</v>
      </c>
      <c r="J2" s="6" t="s">
        <v>22</v>
      </c>
      <c r="K2" s="6" t="s">
        <v>22</v>
      </c>
      <c r="L2" s="6" t="s">
        <v>22</v>
      </c>
      <c r="M2" s="6" t="s">
        <v>22</v>
      </c>
      <c r="N2" s="6" t="s">
        <v>22</v>
      </c>
      <c r="O2" s="6" t="s">
        <v>22</v>
      </c>
      <c r="P2" s="6" t="s">
        <v>22</v>
      </c>
      <c r="Q2" s="6" t="s">
        <v>22</v>
      </c>
      <c r="R2" s="6" t="s">
        <v>22</v>
      </c>
      <c r="S2" s="6" t="s">
        <v>25</v>
      </c>
      <c r="T2" s="6" t="s">
        <v>22</v>
      </c>
      <c r="U2" s="6" t="s">
        <v>101</v>
      </c>
      <c r="V2" s="6" t="s">
        <v>22</v>
      </c>
    </row>
    <row r="3" spans="1:22" ht="14.1" customHeight="1" x14ac:dyDescent="0.2">
      <c r="A3" s="7" t="str">
        <f t="shared" ref="A3:A17"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101</v>
      </c>
      <c r="G3" s="10" t="str">
        <f t="shared" ref="G3:G17" si="1">CONCATENATE( IF(H3="","",CONCATENATE(H3,"_ ")),I3,". ",IF(J3="","",CONCATENATE(J3,"_ ")),M3,IF(OR(J3&lt;&gt;"",M3&lt;&gt;N3),CONCATENATE(". ",N3),""))</f>
        <v>Manifest. UBL Version Identifier. Identifier</v>
      </c>
      <c r="H3" s="10" t="s">
        <v>22</v>
      </c>
      <c r="I3" s="10" t="s">
        <v>5601</v>
      </c>
      <c r="J3" s="10" t="s">
        <v>22</v>
      </c>
      <c r="K3" s="10" t="s">
        <v>4953</v>
      </c>
      <c r="L3" s="10" t="s">
        <v>29</v>
      </c>
      <c r="M3" s="7" t="str">
        <f t="shared" ref="M3:M17" si="2">IF(K3&lt;&gt;"",CONCATENATE(K3," ",L3),L3)</f>
        <v>UBL Version Identifier</v>
      </c>
      <c r="N3" s="10" t="s">
        <v>29</v>
      </c>
      <c r="O3" s="10" t="s">
        <v>22</v>
      </c>
      <c r="P3" s="10" t="str">
        <f t="shared" ref="P3:P17" si="3">IF(O3&lt;&gt;"",CONCATENATE(O3,"_ ",N3,". Type"),CONCATENATE(N3,". Type"))</f>
        <v>Identifier. Type</v>
      </c>
      <c r="Q3" s="10" t="s">
        <v>22</v>
      </c>
      <c r="R3" s="10" t="s">
        <v>22</v>
      </c>
      <c r="S3" s="10" t="s">
        <v>30</v>
      </c>
      <c r="T3" s="10" t="s">
        <v>22</v>
      </c>
      <c r="U3" s="10" t="s">
        <v>101</v>
      </c>
      <c r="V3" s="10" t="s">
        <v>22</v>
      </c>
    </row>
    <row r="4" spans="1:22" ht="14.1" customHeight="1" x14ac:dyDescent="0.2">
      <c r="A4" s="7" t="str">
        <f t="shared" si="0"/>
        <v>CustomizationID</v>
      </c>
      <c r="B4" s="8" t="s">
        <v>22</v>
      </c>
      <c r="C4" s="9" t="s">
        <v>34</v>
      </c>
      <c r="D4" s="10" t="s">
        <v>4954</v>
      </c>
      <c r="E4" s="10" t="s">
        <v>22</v>
      </c>
      <c r="F4" s="10" t="s">
        <v>22</v>
      </c>
      <c r="G4" s="10" t="str">
        <f t="shared" si="1"/>
        <v>Manifest. Customization Identifier. Identifier</v>
      </c>
      <c r="H4" s="10" t="s">
        <v>22</v>
      </c>
      <c r="I4" s="10" t="s">
        <v>5601</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101</v>
      </c>
      <c r="V4" s="10" t="s">
        <v>22</v>
      </c>
    </row>
    <row r="5" spans="1:22" ht="14.1" customHeight="1" x14ac:dyDescent="0.2">
      <c r="A5" s="7" t="str">
        <f t="shared" si="0"/>
        <v>ProfileID</v>
      </c>
      <c r="B5" s="8" t="s">
        <v>22</v>
      </c>
      <c r="C5" s="9" t="s">
        <v>34</v>
      </c>
      <c r="D5" s="10" t="s">
        <v>4955</v>
      </c>
      <c r="E5" s="10" t="s">
        <v>22</v>
      </c>
      <c r="F5" s="10" t="s">
        <v>22</v>
      </c>
      <c r="G5" s="10" t="str">
        <f t="shared" si="1"/>
        <v>Manifest. Profile Identifier. Identifier</v>
      </c>
      <c r="H5" s="10" t="s">
        <v>22</v>
      </c>
      <c r="I5" s="10" t="s">
        <v>5601</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101</v>
      </c>
      <c r="V5" s="10" t="s">
        <v>22</v>
      </c>
    </row>
    <row r="6" spans="1:22" ht="14.1" customHeight="1" x14ac:dyDescent="0.2">
      <c r="A6" s="7" t="str">
        <f t="shared" si="0"/>
        <v>ProfileExecutionID</v>
      </c>
      <c r="B6" s="8" t="s">
        <v>22</v>
      </c>
      <c r="C6" s="9" t="s">
        <v>34</v>
      </c>
      <c r="D6" s="10" t="s">
        <v>4956</v>
      </c>
      <c r="E6" s="10" t="s">
        <v>22</v>
      </c>
      <c r="F6" s="10" t="s">
        <v>22</v>
      </c>
      <c r="G6" s="10" t="str">
        <f t="shared" si="1"/>
        <v>Manifest. Profile Execution Identifier. Identifier</v>
      </c>
      <c r="H6" s="10" t="s">
        <v>22</v>
      </c>
      <c r="I6" s="10" t="s">
        <v>5601</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101</v>
      </c>
      <c r="V6" s="10" t="s">
        <v>22</v>
      </c>
    </row>
    <row r="7" spans="1:22" ht="14.1" customHeight="1" x14ac:dyDescent="0.2">
      <c r="A7" s="7" t="str">
        <f t="shared" si="0"/>
        <v>ID</v>
      </c>
      <c r="B7" s="8" t="s">
        <v>22</v>
      </c>
      <c r="C7" s="9" t="s">
        <v>27</v>
      </c>
      <c r="D7" s="10" t="s">
        <v>5198</v>
      </c>
      <c r="E7" s="10" t="s">
        <v>22</v>
      </c>
      <c r="F7" s="10" t="s">
        <v>22</v>
      </c>
      <c r="G7" s="10" t="str">
        <f t="shared" si="1"/>
        <v>Manifest. Identifier</v>
      </c>
      <c r="H7" s="10" t="s">
        <v>22</v>
      </c>
      <c r="I7" s="10" t="s">
        <v>5601</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101</v>
      </c>
      <c r="V7" s="10" t="s">
        <v>22</v>
      </c>
    </row>
    <row r="8" spans="1:22" ht="14.1" customHeight="1" x14ac:dyDescent="0.2">
      <c r="A8" s="7" t="str">
        <f t="shared" si="0"/>
        <v>UUID</v>
      </c>
      <c r="B8" s="8" t="s">
        <v>22</v>
      </c>
      <c r="C8" s="9" t="s">
        <v>34</v>
      </c>
      <c r="D8" s="10" t="s">
        <v>4959</v>
      </c>
      <c r="E8" s="10" t="s">
        <v>22</v>
      </c>
      <c r="F8" s="10" t="s">
        <v>22</v>
      </c>
      <c r="G8" s="10" t="str">
        <f t="shared" si="1"/>
        <v>Manifest. UUID. Identifier</v>
      </c>
      <c r="H8" s="10" t="s">
        <v>22</v>
      </c>
      <c r="I8" s="10" t="s">
        <v>5601</v>
      </c>
      <c r="J8" s="10" t="s">
        <v>22</v>
      </c>
      <c r="K8" s="10" t="s">
        <v>22</v>
      </c>
      <c r="L8" s="10" t="s">
        <v>590</v>
      </c>
      <c r="M8" s="7" t="str">
        <f t="shared" si="2"/>
        <v>UUID</v>
      </c>
      <c r="N8" s="10" t="s">
        <v>29</v>
      </c>
      <c r="O8" s="10" t="s">
        <v>22</v>
      </c>
      <c r="P8" s="10" t="str">
        <f t="shared" si="3"/>
        <v>Identifier. Type</v>
      </c>
      <c r="Q8" s="10" t="s">
        <v>22</v>
      </c>
      <c r="R8" s="10" t="s">
        <v>22</v>
      </c>
      <c r="S8" s="10" t="s">
        <v>30</v>
      </c>
      <c r="T8" s="10" t="s">
        <v>22</v>
      </c>
      <c r="U8" s="10" t="s">
        <v>101</v>
      </c>
      <c r="V8" s="10" t="s">
        <v>22</v>
      </c>
    </row>
    <row r="9" spans="1:22" ht="14.1" customHeight="1" x14ac:dyDescent="0.2">
      <c r="A9" s="7" t="str">
        <f t="shared" si="0"/>
        <v>IssueDate</v>
      </c>
      <c r="B9" s="8" t="s">
        <v>22</v>
      </c>
      <c r="C9" s="9" t="s">
        <v>34</v>
      </c>
      <c r="D9" s="10" t="s">
        <v>4996</v>
      </c>
      <c r="E9" s="10" t="s">
        <v>22</v>
      </c>
      <c r="F9" s="10" t="s">
        <v>22</v>
      </c>
      <c r="G9" s="10" t="str">
        <f t="shared" si="1"/>
        <v>Manifest. Issue Date. Date</v>
      </c>
      <c r="H9" s="10" t="s">
        <v>22</v>
      </c>
      <c r="I9" s="10" t="s">
        <v>5601</v>
      </c>
      <c r="J9" s="10" t="s">
        <v>22</v>
      </c>
      <c r="K9" s="10" t="s">
        <v>477</v>
      </c>
      <c r="L9" s="10" t="s">
        <v>397</v>
      </c>
      <c r="M9" s="7" t="str">
        <f t="shared" si="2"/>
        <v>Issue Date</v>
      </c>
      <c r="N9" s="10" t="s">
        <v>397</v>
      </c>
      <c r="O9" s="10" t="s">
        <v>22</v>
      </c>
      <c r="P9" s="10" t="str">
        <f t="shared" si="3"/>
        <v>Date. Type</v>
      </c>
      <c r="Q9" s="10" t="s">
        <v>22</v>
      </c>
      <c r="R9" s="10" t="s">
        <v>22</v>
      </c>
      <c r="S9" s="10" t="s">
        <v>30</v>
      </c>
      <c r="T9" s="10" t="s">
        <v>22</v>
      </c>
      <c r="U9" s="10" t="s">
        <v>101</v>
      </c>
      <c r="V9" s="10" t="s">
        <v>22</v>
      </c>
    </row>
    <row r="10" spans="1:22" ht="14.1" customHeight="1" x14ac:dyDescent="0.2">
      <c r="A10" s="7" t="str">
        <f t="shared" si="0"/>
        <v>IssueTime</v>
      </c>
      <c r="B10" s="8" t="s">
        <v>22</v>
      </c>
      <c r="C10" s="9" t="s">
        <v>34</v>
      </c>
      <c r="D10" s="10" t="s">
        <v>4997</v>
      </c>
      <c r="E10" s="10" t="s">
        <v>22</v>
      </c>
      <c r="F10" s="10" t="s">
        <v>22</v>
      </c>
      <c r="G10" s="10" t="str">
        <f t="shared" si="1"/>
        <v>Manifest. Issue Time. Time</v>
      </c>
      <c r="H10" s="10" t="s">
        <v>22</v>
      </c>
      <c r="I10" s="10" t="s">
        <v>5601</v>
      </c>
      <c r="J10" s="10" t="s">
        <v>22</v>
      </c>
      <c r="K10" s="10" t="s">
        <v>477</v>
      </c>
      <c r="L10" s="10" t="s">
        <v>594</v>
      </c>
      <c r="M10" s="7" t="str">
        <f t="shared" si="2"/>
        <v>Issue Time</v>
      </c>
      <c r="N10" s="10" t="s">
        <v>594</v>
      </c>
      <c r="O10" s="10" t="s">
        <v>22</v>
      </c>
      <c r="P10" s="10" t="str">
        <f t="shared" si="3"/>
        <v>Time. Type</v>
      </c>
      <c r="Q10" s="10" t="s">
        <v>22</v>
      </c>
      <c r="R10" s="10" t="s">
        <v>22</v>
      </c>
      <c r="S10" s="10" t="s">
        <v>30</v>
      </c>
      <c r="T10" s="10" t="s">
        <v>22</v>
      </c>
      <c r="U10" s="10" t="s">
        <v>101</v>
      </c>
      <c r="V10" s="10" t="s">
        <v>22</v>
      </c>
    </row>
    <row r="11" spans="1:22" ht="14.1" customHeight="1" x14ac:dyDescent="0.2">
      <c r="A11" s="7" t="str">
        <f t="shared" si="0"/>
        <v>ManifestTypeCode</v>
      </c>
      <c r="B11" s="8" t="s">
        <v>22</v>
      </c>
      <c r="C11" s="9" t="s">
        <v>34</v>
      </c>
      <c r="D11" s="10" t="s">
        <v>5602</v>
      </c>
      <c r="E11" s="10" t="s">
        <v>22</v>
      </c>
      <c r="F11" s="10" t="s">
        <v>22</v>
      </c>
      <c r="G11" s="10" t="str">
        <f t="shared" si="1"/>
        <v>Manifest. Manifest Type Code. Code</v>
      </c>
      <c r="H11" s="10" t="s">
        <v>22</v>
      </c>
      <c r="I11" s="10" t="s">
        <v>5601</v>
      </c>
      <c r="J11" s="10" t="s">
        <v>22</v>
      </c>
      <c r="K11" s="10" t="s">
        <v>5603</v>
      </c>
      <c r="L11" s="10" t="s">
        <v>33</v>
      </c>
      <c r="M11" s="7" t="str">
        <f t="shared" si="2"/>
        <v>Manifest Type Code</v>
      </c>
      <c r="N11" s="10" t="s">
        <v>33</v>
      </c>
      <c r="O11" s="10" t="s">
        <v>22</v>
      </c>
      <c r="P11" s="10" t="str">
        <f t="shared" si="3"/>
        <v>Code. Type</v>
      </c>
      <c r="Q11" s="10" t="s">
        <v>22</v>
      </c>
      <c r="R11" s="10" t="s">
        <v>22</v>
      </c>
      <c r="S11" s="10" t="s">
        <v>30</v>
      </c>
      <c r="T11" s="10" t="s">
        <v>22</v>
      </c>
      <c r="U11" s="10" t="s">
        <v>101</v>
      </c>
      <c r="V11" s="10" t="s">
        <v>22</v>
      </c>
    </row>
    <row r="12" spans="1:22" ht="14.1" customHeight="1" x14ac:dyDescent="0.2">
      <c r="A12" s="7" t="str">
        <f t="shared" si="0"/>
        <v>ManifestType</v>
      </c>
      <c r="B12" s="8" t="s">
        <v>22</v>
      </c>
      <c r="C12" s="9" t="s">
        <v>98</v>
      </c>
      <c r="D12" s="10" t="s">
        <v>5604</v>
      </c>
      <c r="E12" s="10" t="s">
        <v>22</v>
      </c>
      <c r="F12" s="10" t="s">
        <v>22</v>
      </c>
      <c r="G12" s="10" t="str">
        <f t="shared" si="1"/>
        <v>Manifest. Manifest Type. Text</v>
      </c>
      <c r="H12" s="10" t="s">
        <v>22</v>
      </c>
      <c r="I12" s="10" t="s">
        <v>5601</v>
      </c>
      <c r="J12" s="10" t="s">
        <v>22</v>
      </c>
      <c r="K12" s="10" t="s">
        <v>5601</v>
      </c>
      <c r="L12" s="10" t="s">
        <v>249</v>
      </c>
      <c r="M12" s="7" t="str">
        <f t="shared" si="2"/>
        <v>Manifest Type</v>
      </c>
      <c r="N12" s="10" t="s">
        <v>59</v>
      </c>
      <c r="O12" s="10" t="s">
        <v>22</v>
      </c>
      <c r="P12" s="10" t="str">
        <f t="shared" si="3"/>
        <v>Text. Type</v>
      </c>
      <c r="Q12" s="10" t="s">
        <v>22</v>
      </c>
      <c r="R12" s="10" t="s">
        <v>22</v>
      </c>
      <c r="S12" s="10" t="s">
        <v>30</v>
      </c>
      <c r="T12" s="10" t="s">
        <v>22</v>
      </c>
      <c r="U12" s="10" t="s">
        <v>101</v>
      </c>
      <c r="V12" s="10" t="s">
        <v>22</v>
      </c>
    </row>
    <row r="13" spans="1:22" ht="14.1" customHeight="1" x14ac:dyDescent="0.2">
      <c r="A13" s="7" t="str">
        <f t="shared" si="0"/>
        <v>Description</v>
      </c>
      <c r="B13" s="8" t="s">
        <v>22</v>
      </c>
      <c r="C13" s="9" t="s">
        <v>98</v>
      </c>
      <c r="D13" s="10" t="s">
        <v>5203</v>
      </c>
      <c r="E13" s="10" t="s">
        <v>22</v>
      </c>
      <c r="F13" s="10" t="s">
        <v>22</v>
      </c>
      <c r="G13" s="10" t="str">
        <f t="shared" si="1"/>
        <v>Manifest. Description. Text</v>
      </c>
      <c r="H13" s="10" t="s">
        <v>22</v>
      </c>
      <c r="I13" s="10" t="s">
        <v>5601</v>
      </c>
      <c r="J13" s="10" t="s">
        <v>22</v>
      </c>
      <c r="K13" s="10" t="s">
        <v>22</v>
      </c>
      <c r="L13" s="10" t="s">
        <v>100</v>
      </c>
      <c r="M13" s="7" t="str">
        <f t="shared" si="2"/>
        <v>Description</v>
      </c>
      <c r="N13" s="10" t="s">
        <v>59</v>
      </c>
      <c r="O13" s="10" t="s">
        <v>22</v>
      </c>
      <c r="P13" s="10" t="str">
        <f t="shared" si="3"/>
        <v>Text. Type</v>
      </c>
      <c r="Q13" s="10" t="s">
        <v>22</v>
      </c>
      <c r="R13" s="10" t="s">
        <v>22</v>
      </c>
      <c r="S13" s="10" t="s">
        <v>30</v>
      </c>
      <c r="T13" s="10" t="s">
        <v>22</v>
      </c>
      <c r="U13" s="10" t="s">
        <v>101</v>
      </c>
      <c r="V13" s="10" t="s">
        <v>22</v>
      </c>
    </row>
    <row r="14" spans="1:22" ht="14.1" customHeight="1" x14ac:dyDescent="0.2">
      <c r="A14" s="7" t="str">
        <f t="shared" si="0"/>
        <v>Note</v>
      </c>
      <c r="B14" s="8" t="s">
        <v>22</v>
      </c>
      <c r="C14" s="9" t="s">
        <v>98</v>
      </c>
      <c r="D14" s="10" t="s">
        <v>4967</v>
      </c>
      <c r="E14" s="10" t="s">
        <v>22</v>
      </c>
      <c r="F14" s="10" t="s">
        <v>22</v>
      </c>
      <c r="G14" s="10" t="str">
        <f t="shared" si="1"/>
        <v>Manifest. Note. Text</v>
      </c>
      <c r="H14" s="10" t="s">
        <v>22</v>
      </c>
      <c r="I14" s="10" t="s">
        <v>5601</v>
      </c>
      <c r="J14" s="10" t="s">
        <v>22</v>
      </c>
      <c r="K14" s="10" t="s">
        <v>22</v>
      </c>
      <c r="L14" s="10" t="s">
        <v>237</v>
      </c>
      <c r="M14" s="7" t="str">
        <f t="shared" si="2"/>
        <v>Note</v>
      </c>
      <c r="N14" s="10" t="s">
        <v>59</v>
      </c>
      <c r="O14" s="10" t="s">
        <v>22</v>
      </c>
      <c r="P14" s="10" t="str">
        <f t="shared" si="3"/>
        <v>Text. Type</v>
      </c>
      <c r="Q14" s="10" t="s">
        <v>22</v>
      </c>
      <c r="R14" s="10" t="s">
        <v>22</v>
      </c>
      <c r="S14" s="10" t="s">
        <v>30</v>
      </c>
      <c r="T14" s="10" t="s">
        <v>22</v>
      </c>
      <c r="U14" s="10" t="s">
        <v>101</v>
      </c>
      <c r="V14" s="10" t="s">
        <v>22</v>
      </c>
    </row>
    <row r="15" spans="1:22" ht="14.1" customHeight="1" x14ac:dyDescent="0.2">
      <c r="A15" s="7" t="str">
        <f t="shared" si="0"/>
        <v>VersionID</v>
      </c>
      <c r="B15" s="8" t="s">
        <v>22</v>
      </c>
      <c r="C15" s="9" t="s">
        <v>34</v>
      </c>
      <c r="D15" s="10" t="s">
        <v>5204</v>
      </c>
      <c r="E15" s="10" t="s">
        <v>22</v>
      </c>
      <c r="F15" s="10" t="s">
        <v>22</v>
      </c>
      <c r="G15" s="10" t="str">
        <f t="shared" si="1"/>
        <v>Manifest. Version. Identifier</v>
      </c>
      <c r="H15" s="10" t="s">
        <v>22</v>
      </c>
      <c r="I15" s="10" t="s">
        <v>5601</v>
      </c>
      <c r="J15" s="10" t="s">
        <v>22</v>
      </c>
      <c r="K15" s="10" t="s">
        <v>22</v>
      </c>
      <c r="L15" s="10" t="s">
        <v>602</v>
      </c>
      <c r="M15" s="7" t="str">
        <f t="shared" si="2"/>
        <v>Version</v>
      </c>
      <c r="N15" s="10" t="s">
        <v>29</v>
      </c>
      <c r="O15" s="10" t="s">
        <v>22</v>
      </c>
      <c r="P15" s="10" t="str">
        <f t="shared" si="3"/>
        <v>Identifier. Type</v>
      </c>
      <c r="Q15" s="10" t="s">
        <v>22</v>
      </c>
      <c r="R15" s="10" t="s">
        <v>22</v>
      </c>
      <c r="S15" s="10" t="s">
        <v>30</v>
      </c>
      <c r="T15" s="10" t="s">
        <v>22</v>
      </c>
      <c r="U15" s="10" t="s">
        <v>101</v>
      </c>
      <c r="V15" s="10" t="s">
        <v>22</v>
      </c>
    </row>
    <row r="16" spans="1:22" ht="14.1" customHeight="1" x14ac:dyDescent="0.2">
      <c r="A16" s="7" t="str">
        <f t="shared" si="0"/>
        <v>AdValoremIndicator</v>
      </c>
      <c r="B16" s="8" t="s">
        <v>22</v>
      </c>
      <c r="C16" s="9" t="s">
        <v>34</v>
      </c>
      <c r="D16" s="10" t="s">
        <v>5605</v>
      </c>
      <c r="E16" s="10" t="s">
        <v>22</v>
      </c>
      <c r="F16" s="10" t="s">
        <v>22</v>
      </c>
      <c r="G16" s="10" t="str">
        <f t="shared" si="1"/>
        <v>Manifest. Ad Valorem_ Indicator. Indicator</v>
      </c>
      <c r="H16" s="10" t="s">
        <v>22</v>
      </c>
      <c r="I16" s="10" t="s">
        <v>5601</v>
      </c>
      <c r="J16" s="10" t="s">
        <v>5045</v>
      </c>
      <c r="K16" s="10" t="s">
        <v>22</v>
      </c>
      <c r="L16" s="10" t="s">
        <v>170</v>
      </c>
      <c r="M16" s="7" t="str">
        <f t="shared" si="2"/>
        <v>Indicator</v>
      </c>
      <c r="N16" s="10" t="s">
        <v>170</v>
      </c>
      <c r="O16" s="10" t="s">
        <v>22</v>
      </c>
      <c r="P16" s="10" t="str">
        <f t="shared" si="3"/>
        <v>Indicator. Type</v>
      </c>
      <c r="Q16" s="10" t="s">
        <v>22</v>
      </c>
      <c r="R16" s="10" t="s">
        <v>22</v>
      </c>
      <c r="S16" s="10" t="s">
        <v>30</v>
      </c>
      <c r="T16" s="10" t="s">
        <v>22</v>
      </c>
      <c r="U16" s="10" t="s">
        <v>101</v>
      </c>
      <c r="V16" s="10" t="s">
        <v>22</v>
      </c>
    </row>
    <row r="17" spans="1:22" ht="14.1" customHeight="1" x14ac:dyDescent="0.2">
      <c r="A17" s="7" t="str">
        <f t="shared" si="0"/>
        <v>DeclaredCarriageValueAmount</v>
      </c>
      <c r="B17" s="8" t="s">
        <v>22</v>
      </c>
      <c r="C17" s="9" t="s">
        <v>34</v>
      </c>
      <c r="D17" s="10" t="s">
        <v>5606</v>
      </c>
      <c r="E17" s="10" t="s">
        <v>5047</v>
      </c>
      <c r="F17" s="10" t="s">
        <v>22</v>
      </c>
      <c r="G17" s="10" t="str">
        <f t="shared" si="1"/>
        <v>Manifest. Declared_ Carriage Value. Amount</v>
      </c>
      <c r="H17" s="10" t="s">
        <v>22</v>
      </c>
      <c r="I17" s="10" t="s">
        <v>5601</v>
      </c>
      <c r="J17" s="10" t="s">
        <v>5607</v>
      </c>
      <c r="K17" s="10" t="s">
        <v>5608</v>
      </c>
      <c r="L17" s="10" t="s">
        <v>58</v>
      </c>
      <c r="M17" s="7" t="str">
        <f t="shared" si="2"/>
        <v>Carriage Value</v>
      </c>
      <c r="N17" s="10" t="s">
        <v>189</v>
      </c>
      <c r="O17" s="10" t="s">
        <v>22</v>
      </c>
      <c r="P17" s="10" t="str">
        <f t="shared" si="3"/>
        <v>Amount. Type</v>
      </c>
      <c r="Q17" s="10" t="s">
        <v>22</v>
      </c>
      <c r="R17" s="10" t="s">
        <v>22</v>
      </c>
      <c r="S17" s="10" t="s">
        <v>30</v>
      </c>
      <c r="T17" s="10" t="s">
        <v>22</v>
      </c>
      <c r="U17" s="10" t="s">
        <v>101</v>
      </c>
      <c r="V17" s="10" t="s">
        <v>22</v>
      </c>
    </row>
    <row r="18" spans="1:22" ht="14.1" customHeight="1" x14ac:dyDescent="0.2">
      <c r="A18" s="11" t="str">
        <f t="shared" ref="A18:A27" si="4">SUBSTITUTE(SUBSTITUTE(CONCATENATE(J18,IF(M18="Identifier","ID",M18))," ",""),"_","")</f>
        <v>SendingLogisticsOperatorParty</v>
      </c>
      <c r="B18" s="8" t="s">
        <v>22</v>
      </c>
      <c r="C18" s="12" t="s">
        <v>27</v>
      </c>
      <c r="D18" s="11" t="s">
        <v>5609</v>
      </c>
      <c r="E18" s="11" t="s">
        <v>22</v>
      </c>
      <c r="F18" s="11" t="s">
        <v>22</v>
      </c>
      <c r="G18" s="11" t="str">
        <f t="shared" ref="G18:G27" si="5">CONCATENATE( IF(H18="","",CONCATENATE(H18,"_ ")),I18,". ",IF(J18="","",CONCATENATE(J18,"_ ")),M18,IF(J18="","",CONCATENATE(". ",N18)))</f>
        <v>Manifest. Sending Logistics Operator_ Party. Party</v>
      </c>
      <c r="H18" s="11" t="s">
        <v>22</v>
      </c>
      <c r="I18" s="11" t="s">
        <v>5601</v>
      </c>
      <c r="J18" s="11" t="s">
        <v>5610</v>
      </c>
      <c r="K18" s="11" t="s">
        <v>22</v>
      </c>
      <c r="L18" s="11" t="s">
        <v>22</v>
      </c>
      <c r="M18" s="11" t="str">
        <f t="shared" ref="M18:M27" si="6">CONCATENATE(IF(Q18="","",CONCATENATE(Q18,"_ ")),R18)</f>
        <v>Party</v>
      </c>
      <c r="N18" s="11" t="str">
        <f t="shared" ref="N18:N27" si="7">M18</f>
        <v>Party</v>
      </c>
      <c r="O18" s="11" t="s">
        <v>22</v>
      </c>
      <c r="P18" s="11" t="s">
        <v>22</v>
      </c>
      <c r="Q18" s="11" t="s">
        <v>22</v>
      </c>
      <c r="R18" s="11" t="s">
        <v>216</v>
      </c>
      <c r="S18" s="11" t="s">
        <v>38</v>
      </c>
      <c r="T18" s="11" t="s">
        <v>22</v>
      </c>
      <c r="U18" s="11" t="s">
        <v>101</v>
      </c>
      <c r="V18" s="11" t="s">
        <v>22</v>
      </c>
    </row>
    <row r="19" spans="1:22" ht="14.1" customHeight="1" x14ac:dyDescent="0.2">
      <c r="A19" s="11" t="str">
        <f t="shared" si="4"/>
        <v>AuthorityParty</v>
      </c>
      <c r="B19" s="8" t="s">
        <v>22</v>
      </c>
      <c r="C19" s="12" t="s">
        <v>34</v>
      </c>
      <c r="D19" s="11" t="s">
        <v>5611</v>
      </c>
      <c r="E19" s="11" t="s">
        <v>22</v>
      </c>
      <c r="F19" s="11" t="s">
        <v>22</v>
      </c>
      <c r="G19" s="11" t="str">
        <f t="shared" si="5"/>
        <v>Manifest. Authority_ Party. Party</v>
      </c>
      <c r="H19" s="11" t="s">
        <v>22</v>
      </c>
      <c r="I19" s="11" t="s">
        <v>5601</v>
      </c>
      <c r="J19" s="11" t="s">
        <v>5209</v>
      </c>
      <c r="K19" s="11" t="s">
        <v>22</v>
      </c>
      <c r="L19" s="11" t="s">
        <v>22</v>
      </c>
      <c r="M19" s="11" t="str">
        <f t="shared" si="6"/>
        <v>Party</v>
      </c>
      <c r="N19" s="11" t="str">
        <f t="shared" si="7"/>
        <v>Party</v>
      </c>
      <c r="O19" s="11" t="s">
        <v>22</v>
      </c>
      <c r="P19" s="11" t="s">
        <v>22</v>
      </c>
      <c r="Q19" s="11" t="s">
        <v>22</v>
      </c>
      <c r="R19" s="11" t="s">
        <v>216</v>
      </c>
      <c r="S19" s="11" t="s">
        <v>38</v>
      </c>
      <c r="T19" s="11" t="s">
        <v>22</v>
      </c>
      <c r="U19" s="11" t="s">
        <v>101</v>
      </c>
      <c r="V19" s="11" t="s">
        <v>22</v>
      </c>
    </row>
    <row r="20" spans="1:22" ht="14.1" customHeight="1" x14ac:dyDescent="0.2">
      <c r="A20" s="11" t="str">
        <f t="shared" si="4"/>
        <v>ConsignorParty</v>
      </c>
      <c r="B20" s="8" t="s">
        <v>22</v>
      </c>
      <c r="C20" s="12" t="s">
        <v>34</v>
      </c>
      <c r="D20" s="11" t="s">
        <v>5612</v>
      </c>
      <c r="E20" s="11" t="s">
        <v>22</v>
      </c>
      <c r="F20" s="11" t="s">
        <v>22</v>
      </c>
      <c r="G20" s="11" t="str">
        <f t="shared" si="5"/>
        <v>Manifest. Consignor_ Party. Party</v>
      </c>
      <c r="H20" s="11" t="s">
        <v>22</v>
      </c>
      <c r="I20" s="11" t="s">
        <v>5601</v>
      </c>
      <c r="J20" s="11" t="s">
        <v>904</v>
      </c>
      <c r="K20" s="11" t="s">
        <v>22</v>
      </c>
      <c r="L20" s="11" t="s">
        <v>22</v>
      </c>
      <c r="M20" s="11" t="str">
        <f t="shared" si="6"/>
        <v>Party</v>
      </c>
      <c r="N20" s="11" t="str">
        <f t="shared" si="7"/>
        <v>Party</v>
      </c>
      <c r="O20" s="11" t="s">
        <v>22</v>
      </c>
      <c r="P20" s="11" t="s">
        <v>22</v>
      </c>
      <c r="Q20" s="11" t="s">
        <v>22</v>
      </c>
      <c r="R20" s="11" t="s">
        <v>216</v>
      </c>
      <c r="S20" s="11" t="s">
        <v>38</v>
      </c>
      <c r="T20" s="11" t="s">
        <v>22</v>
      </c>
      <c r="U20" s="11" t="s">
        <v>101</v>
      </c>
      <c r="V20" s="11" t="s">
        <v>22</v>
      </c>
    </row>
    <row r="21" spans="1:22" ht="14.1" customHeight="1" x14ac:dyDescent="0.2">
      <c r="A21" s="11" t="str">
        <f t="shared" si="4"/>
        <v>ConsigneeParty</v>
      </c>
      <c r="B21" s="8" t="s">
        <v>22</v>
      </c>
      <c r="C21" s="12" t="s">
        <v>34</v>
      </c>
      <c r="D21" s="11" t="s">
        <v>5613</v>
      </c>
      <c r="E21" s="11" t="s">
        <v>22</v>
      </c>
      <c r="F21" s="11" t="s">
        <v>22</v>
      </c>
      <c r="G21" s="11" t="str">
        <f t="shared" si="5"/>
        <v>Manifest. Consignee_ Party. Party</v>
      </c>
      <c r="H21" s="11" t="s">
        <v>22</v>
      </c>
      <c r="I21" s="11" t="s">
        <v>5601</v>
      </c>
      <c r="J21" s="11" t="s">
        <v>899</v>
      </c>
      <c r="K21" s="11" t="s">
        <v>22</v>
      </c>
      <c r="L21" s="11" t="s">
        <v>22</v>
      </c>
      <c r="M21" s="11" t="str">
        <f t="shared" si="6"/>
        <v>Party</v>
      </c>
      <c r="N21" s="11" t="str">
        <f t="shared" si="7"/>
        <v>Party</v>
      </c>
      <c r="O21" s="11" t="s">
        <v>22</v>
      </c>
      <c r="P21" s="11" t="s">
        <v>22</v>
      </c>
      <c r="Q21" s="11" t="s">
        <v>22</v>
      </c>
      <c r="R21" s="11" t="s">
        <v>216</v>
      </c>
      <c r="S21" s="11" t="s">
        <v>38</v>
      </c>
      <c r="T21" s="11" t="s">
        <v>22</v>
      </c>
      <c r="U21" s="11" t="s">
        <v>101</v>
      </c>
      <c r="V21" s="11" t="s">
        <v>22</v>
      </c>
    </row>
    <row r="22" spans="1:22" ht="14.1" customHeight="1" x14ac:dyDescent="0.2">
      <c r="A22" s="11" t="str">
        <f t="shared" si="4"/>
        <v>CrewPerson</v>
      </c>
      <c r="B22" s="8" t="s">
        <v>22</v>
      </c>
      <c r="C22" s="12" t="s">
        <v>98</v>
      </c>
      <c r="D22" s="11" t="s">
        <v>5614</v>
      </c>
      <c r="E22" s="11" t="s">
        <v>22</v>
      </c>
      <c r="F22" s="11" t="s">
        <v>22</v>
      </c>
      <c r="G22" s="11" t="str">
        <f t="shared" si="5"/>
        <v>Manifest. Crew_ Person. Person</v>
      </c>
      <c r="H22" s="11" t="s">
        <v>22</v>
      </c>
      <c r="I22" s="11" t="s">
        <v>5601</v>
      </c>
      <c r="J22" s="11" t="s">
        <v>1335</v>
      </c>
      <c r="K22" s="11" t="s">
        <v>22</v>
      </c>
      <c r="L22" s="11" t="s">
        <v>22</v>
      </c>
      <c r="M22" s="11" t="str">
        <f t="shared" si="6"/>
        <v>Person</v>
      </c>
      <c r="N22" s="11" t="str">
        <f t="shared" si="7"/>
        <v>Person</v>
      </c>
      <c r="O22" s="11" t="s">
        <v>22</v>
      </c>
      <c r="P22" s="11" t="s">
        <v>22</v>
      </c>
      <c r="Q22" s="11" t="s">
        <v>22</v>
      </c>
      <c r="R22" s="11" t="s">
        <v>338</v>
      </c>
      <c r="S22" s="11" t="s">
        <v>38</v>
      </c>
      <c r="T22" s="11" t="s">
        <v>22</v>
      </c>
      <c r="U22" s="11" t="s">
        <v>101</v>
      </c>
      <c r="V22" s="11" t="s">
        <v>22</v>
      </c>
    </row>
    <row r="23" spans="1:22" ht="14.1" customHeight="1" x14ac:dyDescent="0.2">
      <c r="A23" s="11" t="str">
        <f t="shared" si="4"/>
        <v>PassengerPerson</v>
      </c>
      <c r="B23" s="8" t="s">
        <v>22</v>
      </c>
      <c r="C23" s="12" t="s">
        <v>98</v>
      </c>
      <c r="D23" s="11" t="s">
        <v>5615</v>
      </c>
      <c r="E23" s="11" t="s">
        <v>22</v>
      </c>
      <c r="F23" s="11" t="s">
        <v>22</v>
      </c>
      <c r="G23" s="11" t="str">
        <f t="shared" si="5"/>
        <v>Manifest. Passenger_ Person. Person</v>
      </c>
      <c r="H23" s="11" t="s">
        <v>22</v>
      </c>
      <c r="I23" s="11" t="s">
        <v>5601</v>
      </c>
      <c r="J23" s="11" t="s">
        <v>3853</v>
      </c>
      <c r="K23" s="11" t="s">
        <v>22</v>
      </c>
      <c r="L23" s="11" t="s">
        <v>22</v>
      </c>
      <c r="M23" s="11" t="str">
        <f t="shared" si="6"/>
        <v>Person</v>
      </c>
      <c r="N23" s="11" t="str">
        <f t="shared" si="7"/>
        <v>Person</v>
      </c>
      <c r="O23" s="11" t="s">
        <v>22</v>
      </c>
      <c r="P23" s="11" t="s">
        <v>22</v>
      </c>
      <c r="Q23" s="11" t="s">
        <v>22</v>
      </c>
      <c r="R23" s="11" t="s">
        <v>338</v>
      </c>
      <c r="S23" s="11" t="s">
        <v>38</v>
      </c>
      <c r="T23" s="11" t="s">
        <v>22</v>
      </c>
      <c r="U23" s="11" t="s">
        <v>101</v>
      </c>
      <c r="V23" s="11" t="s">
        <v>22</v>
      </c>
    </row>
    <row r="24" spans="1:22" ht="14.1" customHeight="1" x14ac:dyDescent="0.2">
      <c r="A24" s="11" t="str">
        <f t="shared" si="4"/>
        <v>Shipment</v>
      </c>
      <c r="B24" s="8" t="s">
        <v>22</v>
      </c>
      <c r="C24" s="12" t="s">
        <v>34</v>
      </c>
      <c r="D24" s="11" t="s">
        <v>5616</v>
      </c>
      <c r="E24" s="11" t="s">
        <v>22</v>
      </c>
      <c r="F24" s="11" t="s">
        <v>22</v>
      </c>
      <c r="G24" s="11" t="str">
        <f t="shared" si="5"/>
        <v>Manifest. Shipment</v>
      </c>
      <c r="H24" s="11" t="s">
        <v>22</v>
      </c>
      <c r="I24" s="11" t="s">
        <v>5601</v>
      </c>
      <c r="J24" s="11" t="s">
        <v>22</v>
      </c>
      <c r="K24" s="11" t="s">
        <v>22</v>
      </c>
      <c r="L24" s="11" t="s">
        <v>22</v>
      </c>
      <c r="M24" s="11" t="str">
        <f t="shared" si="6"/>
        <v>Shipment</v>
      </c>
      <c r="N24" s="11" t="str">
        <f t="shared" si="7"/>
        <v>Shipment</v>
      </c>
      <c r="O24" s="11" t="s">
        <v>22</v>
      </c>
      <c r="P24" s="11" t="s">
        <v>22</v>
      </c>
      <c r="Q24" s="11" t="s">
        <v>22</v>
      </c>
      <c r="R24" s="11" t="s">
        <v>638</v>
      </c>
      <c r="S24" s="11" t="s">
        <v>38</v>
      </c>
      <c r="T24" s="11" t="s">
        <v>22</v>
      </c>
      <c r="U24" s="11" t="s">
        <v>101</v>
      </c>
      <c r="V24" s="11" t="s">
        <v>22</v>
      </c>
    </row>
    <row r="25" spans="1:22" ht="14.1" customHeight="1" x14ac:dyDescent="0.2">
      <c r="A25" s="11" t="str">
        <f t="shared" si="4"/>
        <v>DocumentReference</v>
      </c>
      <c r="B25" s="8" t="s">
        <v>22</v>
      </c>
      <c r="C25" s="12" t="s">
        <v>98</v>
      </c>
      <c r="D25" s="11" t="s">
        <v>5215</v>
      </c>
      <c r="E25" s="11" t="s">
        <v>22</v>
      </c>
      <c r="F25" s="11" t="s">
        <v>22</v>
      </c>
      <c r="G25" s="11" t="str">
        <f t="shared" si="5"/>
        <v>Manifest. Document Reference</v>
      </c>
      <c r="H25" s="11" t="s">
        <v>22</v>
      </c>
      <c r="I25" s="11" t="s">
        <v>5601</v>
      </c>
      <c r="J25" s="11" t="s">
        <v>22</v>
      </c>
      <c r="K25" s="11" t="s">
        <v>22</v>
      </c>
      <c r="L25" s="11" t="s">
        <v>22</v>
      </c>
      <c r="M25" s="11" t="str">
        <f t="shared" si="6"/>
        <v>Document Reference</v>
      </c>
      <c r="N25" s="11" t="str">
        <f t="shared" si="7"/>
        <v>Document Reference</v>
      </c>
      <c r="O25" s="11" t="s">
        <v>22</v>
      </c>
      <c r="P25" s="11" t="s">
        <v>22</v>
      </c>
      <c r="Q25" s="11" t="s">
        <v>22</v>
      </c>
      <c r="R25" s="11" t="s">
        <v>406</v>
      </c>
      <c r="S25" s="11" t="s">
        <v>38</v>
      </c>
      <c r="T25" s="11" t="s">
        <v>22</v>
      </c>
      <c r="U25" s="11" t="s">
        <v>101</v>
      </c>
      <c r="V25" s="11" t="s">
        <v>22</v>
      </c>
    </row>
    <row r="26" spans="1:22" ht="14.1" customHeight="1" x14ac:dyDescent="0.2">
      <c r="A26" s="11" t="str">
        <f t="shared" si="4"/>
        <v>DocumentDistribution</v>
      </c>
      <c r="B26" s="8" t="s">
        <v>22</v>
      </c>
      <c r="C26" s="12" t="s">
        <v>98</v>
      </c>
      <c r="D26" s="11" t="s">
        <v>5617</v>
      </c>
      <c r="E26" s="11" t="s">
        <v>22</v>
      </c>
      <c r="F26" s="11" t="s">
        <v>22</v>
      </c>
      <c r="G26" s="11" t="str">
        <f t="shared" si="5"/>
        <v>Manifest. Document Distribution</v>
      </c>
      <c r="H26" s="11" t="s">
        <v>22</v>
      </c>
      <c r="I26" s="11" t="s">
        <v>5601</v>
      </c>
      <c r="J26" s="11" t="s">
        <v>22</v>
      </c>
      <c r="K26" s="11" t="s">
        <v>22</v>
      </c>
      <c r="L26" s="11" t="s">
        <v>22</v>
      </c>
      <c r="M26" s="11" t="str">
        <f t="shared" si="6"/>
        <v>Document Distribution</v>
      </c>
      <c r="N26" s="11" t="str">
        <f t="shared" si="7"/>
        <v>Document Distribution</v>
      </c>
      <c r="O26" s="11" t="s">
        <v>22</v>
      </c>
      <c r="P26" s="11" t="s">
        <v>22</v>
      </c>
      <c r="Q26" s="11" t="s">
        <v>22</v>
      </c>
      <c r="R26" s="11" t="s">
        <v>654</v>
      </c>
      <c r="S26" s="11" t="s">
        <v>38</v>
      </c>
      <c r="T26" s="11" t="s">
        <v>22</v>
      </c>
      <c r="U26" s="11" t="s">
        <v>101</v>
      </c>
      <c r="V26" s="11" t="s">
        <v>22</v>
      </c>
    </row>
    <row r="27" spans="1:22" ht="14.1" customHeight="1" x14ac:dyDescent="0.2">
      <c r="A27" s="11" t="str">
        <f t="shared" si="4"/>
        <v>Signature</v>
      </c>
      <c r="B27" s="8" t="s">
        <v>22</v>
      </c>
      <c r="C27" s="12" t="s">
        <v>98</v>
      </c>
      <c r="D27" s="11" t="s">
        <v>4972</v>
      </c>
      <c r="E27" s="11" t="s">
        <v>22</v>
      </c>
      <c r="F27" s="11" t="s">
        <v>22</v>
      </c>
      <c r="G27" s="11" t="str">
        <f t="shared" si="5"/>
        <v>Manifest. Signature</v>
      </c>
      <c r="H27" s="11" t="s">
        <v>22</v>
      </c>
      <c r="I27" s="11" t="s">
        <v>5601</v>
      </c>
      <c r="J27" s="11" t="s">
        <v>22</v>
      </c>
      <c r="K27" s="11" t="s">
        <v>22</v>
      </c>
      <c r="L27" s="11" t="s">
        <v>22</v>
      </c>
      <c r="M27" s="11" t="str">
        <f t="shared" si="6"/>
        <v>Signature</v>
      </c>
      <c r="N27" s="11" t="str">
        <f t="shared" si="7"/>
        <v>Signature</v>
      </c>
      <c r="O27" s="11" t="s">
        <v>22</v>
      </c>
      <c r="P27" s="11" t="s">
        <v>22</v>
      </c>
      <c r="Q27" s="11" t="s">
        <v>22</v>
      </c>
      <c r="R27" s="11" t="s">
        <v>624</v>
      </c>
      <c r="S27" s="11" t="s">
        <v>38</v>
      </c>
      <c r="T27" s="11" t="s">
        <v>22</v>
      </c>
      <c r="U27" s="11" t="s">
        <v>101</v>
      </c>
      <c r="V27" s="11" t="s">
        <v>22</v>
      </c>
    </row>
    <row r="28" spans="1:22" s="14" customFormat="1" ht="14.1" customHeight="1" x14ac:dyDescent="0.2">
      <c r="A28" s="13"/>
      <c r="B28" s="13"/>
      <c r="C28" s="13"/>
      <c r="D28" s="13"/>
      <c r="E28" s="13"/>
      <c r="F28" s="13"/>
      <c r="G28" s="13"/>
      <c r="H28" s="13"/>
      <c r="I28" s="13"/>
      <c r="J28" s="13"/>
      <c r="K28" s="13"/>
      <c r="L28" s="13"/>
      <c r="M28" s="13"/>
      <c r="N28" s="13"/>
      <c r="O28" s="13"/>
      <c r="P28" s="13"/>
      <c r="Q28" s="13"/>
      <c r="R28" s="13"/>
      <c r="S28" s="13" t="s">
        <v>4949</v>
      </c>
      <c r="T28" s="13"/>
      <c r="U28" s="13"/>
      <c r="V28"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F38DE-FB5C-4797-939C-4C829BB8799A}">
  <dimension ref="A1:V50"/>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Order</v>
      </c>
      <c r="B2" s="6" t="s">
        <v>22</v>
      </c>
      <c r="C2" s="6" t="s">
        <v>22</v>
      </c>
      <c r="D2" s="6" t="s">
        <v>5618</v>
      </c>
      <c r="E2" s="6" t="s">
        <v>5619</v>
      </c>
      <c r="F2" s="6" t="s">
        <v>22</v>
      </c>
      <c r="G2" s="5" t="str">
        <f>CONCATENATE(IF(H2="","",CONCATENATE(H2,"_ ")),I2,". Details")</f>
        <v>Order. Details</v>
      </c>
      <c r="H2" s="6" t="s">
        <v>22</v>
      </c>
      <c r="I2" s="6" t="s">
        <v>531</v>
      </c>
      <c r="J2" s="6" t="s">
        <v>22</v>
      </c>
      <c r="K2" s="6" t="s">
        <v>22</v>
      </c>
      <c r="L2" s="6" t="s">
        <v>22</v>
      </c>
      <c r="M2" s="6" t="s">
        <v>22</v>
      </c>
      <c r="N2" s="6" t="s">
        <v>22</v>
      </c>
      <c r="O2" s="6" t="s">
        <v>22</v>
      </c>
      <c r="P2" s="6" t="s">
        <v>22</v>
      </c>
      <c r="Q2" s="6" t="s">
        <v>22</v>
      </c>
      <c r="R2" s="6" t="s">
        <v>22</v>
      </c>
      <c r="S2" s="6" t="s">
        <v>25</v>
      </c>
      <c r="T2" s="6" t="s">
        <v>22</v>
      </c>
      <c r="U2" s="6" t="s">
        <v>62</v>
      </c>
      <c r="V2" s="6" t="s">
        <v>22</v>
      </c>
    </row>
    <row r="3" spans="1:22" ht="14.1" customHeight="1" x14ac:dyDescent="0.2">
      <c r="A3" s="7" t="str">
        <f t="shared" ref="A3:A22"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4992</v>
      </c>
      <c r="G3" s="10" t="str">
        <f t="shared" ref="G3:G22" si="1">CONCATENATE( IF(H3="","",CONCATENATE(H3,"_ ")),I3,". ",IF(J3="","",CONCATENATE(J3,"_ ")),M3,IF(OR(J3&lt;&gt;"",M3&lt;&gt;N3),CONCATENATE(". ",N3),""))</f>
        <v>Order. UBL Version Identifier. Identifier</v>
      </c>
      <c r="H3" s="10" t="s">
        <v>22</v>
      </c>
      <c r="I3" s="10" t="s">
        <v>531</v>
      </c>
      <c r="J3" s="10" t="s">
        <v>22</v>
      </c>
      <c r="K3" s="10" t="s">
        <v>4953</v>
      </c>
      <c r="L3" s="10" t="s">
        <v>29</v>
      </c>
      <c r="M3" s="7" t="str">
        <f t="shared" ref="M3:M22" si="2">IF(K3&lt;&gt;"",CONCATENATE(K3," ",L3),L3)</f>
        <v>UBL Version Identifier</v>
      </c>
      <c r="N3" s="10" t="s">
        <v>29</v>
      </c>
      <c r="O3" s="10" t="s">
        <v>22</v>
      </c>
      <c r="P3" s="10" t="str">
        <f t="shared" ref="P3:P22" si="3">IF(O3&lt;&gt;"",CONCATENATE(O3,"_ ",N3,". Type"),CONCATENATE(N3,". Type"))</f>
        <v>Identifier. Type</v>
      </c>
      <c r="Q3" s="10" t="s">
        <v>22</v>
      </c>
      <c r="R3" s="10" t="s">
        <v>22</v>
      </c>
      <c r="S3" s="10" t="s">
        <v>30</v>
      </c>
      <c r="T3" s="10" t="s">
        <v>22</v>
      </c>
      <c r="U3" s="10" t="s">
        <v>62</v>
      </c>
      <c r="V3" s="10" t="s">
        <v>22</v>
      </c>
    </row>
    <row r="4" spans="1:22" ht="14.1" customHeight="1" x14ac:dyDescent="0.2">
      <c r="A4" s="7" t="str">
        <f t="shared" si="0"/>
        <v>CustomizationID</v>
      </c>
      <c r="B4" s="8" t="s">
        <v>22</v>
      </c>
      <c r="C4" s="9" t="s">
        <v>34</v>
      </c>
      <c r="D4" s="10" t="s">
        <v>4954</v>
      </c>
      <c r="E4" s="10" t="s">
        <v>22</v>
      </c>
      <c r="F4" s="10" t="s">
        <v>2701</v>
      </c>
      <c r="G4" s="10" t="str">
        <f t="shared" si="1"/>
        <v>Order. Customization Identifier. Identifier</v>
      </c>
      <c r="H4" s="10" t="s">
        <v>22</v>
      </c>
      <c r="I4" s="10" t="s">
        <v>531</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62</v>
      </c>
      <c r="V4" s="10" t="s">
        <v>22</v>
      </c>
    </row>
    <row r="5" spans="1:22" ht="14.1" customHeight="1" x14ac:dyDescent="0.2">
      <c r="A5" s="7" t="str">
        <f t="shared" si="0"/>
        <v>ProfileID</v>
      </c>
      <c r="B5" s="8" t="s">
        <v>22</v>
      </c>
      <c r="C5" s="9" t="s">
        <v>34</v>
      </c>
      <c r="D5" s="10" t="s">
        <v>4955</v>
      </c>
      <c r="E5" s="10" t="s">
        <v>22</v>
      </c>
      <c r="F5" s="10" t="s">
        <v>4993</v>
      </c>
      <c r="G5" s="10" t="str">
        <f t="shared" si="1"/>
        <v>Order. Profile Identifier. Identifier</v>
      </c>
      <c r="H5" s="10" t="s">
        <v>22</v>
      </c>
      <c r="I5" s="10" t="s">
        <v>531</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62</v>
      </c>
      <c r="V5" s="10" t="s">
        <v>22</v>
      </c>
    </row>
    <row r="6" spans="1:22" ht="14.1" customHeight="1" x14ac:dyDescent="0.2">
      <c r="A6" s="7" t="str">
        <f t="shared" si="0"/>
        <v>ProfileExecutionID</v>
      </c>
      <c r="B6" s="8" t="s">
        <v>22</v>
      </c>
      <c r="C6" s="9" t="s">
        <v>34</v>
      </c>
      <c r="D6" s="10" t="s">
        <v>4956</v>
      </c>
      <c r="E6" s="10" t="s">
        <v>22</v>
      </c>
      <c r="F6" s="10" t="s">
        <v>4994</v>
      </c>
      <c r="G6" s="10" t="str">
        <f t="shared" si="1"/>
        <v>Order. Profile Execution Identifier. Identifier</v>
      </c>
      <c r="H6" s="10" t="s">
        <v>22</v>
      </c>
      <c r="I6" s="10" t="s">
        <v>531</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26</v>
      </c>
      <c r="V6" s="10" t="s">
        <v>22</v>
      </c>
    </row>
    <row r="7" spans="1:22" ht="14.1" customHeight="1" x14ac:dyDescent="0.2">
      <c r="A7" s="7" t="str">
        <f t="shared" si="0"/>
        <v>ID</v>
      </c>
      <c r="B7" s="8" t="s">
        <v>22</v>
      </c>
      <c r="C7" s="9" t="s">
        <v>27</v>
      </c>
      <c r="D7" s="10" t="s">
        <v>4995</v>
      </c>
      <c r="E7" s="10" t="s">
        <v>5620</v>
      </c>
      <c r="F7" s="10" t="s">
        <v>22</v>
      </c>
      <c r="G7" s="10" t="str">
        <f t="shared" si="1"/>
        <v>Order. Identifier</v>
      </c>
      <c r="H7" s="10" t="s">
        <v>22</v>
      </c>
      <c r="I7" s="10" t="s">
        <v>531</v>
      </c>
      <c r="J7" s="10" t="s">
        <v>22</v>
      </c>
      <c r="K7" s="10" t="s">
        <v>22</v>
      </c>
      <c r="L7" s="10" t="s">
        <v>29</v>
      </c>
      <c r="M7" s="7" t="str">
        <f t="shared" si="2"/>
        <v>Identifier</v>
      </c>
      <c r="N7" s="10" t="s">
        <v>29</v>
      </c>
      <c r="O7" s="10" t="s">
        <v>22</v>
      </c>
      <c r="P7" s="10" t="str">
        <f t="shared" si="3"/>
        <v>Identifier. Type</v>
      </c>
      <c r="Q7" s="10" t="s">
        <v>22</v>
      </c>
      <c r="R7" s="10" t="s">
        <v>22</v>
      </c>
      <c r="S7" s="10" t="s">
        <v>30</v>
      </c>
      <c r="T7" s="10" t="s">
        <v>5621</v>
      </c>
      <c r="U7" s="10" t="s">
        <v>62</v>
      </c>
      <c r="V7" s="10" t="s">
        <v>22</v>
      </c>
    </row>
    <row r="8" spans="1:22" ht="14.1" customHeight="1" x14ac:dyDescent="0.2">
      <c r="A8" s="7" t="str">
        <f t="shared" si="0"/>
        <v>SalesOrderID</v>
      </c>
      <c r="B8" s="8" t="s">
        <v>22</v>
      </c>
      <c r="C8" s="9" t="s">
        <v>34</v>
      </c>
      <c r="D8" s="10" t="s">
        <v>5622</v>
      </c>
      <c r="E8" s="10" t="s">
        <v>22</v>
      </c>
      <c r="F8" s="10" t="s">
        <v>22</v>
      </c>
      <c r="G8" s="10" t="str">
        <f t="shared" si="1"/>
        <v>Order. Sales_ Order Identifier. Identifier</v>
      </c>
      <c r="H8" s="10" t="s">
        <v>22</v>
      </c>
      <c r="I8" s="10" t="s">
        <v>531</v>
      </c>
      <c r="J8" s="10" t="s">
        <v>2542</v>
      </c>
      <c r="K8" s="10" t="s">
        <v>531</v>
      </c>
      <c r="L8" s="10" t="s">
        <v>29</v>
      </c>
      <c r="M8" s="7" t="str">
        <f t="shared" si="2"/>
        <v>Order Identifier</v>
      </c>
      <c r="N8" s="10" t="s">
        <v>29</v>
      </c>
      <c r="O8" s="10" t="s">
        <v>22</v>
      </c>
      <c r="P8" s="10" t="str">
        <f t="shared" si="3"/>
        <v>Identifier. Type</v>
      </c>
      <c r="Q8" s="10" t="s">
        <v>22</v>
      </c>
      <c r="R8" s="10" t="s">
        <v>22</v>
      </c>
      <c r="S8" s="10" t="s">
        <v>30</v>
      </c>
      <c r="T8" s="10" t="s">
        <v>22</v>
      </c>
      <c r="U8" s="10" t="s">
        <v>62</v>
      </c>
      <c r="V8" s="10" t="s">
        <v>22</v>
      </c>
    </row>
    <row r="9" spans="1:22" ht="14.1" customHeight="1" x14ac:dyDescent="0.2">
      <c r="A9" s="7" t="str">
        <f t="shared" si="0"/>
        <v>CopyIndicator</v>
      </c>
      <c r="B9" s="8" t="s">
        <v>22</v>
      </c>
      <c r="C9" s="9" t="s">
        <v>34</v>
      </c>
      <c r="D9" s="10" t="s">
        <v>5018</v>
      </c>
      <c r="E9" s="10" t="s">
        <v>22</v>
      </c>
      <c r="F9" s="10" t="s">
        <v>22</v>
      </c>
      <c r="G9" s="10" t="str">
        <f t="shared" si="1"/>
        <v>Order. Copy_ Indicator. Indicator</v>
      </c>
      <c r="H9" s="10" t="s">
        <v>22</v>
      </c>
      <c r="I9" s="10" t="s">
        <v>531</v>
      </c>
      <c r="J9" s="10" t="s">
        <v>1596</v>
      </c>
      <c r="K9" s="10" t="s">
        <v>22</v>
      </c>
      <c r="L9" s="10" t="s">
        <v>170</v>
      </c>
      <c r="M9" s="7" t="str">
        <f t="shared" si="2"/>
        <v>Indicator</v>
      </c>
      <c r="N9" s="10" t="s">
        <v>170</v>
      </c>
      <c r="O9" s="10" t="s">
        <v>22</v>
      </c>
      <c r="P9" s="10" t="str">
        <f t="shared" si="3"/>
        <v>Indicator. Type</v>
      </c>
      <c r="Q9" s="10" t="s">
        <v>22</v>
      </c>
      <c r="R9" s="10" t="s">
        <v>22</v>
      </c>
      <c r="S9" s="10" t="s">
        <v>30</v>
      </c>
      <c r="T9" s="10" t="s">
        <v>22</v>
      </c>
      <c r="U9" s="10" t="s">
        <v>62</v>
      </c>
      <c r="V9" s="10" t="s">
        <v>22</v>
      </c>
    </row>
    <row r="10" spans="1:22" ht="14.1" customHeight="1" x14ac:dyDescent="0.2">
      <c r="A10" s="7" t="str">
        <f t="shared" si="0"/>
        <v>UUID</v>
      </c>
      <c r="B10" s="8" t="s">
        <v>22</v>
      </c>
      <c r="C10" s="9" t="s">
        <v>34</v>
      </c>
      <c r="D10" s="10" t="s">
        <v>4959</v>
      </c>
      <c r="E10" s="10" t="s">
        <v>22</v>
      </c>
      <c r="F10" s="10" t="s">
        <v>22</v>
      </c>
      <c r="G10" s="10" t="str">
        <f t="shared" si="1"/>
        <v>Order. UUID. Identifier</v>
      </c>
      <c r="H10" s="10" t="s">
        <v>22</v>
      </c>
      <c r="I10" s="10" t="s">
        <v>531</v>
      </c>
      <c r="J10" s="10" t="s">
        <v>22</v>
      </c>
      <c r="K10" s="10" t="s">
        <v>22</v>
      </c>
      <c r="L10" s="10" t="s">
        <v>590</v>
      </c>
      <c r="M10" s="7" t="str">
        <f t="shared" si="2"/>
        <v>UUID</v>
      </c>
      <c r="N10" s="10" t="s">
        <v>29</v>
      </c>
      <c r="O10" s="10" t="s">
        <v>22</v>
      </c>
      <c r="P10" s="10" t="str">
        <f t="shared" si="3"/>
        <v>Identifier. Type</v>
      </c>
      <c r="Q10" s="10" t="s">
        <v>22</v>
      </c>
      <c r="R10" s="10" t="s">
        <v>22</v>
      </c>
      <c r="S10" s="10" t="s">
        <v>30</v>
      </c>
      <c r="T10" s="10" t="s">
        <v>22</v>
      </c>
      <c r="U10" s="10" t="s">
        <v>62</v>
      </c>
      <c r="V10" s="10" t="s">
        <v>22</v>
      </c>
    </row>
    <row r="11" spans="1:22" ht="14.1" customHeight="1" x14ac:dyDescent="0.2">
      <c r="A11" s="7" t="str">
        <f t="shared" si="0"/>
        <v>IssueDate</v>
      </c>
      <c r="B11" s="8" t="s">
        <v>22</v>
      </c>
      <c r="C11" s="9" t="s">
        <v>27</v>
      </c>
      <c r="D11" s="10" t="s">
        <v>4996</v>
      </c>
      <c r="E11" s="10" t="s">
        <v>5623</v>
      </c>
      <c r="F11" s="10" t="s">
        <v>22</v>
      </c>
      <c r="G11" s="10" t="str">
        <f t="shared" si="1"/>
        <v>Order. Issue Date. Date</v>
      </c>
      <c r="H11" s="10" t="s">
        <v>22</v>
      </c>
      <c r="I11" s="10" t="s">
        <v>531</v>
      </c>
      <c r="J11" s="10" t="s">
        <v>22</v>
      </c>
      <c r="K11" s="10" t="s">
        <v>477</v>
      </c>
      <c r="L11" s="10" t="s">
        <v>397</v>
      </c>
      <c r="M11" s="7" t="str">
        <f t="shared" si="2"/>
        <v>Issue Date</v>
      </c>
      <c r="N11" s="10" t="s">
        <v>397</v>
      </c>
      <c r="O11" s="10" t="s">
        <v>22</v>
      </c>
      <c r="P11" s="10" t="str">
        <f t="shared" si="3"/>
        <v>Date. Type</v>
      </c>
      <c r="Q11" s="10" t="s">
        <v>22</v>
      </c>
      <c r="R11" s="10" t="s">
        <v>22</v>
      </c>
      <c r="S11" s="10" t="s">
        <v>30</v>
      </c>
      <c r="T11" s="10" t="s">
        <v>5624</v>
      </c>
      <c r="U11" s="10" t="s">
        <v>62</v>
      </c>
      <c r="V11" s="10" t="s">
        <v>22</v>
      </c>
    </row>
    <row r="12" spans="1:22" ht="14.1" customHeight="1" x14ac:dyDescent="0.2">
      <c r="A12" s="7" t="str">
        <f t="shared" si="0"/>
        <v>IssueTime</v>
      </c>
      <c r="B12" s="8" t="s">
        <v>22</v>
      </c>
      <c r="C12" s="9" t="s">
        <v>34</v>
      </c>
      <c r="D12" s="10" t="s">
        <v>4997</v>
      </c>
      <c r="E12" s="10" t="s">
        <v>22</v>
      </c>
      <c r="F12" s="10" t="s">
        <v>22</v>
      </c>
      <c r="G12" s="10" t="str">
        <f t="shared" si="1"/>
        <v>Order. Issue Time. Time</v>
      </c>
      <c r="H12" s="10" t="s">
        <v>22</v>
      </c>
      <c r="I12" s="10" t="s">
        <v>531</v>
      </c>
      <c r="J12" s="10" t="s">
        <v>22</v>
      </c>
      <c r="K12" s="10" t="s">
        <v>477</v>
      </c>
      <c r="L12" s="10" t="s">
        <v>594</v>
      </c>
      <c r="M12" s="7" t="str">
        <f t="shared" si="2"/>
        <v>Issue Time</v>
      </c>
      <c r="N12" s="10" t="s">
        <v>594</v>
      </c>
      <c r="O12" s="10" t="s">
        <v>22</v>
      </c>
      <c r="P12" s="10" t="str">
        <f t="shared" si="3"/>
        <v>Time. Type</v>
      </c>
      <c r="Q12" s="10" t="s">
        <v>22</v>
      </c>
      <c r="R12" s="10" t="s">
        <v>22</v>
      </c>
      <c r="S12" s="10" t="s">
        <v>30</v>
      </c>
      <c r="T12" s="10" t="s">
        <v>5624</v>
      </c>
      <c r="U12" s="10" t="s">
        <v>62</v>
      </c>
      <c r="V12" s="10" t="s">
        <v>22</v>
      </c>
    </row>
    <row r="13" spans="1:22" ht="14.1" customHeight="1" x14ac:dyDescent="0.2">
      <c r="A13" s="7" t="str">
        <f t="shared" si="0"/>
        <v>OrderTypeCode</v>
      </c>
      <c r="B13" s="8" t="s">
        <v>22</v>
      </c>
      <c r="C13" s="9" t="s">
        <v>34</v>
      </c>
      <c r="D13" s="10" t="s">
        <v>5625</v>
      </c>
      <c r="E13" s="10" t="s">
        <v>22</v>
      </c>
      <c r="F13" s="10" t="s">
        <v>22</v>
      </c>
      <c r="G13" s="10" t="str">
        <f t="shared" si="1"/>
        <v>Order. Order Type Code. Code</v>
      </c>
      <c r="H13" s="10" t="s">
        <v>22</v>
      </c>
      <c r="I13" s="10" t="s">
        <v>531</v>
      </c>
      <c r="J13" s="10" t="s">
        <v>22</v>
      </c>
      <c r="K13" s="10" t="s">
        <v>2887</v>
      </c>
      <c r="L13" s="10" t="s">
        <v>33</v>
      </c>
      <c r="M13" s="7" t="str">
        <f t="shared" si="2"/>
        <v>Order Type Code</v>
      </c>
      <c r="N13" s="10" t="s">
        <v>33</v>
      </c>
      <c r="O13" s="10" t="s">
        <v>22</v>
      </c>
      <c r="P13" s="10" t="str">
        <f t="shared" si="3"/>
        <v>Code. Type</v>
      </c>
      <c r="Q13" s="10" t="s">
        <v>22</v>
      </c>
      <c r="R13" s="10" t="s">
        <v>22</v>
      </c>
      <c r="S13" s="10" t="s">
        <v>30</v>
      </c>
      <c r="T13" s="10" t="s">
        <v>22</v>
      </c>
      <c r="U13" s="10" t="s">
        <v>26</v>
      </c>
      <c r="V13" s="10" t="s">
        <v>22</v>
      </c>
    </row>
    <row r="14" spans="1:22" ht="14.1" customHeight="1" x14ac:dyDescent="0.2">
      <c r="A14" s="7" t="str">
        <f t="shared" si="0"/>
        <v>Note</v>
      </c>
      <c r="B14" s="8" t="s">
        <v>22</v>
      </c>
      <c r="C14" s="9" t="s">
        <v>98</v>
      </c>
      <c r="D14" s="10" t="s">
        <v>4967</v>
      </c>
      <c r="E14" s="10" t="s">
        <v>22</v>
      </c>
      <c r="F14" s="10" t="s">
        <v>22</v>
      </c>
      <c r="G14" s="10" t="str">
        <f t="shared" si="1"/>
        <v>Order. Note. Text</v>
      </c>
      <c r="H14" s="10" t="s">
        <v>22</v>
      </c>
      <c r="I14" s="10" t="s">
        <v>531</v>
      </c>
      <c r="J14" s="10" t="s">
        <v>22</v>
      </c>
      <c r="K14" s="10" t="s">
        <v>22</v>
      </c>
      <c r="L14" s="10" t="s">
        <v>237</v>
      </c>
      <c r="M14" s="7" t="str">
        <f t="shared" si="2"/>
        <v>Note</v>
      </c>
      <c r="N14" s="10" t="s">
        <v>59</v>
      </c>
      <c r="O14" s="10" t="s">
        <v>22</v>
      </c>
      <c r="P14" s="10" t="str">
        <f t="shared" si="3"/>
        <v>Text. Type</v>
      </c>
      <c r="Q14" s="10" t="s">
        <v>22</v>
      </c>
      <c r="R14" s="10" t="s">
        <v>22</v>
      </c>
      <c r="S14" s="10" t="s">
        <v>30</v>
      </c>
      <c r="T14" s="10" t="s">
        <v>22</v>
      </c>
      <c r="U14" s="10" t="s">
        <v>62</v>
      </c>
      <c r="V14" s="10" t="s">
        <v>22</v>
      </c>
    </row>
    <row r="15" spans="1:22" ht="14.1" customHeight="1" x14ac:dyDescent="0.2">
      <c r="A15" s="7" t="str">
        <f t="shared" si="0"/>
        <v>RequestedInvoiceCurrencyCode</v>
      </c>
      <c r="B15" s="8" t="s">
        <v>22</v>
      </c>
      <c r="C15" s="9" t="s">
        <v>34</v>
      </c>
      <c r="D15" s="10" t="s">
        <v>5626</v>
      </c>
      <c r="E15" s="10" t="s">
        <v>22</v>
      </c>
      <c r="F15" s="10" t="s">
        <v>22</v>
      </c>
      <c r="G15" s="10" t="str">
        <f t="shared" si="1"/>
        <v>Order. Requested Invoice_ Currency Code. Code</v>
      </c>
      <c r="H15" s="10" t="s">
        <v>22</v>
      </c>
      <c r="I15" s="10" t="s">
        <v>531</v>
      </c>
      <c r="J15" s="10" t="s">
        <v>5627</v>
      </c>
      <c r="K15" s="10" t="s">
        <v>1873</v>
      </c>
      <c r="L15" s="10" t="s">
        <v>33</v>
      </c>
      <c r="M15" s="7" t="str">
        <f t="shared" si="2"/>
        <v>Currency Code</v>
      </c>
      <c r="N15" s="10" t="s">
        <v>33</v>
      </c>
      <c r="O15" s="10" t="s">
        <v>1873</v>
      </c>
      <c r="P15" s="10" t="str">
        <f t="shared" si="3"/>
        <v>Currency_ Code. Type</v>
      </c>
      <c r="Q15" s="10" t="s">
        <v>22</v>
      </c>
      <c r="R15" s="10" t="s">
        <v>22</v>
      </c>
      <c r="S15" s="10" t="s">
        <v>30</v>
      </c>
      <c r="T15" s="10" t="s">
        <v>22</v>
      </c>
      <c r="U15" s="10" t="s">
        <v>62</v>
      </c>
      <c r="V15" s="10" t="s">
        <v>22</v>
      </c>
    </row>
    <row r="16" spans="1:22" ht="14.1" customHeight="1" x14ac:dyDescent="0.2">
      <c r="A16" s="7" t="str">
        <f t="shared" si="0"/>
        <v>DocumentCurrencyCode</v>
      </c>
      <c r="B16" s="8" t="s">
        <v>22</v>
      </c>
      <c r="C16" s="9" t="s">
        <v>34</v>
      </c>
      <c r="D16" s="10" t="s">
        <v>4968</v>
      </c>
      <c r="E16" s="10" t="s">
        <v>22</v>
      </c>
      <c r="F16" s="10" t="s">
        <v>22</v>
      </c>
      <c r="G16" s="10" t="str">
        <f t="shared" si="1"/>
        <v>Order. Document_ Currency Code. Code</v>
      </c>
      <c r="H16" s="10" t="s">
        <v>22</v>
      </c>
      <c r="I16" s="10" t="s">
        <v>531</v>
      </c>
      <c r="J16" s="10" t="s">
        <v>225</v>
      </c>
      <c r="K16" s="10" t="s">
        <v>1873</v>
      </c>
      <c r="L16" s="10" t="s">
        <v>33</v>
      </c>
      <c r="M16" s="7" t="str">
        <f t="shared" si="2"/>
        <v>Currency Code</v>
      </c>
      <c r="N16" s="10" t="s">
        <v>33</v>
      </c>
      <c r="O16" s="10" t="s">
        <v>1873</v>
      </c>
      <c r="P16" s="10" t="str">
        <f t="shared" si="3"/>
        <v>Currency_ Code. Type</v>
      </c>
      <c r="Q16" s="10" t="s">
        <v>22</v>
      </c>
      <c r="R16" s="10" t="s">
        <v>22</v>
      </c>
      <c r="S16" s="10" t="s">
        <v>30</v>
      </c>
      <c r="T16" s="10" t="s">
        <v>22</v>
      </c>
      <c r="U16" s="10" t="s">
        <v>62</v>
      </c>
      <c r="V16" s="10" t="s">
        <v>22</v>
      </c>
    </row>
    <row r="17" spans="1:22" ht="14.1" customHeight="1" x14ac:dyDescent="0.2">
      <c r="A17" s="7" t="str">
        <f t="shared" si="0"/>
        <v>PricingCurrencyCode</v>
      </c>
      <c r="B17" s="8" t="s">
        <v>22</v>
      </c>
      <c r="C17" s="9" t="s">
        <v>34</v>
      </c>
      <c r="D17" s="10" t="s">
        <v>5628</v>
      </c>
      <c r="E17" s="10" t="s">
        <v>22</v>
      </c>
      <c r="F17" s="10" t="s">
        <v>22</v>
      </c>
      <c r="G17" s="10" t="str">
        <f t="shared" si="1"/>
        <v>Order. Pricing_ Currency Code. Code</v>
      </c>
      <c r="H17" s="10" t="s">
        <v>22</v>
      </c>
      <c r="I17" s="10" t="s">
        <v>531</v>
      </c>
      <c r="J17" s="10" t="s">
        <v>3298</v>
      </c>
      <c r="K17" s="10" t="s">
        <v>1873</v>
      </c>
      <c r="L17" s="10" t="s">
        <v>33</v>
      </c>
      <c r="M17" s="7" t="str">
        <f t="shared" si="2"/>
        <v>Currency Code</v>
      </c>
      <c r="N17" s="10" t="s">
        <v>33</v>
      </c>
      <c r="O17" s="10" t="s">
        <v>1873</v>
      </c>
      <c r="P17" s="10" t="str">
        <f t="shared" si="3"/>
        <v>Currency_ Code. Type</v>
      </c>
      <c r="Q17" s="10" t="s">
        <v>22</v>
      </c>
      <c r="R17" s="10" t="s">
        <v>22</v>
      </c>
      <c r="S17" s="10" t="s">
        <v>30</v>
      </c>
      <c r="T17" s="10" t="s">
        <v>22</v>
      </c>
      <c r="U17" s="10" t="s">
        <v>62</v>
      </c>
      <c r="V17" s="10" t="s">
        <v>22</v>
      </c>
    </row>
    <row r="18" spans="1:22" ht="14.1" customHeight="1" x14ac:dyDescent="0.2">
      <c r="A18" s="7" t="str">
        <f t="shared" si="0"/>
        <v>TaxCurrencyCode</v>
      </c>
      <c r="B18" s="8" t="s">
        <v>22</v>
      </c>
      <c r="C18" s="9" t="s">
        <v>34</v>
      </c>
      <c r="D18" s="10" t="s">
        <v>5629</v>
      </c>
      <c r="E18" s="10" t="s">
        <v>22</v>
      </c>
      <c r="F18" s="10" t="s">
        <v>22</v>
      </c>
      <c r="G18" s="10" t="str">
        <f t="shared" si="1"/>
        <v>Order. Tax_ Currency Code. Code</v>
      </c>
      <c r="H18" s="10" t="s">
        <v>22</v>
      </c>
      <c r="I18" s="10" t="s">
        <v>531</v>
      </c>
      <c r="J18" s="10" t="s">
        <v>2549</v>
      </c>
      <c r="K18" s="10" t="s">
        <v>1873</v>
      </c>
      <c r="L18" s="10" t="s">
        <v>33</v>
      </c>
      <c r="M18" s="7" t="str">
        <f t="shared" si="2"/>
        <v>Currency Code</v>
      </c>
      <c r="N18" s="10" t="s">
        <v>33</v>
      </c>
      <c r="O18" s="10" t="s">
        <v>1873</v>
      </c>
      <c r="P18" s="10" t="str">
        <f t="shared" si="3"/>
        <v>Currency_ Code. Type</v>
      </c>
      <c r="Q18" s="10" t="s">
        <v>22</v>
      </c>
      <c r="R18" s="10" t="s">
        <v>22</v>
      </c>
      <c r="S18" s="10" t="s">
        <v>30</v>
      </c>
      <c r="T18" s="10" t="s">
        <v>22</v>
      </c>
      <c r="U18" s="10" t="s">
        <v>62</v>
      </c>
      <c r="V18" s="10" t="s">
        <v>22</v>
      </c>
    </row>
    <row r="19" spans="1:22" ht="14.1" customHeight="1" x14ac:dyDescent="0.2">
      <c r="A19" s="7" t="str">
        <f t="shared" si="0"/>
        <v>CustomerReference</v>
      </c>
      <c r="B19" s="8" t="s">
        <v>22</v>
      </c>
      <c r="C19" s="9" t="s">
        <v>34</v>
      </c>
      <c r="D19" s="10" t="s">
        <v>5630</v>
      </c>
      <c r="E19" s="10" t="s">
        <v>22</v>
      </c>
      <c r="F19" s="10" t="s">
        <v>22</v>
      </c>
      <c r="G19" s="10" t="str">
        <f t="shared" si="1"/>
        <v>Order. Customer_ Reference. Text</v>
      </c>
      <c r="H19" s="10" t="s">
        <v>22</v>
      </c>
      <c r="I19" s="10" t="s">
        <v>531</v>
      </c>
      <c r="J19" s="10" t="s">
        <v>2885</v>
      </c>
      <c r="K19" s="10" t="s">
        <v>22</v>
      </c>
      <c r="L19" s="10" t="s">
        <v>628</v>
      </c>
      <c r="M19" s="7" t="str">
        <f t="shared" si="2"/>
        <v>Reference</v>
      </c>
      <c r="N19" s="10" t="s">
        <v>59</v>
      </c>
      <c r="O19" s="10" t="s">
        <v>22</v>
      </c>
      <c r="P19" s="10" t="str">
        <f t="shared" si="3"/>
        <v>Text. Type</v>
      </c>
      <c r="Q19" s="10" t="s">
        <v>22</v>
      </c>
      <c r="R19" s="10" t="s">
        <v>22</v>
      </c>
      <c r="S19" s="10" t="s">
        <v>30</v>
      </c>
      <c r="T19" s="10" t="s">
        <v>22</v>
      </c>
      <c r="U19" s="10" t="s">
        <v>62</v>
      </c>
      <c r="V19" s="10" t="s">
        <v>22</v>
      </c>
    </row>
    <row r="20" spans="1:22" ht="14.1" customHeight="1" x14ac:dyDescent="0.2">
      <c r="A20" s="7" t="str">
        <f t="shared" si="0"/>
        <v>AccountingCostCode</v>
      </c>
      <c r="B20" s="8" t="s">
        <v>22</v>
      </c>
      <c r="C20" s="9" t="s">
        <v>34</v>
      </c>
      <c r="D20" s="10" t="s">
        <v>5631</v>
      </c>
      <c r="E20" s="10" t="s">
        <v>22</v>
      </c>
      <c r="F20" s="10" t="s">
        <v>22</v>
      </c>
      <c r="G20" s="10" t="str">
        <f t="shared" si="1"/>
        <v>Order. Accounting Cost Code. Code</v>
      </c>
      <c r="H20" s="10" t="s">
        <v>22</v>
      </c>
      <c r="I20" s="10" t="s">
        <v>531</v>
      </c>
      <c r="J20" s="10" t="s">
        <v>22</v>
      </c>
      <c r="K20" s="10" t="s">
        <v>196</v>
      </c>
      <c r="L20" s="10" t="s">
        <v>33</v>
      </c>
      <c r="M20" s="7" t="str">
        <f t="shared" si="2"/>
        <v>Accounting Cost Code</v>
      </c>
      <c r="N20" s="10" t="s">
        <v>33</v>
      </c>
      <c r="O20" s="10" t="s">
        <v>22</v>
      </c>
      <c r="P20" s="10" t="str">
        <f t="shared" si="3"/>
        <v>Code. Type</v>
      </c>
      <c r="Q20" s="10" t="s">
        <v>22</v>
      </c>
      <c r="R20" s="10" t="s">
        <v>22</v>
      </c>
      <c r="S20" s="10" t="s">
        <v>30</v>
      </c>
      <c r="T20" s="10" t="s">
        <v>22</v>
      </c>
      <c r="U20" s="10" t="s">
        <v>62</v>
      </c>
      <c r="V20" s="10" t="s">
        <v>22</v>
      </c>
    </row>
    <row r="21" spans="1:22" ht="14.1" customHeight="1" x14ac:dyDescent="0.2">
      <c r="A21" s="7" t="str">
        <f t="shared" si="0"/>
        <v>AccountingCost</v>
      </c>
      <c r="B21" s="8" t="s">
        <v>22</v>
      </c>
      <c r="C21" s="9" t="s">
        <v>34</v>
      </c>
      <c r="D21" s="10" t="s">
        <v>5632</v>
      </c>
      <c r="E21" s="10" t="s">
        <v>22</v>
      </c>
      <c r="F21" s="10" t="s">
        <v>22</v>
      </c>
      <c r="G21" s="10" t="str">
        <f t="shared" si="1"/>
        <v>Order. Accounting Cost. Text</v>
      </c>
      <c r="H21" s="10" t="s">
        <v>22</v>
      </c>
      <c r="I21" s="10" t="s">
        <v>531</v>
      </c>
      <c r="J21" s="10" t="s">
        <v>22</v>
      </c>
      <c r="K21" s="10" t="s">
        <v>198</v>
      </c>
      <c r="L21" s="10" t="s">
        <v>199</v>
      </c>
      <c r="M21" s="7" t="str">
        <f t="shared" si="2"/>
        <v>Accounting Cost</v>
      </c>
      <c r="N21" s="10" t="s">
        <v>59</v>
      </c>
      <c r="O21" s="10" t="s">
        <v>22</v>
      </c>
      <c r="P21" s="10" t="str">
        <f t="shared" si="3"/>
        <v>Text. Type</v>
      </c>
      <c r="Q21" s="10" t="s">
        <v>22</v>
      </c>
      <c r="R21" s="10" t="s">
        <v>22</v>
      </c>
      <c r="S21" s="10" t="s">
        <v>30</v>
      </c>
      <c r="T21" s="10" t="s">
        <v>22</v>
      </c>
      <c r="U21" s="10" t="s">
        <v>62</v>
      </c>
      <c r="V21" s="10" t="s">
        <v>22</v>
      </c>
    </row>
    <row r="22" spans="1:22" ht="14.1" customHeight="1" x14ac:dyDescent="0.2">
      <c r="A22" s="7" t="str">
        <f t="shared" si="0"/>
        <v>LineCountNumeric</v>
      </c>
      <c r="B22" s="8" t="s">
        <v>22</v>
      </c>
      <c r="C22" s="9" t="s">
        <v>34</v>
      </c>
      <c r="D22" s="10" t="s">
        <v>5633</v>
      </c>
      <c r="E22" s="10" t="s">
        <v>22</v>
      </c>
      <c r="F22" s="10" t="s">
        <v>22</v>
      </c>
      <c r="G22" s="10" t="str">
        <f t="shared" si="1"/>
        <v>Order. Line Count. Numeric</v>
      </c>
      <c r="H22" s="10" t="s">
        <v>22</v>
      </c>
      <c r="I22" s="10" t="s">
        <v>531</v>
      </c>
      <c r="J22" s="10" t="s">
        <v>22</v>
      </c>
      <c r="K22" s="10" t="s">
        <v>159</v>
      </c>
      <c r="L22" s="10" t="s">
        <v>5112</v>
      </c>
      <c r="M22" s="7" t="str">
        <f t="shared" si="2"/>
        <v>Line Count</v>
      </c>
      <c r="N22" s="10" t="s">
        <v>181</v>
      </c>
      <c r="O22" s="10" t="s">
        <v>22</v>
      </c>
      <c r="P22" s="10" t="str">
        <f t="shared" si="3"/>
        <v>Numeric. Type</v>
      </c>
      <c r="Q22" s="10" t="s">
        <v>22</v>
      </c>
      <c r="R22" s="10" t="s">
        <v>22</v>
      </c>
      <c r="S22" s="10" t="s">
        <v>30</v>
      </c>
      <c r="T22" s="10" t="s">
        <v>22</v>
      </c>
      <c r="U22" s="10" t="s">
        <v>62</v>
      </c>
      <c r="V22" s="10" t="s">
        <v>22</v>
      </c>
    </row>
    <row r="23" spans="1:22" ht="14.1" customHeight="1" x14ac:dyDescent="0.2">
      <c r="A23" s="11" t="str">
        <f t="shared" ref="A23:A49" si="4">SUBSTITUTE(SUBSTITUTE(CONCATENATE(J23,IF(M23="Identifier","ID",M23))," ",""),"_","")</f>
        <v>ValidityPeriod</v>
      </c>
      <c r="B23" s="8" t="s">
        <v>22</v>
      </c>
      <c r="C23" s="12" t="s">
        <v>98</v>
      </c>
      <c r="D23" s="11" t="s">
        <v>5634</v>
      </c>
      <c r="E23" s="11" t="s">
        <v>22</v>
      </c>
      <c r="F23" s="11" t="s">
        <v>22</v>
      </c>
      <c r="G23" s="11" t="str">
        <f t="shared" ref="G23:G49" si="5">CONCATENATE( IF(H23="","",CONCATENATE(H23,"_ ")),I23,". ",IF(J23="","",CONCATENATE(J23,"_ ")),M23,IF(J23="","",CONCATENATE(". ",N23)))</f>
        <v>Order. Validity_ Period. Period</v>
      </c>
      <c r="H23" s="11" t="s">
        <v>22</v>
      </c>
      <c r="I23" s="11" t="s">
        <v>531</v>
      </c>
      <c r="J23" s="11" t="s">
        <v>241</v>
      </c>
      <c r="K23" s="11" t="s">
        <v>22</v>
      </c>
      <c r="L23" s="11" t="s">
        <v>22</v>
      </c>
      <c r="M23" s="11" t="str">
        <f t="shared" ref="M23:M49" si="6">CONCATENATE(IF(Q23="","",CONCATENATE(Q23,"_ ")),R23)</f>
        <v>Period</v>
      </c>
      <c r="N23" s="11" t="str">
        <f t="shared" ref="N23:N49" si="7">M23</f>
        <v>Period</v>
      </c>
      <c r="O23" s="11" t="s">
        <v>22</v>
      </c>
      <c r="P23" s="11" t="s">
        <v>22</v>
      </c>
      <c r="Q23" s="11" t="s">
        <v>22</v>
      </c>
      <c r="R23" s="11" t="s">
        <v>44</v>
      </c>
      <c r="S23" s="11" t="s">
        <v>38</v>
      </c>
      <c r="T23" s="11" t="s">
        <v>22</v>
      </c>
      <c r="U23" s="11" t="s">
        <v>62</v>
      </c>
      <c r="V23" s="11" t="s">
        <v>22</v>
      </c>
    </row>
    <row r="24" spans="1:22" ht="14.1" customHeight="1" x14ac:dyDescent="0.2">
      <c r="A24" s="11" t="str">
        <f t="shared" si="4"/>
        <v>QuotationDocumentReference</v>
      </c>
      <c r="B24" s="8" t="s">
        <v>22</v>
      </c>
      <c r="C24" s="12" t="s">
        <v>34</v>
      </c>
      <c r="D24" s="11" t="s">
        <v>5635</v>
      </c>
      <c r="E24" s="11" t="s">
        <v>22</v>
      </c>
      <c r="F24" s="11" t="s">
        <v>22</v>
      </c>
      <c r="G24" s="11" t="str">
        <f t="shared" si="5"/>
        <v>Order. Quotation_ Document Reference. Document Reference</v>
      </c>
      <c r="H24" s="11" t="s">
        <v>22</v>
      </c>
      <c r="I24" s="11" t="s">
        <v>531</v>
      </c>
      <c r="J24" s="11" t="s">
        <v>2866</v>
      </c>
      <c r="K24" s="11" t="s">
        <v>22</v>
      </c>
      <c r="L24" s="11" t="s">
        <v>22</v>
      </c>
      <c r="M24" s="11" t="str">
        <f t="shared" si="6"/>
        <v>Document Reference</v>
      </c>
      <c r="N24" s="11" t="str">
        <f t="shared" si="7"/>
        <v>Document Reference</v>
      </c>
      <c r="O24" s="11" t="s">
        <v>22</v>
      </c>
      <c r="P24" s="11" t="s">
        <v>22</v>
      </c>
      <c r="Q24" s="11" t="s">
        <v>22</v>
      </c>
      <c r="R24" s="11" t="s">
        <v>406</v>
      </c>
      <c r="S24" s="11" t="s">
        <v>38</v>
      </c>
      <c r="T24" s="11" t="s">
        <v>22</v>
      </c>
      <c r="U24" s="11" t="s">
        <v>62</v>
      </c>
      <c r="V24" s="11" t="s">
        <v>22</v>
      </c>
    </row>
    <row r="25" spans="1:22" ht="14.1" customHeight="1" x14ac:dyDescent="0.2">
      <c r="A25" s="11" t="str">
        <f t="shared" si="4"/>
        <v>OrderDocumentReference</v>
      </c>
      <c r="B25" s="8" t="s">
        <v>22</v>
      </c>
      <c r="C25" s="12" t="s">
        <v>98</v>
      </c>
      <c r="D25" s="11" t="s">
        <v>5636</v>
      </c>
      <c r="E25" s="11" t="s">
        <v>22</v>
      </c>
      <c r="F25" s="11" t="s">
        <v>22</v>
      </c>
      <c r="G25" s="11" t="str">
        <f t="shared" si="5"/>
        <v>Order. Order_ Document Reference. Document Reference</v>
      </c>
      <c r="H25" s="11" t="s">
        <v>22</v>
      </c>
      <c r="I25" s="11" t="s">
        <v>531</v>
      </c>
      <c r="J25" s="11" t="s">
        <v>531</v>
      </c>
      <c r="K25" s="11" t="s">
        <v>22</v>
      </c>
      <c r="L25" s="11" t="s">
        <v>22</v>
      </c>
      <c r="M25" s="11" t="str">
        <f t="shared" si="6"/>
        <v>Document Reference</v>
      </c>
      <c r="N25" s="11" t="str">
        <f t="shared" si="7"/>
        <v>Document Reference</v>
      </c>
      <c r="O25" s="11" t="s">
        <v>22</v>
      </c>
      <c r="P25" s="11" t="s">
        <v>22</v>
      </c>
      <c r="Q25" s="11" t="s">
        <v>22</v>
      </c>
      <c r="R25" s="11" t="s">
        <v>406</v>
      </c>
      <c r="S25" s="11" t="s">
        <v>38</v>
      </c>
      <c r="T25" s="11" t="s">
        <v>22</v>
      </c>
      <c r="U25" s="11" t="s">
        <v>62</v>
      </c>
      <c r="V25" s="11" t="s">
        <v>22</v>
      </c>
    </row>
    <row r="26" spans="1:22" ht="14.1" customHeight="1" x14ac:dyDescent="0.2">
      <c r="A26" s="11" t="str">
        <f t="shared" si="4"/>
        <v>OriginatorDocumentReference</v>
      </c>
      <c r="B26" s="8" t="s">
        <v>22</v>
      </c>
      <c r="C26" s="12" t="s">
        <v>34</v>
      </c>
      <c r="D26" s="11" t="s">
        <v>5267</v>
      </c>
      <c r="E26" s="11" t="s">
        <v>22</v>
      </c>
      <c r="F26" s="11" t="s">
        <v>22</v>
      </c>
      <c r="G26" s="11" t="str">
        <f t="shared" si="5"/>
        <v>Order. Originator_ Document Reference. Document Reference</v>
      </c>
      <c r="H26" s="11" t="s">
        <v>22</v>
      </c>
      <c r="I26" s="11" t="s">
        <v>531</v>
      </c>
      <c r="J26" s="11" t="s">
        <v>1314</v>
      </c>
      <c r="K26" s="11" t="s">
        <v>22</v>
      </c>
      <c r="L26" s="11" t="s">
        <v>22</v>
      </c>
      <c r="M26" s="11" t="str">
        <f t="shared" si="6"/>
        <v>Document Reference</v>
      </c>
      <c r="N26" s="11" t="str">
        <f t="shared" si="7"/>
        <v>Document Reference</v>
      </c>
      <c r="O26" s="11" t="s">
        <v>22</v>
      </c>
      <c r="P26" s="11" t="s">
        <v>22</v>
      </c>
      <c r="Q26" s="11" t="s">
        <v>22</v>
      </c>
      <c r="R26" s="11" t="s">
        <v>406</v>
      </c>
      <c r="S26" s="11" t="s">
        <v>38</v>
      </c>
      <c r="T26" s="11" t="s">
        <v>22</v>
      </c>
      <c r="U26" s="11" t="s">
        <v>62</v>
      </c>
      <c r="V26" s="11" t="s">
        <v>22</v>
      </c>
    </row>
    <row r="27" spans="1:22" ht="14.1" customHeight="1" x14ac:dyDescent="0.2">
      <c r="A27" s="11" t="str">
        <f t="shared" si="4"/>
        <v>CatalogueReference</v>
      </c>
      <c r="B27" s="8" t="s">
        <v>22</v>
      </c>
      <c r="C27" s="12" t="s">
        <v>34</v>
      </c>
      <c r="D27" s="11" t="s">
        <v>5637</v>
      </c>
      <c r="E27" s="11" t="s">
        <v>22</v>
      </c>
      <c r="F27" s="11" t="s">
        <v>22</v>
      </c>
      <c r="G27" s="11" t="str">
        <f t="shared" si="5"/>
        <v>Order. Catalogue Reference</v>
      </c>
      <c r="H27" s="11" t="s">
        <v>22</v>
      </c>
      <c r="I27" s="11" t="s">
        <v>531</v>
      </c>
      <c r="J27" s="11" t="s">
        <v>22</v>
      </c>
      <c r="K27" s="11" t="s">
        <v>22</v>
      </c>
      <c r="L27" s="11" t="s">
        <v>22</v>
      </c>
      <c r="M27" s="11" t="str">
        <f t="shared" si="6"/>
        <v>Catalogue Reference</v>
      </c>
      <c r="N27" s="11" t="str">
        <f t="shared" si="7"/>
        <v>Catalogue Reference</v>
      </c>
      <c r="O27" s="11" t="s">
        <v>22</v>
      </c>
      <c r="P27" s="11" t="s">
        <v>22</v>
      </c>
      <c r="Q27" s="11" t="s">
        <v>22</v>
      </c>
      <c r="R27" s="11" t="s">
        <v>586</v>
      </c>
      <c r="S27" s="11" t="s">
        <v>38</v>
      </c>
      <c r="T27" s="11" t="s">
        <v>22</v>
      </c>
      <c r="U27" s="11" t="s">
        <v>26</v>
      </c>
      <c r="V27" s="11" t="s">
        <v>22</v>
      </c>
    </row>
    <row r="28" spans="1:22" ht="14.1" customHeight="1" x14ac:dyDescent="0.2">
      <c r="A28" s="11" t="str">
        <f t="shared" si="4"/>
        <v>AdditionalDocumentReference</v>
      </c>
      <c r="B28" s="8" t="s">
        <v>22</v>
      </c>
      <c r="C28" s="12" t="s">
        <v>98</v>
      </c>
      <c r="D28" s="11" t="s">
        <v>3374</v>
      </c>
      <c r="E28" s="11" t="s">
        <v>22</v>
      </c>
      <c r="F28" s="11" t="s">
        <v>22</v>
      </c>
      <c r="G28" s="11" t="str">
        <f t="shared" si="5"/>
        <v>Order. Additional_ Document Reference. Document Reference</v>
      </c>
      <c r="H28" s="11" t="s">
        <v>22</v>
      </c>
      <c r="I28" s="11" t="s">
        <v>531</v>
      </c>
      <c r="J28" s="11" t="s">
        <v>86</v>
      </c>
      <c r="K28" s="11" t="s">
        <v>22</v>
      </c>
      <c r="L28" s="11" t="s">
        <v>22</v>
      </c>
      <c r="M28" s="11" t="str">
        <f t="shared" si="6"/>
        <v>Document Reference</v>
      </c>
      <c r="N28" s="11" t="str">
        <f t="shared" si="7"/>
        <v>Document Reference</v>
      </c>
      <c r="O28" s="11" t="s">
        <v>22</v>
      </c>
      <c r="P28" s="11" t="s">
        <v>22</v>
      </c>
      <c r="Q28" s="11" t="s">
        <v>22</v>
      </c>
      <c r="R28" s="11" t="s">
        <v>406</v>
      </c>
      <c r="S28" s="11" t="s">
        <v>38</v>
      </c>
      <c r="T28" s="11" t="s">
        <v>22</v>
      </c>
      <c r="U28" s="11" t="s">
        <v>62</v>
      </c>
      <c r="V28" s="11" t="s">
        <v>22</v>
      </c>
    </row>
    <row r="29" spans="1:22" ht="14.1" customHeight="1" x14ac:dyDescent="0.2">
      <c r="A29" s="11" t="str">
        <f t="shared" si="4"/>
        <v>Contract</v>
      </c>
      <c r="B29" s="8" t="s">
        <v>22</v>
      </c>
      <c r="C29" s="12" t="s">
        <v>98</v>
      </c>
      <c r="D29" s="11" t="s">
        <v>5638</v>
      </c>
      <c r="E29" s="11" t="s">
        <v>22</v>
      </c>
      <c r="F29" s="11" t="s">
        <v>22</v>
      </c>
      <c r="G29" s="11" t="str">
        <f t="shared" si="5"/>
        <v>Order. Contract</v>
      </c>
      <c r="H29" s="11" t="s">
        <v>22</v>
      </c>
      <c r="I29" s="11" t="s">
        <v>531</v>
      </c>
      <c r="J29" s="11" t="s">
        <v>22</v>
      </c>
      <c r="K29" s="11" t="s">
        <v>22</v>
      </c>
      <c r="L29" s="11" t="s">
        <v>22</v>
      </c>
      <c r="M29" s="11" t="str">
        <f t="shared" si="6"/>
        <v>Contract</v>
      </c>
      <c r="N29" s="11" t="str">
        <f t="shared" si="7"/>
        <v>Contract</v>
      </c>
      <c r="O29" s="11" t="s">
        <v>22</v>
      </c>
      <c r="P29" s="11" t="s">
        <v>22</v>
      </c>
      <c r="Q29" s="11" t="s">
        <v>22</v>
      </c>
      <c r="R29" s="11" t="s">
        <v>516</v>
      </c>
      <c r="S29" s="11" t="s">
        <v>38</v>
      </c>
      <c r="T29" s="11" t="s">
        <v>22</v>
      </c>
      <c r="U29" s="11" t="s">
        <v>62</v>
      </c>
      <c r="V29" s="11" t="s">
        <v>22</v>
      </c>
    </row>
    <row r="30" spans="1:22" ht="14.1" customHeight="1" x14ac:dyDescent="0.2">
      <c r="A30" s="11" t="str">
        <f t="shared" si="4"/>
        <v>ProjectReference</v>
      </c>
      <c r="B30" s="8" t="s">
        <v>22</v>
      </c>
      <c r="C30" s="12" t="s">
        <v>98</v>
      </c>
      <c r="D30" s="11" t="s">
        <v>5639</v>
      </c>
      <c r="E30" s="11" t="s">
        <v>22</v>
      </c>
      <c r="F30" s="11" t="s">
        <v>22</v>
      </c>
      <c r="G30" s="11" t="str">
        <f t="shared" si="5"/>
        <v>Order. Project Reference</v>
      </c>
      <c r="H30" s="11" t="s">
        <v>22</v>
      </c>
      <c r="I30" s="11" t="s">
        <v>531</v>
      </c>
      <c r="J30" s="11" t="s">
        <v>22</v>
      </c>
      <c r="K30" s="11" t="s">
        <v>22</v>
      </c>
      <c r="L30" s="11" t="s">
        <v>22</v>
      </c>
      <c r="M30" s="11" t="str">
        <f t="shared" si="6"/>
        <v>Project Reference</v>
      </c>
      <c r="N30" s="11" t="str">
        <f t="shared" si="7"/>
        <v>Project Reference</v>
      </c>
      <c r="O30" s="11" t="s">
        <v>22</v>
      </c>
      <c r="P30" s="11" t="s">
        <v>22</v>
      </c>
      <c r="Q30" s="11" t="s">
        <v>22</v>
      </c>
      <c r="R30" s="11" t="s">
        <v>3383</v>
      </c>
      <c r="S30" s="11" t="s">
        <v>38</v>
      </c>
      <c r="T30" s="11" t="s">
        <v>22</v>
      </c>
      <c r="U30" s="11" t="s">
        <v>26</v>
      </c>
      <c r="V30" s="11" t="s">
        <v>22</v>
      </c>
    </row>
    <row r="31" spans="1:22" ht="14.1" customHeight="1" x14ac:dyDescent="0.2">
      <c r="A31" s="11" t="str">
        <f t="shared" si="4"/>
        <v>Signature</v>
      </c>
      <c r="B31" s="8" t="s">
        <v>22</v>
      </c>
      <c r="C31" s="12" t="s">
        <v>98</v>
      </c>
      <c r="D31" s="11" t="s">
        <v>4972</v>
      </c>
      <c r="E31" s="11" t="s">
        <v>22</v>
      </c>
      <c r="F31" s="11" t="s">
        <v>22</v>
      </c>
      <c r="G31" s="11" t="str">
        <f t="shared" si="5"/>
        <v>Order. Signature</v>
      </c>
      <c r="H31" s="11" t="s">
        <v>22</v>
      </c>
      <c r="I31" s="11" t="s">
        <v>531</v>
      </c>
      <c r="J31" s="11" t="s">
        <v>22</v>
      </c>
      <c r="K31" s="11" t="s">
        <v>22</v>
      </c>
      <c r="L31" s="11" t="s">
        <v>22</v>
      </c>
      <c r="M31" s="11" t="str">
        <f t="shared" si="6"/>
        <v>Signature</v>
      </c>
      <c r="N31" s="11" t="str">
        <f t="shared" si="7"/>
        <v>Signature</v>
      </c>
      <c r="O31" s="11" t="s">
        <v>22</v>
      </c>
      <c r="P31" s="11" t="s">
        <v>22</v>
      </c>
      <c r="Q31" s="11" t="s">
        <v>22</v>
      </c>
      <c r="R31" s="11" t="s">
        <v>624</v>
      </c>
      <c r="S31" s="11" t="s">
        <v>38</v>
      </c>
      <c r="T31" s="11" t="s">
        <v>22</v>
      </c>
      <c r="U31" s="11" t="s">
        <v>62</v>
      </c>
      <c r="V31" s="11" t="s">
        <v>22</v>
      </c>
    </row>
    <row r="32" spans="1:22" ht="14.1" customHeight="1" x14ac:dyDescent="0.2">
      <c r="A32" s="11" t="str">
        <f t="shared" si="4"/>
        <v>BuyerCustomerParty</v>
      </c>
      <c r="B32" s="8" t="s">
        <v>22</v>
      </c>
      <c r="C32" s="12" t="s">
        <v>27</v>
      </c>
      <c r="D32" s="11" t="s">
        <v>5270</v>
      </c>
      <c r="E32" s="11" t="s">
        <v>22</v>
      </c>
      <c r="F32" s="11" t="s">
        <v>22</v>
      </c>
      <c r="G32" s="11" t="str">
        <f t="shared" si="5"/>
        <v>Order. Buyer_ Customer Party. Customer Party</v>
      </c>
      <c r="H32" s="11" t="s">
        <v>22</v>
      </c>
      <c r="I32" s="11" t="s">
        <v>531</v>
      </c>
      <c r="J32" s="11" t="s">
        <v>36</v>
      </c>
      <c r="K32" s="11" t="s">
        <v>22</v>
      </c>
      <c r="L32" s="11" t="s">
        <v>22</v>
      </c>
      <c r="M32" s="11" t="str">
        <f t="shared" si="6"/>
        <v>Customer Party</v>
      </c>
      <c r="N32" s="11" t="str">
        <f t="shared" si="7"/>
        <v>Customer Party</v>
      </c>
      <c r="O32" s="11" t="s">
        <v>22</v>
      </c>
      <c r="P32" s="11" t="s">
        <v>22</v>
      </c>
      <c r="Q32" s="11" t="s">
        <v>22</v>
      </c>
      <c r="R32" s="11" t="s">
        <v>37</v>
      </c>
      <c r="S32" s="11" t="s">
        <v>38</v>
      </c>
      <c r="T32" s="11" t="s">
        <v>22</v>
      </c>
      <c r="U32" s="11" t="s">
        <v>62</v>
      </c>
      <c r="V32" s="11" t="s">
        <v>22</v>
      </c>
    </row>
    <row r="33" spans="1:22" ht="14.1" customHeight="1" x14ac:dyDescent="0.2">
      <c r="A33" s="11" t="str">
        <f t="shared" si="4"/>
        <v>SellerSupplierParty</v>
      </c>
      <c r="B33" s="8" t="s">
        <v>22</v>
      </c>
      <c r="C33" s="12" t="s">
        <v>27</v>
      </c>
      <c r="D33" s="11" t="s">
        <v>5118</v>
      </c>
      <c r="E33" s="11" t="s">
        <v>22</v>
      </c>
      <c r="F33" s="11" t="s">
        <v>22</v>
      </c>
      <c r="G33" s="11" t="str">
        <f t="shared" si="5"/>
        <v>Order. Seller_ Supplier Party. Supplier Party</v>
      </c>
      <c r="H33" s="11" t="s">
        <v>22</v>
      </c>
      <c r="I33" s="11" t="s">
        <v>531</v>
      </c>
      <c r="J33" s="11" t="s">
        <v>40</v>
      </c>
      <c r="K33" s="11" t="s">
        <v>22</v>
      </c>
      <c r="L33" s="11" t="s">
        <v>22</v>
      </c>
      <c r="M33" s="11" t="str">
        <f t="shared" si="6"/>
        <v>Supplier Party</v>
      </c>
      <c r="N33" s="11" t="str">
        <f t="shared" si="7"/>
        <v>Supplier Party</v>
      </c>
      <c r="O33" s="11" t="s">
        <v>22</v>
      </c>
      <c r="P33" s="11" t="s">
        <v>22</v>
      </c>
      <c r="Q33" s="11" t="s">
        <v>22</v>
      </c>
      <c r="R33" s="11" t="s">
        <v>41</v>
      </c>
      <c r="S33" s="11" t="s">
        <v>38</v>
      </c>
      <c r="T33" s="11" t="s">
        <v>22</v>
      </c>
      <c r="U33" s="11" t="s">
        <v>62</v>
      </c>
      <c r="V33" s="11" t="s">
        <v>22</v>
      </c>
    </row>
    <row r="34" spans="1:22" ht="14.1" customHeight="1" x14ac:dyDescent="0.2">
      <c r="A34" s="11" t="str">
        <f t="shared" si="4"/>
        <v>OriginatorCustomerParty</v>
      </c>
      <c r="B34" s="8" t="s">
        <v>22</v>
      </c>
      <c r="C34" s="12" t="s">
        <v>34</v>
      </c>
      <c r="D34" s="11" t="s">
        <v>5640</v>
      </c>
      <c r="E34" s="11" t="s">
        <v>22</v>
      </c>
      <c r="F34" s="11" t="s">
        <v>22</v>
      </c>
      <c r="G34" s="11" t="str">
        <f t="shared" si="5"/>
        <v>Order. Originator_ Customer Party. Customer Party</v>
      </c>
      <c r="H34" s="11" t="s">
        <v>22</v>
      </c>
      <c r="I34" s="11" t="s">
        <v>531</v>
      </c>
      <c r="J34" s="11" t="s">
        <v>1314</v>
      </c>
      <c r="K34" s="11" t="s">
        <v>22</v>
      </c>
      <c r="L34" s="11" t="s">
        <v>22</v>
      </c>
      <c r="M34" s="11" t="str">
        <f t="shared" si="6"/>
        <v>Customer Party</v>
      </c>
      <c r="N34" s="11" t="str">
        <f t="shared" si="7"/>
        <v>Customer Party</v>
      </c>
      <c r="O34" s="11" t="s">
        <v>22</v>
      </c>
      <c r="P34" s="11" t="s">
        <v>22</v>
      </c>
      <c r="Q34" s="11" t="s">
        <v>22</v>
      </c>
      <c r="R34" s="11" t="s">
        <v>37</v>
      </c>
      <c r="S34" s="11" t="s">
        <v>38</v>
      </c>
      <c r="T34" s="11" t="s">
        <v>22</v>
      </c>
      <c r="U34" s="11" t="s">
        <v>62</v>
      </c>
      <c r="V34" s="11" t="s">
        <v>22</v>
      </c>
    </row>
    <row r="35" spans="1:22" ht="14.1" customHeight="1" x14ac:dyDescent="0.2">
      <c r="A35" s="11" t="str">
        <f t="shared" si="4"/>
        <v>FreightForwarderParty</v>
      </c>
      <c r="B35" s="8" t="s">
        <v>22</v>
      </c>
      <c r="C35" s="12" t="s">
        <v>34</v>
      </c>
      <c r="D35" s="11" t="s">
        <v>5641</v>
      </c>
      <c r="E35" s="11" t="s">
        <v>908</v>
      </c>
      <c r="F35" s="11" t="s">
        <v>22</v>
      </c>
      <c r="G35" s="11" t="str">
        <f t="shared" si="5"/>
        <v>Order. Freight Forwarder_ Party. Party</v>
      </c>
      <c r="H35" s="11" t="s">
        <v>22</v>
      </c>
      <c r="I35" s="11" t="s">
        <v>531</v>
      </c>
      <c r="J35" s="11" t="s">
        <v>911</v>
      </c>
      <c r="K35" s="11" t="s">
        <v>22</v>
      </c>
      <c r="L35" s="11" t="s">
        <v>22</v>
      </c>
      <c r="M35" s="11" t="str">
        <f t="shared" si="6"/>
        <v>Party</v>
      </c>
      <c r="N35" s="11" t="str">
        <f t="shared" si="7"/>
        <v>Party</v>
      </c>
      <c r="O35" s="11" t="s">
        <v>22</v>
      </c>
      <c r="P35" s="11" t="s">
        <v>22</v>
      </c>
      <c r="Q35" s="11" t="s">
        <v>22</v>
      </c>
      <c r="R35" s="11" t="s">
        <v>216</v>
      </c>
      <c r="S35" s="11" t="s">
        <v>38</v>
      </c>
      <c r="T35" s="11" t="s">
        <v>22</v>
      </c>
      <c r="U35" s="11" t="s">
        <v>62</v>
      </c>
      <c r="V35" s="11" t="s">
        <v>22</v>
      </c>
    </row>
    <row r="36" spans="1:22" ht="14.1" customHeight="1" x14ac:dyDescent="0.2">
      <c r="A36" s="11" t="str">
        <f t="shared" si="4"/>
        <v>AccountingCustomerParty</v>
      </c>
      <c r="B36" s="8" t="s">
        <v>22</v>
      </c>
      <c r="C36" s="12" t="s">
        <v>34</v>
      </c>
      <c r="D36" s="11" t="s">
        <v>4974</v>
      </c>
      <c r="E36" s="11" t="s">
        <v>22</v>
      </c>
      <c r="F36" s="11" t="s">
        <v>22</v>
      </c>
      <c r="G36" s="11" t="str">
        <f t="shared" si="5"/>
        <v>Order. Accounting_ Customer Party. Customer Party</v>
      </c>
      <c r="H36" s="11" t="s">
        <v>22</v>
      </c>
      <c r="I36" s="11" t="s">
        <v>531</v>
      </c>
      <c r="J36" s="11" t="s">
        <v>198</v>
      </c>
      <c r="K36" s="11" t="s">
        <v>22</v>
      </c>
      <c r="L36" s="11" t="s">
        <v>22</v>
      </c>
      <c r="M36" s="11" t="str">
        <f t="shared" si="6"/>
        <v>Customer Party</v>
      </c>
      <c r="N36" s="11" t="str">
        <f t="shared" si="7"/>
        <v>Customer Party</v>
      </c>
      <c r="O36" s="11" t="s">
        <v>22</v>
      </c>
      <c r="P36" s="11" t="s">
        <v>22</v>
      </c>
      <c r="Q36" s="11" t="s">
        <v>22</v>
      </c>
      <c r="R36" s="11" t="s">
        <v>37</v>
      </c>
      <c r="S36" s="11" t="s">
        <v>38</v>
      </c>
      <c r="T36" s="11" t="s">
        <v>22</v>
      </c>
      <c r="U36" s="11" t="s">
        <v>62</v>
      </c>
      <c r="V36" s="11" t="s">
        <v>22</v>
      </c>
    </row>
    <row r="37" spans="1:22" ht="14.1" customHeight="1" x14ac:dyDescent="0.2">
      <c r="A37" s="11" t="str">
        <f t="shared" si="4"/>
        <v>Delivery</v>
      </c>
      <c r="B37" s="8" t="s">
        <v>22</v>
      </c>
      <c r="C37" s="12" t="s">
        <v>98</v>
      </c>
      <c r="D37" s="11" t="s">
        <v>5273</v>
      </c>
      <c r="E37" s="11" t="s">
        <v>22</v>
      </c>
      <c r="F37" s="11" t="s">
        <v>22</v>
      </c>
      <c r="G37" s="11" t="str">
        <f t="shared" si="5"/>
        <v>Order. Delivery</v>
      </c>
      <c r="H37" s="11" t="s">
        <v>22</v>
      </c>
      <c r="I37" s="11" t="s">
        <v>531</v>
      </c>
      <c r="J37" s="11" t="s">
        <v>22</v>
      </c>
      <c r="K37" s="11" t="s">
        <v>22</v>
      </c>
      <c r="L37" s="11" t="s">
        <v>22</v>
      </c>
      <c r="M37" s="11" t="str">
        <f t="shared" si="6"/>
        <v>Delivery</v>
      </c>
      <c r="N37" s="11" t="str">
        <f t="shared" si="7"/>
        <v>Delivery</v>
      </c>
      <c r="O37" s="11" t="s">
        <v>22</v>
      </c>
      <c r="P37" s="11" t="s">
        <v>22</v>
      </c>
      <c r="Q37" s="11" t="s">
        <v>22</v>
      </c>
      <c r="R37" s="11" t="s">
        <v>865</v>
      </c>
      <c r="S37" s="11" t="s">
        <v>38</v>
      </c>
      <c r="T37" s="11" t="s">
        <v>22</v>
      </c>
      <c r="U37" s="11" t="s">
        <v>62</v>
      </c>
      <c r="V37" s="11" t="s">
        <v>22</v>
      </c>
    </row>
    <row r="38" spans="1:22" ht="14.1" customHeight="1" x14ac:dyDescent="0.2">
      <c r="A38" s="11" t="str">
        <f t="shared" si="4"/>
        <v>DeliveryTerms</v>
      </c>
      <c r="B38" s="8" t="s">
        <v>22</v>
      </c>
      <c r="C38" s="12" t="s">
        <v>98</v>
      </c>
      <c r="D38" s="11" t="s">
        <v>5274</v>
      </c>
      <c r="E38" s="11" t="s">
        <v>22</v>
      </c>
      <c r="F38" s="11" t="s">
        <v>22</v>
      </c>
      <c r="G38" s="11" t="str">
        <f t="shared" si="5"/>
        <v>Order. Delivery Terms</v>
      </c>
      <c r="H38" s="11" t="s">
        <v>22</v>
      </c>
      <c r="I38" s="11" t="s">
        <v>531</v>
      </c>
      <c r="J38" s="11" t="s">
        <v>22</v>
      </c>
      <c r="K38" s="11" t="s">
        <v>22</v>
      </c>
      <c r="L38" s="11" t="s">
        <v>22</v>
      </c>
      <c r="M38" s="11" t="str">
        <f t="shared" si="6"/>
        <v>Delivery Terms</v>
      </c>
      <c r="N38" s="11" t="str">
        <f t="shared" si="7"/>
        <v>Delivery Terms</v>
      </c>
      <c r="O38" s="11" t="s">
        <v>22</v>
      </c>
      <c r="P38" s="11" t="s">
        <v>22</v>
      </c>
      <c r="Q38" s="11" t="s">
        <v>22</v>
      </c>
      <c r="R38" s="11" t="s">
        <v>955</v>
      </c>
      <c r="S38" s="11" t="s">
        <v>38</v>
      </c>
      <c r="T38" s="11" t="s">
        <v>22</v>
      </c>
      <c r="U38" s="11" t="s">
        <v>62</v>
      </c>
      <c r="V38" s="11" t="s">
        <v>22</v>
      </c>
    </row>
    <row r="39" spans="1:22" ht="14.1" customHeight="1" x14ac:dyDescent="0.2">
      <c r="A39" s="11" t="str">
        <f t="shared" si="4"/>
        <v>PaymentMeans</v>
      </c>
      <c r="B39" s="8" t="s">
        <v>22</v>
      </c>
      <c r="C39" s="12" t="s">
        <v>98</v>
      </c>
      <c r="D39" s="11" t="s">
        <v>5275</v>
      </c>
      <c r="E39" s="11" t="s">
        <v>22</v>
      </c>
      <c r="F39" s="11" t="s">
        <v>22</v>
      </c>
      <c r="G39" s="11" t="str">
        <f t="shared" si="5"/>
        <v>Order. Payment Means</v>
      </c>
      <c r="H39" s="11" t="s">
        <v>22</v>
      </c>
      <c r="I39" s="11" t="s">
        <v>531</v>
      </c>
      <c r="J39" s="11" t="s">
        <v>22</v>
      </c>
      <c r="K39" s="11" t="s">
        <v>22</v>
      </c>
      <c r="L39" s="11" t="s">
        <v>22</v>
      </c>
      <c r="M39" s="11" t="str">
        <f t="shared" si="6"/>
        <v>Payment Means</v>
      </c>
      <c r="N39" s="11" t="str">
        <f t="shared" si="7"/>
        <v>Payment Means</v>
      </c>
      <c r="O39" s="11" t="s">
        <v>22</v>
      </c>
      <c r="P39" s="11" t="s">
        <v>22</v>
      </c>
      <c r="Q39" s="11" t="s">
        <v>22</v>
      </c>
      <c r="R39" s="11" t="s">
        <v>208</v>
      </c>
      <c r="S39" s="11" t="s">
        <v>38</v>
      </c>
      <c r="T39" s="11" t="s">
        <v>22</v>
      </c>
      <c r="U39" s="11" t="s">
        <v>62</v>
      </c>
      <c r="V39" s="11" t="s">
        <v>22</v>
      </c>
    </row>
    <row r="40" spans="1:22" ht="14.1" customHeight="1" x14ac:dyDescent="0.2">
      <c r="A40" s="11" t="str">
        <f t="shared" si="4"/>
        <v>PaymentTerms</v>
      </c>
      <c r="B40" s="8" t="s">
        <v>22</v>
      </c>
      <c r="C40" s="12" t="s">
        <v>98</v>
      </c>
      <c r="D40" s="11" t="s">
        <v>5276</v>
      </c>
      <c r="E40" s="11" t="s">
        <v>22</v>
      </c>
      <c r="F40" s="11" t="s">
        <v>22</v>
      </c>
      <c r="G40" s="11" t="str">
        <f t="shared" si="5"/>
        <v>Order. Payment Terms</v>
      </c>
      <c r="H40" s="11" t="s">
        <v>22</v>
      </c>
      <c r="I40" s="11" t="s">
        <v>531</v>
      </c>
      <c r="J40" s="11" t="s">
        <v>22</v>
      </c>
      <c r="K40" s="11" t="s">
        <v>22</v>
      </c>
      <c r="L40" s="11" t="s">
        <v>22</v>
      </c>
      <c r="M40" s="11" t="str">
        <f t="shared" si="6"/>
        <v>Payment Terms</v>
      </c>
      <c r="N40" s="11" t="str">
        <f t="shared" si="7"/>
        <v>Payment Terms</v>
      </c>
      <c r="O40" s="11" t="s">
        <v>22</v>
      </c>
      <c r="P40" s="11" t="s">
        <v>22</v>
      </c>
      <c r="Q40" s="11" t="s">
        <v>22</v>
      </c>
      <c r="R40" s="11" t="s">
        <v>957</v>
      </c>
      <c r="S40" s="11" t="s">
        <v>38</v>
      </c>
      <c r="T40" s="11" t="s">
        <v>22</v>
      </c>
      <c r="U40" s="11" t="s">
        <v>26</v>
      </c>
      <c r="V40" s="11" t="s">
        <v>22</v>
      </c>
    </row>
    <row r="41" spans="1:22" ht="14.1" customHeight="1" x14ac:dyDescent="0.2">
      <c r="A41" s="11" t="str">
        <f t="shared" si="4"/>
        <v>TransactionConditions</v>
      </c>
      <c r="B41" s="8" t="s">
        <v>22</v>
      </c>
      <c r="C41" s="12" t="s">
        <v>34</v>
      </c>
      <c r="D41" s="11" t="s">
        <v>5642</v>
      </c>
      <c r="E41" s="11" t="s">
        <v>5643</v>
      </c>
      <c r="F41" s="11" t="s">
        <v>22</v>
      </c>
      <c r="G41" s="11" t="str">
        <f t="shared" si="5"/>
        <v>Order. Transaction Conditions</v>
      </c>
      <c r="H41" s="11" t="s">
        <v>22</v>
      </c>
      <c r="I41" s="11" t="s">
        <v>531</v>
      </c>
      <c r="J41" s="11" t="s">
        <v>22</v>
      </c>
      <c r="K41" s="11" t="s">
        <v>22</v>
      </c>
      <c r="L41" s="11" t="s">
        <v>22</v>
      </c>
      <c r="M41" s="11" t="str">
        <f t="shared" si="6"/>
        <v>Transaction Conditions</v>
      </c>
      <c r="N41" s="11" t="str">
        <f t="shared" si="7"/>
        <v>Transaction Conditions</v>
      </c>
      <c r="O41" s="11" t="s">
        <v>22</v>
      </c>
      <c r="P41" s="11" t="s">
        <v>22</v>
      </c>
      <c r="Q41" s="11" t="s">
        <v>22</v>
      </c>
      <c r="R41" s="11" t="s">
        <v>2391</v>
      </c>
      <c r="S41" s="11" t="s">
        <v>38</v>
      </c>
      <c r="T41" s="11" t="s">
        <v>22</v>
      </c>
      <c r="U41" s="11" t="s">
        <v>62</v>
      </c>
      <c r="V41" s="11" t="s">
        <v>22</v>
      </c>
    </row>
    <row r="42" spans="1:22" ht="14.1" customHeight="1" x14ac:dyDescent="0.2">
      <c r="A42" s="11" t="str">
        <f t="shared" si="4"/>
        <v>AllowanceCharge</v>
      </c>
      <c r="B42" s="8" t="s">
        <v>22</v>
      </c>
      <c r="C42" s="12" t="s">
        <v>98</v>
      </c>
      <c r="D42" s="11" t="s">
        <v>4984</v>
      </c>
      <c r="E42" s="11" t="s">
        <v>22</v>
      </c>
      <c r="F42" s="11" t="s">
        <v>22</v>
      </c>
      <c r="G42" s="11" t="str">
        <f t="shared" si="5"/>
        <v>Order. Allowance Charge</v>
      </c>
      <c r="H42" s="11" t="s">
        <v>22</v>
      </c>
      <c r="I42" s="11" t="s">
        <v>531</v>
      </c>
      <c r="J42" s="11" t="s">
        <v>22</v>
      </c>
      <c r="K42" s="11" t="s">
        <v>22</v>
      </c>
      <c r="L42" s="11" t="s">
        <v>22</v>
      </c>
      <c r="M42" s="11" t="str">
        <f t="shared" si="6"/>
        <v>Allowance Charge</v>
      </c>
      <c r="N42" s="11" t="str">
        <f t="shared" si="7"/>
        <v>Allowance Charge</v>
      </c>
      <c r="O42" s="11" t="s">
        <v>22</v>
      </c>
      <c r="P42" s="11" t="s">
        <v>22</v>
      </c>
      <c r="Q42" s="11" t="s">
        <v>22</v>
      </c>
      <c r="R42" s="11" t="s">
        <v>166</v>
      </c>
      <c r="S42" s="11" t="s">
        <v>38</v>
      </c>
      <c r="T42" s="11" t="s">
        <v>22</v>
      </c>
      <c r="U42" s="11" t="s">
        <v>62</v>
      </c>
      <c r="V42" s="11" t="s">
        <v>22</v>
      </c>
    </row>
    <row r="43" spans="1:22" ht="14.1" customHeight="1" x14ac:dyDescent="0.2">
      <c r="A43" s="11" t="str">
        <f t="shared" si="4"/>
        <v>TaxExchangeRate</v>
      </c>
      <c r="B43" s="8" t="s">
        <v>22</v>
      </c>
      <c r="C43" s="12" t="s">
        <v>34</v>
      </c>
      <c r="D43" s="11" t="s">
        <v>4985</v>
      </c>
      <c r="E43" s="11" t="s">
        <v>22</v>
      </c>
      <c r="F43" s="11" t="s">
        <v>22</v>
      </c>
      <c r="G43" s="11" t="str">
        <f t="shared" si="5"/>
        <v>Order. Tax_ Exchange Rate. Exchange Rate</v>
      </c>
      <c r="H43" s="11" t="s">
        <v>22</v>
      </c>
      <c r="I43" s="11" t="s">
        <v>531</v>
      </c>
      <c r="J43" s="11" t="s">
        <v>2549</v>
      </c>
      <c r="K43" s="11" t="s">
        <v>22</v>
      </c>
      <c r="L43" s="11" t="s">
        <v>22</v>
      </c>
      <c r="M43" s="11" t="str">
        <f t="shared" si="6"/>
        <v>Exchange Rate</v>
      </c>
      <c r="N43" s="11" t="str">
        <f t="shared" si="7"/>
        <v>Exchange Rate</v>
      </c>
      <c r="O43" s="11" t="s">
        <v>22</v>
      </c>
      <c r="P43" s="11" t="s">
        <v>22</v>
      </c>
      <c r="Q43" s="11" t="s">
        <v>22</v>
      </c>
      <c r="R43" s="11" t="s">
        <v>1871</v>
      </c>
      <c r="S43" s="11" t="s">
        <v>38</v>
      </c>
      <c r="T43" s="11" t="s">
        <v>22</v>
      </c>
      <c r="U43" s="11" t="s">
        <v>26</v>
      </c>
      <c r="V43" s="11" t="s">
        <v>22</v>
      </c>
    </row>
    <row r="44" spans="1:22" ht="14.1" customHeight="1" x14ac:dyDescent="0.2">
      <c r="A44" s="11" t="str">
        <f t="shared" si="4"/>
        <v>PricingExchangeRate</v>
      </c>
      <c r="B44" s="8" t="s">
        <v>22</v>
      </c>
      <c r="C44" s="12" t="s">
        <v>34</v>
      </c>
      <c r="D44" s="11" t="s">
        <v>4986</v>
      </c>
      <c r="E44" s="11" t="s">
        <v>22</v>
      </c>
      <c r="F44" s="11" t="s">
        <v>22</v>
      </c>
      <c r="G44" s="11" t="str">
        <f t="shared" si="5"/>
        <v>Order. Pricing_ Exchange Rate. Exchange Rate</v>
      </c>
      <c r="H44" s="11" t="s">
        <v>22</v>
      </c>
      <c r="I44" s="11" t="s">
        <v>531</v>
      </c>
      <c r="J44" s="11" t="s">
        <v>3298</v>
      </c>
      <c r="K44" s="11" t="s">
        <v>22</v>
      </c>
      <c r="L44" s="11" t="s">
        <v>22</v>
      </c>
      <c r="M44" s="11" t="str">
        <f t="shared" si="6"/>
        <v>Exchange Rate</v>
      </c>
      <c r="N44" s="11" t="str">
        <f t="shared" si="7"/>
        <v>Exchange Rate</v>
      </c>
      <c r="O44" s="11" t="s">
        <v>22</v>
      </c>
      <c r="P44" s="11" t="s">
        <v>22</v>
      </c>
      <c r="Q44" s="11" t="s">
        <v>22</v>
      </c>
      <c r="R44" s="11" t="s">
        <v>1871</v>
      </c>
      <c r="S44" s="11" t="s">
        <v>38</v>
      </c>
      <c r="T44" s="11" t="s">
        <v>22</v>
      </c>
      <c r="U44" s="11" t="s">
        <v>26</v>
      </c>
      <c r="V44" s="11" t="s">
        <v>22</v>
      </c>
    </row>
    <row r="45" spans="1:22" ht="14.1" customHeight="1" x14ac:dyDescent="0.2">
      <c r="A45" s="11" t="str">
        <f t="shared" si="4"/>
        <v>PaymentExchangeRate</v>
      </c>
      <c r="B45" s="8" t="s">
        <v>22</v>
      </c>
      <c r="C45" s="12" t="s">
        <v>34</v>
      </c>
      <c r="D45" s="11" t="s">
        <v>5277</v>
      </c>
      <c r="E45" s="11" t="s">
        <v>22</v>
      </c>
      <c r="F45" s="11" t="s">
        <v>22</v>
      </c>
      <c r="G45" s="11" t="str">
        <f t="shared" si="5"/>
        <v>Order. Payment_ Exchange Rate. Exchange Rate</v>
      </c>
      <c r="H45" s="11" t="s">
        <v>22</v>
      </c>
      <c r="I45" s="11" t="s">
        <v>531</v>
      </c>
      <c r="J45" s="11" t="s">
        <v>329</v>
      </c>
      <c r="K45" s="11" t="s">
        <v>22</v>
      </c>
      <c r="L45" s="11" t="s">
        <v>22</v>
      </c>
      <c r="M45" s="11" t="str">
        <f t="shared" si="6"/>
        <v>Exchange Rate</v>
      </c>
      <c r="N45" s="11" t="str">
        <f t="shared" si="7"/>
        <v>Exchange Rate</v>
      </c>
      <c r="O45" s="11" t="s">
        <v>22</v>
      </c>
      <c r="P45" s="11" t="s">
        <v>22</v>
      </c>
      <c r="Q45" s="11" t="s">
        <v>22</v>
      </c>
      <c r="R45" s="11" t="s">
        <v>1871</v>
      </c>
      <c r="S45" s="11" t="s">
        <v>38</v>
      </c>
      <c r="T45" s="11" t="s">
        <v>22</v>
      </c>
      <c r="U45" s="11" t="s">
        <v>26</v>
      </c>
      <c r="V45" s="11" t="s">
        <v>22</v>
      </c>
    </row>
    <row r="46" spans="1:22" ht="14.1" customHeight="1" x14ac:dyDescent="0.2">
      <c r="A46" s="11" t="str">
        <f t="shared" si="4"/>
        <v>DestinationCountry</v>
      </c>
      <c r="B46" s="8" t="s">
        <v>22</v>
      </c>
      <c r="C46" s="12" t="s">
        <v>34</v>
      </c>
      <c r="D46" s="11" t="s">
        <v>5644</v>
      </c>
      <c r="E46" s="11" t="s">
        <v>22</v>
      </c>
      <c r="F46" s="11" t="s">
        <v>22</v>
      </c>
      <c r="G46" s="11" t="str">
        <f t="shared" si="5"/>
        <v>Order. Destination_ Country. Country</v>
      </c>
      <c r="H46" s="11" t="s">
        <v>22</v>
      </c>
      <c r="I46" s="11" t="s">
        <v>531</v>
      </c>
      <c r="J46" s="11" t="s">
        <v>3932</v>
      </c>
      <c r="K46" s="11" t="s">
        <v>22</v>
      </c>
      <c r="L46" s="11" t="s">
        <v>22</v>
      </c>
      <c r="M46" s="11" t="str">
        <f t="shared" si="6"/>
        <v>Country</v>
      </c>
      <c r="N46" s="11" t="str">
        <f t="shared" si="7"/>
        <v>Country</v>
      </c>
      <c r="O46" s="11" t="s">
        <v>22</v>
      </c>
      <c r="P46" s="11" t="s">
        <v>22</v>
      </c>
      <c r="Q46" s="11" t="s">
        <v>22</v>
      </c>
      <c r="R46" s="11" t="s">
        <v>132</v>
      </c>
      <c r="S46" s="11" t="s">
        <v>38</v>
      </c>
      <c r="T46" s="11" t="s">
        <v>22</v>
      </c>
      <c r="U46" s="11" t="s">
        <v>62</v>
      </c>
      <c r="V46" s="11" t="s">
        <v>22</v>
      </c>
    </row>
    <row r="47" spans="1:22" ht="14.1" customHeight="1" x14ac:dyDescent="0.2">
      <c r="A47" s="11" t="str">
        <f t="shared" si="4"/>
        <v>TaxTotal</v>
      </c>
      <c r="B47" s="8" t="s">
        <v>22</v>
      </c>
      <c r="C47" s="12" t="s">
        <v>98</v>
      </c>
      <c r="D47" s="11" t="s">
        <v>4987</v>
      </c>
      <c r="E47" s="11" t="s">
        <v>22</v>
      </c>
      <c r="F47" s="11" t="s">
        <v>22</v>
      </c>
      <c r="G47" s="11" t="str">
        <f t="shared" si="5"/>
        <v>Order. Tax Total</v>
      </c>
      <c r="H47" s="11" t="s">
        <v>22</v>
      </c>
      <c r="I47" s="11" t="s">
        <v>531</v>
      </c>
      <c r="J47" s="11" t="s">
        <v>22</v>
      </c>
      <c r="K47" s="11" t="s">
        <v>22</v>
      </c>
      <c r="L47" s="11" t="s">
        <v>22</v>
      </c>
      <c r="M47" s="11" t="str">
        <f t="shared" si="6"/>
        <v>Tax Total</v>
      </c>
      <c r="N47" s="11" t="str">
        <f t="shared" si="7"/>
        <v>Tax Total</v>
      </c>
      <c r="O47" s="11" t="s">
        <v>22</v>
      </c>
      <c r="P47" s="11" t="s">
        <v>22</v>
      </c>
      <c r="Q47" s="11" t="s">
        <v>22</v>
      </c>
      <c r="R47" s="11" t="s">
        <v>206</v>
      </c>
      <c r="S47" s="11" t="s">
        <v>38</v>
      </c>
      <c r="T47" s="11" t="s">
        <v>22</v>
      </c>
      <c r="U47" s="11" t="s">
        <v>62</v>
      </c>
      <c r="V47" s="11" t="s">
        <v>22</v>
      </c>
    </row>
    <row r="48" spans="1:22" ht="14.1" customHeight="1" x14ac:dyDescent="0.2">
      <c r="A48" s="11" t="str">
        <f t="shared" si="4"/>
        <v>AnticipatedMonetaryTotal</v>
      </c>
      <c r="B48" s="8" t="s">
        <v>22</v>
      </c>
      <c r="C48" s="12" t="s">
        <v>34</v>
      </c>
      <c r="D48" s="11" t="s">
        <v>5645</v>
      </c>
      <c r="E48" s="11" t="s">
        <v>22</v>
      </c>
      <c r="F48" s="11" t="s">
        <v>22</v>
      </c>
      <c r="G48" s="11" t="str">
        <f t="shared" si="5"/>
        <v>Order. Anticipated_ Monetary Total. Monetary Total</v>
      </c>
      <c r="H48" s="11" t="s">
        <v>22</v>
      </c>
      <c r="I48" s="11" t="s">
        <v>531</v>
      </c>
      <c r="J48" s="11" t="s">
        <v>5646</v>
      </c>
      <c r="K48" s="11" t="s">
        <v>22</v>
      </c>
      <c r="L48" s="11" t="s">
        <v>22</v>
      </c>
      <c r="M48" s="11" t="str">
        <f t="shared" si="6"/>
        <v>Monetary Total</v>
      </c>
      <c r="N48" s="11" t="str">
        <f t="shared" si="7"/>
        <v>Monetary Total</v>
      </c>
      <c r="O48" s="11" t="s">
        <v>22</v>
      </c>
      <c r="P48" s="11" t="s">
        <v>22</v>
      </c>
      <c r="Q48" s="11" t="s">
        <v>22</v>
      </c>
      <c r="R48" s="11" t="s">
        <v>1017</v>
      </c>
      <c r="S48" s="11" t="s">
        <v>38</v>
      </c>
      <c r="T48" s="11" t="s">
        <v>22</v>
      </c>
      <c r="U48" s="11" t="s">
        <v>62</v>
      </c>
      <c r="V48" s="11" t="s">
        <v>22</v>
      </c>
    </row>
    <row r="49" spans="1:22" ht="14.1" customHeight="1" x14ac:dyDescent="0.2">
      <c r="A49" s="11" t="str">
        <f t="shared" si="4"/>
        <v>OrderLine</v>
      </c>
      <c r="B49" s="8" t="s">
        <v>22</v>
      </c>
      <c r="C49" s="12" t="s">
        <v>50</v>
      </c>
      <c r="D49" s="11" t="s">
        <v>5647</v>
      </c>
      <c r="E49" s="11" t="s">
        <v>22</v>
      </c>
      <c r="F49" s="11" t="s">
        <v>22</v>
      </c>
      <c r="G49" s="11" t="str">
        <f t="shared" si="5"/>
        <v>Order. Order Line</v>
      </c>
      <c r="H49" s="11" t="s">
        <v>22</v>
      </c>
      <c r="I49" s="11" t="s">
        <v>531</v>
      </c>
      <c r="J49" s="11" t="s">
        <v>22</v>
      </c>
      <c r="K49" s="11" t="s">
        <v>22</v>
      </c>
      <c r="L49" s="11" t="s">
        <v>22</v>
      </c>
      <c r="M49" s="11" t="str">
        <f t="shared" si="6"/>
        <v>Order Line</v>
      </c>
      <c r="N49" s="11" t="str">
        <f t="shared" si="7"/>
        <v>Order Line</v>
      </c>
      <c r="O49" s="11" t="s">
        <v>22</v>
      </c>
      <c r="P49" s="11" t="s">
        <v>22</v>
      </c>
      <c r="Q49" s="11" t="s">
        <v>22</v>
      </c>
      <c r="R49" s="11" t="s">
        <v>2854</v>
      </c>
      <c r="S49" s="11" t="s">
        <v>38</v>
      </c>
      <c r="T49" s="11" t="s">
        <v>22</v>
      </c>
      <c r="U49" s="11" t="s">
        <v>62</v>
      </c>
      <c r="V49" s="11" t="s">
        <v>22</v>
      </c>
    </row>
    <row r="50" spans="1:22" s="14" customFormat="1" ht="14.1" customHeight="1" x14ac:dyDescent="0.2">
      <c r="A50" s="13"/>
      <c r="B50" s="13"/>
      <c r="C50" s="13"/>
      <c r="D50" s="13"/>
      <c r="E50" s="13"/>
      <c r="F50" s="13"/>
      <c r="G50" s="13"/>
      <c r="H50" s="13"/>
      <c r="I50" s="13"/>
      <c r="J50" s="13"/>
      <c r="K50" s="13"/>
      <c r="L50" s="13"/>
      <c r="M50" s="13"/>
      <c r="N50" s="13"/>
      <c r="O50" s="13"/>
      <c r="P50" s="13"/>
      <c r="Q50" s="13"/>
      <c r="R50" s="13"/>
      <c r="S50" s="13" t="s">
        <v>4949</v>
      </c>
      <c r="T50" s="13"/>
      <c r="U50" s="13"/>
      <c r="V50"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24473-7F2B-4E00-A538-202FAE644CD2}">
  <dimension ref="A1:V22"/>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OrderCancellation</v>
      </c>
      <c r="B2" s="6" t="s">
        <v>22</v>
      </c>
      <c r="C2" s="6" t="s">
        <v>22</v>
      </c>
      <c r="D2" s="6" t="s">
        <v>5648</v>
      </c>
      <c r="E2" s="6" t="s">
        <v>22</v>
      </c>
      <c r="F2" s="6" t="s">
        <v>22</v>
      </c>
      <c r="G2" s="5" t="str">
        <f>CONCATENATE(IF(H2="","",CONCATENATE(H2,"_ ")),I2,". Details")</f>
        <v>Order Cancellation. Details</v>
      </c>
      <c r="H2" s="6" t="s">
        <v>22</v>
      </c>
      <c r="I2" s="6" t="s">
        <v>5649</v>
      </c>
      <c r="J2" s="6" t="s">
        <v>22</v>
      </c>
      <c r="K2" s="6" t="s">
        <v>22</v>
      </c>
      <c r="L2" s="6" t="s">
        <v>22</v>
      </c>
      <c r="M2" s="6" t="s">
        <v>22</v>
      </c>
      <c r="N2" s="6" t="s">
        <v>22</v>
      </c>
      <c r="O2" s="6" t="s">
        <v>22</v>
      </c>
      <c r="P2" s="6" t="s">
        <v>22</v>
      </c>
      <c r="Q2" s="6" t="s">
        <v>22</v>
      </c>
      <c r="R2" s="6" t="s">
        <v>22</v>
      </c>
      <c r="S2" s="6" t="s">
        <v>25</v>
      </c>
      <c r="T2" s="6" t="s">
        <v>22</v>
      </c>
      <c r="U2" s="6" t="s">
        <v>62</v>
      </c>
      <c r="V2" s="6" t="s">
        <v>22</v>
      </c>
    </row>
    <row r="3" spans="1:22" ht="14.1" customHeight="1" x14ac:dyDescent="0.2">
      <c r="A3" s="7" t="str">
        <f t="shared" ref="A3:A13"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4992</v>
      </c>
      <c r="G3" s="10" t="str">
        <f t="shared" ref="G3:G13" si="1">CONCATENATE( IF(H3="","",CONCATENATE(H3,"_ ")),I3,". ",IF(J3="","",CONCATENATE(J3,"_ ")),M3,IF(OR(J3&lt;&gt;"",M3&lt;&gt;N3),CONCATENATE(". ",N3),""))</f>
        <v>Order Cancellation. UBL Version Identifier. Identifier</v>
      </c>
      <c r="H3" s="10" t="s">
        <v>22</v>
      </c>
      <c r="I3" s="10" t="s">
        <v>5649</v>
      </c>
      <c r="J3" s="10" t="s">
        <v>22</v>
      </c>
      <c r="K3" s="10" t="s">
        <v>4953</v>
      </c>
      <c r="L3" s="10" t="s">
        <v>29</v>
      </c>
      <c r="M3" s="7" t="str">
        <f t="shared" ref="M3:M13" si="2">IF(K3&lt;&gt;"",CONCATENATE(K3," ",L3),L3)</f>
        <v>UBL Version Identifier</v>
      </c>
      <c r="N3" s="10" t="s">
        <v>29</v>
      </c>
      <c r="O3" s="10" t="s">
        <v>22</v>
      </c>
      <c r="P3" s="10" t="str">
        <f t="shared" ref="P3:P13" si="3">IF(O3&lt;&gt;"",CONCATENATE(O3,"_ ",N3,". Type"),CONCATENATE(N3,". Type"))</f>
        <v>Identifier. Type</v>
      </c>
      <c r="Q3" s="10" t="s">
        <v>22</v>
      </c>
      <c r="R3" s="10" t="s">
        <v>22</v>
      </c>
      <c r="S3" s="10" t="s">
        <v>30</v>
      </c>
      <c r="T3" s="10" t="s">
        <v>22</v>
      </c>
      <c r="U3" s="10" t="s">
        <v>62</v>
      </c>
      <c r="V3" s="10" t="s">
        <v>22</v>
      </c>
    </row>
    <row r="4" spans="1:22" ht="14.1" customHeight="1" x14ac:dyDescent="0.2">
      <c r="A4" s="7" t="str">
        <f t="shared" si="0"/>
        <v>CustomizationID</v>
      </c>
      <c r="B4" s="8" t="s">
        <v>22</v>
      </c>
      <c r="C4" s="9" t="s">
        <v>34</v>
      </c>
      <c r="D4" s="10" t="s">
        <v>4954</v>
      </c>
      <c r="E4" s="10" t="s">
        <v>22</v>
      </c>
      <c r="F4" s="10" t="s">
        <v>2701</v>
      </c>
      <c r="G4" s="10" t="str">
        <f t="shared" si="1"/>
        <v>Order Cancellation. Customization Identifier. Identifier</v>
      </c>
      <c r="H4" s="10" t="s">
        <v>22</v>
      </c>
      <c r="I4" s="10" t="s">
        <v>5649</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62</v>
      </c>
      <c r="V4" s="10" t="s">
        <v>22</v>
      </c>
    </row>
    <row r="5" spans="1:22" ht="14.1" customHeight="1" x14ac:dyDescent="0.2">
      <c r="A5" s="7" t="str">
        <f t="shared" si="0"/>
        <v>ProfileID</v>
      </c>
      <c r="B5" s="8" t="s">
        <v>22</v>
      </c>
      <c r="C5" s="9" t="s">
        <v>34</v>
      </c>
      <c r="D5" s="10" t="s">
        <v>4955</v>
      </c>
      <c r="E5" s="10" t="s">
        <v>22</v>
      </c>
      <c r="F5" s="10" t="s">
        <v>4993</v>
      </c>
      <c r="G5" s="10" t="str">
        <f t="shared" si="1"/>
        <v>Order Cancellation. Profile Identifier. Identifier</v>
      </c>
      <c r="H5" s="10" t="s">
        <v>22</v>
      </c>
      <c r="I5" s="10" t="s">
        <v>5649</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62</v>
      </c>
      <c r="V5" s="10" t="s">
        <v>22</v>
      </c>
    </row>
    <row r="6" spans="1:22" ht="14.1" customHeight="1" x14ac:dyDescent="0.2">
      <c r="A6" s="7" t="str">
        <f t="shared" si="0"/>
        <v>ProfileExecutionID</v>
      </c>
      <c r="B6" s="8" t="s">
        <v>22</v>
      </c>
      <c r="C6" s="9" t="s">
        <v>34</v>
      </c>
      <c r="D6" s="10" t="s">
        <v>4956</v>
      </c>
      <c r="E6" s="10" t="s">
        <v>22</v>
      </c>
      <c r="F6" s="10" t="s">
        <v>22</v>
      </c>
      <c r="G6" s="10" t="str">
        <f t="shared" si="1"/>
        <v>Order Cancellation. Profile Execution Identifier. Identifier</v>
      </c>
      <c r="H6" s="10" t="s">
        <v>22</v>
      </c>
      <c r="I6" s="10" t="s">
        <v>5649</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26</v>
      </c>
      <c r="V6" s="10" t="s">
        <v>22</v>
      </c>
    </row>
    <row r="7" spans="1:22" ht="14.1" customHeight="1" x14ac:dyDescent="0.2">
      <c r="A7" s="7" t="str">
        <f t="shared" si="0"/>
        <v>ID</v>
      </c>
      <c r="B7" s="8" t="s">
        <v>22</v>
      </c>
      <c r="C7" s="9" t="s">
        <v>27</v>
      </c>
      <c r="D7" s="10" t="s">
        <v>4995</v>
      </c>
      <c r="E7" s="10" t="s">
        <v>22</v>
      </c>
      <c r="F7" s="10" t="s">
        <v>22</v>
      </c>
      <c r="G7" s="10" t="str">
        <f t="shared" si="1"/>
        <v>Order Cancellation. Identifier</v>
      </c>
      <c r="H7" s="10" t="s">
        <v>22</v>
      </c>
      <c r="I7" s="10" t="s">
        <v>5649</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62</v>
      </c>
      <c r="V7" s="10" t="s">
        <v>22</v>
      </c>
    </row>
    <row r="8" spans="1:22" ht="14.1" customHeight="1" x14ac:dyDescent="0.2">
      <c r="A8" s="7" t="str">
        <f t="shared" si="0"/>
        <v>CopyIndicator</v>
      </c>
      <c r="B8" s="8" t="s">
        <v>22</v>
      </c>
      <c r="C8" s="9" t="s">
        <v>34</v>
      </c>
      <c r="D8" s="10" t="s">
        <v>5018</v>
      </c>
      <c r="E8" s="10" t="s">
        <v>22</v>
      </c>
      <c r="F8" s="10" t="s">
        <v>22</v>
      </c>
      <c r="G8" s="10" t="str">
        <f t="shared" si="1"/>
        <v>Order Cancellation. Copy_ Indicator. Indicator</v>
      </c>
      <c r="H8" s="10" t="s">
        <v>22</v>
      </c>
      <c r="I8" s="10" t="s">
        <v>5649</v>
      </c>
      <c r="J8" s="10" t="s">
        <v>1596</v>
      </c>
      <c r="K8" s="10" t="s">
        <v>22</v>
      </c>
      <c r="L8" s="10" t="s">
        <v>170</v>
      </c>
      <c r="M8" s="7" t="str">
        <f t="shared" si="2"/>
        <v>Indicator</v>
      </c>
      <c r="N8" s="10" t="s">
        <v>170</v>
      </c>
      <c r="O8" s="10" t="s">
        <v>22</v>
      </c>
      <c r="P8" s="10" t="str">
        <f t="shared" si="3"/>
        <v>Indicator. Type</v>
      </c>
      <c r="Q8" s="10" t="s">
        <v>22</v>
      </c>
      <c r="R8" s="10" t="s">
        <v>22</v>
      </c>
      <c r="S8" s="10" t="s">
        <v>30</v>
      </c>
      <c r="T8" s="10" t="s">
        <v>22</v>
      </c>
      <c r="U8" s="10" t="s">
        <v>62</v>
      </c>
      <c r="V8" s="10" t="s">
        <v>22</v>
      </c>
    </row>
    <row r="9" spans="1:22" ht="14.1" customHeight="1" x14ac:dyDescent="0.2">
      <c r="A9" s="7" t="str">
        <f t="shared" si="0"/>
        <v>UUID</v>
      </c>
      <c r="B9" s="8" t="s">
        <v>22</v>
      </c>
      <c r="C9" s="9" t="s">
        <v>34</v>
      </c>
      <c r="D9" s="10" t="s">
        <v>4959</v>
      </c>
      <c r="E9" s="10" t="s">
        <v>22</v>
      </c>
      <c r="F9" s="10" t="s">
        <v>22</v>
      </c>
      <c r="G9" s="10" t="str">
        <f t="shared" si="1"/>
        <v>Order Cancellation. UUID. Identifier</v>
      </c>
      <c r="H9" s="10" t="s">
        <v>22</v>
      </c>
      <c r="I9" s="10" t="s">
        <v>5649</v>
      </c>
      <c r="J9" s="10" t="s">
        <v>22</v>
      </c>
      <c r="K9" s="10" t="s">
        <v>22</v>
      </c>
      <c r="L9" s="10" t="s">
        <v>590</v>
      </c>
      <c r="M9" s="7" t="str">
        <f t="shared" si="2"/>
        <v>UUID</v>
      </c>
      <c r="N9" s="10" t="s">
        <v>29</v>
      </c>
      <c r="O9" s="10" t="s">
        <v>22</v>
      </c>
      <c r="P9" s="10" t="str">
        <f t="shared" si="3"/>
        <v>Identifier. Type</v>
      </c>
      <c r="Q9" s="10" t="s">
        <v>22</v>
      </c>
      <c r="R9" s="10" t="s">
        <v>22</v>
      </c>
      <c r="S9" s="10" t="s">
        <v>30</v>
      </c>
      <c r="T9" s="10" t="s">
        <v>22</v>
      </c>
      <c r="U9" s="10" t="s">
        <v>62</v>
      </c>
      <c r="V9" s="10" t="s">
        <v>22</v>
      </c>
    </row>
    <row r="10" spans="1:22" ht="14.1" customHeight="1" x14ac:dyDescent="0.2">
      <c r="A10" s="7" t="str">
        <f t="shared" si="0"/>
        <v>IssueDate</v>
      </c>
      <c r="B10" s="8" t="s">
        <v>22</v>
      </c>
      <c r="C10" s="9" t="s">
        <v>27</v>
      </c>
      <c r="D10" s="10" t="s">
        <v>4996</v>
      </c>
      <c r="E10" s="10" t="s">
        <v>22</v>
      </c>
      <c r="F10" s="10" t="s">
        <v>22</v>
      </c>
      <c r="G10" s="10" t="str">
        <f t="shared" si="1"/>
        <v>Order Cancellation. Issue Date. Date</v>
      </c>
      <c r="H10" s="10" t="s">
        <v>22</v>
      </c>
      <c r="I10" s="10" t="s">
        <v>5649</v>
      </c>
      <c r="J10" s="10" t="s">
        <v>22</v>
      </c>
      <c r="K10" s="10" t="s">
        <v>477</v>
      </c>
      <c r="L10" s="10" t="s">
        <v>397</v>
      </c>
      <c r="M10" s="7" t="str">
        <f t="shared" si="2"/>
        <v>Issue Date</v>
      </c>
      <c r="N10" s="10" t="s">
        <v>397</v>
      </c>
      <c r="O10" s="10" t="s">
        <v>22</v>
      </c>
      <c r="P10" s="10" t="str">
        <f t="shared" si="3"/>
        <v>Date. Type</v>
      </c>
      <c r="Q10" s="10" t="s">
        <v>22</v>
      </c>
      <c r="R10" s="10" t="s">
        <v>22</v>
      </c>
      <c r="S10" s="10" t="s">
        <v>30</v>
      </c>
      <c r="T10" s="10" t="s">
        <v>22</v>
      </c>
      <c r="U10" s="10" t="s">
        <v>62</v>
      </c>
      <c r="V10" s="10" t="s">
        <v>22</v>
      </c>
    </row>
    <row r="11" spans="1:22" ht="14.1" customHeight="1" x14ac:dyDescent="0.2">
      <c r="A11" s="7" t="str">
        <f t="shared" si="0"/>
        <v>IssueTime</v>
      </c>
      <c r="B11" s="8" t="s">
        <v>22</v>
      </c>
      <c r="C11" s="9" t="s">
        <v>34</v>
      </c>
      <c r="D11" s="10" t="s">
        <v>4997</v>
      </c>
      <c r="E11" s="10" t="s">
        <v>22</v>
      </c>
      <c r="F11" s="10" t="s">
        <v>22</v>
      </c>
      <c r="G11" s="10" t="str">
        <f t="shared" si="1"/>
        <v>Order Cancellation. Issue Time. Time</v>
      </c>
      <c r="H11" s="10" t="s">
        <v>22</v>
      </c>
      <c r="I11" s="10" t="s">
        <v>5649</v>
      </c>
      <c r="J11" s="10" t="s">
        <v>22</v>
      </c>
      <c r="K11" s="10" t="s">
        <v>477</v>
      </c>
      <c r="L11" s="10" t="s">
        <v>594</v>
      </c>
      <c r="M11" s="7" t="str">
        <f t="shared" si="2"/>
        <v>Issue Time</v>
      </c>
      <c r="N11" s="10" t="s">
        <v>594</v>
      </c>
      <c r="O11" s="10" t="s">
        <v>22</v>
      </c>
      <c r="P11" s="10" t="str">
        <f t="shared" si="3"/>
        <v>Time. Type</v>
      </c>
      <c r="Q11" s="10" t="s">
        <v>22</v>
      </c>
      <c r="R11" s="10" t="s">
        <v>22</v>
      </c>
      <c r="S11" s="10" t="s">
        <v>30</v>
      </c>
      <c r="T11" s="10" t="s">
        <v>22</v>
      </c>
      <c r="U11" s="10" t="s">
        <v>62</v>
      </c>
      <c r="V11" s="10" t="s">
        <v>22</v>
      </c>
    </row>
    <row r="12" spans="1:22" ht="14.1" customHeight="1" x14ac:dyDescent="0.2">
      <c r="A12" s="7" t="str">
        <f t="shared" si="0"/>
        <v>Note</v>
      </c>
      <c r="B12" s="8" t="s">
        <v>22</v>
      </c>
      <c r="C12" s="9" t="s">
        <v>98</v>
      </c>
      <c r="D12" s="10" t="s">
        <v>4967</v>
      </c>
      <c r="E12" s="10" t="s">
        <v>22</v>
      </c>
      <c r="F12" s="10" t="s">
        <v>22</v>
      </c>
      <c r="G12" s="10" t="str">
        <f t="shared" si="1"/>
        <v>Order Cancellation. Note. Text</v>
      </c>
      <c r="H12" s="10" t="s">
        <v>22</v>
      </c>
      <c r="I12" s="10" t="s">
        <v>5649</v>
      </c>
      <c r="J12" s="10" t="s">
        <v>22</v>
      </c>
      <c r="K12" s="10" t="s">
        <v>22</v>
      </c>
      <c r="L12" s="10" t="s">
        <v>237</v>
      </c>
      <c r="M12" s="7" t="str">
        <f t="shared" si="2"/>
        <v>Note</v>
      </c>
      <c r="N12" s="10" t="s">
        <v>59</v>
      </c>
      <c r="O12" s="10" t="s">
        <v>22</v>
      </c>
      <c r="P12" s="10" t="str">
        <f t="shared" si="3"/>
        <v>Text. Type</v>
      </c>
      <c r="Q12" s="10" t="s">
        <v>22</v>
      </c>
      <c r="R12" s="10" t="s">
        <v>22</v>
      </c>
      <c r="S12" s="10" t="s">
        <v>30</v>
      </c>
      <c r="T12" s="10" t="s">
        <v>22</v>
      </c>
      <c r="U12" s="10" t="s">
        <v>62</v>
      </c>
      <c r="V12" s="10" t="s">
        <v>22</v>
      </c>
    </row>
    <row r="13" spans="1:22" ht="14.1" customHeight="1" x14ac:dyDescent="0.2">
      <c r="A13" s="7" t="str">
        <f t="shared" si="0"/>
        <v>CancellationNote</v>
      </c>
      <c r="B13" s="8" t="s">
        <v>22</v>
      </c>
      <c r="C13" s="9" t="s">
        <v>50</v>
      </c>
      <c r="D13" s="10" t="s">
        <v>5650</v>
      </c>
      <c r="E13" s="10" t="s">
        <v>22</v>
      </c>
      <c r="F13" s="10" t="s">
        <v>22</v>
      </c>
      <c r="G13" s="10" t="str">
        <f t="shared" si="1"/>
        <v>Order Cancellation. Cancellation_ Note. Text</v>
      </c>
      <c r="H13" s="10" t="s">
        <v>22</v>
      </c>
      <c r="I13" s="10" t="s">
        <v>5649</v>
      </c>
      <c r="J13" s="10" t="s">
        <v>5463</v>
      </c>
      <c r="K13" s="10" t="s">
        <v>22</v>
      </c>
      <c r="L13" s="10" t="s">
        <v>237</v>
      </c>
      <c r="M13" s="7" t="str">
        <f t="shared" si="2"/>
        <v>Note</v>
      </c>
      <c r="N13" s="10" t="s">
        <v>59</v>
      </c>
      <c r="O13" s="10" t="s">
        <v>22</v>
      </c>
      <c r="P13" s="10" t="str">
        <f t="shared" si="3"/>
        <v>Text. Type</v>
      </c>
      <c r="Q13" s="10" t="s">
        <v>22</v>
      </c>
      <c r="R13" s="10" t="s">
        <v>22</v>
      </c>
      <c r="S13" s="10" t="s">
        <v>30</v>
      </c>
      <c r="T13" s="10" t="s">
        <v>22</v>
      </c>
      <c r="U13" s="10" t="s">
        <v>62</v>
      </c>
      <c r="V13" s="10" t="s">
        <v>22</v>
      </c>
    </row>
    <row r="14" spans="1:22" ht="14.1" customHeight="1" x14ac:dyDescent="0.2">
      <c r="A14" s="11" t="str">
        <f t="shared" ref="A14:A21" si="4">SUBSTITUTE(SUBSTITUTE(CONCATENATE(J14,IF(M14="Identifier","ID",M14))," ",""),"_","")</f>
        <v>OrderReference</v>
      </c>
      <c r="B14" s="8" t="s">
        <v>22</v>
      </c>
      <c r="C14" s="12" t="s">
        <v>50</v>
      </c>
      <c r="D14" s="11" t="s">
        <v>5651</v>
      </c>
      <c r="E14" s="11" t="s">
        <v>22</v>
      </c>
      <c r="F14" s="11" t="s">
        <v>22</v>
      </c>
      <c r="G14" s="11" t="str">
        <f t="shared" ref="G14:G21" si="5">CONCATENATE( IF(H14="","",CONCATENATE(H14,"_ ")),I14,". ",IF(J14="","",CONCATENATE(J14,"_ ")),M14,IF(J14="","",CONCATENATE(". ",N14)))</f>
        <v>Order Cancellation. Order Reference</v>
      </c>
      <c r="H14" s="11" t="s">
        <v>22</v>
      </c>
      <c r="I14" s="11" t="s">
        <v>5649</v>
      </c>
      <c r="J14" s="11" t="s">
        <v>22</v>
      </c>
      <c r="K14" s="11" t="s">
        <v>22</v>
      </c>
      <c r="L14" s="11" t="s">
        <v>22</v>
      </c>
      <c r="M14" s="11" t="str">
        <f t="shared" ref="M14:M21" si="6">CONCATENATE(IF(Q14="","",CONCATENATE(Q14,"_ ")),R14)</f>
        <v>Order Reference</v>
      </c>
      <c r="N14" s="11" t="str">
        <f t="shared" ref="N14:N21" si="7">M14</f>
        <v>Order Reference</v>
      </c>
      <c r="O14" s="11" t="s">
        <v>22</v>
      </c>
      <c r="P14" s="11" t="s">
        <v>22</v>
      </c>
      <c r="Q14" s="11" t="s">
        <v>22</v>
      </c>
      <c r="R14" s="11" t="s">
        <v>2876</v>
      </c>
      <c r="S14" s="11" t="s">
        <v>38</v>
      </c>
      <c r="T14" s="11" t="s">
        <v>22</v>
      </c>
      <c r="U14" s="11" t="s">
        <v>62</v>
      </c>
      <c r="V14" s="11" t="s">
        <v>22</v>
      </c>
    </row>
    <row r="15" spans="1:22" ht="14.1" customHeight="1" x14ac:dyDescent="0.2">
      <c r="A15" s="11" t="str">
        <f t="shared" si="4"/>
        <v>OriginatorDocumentReference</v>
      </c>
      <c r="B15" s="8" t="s">
        <v>22</v>
      </c>
      <c r="C15" s="12" t="s">
        <v>34</v>
      </c>
      <c r="D15" s="11" t="s">
        <v>5267</v>
      </c>
      <c r="E15" s="11" t="s">
        <v>22</v>
      </c>
      <c r="F15" s="11" t="s">
        <v>22</v>
      </c>
      <c r="G15" s="11" t="str">
        <f t="shared" si="5"/>
        <v>Order Cancellation. Originator_ Document Reference. Document Reference</v>
      </c>
      <c r="H15" s="11" t="s">
        <v>22</v>
      </c>
      <c r="I15" s="11" t="s">
        <v>5649</v>
      </c>
      <c r="J15" s="11" t="s">
        <v>1314</v>
      </c>
      <c r="K15" s="11" t="s">
        <v>22</v>
      </c>
      <c r="L15" s="11" t="s">
        <v>22</v>
      </c>
      <c r="M15" s="11" t="str">
        <f t="shared" si="6"/>
        <v>Document Reference</v>
      </c>
      <c r="N15" s="11" t="str">
        <f t="shared" si="7"/>
        <v>Document Reference</v>
      </c>
      <c r="O15" s="11" t="s">
        <v>22</v>
      </c>
      <c r="P15" s="11" t="s">
        <v>22</v>
      </c>
      <c r="Q15" s="11" t="s">
        <v>22</v>
      </c>
      <c r="R15" s="11" t="s">
        <v>406</v>
      </c>
      <c r="S15" s="11" t="s">
        <v>38</v>
      </c>
      <c r="T15" s="11" t="s">
        <v>22</v>
      </c>
      <c r="U15" s="11" t="s">
        <v>62</v>
      </c>
      <c r="V15" s="11" t="s">
        <v>22</v>
      </c>
    </row>
    <row r="16" spans="1:22" ht="14.1" customHeight="1" x14ac:dyDescent="0.2">
      <c r="A16" s="11" t="str">
        <f t="shared" si="4"/>
        <v>AdditionalDocumentReference</v>
      </c>
      <c r="B16" s="8" t="s">
        <v>22</v>
      </c>
      <c r="C16" s="12" t="s">
        <v>98</v>
      </c>
      <c r="D16" s="11" t="s">
        <v>3374</v>
      </c>
      <c r="E16" s="11" t="s">
        <v>22</v>
      </c>
      <c r="F16" s="11" t="s">
        <v>22</v>
      </c>
      <c r="G16" s="11" t="str">
        <f t="shared" si="5"/>
        <v>Order Cancellation. Additional_ Document Reference. Document Reference</v>
      </c>
      <c r="H16" s="11" t="s">
        <v>22</v>
      </c>
      <c r="I16" s="11" t="s">
        <v>5649</v>
      </c>
      <c r="J16" s="11" t="s">
        <v>86</v>
      </c>
      <c r="K16" s="11" t="s">
        <v>22</v>
      </c>
      <c r="L16" s="11" t="s">
        <v>22</v>
      </c>
      <c r="M16" s="11" t="str">
        <f t="shared" si="6"/>
        <v>Document Reference</v>
      </c>
      <c r="N16" s="11" t="str">
        <f t="shared" si="7"/>
        <v>Document Reference</v>
      </c>
      <c r="O16" s="11" t="s">
        <v>22</v>
      </c>
      <c r="P16" s="11" t="s">
        <v>22</v>
      </c>
      <c r="Q16" s="11" t="s">
        <v>22</v>
      </c>
      <c r="R16" s="11" t="s">
        <v>406</v>
      </c>
      <c r="S16" s="11" t="s">
        <v>38</v>
      </c>
      <c r="T16" s="11" t="s">
        <v>22</v>
      </c>
      <c r="U16" s="11" t="s">
        <v>62</v>
      </c>
      <c r="V16" s="11" t="s">
        <v>22</v>
      </c>
    </row>
    <row r="17" spans="1:22" ht="14.1" customHeight="1" x14ac:dyDescent="0.2">
      <c r="A17" s="11" t="str">
        <f t="shared" si="4"/>
        <v>Contract</v>
      </c>
      <c r="B17" s="8" t="s">
        <v>22</v>
      </c>
      <c r="C17" s="12" t="s">
        <v>98</v>
      </c>
      <c r="D17" s="11" t="s">
        <v>5652</v>
      </c>
      <c r="E17" s="11" t="s">
        <v>22</v>
      </c>
      <c r="F17" s="11" t="s">
        <v>22</v>
      </c>
      <c r="G17" s="11" t="str">
        <f t="shared" si="5"/>
        <v>Order Cancellation. Contract</v>
      </c>
      <c r="H17" s="11" t="s">
        <v>22</v>
      </c>
      <c r="I17" s="11" t="s">
        <v>5649</v>
      </c>
      <c r="J17" s="11" t="s">
        <v>22</v>
      </c>
      <c r="K17" s="11" t="s">
        <v>22</v>
      </c>
      <c r="L17" s="11" t="s">
        <v>22</v>
      </c>
      <c r="M17" s="11" t="str">
        <f t="shared" si="6"/>
        <v>Contract</v>
      </c>
      <c r="N17" s="11" t="str">
        <f t="shared" si="7"/>
        <v>Contract</v>
      </c>
      <c r="O17" s="11" t="s">
        <v>22</v>
      </c>
      <c r="P17" s="11" t="s">
        <v>22</v>
      </c>
      <c r="Q17" s="11" t="s">
        <v>22</v>
      </c>
      <c r="R17" s="11" t="s">
        <v>516</v>
      </c>
      <c r="S17" s="11" t="s">
        <v>38</v>
      </c>
      <c r="T17" s="11" t="s">
        <v>22</v>
      </c>
      <c r="U17" s="11" t="s">
        <v>62</v>
      </c>
      <c r="V17" s="11" t="s">
        <v>22</v>
      </c>
    </row>
    <row r="18" spans="1:22" ht="14.1" customHeight="1" x14ac:dyDescent="0.2">
      <c r="A18" s="11" t="str">
        <f t="shared" si="4"/>
        <v>Signature</v>
      </c>
      <c r="B18" s="8" t="s">
        <v>22</v>
      </c>
      <c r="C18" s="12" t="s">
        <v>98</v>
      </c>
      <c r="D18" s="11" t="s">
        <v>4972</v>
      </c>
      <c r="E18" s="11" t="s">
        <v>22</v>
      </c>
      <c r="F18" s="11" t="s">
        <v>22</v>
      </c>
      <c r="G18" s="11" t="str">
        <f t="shared" si="5"/>
        <v>Order Cancellation. Signature</v>
      </c>
      <c r="H18" s="11" t="s">
        <v>22</v>
      </c>
      <c r="I18" s="11" t="s">
        <v>5649</v>
      </c>
      <c r="J18" s="11" t="s">
        <v>22</v>
      </c>
      <c r="K18" s="11" t="s">
        <v>22</v>
      </c>
      <c r="L18" s="11" t="s">
        <v>22</v>
      </c>
      <c r="M18" s="11" t="str">
        <f t="shared" si="6"/>
        <v>Signature</v>
      </c>
      <c r="N18" s="11" t="str">
        <f t="shared" si="7"/>
        <v>Signature</v>
      </c>
      <c r="O18" s="11" t="s">
        <v>22</v>
      </c>
      <c r="P18" s="11" t="s">
        <v>22</v>
      </c>
      <c r="Q18" s="11" t="s">
        <v>22</v>
      </c>
      <c r="R18" s="11" t="s">
        <v>624</v>
      </c>
      <c r="S18" s="11" t="s">
        <v>38</v>
      </c>
      <c r="T18" s="11" t="s">
        <v>22</v>
      </c>
      <c r="U18" s="11" t="s">
        <v>62</v>
      </c>
      <c r="V18" s="11" t="s">
        <v>22</v>
      </c>
    </row>
    <row r="19" spans="1:22" ht="14.1" customHeight="1" x14ac:dyDescent="0.2">
      <c r="A19" s="11" t="str">
        <f t="shared" si="4"/>
        <v>BuyerCustomerParty</v>
      </c>
      <c r="B19" s="8" t="s">
        <v>22</v>
      </c>
      <c r="C19" s="12" t="s">
        <v>27</v>
      </c>
      <c r="D19" s="11" t="s">
        <v>5270</v>
      </c>
      <c r="E19" s="11" t="s">
        <v>22</v>
      </c>
      <c r="F19" s="11" t="s">
        <v>22</v>
      </c>
      <c r="G19" s="11" t="str">
        <f t="shared" si="5"/>
        <v>Order Cancellation. Buyer_ Customer Party. Customer Party</v>
      </c>
      <c r="H19" s="11" t="s">
        <v>22</v>
      </c>
      <c r="I19" s="11" t="s">
        <v>5649</v>
      </c>
      <c r="J19" s="11" t="s">
        <v>36</v>
      </c>
      <c r="K19" s="11" t="s">
        <v>22</v>
      </c>
      <c r="L19" s="11" t="s">
        <v>22</v>
      </c>
      <c r="M19" s="11" t="str">
        <f t="shared" si="6"/>
        <v>Customer Party</v>
      </c>
      <c r="N19" s="11" t="str">
        <f t="shared" si="7"/>
        <v>Customer Party</v>
      </c>
      <c r="O19" s="11" t="s">
        <v>22</v>
      </c>
      <c r="P19" s="11" t="s">
        <v>22</v>
      </c>
      <c r="Q19" s="11" t="s">
        <v>22</v>
      </c>
      <c r="R19" s="11" t="s">
        <v>37</v>
      </c>
      <c r="S19" s="11" t="s">
        <v>38</v>
      </c>
      <c r="T19" s="11" t="s">
        <v>22</v>
      </c>
      <c r="U19" s="11" t="s">
        <v>62</v>
      </c>
      <c r="V19" s="11" t="s">
        <v>22</v>
      </c>
    </row>
    <row r="20" spans="1:22" ht="14.1" customHeight="1" x14ac:dyDescent="0.2">
      <c r="A20" s="11" t="str">
        <f t="shared" si="4"/>
        <v>SellerSupplierParty</v>
      </c>
      <c r="B20" s="8" t="s">
        <v>22</v>
      </c>
      <c r="C20" s="12" t="s">
        <v>27</v>
      </c>
      <c r="D20" s="11" t="s">
        <v>5118</v>
      </c>
      <c r="E20" s="11" t="s">
        <v>22</v>
      </c>
      <c r="F20" s="11" t="s">
        <v>22</v>
      </c>
      <c r="G20" s="11" t="str">
        <f t="shared" si="5"/>
        <v>Order Cancellation. Seller_ Supplier Party. Supplier Party</v>
      </c>
      <c r="H20" s="11" t="s">
        <v>22</v>
      </c>
      <c r="I20" s="11" t="s">
        <v>5649</v>
      </c>
      <c r="J20" s="11" t="s">
        <v>40</v>
      </c>
      <c r="K20" s="11" t="s">
        <v>22</v>
      </c>
      <c r="L20" s="11" t="s">
        <v>22</v>
      </c>
      <c r="M20" s="11" t="str">
        <f t="shared" si="6"/>
        <v>Supplier Party</v>
      </c>
      <c r="N20" s="11" t="str">
        <f t="shared" si="7"/>
        <v>Supplier Party</v>
      </c>
      <c r="O20" s="11" t="s">
        <v>22</v>
      </c>
      <c r="P20" s="11" t="s">
        <v>22</v>
      </c>
      <c r="Q20" s="11" t="s">
        <v>22</v>
      </c>
      <c r="R20" s="11" t="s">
        <v>41</v>
      </c>
      <c r="S20" s="11" t="s">
        <v>38</v>
      </c>
      <c r="T20" s="11" t="s">
        <v>22</v>
      </c>
      <c r="U20" s="11" t="s">
        <v>62</v>
      </c>
      <c r="V20" s="11" t="s">
        <v>22</v>
      </c>
    </row>
    <row r="21" spans="1:22" ht="14.1" customHeight="1" x14ac:dyDescent="0.2">
      <c r="A21" s="11" t="str">
        <f t="shared" si="4"/>
        <v>OriginatorCustomerParty</v>
      </c>
      <c r="B21" s="8" t="s">
        <v>22</v>
      </c>
      <c r="C21" s="12" t="s">
        <v>34</v>
      </c>
      <c r="D21" s="11" t="s">
        <v>5640</v>
      </c>
      <c r="E21" s="11" t="s">
        <v>22</v>
      </c>
      <c r="F21" s="11" t="s">
        <v>22</v>
      </c>
      <c r="G21" s="11" t="str">
        <f t="shared" si="5"/>
        <v>Order Cancellation. Originator_ Customer Party. Customer Party</v>
      </c>
      <c r="H21" s="11" t="s">
        <v>22</v>
      </c>
      <c r="I21" s="11" t="s">
        <v>5649</v>
      </c>
      <c r="J21" s="11" t="s">
        <v>1314</v>
      </c>
      <c r="K21" s="11" t="s">
        <v>22</v>
      </c>
      <c r="L21" s="11" t="s">
        <v>22</v>
      </c>
      <c r="M21" s="11" t="str">
        <f t="shared" si="6"/>
        <v>Customer Party</v>
      </c>
      <c r="N21" s="11" t="str">
        <f t="shared" si="7"/>
        <v>Customer Party</v>
      </c>
      <c r="O21" s="11" t="s">
        <v>22</v>
      </c>
      <c r="P21" s="11" t="s">
        <v>22</v>
      </c>
      <c r="Q21" s="11" t="s">
        <v>22</v>
      </c>
      <c r="R21" s="11" t="s">
        <v>37</v>
      </c>
      <c r="S21" s="11" t="s">
        <v>38</v>
      </c>
      <c r="T21" s="11" t="s">
        <v>22</v>
      </c>
      <c r="U21" s="11" t="s">
        <v>62</v>
      </c>
      <c r="V21" s="11" t="s">
        <v>22</v>
      </c>
    </row>
    <row r="22" spans="1:22" s="14" customFormat="1" ht="14.1" customHeight="1" x14ac:dyDescent="0.2">
      <c r="A22" s="13"/>
      <c r="B22" s="13"/>
      <c r="C22" s="13"/>
      <c r="D22" s="13"/>
      <c r="E22" s="13"/>
      <c r="F22" s="13"/>
      <c r="G22" s="13"/>
      <c r="H22" s="13"/>
      <c r="I22" s="13"/>
      <c r="J22" s="13"/>
      <c r="K22" s="13"/>
      <c r="L22" s="13"/>
      <c r="M22" s="13"/>
      <c r="N22" s="13"/>
      <c r="O22" s="13"/>
      <c r="P22" s="13"/>
      <c r="Q22" s="13"/>
      <c r="R22" s="13"/>
      <c r="S22" s="13" t="s">
        <v>4949</v>
      </c>
      <c r="T22" s="13"/>
      <c r="U22" s="13"/>
      <c r="V22"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C4FCC-2BB3-475E-B746-D9E4896D5F76}">
  <dimension ref="A1:V22"/>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AwardedNotification</v>
      </c>
      <c r="B2" s="6" t="s">
        <v>22</v>
      </c>
      <c r="C2" s="6" t="s">
        <v>22</v>
      </c>
      <c r="D2" s="6" t="s">
        <v>5016</v>
      </c>
      <c r="E2" s="6" t="s">
        <v>22</v>
      </c>
      <c r="F2" s="6" t="s">
        <v>22</v>
      </c>
      <c r="G2" s="5" t="str">
        <f>CONCATENATE(IF(H2="","",CONCATENATE(H2,"_ ")),I2,". Details")</f>
        <v>Awarded Notification. Details</v>
      </c>
      <c r="H2" s="6" t="s">
        <v>22</v>
      </c>
      <c r="I2" s="6" t="s">
        <v>5017</v>
      </c>
      <c r="J2" s="6" t="s">
        <v>22</v>
      </c>
      <c r="K2" s="6" t="s">
        <v>22</v>
      </c>
      <c r="L2" s="6" t="s">
        <v>22</v>
      </c>
      <c r="M2" s="6" t="s">
        <v>22</v>
      </c>
      <c r="N2" s="6" t="s">
        <v>22</v>
      </c>
      <c r="O2" s="6" t="s">
        <v>22</v>
      </c>
      <c r="P2" s="6" t="s">
        <v>22</v>
      </c>
      <c r="Q2" s="6" t="s">
        <v>22</v>
      </c>
      <c r="R2" s="6" t="s">
        <v>22</v>
      </c>
      <c r="S2" s="6" t="s">
        <v>25</v>
      </c>
      <c r="T2" s="6" t="s">
        <v>22</v>
      </c>
      <c r="U2" s="6" t="s">
        <v>26</v>
      </c>
      <c r="V2" s="6" t="s">
        <v>22</v>
      </c>
    </row>
    <row r="3" spans="1:22" ht="14.1" customHeight="1" x14ac:dyDescent="0.2">
      <c r="A3" s="7" t="str">
        <f t="shared" ref="A3:A14"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4992</v>
      </c>
      <c r="G3" s="10" t="str">
        <f t="shared" ref="G3:G14" si="1">CONCATENATE( IF(H3="","",CONCATENATE(H3,"_ ")),I3,". ",IF(J3="","",CONCATENATE(J3,"_ ")),M3,IF(OR(J3&lt;&gt;"",M3&lt;&gt;N3),CONCATENATE(". ",N3),""))</f>
        <v>Awarded Notification. UBL Version Identifier. Identifier</v>
      </c>
      <c r="H3" s="10" t="s">
        <v>22</v>
      </c>
      <c r="I3" s="10" t="s">
        <v>5017</v>
      </c>
      <c r="J3" s="10" t="s">
        <v>22</v>
      </c>
      <c r="K3" s="10" t="s">
        <v>4953</v>
      </c>
      <c r="L3" s="10" t="s">
        <v>29</v>
      </c>
      <c r="M3" s="7" t="str">
        <f t="shared" ref="M3:M14" si="2">IF(K3&lt;&gt;"",CONCATENATE(K3," ",L3),L3)</f>
        <v>UBL Version Identifier</v>
      </c>
      <c r="N3" s="10" t="s">
        <v>29</v>
      </c>
      <c r="O3" s="10" t="s">
        <v>22</v>
      </c>
      <c r="P3" s="10" t="str">
        <f t="shared" ref="P3:P14" si="3">IF(O3&lt;&gt;"",CONCATENATE(O3,"_ ",N3,". Type"),CONCATENATE(N3,". Type"))</f>
        <v>Identifier. Type</v>
      </c>
      <c r="Q3" s="10" t="s">
        <v>22</v>
      </c>
      <c r="R3" s="10" t="s">
        <v>22</v>
      </c>
      <c r="S3" s="10" t="s">
        <v>30</v>
      </c>
      <c r="T3" s="10" t="s">
        <v>22</v>
      </c>
      <c r="U3" s="10" t="s">
        <v>26</v>
      </c>
      <c r="V3" s="10" t="s">
        <v>22</v>
      </c>
    </row>
    <row r="4" spans="1:22" ht="14.1" customHeight="1" x14ac:dyDescent="0.2">
      <c r="A4" s="7" t="str">
        <f t="shared" si="0"/>
        <v>CustomizationID</v>
      </c>
      <c r="B4" s="8" t="s">
        <v>22</v>
      </c>
      <c r="C4" s="9" t="s">
        <v>34</v>
      </c>
      <c r="D4" s="10" t="s">
        <v>4954</v>
      </c>
      <c r="E4" s="10" t="s">
        <v>22</v>
      </c>
      <c r="F4" s="10" t="s">
        <v>2701</v>
      </c>
      <c r="G4" s="10" t="str">
        <f t="shared" si="1"/>
        <v>Awarded Notification. Customization Identifier. Identifier</v>
      </c>
      <c r="H4" s="10" t="s">
        <v>22</v>
      </c>
      <c r="I4" s="10" t="s">
        <v>5017</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26</v>
      </c>
      <c r="V4" s="10" t="s">
        <v>22</v>
      </c>
    </row>
    <row r="5" spans="1:22" ht="14.1" customHeight="1" x14ac:dyDescent="0.2">
      <c r="A5" s="7" t="str">
        <f t="shared" si="0"/>
        <v>ProfileID</v>
      </c>
      <c r="B5" s="8" t="s">
        <v>22</v>
      </c>
      <c r="C5" s="9" t="s">
        <v>34</v>
      </c>
      <c r="D5" s="10" t="s">
        <v>4955</v>
      </c>
      <c r="E5" s="10" t="s">
        <v>22</v>
      </c>
      <c r="F5" s="10" t="s">
        <v>4993</v>
      </c>
      <c r="G5" s="10" t="str">
        <f t="shared" si="1"/>
        <v>Awarded Notification. Profile Identifier. Identifier</v>
      </c>
      <c r="H5" s="10" t="s">
        <v>22</v>
      </c>
      <c r="I5" s="10" t="s">
        <v>5017</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26</v>
      </c>
      <c r="V5" s="10" t="s">
        <v>22</v>
      </c>
    </row>
    <row r="6" spans="1:22" ht="14.1" customHeight="1" x14ac:dyDescent="0.2">
      <c r="A6" s="7" t="str">
        <f t="shared" si="0"/>
        <v>ProfileExecutionID</v>
      </c>
      <c r="B6" s="8" t="s">
        <v>22</v>
      </c>
      <c r="C6" s="9" t="s">
        <v>34</v>
      </c>
      <c r="D6" s="10" t="s">
        <v>4956</v>
      </c>
      <c r="E6" s="10" t="s">
        <v>22</v>
      </c>
      <c r="F6" s="10" t="s">
        <v>4994</v>
      </c>
      <c r="G6" s="10" t="str">
        <f t="shared" si="1"/>
        <v>Awarded Notification. Profile Execution Identifier. Identifier</v>
      </c>
      <c r="H6" s="10" t="s">
        <v>22</v>
      </c>
      <c r="I6" s="10" t="s">
        <v>5017</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26</v>
      </c>
      <c r="V6" s="10" t="s">
        <v>22</v>
      </c>
    </row>
    <row r="7" spans="1:22" ht="14.1" customHeight="1" x14ac:dyDescent="0.2">
      <c r="A7" s="7" t="str">
        <f t="shared" si="0"/>
        <v>ID</v>
      </c>
      <c r="B7" s="8" t="s">
        <v>22</v>
      </c>
      <c r="C7" s="9" t="s">
        <v>34</v>
      </c>
      <c r="D7" s="10" t="s">
        <v>4995</v>
      </c>
      <c r="E7" s="10" t="s">
        <v>22</v>
      </c>
      <c r="F7" s="10" t="s">
        <v>22</v>
      </c>
      <c r="G7" s="10" t="str">
        <f t="shared" si="1"/>
        <v>Awarded Notification. Identifier</v>
      </c>
      <c r="H7" s="10" t="s">
        <v>22</v>
      </c>
      <c r="I7" s="10" t="s">
        <v>5017</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26</v>
      </c>
      <c r="V7" s="10" t="s">
        <v>22</v>
      </c>
    </row>
    <row r="8" spans="1:22" ht="14.1" customHeight="1" x14ac:dyDescent="0.2">
      <c r="A8" s="7" t="str">
        <f t="shared" si="0"/>
        <v>CopyIndicator</v>
      </c>
      <c r="B8" s="8" t="s">
        <v>22</v>
      </c>
      <c r="C8" s="9" t="s">
        <v>34</v>
      </c>
      <c r="D8" s="10" t="s">
        <v>5018</v>
      </c>
      <c r="E8" s="10" t="s">
        <v>22</v>
      </c>
      <c r="F8" s="10" t="s">
        <v>22</v>
      </c>
      <c r="G8" s="10" t="str">
        <f t="shared" si="1"/>
        <v>Awarded Notification. Copy_ Indicator. Indicator</v>
      </c>
      <c r="H8" s="10" t="s">
        <v>22</v>
      </c>
      <c r="I8" s="10" t="s">
        <v>5017</v>
      </c>
      <c r="J8" s="10" t="s">
        <v>1596</v>
      </c>
      <c r="K8" s="10" t="s">
        <v>22</v>
      </c>
      <c r="L8" s="10" t="s">
        <v>170</v>
      </c>
      <c r="M8" s="7" t="str">
        <f t="shared" si="2"/>
        <v>Indicator</v>
      </c>
      <c r="N8" s="10" t="s">
        <v>170</v>
      </c>
      <c r="O8" s="10" t="s">
        <v>22</v>
      </c>
      <c r="P8" s="10" t="str">
        <f t="shared" si="3"/>
        <v>Indicator. Type</v>
      </c>
      <c r="Q8" s="10" t="s">
        <v>22</v>
      </c>
      <c r="R8" s="10" t="s">
        <v>22</v>
      </c>
      <c r="S8" s="10" t="s">
        <v>30</v>
      </c>
      <c r="T8" s="10" t="s">
        <v>22</v>
      </c>
      <c r="U8" s="10" t="s">
        <v>26</v>
      </c>
      <c r="V8" s="10" t="s">
        <v>22</v>
      </c>
    </row>
    <row r="9" spans="1:22" ht="14.1" customHeight="1" x14ac:dyDescent="0.2">
      <c r="A9" s="7" t="str">
        <f t="shared" si="0"/>
        <v>UUID</v>
      </c>
      <c r="B9" s="8" t="s">
        <v>22</v>
      </c>
      <c r="C9" s="9" t="s">
        <v>34</v>
      </c>
      <c r="D9" s="10" t="s">
        <v>4959</v>
      </c>
      <c r="E9" s="10" t="s">
        <v>22</v>
      </c>
      <c r="F9" s="10" t="s">
        <v>22</v>
      </c>
      <c r="G9" s="10" t="str">
        <f t="shared" si="1"/>
        <v>Awarded Notification. UUID. Identifier</v>
      </c>
      <c r="H9" s="10" t="s">
        <v>22</v>
      </c>
      <c r="I9" s="10" t="s">
        <v>5017</v>
      </c>
      <c r="J9" s="10" t="s">
        <v>22</v>
      </c>
      <c r="K9" s="10" t="s">
        <v>22</v>
      </c>
      <c r="L9" s="10" t="s">
        <v>590</v>
      </c>
      <c r="M9" s="7" t="str">
        <f t="shared" si="2"/>
        <v>UUID</v>
      </c>
      <c r="N9" s="10" t="s">
        <v>29</v>
      </c>
      <c r="O9" s="10" t="s">
        <v>22</v>
      </c>
      <c r="P9" s="10" t="str">
        <f t="shared" si="3"/>
        <v>Identifier. Type</v>
      </c>
      <c r="Q9" s="10" t="s">
        <v>22</v>
      </c>
      <c r="R9" s="10" t="s">
        <v>22</v>
      </c>
      <c r="S9" s="10" t="s">
        <v>30</v>
      </c>
      <c r="T9" s="10" t="s">
        <v>22</v>
      </c>
      <c r="U9" s="10" t="s">
        <v>26</v>
      </c>
      <c r="V9" s="10" t="s">
        <v>22</v>
      </c>
    </row>
    <row r="10" spans="1:22" ht="14.1" customHeight="1" x14ac:dyDescent="0.2">
      <c r="A10" s="7" t="str">
        <f t="shared" si="0"/>
        <v>ContractFolderID</v>
      </c>
      <c r="B10" s="8" t="s">
        <v>22</v>
      </c>
      <c r="C10" s="9" t="s">
        <v>27</v>
      </c>
      <c r="D10" s="10" t="s">
        <v>5019</v>
      </c>
      <c r="E10" s="10" t="s">
        <v>22</v>
      </c>
      <c r="F10" s="10" t="s">
        <v>22</v>
      </c>
      <c r="G10" s="10" t="str">
        <f t="shared" si="1"/>
        <v>Awarded Notification. Contract Folder Identifier. Identifier</v>
      </c>
      <c r="H10" s="10" t="s">
        <v>22</v>
      </c>
      <c r="I10" s="10" t="s">
        <v>5017</v>
      </c>
      <c r="J10" s="10" t="s">
        <v>22</v>
      </c>
      <c r="K10" s="10" t="s">
        <v>5020</v>
      </c>
      <c r="L10" s="10" t="s">
        <v>29</v>
      </c>
      <c r="M10" s="7" t="str">
        <f t="shared" si="2"/>
        <v>Contract Folder Identifier</v>
      </c>
      <c r="N10" s="10" t="s">
        <v>29</v>
      </c>
      <c r="O10" s="10" t="s">
        <v>22</v>
      </c>
      <c r="P10" s="10" t="str">
        <f t="shared" si="3"/>
        <v>Identifier. Type</v>
      </c>
      <c r="Q10" s="10" t="s">
        <v>22</v>
      </c>
      <c r="R10" s="10" t="s">
        <v>22</v>
      </c>
      <c r="S10" s="10" t="s">
        <v>30</v>
      </c>
      <c r="T10" s="10" t="s">
        <v>22</v>
      </c>
      <c r="U10" s="10" t="s">
        <v>26</v>
      </c>
      <c r="V10" s="10" t="s">
        <v>22</v>
      </c>
    </row>
    <row r="11" spans="1:22" ht="14.1" customHeight="1" x14ac:dyDescent="0.2">
      <c r="A11" s="7" t="str">
        <f t="shared" si="0"/>
        <v>IssueDate</v>
      </c>
      <c r="B11" s="8" t="s">
        <v>22</v>
      </c>
      <c r="C11" s="9" t="s">
        <v>27</v>
      </c>
      <c r="D11" s="10" t="s">
        <v>4996</v>
      </c>
      <c r="E11" s="10" t="s">
        <v>22</v>
      </c>
      <c r="F11" s="10" t="s">
        <v>22</v>
      </c>
      <c r="G11" s="10" t="str">
        <f t="shared" si="1"/>
        <v>Awarded Notification. Issue Date. Date</v>
      </c>
      <c r="H11" s="10" t="s">
        <v>22</v>
      </c>
      <c r="I11" s="10" t="s">
        <v>5017</v>
      </c>
      <c r="J11" s="10" t="s">
        <v>22</v>
      </c>
      <c r="K11" s="10" t="s">
        <v>477</v>
      </c>
      <c r="L11" s="10" t="s">
        <v>397</v>
      </c>
      <c r="M11" s="7" t="str">
        <f t="shared" si="2"/>
        <v>Issue Date</v>
      </c>
      <c r="N11" s="10" t="s">
        <v>397</v>
      </c>
      <c r="O11" s="10" t="s">
        <v>22</v>
      </c>
      <c r="P11" s="10" t="str">
        <f t="shared" si="3"/>
        <v>Date. Type</v>
      </c>
      <c r="Q11" s="10" t="s">
        <v>22</v>
      </c>
      <c r="R11" s="10" t="s">
        <v>22</v>
      </c>
      <c r="S11" s="10" t="s">
        <v>30</v>
      </c>
      <c r="T11" s="10" t="s">
        <v>22</v>
      </c>
      <c r="U11" s="10" t="s">
        <v>26</v>
      </c>
      <c r="V11" s="10" t="s">
        <v>22</v>
      </c>
    </row>
    <row r="12" spans="1:22" ht="14.1" customHeight="1" x14ac:dyDescent="0.2">
      <c r="A12" s="7" t="str">
        <f t="shared" si="0"/>
        <v>IssueTime</v>
      </c>
      <c r="B12" s="8" t="s">
        <v>22</v>
      </c>
      <c r="C12" s="9" t="s">
        <v>34</v>
      </c>
      <c r="D12" s="10" t="s">
        <v>4997</v>
      </c>
      <c r="E12" s="10" t="s">
        <v>22</v>
      </c>
      <c r="F12" s="10" t="s">
        <v>22</v>
      </c>
      <c r="G12" s="10" t="str">
        <f t="shared" si="1"/>
        <v>Awarded Notification. Issue Time. Time</v>
      </c>
      <c r="H12" s="10" t="s">
        <v>22</v>
      </c>
      <c r="I12" s="10" t="s">
        <v>5017</v>
      </c>
      <c r="J12" s="10" t="s">
        <v>22</v>
      </c>
      <c r="K12" s="10" t="s">
        <v>477</v>
      </c>
      <c r="L12" s="10" t="s">
        <v>594</v>
      </c>
      <c r="M12" s="7" t="str">
        <f t="shared" si="2"/>
        <v>Issue Time</v>
      </c>
      <c r="N12" s="10" t="s">
        <v>594</v>
      </c>
      <c r="O12" s="10" t="s">
        <v>22</v>
      </c>
      <c r="P12" s="10" t="str">
        <f t="shared" si="3"/>
        <v>Time. Type</v>
      </c>
      <c r="Q12" s="10" t="s">
        <v>22</v>
      </c>
      <c r="R12" s="10" t="s">
        <v>22</v>
      </c>
      <c r="S12" s="10" t="s">
        <v>30</v>
      </c>
      <c r="T12" s="10" t="s">
        <v>22</v>
      </c>
      <c r="U12" s="10" t="s">
        <v>26</v>
      </c>
      <c r="V12" s="10" t="s">
        <v>22</v>
      </c>
    </row>
    <row r="13" spans="1:22" ht="14.1" customHeight="1" x14ac:dyDescent="0.2">
      <c r="A13" s="7" t="str">
        <f t="shared" si="0"/>
        <v>ContractName</v>
      </c>
      <c r="B13" s="8" t="s">
        <v>22</v>
      </c>
      <c r="C13" s="9" t="s">
        <v>98</v>
      </c>
      <c r="D13" s="10" t="s">
        <v>5021</v>
      </c>
      <c r="E13" s="10" t="s">
        <v>22</v>
      </c>
      <c r="F13" s="10" t="s">
        <v>22</v>
      </c>
      <c r="G13" s="10" t="str">
        <f t="shared" si="1"/>
        <v>Awarded Notification. Contract Name. Name</v>
      </c>
      <c r="H13" s="10" t="s">
        <v>22</v>
      </c>
      <c r="I13" s="10" t="s">
        <v>5017</v>
      </c>
      <c r="J13" s="10" t="s">
        <v>22</v>
      </c>
      <c r="K13" s="10" t="s">
        <v>516</v>
      </c>
      <c r="L13" s="10" t="s">
        <v>56</v>
      </c>
      <c r="M13" s="7" t="str">
        <f t="shared" si="2"/>
        <v>Contract Name</v>
      </c>
      <c r="N13" s="10" t="s">
        <v>56</v>
      </c>
      <c r="O13" s="10" t="s">
        <v>22</v>
      </c>
      <c r="P13" s="10" t="str">
        <f t="shared" si="3"/>
        <v>Name. Type</v>
      </c>
      <c r="Q13" s="10" t="s">
        <v>22</v>
      </c>
      <c r="R13" s="10" t="s">
        <v>22</v>
      </c>
      <c r="S13" s="10" t="s">
        <v>30</v>
      </c>
      <c r="T13" s="10" t="s">
        <v>22</v>
      </c>
      <c r="U13" s="10" t="s">
        <v>26</v>
      </c>
      <c r="V13" s="10" t="s">
        <v>22</v>
      </c>
    </row>
    <row r="14" spans="1:22" ht="14.1" customHeight="1" x14ac:dyDescent="0.2">
      <c r="A14" s="7" t="str">
        <f t="shared" si="0"/>
        <v>Note</v>
      </c>
      <c r="B14" s="8" t="s">
        <v>22</v>
      </c>
      <c r="C14" s="9" t="s">
        <v>98</v>
      </c>
      <c r="D14" s="10" t="s">
        <v>4967</v>
      </c>
      <c r="E14" s="10" t="s">
        <v>22</v>
      </c>
      <c r="F14" s="10" t="s">
        <v>22</v>
      </c>
      <c r="G14" s="10" t="str">
        <f t="shared" si="1"/>
        <v>Awarded Notification. Note. Text</v>
      </c>
      <c r="H14" s="10" t="s">
        <v>22</v>
      </c>
      <c r="I14" s="10" t="s">
        <v>5017</v>
      </c>
      <c r="J14" s="10" t="s">
        <v>22</v>
      </c>
      <c r="K14" s="10" t="s">
        <v>22</v>
      </c>
      <c r="L14" s="10" t="s">
        <v>237</v>
      </c>
      <c r="M14" s="7" t="str">
        <f t="shared" si="2"/>
        <v>Note</v>
      </c>
      <c r="N14" s="10" t="s">
        <v>59</v>
      </c>
      <c r="O14" s="10" t="s">
        <v>22</v>
      </c>
      <c r="P14" s="10" t="str">
        <f t="shared" si="3"/>
        <v>Text. Type</v>
      </c>
      <c r="Q14" s="10" t="s">
        <v>22</v>
      </c>
      <c r="R14" s="10" t="s">
        <v>22</v>
      </c>
      <c r="S14" s="10" t="s">
        <v>30</v>
      </c>
      <c r="T14" s="10" t="s">
        <v>22</v>
      </c>
      <c r="U14" s="10" t="s">
        <v>26</v>
      </c>
      <c r="V14" s="10" t="s">
        <v>22</v>
      </c>
    </row>
    <row r="15" spans="1:22" ht="14.1" customHeight="1" x14ac:dyDescent="0.2">
      <c r="A15" s="11" t="str">
        <f t="shared" ref="A15:A21" si="4">SUBSTITUTE(SUBSTITUTE(CONCATENATE(J15,IF(M15="Identifier","ID",M15))," ",""),"_","")</f>
        <v>SenderParty</v>
      </c>
      <c r="B15" s="8" t="s">
        <v>22</v>
      </c>
      <c r="C15" s="12" t="s">
        <v>27</v>
      </c>
      <c r="D15" s="11" t="s">
        <v>5001</v>
      </c>
      <c r="E15" s="11" t="s">
        <v>22</v>
      </c>
      <c r="F15" s="11" t="s">
        <v>22</v>
      </c>
      <c r="G15" s="11" t="str">
        <f t="shared" ref="G15:G21" si="5">CONCATENATE( IF(H15="","",CONCATENATE(H15,"_ ")),I15,". ",IF(J15="","",CONCATENATE(J15,"_ ")),M15,IF(J15="","",CONCATENATE(". ",N15)))</f>
        <v>Awarded Notification. Sender_ Party. Party</v>
      </c>
      <c r="H15" s="11" t="s">
        <v>22</v>
      </c>
      <c r="I15" s="11" t="s">
        <v>5017</v>
      </c>
      <c r="J15" s="11" t="s">
        <v>5002</v>
      </c>
      <c r="K15" s="11" t="s">
        <v>22</v>
      </c>
      <c r="L15" s="11" t="s">
        <v>22</v>
      </c>
      <c r="M15" s="11" t="str">
        <f t="shared" ref="M15:M21" si="6">CONCATENATE(IF(Q15="","",CONCATENATE(Q15,"_ ")),R15)</f>
        <v>Party</v>
      </c>
      <c r="N15" s="11" t="str">
        <f t="shared" ref="N15:N21" si="7">M15</f>
        <v>Party</v>
      </c>
      <c r="O15" s="11" t="s">
        <v>22</v>
      </c>
      <c r="P15" s="11" t="s">
        <v>22</v>
      </c>
      <c r="Q15" s="11" t="s">
        <v>22</v>
      </c>
      <c r="R15" s="11" t="s">
        <v>216</v>
      </c>
      <c r="S15" s="11" t="s">
        <v>38</v>
      </c>
      <c r="T15" s="11" t="s">
        <v>22</v>
      </c>
      <c r="U15" s="11" t="s">
        <v>26</v>
      </c>
      <c r="V15" s="11" t="s">
        <v>22</v>
      </c>
    </row>
    <row r="16" spans="1:22" ht="14.1" customHeight="1" x14ac:dyDescent="0.2">
      <c r="A16" s="11" t="str">
        <f t="shared" si="4"/>
        <v>ReceiverParty</v>
      </c>
      <c r="B16" s="8" t="s">
        <v>22</v>
      </c>
      <c r="C16" s="12" t="s">
        <v>27</v>
      </c>
      <c r="D16" s="11" t="s">
        <v>5003</v>
      </c>
      <c r="E16" s="11" t="s">
        <v>22</v>
      </c>
      <c r="F16" s="11" t="s">
        <v>22</v>
      </c>
      <c r="G16" s="11" t="str">
        <f t="shared" si="5"/>
        <v>Awarded Notification. Receiver_ Party. Party</v>
      </c>
      <c r="H16" s="11" t="s">
        <v>22</v>
      </c>
      <c r="I16" s="11" t="s">
        <v>5017</v>
      </c>
      <c r="J16" s="11" t="s">
        <v>5004</v>
      </c>
      <c r="K16" s="11" t="s">
        <v>22</v>
      </c>
      <c r="L16" s="11" t="s">
        <v>22</v>
      </c>
      <c r="M16" s="11" t="str">
        <f t="shared" si="6"/>
        <v>Party</v>
      </c>
      <c r="N16" s="11" t="str">
        <f t="shared" si="7"/>
        <v>Party</v>
      </c>
      <c r="O16" s="11" t="s">
        <v>22</v>
      </c>
      <c r="P16" s="11" t="s">
        <v>22</v>
      </c>
      <c r="Q16" s="11" t="s">
        <v>22</v>
      </c>
      <c r="R16" s="11" t="s">
        <v>216</v>
      </c>
      <c r="S16" s="11" t="s">
        <v>38</v>
      </c>
      <c r="T16" s="11" t="s">
        <v>22</v>
      </c>
      <c r="U16" s="11" t="s">
        <v>26</v>
      </c>
      <c r="V16" s="11" t="s">
        <v>22</v>
      </c>
    </row>
    <row r="17" spans="1:22" ht="14.1" customHeight="1" x14ac:dyDescent="0.2">
      <c r="A17" s="11" t="str">
        <f t="shared" si="4"/>
        <v>MinutesDocumentReference</v>
      </c>
      <c r="B17" s="8" t="s">
        <v>22</v>
      </c>
      <c r="C17" s="12" t="s">
        <v>34</v>
      </c>
      <c r="D17" s="11" t="s">
        <v>5022</v>
      </c>
      <c r="E17" s="11" t="s">
        <v>22</v>
      </c>
      <c r="F17" s="11" t="s">
        <v>22</v>
      </c>
      <c r="G17" s="11" t="str">
        <f t="shared" si="5"/>
        <v>Awarded Notification. Minutes_ Document Reference. Document Reference</v>
      </c>
      <c r="H17" s="11" t="s">
        <v>22</v>
      </c>
      <c r="I17" s="11" t="s">
        <v>5017</v>
      </c>
      <c r="J17" s="11" t="s">
        <v>2614</v>
      </c>
      <c r="K17" s="11" t="s">
        <v>22</v>
      </c>
      <c r="L17" s="11" t="s">
        <v>22</v>
      </c>
      <c r="M17" s="11" t="str">
        <f t="shared" si="6"/>
        <v>Document Reference</v>
      </c>
      <c r="N17" s="11" t="str">
        <f t="shared" si="7"/>
        <v>Document Reference</v>
      </c>
      <c r="O17" s="11" t="s">
        <v>22</v>
      </c>
      <c r="P17" s="11" t="s">
        <v>22</v>
      </c>
      <c r="Q17" s="11" t="s">
        <v>22</v>
      </c>
      <c r="R17" s="11" t="s">
        <v>406</v>
      </c>
      <c r="S17" s="11" t="s">
        <v>38</v>
      </c>
      <c r="T17" s="11" t="s">
        <v>22</v>
      </c>
      <c r="U17" s="11" t="s">
        <v>26</v>
      </c>
      <c r="V17" s="11" t="s">
        <v>22</v>
      </c>
    </row>
    <row r="18" spans="1:22" ht="14.1" customHeight="1" x14ac:dyDescent="0.2">
      <c r="A18" s="11" t="str">
        <f t="shared" si="4"/>
        <v>AdditionalDocumentReference</v>
      </c>
      <c r="B18" s="8" t="s">
        <v>22</v>
      </c>
      <c r="C18" s="12" t="s">
        <v>98</v>
      </c>
      <c r="D18" s="11" t="s">
        <v>3374</v>
      </c>
      <c r="E18" s="11" t="s">
        <v>22</v>
      </c>
      <c r="F18" s="11" t="s">
        <v>22</v>
      </c>
      <c r="G18" s="11" t="str">
        <f t="shared" si="5"/>
        <v>Awarded Notification. Additional_ Document Reference. Document Reference</v>
      </c>
      <c r="H18" s="11" t="s">
        <v>22</v>
      </c>
      <c r="I18" s="11" t="s">
        <v>5017</v>
      </c>
      <c r="J18" s="11" t="s">
        <v>86</v>
      </c>
      <c r="K18" s="11" t="s">
        <v>22</v>
      </c>
      <c r="L18" s="11" t="s">
        <v>22</v>
      </c>
      <c r="M18" s="11" t="str">
        <f t="shared" si="6"/>
        <v>Document Reference</v>
      </c>
      <c r="N18" s="11" t="str">
        <f t="shared" si="7"/>
        <v>Document Reference</v>
      </c>
      <c r="O18" s="11" t="s">
        <v>22</v>
      </c>
      <c r="P18" s="11" t="s">
        <v>22</v>
      </c>
      <c r="Q18" s="11" t="s">
        <v>22</v>
      </c>
      <c r="R18" s="11" t="s">
        <v>406</v>
      </c>
      <c r="S18" s="11" t="s">
        <v>38</v>
      </c>
      <c r="T18" s="11" t="s">
        <v>22</v>
      </c>
      <c r="U18" s="11" t="s">
        <v>26</v>
      </c>
      <c r="V18" s="11" t="s">
        <v>22</v>
      </c>
    </row>
    <row r="19" spans="1:22" ht="14.1" customHeight="1" x14ac:dyDescent="0.2">
      <c r="A19" s="11" t="str">
        <f t="shared" si="4"/>
        <v>TenderResult</v>
      </c>
      <c r="B19" s="8" t="s">
        <v>22</v>
      </c>
      <c r="C19" s="12" t="s">
        <v>50</v>
      </c>
      <c r="D19" s="11" t="s">
        <v>5023</v>
      </c>
      <c r="E19" s="11" t="s">
        <v>22</v>
      </c>
      <c r="F19" s="11" t="s">
        <v>22</v>
      </c>
      <c r="G19" s="11" t="str">
        <f t="shared" si="5"/>
        <v>Awarded Notification. Tender Result</v>
      </c>
      <c r="H19" s="11" t="s">
        <v>22</v>
      </c>
      <c r="I19" s="11" t="s">
        <v>5017</v>
      </c>
      <c r="J19" s="11" t="s">
        <v>22</v>
      </c>
      <c r="K19" s="11" t="s">
        <v>22</v>
      </c>
      <c r="L19" s="11" t="s">
        <v>22</v>
      </c>
      <c r="M19" s="11" t="str">
        <f t="shared" si="6"/>
        <v>Tender Result</v>
      </c>
      <c r="N19" s="11" t="str">
        <f t="shared" si="7"/>
        <v>Tender Result</v>
      </c>
      <c r="O19" s="11" t="s">
        <v>22</v>
      </c>
      <c r="P19" s="11" t="s">
        <v>22</v>
      </c>
      <c r="Q19" s="11" t="s">
        <v>22</v>
      </c>
      <c r="R19" s="11" t="s">
        <v>4256</v>
      </c>
      <c r="S19" s="11" t="s">
        <v>38</v>
      </c>
      <c r="T19" s="11" t="s">
        <v>22</v>
      </c>
      <c r="U19" s="11" t="s">
        <v>26</v>
      </c>
      <c r="V19" s="11" t="s">
        <v>22</v>
      </c>
    </row>
    <row r="20" spans="1:22" ht="14.1" customHeight="1" x14ac:dyDescent="0.2">
      <c r="A20" s="11" t="str">
        <f t="shared" si="4"/>
        <v>FinalFinancialGuarantee</v>
      </c>
      <c r="B20" s="8" t="s">
        <v>22</v>
      </c>
      <c r="C20" s="12" t="s">
        <v>98</v>
      </c>
      <c r="D20" s="11" t="s">
        <v>5024</v>
      </c>
      <c r="E20" s="11" t="s">
        <v>22</v>
      </c>
      <c r="F20" s="11" t="s">
        <v>22</v>
      </c>
      <c r="G20" s="11" t="str">
        <f t="shared" si="5"/>
        <v>Awarded Notification. Final_ Financial Guarantee. Financial Guarantee</v>
      </c>
      <c r="H20" s="11" t="s">
        <v>22</v>
      </c>
      <c r="I20" s="11" t="s">
        <v>5017</v>
      </c>
      <c r="J20" s="11" t="s">
        <v>2135</v>
      </c>
      <c r="K20" s="11" t="s">
        <v>22</v>
      </c>
      <c r="L20" s="11" t="s">
        <v>22</v>
      </c>
      <c r="M20" s="11" t="str">
        <f t="shared" si="6"/>
        <v>Financial Guarantee</v>
      </c>
      <c r="N20" s="11" t="str">
        <f t="shared" si="7"/>
        <v>Financial Guarantee</v>
      </c>
      <c r="O20" s="11" t="s">
        <v>22</v>
      </c>
      <c r="P20" s="11" t="s">
        <v>22</v>
      </c>
      <c r="Q20" s="11" t="s">
        <v>22</v>
      </c>
      <c r="R20" s="11" t="s">
        <v>1932</v>
      </c>
      <c r="S20" s="11" t="s">
        <v>38</v>
      </c>
      <c r="T20" s="11" t="s">
        <v>22</v>
      </c>
      <c r="U20" s="11" t="s">
        <v>26</v>
      </c>
      <c r="V20" s="11" t="s">
        <v>22</v>
      </c>
    </row>
    <row r="21" spans="1:22" ht="14.1" customHeight="1" x14ac:dyDescent="0.2">
      <c r="A21" s="11" t="str">
        <f t="shared" si="4"/>
        <v>Signature</v>
      </c>
      <c r="B21" s="8" t="s">
        <v>22</v>
      </c>
      <c r="C21" s="12" t="s">
        <v>98</v>
      </c>
      <c r="D21" s="11" t="s">
        <v>4972</v>
      </c>
      <c r="E21" s="11" t="s">
        <v>22</v>
      </c>
      <c r="F21" s="11" t="s">
        <v>22</v>
      </c>
      <c r="G21" s="11" t="str">
        <f t="shared" si="5"/>
        <v>Awarded Notification. Signature</v>
      </c>
      <c r="H21" s="11" t="s">
        <v>22</v>
      </c>
      <c r="I21" s="11" t="s">
        <v>5017</v>
      </c>
      <c r="J21" s="11" t="s">
        <v>22</v>
      </c>
      <c r="K21" s="11" t="s">
        <v>22</v>
      </c>
      <c r="L21" s="11" t="s">
        <v>22</v>
      </c>
      <c r="M21" s="11" t="str">
        <f t="shared" si="6"/>
        <v>Signature</v>
      </c>
      <c r="N21" s="11" t="str">
        <f t="shared" si="7"/>
        <v>Signature</v>
      </c>
      <c r="O21" s="11" t="s">
        <v>22</v>
      </c>
      <c r="P21" s="11" t="s">
        <v>22</v>
      </c>
      <c r="Q21" s="11" t="s">
        <v>22</v>
      </c>
      <c r="R21" s="11" t="s">
        <v>624</v>
      </c>
      <c r="S21" s="11" t="s">
        <v>38</v>
      </c>
      <c r="T21" s="11" t="s">
        <v>22</v>
      </c>
      <c r="U21" s="11" t="s">
        <v>26</v>
      </c>
      <c r="V21" s="11" t="s">
        <v>22</v>
      </c>
    </row>
    <row r="22" spans="1:22" s="14" customFormat="1" ht="14.1" customHeight="1" x14ac:dyDescent="0.2">
      <c r="A22" s="13"/>
      <c r="B22" s="13"/>
      <c r="C22" s="13"/>
      <c r="D22" s="13"/>
      <c r="E22" s="13"/>
      <c r="F22" s="13"/>
      <c r="G22" s="13"/>
      <c r="H22" s="13"/>
      <c r="I22" s="13"/>
      <c r="J22" s="13"/>
      <c r="K22" s="13"/>
      <c r="L22" s="13"/>
      <c r="M22" s="13"/>
      <c r="N22" s="13"/>
      <c r="O22" s="13"/>
      <c r="P22" s="13"/>
      <c r="Q22" s="13"/>
      <c r="R22" s="13"/>
      <c r="S22" s="13" t="s">
        <v>4949</v>
      </c>
      <c r="T22" s="13"/>
      <c r="U22" s="13"/>
      <c r="V22"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DD7CC-7B24-4DCB-BB10-8131CACABB22}">
  <dimension ref="A1:V49"/>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OrderChange</v>
      </c>
      <c r="B2" s="6" t="s">
        <v>22</v>
      </c>
      <c r="C2" s="6" t="s">
        <v>22</v>
      </c>
      <c r="D2" s="6" t="s">
        <v>5653</v>
      </c>
      <c r="E2" s="6" t="s">
        <v>5654</v>
      </c>
      <c r="F2" s="6" t="s">
        <v>22</v>
      </c>
      <c r="G2" s="5" t="str">
        <f>CONCATENATE(IF(H2="","",CONCATENATE(H2,"_ ")),I2,". Details")</f>
        <v>Order Change. Details</v>
      </c>
      <c r="H2" s="6" t="s">
        <v>22</v>
      </c>
      <c r="I2" s="6" t="s">
        <v>5655</v>
      </c>
      <c r="J2" s="6" t="s">
        <v>22</v>
      </c>
      <c r="K2" s="6" t="s">
        <v>22</v>
      </c>
      <c r="L2" s="6" t="s">
        <v>22</v>
      </c>
      <c r="M2" s="6" t="s">
        <v>22</v>
      </c>
      <c r="N2" s="6" t="s">
        <v>22</v>
      </c>
      <c r="O2" s="6" t="s">
        <v>22</v>
      </c>
      <c r="P2" s="6" t="s">
        <v>22</v>
      </c>
      <c r="Q2" s="6" t="s">
        <v>22</v>
      </c>
      <c r="R2" s="6" t="s">
        <v>22</v>
      </c>
      <c r="S2" s="6" t="s">
        <v>25</v>
      </c>
      <c r="T2" s="6" t="s">
        <v>22</v>
      </c>
      <c r="U2" s="6" t="s">
        <v>62</v>
      </c>
      <c r="V2" s="6" t="s">
        <v>22</v>
      </c>
    </row>
    <row r="3" spans="1:22" ht="14.1" customHeight="1" x14ac:dyDescent="0.2">
      <c r="A3" s="7" t="str">
        <f t="shared" ref="A3:A22"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4992</v>
      </c>
      <c r="G3" s="10" t="str">
        <f t="shared" ref="G3:G22" si="1">CONCATENATE( IF(H3="","",CONCATENATE(H3,"_ ")),I3,". ",IF(J3="","",CONCATENATE(J3,"_ ")),M3,IF(OR(J3&lt;&gt;"",M3&lt;&gt;N3),CONCATENATE(". ",N3),""))</f>
        <v>Order Change. UBL Version Identifier. Identifier</v>
      </c>
      <c r="H3" s="10" t="s">
        <v>22</v>
      </c>
      <c r="I3" s="10" t="s">
        <v>5655</v>
      </c>
      <c r="J3" s="10" t="s">
        <v>22</v>
      </c>
      <c r="K3" s="10" t="s">
        <v>4953</v>
      </c>
      <c r="L3" s="10" t="s">
        <v>29</v>
      </c>
      <c r="M3" s="7" t="str">
        <f t="shared" ref="M3:M22" si="2">IF(K3&lt;&gt;"",CONCATENATE(K3," ",L3),L3)</f>
        <v>UBL Version Identifier</v>
      </c>
      <c r="N3" s="10" t="s">
        <v>29</v>
      </c>
      <c r="O3" s="10" t="s">
        <v>22</v>
      </c>
      <c r="P3" s="10" t="str">
        <f t="shared" ref="P3:P22" si="3">IF(O3&lt;&gt;"",CONCATENATE(O3,"_ ",N3,". Type"),CONCATENATE(N3,". Type"))</f>
        <v>Identifier. Type</v>
      </c>
      <c r="Q3" s="10" t="s">
        <v>22</v>
      </c>
      <c r="R3" s="10" t="s">
        <v>22</v>
      </c>
      <c r="S3" s="10" t="s">
        <v>30</v>
      </c>
      <c r="T3" s="10" t="s">
        <v>22</v>
      </c>
      <c r="U3" s="10" t="s">
        <v>62</v>
      </c>
      <c r="V3" s="10" t="s">
        <v>22</v>
      </c>
    </row>
    <row r="4" spans="1:22" ht="14.1" customHeight="1" x14ac:dyDescent="0.2">
      <c r="A4" s="7" t="str">
        <f t="shared" si="0"/>
        <v>CustomizationID</v>
      </c>
      <c r="B4" s="8" t="s">
        <v>22</v>
      </c>
      <c r="C4" s="9" t="s">
        <v>34</v>
      </c>
      <c r="D4" s="10" t="s">
        <v>4954</v>
      </c>
      <c r="E4" s="10" t="s">
        <v>22</v>
      </c>
      <c r="F4" s="10" t="s">
        <v>2701</v>
      </c>
      <c r="G4" s="10" t="str">
        <f t="shared" si="1"/>
        <v>Order Change. Customization Identifier. Identifier</v>
      </c>
      <c r="H4" s="10" t="s">
        <v>22</v>
      </c>
      <c r="I4" s="10" t="s">
        <v>5655</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62</v>
      </c>
      <c r="V4" s="10" t="s">
        <v>22</v>
      </c>
    </row>
    <row r="5" spans="1:22" ht="14.1" customHeight="1" x14ac:dyDescent="0.2">
      <c r="A5" s="7" t="str">
        <f t="shared" si="0"/>
        <v>ProfileID</v>
      </c>
      <c r="B5" s="8" t="s">
        <v>22</v>
      </c>
      <c r="C5" s="9" t="s">
        <v>34</v>
      </c>
      <c r="D5" s="10" t="s">
        <v>4955</v>
      </c>
      <c r="E5" s="10" t="s">
        <v>22</v>
      </c>
      <c r="F5" s="10" t="s">
        <v>4993</v>
      </c>
      <c r="G5" s="10" t="str">
        <f t="shared" si="1"/>
        <v>Order Change. Profile Identifier. Identifier</v>
      </c>
      <c r="H5" s="10" t="s">
        <v>22</v>
      </c>
      <c r="I5" s="10" t="s">
        <v>5655</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62</v>
      </c>
      <c r="V5" s="10" t="s">
        <v>22</v>
      </c>
    </row>
    <row r="6" spans="1:22" ht="14.1" customHeight="1" x14ac:dyDescent="0.2">
      <c r="A6" s="7" t="str">
        <f t="shared" si="0"/>
        <v>ProfileExecutionID</v>
      </c>
      <c r="B6" s="8" t="s">
        <v>22</v>
      </c>
      <c r="C6" s="9" t="s">
        <v>34</v>
      </c>
      <c r="D6" s="10" t="s">
        <v>4956</v>
      </c>
      <c r="E6" s="10" t="s">
        <v>22</v>
      </c>
      <c r="F6" s="10" t="s">
        <v>4994</v>
      </c>
      <c r="G6" s="10" t="str">
        <f t="shared" si="1"/>
        <v>Order Change. Profile Execution Identifier. Identifier</v>
      </c>
      <c r="H6" s="10" t="s">
        <v>22</v>
      </c>
      <c r="I6" s="10" t="s">
        <v>5655</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26</v>
      </c>
      <c r="V6" s="10" t="s">
        <v>22</v>
      </c>
    </row>
    <row r="7" spans="1:22" ht="14.1" customHeight="1" x14ac:dyDescent="0.2">
      <c r="A7" s="7" t="str">
        <f t="shared" si="0"/>
        <v>ID</v>
      </c>
      <c r="B7" s="8" t="s">
        <v>22</v>
      </c>
      <c r="C7" s="9" t="s">
        <v>34</v>
      </c>
      <c r="D7" s="10" t="s">
        <v>4995</v>
      </c>
      <c r="E7" s="10" t="s">
        <v>22</v>
      </c>
      <c r="F7" s="10" t="s">
        <v>22</v>
      </c>
      <c r="G7" s="10" t="str">
        <f t="shared" si="1"/>
        <v>Order Change. Identifier</v>
      </c>
      <c r="H7" s="10" t="s">
        <v>22</v>
      </c>
      <c r="I7" s="10" t="s">
        <v>5655</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62</v>
      </c>
      <c r="V7" s="10" t="s">
        <v>22</v>
      </c>
    </row>
    <row r="8" spans="1:22" ht="14.1" customHeight="1" x14ac:dyDescent="0.2">
      <c r="A8" s="7" t="str">
        <f t="shared" si="0"/>
        <v>SalesOrderID</v>
      </c>
      <c r="B8" s="8" t="s">
        <v>22</v>
      </c>
      <c r="C8" s="9" t="s">
        <v>34</v>
      </c>
      <c r="D8" s="10" t="s">
        <v>5656</v>
      </c>
      <c r="E8" s="10" t="s">
        <v>22</v>
      </c>
      <c r="F8" s="10" t="s">
        <v>22</v>
      </c>
      <c r="G8" s="10" t="str">
        <f t="shared" si="1"/>
        <v>Order Change. Sales_ Order Identifier. Identifier</v>
      </c>
      <c r="H8" s="10" t="s">
        <v>22</v>
      </c>
      <c r="I8" s="10" t="s">
        <v>5655</v>
      </c>
      <c r="J8" s="10" t="s">
        <v>2542</v>
      </c>
      <c r="K8" s="10" t="s">
        <v>531</v>
      </c>
      <c r="L8" s="10" t="s">
        <v>29</v>
      </c>
      <c r="M8" s="7" t="str">
        <f t="shared" si="2"/>
        <v>Order Identifier</v>
      </c>
      <c r="N8" s="10" t="s">
        <v>29</v>
      </c>
      <c r="O8" s="10" t="s">
        <v>22</v>
      </c>
      <c r="P8" s="10" t="str">
        <f t="shared" si="3"/>
        <v>Identifier. Type</v>
      </c>
      <c r="Q8" s="10" t="s">
        <v>22</v>
      </c>
      <c r="R8" s="10" t="s">
        <v>22</v>
      </c>
      <c r="S8" s="10" t="s">
        <v>30</v>
      </c>
      <c r="T8" s="10" t="s">
        <v>22</v>
      </c>
      <c r="U8" s="10" t="s">
        <v>62</v>
      </c>
      <c r="V8" s="10" t="s">
        <v>22</v>
      </c>
    </row>
    <row r="9" spans="1:22" ht="14.1" customHeight="1" x14ac:dyDescent="0.2">
      <c r="A9" s="7" t="str">
        <f t="shared" si="0"/>
        <v>CopyIndicator</v>
      </c>
      <c r="B9" s="8" t="s">
        <v>22</v>
      </c>
      <c r="C9" s="9" t="s">
        <v>34</v>
      </c>
      <c r="D9" s="10" t="s">
        <v>5018</v>
      </c>
      <c r="E9" s="10" t="s">
        <v>22</v>
      </c>
      <c r="F9" s="10" t="s">
        <v>22</v>
      </c>
      <c r="G9" s="10" t="str">
        <f t="shared" si="1"/>
        <v>Order Change. Copy_ Indicator. Indicator</v>
      </c>
      <c r="H9" s="10" t="s">
        <v>22</v>
      </c>
      <c r="I9" s="10" t="s">
        <v>5655</v>
      </c>
      <c r="J9" s="10" t="s">
        <v>1596</v>
      </c>
      <c r="K9" s="10" t="s">
        <v>22</v>
      </c>
      <c r="L9" s="10" t="s">
        <v>170</v>
      </c>
      <c r="M9" s="7" t="str">
        <f t="shared" si="2"/>
        <v>Indicator</v>
      </c>
      <c r="N9" s="10" t="s">
        <v>170</v>
      </c>
      <c r="O9" s="10" t="s">
        <v>22</v>
      </c>
      <c r="P9" s="10" t="str">
        <f t="shared" si="3"/>
        <v>Indicator. Type</v>
      </c>
      <c r="Q9" s="10" t="s">
        <v>22</v>
      </c>
      <c r="R9" s="10" t="s">
        <v>22</v>
      </c>
      <c r="S9" s="10" t="s">
        <v>30</v>
      </c>
      <c r="T9" s="10" t="s">
        <v>22</v>
      </c>
      <c r="U9" s="10" t="s">
        <v>62</v>
      </c>
      <c r="V9" s="10" t="s">
        <v>22</v>
      </c>
    </row>
    <row r="10" spans="1:22" ht="14.1" customHeight="1" x14ac:dyDescent="0.2">
      <c r="A10" s="7" t="str">
        <f t="shared" si="0"/>
        <v>UUID</v>
      </c>
      <c r="B10" s="8" t="s">
        <v>22</v>
      </c>
      <c r="C10" s="9" t="s">
        <v>34</v>
      </c>
      <c r="D10" s="10" t="s">
        <v>4959</v>
      </c>
      <c r="E10" s="10" t="s">
        <v>22</v>
      </c>
      <c r="F10" s="10" t="s">
        <v>22</v>
      </c>
      <c r="G10" s="10" t="str">
        <f t="shared" si="1"/>
        <v>Order Change. UUID. Identifier</v>
      </c>
      <c r="H10" s="10" t="s">
        <v>22</v>
      </c>
      <c r="I10" s="10" t="s">
        <v>5655</v>
      </c>
      <c r="J10" s="10" t="s">
        <v>22</v>
      </c>
      <c r="K10" s="10" t="s">
        <v>22</v>
      </c>
      <c r="L10" s="10" t="s">
        <v>590</v>
      </c>
      <c r="M10" s="7" t="str">
        <f t="shared" si="2"/>
        <v>UUID</v>
      </c>
      <c r="N10" s="10" t="s">
        <v>29</v>
      </c>
      <c r="O10" s="10" t="s">
        <v>22</v>
      </c>
      <c r="P10" s="10" t="str">
        <f t="shared" si="3"/>
        <v>Identifier. Type</v>
      </c>
      <c r="Q10" s="10" t="s">
        <v>22</v>
      </c>
      <c r="R10" s="10" t="s">
        <v>22</v>
      </c>
      <c r="S10" s="10" t="s">
        <v>30</v>
      </c>
      <c r="T10" s="10" t="s">
        <v>22</v>
      </c>
      <c r="U10" s="10" t="s">
        <v>62</v>
      </c>
      <c r="V10" s="10" t="s">
        <v>22</v>
      </c>
    </row>
    <row r="11" spans="1:22" ht="14.1" customHeight="1" x14ac:dyDescent="0.2">
      <c r="A11" s="7" t="str">
        <f t="shared" si="0"/>
        <v>IssueDate</v>
      </c>
      <c r="B11" s="8" t="s">
        <v>22</v>
      </c>
      <c r="C11" s="9" t="s">
        <v>27</v>
      </c>
      <c r="D11" s="10" t="s">
        <v>4996</v>
      </c>
      <c r="E11" s="10" t="s">
        <v>22</v>
      </c>
      <c r="F11" s="10" t="s">
        <v>22</v>
      </c>
      <c r="G11" s="10" t="str">
        <f t="shared" si="1"/>
        <v>Order Change. Issue Date. Date</v>
      </c>
      <c r="H11" s="10" t="s">
        <v>22</v>
      </c>
      <c r="I11" s="10" t="s">
        <v>5655</v>
      </c>
      <c r="J11" s="10" t="s">
        <v>22</v>
      </c>
      <c r="K11" s="10" t="s">
        <v>477</v>
      </c>
      <c r="L11" s="10" t="s">
        <v>397</v>
      </c>
      <c r="M11" s="7" t="str">
        <f t="shared" si="2"/>
        <v>Issue Date</v>
      </c>
      <c r="N11" s="10" t="s">
        <v>397</v>
      </c>
      <c r="O11" s="10" t="s">
        <v>22</v>
      </c>
      <c r="P11" s="10" t="str">
        <f t="shared" si="3"/>
        <v>Date. Type</v>
      </c>
      <c r="Q11" s="10" t="s">
        <v>22</v>
      </c>
      <c r="R11" s="10" t="s">
        <v>22</v>
      </c>
      <c r="S11" s="10" t="s">
        <v>30</v>
      </c>
      <c r="T11" s="10" t="s">
        <v>22</v>
      </c>
      <c r="U11" s="10" t="s">
        <v>62</v>
      </c>
      <c r="V11" s="10" t="s">
        <v>22</v>
      </c>
    </row>
    <row r="12" spans="1:22" ht="14.1" customHeight="1" x14ac:dyDescent="0.2">
      <c r="A12" s="7" t="str">
        <f t="shared" si="0"/>
        <v>IssueTime</v>
      </c>
      <c r="B12" s="8" t="s">
        <v>22</v>
      </c>
      <c r="C12" s="9" t="s">
        <v>34</v>
      </c>
      <c r="D12" s="10" t="s">
        <v>4997</v>
      </c>
      <c r="E12" s="10" t="s">
        <v>22</v>
      </c>
      <c r="F12" s="10" t="s">
        <v>22</v>
      </c>
      <c r="G12" s="10" t="str">
        <f t="shared" si="1"/>
        <v>Order Change. Issue Time. Time</v>
      </c>
      <c r="H12" s="10" t="s">
        <v>22</v>
      </c>
      <c r="I12" s="10" t="s">
        <v>5655</v>
      </c>
      <c r="J12" s="10" t="s">
        <v>22</v>
      </c>
      <c r="K12" s="10" t="s">
        <v>477</v>
      </c>
      <c r="L12" s="10" t="s">
        <v>594</v>
      </c>
      <c r="M12" s="7" t="str">
        <f t="shared" si="2"/>
        <v>Issue Time</v>
      </c>
      <c r="N12" s="10" t="s">
        <v>594</v>
      </c>
      <c r="O12" s="10" t="s">
        <v>22</v>
      </c>
      <c r="P12" s="10" t="str">
        <f t="shared" si="3"/>
        <v>Time. Type</v>
      </c>
      <c r="Q12" s="10" t="s">
        <v>22</v>
      </c>
      <c r="R12" s="10" t="s">
        <v>22</v>
      </c>
      <c r="S12" s="10" t="s">
        <v>30</v>
      </c>
      <c r="T12" s="10" t="s">
        <v>22</v>
      </c>
      <c r="U12" s="10" t="s">
        <v>62</v>
      </c>
      <c r="V12" s="10" t="s">
        <v>22</v>
      </c>
    </row>
    <row r="13" spans="1:22" ht="14.1" customHeight="1" x14ac:dyDescent="0.2">
      <c r="A13" s="7" t="str">
        <f t="shared" si="0"/>
        <v>SequenceNumberID</v>
      </c>
      <c r="B13" s="8" t="s">
        <v>22</v>
      </c>
      <c r="C13" s="9" t="s">
        <v>27</v>
      </c>
      <c r="D13" s="10" t="s">
        <v>5657</v>
      </c>
      <c r="E13" s="10" t="s">
        <v>22</v>
      </c>
      <c r="F13" s="10" t="s">
        <v>22</v>
      </c>
      <c r="G13" s="10" t="str">
        <f t="shared" si="1"/>
        <v>Order Change. Sequence Number. Identifier</v>
      </c>
      <c r="H13" s="10" t="s">
        <v>22</v>
      </c>
      <c r="I13" s="10" t="s">
        <v>5655</v>
      </c>
      <c r="J13" s="10" t="s">
        <v>22</v>
      </c>
      <c r="K13" s="10" t="s">
        <v>186</v>
      </c>
      <c r="L13" s="10" t="s">
        <v>97</v>
      </c>
      <c r="M13" s="7" t="str">
        <f t="shared" si="2"/>
        <v>Sequence Number</v>
      </c>
      <c r="N13" s="10" t="s">
        <v>29</v>
      </c>
      <c r="O13" s="10" t="s">
        <v>22</v>
      </c>
      <c r="P13" s="10" t="str">
        <f t="shared" si="3"/>
        <v>Identifier. Type</v>
      </c>
      <c r="Q13" s="10" t="s">
        <v>22</v>
      </c>
      <c r="R13" s="10" t="s">
        <v>22</v>
      </c>
      <c r="S13" s="10" t="s">
        <v>30</v>
      </c>
      <c r="T13" s="10" t="s">
        <v>22</v>
      </c>
      <c r="U13" s="10" t="s">
        <v>62</v>
      </c>
      <c r="V13" s="10" t="s">
        <v>22</v>
      </c>
    </row>
    <row r="14" spans="1:22" ht="14.1" customHeight="1" x14ac:dyDescent="0.2">
      <c r="A14" s="7" t="str">
        <f t="shared" si="0"/>
        <v>Note</v>
      </c>
      <c r="B14" s="8" t="s">
        <v>22</v>
      </c>
      <c r="C14" s="9" t="s">
        <v>98</v>
      </c>
      <c r="D14" s="10" t="s">
        <v>4967</v>
      </c>
      <c r="E14" s="10" t="s">
        <v>22</v>
      </c>
      <c r="F14" s="10" t="s">
        <v>22</v>
      </c>
      <c r="G14" s="10" t="str">
        <f t="shared" si="1"/>
        <v>Order Change. Note. Text</v>
      </c>
      <c r="H14" s="10" t="s">
        <v>22</v>
      </c>
      <c r="I14" s="10" t="s">
        <v>5655</v>
      </c>
      <c r="J14" s="10" t="s">
        <v>22</v>
      </c>
      <c r="K14" s="10" t="s">
        <v>22</v>
      </c>
      <c r="L14" s="10" t="s">
        <v>237</v>
      </c>
      <c r="M14" s="7" t="str">
        <f t="shared" si="2"/>
        <v>Note</v>
      </c>
      <c r="N14" s="10" t="s">
        <v>59</v>
      </c>
      <c r="O14" s="10" t="s">
        <v>22</v>
      </c>
      <c r="P14" s="10" t="str">
        <f t="shared" si="3"/>
        <v>Text. Type</v>
      </c>
      <c r="Q14" s="10" t="s">
        <v>22</v>
      </c>
      <c r="R14" s="10" t="s">
        <v>22</v>
      </c>
      <c r="S14" s="10" t="s">
        <v>30</v>
      </c>
      <c r="T14" s="10" t="s">
        <v>22</v>
      </c>
      <c r="U14" s="10" t="s">
        <v>62</v>
      </c>
      <c r="V14" s="10" t="s">
        <v>22</v>
      </c>
    </row>
    <row r="15" spans="1:22" ht="14.1" customHeight="1" x14ac:dyDescent="0.2">
      <c r="A15" s="7" t="str">
        <f t="shared" si="0"/>
        <v>RequestedInvoiceCurrencyCode</v>
      </c>
      <c r="B15" s="8" t="s">
        <v>22</v>
      </c>
      <c r="C15" s="9" t="s">
        <v>34</v>
      </c>
      <c r="D15" s="10" t="s">
        <v>5658</v>
      </c>
      <c r="E15" s="10" t="s">
        <v>22</v>
      </c>
      <c r="F15" s="10" t="s">
        <v>22</v>
      </c>
      <c r="G15" s="10" t="str">
        <f t="shared" si="1"/>
        <v>Order Change. Requested Invoice_ Currency Code. Code</v>
      </c>
      <c r="H15" s="10" t="s">
        <v>22</v>
      </c>
      <c r="I15" s="10" t="s">
        <v>5655</v>
      </c>
      <c r="J15" s="10" t="s">
        <v>5627</v>
      </c>
      <c r="K15" s="10" t="s">
        <v>1873</v>
      </c>
      <c r="L15" s="10" t="s">
        <v>33</v>
      </c>
      <c r="M15" s="7" t="str">
        <f t="shared" si="2"/>
        <v>Currency Code</v>
      </c>
      <c r="N15" s="10" t="s">
        <v>33</v>
      </c>
      <c r="O15" s="10" t="s">
        <v>1873</v>
      </c>
      <c r="P15" s="10" t="str">
        <f t="shared" si="3"/>
        <v>Currency_ Code. Type</v>
      </c>
      <c r="Q15" s="10" t="s">
        <v>22</v>
      </c>
      <c r="R15" s="10" t="s">
        <v>22</v>
      </c>
      <c r="S15" s="10" t="s">
        <v>30</v>
      </c>
      <c r="T15" s="10" t="s">
        <v>22</v>
      </c>
      <c r="U15" s="10" t="s">
        <v>62</v>
      </c>
      <c r="V15" s="10" t="s">
        <v>22</v>
      </c>
    </row>
    <row r="16" spans="1:22" ht="14.1" customHeight="1" x14ac:dyDescent="0.2">
      <c r="A16" s="7" t="str">
        <f t="shared" si="0"/>
        <v>DocumentCurrencyCode</v>
      </c>
      <c r="B16" s="8" t="s">
        <v>22</v>
      </c>
      <c r="C16" s="9" t="s">
        <v>34</v>
      </c>
      <c r="D16" s="10" t="s">
        <v>4968</v>
      </c>
      <c r="E16" s="10" t="s">
        <v>22</v>
      </c>
      <c r="F16" s="10" t="s">
        <v>22</v>
      </c>
      <c r="G16" s="10" t="str">
        <f t="shared" si="1"/>
        <v>Order Change. Document_ Currency Code. Code</v>
      </c>
      <c r="H16" s="10" t="s">
        <v>22</v>
      </c>
      <c r="I16" s="10" t="s">
        <v>5655</v>
      </c>
      <c r="J16" s="10" t="s">
        <v>225</v>
      </c>
      <c r="K16" s="10" t="s">
        <v>1873</v>
      </c>
      <c r="L16" s="10" t="s">
        <v>33</v>
      </c>
      <c r="M16" s="7" t="str">
        <f t="shared" si="2"/>
        <v>Currency Code</v>
      </c>
      <c r="N16" s="10" t="s">
        <v>33</v>
      </c>
      <c r="O16" s="10" t="s">
        <v>1873</v>
      </c>
      <c r="P16" s="10" t="str">
        <f t="shared" si="3"/>
        <v>Currency_ Code. Type</v>
      </c>
      <c r="Q16" s="10" t="s">
        <v>22</v>
      </c>
      <c r="R16" s="10" t="s">
        <v>22</v>
      </c>
      <c r="S16" s="10" t="s">
        <v>30</v>
      </c>
      <c r="T16" s="10" t="s">
        <v>22</v>
      </c>
      <c r="U16" s="10" t="s">
        <v>62</v>
      </c>
      <c r="V16" s="10" t="s">
        <v>22</v>
      </c>
    </row>
    <row r="17" spans="1:22" ht="14.1" customHeight="1" x14ac:dyDescent="0.2">
      <c r="A17" s="7" t="str">
        <f t="shared" si="0"/>
        <v>PricingCurrencyCode</v>
      </c>
      <c r="B17" s="8" t="s">
        <v>22</v>
      </c>
      <c r="C17" s="9" t="s">
        <v>34</v>
      </c>
      <c r="D17" s="10" t="s">
        <v>5659</v>
      </c>
      <c r="E17" s="10" t="s">
        <v>22</v>
      </c>
      <c r="F17" s="10" t="s">
        <v>22</v>
      </c>
      <c r="G17" s="10" t="str">
        <f t="shared" si="1"/>
        <v>Order Change. Pricing_ Currency Code. Code</v>
      </c>
      <c r="H17" s="10" t="s">
        <v>22</v>
      </c>
      <c r="I17" s="10" t="s">
        <v>5655</v>
      </c>
      <c r="J17" s="10" t="s">
        <v>3298</v>
      </c>
      <c r="K17" s="10" t="s">
        <v>1873</v>
      </c>
      <c r="L17" s="10" t="s">
        <v>33</v>
      </c>
      <c r="M17" s="7" t="str">
        <f t="shared" si="2"/>
        <v>Currency Code</v>
      </c>
      <c r="N17" s="10" t="s">
        <v>33</v>
      </c>
      <c r="O17" s="10" t="s">
        <v>1873</v>
      </c>
      <c r="P17" s="10" t="str">
        <f t="shared" si="3"/>
        <v>Currency_ Code. Type</v>
      </c>
      <c r="Q17" s="10" t="s">
        <v>22</v>
      </c>
      <c r="R17" s="10" t="s">
        <v>22</v>
      </c>
      <c r="S17" s="10" t="s">
        <v>30</v>
      </c>
      <c r="T17" s="10" t="s">
        <v>22</v>
      </c>
      <c r="U17" s="10" t="s">
        <v>62</v>
      </c>
      <c r="V17" s="10" t="s">
        <v>22</v>
      </c>
    </row>
    <row r="18" spans="1:22" ht="14.1" customHeight="1" x14ac:dyDescent="0.2">
      <c r="A18" s="7" t="str">
        <f t="shared" si="0"/>
        <v>TaxCurrencyCode</v>
      </c>
      <c r="B18" s="8" t="s">
        <v>22</v>
      </c>
      <c r="C18" s="9" t="s">
        <v>34</v>
      </c>
      <c r="D18" s="10" t="s">
        <v>5660</v>
      </c>
      <c r="E18" s="10" t="s">
        <v>22</v>
      </c>
      <c r="F18" s="10" t="s">
        <v>22</v>
      </c>
      <c r="G18" s="10" t="str">
        <f t="shared" si="1"/>
        <v>Order Change. Tax_ Currency Code. Code</v>
      </c>
      <c r="H18" s="10" t="s">
        <v>22</v>
      </c>
      <c r="I18" s="10" t="s">
        <v>5655</v>
      </c>
      <c r="J18" s="10" t="s">
        <v>2549</v>
      </c>
      <c r="K18" s="10" t="s">
        <v>1873</v>
      </c>
      <c r="L18" s="10" t="s">
        <v>33</v>
      </c>
      <c r="M18" s="7" t="str">
        <f t="shared" si="2"/>
        <v>Currency Code</v>
      </c>
      <c r="N18" s="10" t="s">
        <v>33</v>
      </c>
      <c r="O18" s="10" t="s">
        <v>1873</v>
      </c>
      <c r="P18" s="10" t="str">
        <f t="shared" si="3"/>
        <v>Currency_ Code. Type</v>
      </c>
      <c r="Q18" s="10" t="s">
        <v>22</v>
      </c>
      <c r="R18" s="10" t="s">
        <v>22</v>
      </c>
      <c r="S18" s="10" t="s">
        <v>30</v>
      </c>
      <c r="T18" s="10" t="s">
        <v>22</v>
      </c>
      <c r="U18" s="10" t="s">
        <v>62</v>
      </c>
      <c r="V18" s="10" t="s">
        <v>22</v>
      </c>
    </row>
    <row r="19" spans="1:22" ht="14.1" customHeight="1" x14ac:dyDescent="0.2">
      <c r="A19" s="7" t="str">
        <f t="shared" si="0"/>
        <v>CustomerReference</v>
      </c>
      <c r="B19" s="8" t="s">
        <v>22</v>
      </c>
      <c r="C19" s="9" t="s">
        <v>34</v>
      </c>
      <c r="D19" s="10" t="s">
        <v>5661</v>
      </c>
      <c r="E19" s="10" t="s">
        <v>22</v>
      </c>
      <c r="F19" s="10" t="s">
        <v>22</v>
      </c>
      <c r="G19" s="10" t="str">
        <f t="shared" si="1"/>
        <v>Order Change. Customer_ Reference. Text</v>
      </c>
      <c r="H19" s="10" t="s">
        <v>22</v>
      </c>
      <c r="I19" s="10" t="s">
        <v>5655</v>
      </c>
      <c r="J19" s="10" t="s">
        <v>2885</v>
      </c>
      <c r="K19" s="10" t="s">
        <v>22</v>
      </c>
      <c r="L19" s="10" t="s">
        <v>628</v>
      </c>
      <c r="M19" s="7" t="str">
        <f t="shared" si="2"/>
        <v>Reference</v>
      </c>
      <c r="N19" s="10" t="s">
        <v>59</v>
      </c>
      <c r="O19" s="10" t="s">
        <v>22</v>
      </c>
      <c r="P19" s="10" t="str">
        <f t="shared" si="3"/>
        <v>Text. Type</v>
      </c>
      <c r="Q19" s="10" t="s">
        <v>22</v>
      </c>
      <c r="R19" s="10" t="s">
        <v>22</v>
      </c>
      <c r="S19" s="10" t="s">
        <v>30</v>
      </c>
      <c r="T19" s="10" t="s">
        <v>22</v>
      </c>
      <c r="U19" s="10" t="s">
        <v>62</v>
      </c>
      <c r="V19" s="10" t="s">
        <v>22</v>
      </c>
    </row>
    <row r="20" spans="1:22" ht="14.1" customHeight="1" x14ac:dyDescent="0.2">
      <c r="A20" s="7" t="str">
        <f t="shared" si="0"/>
        <v>AccountingCostCode</v>
      </c>
      <c r="B20" s="8" t="s">
        <v>22</v>
      </c>
      <c r="C20" s="9" t="s">
        <v>34</v>
      </c>
      <c r="D20" s="10" t="s">
        <v>5662</v>
      </c>
      <c r="E20" s="10" t="s">
        <v>22</v>
      </c>
      <c r="F20" s="10" t="s">
        <v>22</v>
      </c>
      <c r="G20" s="10" t="str">
        <f t="shared" si="1"/>
        <v>Order Change. Accounting Cost Code. Code</v>
      </c>
      <c r="H20" s="10" t="s">
        <v>22</v>
      </c>
      <c r="I20" s="10" t="s">
        <v>5655</v>
      </c>
      <c r="J20" s="10" t="s">
        <v>22</v>
      </c>
      <c r="K20" s="10" t="s">
        <v>196</v>
      </c>
      <c r="L20" s="10" t="s">
        <v>33</v>
      </c>
      <c r="M20" s="7" t="str">
        <f t="shared" si="2"/>
        <v>Accounting Cost Code</v>
      </c>
      <c r="N20" s="10" t="s">
        <v>33</v>
      </c>
      <c r="O20" s="10" t="s">
        <v>22</v>
      </c>
      <c r="P20" s="10" t="str">
        <f t="shared" si="3"/>
        <v>Code. Type</v>
      </c>
      <c r="Q20" s="10" t="s">
        <v>22</v>
      </c>
      <c r="R20" s="10" t="s">
        <v>22</v>
      </c>
      <c r="S20" s="10" t="s">
        <v>30</v>
      </c>
      <c r="T20" s="10" t="s">
        <v>22</v>
      </c>
      <c r="U20" s="10" t="s">
        <v>62</v>
      </c>
      <c r="V20" s="10" t="s">
        <v>22</v>
      </c>
    </row>
    <row r="21" spans="1:22" ht="14.1" customHeight="1" x14ac:dyDescent="0.2">
      <c r="A21" s="7" t="str">
        <f t="shared" si="0"/>
        <v>AccountingCost</v>
      </c>
      <c r="B21" s="8" t="s">
        <v>22</v>
      </c>
      <c r="C21" s="9" t="s">
        <v>34</v>
      </c>
      <c r="D21" s="10" t="s">
        <v>5663</v>
      </c>
      <c r="E21" s="10" t="s">
        <v>22</v>
      </c>
      <c r="F21" s="10" t="s">
        <v>22</v>
      </c>
      <c r="G21" s="10" t="str">
        <f t="shared" si="1"/>
        <v>Order Change. Accounting Cost. Text</v>
      </c>
      <c r="H21" s="10" t="s">
        <v>22</v>
      </c>
      <c r="I21" s="10" t="s">
        <v>5655</v>
      </c>
      <c r="J21" s="10" t="s">
        <v>22</v>
      </c>
      <c r="K21" s="10" t="s">
        <v>198</v>
      </c>
      <c r="L21" s="10" t="s">
        <v>199</v>
      </c>
      <c r="M21" s="7" t="str">
        <f t="shared" si="2"/>
        <v>Accounting Cost</v>
      </c>
      <c r="N21" s="10" t="s">
        <v>59</v>
      </c>
      <c r="O21" s="10" t="s">
        <v>22</v>
      </c>
      <c r="P21" s="10" t="str">
        <f t="shared" si="3"/>
        <v>Text. Type</v>
      </c>
      <c r="Q21" s="10" t="s">
        <v>22</v>
      </c>
      <c r="R21" s="10" t="s">
        <v>22</v>
      </c>
      <c r="S21" s="10" t="s">
        <v>30</v>
      </c>
      <c r="T21" s="10" t="s">
        <v>22</v>
      </c>
      <c r="U21" s="10" t="s">
        <v>62</v>
      </c>
      <c r="V21" s="10" t="s">
        <v>22</v>
      </c>
    </row>
    <row r="22" spans="1:22" ht="14.1" customHeight="1" x14ac:dyDescent="0.2">
      <c r="A22" s="7" t="str">
        <f t="shared" si="0"/>
        <v>LineCountNumeric</v>
      </c>
      <c r="B22" s="8" t="s">
        <v>22</v>
      </c>
      <c r="C22" s="9" t="s">
        <v>34</v>
      </c>
      <c r="D22" s="10" t="s">
        <v>5664</v>
      </c>
      <c r="E22" s="10" t="s">
        <v>22</v>
      </c>
      <c r="F22" s="10" t="s">
        <v>22</v>
      </c>
      <c r="G22" s="10" t="str">
        <f t="shared" si="1"/>
        <v>Order Change. Line Count. Numeric</v>
      </c>
      <c r="H22" s="10" t="s">
        <v>22</v>
      </c>
      <c r="I22" s="10" t="s">
        <v>5655</v>
      </c>
      <c r="J22" s="10" t="s">
        <v>22</v>
      </c>
      <c r="K22" s="10" t="s">
        <v>159</v>
      </c>
      <c r="L22" s="10" t="s">
        <v>5112</v>
      </c>
      <c r="M22" s="7" t="str">
        <f t="shared" si="2"/>
        <v>Line Count</v>
      </c>
      <c r="N22" s="10" t="s">
        <v>181</v>
      </c>
      <c r="O22" s="10" t="s">
        <v>22</v>
      </c>
      <c r="P22" s="10" t="str">
        <f t="shared" si="3"/>
        <v>Numeric. Type</v>
      </c>
      <c r="Q22" s="10" t="s">
        <v>22</v>
      </c>
      <c r="R22" s="10" t="s">
        <v>22</v>
      </c>
      <c r="S22" s="10" t="s">
        <v>30</v>
      </c>
      <c r="T22" s="10" t="s">
        <v>22</v>
      </c>
      <c r="U22" s="10" t="s">
        <v>62</v>
      </c>
      <c r="V22" s="10" t="s">
        <v>22</v>
      </c>
    </row>
    <row r="23" spans="1:22" ht="14.1" customHeight="1" x14ac:dyDescent="0.2">
      <c r="A23" s="11" t="str">
        <f t="shared" ref="A23:A48" si="4">SUBSTITUTE(SUBSTITUTE(CONCATENATE(J23,IF(M23="Identifier","ID",M23))," ",""),"_","")</f>
        <v>ValidityPeriod</v>
      </c>
      <c r="B23" s="8" t="s">
        <v>22</v>
      </c>
      <c r="C23" s="12" t="s">
        <v>98</v>
      </c>
      <c r="D23" s="11" t="s">
        <v>5665</v>
      </c>
      <c r="E23" s="11" t="s">
        <v>22</v>
      </c>
      <c r="F23" s="11" t="s">
        <v>22</v>
      </c>
      <c r="G23" s="11" t="str">
        <f t="shared" ref="G23:G48" si="5">CONCATENATE( IF(H23="","",CONCATENATE(H23,"_ ")),I23,". ",IF(J23="","",CONCATENATE(J23,"_ ")),M23,IF(J23="","",CONCATENATE(". ",N23)))</f>
        <v>Order Change. Validity_ Period. Period</v>
      </c>
      <c r="H23" s="11" t="s">
        <v>22</v>
      </c>
      <c r="I23" s="11" t="s">
        <v>5655</v>
      </c>
      <c r="J23" s="11" t="s">
        <v>241</v>
      </c>
      <c r="K23" s="11" t="s">
        <v>22</v>
      </c>
      <c r="L23" s="11" t="s">
        <v>22</v>
      </c>
      <c r="M23" s="11" t="str">
        <f t="shared" ref="M23:M48" si="6">CONCATENATE(IF(Q23="","",CONCATENATE(Q23,"_ ")),R23)</f>
        <v>Period</v>
      </c>
      <c r="N23" s="11" t="str">
        <f t="shared" ref="N23:N48" si="7">M23</f>
        <v>Period</v>
      </c>
      <c r="O23" s="11" t="s">
        <v>22</v>
      </c>
      <c r="P23" s="11" t="s">
        <v>22</v>
      </c>
      <c r="Q23" s="11" t="s">
        <v>22</v>
      </c>
      <c r="R23" s="11" t="s">
        <v>44</v>
      </c>
      <c r="S23" s="11" t="s">
        <v>38</v>
      </c>
      <c r="T23" s="11" t="s">
        <v>22</v>
      </c>
      <c r="U23" s="11" t="s">
        <v>62</v>
      </c>
      <c r="V23" s="11" t="s">
        <v>22</v>
      </c>
    </row>
    <row r="24" spans="1:22" ht="14.1" customHeight="1" x14ac:dyDescent="0.2">
      <c r="A24" s="11" t="str">
        <f t="shared" si="4"/>
        <v>OrderReference</v>
      </c>
      <c r="B24" s="8" t="s">
        <v>22</v>
      </c>
      <c r="C24" s="12" t="s">
        <v>27</v>
      </c>
      <c r="D24" s="11" t="s">
        <v>5666</v>
      </c>
      <c r="E24" s="11" t="s">
        <v>22</v>
      </c>
      <c r="F24" s="11" t="s">
        <v>22</v>
      </c>
      <c r="G24" s="11" t="str">
        <f t="shared" si="5"/>
        <v>Order Change. Order Reference</v>
      </c>
      <c r="H24" s="11" t="s">
        <v>22</v>
      </c>
      <c r="I24" s="11" t="s">
        <v>5655</v>
      </c>
      <c r="J24" s="11" t="s">
        <v>22</v>
      </c>
      <c r="K24" s="11" t="s">
        <v>22</v>
      </c>
      <c r="L24" s="11" t="s">
        <v>22</v>
      </c>
      <c r="M24" s="11" t="str">
        <f t="shared" si="6"/>
        <v>Order Reference</v>
      </c>
      <c r="N24" s="11" t="str">
        <f t="shared" si="7"/>
        <v>Order Reference</v>
      </c>
      <c r="O24" s="11" t="s">
        <v>22</v>
      </c>
      <c r="P24" s="11" t="s">
        <v>22</v>
      </c>
      <c r="Q24" s="11" t="s">
        <v>22</v>
      </c>
      <c r="R24" s="11" t="s">
        <v>2876</v>
      </c>
      <c r="S24" s="11" t="s">
        <v>38</v>
      </c>
      <c r="T24" s="11" t="s">
        <v>22</v>
      </c>
      <c r="U24" s="11" t="s">
        <v>62</v>
      </c>
      <c r="V24" s="11" t="s">
        <v>22</v>
      </c>
    </row>
    <row r="25" spans="1:22" ht="14.1" customHeight="1" x14ac:dyDescent="0.2">
      <c r="A25" s="11" t="str">
        <f t="shared" si="4"/>
        <v>QuotationDocumentReference</v>
      </c>
      <c r="B25" s="8" t="s">
        <v>22</v>
      </c>
      <c r="C25" s="12" t="s">
        <v>34</v>
      </c>
      <c r="D25" s="11" t="s">
        <v>5635</v>
      </c>
      <c r="E25" s="11" t="s">
        <v>22</v>
      </c>
      <c r="F25" s="11" t="s">
        <v>22</v>
      </c>
      <c r="G25" s="11" t="str">
        <f t="shared" si="5"/>
        <v>Order Change. Quotation_ Document Reference. Document Reference</v>
      </c>
      <c r="H25" s="11" t="s">
        <v>22</v>
      </c>
      <c r="I25" s="11" t="s">
        <v>5655</v>
      </c>
      <c r="J25" s="11" t="s">
        <v>2866</v>
      </c>
      <c r="K25" s="11" t="s">
        <v>22</v>
      </c>
      <c r="L25" s="11" t="s">
        <v>22</v>
      </c>
      <c r="M25" s="11" t="str">
        <f t="shared" si="6"/>
        <v>Document Reference</v>
      </c>
      <c r="N25" s="11" t="str">
        <f t="shared" si="7"/>
        <v>Document Reference</v>
      </c>
      <c r="O25" s="11" t="s">
        <v>22</v>
      </c>
      <c r="P25" s="11" t="s">
        <v>22</v>
      </c>
      <c r="Q25" s="11" t="s">
        <v>22</v>
      </c>
      <c r="R25" s="11" t="s">
        <v>406</v>
      </c>
      <c r="S25" s="11" t="s">
        <v>38</v>
      </c>
      <c r="T25" s="11" t="s">
        <v>22</v>
      </c>
      <c r="U25" s="11" t="s">
        <v>62</v>
      </c>
      <c r="V25" s="11" t="s">
        <v>22</v>
      </c>
    </row>
    <row r="26" spans="1:22" ht="14.1" customHeight="1" x14ac:dyDescent="0.2">
      <c r="A26" s="11" t="str">
        <f t="shared" si="4"/>
        <v>OriginatorDocumentReference</v>
      </c>
      <c r="B26" s="8" t="s">
        <v>22</v>
      </c>
      <c r="C26" s="12" t="s">
        <v>34</v>
      </c>
      <c r="D26" s="11" t="s">
        <v>5267</v>
      </c>
      <c r="E26" s="11" t="s">
        <v>22</v>
      </c>
      <c r="F26" s="11" t="s">
        <v>22</v>
      </c>
      <c r="G26" s="11" t="str">
        <f t="shared" si="5"/>
        <v>Order Change. Originator_ Document Reference. Document Reference</v>
      </c>
      <c r="H26" s="11" t="s">
        <v>22</v>
      </c>
      <c r="I26" s="11" t="s">
        <v>5655</v>
      </c>
      <c r="J26" s="11" t="s">
        <v>1314</v>
      </c>
      <c r="K26" s="11" t="s">
        <v>22</v>
      </c>
      <c r="L26" s="11" t="s">
        <v>22</v>
      </c>
      <c r="M26" s="11" t="str">
        <f t="shared" si="6"/>
        <v>Document Reference</v>
      </c>
      <c r="N26" s="11" t="str">
        <f t="shared" si="7"/>
        <v>Document Reference</v>
      </c>
      <c r="O26" s="11" t="s">
        <v>22</v>
      </c>
      <c r="P26" s="11" t="s">
        <v>22</v>
      </c>
      <c r="Q26" s="11" t="s">
        <v>22</v>
      </c>
      <c r="R26" s="11" t="s">
        <v>406</v>
      </c>
      <c r="S26" s="11" t="s">
        <v>38</v>
      </c>
      <c r="T26" s="11" t="s">
        <v>22</v>
      </c>
      <c r="U26" s="11" t="s">
        <v>62</v>
      </c>
      <c r="V26" s="11" t="s">
        <v>22</v>
      </c>
    </row>
    <row r="27" spans="1:22" ht="14.1" customHeight="1" x14ac:dyDescent="0.2">
      <c r="A27" s="11" t="str">
        <f t="shared" si="4"/>
        <v>AdditionalDocumentReference</v>
      </c>
      <c r="B27" s="8" t="s">
        <v>22</v>
      </c>
      <c r="C27" s="12" t="s">
        <v>98</v>
      </c>
      <c r="D27" s="11" t="s">
        <v>3374</v>
      </c>
      <c r="E27" s="11" t="s">
        <v>22</v>
      </c>
      <c r="F27" s="11" t="s">
        <v>22</v>
      </c>
      <c r="G27" s="11" t="str">
        <f t="shared" si="5"/>
        <v>Order Change. Additional_ Document Reference. Document Reference</v>
      </c>
      <c r="H27" s="11" t="s">
        <v>22</v>
      </c>
      <c r="I27" s="11" t="s">
        <v>5655</v>
      </c>
      <c r="J27" s="11" t="s">
        <v>86</v>
      </c>
      <c r="K27" s="11" t="s">
        <v>22</v>
      </c>
      <c r="L27" s="11" t="s">
        <v>22</v>
      </c>
      <c r="M27" s="11" t="str">
        <f t="shared" si="6"/>
        <v>Document Reference</v>
      </c>
      <c r="N27" s="11" t="str">
        <f t="shared" si="7"/>
        <v>Document Reference</v>
      </c>
      <c r="O27" s="11" t="s">
        <v>22</v>
      </c>
      <c r="P27" s="11" t="s">
        <v>22</v>
      </c>
      <c r="Q27" s="11" t="s">
        <v>22</v>
      </c>
      <c r="R27" s="11" t="s">
        <v>406</v>
      </c>
      <c r="S27" s="11" t="s">
        <v>38</v>
      </c>
      <c r="T27" s="11" t="s">
        <v>22</v>
      </c>
      <c r="U27" s="11" t="s">
        <v>62</v>
      </c>
      <c r="V27" s="11" t="s">
        <v>22</v>
      </c>
    </row>
    <row r="28" spans="1:22" ht="14.1" customHeight="1" x14ac:dyDescent="0.2">
      <c r="A28" s="11" t="str">
        <f t="shared" si="4"/>
        <v>Contract</v>
      </c>
      <c r="B28" s="8" t="s">
        <v>22</v>
      </c>
      <c r="C28" s="12" t="s">
        <v>98</v>
      </c>
      <c r="D28" s="11" t="s">
        <v>5667</v>
      </c>
      <c r="E28" s="11" t="s">
        <v>22</v>
      </c>
      <c r="F28" s="11" t="s">
        <v>22</v>
      </c>
      <c r="G28" s="11" t="str">
        <f t="shared" si="5"/>
        <v>Order Change. Contract</v>
      </c>
      <c r="H28" s="11" t="s">
        <v>22</v>
      </c>
      <c r="I28" s="11" t="s">
        <v>5655</v>
      </c>
      <c r="J28" s="11" t="s">
        <v>22</v>
      </c>
      <c r="K28" s="11" t="s">
        <v>22</v>
      </c>
      <c r="L28" s="11" t="s">
        <v>22</v>
      </c>
      <c r="M28" s="11" t="str">
        <f t="shared" si="6"/>
        <v>Contract</v>
      </c>
      <c r="N28" s="11" t="str">
        <f t="shared" si="7"/>
        <v>Contract</v>
      </c>
      <c r="O28" s="11" t="s">
        <v>22</v>
      </c>
      <c r="P28" s="11" t="s">
        <v>22</v>
      </c>
      <c r="Q28" s="11" t="s">
        <v>22</v>
      </c>
      <c r="R28" s="11" t="s">
        <v>516</v>
      </c>
      <c r="S28" s="11" t="s">
        <v>38</v>
      </c>
      <c r="T28" s="11" t="s">
        <v>22</v>
      </c>
      <c r="U28" s="11" t="s">
        <v>62</v>
      </c>
      <c r="V28" s="11" t="s">
        <v>22</v>
      </c>
    </row>
    <row r="29" spans="1:22" ht="14.1" customHeight="1" x14ac:dyDescent="0.2">
      <c r="A29" s="11" t="str">
        <f t="shared" si="4"/>
        <v>Signature</v>
      </c>
      <c r="B29" s="8" t="s">
        <v>22</v>
      </c>
      <c r="C29" s="12" t="s">
        <v>98</v>
      </c>
      <c r="D29" s="11" t="s">
        <v>4972</v>
      </c>
      <c r="E29" s="11" t="s">
        <v>22</v>
      </c>
      <c r="F29" s="11" t="s">
        <v>22</v>
      </c>
      <c r="G29" s="11" t="str">
        <f t="shared" si="5"/>
        <v>Order Change. Signature</v>
      </c>
      <c r="H29" s="11" t="s">
        <v>22</v>
      </c>
      <c r="I29" s="11" t="s">
        <v>5655</v>
      </c>
      <c r="J29" s="11" t="s">
        <v>22</v>
      </c>
      <c r="K29" s="11" t="s">
        <v>22</v>
      </c>
      <c r="L29" s="11" t="s">
        <v>22</v>
      </c>
      <c r="M29" s="11" t="str">
        <f t="shared" si="6"/>
        <v>Signature</v>
      </c>
      <c r="N29" s="11" t="str">
        <f t="shared" si="7"/>
        <v>Signature</v>
      </c>
      <c r="O29" s="11" t="s">
        <v>22</v>
      </c>
      <c r="P29" s="11" t="s">
        <v>22</v>
      </c>
      <c r="Q29" s="11" t="s">
        <v>22</v>
      </c>
      <c r="R29" s="11" t="s">
        <v>624</v>
      </c>
      <c r="S29" s="11" t="s">
        <v>38</v>
      </c>
      <c r="T29" s="11" t="s">
        <v>22</v>
      </c>
      <c r="U29" s="11" t="s">
        <v>62</v>
      </c>
      <c r="V29" s="11" t="s">
        <v>22</v>
      </c>
    </row>
    <row r="30" spans="1:22" ht="14.1" customHeight="1" x14ac:dyDescent="0.2">
      <c r="A30" s="11" t="str">
        <f t="shared" si="4"/>
        <v>BuyerCustomerParty</v>
      </c>
      <c r="B30" s="8" t="s">
        <v>22</v>
      </c>
      <c r="C30" s="12" t="s">
        <v>27</v>
      </c>
      <c r="D30" s="11" t="s">
        <v>5270</v>
      </c>
      <c r="E30" s="11" t="s">
        <v>22</v>
      </c>
      <c r="F30" s="11" t="s">
        <v>22</v>
      </c>
      <c r="G30" s="11" t="str">
        <f t="shared" si="5"/>
        <v>Order Change. Buyer_ Customer Party. Customer Party</v>
      </c>
      <c r="H30" s="11" t="s">
        <v>22</v>
      </c>
      <c r="I30" s="11" t="s">
        <v>5655</v>
      </c>
      <c r="J30" s="11" t="s">
        <v>36</v>
      </c>
      <c r="K30" s="11" t="s">
        <v>22</v>
      </c>
      <c r="L30" s="11" t="s">
        <v>22</v>
      </c>
      <c r="M30" s="11" t="str">
        <f t="shared" si="6"/>
        <v>Customer Party</v>
      </c>
      <c r="N30" s="11" t="str">
        <f t="shared" si="7"/>
        <v>Customer Party</v>
      </c>
      <c r="O30" s="11" t="s">
        <v>22</v>
      </c>
      <c r="P30" s="11" t="s">
        <v>22</v>
      </c>
      <c r="Q30" s="11" t="s">
        <v>22</v>
      </c>
      <c r="R30" s="11" t="s">
        <v>37</v>
      </c>
      <c r="S30" s="11" t="s">
        <v>38</v>
      </c>
      <c r="T30" s="11" t="s">
        <v>22</v>
      </c>
      <c r="U30" s="11" t="s">
        <v>62</v>
      </c>
      <c r="V30" s="11" t="s">
        <v>22</v>
      </c>
    </row>
    <row r="31" spans="1:22" ht="14.1" customHeight="1" x14ac:dyDescent="0.2">
      <c r="A31" s="11" t="str">
        <f t="shared" si="4"/>
        <v>SellerSupplierParty</v>
      </c>
      <c r="B31" s="8" t="s">
        <v>22</v>
      </c>
      <c r="C31" s="12" t="s">
        <v>27</v>
      </c>
      <c r="D31" s="11" t="s">
        <v>5118</v>
      </c>
      <c r="E31" s="11" t="s">
        <v>22</v>
      </c>
      <c r="F31" s="11" t="s">
        <v>22</v>
      </c>
      <c r="G31" s="11" t="str">
        <f t="shared" si="5"/>
        <v>Order Change. Seller_ Supplier Party. Supplier Party</v>
      </c>
      <c r="H31" s="11" t="s">
        <v>22</v>
      </c>
      <c r="I31" s="11" t="s">
        <v>5655</v>
      </c>
      <c r="J31" s="11" t="s">
        <v>40</v>
      </c>
      <c r="K31" s="11" t="s">
        <v>22</v>
      </c>
      <c r="L31" s="11" t="s">
        <v>22</v>
      </c>
      <c r="M31" s="11" t="str">
        <f t="shared" si="6"/>
        <v>Supplier Party</v>
      </c>
      <c r="N31" s="11" t="str">
        <f t="shared" si="7"/>
        <v>Supplier Party</v>
      </c>
      <c r="O31" s="11" t="s">
        <v>22</v>
      </c>
      <c r="P31" s="11" t="s">
        <v>22</v>
      </c>
      <c r="Q31" s="11" t="s">
        <v>22</v>
      </c>
      <c r="R31" s="11" t="s">
        <v>41</v>
      </c>
      <c r="S31" s="11" t="s">
        <v>38</v>
      </c>
      <c r="T31" s="11" t="s">
        <v>22</v>
      </c>
      <c r="U31" s="11" t="s">
        <v>62</v>
      </c>
      <c r="V31" s="11" t="s">
        <v>22</v>
      </c>
    </row>
    <row r="32" spans="1:22" ht="14.1" customHeight="1" x14ac:dyDescent="0.2">
      <c r="A32" s="11" t="str">
        <f t="shared" si="4"/>
        <v>OriginatorCustomerParty</v>
      </c>
      <c r="B32" s="8" t="s">
        <v>22</v>
      </c>
      <c r="C32" s="12" t="s">
        <v>34</v>
      </c>
      <c r="D32" s="11" t="s">
        <v>5640</v>
      </c>
      <c r="E32" s="11" t="s">
        <v>22</v>
      </c>
      <c r="F32" s="11" t="s">
        <v>22</v>
      </c>
      <c r="G32" s="11" t="str">
        <f t="shared" si="5"/>
        <v>Order Change. Originator_ Customer Party. Customer Party</v>
      </c>
      <c r="H32" s="11" t="s">
        <v>22</v>
      </c>
      <c r="I32" s="11" t="s">
        <v>5655</v>
      </c>
      <c r="J32" s="11" t="s">
        <v>1314</v>
      </c>
      <c r="K32" s="11" t="s">
        <v>22</v>
      </c>
      <c r="L32" s="11" t="s">
        <v>22</v>
      </c>
      <c r="M32" s="11" t="str">
        <f t="shared" si="6"/>
        <v>Customer Party</v>
      </c>
      <c r="N32" s="11" t="str">
        <f t="shared" si="7"/>
        <v>Customer Party</v>
      </c>
      <c r="O32" s="11" t="s">
        <v>22</v>
      </c>
      <c r="P32" s="11" t="s">
        <v>22</v>
      </c>
      <c r="Q32" s="11" t="s">
        <v>22</v>
      </c>
      <c r="R32" s="11" t="s">
        <v>37</v>
      </c>
      <c r="S32" s="11" t="s">
        <v>38</v>
      </c>
      <c r="T32" s="11" t="s">
        <v>22</v>
      </c>
      <c r="U32" s="11" t="s">
        <v>62</v>
      </c>
      <c r="V32" s="11" t="s">
        <v>22</v>
      </c>
    </row>
    <row r="33" spans="1:22" ht="14.1" customHeight="1" x14ac:dyDescent="0.2">
      <c r="A33" s="11" t="str">
        <f t="shared" si="4"/>
        <v>FreightForwarderParty</v>
      </c>
      <c r="B33" s="8" t="s">
        <v>22</v>
      </c>
      <c r="C33" s="12" t="s">
        <v>34</v>
      </c>
      <c r="D33" s="11" t="s">
        <v>5641</v>
      </c>
      <c r="E33" s="11" t="s">
        <v>22</v>
      </c>
      <c r="F33" s="11" t="s">
        <v>22</v>
      </c>
      <c r="G33" s="11" t="str">
        <f t="shared" si="5"/>
        <v>Order Change. Freight Forwarder_ Party. Party</v>
      </c>
      <c r="H33" s="11" t="s">
        <v>22</v>
      </c>
      <c r="I33" s="11" t="s">
        <v>5655</v>
      </c>
      <c r="J33" s="11" t="s">
        <v>911</v>
      </c>
      <c r="K33" s="11" t="s">
        <v>22</v>
      </c>
      <c r="L33" s="11" t="s">
        <v>22</v>
      </c>
      <c r="M33" s="11" t="str">
        <f t="shared" si="6"/>
        <v>Party</v>
      </c>
      <c r="N33" s="11" t="str">
        <f t="shared" si="7"/>
        <v>Party</v>
      </c>
      <c r="O33" s="11" t="s">
        <v>22</v>
      </c>
      <c r="P33" s="11" t="s">
        <v>22</v>
      </c>
      <c r="Q33" s="11" t="s">
        <v>22</v>
      </c>
      <c r="R33" s="11" t="s">
        <v>216</v>
      </c>
      <c r="S33" s="11" t="s">
        <v>38</v>
      </c>
      <c r="T33" s="11" t="s">
        <v>22</v>
      </c>
      <c r="U33" s="11" t="s">
        <v>62</v>
      </c>
      <c r="V33" s="11" t="s">
        <v>22</v>
      </c>
    </row>
    <row r="34" spans="1:22" ht="14.1" customHeight="1" x14ac:dyDescent="0.2">
      <c r="A34" s="11" t="str">
        <f t="shared" si="4"/>
        <v>AccountingCustomerParty</v>
      </c>
      <c r="B34" s="8" t="s">
        <v>22</v>
      </c>
      <c r="C34" s="12" t="s">
        <v>34</v>
      </c>
      <c r="D34" s="11" t="s">
        <v>4974</v>
      </c>
      <c r="E34" s="11" t="s">
        <v>22</v>
      </c>
      <c r="F34" s="11" t="s">
        <v>22</v>
      </c>
      <c r="G34" s="11" t="str">
        <f t="shared" si="5"/>
        <v>Order Change. Accounting_ Customer Party. Customer Party</v>
      </c>
      <c r="H34" s="11" t="s">
        <v>22</v>
      </c>
      <c r="I34" s="11" t="s">
        <v>5655</v>
      </c>
      <c r="J34" s="11" t="s">
        <v>198</v>
      </c>
      <c r="K34" s="11" t="s">
        <v>22</v>
      </c>
      <c r="L34" s="11" t="s">
        <v>22</v>
      </c>
      <c r="M34" s="11" t="str">
        <f t="shared" si="6"/>
        <v>Customer Party</v>
      </c>
      <c r="N34" s="11" t="str">
        <f t="shared" si="7"/>
        <v>Customer Party</v>
      </c>
      <c r="O34" s="11" t="s">
        <v>22</v>
      </c>
      <c r="P34" s="11" t="s">
        <v>22</v>
      </c>
      <c r="Q34" s="11" t="s">
        <v>22</v>
      </c>
      <c r="R34" s="11" t="s">
        <v>37</v>
      </c>
      <c r="S34" s="11" t="s">
        <v>38</v>
      </c>
      <c r="T34" s="11" t="s">
        <v>5456</v>
      </c>
      <c r="U34" s="11" t="s">
        <v>62</v>
      </c>
      <c r="V34" s="11" t="s">
        <v>22</v>
      </c>
    </row>
    <row r="35" spans="1:22" ht="14.1" customHeight="1" x14ac:dyDescent="0.2">
      <c r="A35" s="11" t="str">
        <f t="shared" si="4"/>
        <v>AccountingSupplierParty</v>
      </c>
      <c r="B35" s="8" t="s">
        <v>22</v>
      </c>
      <c r="C35" s="12" t="s">
        <v>34</v>
      </c>
      <c r="D35" s="11" t="s">
        <v>4973</v>
      </c>
      <c r="E35" s="11" t="s">
        <v>22</v>
      </c>
      <c r="F35" s="11" t="s">
        <v>22</v>
      </c>
      <c r="G35" s="11" t="str">
        <f t="shared" si="5"/>
        <v>Order Change. Accounting_ Supplier Party. Supplier Party</v>
      </c>
      <c r="H35" s="11" t="s">
        <v>22</v>
      </c>
      <c r="I35" s="11" t="s">
        <v>5655</v>
      </c>
      <c r="J35" s="11" t="s">
        <v>198</v>
      </c>
      <c r="K35" s="11" t="s">
        <v>22</v>
      </c>
      <c r="L35" s="11" t="s">
        <v>22</v>
      </c>
      <c r="M35" s="11" t="str">
        <f t="shared" si="6"/>
        <v>Supplier Party</v>
      </c>
      <c r="N35" s="11" t="str">
        <f t="shared" si="7"/>
        <v>Supplier Party</v>
      </c>
      <c r="O35" s="11" t="s">
        <v>22</v>
      </c>
      <c r="P35" s="11" t="s">
        <v>22</v>
      </c>
      <c r="Q35" s="11" t="s">
        <v>22</v>
      </c>
      <c r="R35" s="11" t="s">
        <v>41</v>
      </c>
      <c r="S35" s="11" t="s">
        <v>38</v>
      </c>
      <c r="T35" s="11" t="s">
        <v>5455</v>
      </c>
      <c r="U35" s="11" t="s">
        <v>62</v>
      </c>
      <c r="V35" s="11" t="s">
        <v>22</v>
      </c>
    </row>
    <row r="36" spans="1:22" ht="14.1" customHeight="1" x14ac:dyDescent="0.2">
      <c r="A36" s="11" t="str">
        <f t="shared" si="4"/>
        <v>Delivery</v>
      </c>
      <c r="B36" s="8" t="s">
        <v>22</v>
      </c>
      <c r="C36" s="12" t="s">
        <v>98</v>
      </c>
      <c r="D36" s="11" t="s">
        <v>5273</v>
      </c>
      <c r="E36" s="11" t="s">
        <v>22</v>
      </c>
      <c r="F36" s="11" t="s">
        <v>22</v>
      </c>
      <c r="G36" s="11" t="str">
        <f t="shared" si="5"/>
        <v>Order Change. Delivery</v>
      </c>
      <c r="H36" s="11" t="s">
        <v>22</v>
      </c>
      <c r="I36" s="11" t="s">
        <v>5655</v>
      </c>
      <c r="J36" s="11" t="s">
        <v>22</v>
      </c>
      <c r="K36" s="11" t="s">
        <v>22</v>
      </c>
      <c r="L36" s="11" t="s">
        <v>22</v>
      </c>
      <c r="M36" s="11" t="str">
        <f t="shared" si="6"/>
        <v>Delivery</v>
      </c>
      <c r="N36" s="11" t="str">
        <f t="shared" si="7"/>
        <v>Delivery</v>
      </c>
      <c r="O36" s="11" t="s">
        <v>22</v>
      </c>
      <c r="P36" s="11" t="s">
        <v>22</v>
      </c>
      <c r="Q36" s="11" t="s">
        <v>22</v>
      </c>
      <c r="R36" s="11" t="s">
        <v>865</v>
      </c>
      <c r="S36" s="11" t="s">
        <v>38</v>
      </c>
      <c r="T36" s="11" t="s">
        <v>22</v>
      </c>
      <c r="U36" s="11" t="s">
        <v>62</v>
      </c>
      <c r="V36" s="11" t="s">
        <v>22</v>
      </c>
    </row>
    <row r="37" spans="1:22" ht="14.1" customHeight="1" x14ac:dyDescent="0.2">
      <c r="A37" s="11" t="str">
        <f t="shared" si="4"/>
        <v>DeliveryTerms</v>
      </c>
      <c r="B37" s="8" t="s">
        <v>22</v>
      </c>
      <c r="C37" s="12" t="s">
        <v>34</v>
      </c>
      <c r="D37" s="11" t="s">
        <v>5274</v>
      </c>
      <c r="E37" s="11" t="s">
        <v>22</v>
      </c>
      <c r="F37" s="11" t="s">
        <v>22</v>
      </c>
      <c r="G37" s="11" t="str">
        <f t="shared" si="5"/>
        <v>Order Change. Delivery Terms</v>
      </c>
      <c r="H37" s="11" t="s">
        <v>22</v>
      </c>
      <c r="I37" s="11" t="s">
        <v>5655</v>
      </c>
      <c r="J37" s="11" t="s">
        <v>22</v>
      </c>
      <c r="K37" s="11" t="s">
        <v>22</v>
      </c>
      <c r="L37" s="11" t="s">
        <v>22</v>
      </c>
      <c r="M37" s="11" t="str">
        <f t="shared" si="6"/>
        <v>Delivery Terms</v>
      </c>
      <c r="N37" s="11" t="str">
        <f t="shared" si="7"/>
        <v>Delivery Terms</v>
      </c>
      <c r="O37" s="11" t="s">
        <v>22</v>
      </c>
      <c r="P37" s="11" t="s">
        <v>22</v>
      </c>
      <c r="Q37" s="11" t="s">
        <v>22</v>
      </c>
      <c r="R37" s="11" t="s">
        <v>955</v>
      </c>
      <c r="S37" s="11" t="s">
        <v>38</v>
      </c>
      <c r="T37" s="11" t="s">
        <v>22</v>
      </c>
      <c r="U37" s="11" t="s">
        <v>62</v>
      </c>
      <c r="V37" s="11" t="s">
        <v>22</v>
      </c>
    </row>
    <row r="38" spans="1:22" ht="14.1" customHeight="1" x14ac:dyDescent="0.2">
      <c r="A38" s="11" t="str">
        <f t="shared" si="4"/>
        <v>PaymentMeans</v>
      </c>
      <c r="B38" s="8" t="s">
        <v>22</v>
      </c>
      <c r="C38" s="12" t="s">
        <v>98</v>
      </c>
      <c r="D38" s="11" t="s">
        <v>5275</v>
      </c>
      <c r="E38" s="11" t="s">
        <v>22</v>
      </c>
      <c r="F38" s="11" t="s">
        <v>22</v>
      </c>
      <c r="G38" s="11" t="str">
        <f t="shared" si="5"/>
        <v>Order Change. Payment Means</v>
      </c>
      <c r="H38" s="11" t="s">
        <v>22</v>
      </c>
      <c r="I38" s="11" t="s">
        <v>5655</v>
      </c>
      <c r="J38" s="11" t="s">
        <v>22</v>
      </c>
      <c r="K38" s="11" t="s">
        <v>22</v>
      </c>
      <c r="L38" s="11" t="s">
        <v>22</v>
      </c>
      <c r="M38" s="11" t="str">
        <f t="shared" si="6"/>
        <v>Payment Means</v>
      </c>
      <c r="N38" s="11" t="str">
        <f t="shared" si="7"/>
        <v>Payment Means</v>
      </c>
      <c r="O38" s="11" t="s">
        <v>22</v>
      </c>
      <c r="P38" s="11" t="s">
        <v>22</v>
      </c>
      <c r="Q38" s="11" t="s">
        <v>22</v>
      </c>
      <c r="R38" s="11" t="s">
        <v>208</v>
      </c>
      <c r="S38" s="11" t="s">
        <v>38</v>
      </c>
      <c r="T38" s="11" t="s">
        <v>22</v>
      </c>
      <c r="U38" s="11" t="s">
        <v>62</v>
      </c>
      <c r="V38" s="11" t="s">
        <v>22</v>
      </c>
    </row>
    <row r="39" spans="1:22" ht="14.1" customHeight="1" x14ac:dyDescent="0.2">
      <c r="A39" s="11" t="str">
        <f t="shared" si="4"/>
        <v>PaymentTerms</v>
      </c>
      <c r="B39" s="8" t="s">
        <v>22</v>
      </c>
      <c r="C39" s="12" t="s">
        <v>98</v>
      </c>
      <c r="D39" s="11" t="s">
        <v>5276</v>
      </c>
      <c r="E39" s="11" t="s">
        <v>22</v>
      </c>
      <c r="F39" s="11" t="s">
        <v>22</v>
      </c>
      <c r="G39" s="11" t="str">
        <f t="shared" si="5"/>
        <v>Order Change. Payment Terms</v>
      </c>
      <c r="H39" s="11" t="s">
        <v>22</v>
      </c>
      <c r="I39" s="11" t="s">
        <v>5655</v>
      </c>
      <c r="J39" s="11" t="s">
        <v>22</v>
      </c>
      <c r="K39" s="11" t="s">
        <v>22</v>
      </c>
      <c r="L39" s="11" t="s">
        <v>22</v>
      </c>
      <c r="M39" s="11" t="str">
        <f t="shared" si="6"/>
        <v>Payment Terms</v>
      </c>
      <c r="N39" s="11" t="str">
        <f t="shared" si="7"/>
        <v>Payment Terms</v>
      </c>
      <c r="O39" s="11" t="s">
        <v>22</v>
      </c>
      <c r="P39" s="11" t="s">
        <v>22</v>
      </c>
      <c r="Q39" s="11" t="s">
        <v>22</v>
      </c>
      <c r="R39" s="11" t="s">
        <v>957</v>
      </c>
      <c r="S39" s="11" t="s">
        <v>38</v>
      </c>
      <c r="T39" s="11" t="s">
        <v>22</v>
      </c>
      <c r="U39" s="11" t="s">
        <v>26</v>
      </c>
      <c r="V39" s="11" t="s">
        <v>22</v>
      </c>
    </row>
    <row r="40" spans="1:22" ht="14.1" customHeight="1" x14ac:dyDescent="0.2">
      <c r="A40" s="11" t="str">
        <f t="shared" si="4"/>
        <v>TransactionConditions</v>
      </c>
      <c r="B40" s="8" t="s">
        <v>22</v>
      </c>
      <c r="C40" s="12" t="s">
        <v>34</v>
      </c>
      <c r="D40" s="11" t="s">
        <v>5668</v>
      </c>
      <c r="E40" s="11" t="s">
        <v>22</v>
      </c>
      <c r="F40" s="11" t="s">
        <v>22</v>
      </c>
      <c r="G40" s="11" t="str">
        <f t="shared" si="5"/>
        <v>Order Change. Transaction Conditions</v>
      </c>
      <c r="H40" s="11" t="s">
        <v>22</v>
      </c>
      <c r="I40" s="11" t="s">
        <v>5655</v>
      </c>
      <c r="J40" s="11" t="s">
        <v>22</v>
      </c>
      <c r="K40" s="11" t="s">
        <v>22</v>
      </c>
      <c r="L40" s="11" t="s">
        <v>22</v>
      </c>
      <c r="M40" s="11" t="str">
        <f t="shared" si="6"/>
        <v>Transaction Conditions</v>
      </c>
      <c r="N40" s="11" t="str">
        <f t="shared" si="7"/>
        <v>Transaction Conditions</v>
      </c>
      <c r="O40" s="11" t="s">
        <v>22</v>
      </c>
      <c r="P40" s="11" t="s">
        <v>22</v>
      </c>
      <c r="Q40" s="11" t="s">
        <v>22</v>
      </c>
      <c r="R40" s="11" t="s">
        <v>2391</v>
      </c>
      <c r="S40" s="11" t="s">
        <v>38</v>
      </c>
      <c r="T40" s="11" t="s">
        <v>22</v>
      </c>
      <c r="U40" s="11" t="s">
        <v>62</v>
      </c>
      <c r="V40" s="11" t="s">
        <v>22</v>
      </c>
    </row>
    <row r="41" spans="1:22" ht="14.1" customHeight="1" x14ac:dyDescent="0.2">
      <c r="A41" s="11" t="str">
        <f t="shared" si="4"/>
        <v>AllowanceCharge</v>
      </c>
      <c r="B41" s="8" t="s">
        <v>22</v>
      </c>
      <c r="C41" s="12" t="s">
        <v>98</v>
      </c>
      <c r="D41" s="11" t="s">
        <v>4984</v>
      </c>
      <c r="E41" s="11" t="s">
        <v>22</v>
      </c>
      <c r="F41" s="11" t="s">
        <v>22</v>
      </c>
      <c r="G41" s="11" t="str">
        <f t="shared" si="5"/>
        <v>Order Change. Allowance Charge</v>
      </c>
      <c r="H41" s="11" t="s">
        <v>22</v>
      </c>
      <c r="I41" s="11" t="s">
        <v>5655</v>
      </c>
      <c r="J41" s="11" t="s">
        <v>22</v>
      </c>
      <c r="K41" s="11" t="s">
        <v>22</v>
      </c>
      <c r="L41" s="11" t="s">
        <v>22</v>
      </c>
      <c r="M41" s="11" t="str">
        <f t="shared" si="6"/>
        <v>Allowance Charge</v>
      </c>
      <c r="N41" s="11" t="str">
        <f t="shared" si="7"/>
        <v>Allowance Charge</v>
      </c>
      <c r="O41" s="11" t="s">
        <v>22</v>
      </c>
      <c r="P41" s="11" t="s">
        <v>22</v>
      </c>
      <c r="Q41" s="11" t="s">
        <v>22</v>
      </c>
      <c r="R41" s="11" t="s">
        <v>166</v>
      </c>
      <c r="S41" s="11" t="s">
        <v>38</v>
      </c>
      <c r="T41" s="11" t="s">
        <v>22</v>
      </c>
      <c r="U41" s="11" t="s">
        <v>62</v>
      </c>
      <c r="V41" s="11" t="s">
        <v>22</v>
      </c>
    </row>
    <row r="42" spans="1:22" ht="14.1" customHeight="1" x14ac:dyDescent="0.2">
      <c r="A42" s="11" t="str">
        <f t="shared" si="4"/>
        <v>TaxExchangeRate</v>
      </c>
      <c r="B42" s="8" t="s">
        <v>22</v>
      </c>
      <c r="C42" s="12" t="s">
        <v>34</v>
      </c>
      <c r="D42" s="11" t="s">
        <v>4985</v>
      </c>
      <c r="E42" s="11" t="s">
        <v>22</v>
      </c>
      <c r="F42" s="11" t="s">
        <v>22</v>
      </c>
      <c r="G42" s="11" t="str">
        <f t="shared" si="5"/>
        <v>Order Change. Tax_ Exchange Rate. Exchange Rate</v>
      </c>
      <c r="H42" s="11" t="s">
        <v>22</v>
      </c>
      <c r="I42" s="11" t="s">
        <v>5655</v>
      </c>
      <c r="J42" s="11" t="s">
        <v>2549</v>
      </c>
      <c r="K42" s="11" t="s">
        <v>22</v>
      </c>
      <c r="L42" s="11" t="s">
        <v>22</v>
      </c>
      <c r="M42" s="11" t="str">
        <f t="shared" si="6"/>
        <v>Exchange Rate</v>
      </c>
      <c r="N42" s="11" t="str">
        <f t="shared" si="7"/>
        <v>Exchange Rate</v>
      </c>
      <c r="O42" s="11" t="s">
        <v>22</v>
      </c>
      <c r="P42" s="11" t="s">
        <v>22</v>
      </c>
      <c r="Q42" s="11" t="s">
        <v>22</v>
      </c>
      <c r="R42" s="11" t="s">
        <v>1871</v>
      </c>
      <c r="S42" s="11" t="s">
        <v>38</v>
      </c>
      <c r="T42" s="11" t="s">
        <v>22</v>
      </c>
      <c r="U42" s="11" t="s">
        <v>26</v>
      </c>
      <c r="V42" s="11" t="s">
        <v>22</v>
      </c>
    </row>
    <row r="43" spans="1:22" ht="14.1" customHeight="1" x14ac:dyDescent="0.2">
      <c r="A43" s="11" t="str">
        <f t="shared" si="4"/>
        <v>PricingExchangeRate</v>
      </c>
      <c r="B43" s="8" t="s">
        <v>22</v>
      </c>
      <c r="C43" s="12" t="s">
        <v>34</v>
      </c>
      <c r="D43" s="11" t="s">
        <v>4986</v>
      </c>
      <c r="E43" s="11" t="s">
        <v>22</v>
      </c>
      <c r="F43" s="11" t="s">
        <v>22</v>
      </c>
      <c r="G43" s="11" t="str">
        <f t="shared" si="5"/>
        <v>Order Change. Pricing_ Exchange Rate. Exchange Rate</v>
      </c>
      <c r="H43" s="11" t="s">
        <v>22</v>
      </c>
      <c r="I43" s="11" t="s">
        <v>5655</v>
      </c>
      <c r="J43" s="11" t="s">
        <v>3298</v>
      </c>
      <c r="K43" s="11" t="s">
        <v>22</v>
      </c>
      <c r="L43" s="11" t="s">
        <v>22</v>
      </c>
      <c r="M43" s="11" t="str">
        <f t="shared" si="6"/>
        <v>Exchange Rate</v>
      </c>
      <c r="N43" s="11" t="str">
        <f t="shared" si="7"/>
        <v>Exchange Rate</v>
      </c>
      <c r="O43" s="11" t="s">
        <v>22</v>
      </c>
      <c r="P43" s="11" t="s">
        <v>22</v>
      </c>
      <c r="Q43" s="11" t="s">
        <v>22</v>
      </c>
      <c r="R43" s="11" t="s">
        <v>1871</v>
      </c>
      <c r="S43" s="11" t="s">
        <v>38</v>
      </c>
      <c r="T43" s="11" t="s">
        <v>22</v>
      </c>
      <c r="U43" s="11" t="s">
        <v>26</v>
      </c>
      <c r="V43" s="11" t="s">
        <v>22</v>
      </c>
    </row>
    <row r="44" spans="1:22" ht="14.1" customHeight="1" x14ac:dyDescent="0.2">
      <c r="A44" s="11" t="str">
        <f t="shared" si="4"/>
        <v>PaymentExchangeRate</v>
      </c>
      <c r="B44" s="8" t="s">
        <v>22</v>
      </c>
      <c r="C44" s="12" t="s">
        <v>34</v>
      </c>
      <c r="D44" s="11" t="s">
        <v>5277</v>
      </c>
      <c r="E44" s="11" t="s">
        <v>22</v>
      </c>
      <c r="F44" s="11" t="s">
        <v>22</v>
      </c>
      <c r="G44" s="11" t="str">
        <f t="shared" si="5"/>
        <v>Order Change. Payment_ Exchange Rate. Exchange Rate</v>
      </c>
      <c r="H44" s="11" t="s">
        <v>22</v>
      </c>
      <c r="I44" s="11" t="s">
        <v>5655</v>
      </c>
      <c r="J44" s="11" t="s">
        <v>329</v>
      </c>
      <c r="K44" s="11" t="s">
        <v>22</v>
      </c>
      <c r="L44" s="11" t="s">
        <v>22</v>
      </c>
      <c r="M44" s="11" t="str">
        <f t="shared" si="6"/>
        <v>Exchange Rate</v>
      </c>
      <c r="N44" s="11" t="str">
        <f t="shared" si="7"/>
        <v>Exchange Rate</v>
      </c>
      <c r="O44" s="11" t="s">
        <v>22</v>
      </c>
      <c r="P44" s="11" t="s">
        <v>22</v>
      </c>
      <c r="Q44" s="11" t="s">
        <v>22</v>
      </c>
      <c r="R44" s="11" t="s">
        <v>1871</v>
      </c>
      <c r="S44" s="11" t="s">
        <v>38</v>
      </c>
      <c r="T44" s="11" t="s">
        <v>22</v>
      </c>
      <c r="U44" s="11" t="s">
        <v>26</v>
      </c>
      <c r="V44" s="11" t="s">
        <v>22</v>
      </c>
    </row>
    <row r="45" spans="1:22" ht="14.1" customHeight="1" x14ac:dyDescent="0.2">
      <c r="A45" s="11" t="str">
        <f t="shared" si="4"/>
        <v>DestinationCountry</v>
      </c>
      <c r="B45" s="8" t="s">
        <v>22</v>
      </c>
      <c r="C45" s="12" t="s">
        <v>34</v>
      </c>
      <c r="D45" s="11" t="s">
        <v>5644</v>
      </c>
      <c r="E45" s="11" t="s">
        <v>22</v>
      </c>
      <c r="F45" s="11" t="s">
        <v>22</v>
      </c>
      <c r="G45" s="11" t="str">
        <f t="shared" si="5"/>
        <v>Order Change. Destination_ Country. Country</v>
      </c>
      <c r="H45" s="11" t="s">
        <v>22</v>
      </c>
      <c r="I45" s="11" t="s">
        <v>5655</v>
      </c>
      <c r="J45" s="11" t="s">
        <v>3932</v>
      </c>
      <c r="K45" s="11" t="s">
        <v>22</v>
      </c>
      <c r="L45" s="11" t="s">
        <v>22</v>
      </c>
      <c r="M45" s="11" t="str">
        <f t="shared" si="6"/>
        <v>Country</v>
      </c>
      <c r="N45" s="11" t="str">
        <f t="shared" si="7"/>
        <v>Country</v>
      </c>
      <c r="O45" s="11" t="s">
        <v>22</v>
      </c>
      <c r="P45" s="11" t="s">
        <v>22</v>
      </c>
      <c r="Q45" s="11" t="s">
        <v>22</v>
      </c>
      <c r="R45" s="11" t="s">
        <v>132</v>
      </c>
      <c r="S45" s="11" t="s">
        <v>38</v>
      </c>
      <c r="T45" s="11" t="s">
        <v>22</v>
      </c>
      <c r="U45" s="11" t="s">
        <v>62</v>
      </c>
      <c r="V45" s="11" t="s">
        <v>22</v>
      </c>
    </row>
    <row r="46" spans="1:22" ht="14.1" customHeight="1" x14ac:dyDescent="0.2">
      <c r="A46" s="11" t="str">
        <f t="shared" si="4"/>
        <v>TaxTotal</v>
      </c>
      <c r="B46" s="8" t="s">
        <v>22</v>
      </c>
      <c r="C46" s="12" t="s">
        <v>98</v>
      </c>
      <c r="D46" s="11" t="s">
        <v>4987</v>
      </c>
      <c r="E46" s="11" t="s">
        <v>22</v>
      </c>
      <c r="F46" s="11" t="s">
        <v>22</v>
      </c>
      <c r="G46" s="11" t="str">
        <f t="shared" si="5"/>
        <v>Order Change. Tax Total</v>
      </c>
      <c r="H46" s="11" t="s">
        <v>22</v>
      </c>
      <c r="I46" s="11" t="s">
        <v>5655</v>
      </c>
      <c r="J46" s="11" t="s">
        <v>22</v>
      </c>
      <c r="K46" s="11" t="s">
        <v>22</v>
      </c>
      <c r="L46" s="11" t="s">
        <v>22</v>
      </c>
      <c r="M46" s="11" t="str">
        <f t="shared" si="6"/>
        <v>Tax Total</v>
      </c>
      <c r="N46" s="11" t="str">
        <f t="shared" si="7"/>
        <v>Tax Total</v>
      </c>
      <c r="O46" s="11" t="s">
        <v>22</v>
      </c>
      <c r="P46" s="11" t="s">
        <v>22</v>
      </c>
      <c r="Q46" s="11" t="s">
        <v>22</v>
      </c>
      <c r="R46" s="11" t="s">
        <v>206</v>
      </c>
      <c r="S46" s="11" t="s">
        <v>38</v>
      </c>
      <c r="T46" s="11" t="s">
        <v>22</v>
      </c>
      <c r="U46" s="11" t="s">
        <v>62</v>
      </c>
      <c r="V46" s="11" t="s">
        <v>22</v>
      </c>
    </row>
    <row r="47" spans="1:22" ht="14.1" customHeight="1" x14ac:dyDescent="0.2">
      <c r="A47" s="11" t="str">
        <f t="shared" si="4"/>
        <v>AnticipatedMonetaryTotal</v>
      </c>
      <c r="B47" s="8" t="s">
        <v>22</v>
      </c>
      <c r="C47" s="12" t="s">
        <v>34</v>
      </c>
      <c r="D47" s="11" t="s">
        <v>5669</v>
      </c>
      <c r="E47" s="11" t="s">
        <v>22</v>
      </c>
      <c r="F47" s="11" t="s">
        <v>22</v>
      </c>
      <c r="G47" s="11" t="str">
        <f t="shared" si="5"/>
        <v>Order Change. Anticipated_ Monetary Total. Monetary Total</v>
      </c>
      <c r="H47" s="11" t="s">
        <v>22</v>
      </c>
      <c r="I47" s="11" t="s">
        <v>5655</v>
      </c>
      <c r="J47" s="11" t="s">
        <v>5646</v>
      </c>
      <c r="K47" s="11" t="s">
        <v>22</v>
      </c>
      <c r="L47" s="11" t="s">
        <v>22</v>
      </c>
      <c r="M47" s="11" t="str">
        <f t="shared" si="6"/>
        <v>Monetary Total</v>
      </c>
      <c r="N47" s="11" t="str">
        <f t="shared" si="7"/>
        <v>Monetary Total</v>
      </c>
      <c r="O47" s="11" t="s">
        <v>22</v>
      </c>
      <c r="P47" s="11" t="s">
        <v>22</v>
      </c>
      <c r="Q47" s="11" t="s">
        <v>22</v>
      </c>
      <c r="R47" s="11" t="s">
        <v>1017</v>
      </c>
      <c r="S47" s="11" t="s">
        <v>38</v>
      </c>
      <c r="T47" s="11" t="s">
        <v>22</v>
      </c>
      <c r="U47" s="11" t="s">
        <v>62</v>
      </c>
      <c r="V47" s="11" t="s">
        <v>22</v>
      </c>
    </row>
    <row r="48" spans="1:22" ht="14.1" customHeight="1" x14ac:dyDescent="0.2">
      <c r="A48" s="11" t="str">
        <f t="shared" si="4"/>
        <v>OrderLine</v>
      </c>
      <c r="B48" s="8" t="s">
        <v>22</v>
      </c>
      <c r="C48" s="12" t="s">
        <v>50</v>
      </c>
      <c r="D48" s="11" t="s">
        <v>5670</v>
      </c>
      <c r="E48" s="11" t="s">
        <v>22</v>
      </c>
      <c r="F48" s="11" t="s">
        <v>22</v>
      </c>
      <c r="G48" s="11" t="str">
        <f t="shared" si="5"/>
        <v>Order Change. Order Line</v>
      </c>
      <c r="H48" s="11" t="s">
        <v>22</v>
      </c>
      <c r="I48" s="11" t="s">
        <v>5655</v>
      </c>
      <c r="J48" s="11" t="s">
        <v>22</v>
      </c>
      <c r="K48" s="11" t="s">
        <v>22</v>
      </c>
      <c r="L48" s="11" t="s">
        <v>22</v>
      </c>
      <c r="M48" s="11" t="str">
        <f t="shared" si="6"/>
        <v>Order Line</v>
      </c>
      <c r="N48" s="11" t="str">
        <f t="shared" si="7"/>
        <v>Order Line</v>
      </c>
      <c r="O48" s="11" t="s">
        <v>22</v>
      </c>
      <c r="P48" s="11" t="s">
        <v>22</v>
      </c>
      <c r="Q48" s="11" t="s">
        <v>22</v>
      </c>
      <c r="R48" s="11" t="s">
        <v>2854</v>
      </c>
      <c r="S48" s="11" t="s">
        <v>38</v>
      </c>
      <c r="T48" s="11" t="s">
        <v>22</v>
      </c>
      <c r="U48" s="11" t="s">
        <v>62</v>
      </c>
      <c r="V48" s="11" t="s">
        <v>22</v>
      </c>
    </row>
    <row r="49" spans="1:22" s="14" customFormat="1" ht="14.1" customHeight="1" x14ac:dyDescent="0.2">
      <c r="A49" s="13"/>
      <c r="B49" s="13"/>
      <c r="C49" s="13"/>
      <c r="D49" s="13"/>
      <c r="E49" s="13"/>
      <c r="F49" s="13"/>
      <c r="G49" s="13"/>
      <c r="H49" s="13"/>
      <c r="I49" s="13"/>
      <c r="J49" s="13"/>
      <c r="K49" s="13"/>
      <c r="L49" s="13"/>
      <c r="M49" s="13"/>
      <c r="N49" s="13"/>
      <c r="O49" s="13"/>
      <c r="P49" s="13"/>
      <c r="Q49" s="13"/>
      <c r="R49" s="13"/>
      <c r="S49" s="13" t="s">
        <v>4949</v>
      </c>
      <c r="T49" s="13"/>
      <c r="U49" s="13"/>
      <c r="V49"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C9317-0DB9-425A-9345-308D45689B6D}">
  <dimension ref="A1:V55"/>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OrderResponse</v>
      </c>
      <c r="B2" s="6" t="s">
        <v>22</v>
      </c>
      <c r="C2" s="6" t="s">
        <v>22</v>
      </c>
      <c r="D2" s="6" t="s">
        <v>5671</v>
      </c>
      <c r="E2" s="6" t="s">
        <v>5672</v>
      </c>
      <c r="F2" s="6" t="s">
        <v>22</v>
      </c>
      <c r="G2" s="5" t="str">
        <f>CONCATENATE(IF(H2="","",CONCATENATE(H2,"_ ")),I2,". Details")</f>
        <v>Order Response. Details</v>
      </c>
      <c r="H2" s="6" t="s">
        <v>22</v>
      </c>
      <c r="I2" s="6" t="s">
        <v>5673</v>
      </c>
      <c r="J2" s="6" t="s">
        <v>22</v>
      </c>
      <c r="K2" s="6" t="s">
        <v>22</v>
      </c>
      <c r="L2" s="6" t="s">
        <v>22</v>
      </c>
      <c r="M2" s="6" t="s">
        <v>22</v>
      </c>
      <c r="N2" s="6" t="s">
        <v>22</v>
      </c>
      <c r="O2" s="6" t="s">
        <v>22</v>
      </c>
      <c r="P2" s="6" t="s">
        <v>22</v>
      </c>
      <c r="Q2" s="6" t="s">
        <v>22</v>
      </c>
      <c r="R2" s="6" t="s">
        <v>22</v>
      </c>
      <c r="S2" s="6" t="s">
        <v>25</v>
      </c>
      <c r="T2" s="6" t="s">
        <v>22</v>
      </c>
      <c r="U2" s="6" t="s">
        <v>62</v>
      </c>
      <c r="V2" s="6" t="s">
        <v>22</v>
      </c>
    </row>
    <row r="3" spans="1:22" ht="14.1" customHeight="1" x14ac:dyDescent="0.2">
      <c r="A3" s="7" t="str">
        <f t="shared" ref="A3:A27"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4992</v>
      </c>
      <c r="G3" s="10" t="str">
        <f t="shared" ref="G3:G27" si="1">CONCATENATE( IF(H3="","",CONCATENATE(H3,"_ ")),I3,". ",IF(J3="","",CONCATENATE(J3,"_ ")),M3,IF(OR(J3&lt;&gt;"",M3&lt;&gt;N3),CONCATENATE(". ",N3),""))</f>
        <v>Order Response. UBL Version Identifier. Identifier</v>
      </c>
      <c r="H3" s="10" t="s">
        <v>22</v>
      </c>
      <c r="I3" s="10" t="s">
        <v>5673</v>
      </c>
      <c r="J3" s="10" t="s">
        <v>22</v>
      </c>
      <c r="K3" s="10" t="s">
        <v>4953</v>
      </c>
      <c r="L3" s="10" t="s">
        <v>29</v>
      </c>
      <c r="M3" s="7" t="str">
        <f t="shared" ref="M3:M27" si="2">IF(K3&lt;&gt;"",CONCATENATE(K3," ",L3),L3)</f>
        <v>UBL Version Identifier</v>
      </c>
      <c r="N3" s="10" t="s">
        <v>29</v>
      </c>
      <c r="O3" s="10" t="s">
        <v>22</v>
      </c>
      <c r="P3" s="10" t="str">
        <f t="shared" ref="P3:P27" si="3">IF(O3&lt;&gt;"",CONCATENATE(O3,"_ ",N3,". Type"),CONCATENATE(N3,". Type"))</f>
        <v>Identifier. Type</v>
      </c>
      <c r="Q3" s="10" t="s">
        <v>22</v>
      </c>
      <c r="R3" s="10" t="s">
        <v>22</v>
      </c>
      <c r="S3" s="10" t="s">
        <v>30</v>
      </c>
      <c r="T3" s="10" t="s">
        <v>22</v>
      </c>
      <c r="U3" s="10" t="s">
        <v>62</v>
      </c>
      <c r="V3" s="10" t="s">
        <v>22</v>
      </c>
    </row>
    <row r="4" spans="1:22" ht="14.1" customHeight="1" x14ac:dyDescent="0.2">
      <c r="A4" s="7" t="str">
        <f t="shared" si="0"/>
        <v>CustomizationID</v>
      </c>
      <c r="B4" s="8" t="s">
        <v>22</v>
      </c>
      <c r="C4" s="9" t="s">
        <v>34</v>
      </c>
      <c r="D4" s="10" t="s">
        <v>5674</v>
      </c>
      <c r="E4" s="10" t="s">
        <v>22</v>
      </c>
      <c r="F4" s="10" t="s">
        <v>2701</v>
      </c>
      <c r="G4" s="10" t="str">
        <f t="shared" si="1"/>
        <v>Order Response. Customization Identifier. Identifier</v>
      </c>
      <c r="H4" s="10" t="s">
        <v>22</v>
      </c>
      <c r="I4" s="10" t="s">
        <v>5673</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62</v>
      </c>
      <c r="V4" s="10" t="s">
        <v>22</v>
      </c>
    </row>
    <row r="5" spans="1:22" ht="14.1" customHeight="1" x14ac:dyDescent="0.2">
      <c r="A5" s="7" t="str">
        <f t="shared" si="0"/>
        <v>ProfileID</v>
      </c>
      <c r="B5" s="8" t="s">
        <v>22</v>
      </c>
      <c r="C5" s="9" t="s">
        <v>34</v>
      </c>
      <c r="D5" s="10" t="s">
        <v>4955</v>
      </c>
      <c r="E5" s="10" t="s">
        <v>22</v>
      </c>
      <c r="F5" s="10" t="s">
        <v>4993</v>
      </c>
      <c r="G5" s="10" t="str">
        <f t="shared" si="1"/>
        <v>Order Response. Profile Identifier. Identifier</v>
      </c>
      <c r="H5" s="10" t="s">
        <v>22</v>
      </c>
      <c r="I5" s="10" t="s">
        <v>5673</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62</v>
      </c>
      <c r="V5" s="10" t="s">
        <v>22</v>
      </c>
    </row>
    <row r="6" spans="1:22" ht="14.1" customHeight="1" x14ac:dyDescent="0.2">
      <c r="A6" s="7" t="str">
        <f t="shared" si="0"/>
        <v>ProfileExecutionID</v>
      </c>
      <c r="B6" s="8" t="s">
        <v>22</v>
      </c>
      <c r="C6" s="9" t="s">
        <v>34</v>
      </c>
      <c r="D6" s="10" t="s">
        <v>4956</v>
      </c>
      <c r="E6" s="10" t="s">
        <v>22</v>
      </c>
      <c r="F6" s="10" t="s">
        <v>4994</v>
      </c>
      <c r="G6" s="10" t="str">
        <f t="shared" si="1"/>
        <v>Order Response. Profile Execution Identifier. Identifier</v>
      </c>
      <c r="H6" s="10" t="s">
        <v>22</v>
      </c>
      <c r="I6" s="10" t="s">
        <v>5673</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26</v>
      </c>
      <c r="V6" s="10" t="s">
        <v>22</v>
      </c>
    </row>
    <row r="7" spans="1:22" ht="14.1" customHeight="1" x14ac:dyDescent="0.2">
      <c r="A7" s="7" t="str">
        <f t="shared" si="0"/>
        <v>ID</v>
      </c>
      <c r="B7" s="8" t="s">
        <v>22</v>
      </c>
      <c r="C7" s="9" t="s">
        <v>27</v>
      </c>
      <c r="D7" s="10" t="s">
        <v>4995</v>
      </c>
      <c r="E7" s="10" t="s">
        <v>5675</v>
      </c>
      <c r="F7" s="10" t="s">
        <v>22</v>
      </c>
      <c r="G7" s="10" t="str">
        <f t="shared" si="1"/>
        <v>Order Response. Identifier</v>
      </c>
      <c r="H7" s="10" t="s">
        <v>22</v>
      </c>
      <c r="I7" s="10" t="s">
        <v>5673</v>
      </c>
      <c r="J7" s="10" t="s">
        <v>22</v>
      </c>
      <c r="K7" s="10" t="s">
        <v>22</v>
      </c>
      <c r="L7" s="10" t="s">
        <v>29</v>
      </c>
      <c r="M7" s="7" t="str">
        <f t="shared" si="2"/>
        <v>Identifier</v>
      </c>
      <c r="N7" s="10" t="s">
        <v>29</v>
      </c>
      <c r="O7" s="10" t="s">
        <v>22</v>
      </c>
      <c r="P7" s="10" t="str">
        <f t="shared" si="3"/>
        <v>Identifier. Type</v>
      </c>
      <c r="Q7" s="10" t="s">
        <v>22</v>
      </c>
      <c r="R7" s="10" t="s">
        <v>22</v>
      </c>
      <c r="S7" s="10" t="s">
        <v>30</v>
      </c>
      <c r="T7" s="10" t="s">
        <v>5676</v>
      </c>
      <c r="U7" s="10" t="s">
        <v>62</v>
      </c>
      <c r="V7" s="10" t="s">
        <v>22</v>
      </c>
    </row>
    <row r="8" spans="1:22" ht="14.1" customHeight="1" x14ac:dyDescent="0.2">
      <c r="A8" s="7" t="str">
        <f t="shared" si="0"/>
        <v>SalesOrderID</v>
      </c>
      <c r="B8" s="8" t="s">
        <v>22</v>
      </c>
      <c r="C8" s="9" t="s">
        <v>34</v>
      </c>
      <c r="D8" s="10" t="s">
        <v>5677</v>
      </c>
      <c r="E8" s="10" t="s">
        <v>22</v>
      </c>
      <c r="F8" s="10" t="s">
        <v>22</v>
      </c>
      <c r="G8" s="10" t="str">
        <f t="shared" si="1"/>
        <v>Order Response. Sales_ Order Identifier. Identifier</v>
      </c>
      <c r="H8" s="10" t="s">
        <v>22</v>
      </c>
      <c r="I8" s="10" t="s">
        <v>5673</v>
      </c>
      <c r="J8" s="10" t="s">
        <v>2542</v>
      </c>
      <c r="K8" s="10" t="s">
        <v>531</v>
      </c>
      <c r="L8" s="10" t="s">
        <v>29</v>
      </c>
      <c r="M8" s="7" t="str">
        <f t="shared" si="2"/>
        <v>Order Identifier</v>
      </c>
      <c r="N8" s="10" t="s">
        <v>29</v>
      </c>
      <c r="O8" s="10" t="s">
        <v>22</v>
      </c>
      <c r="P8" s="10" t="str">
        <f t="shared" si="3"/>
        <v>Identifier. Type</v>
      </c>
      <c r="Q8" s="10" t="s">
        <v>22</v>
      </c>
      <c r="R8" s="10" t="s">
        <v>22</v>
      </c>
      <c r="S8" s="10" t="s">
        <v>30</v>
      </c>
      <c r="T8" s="10" t="s">
        <v>22</v>
      </c>
      <c r="U8" s="10" t="s">
        <v>62</v>
      </c>
      <c r="V8" s="10" t="s">
        <v>22</v>
      </c>
    </row>
    <row r="9" spans="1:22" ht="14.1" customHeight="1" x14ac:dyDescent="0.2">
      <c r="A9" s="7" t="str">
        <f t="shared" si="0"/>
        <v>CopyIndicator</v>
      </c>
      <c r="B9" s="8" t="s">
        <v>22</v>
      </c>
      <c r="C9" s="9" t="s">
        <v>34</v>
      </c>
      <c r="D9" s="10" t="s">
        <v>5018</v>
      </c>
      <c r="E9" s="10" t="s">
        <v>22</v>
      </c>
      <c r="F9" s="10" t="s">
        <v>22</v>
      </c>
      <c r="G9" s="10" t="str">
        <f t="shared" si="1"/>
        <v>Order Response. Copy_ Indicator. Indicator</v>
      </c>
      <c r="H9" s="10" t="s">
        <v>22</v>
      </c>
      <c r="I9" s="10" t="s">
        <v>5673</v>
      </c>
      <c r="J9" s="10" t="s">
        <v>1596</v>
      </c>
      <c r="K9" s="10" t="s">
        <v>22</v>
      </c>
      <c r="L9" s="10" t="s">
        <v>170</v>
      </c>
      <c r="M9" s="7" t="str">
        <f t="shared" si="2"/>
        <v>Indicator</v>
      </c>
      <c r="N9" s="10" t="s">
        <v>170</v>
      </c>
      <c r="O9" s="10" t="s">
        <v>22</v>
      </c>
      <c r="P9" s="10" t="str">
        <f t="shared" si="3"/>
        <v>Indicator. Type</v>
      </c>
      <c r="Q9" s="10" t="s">
        <v>22</v>
      </c>
      <c r="R9" s="10" t="s">
        <v>22</v>
      </c>
      <c r="S9" s="10" t="s">
        <v>30</v>
      </c>
      <c r="T9" s="10" t="s">
        <v>22</v>
      </c>
      <c r="U9" s="10" t="s">
        <v>62</v>
      </c>
      <c r="V9" s="10" t="s">
        <v>22</v>
      </c>
    </row>
    <row r="10" spans="1:22" ht="14.1" customHeight="1" x14ac:dyDescent="0.2">
      <c r="A10" s="7" t="str">
        <f t="shared" si="0"/>
        <v>UUID</v>
      </c>
      <c r="B10" s="8" t="s">
        <v>22</v>
      </c>
      <c r="C10" s="9" t="s">
        <v>34</v>
      </c>
      <c r="D10" s="10" t="s">
        <v>4959</v>
      </c>
      <c r="E10" s="10" t="s">
        <v>22</v>
      </c>
      <c r="F10" s="10" t="s">
        <v>22</v>
      </c>
      <c r="G10" s="10" t="str">
        <f t="shared" si="1"/>
        <v>Order Response. UUID. Identifier</v>
      </c>
      <c r="H10" s="10" t="s">
        <v>22</v>
      </c>
      <c r="I10" s="10" t="s">
        <v>5673</v>
      </c>
      <c r="J10" s="10" t="s">
        <v>22</v>
      </c>
      <c r="K10" s="10" t="s">
        <v>22</v>
      </c>
      <c r="L10" s="10" t="s">
        <v>590</v>
      </c>
      <c r="M10" s="7" t="str">
        <f t="shared" si="2"/>
        <v>UUID</v>
      </c>
      <c r="N10" s="10" t="s">
        <v>29</v>
      </c>
      <c r="O10" s="10" t="s">
        <v>22</v>
      </c>
      <c r="P10" s="10" t="str">
        <f t="shared" si="3"/>
        <v>Identifier. Type</v>
      </c>
      <c r="Q10" s="10" t="s">
        <v>22</v>
      </c>
      <c r="R10" s="10" t="s">
        <v>22</v>
      </c>
      <c r="S10" s="10" t="s">
        <v>30</v>
      </c>
      <c r="T10" s="10" t="s">
        <v>22</v>
      </c>
      <c r="U10" s="10" t="s">
        <v>62</v>
      </c>
      <c r="V10" s="10" t="s">
        <v>22</v>
      </c>
    </row>
    <row r="11" spans="1:22" ht="14.1" customHeight="1" x14ac:dyDescent="0.2">
      <c r="A11" s="7" t="str">
        <f t="shared" si="0"/>
        <v>IssueDate</v>
      </c>
      <c r="B11" s="8" t="s">
        <v>22</v>
      </c>
      <c r="C11" s="9" t="s">
        <v>27</v>
      </c>
      <c r="D11" s="10" t="s">
        <v>4996</v>
      </c>
      <c r="E11" s="10" t="s">
        <v>22</v>
      </c>
      <c r="F11" s="10" t="s">
        <v>22</v>
      </c>
      <c r="G11" s="10" t="str">
        <f t="shared" si="1"/>
        <v>Order Response. Issue Date. Date</v>
      </c>
      <c r="H11" s="10" t="s">
        <v>22</v>
      </c>
      <c r="I11" s="10" t="s">
        <v>5673</v>
      </c>
      <c r="J11" s="10" t="s">
        <v>22</v>
      </c>
      <c r="K11" s="10" t="s">
        <v>477</v>
      </c>
      <c r="L11" s="10" t="s">
        <v>397</v>
      </c>
      <c r="M11" s="7" t="str">
        <f t="shared" si="2"/>
        <v>Issue Date</v>
      </c>
      <c r="N11" s="10" t="s">
        <v>397</v>
      </c>
      <c r="O11" s="10" t="s">
        <v>22</v>
      </c>
      <c r="P11" s="10" t="str">
        <f t="shared" si="3"/>
        <v>Date. Type</v>
      </c>
      <c r="Q11" s="10" t="s">
        <v>22</v>
      </c>
      <c r="R11" s="10" t="s">
        <v>22</v>
      </c>
      <c r="S11" s="10" t="s">
        <v>30</v>
      </c>
      <c r="T11" s="10" t="s">
        <v>22</v>
      </c>
      <c r="U11" s="10" t="s">
        <v>62</v>
      </c>
      <c r="V11" s="10" t="s">
        <v>22</v>
      </c>
    </row>
    <row r="12" spans="1:22" ht="14.1" customHeight="1" x14ac:dyDescent="0.2">
      <c r="A12" s="7" t="str">
        <f t="shared" si="0"/>
        <v>IssueTime</v>
      </c>
      <c r="B12" s="8" t="s">
        <v>22</v>
      </c>
      <c r="C12" s="9" t="s">
        <v>34</v>
      </c>
      <c r="D12" s="10" t="s">
        <v>4997</v>
      </c>
      <c r="E12" s="10" t="s">
        <v>22</v>
      </c>
      <c r="F12" s="10" t="s">
        <v>22</v>
      </c>
      <c r="G12" s="10" t="str">
        <f t="shared" si="1"/>
        <v>Order Response. Issue Time. Time</v>
      </c>
      <c r="H12" s="10" t="s">
        <v>22</v>
      </c>
      <c r="I12" s="10" t="s">
        <v>5673</v>
      </c>
      <c r="J12" s="10" t="s">
        <v>22</v>
      </c>
      <c r="K12" s="10" t="s">
        <v>477</v>
      </c>
      <c r="L12" s="10" t="s">
        <v>594</v>
      </c>
      <c r="M12" s="7" t="str">
        <f t="shared" si="2"/>
        <v>Issue Time</v>
      </c>
      <c r="N12" s="10" t="s">
        <v>594</v>
      </c>
      <c r="O12" s="10" t="s">
        <v>22</v>
      </c>
      <c r="P12" s="10" t="str">
        <f t="shared" si="3"/>
        <v>Time. Type</v>
      </c>
      <c r="Q12" s="10" t="s">
        <v>22</v>
      </c>
      <c r="R12" s="10" t="s">
        <v>22</v>
      </c>
      <c r="S12" s="10" t="s">
        <v>30</v>
      </c>
      <c r="T12" s="10" t="s">
        <v>22</v>
      </c>
      <c r="U12" s="10" t="s">
        <v>62</v>
      </c>
      <c r="V12" s="10" t="s">
        <v>22</v>
      </c>
    </row>
    <row r="13" spans="1:22" ht="14.1" customHeight="1" x14ac:dyDescent="0.2">
      <c r="A13" s="7" t="str">
        <f t="shared" si="0"/>
        <v>OrderResponseCode</v>
      </c>
      <c r="B13" s="8" t="s">
        <v>22</v>
      </c>
      <c r="C13" s="9" t="s">
        <v>34</v>
      </c>
      <c r="D13" s="10" t="s">
        <v>5678</v>
      </c>
      <c r="E13" s="10" t="s">
        <v>22</v>
      </c>
      <c r="F13" s="10" t="s">
        <v>22</v>
      </c>
      <c r="G13" s="10" t="str">
        <f t="shared" si="1"/>
        <v>Order Response. Order Response Code. Code</v>
      </c>
      <c r="H13" s="10" t="s">
        <v>22</v>
      </c>
      <c r="I13" s="10" t="s">
        <v>5673</v>
      </c>
      <c r="J13" s="10" t="s">
        <v>22</v>
      </c>
      <c r="K13" s="10" t="s">
        <v>5673</v>
      </c>
      <c r="L13" s="10" t="s">
        <v>33</v>
      </c>
      <c r="M13" s="7" t="str">
        <f t="shared" si="2"/>
        <v>Order Response Code</v>
      </c>
      <c r="N13" s="10" t="s">
        <v>33</v>
      </c>
      <c r="O13" s="10" t="s">
        <v>22</v>
      </c>
      <c r="P13" s="10" t="str">
        <f t="shared" si="3"/>
        <v>Code. Type</v>
      </c>
      <c r="Q13" s="10" t="s">
        <v>22</v>
      </c>
      <c r="R13" s="10" t="s">
        <v>22</v>
      </c>
      <c r="S13" s="10" t="s">
        <v>30</v>
      </c>
      <c r="T13" s="10" t="s">
        <v>22</v>
      </c>
      <c r="U13" s="10" t="s">
        <v>26</v>
      </c>
      <c r="V13" s="10" t="s">
        <v>22</v>
      </c>
    </row>
    <row r="14" spans="1:22" ht="14.1" customHeight="1" x14ac:dyDescent="0.2">
      <c r="A14" s="7" t="str">
        <f t="shared" si="0"/>
        <v>Note</v>
      </c>
      <c r="B14" s="8" t="s">
        <v>22</v>
      </c>
      <c r="C14" s="9" t="s">
        <v>98</v>
      </c>
      <c r="D14" s="10" t="s">
        <v>4967</v>
      </c>
      <c r="E14" s="10" t="s">
        <v>22</v>
      </c>
      <c r="F14" s="10" t="s">
        <v>22</v>
      </c>
      <c r="G14" s="10" t="str">
        <f t="shared" si="1"/>
        <v>Order Response. Note. Text</v>
      </c>
      <c r="H14" s="10" t="s">
        <v>22</v>
      </c>
      <c r="I14" s="10" t="s">
        <v>5673</v>
      </c>
      <c r="J14" s="10" t="s">
        <v>22</v>
      </c>
      <c r="K14" s="10" t="s">
        <v>22</v>
      </c>
      <c r="L14" s="10" t="s">
        <v>237</v>
      </c>
      <c r="M14" s="7" t="str">
        <f t="shared" si="2"/>
        <v>Note</v>
      </c>
      <c r="N14" s="10" t="s">
        <v>59</v>
      </c>
      <c r="O14" s="10" t="s">
        <v>22</v>
      </c>
      <c r="P14" s="10" t="str">
        <f t="shared" si="3"/>
        <v>Text. Type</v>
      </c>
      <c r="Q14" s="10" t="s">
        <v>22</v>
      </c>
      <c r="R14" s="10" t="s">
        <v>22</v>
      </c>
      <c r="S14" s="10" t="s">
        <v>30</v>
      </c>
      <c r="T14" s="10" t="s">
        <v>22</v>
      </c>
      <c r="U14" s="10" t="s">
        <v>62</v>
      </c>
      <c r="V14" s="10" t="s">
        <v>22</v>
      </c>
    </row>
    <row r="15" spans="1:22" ht="14.1" customHeight="1" x14ac:dyDescent="0.2">
      <c r="A15" s="7" t="str">
        <f t="shared" si="0"/>
        <v>DocumentCurrencyCode</v>
      </c>
      <c r="B15" s="8" t="s">
        <v>22</v>
      </c>
      <c r="C15" s="9" t="s">
        <v>34</v>
      </c>
      <c r="D15" s="10" t="s">
        <v>4968</v>
      </c>
      <c r="E15" s="10" t="s">
        <v>22</v>
      </c>
      <c r="F15" s="10" t="s">
        <v>22</v>
      </c>
      <c r="G15" s="10" t="str">
        <f t="shared" si="1"/>
        <v>Order Response. Document_ Currency Code. Code</v>
      </c>
      <c r="H15" s="10" t="s">
        <v>22</v>
      </c>
      <c r="I15" s="10" t="s">
        <v>5673</v>
      </c>
      <c r="J15" s="10" t="s">
        <v>225</v>
      </c>
      <c r="K15" s="10" t="s">
        <v>1873</v>
      </c>
      <c r="L15" s="10" t="s">
        <v>33</v>
      </c>
      <c r="M15" s="7" t="str">
        <f t="shared" si="2"/>
        <v>Currency Code</v>
      </c>
      <c r="N15" s="10" t="s">
        <v>33</v>
      </c>
      <c r="O15" s="10" t="s">
        <v>1873</v>
      </c>
      <c r="P15" s="10" t="str">
        <f t="shared" si="3"/>
        <v>Currency_ Code. Type</v>
      </c>
      <c r="Q15" s="10" t="s">
        <v>22</v>
      </c>
      <c r="R15" s="10" t="s">
        <v>22</v>
      </c>
      <c r="S15" s="10" t="s">
        <v>30</v>
      </c>
      <c r="T15" s="10" t="s">
        <v>22</v>
      </c>
      <c r="U15" s="10" t="s">
        <v>62</v>
      </c>
      <c r="V15" s="10" t="s">
        <v>22</v>
      </c>
    </row>
    <row r="16" spans="1:22" ht="14.1" customHeight="1" x14ac:dyDescent="0.2">
      <c r="A16" s="7" t="str">
        <f t="shared" si="0"/>
        <v>PricingCurrencyCode</v>
      </c>
      <c r="B16" s="8" t="s">
        <v>22</v>
      </c>
      <c r="C16" s="9" t="s">
        <v>34</v>
      </c>
      <c r="D16" s="10" t="s">
        <v>5679</v>
      </c>
      <c r="E16" s="10" t="s">
        <v>22</v>
      </c>
      <c r="F16" s="10" t="s">
        <v>22</v>
      </c>
      <c r="G16" s="10" t="str">
        <f t="shared" si="1"/>
        <v>Order Response. Pricing_ Currency Code. Code</v>
      </c>
      <c r="H16" s="10" t="s">
        <v>22</v>
      </c>
      <c r="I16" s="10" t="s">
        <v>5673</v>
      </c>
      <c r="J16" s="10" t="s">
        <v>3298</v>
      </c>
      <c r="K16" s="10" t="s">
        <v>1873</v>
      </c>
      <c r="L16" s="10" t="s">
        <v>33</v>
      </c>
      <c r="M16" s="7" t="str">
        <f t="shared" si="2"/>
        <v>Currency Code</v>
      </c>
      <c r="N16" s="10" t="s">
        <v>33</v>
      </c>
      <c r="O16" s="10" t="s">
        <v>1873</v>
      </c>
      <c r="P16" s="10" t="str">
        <f t="shared" si="3"/>
        <v>Currency_ Code. Type</v>
      </c>
      <c r="Q16" s="10" t="s">
        <v>22</v>
      </c>
      <c r="R16" s="10" t="s">
        <v>22</v>
      </c>
      <c r="S16" s="10" t="s">
        <v>30</v>
      </c>
      <c r="T16" s="10" t="s">
        <v>22</v>
      </c>
      <c r="U16" s="10" t="s">
        <v>62</v>
      </c>
      <c r="V16" s="10" t="s">
        <v>22</v>
      </c>
    </row>
    <row r="17" spans="1:22" ht="14.1" customHeight="1" x14ac:dyDescent="0.2">
      <c r="A17" s="7" t="str">
        <f t="shared" si="0"/>
        <v>TaxCurrencyCode</v>
      </c>
      <c r="B17" s="8" t="s">
        <v>22</v>
      </c>
      <c r="C17" s="9" t="s">
        <v>34</v>
      </c>
      <c r="D17" s="10" t="s">
        <v>5680</v>
      </c>
      <c r="E17" s="10" t="s">
        <v>22</v>
      </c>
      <c r="F17" s="10" t="s">
        <v>22</v>
      </c>
      <c r="G17" s="10" t="str">
        <f t="shared" si="1"/>
        <v>Order Response. Tax_ Currency Code. Code</v>
      </c>
      <c r="H17" s="10" t="s">
        <v>22</v>
      </c>
      <c r="I17" s="10" t="s">
        <v>5673</v>
      </c>
      <c r="J17" s="10" t="s">
        <v>2549</v>
      </c>
      <c r="K17" s="10" t="s">
        <v>1873</v>
      </c>
      <c r="L17" s="10" t="s">
        <v>33</v>
      </c>
      <c r="M17" s="7" t="str">
        <f t="shared" si="2"/>
        <v>Currency Code</v>
      </c>
      <c r="N17" s="10" t="s">
        <v>33</v>
      </c>
      <c r="O17" s="10" t="s">
        <v>1873</v>
      </c>
      <c r="P17" s="10" t="str">
        <f t="shared" si="3"/>
        <v>Currency_ Code. Type</v>
      </c>
      <c r="Q17" s="10" t="s">
        <v>22</v>
      </c>
      <c r="R17" s="10" t="s">
        <v>22</v>
      </c>
      <c r="S17" s="10" t="s">
        <v>30</v>
      </c>
      <c r="T17" s="10" t="s">
        <v>22</v>
      </c>
      <c r="U17" s="10" t="s">
        <v>62</v>
      </c>
      <c r="V17" s="10" t="s">
        <v>22</v>
      </c>
    </row>
    <row r="18" spans="1:22" ht="14.1" customHeight="1" x14ac:dyDescent="0.2">
      <c r="A18" s="7" t="str">
        <f t="shared" si="0"/>
        <v>TotalPackagesQuantity</v>
      </c>
      <c r="B18" s="8" t="s">
        <v>22</v>
      </c>
      <c r="C18" s="9" t="s">
        <v>34</v>
      </c>
      <c r="D18" s="10" t="s">
        <v>5681</v>
      </c>
      <c r="E18" s="10" t="s">
        <v>22</v>
      </c>
      <c r="F18" s="10" t="s">
        <v>22</v>
      </c>
      <c r="G18" s="10" t="str">
        <f t="shared" si="1"/>
        <v>Order Response. Total_ Packages Quantity. Quantity</v>
      </c>
      <c r="H18" s="10" t="s">
        <v>22</v>
      </c>
      <c r="I18" s="10" t="s">
        <v>5673</v>
      </c>
      <c r="J18" s="10" t="s">
        <v>445</v>
      </c>
      <c r="K18" s="10" t="s">
        <v>875</v>
      </c>
      <c r="L18" s="10" t="s">
        <v>297</v>
      </c>
      <c r="M18" s="7" t="str">
        <f t="shared" si="2"/>
        <v>Packages Quantity</v>
      </c>
      <c r="N18" s="10" t="s">
        <v>297</v>
      </c>
      <c r="O18" s="10" t="s">
        <v>22</v>
      </c>
      <c r="P18" s="10" t="str">
        <f t="shared" si="3"/>
        <v>Quantity. Type</v>
      </c>
      <c r="Q18" s="10" t="s">
        <v>22</v>
      </c>
      <c r="R18" s="10" t="s">
        <v>22</v>
      </c>
      <c r="S18" s="10" t="s">
        <v>30</v>
      </c>
      <c r="T18" s="10" t="s">
        <v>22</v>
      </c>
      <c r="U18" s="10" t="s">
        <v>62</v>
      </c>
      <c r="V18" s="10" t="s">
        <v>22</v>
      </c>
    </row>
    <row r="19" spans="1:22" ht="14.1" customHeight="1" x14ac:dyDescent="0.2">
      <c r="A19" s="7" t="str">
        <f t="shared" si="0"/>
        <v>GrossWeightMeasure</v>
      </c>
      <c r="B19" s="8" t="s">
        <v>22</v>
      </c>
      <c r="C19" s="9" t="s">
        <v>34</v>
      </c>
      <c r="D19" s="10" t="s">
        <v>5682</v>
      </c>
      <c r="E19" s="10" t="s">
        <v>22</v>
      </c>
      <c r="F19" s="10" t="s">
        <v>22</v>
      </c>
      <c r="G19" s="10" t="str">
        <f t="shared" si="1"/>
        <v>Order Response. Gross_ Weight. Measure</v>
      </c>
      <c r="H19" s="10" t="s">
        <v>22</v>
      </c>
      <c r="I19" s="10" t="s">
        <v>5673</v>
      </c>
      <c r="J19" s="10" t="s">
        <v>782</v>
      </c>
      <c r="K19" s="10" t="s">
        <v>22</v>
      </c>
      <c r="L19" s="10" t="s">
        <v>288</v>
      </c>
      <c r="M19" s="7" t="str">
        <f t="shared" si="2"/>
        <v>Weight</v>
      </c>
      <c r="N19" s="10" t="s">
        <v>361</v>
      </c>
      <c r="O19" s="10" t="s">
        <v>22</v>
      </c>
      <c r="P19" s="10" t="str">
        <f t="shared" si="3"/>
        <v>Measure. Type</v>
      </c>
      <c r="Q19" s="10" t="s">
        <v>22</v>
      </c>
      <c r="R19" s="10" t="s">
        <v>22</v>
      </c>
      <c r="S19" s="10" t="s">
        <v>30</v>
      </c>
      <c r="T19" s="10" t="s">
        <v>22</v>
      </c>
      <c r="U19" s="10" t="s">
        <v>62</v>
      </c>
      <c r="V19" s="10" t="s">
        <v>22</v>
      </c>
    </row>
    <row r="20" spans="1:22" ht="14.1" customHeight="1" x14ac:dyDescent="0.2">
      <c r="A20" s="7" t="str">
        <f t="shared" si="0"/>
        <v>NetWeightMeasure</v>
      </c>
      <c r="B20" s="8" t="s">
        <v>22</v>
      </c>
      <c r="C20" s="9" t="s">
        <v>34</v>
      </c>
      <c r="D20" s="10" t="s">
        <v>5683</v>
      </c>
      <c r="E20" s="10" t="s">
        <v>22</v>
      </c>
      <c r="F20" s="10" t="s">
        <v>22</v>
      </c>
      <c r="G20" s="10" t="str">
        <f t="shared" si="1"/>
        <v>Order Response. Net_ Weight. Measure</v>
      </c>
      <c r="H20" s="10" t="s">
        <v>22</v>
      </c>
      <c r="I20" s="10" t="s">
        <v>5673</v>
      </c>
      <c r="J20" s="10" t="s">
        <v>785</v>
      </c>
      <c r="K20" s="10" t="s">
        <v>22</v>
      </c>
      <c r="L20" s="10" t="s">
        <v>288</v>
      </c>
      <c r="M20" s="7" t="str">
        <f t="shared" si="2"/>
        <v>Weight</v>
      </c>
      <c r="N20" s="10" t="s">
        <v>361</v>
      </c>
      <c r="O20" s="10" t="s">
        <v>22</v>
      </c>
      <c r="P20" s="10" t="str">
        <f t="shared" si="3"/>
        <v>Measure. Type</v>
      </c>
      <c r="Q20" s="10" t="s">
        <v>22</v>
      </c>
      <c r="R20" s="10" t="s">
        <v>22</v>
      </c>
      <c r="S20" s="10" t="s">
        <v>30</v>
      </c>
      <c r="T20" s="10" t="s">
        <v>22</v>
      </c>
      <c r="U20" s="10" t="s">
        <v>62</v>
      </c>
      <c r="V20" s="10" t="s">
        <v>22</v>
      </c>
    </row>
    <row r="21" spans="1:22" ht="14.1" customHeight="1" x14ac:dyDescent="0.2">
      <c r="A21" s="7" t="str">
        <f t="shared" si="0"/>
        <v>NetNetWeightMeasure</v>
      </c>
      <c r="B21" s="8" t="s">
        <v>22</v>
      </c>
      <c r="C21" s="9" t="s">
        <v>34</v>
      </c>
      <c r="D21" s="10" t="s">
        <v>5684</v>
      </c>
      <c r="E21" s="10" t="s">
        <v>22</v>
      </c>
      <c r="F21" s="10" t="s">
        <v>22</v>
      </c>
      <c r="G21" s="10" t="str">
        <f t="shared" si="1"/>
        <v>Order Response. Net Net_ Weight. Measure</v>
      </c>
      <c r="H21" s="10" t="s">
        <v>22</v>
      </c>
      <c r="I21" s="10" t="s">
        <v>5673</v>
      </c>
      <c r="J21" s="10" t="s">
        <v>788</v>
      </c>
      <c r="K21" s="10" t="s">
        <v>22</v>
      </c>
      <c r="L21" s="10" t="s">
        <v>288</v>
      </c>
      <c r="M21" s="7" t="str">
        <f t="shared" si="2"/>
        <v>Weight</v>
      </c>
      <c r="N21" s="10" t="s">
        <v>361</v>
      </c>
      <c r="O21" s="10" t="s">
        <v>22</v>
      </c>
      <c r="P21" s="10" t="str">
        <f t="shared" si="3"/>
        <v>Measure. Type</v>
      </c>
      <c r="Q21" s="10" t="s">
        <v>22</v>
      </c>
      <c r="R21" s="10" t="s">
        <v>22</v>
      </c>
      <c r="S21" s="10" t="s">
        <v>30</v>
      </c>
      <c r="T21" s="10" t="s">
        <v>22</v>
      </c>
      <c r="U21" s="10" t="s">
        <v>62</v>
      </c>
      <c r="V21" s="10" t="s">
        <v>22</v>
      </c>
    </row>
    <row r="22" spans="1:22" ht="14.1" customHeight="1" x14ac:dyDescent="0.2">
      <c r="A22" s="7" t="str">
        <f t="shared" si="0"/>
        <v>GrossVolumeMeasure</v>
      </c>
      <c r="B22" s="8" t="s">
        <v>22</v>
      </c>
      <c r="C22" s="9" t="s">
        <v>34</v>
      </c>
      <c r="D22" s="10" t="s">
        <v>5685</v>
      </c>
      <c r="E22" s="10" t="s">
        <v>22</v>
      </c>
      <c r="F22" s="10" t="s">
        <v>22</v>
      </c>
      <c r="G22" s="10" t="str">
        <f t="shared" si="1"/>
        <v>Order Response. Gross_ Volume. Measure</v>
      </c>
      <c r="H22" s="10" t="s">
        <v>22</v>
      </c>
      <c r="I22" s="10" t="s">
        <v>5673</v>
      </c>
      <c r="J22" s="10" t="s">
        <v>782</v>
      </c>
      <c r="K22" s="10" t="s">
        <v>22</v>
      </c>
      <c r="L22" s="10" t="s">
        <v>390</v>
      </c>
      <c r="M22" s="7" t="str">
        <f t="shared" si="2"/>
        <v>Volume</v>
      </c>
      <c r="N22" s="10" t="s">
        <v>361</v>
      </c>
      <c r="O22" s="10" t="s">
        <v>22</v>
      </c>
      <c r="P22" s="10" t="str">
        <f t="shared" si="3"/>
        <v>Measure. Type</v>
      </c>
      <c r="Q22" s="10" t="s">
        <v>22</v>
      </c>
      <c r="R22" s="10" t="s">
        <v>22</v>
      </c>
      <c r="S22" s="10" t="s">
        <v>30</v>
      </c>
      <c r="T22" s="10" t="s">
        <v>22</v>
      </c>
      <c r="U22" s="10" t="s">
        <v>62</v>
      </c>
      <c r="V22" s="10" t="s">
        <v>22</v>
      </c>
    </row>
    <row r="23" spans="1:22" ht="14.1" customHeight="1" x14ac:dyDescent="0.2">
      <c r="A23" s="7" t="str">
        <f t="shared" si="0"/>
        <v>NetVolumeMeasure</v>
      </c>
      <c r="B23" s="8" t="s">
        <v>22</v>
      </c>
      <c r="C23" s="9" t="s">
        <v>34</v>
      </c>
      <c r="D23" s="10" t="s">
        <v>5686</v>
      </c>
      <c r="E23" s="10" t="s">
        <v>22</v>
      </c>
      <c r="F23" s="10" t="s">
        <v>22</v>
      </c>
      <c r="G23" s="10" t="str">
        <f t="shared" si="1"/>
        <v>Order Response. Net_ Volume. Measure</v>
      </c>
      <c r="H23" s="10" t="s">
        <v>22</v>
      </c>
      <c r="I23" s="10" t="s">
        <v>5673</v>
      </c>
      <c r="J23" s="10" t="s">
        <v>785</v>
      </c>
      <c r="K23" s="10" t="s">
        <v>22</v>
      </c>
      <c r="L23" s="10" t="s">
        <v>390</v>
      </c>
      <c r="M23" s="7" t="str">
        <f t="shared" si="2"/>
        <v>Volume</v>
      </c>
      <c r="N23" s="10" t="s">
        <v>361</v>
      </c>
      <c r="O23" s="10" t="s">
        <v>22</v>
      </c>
      <c r="P23" s="10" t="str">
        <f t="shared" si="3"/>
        <v>Measure. Type</v>
      </c>
      <c r="Q23" s="10" t="s">
        <v>22</v>
      </c>
      <c r="R23" s="10" t="s">
        <v>22</v>
      </c>
      <c r="S23" s="10" t="s">
        <v>30</v>
      </c>
      <c r="T23" s="10" t="s">
        <v>22</v>
      </c>
      <c r="U23" s="10" t="s">
        <v>62</v>
      </c>
      <c r="V23" s="10" t="s">
        <v>22</v>
      </c>
    </row>
    <row r="24" spans="1:22" ht="14.1" customHeight="1" x14ac:dyDescent="0.2">
      <c r="A24" s="7" t="str">
        <f t="shared" si="0"/>
        <v>CustomerReference</v>
      </c>
      <c r="B24" s="8" t="s">
        <v>22</v>
      </c>
      <c r="C24" s="9" t="s">
        <v>34</v>
      </c>
      <c r="D24" s="10" t="s">
        <v>5687</v>
      </c>
      <c r="E24" s="10" t="s">
        <v>22</v>
      </c>
      <c r="F24" s="10" t="s">
        <v>22</v>
      </c>
      <c r="G24" s="10" t="str">
        <f t="shared" si="1"/>
        <v>Order Response. Customer_ Reference. Text</v>
      </c>
      <c r="H24" s="10" t="s">
        <v>22</v>
      </c>
      <c r="I24" s="10" t="s">
        <v>5673</v>
      </c>
      <c r="J24" s="10" t="s">
        <v>2885</v>
      </c>
      <c r="K24" s="10" t="s">
        <v>22</v>
      </c>
      <c r="L24" s="10" t="s">
        <v>628</v>
      </c>
      <c r="M24" s="7" t="str">
        <f t="shared" si="2"/>
        <v>Reference</v>
      </c>
      <c r="N24" s="10" t="s">
        <v>59</v>
      </c>
      <c r="O24" s="10" t="s">
        <v>22</v>
      </c>
      <c r="P24" s="10" t="str">
        <f t="shared" si="3"/>
        <v>Text. Type</v>
      </c>
      <c r="Q24" s="10" t="s">
        <v>22</v>
      </c>
      <c r="R24" s="10" t="s">
        <v>22</v>
      </c>
      <c r="S24" s="10" t="s">
        <v>30</v>
      </c>
      <c r="T24" s="10" t="s">
        <v>22</v>
      </c>
      <c r="U24" s="10" t="s">
        <v>62</v>
      </c>
      <c r="V24" s="10" t="s">
        <v>22</v>
      </c>
    </row>
    <row r="25" spans="1:22" ht="14.1" customHeight="1" x14ac:dyDescent="0.2">
      <c r="A25" s="7" t="str">
        <f t="shared" si="0"/>
        <v>AccountingCostCode</v>
      </c>
      <c r="B25" s="8" t="s">
        <v>22</v>
      </c>
      <c r="C25" s="9" t="s">
        <v>34</v>
      </c>
      <c r="D25" s="10" t="s">
        <v>5688</v>
      </c>
      <c r="E25" s="10" t="s">
        <v>22</v>
      </c>
      <c r="F25" s="10" t="s">
        <v>22</v>
      </c>
      <c r="G25" s="10" t="str">
        <f t="shared" si="1"/>
        <v>Order Response. Accounting Cost Code. Code</v>
      </c>
      <c r="H25" s="10" t="s">
        <v>22</v>
      </c>
      <c r="I25" s="10" t="s">
        <v>5673</v>
      </c>
      <c r="J25" s="10" t="s">
        <v>22</v>
      </c>
      <c r="K25" s="10" t="s">
        <v>196</v>
      </c>
      <c r="L25" s="10" t="s">
        <v>33</v>
      </c>
      <c r="M25" s="7" t="str">
        <f t="shared" si="2"/>
        <v>Accounting Cost Code</v>
      </c>
      <c r="N25" s="10" t="s">
        <v>33</v>
      </c>
      <c r="O25" s="10" t="s">
        <v>22</v>
      </c>
      <c r="P25" s="10" t="str">
        <f t="shared" si="3"/>
        <v>Code. Type</v>
      </c>
      <c r="Q25" s="10" t="s">
        <v>22</v>
      </c>
      <c r="R25" s="10" t="s">
        <v>22</v>
      </c>
      <c r="S25" s="10" t="s">
        <v>30</v>
      </c>
      <c r="T25" s="10" t="s">
        <v>22</v>
      </c>
      <c r="U25" s="10" t="s">
        <v>62</v>
      </c>
      <c r="V25" s="10" t="s">
        <v>22</v>
      </c>
    </row>
    <row r="26" spans="1:22" ht="14.1" customHeight="1" x14ac:dyDescent="0.2">
      <c r="A26" s="7" t="str">
        <f t="shared" si="0"/>
        <v>AccountingCost</v>
      </c>
      <c r="B26" s="8" t="s">
        <v>22</v>
      </c>
      <c r="C26" s="9" t="s">
        <v>34</v>
      </c>
      <c r="D26" s="10" t="s">
        <v>5689</v>
      </c>
      <c r="E26" s="10" t="s">
        <v>22</v>
      </c>
      <c r="F26" s="10" t="s">
        <v>22</v>
      </c>
      <c r="G26" s="10" t="str">
        <f t="shared" si="1"/>
        <v>Order Response. Accounting Cost. Text</v>
      </c>
      <c r="H26" s="10" t="s">
        <v>22</v>
      </c>
      <c r="I26" s="10" t="s">
        <v>5673</v>
      </c>
      <c r="J26" s="10" t="s">
        <v>22</v>
      </c>
      <c r="K26" s="10" t="s">
        <v>198</v>
      </c>
      <c r="L26" s="10" t="s">
        <v>199</v>
      </c>
      <c r="M26" s="7" t="str">
        <f t="shared" si="2"/>
        <v>Accounting Cost</v>
      </c>
      <c r="N26" s="10" t="s">
        <v>59</v>
      </c>
      <c r="O26" s="10" t="s">
        <v>22</v>
      </c>
      <c r="P26" s="10" t="str">
        <f t="shared" si="3"/>
        <v>Text. Type</v>
      </c>
      <c r="Q26" s="10" t="s">
        <v>22</v>
      </c>
      <c r="R26" s="10" t="s">
        <v>22</v>
      </c>
      <c r="S26" s="10" t="s">
        <v>30</v>
      </c>
      <c r="T26" s="10" t="s">
        <v>22</v>
      </c>
      <c r="U26" s="10" t="s">
        <v>62</v>
      </c>
      <c r="V26" s="10" t="s">
        <v>22</v>
      </c>
    </row>
    <row r="27" spans="1:22" ht="14.1" customHeight="1" x14ac:dyDescent="0.2">
      <c r="A27" s="7" t="str">
        <f t="shared" si="0"/>
        <v>LineCountNumeric</v>
      </c>
      <c r="B27" s="8" t="s">
        <v>22</v>
      </c>
      <c r="C27" s="9" t="s">
        <v>34</v>
      </c>
      <c r="D27" s="10" t="s">
        <v>5690</v>
      </c>
      <c r="E27" s="10" t="s">
        <v>22</v>
      </c>
      <c r="F27" s="10" t="s">
        <v>22</v>
      </c>
      <c r="G27" s="10" t="str">
        <f t="shared" si="1"/>
        <v>Order Response. Line Count. Numeric</v>
      </c>
      <c r="H27" s="10" t="s">
        <v>22</v>
      </c>
      <c r="I27" s="10" t="s">
        <v>5673</v>
      </c>
      <c r="J27" s="10" t="s">
        <v>22</v>
      </c>
      <c r="K27" s="10" t="s">
        <v>159</v>
      </c>
      <c r="L27" s="10" t="s">
        <v>5112</v>
      </c>
      <c r="M27" s="7" t="str">
        <f t="shared" si="2"/>
        <v>Line Count</v>
      </c>
      <c r="N27" s="10" t="s">
        <v>181</v>
      </c>
      <c r="O27" s="10" t="s">
        <v>22</v>
      </c>
      <c r="P27" s="10" t="str">
        <f t="shared" si="3"/>
        <v>Numeric. Type</v>
      </c>
      <c r="Q27" s="10" t="s">
        <v>22</v>
      </c>
      <c r="R27" s="10" t="s">
        <v>22</v>
      </c>
      <c r="S27" s="10" t="s">
        <v>30</v>
      </c>
      <c r="T27" s="10" t="s">
        <v>22</v>
      </c>
      <c r="U27" s="10" t="s">
        <v>62</v>
      </c>
      <c r="V27" s="10" t="s">
        <v>22</v>
      </c>
    </row>
    <row r="28" spans="1:22" ht="14.1" customHeight="1" x14ac:dyDescent="0.2">
      <c r="A28" s="11" t="str">
        <f t="shared" ref="A28:A54" si="4">SUBSTITUTE(SUBSTITUTE(CONCATENATE(J28,IF(M28="Identifier","ID",M28))," ",""),"_","")</f>
        <v>ValidityPeriod</v>
      </c>
      <c r="B28" s="8" t="s">
        <v>22</v>
      </c>
      <c r="C28" s="12" t="s">
        <v>98</v>
      </c>
      <c r="D28" s="11" t="s">
        <v>5691</v>
      </c>
      <c r="E28" s="11" t="s">
        <v>22</v>
      </c>
      <c r="F28" s="11" t="s">
        <v>22</v>
      </c>
      <c r="G28" s="11" t="str">
        <f t="shared" ref="G28:G54" si="5">CONCATENATE( IF(H28="","",CONCATENATE(H28,"_ ")),I28,". ",IF(J28="","",CONCATENATE(J28,"_ ")),M28,IF(J28="","",CONCATENATE(". ",N28)))</f>
        <v>Order Response. Validity_ Period. Period</v>
      </c>
      <c r="H28" s="11" t="s">
        <v>22</v>
      </c>
      <c r="I28" s="11" t="s">
        <v>5673</v>
      </c>
      <c r="J28" s="11" t="s">
        <v>241</v>
      </c>
      <c r="K28" s="11" t="s">
        <v>22</v>
      </c>
      <c r="L28" s="11" t="s">
        <v>22</v>
      </c>
      <c r="M28" s="11" t="str">
        <f t="shared" ref="M28:M54" si="6">CONCATENATE(IF(Q28="","",CONCATENATE(Q28,"_ ")),R28)</f>
        <v>Period</v>
      </c>
      <c r="N28" s="11" t="str">
        <f t="shared" ref="N28:N54" si="7">M28</f>
        <v>Period</v>
      </c>
      <c r="O28" s="11" t="s">
        <v>22</v>
      </c>
      <c r="P28" s="11" t="s">
        <v>22</v>
      </c>
      <c r="Q28" s="11" t="s">
        <v>22</v>
      </c>
      <c r="R28" s="11" t="s">
        <v>44</v>
      </c>
      <c r="S28" s="11" t="s">
        <v>38</v>
      </c>
      <c r="T28" s="11" t="s">
        <v>22</v>
      </c>
      <c r="U28" s="11" t="s">
        <v>62</v>
      </c>
      <c r="V28" s="11" t="s">
        <v>22</v>
      </c>
    </row>
    <row r="29" spans="1:22" ht="14.1" customHeight="1" x14ac:dyDescent="0.2">
      <c r="A29" s="11" t="str">
        <f t="shared" si="4"/>
        <v>OrderReference</v>
      </c>
      <c r="B29" s="8" t="s">
        <v>22</v>
      </c>
      <c r="C29" s="12" t="s">
        <v>50</v>
      </c>
      <c r="D29" s="11" t="s">
        <v>5692</v>
      </c>
      <c r="E29" s="11" t="s">
        <v>22</v>
      </c>
      <c r="F29" s="11" t="s">
        <v>22</v>
      </c>
      <c r="G29" s="11" t="str">
        <f t="shared" si="5"/>
        <v>Order Response. Order Reference</v>
      </c>
      <c r="H29" s="11" t="s">
        <v>22</v>
      </c>
      <c r="I29" s="11" t="s">
        <v>5673</v>
      </c>
      <c r="J29" s="11" t="s">
        <v>22</v>
      </c>
      <c r="K29" s="11" t="s">
        <v>22</v>
      </c>
      <c r="L29" s="11" t="s">
        <v>22</v>
      </c>
      <c r="M29" s="11" t="str">
        <f t="shared" si="6"/>
        <v>Order Reference</v>
      </c>
      <c r="N29" s="11" t="str">
        <f t="shared" si="7"/>
        <v>Order Reference</v>
      </c>
      <c r="O29" s="11" t="s">
        <v>22</v>
      </c>
      <c r="P29" s="11" t="s">
        <v>22</v>
      </c>
      <c r="Q29" s="11" t="s">
        <v>22</v>
      </c>
      <c r="R29" s="11" t="s">
        <v>2876</v>
      </c>
      <c r="S29" s="11" t="s">
        <v>38</v>
      </c>
      <c r="T29" s="11" t="s">
        <v>22</v>
      </c>
      <c r="U29" s="11" t="s">
        <v>62</v>
      </c>
      <c r="V29" s="11" t="s">
        <v>22</v>
      </c>
    </row>
    <row r="30" spans="1:22" ht="14.1" customHeight="1" x14ac:dyDescent="0.2">
      <c r="A30" s="11" t="str">
        <f t="shared" si="4"/>
        <v>OrderDocumentReference</v>
      </c>
      <c r="B30" s="8" t="s">
        <v>22</v>
      </c>
      <c r="C30" s="12" t="s">
        <v>98</v>
      </c>
      <c r="D30" s="11" t="s">
        <v>5693</v>
      </c>
      <c r="E30" s="11" t="s">
        <v>22</v>
      </c>
      <c r="F30" s="11" t="s">
        <v>22</v>
      </c>
      <c r="G30" s="11" t="str">
        <f t="shared" si="5"/>
        <v>Order Response. Order_ Document Reference. Document Reference</v>
      </c>
      <c r="H30" s="11" t="s">
        <v>22</v>
      </c>
      <c r="I30" s="11" t="s">
        <v>5673</v>
      </c>
      <c r="J30" s="11" t="s">
        <v>531</v>
      </c>
      <c r="K30" s="11" t="s">
        <v>22</v>
      </c>
      <c r="L30" s="11" t="s">
        <v>22</v>
      </c>
      <c r="M30" s="11" t="str">
        <f t="shared" si="6"/>
        <v>Document Reference</v>
      </c>
      <c r="N30" s="11" t="str">
        <f t="shared" si="7"/>
        <v>Document Reference</v>
      </c>
      <c r="O30" s="11" t="s">
        <v>22</v>
      </c>
      <c r="P30" s="11" t="s">
        <v>22</v>
      </c>
      <c r="Q30" s="11" t="s">
        <v>22</v>
      </c>
      <c r="R30" s="11" t="s">
        <v>406</v>
      </c>
      <c r="S30" s="11" t="s">
        <v>38</v>
      </c>
      <c r="T30" s="11" t="s">
        <v>22</v>
      </c>
      <c r="U30" s="11" t="s">
        <v>62</v>
      </c>
      <c r="V30" s="11" t="s">
        <v>22</v>
      </c>
    </row>
    <row r="31" spans="1:22" ht="14.1" customHeight="1" x14ac:dyDescent="0.2">
      <c r="A31" s="11" t="str">
        <f t="shared" si="4"/>
        <v>OrderChangeDocumentReference</v>
      </c>
      <c r="B31" s="8" t="s">
        <v>22</v>
      </c>
      <c r="C31" s="12" t="s">
        <v>98</v>
      </c>
      <c r="D31" s="11" t="s">
        <v>5694</v>
      </c>
      <c r="E31" s="11" t="s">
        <v>22</v>
      </c>
      <c r="F31" s="11" t="s">
        <v>22</v>
      </c>
      <c r="G31" s="11" t="str">
        <f t="shared" si="5"/>
        <v>Order Response. Order Change_ Document Reference. Document Reference</v>
      </c>
      <c r="H31" s="11" t="s">
        <v>22</v>
      </c>
      <c r="I31" s="11" t="s">
        <v>5673</v>
      </c>
      <c r="J31" s="11" t="s">
        <v>5655</v>
      </c>
      <c r="K31" s="11" t="s">
        <v>22</v>
      </c>
      <c r="L31" s="11" t="s">
        <v>22</v>
      </c>
      <c r="M31" s="11" t="str">
        <f t="shared" si="6"/>
        <v>Document Reference</v>
      </c>
      <c r="N31" s="11" t="str">
        <f t="shared" si="7"/>
        <v>Document Reference</v>
      </c>
      <c r="O31" s="11" t="s">
        <v>22</v>
      </c>
      <c r="P31" s="11" t="s">
        <v>22</v>
      </c>
      <c r="Q31" s="11" t="s">
        <v>22</v>
      </c>
      <c r="R31" s="11" t="s">
        <v>406</v>
      </c>
      <c r="S31" s="11" t="s">
        <v>38</v>
      </c>
      <c r="T31" s="11" t="s">
        <v>22</v>
      </c>
      <c r="U31" s="11" t="s">
        <v>228</v>
      </c>
      <c r="V31" s="11" t="s">
        <v>22</v>
      </c>
    </row>
    <row r="32" spans="1:22" ht="14.1" customHeight="1" x14ac:dyDescent="0.2">
      <c r="A32" s="11" t="str">
        <f t="shared" si="4"/>
        <v>OriginatorDocumentReference</v>
      </c>
      <c r="B32" s="8" t="s">
        <v>22</v>
      </c>
      <c r="C32" s="12" t="s">
        <v>34</v>
      </c>
      <c r="D32" s="11" t="s">
        <v>5267</v>
      </c>
      <c r="E32" s="11" t="s">
        <v>22</v>
      </c>
      <c r="F32" s="11" t="s">
        <v>22</v>
      </c>
      <c r="G32" s="11" t="str">
        <f t="shared" si="5"/>
        <v>Order Response. Originator_ Document Reference. Document Reference</v>
      </c>
      <c r="H32" s="11" t="s">
        <v>22</v>
      </c>
      <c r="I32" s="11" t="s">
        <v>5673</v>
      </c>
      <c r="J32" s="11" t="s">
        <v>1314</v>
      </c>
      <c r="K32" s="11" t="s">
        <v>22</v>
      </c>
      <c r="L32" s="11" t="s">
        <v>22</v>
      </c>
      <c r="M32" s="11" t="str">
        <f t="shared" si="6"/>
        <v>Document Reference</v>
      </c>
      <c r="N32" s="11" t="str">
        <f t="shared" si="7"/>
        <v>Document Reference</v>
      </c>
      <c r="O32" s="11" t="s">
        <v>22</v>
      </c>
      <c r="P32" s="11" t="s">
        <v>22</v>
      </c>
      <c r="Q32" s="11" t="s">
        <v>22</v>
      </c>
      <c r="R32" s="11" t="s">
        <v>406</v>
      </c>
      <c r="S32" s="11" t="s">
        <v>38</v>
      </c>
      <c r="T32" s="11" t="s">
        <v>22</v>
      </c>
      <c r="U32" s="11" t="s">
        <v>62</v>
      </c>
      <c r="V32" s="11" t="s">
        <v>22</v>
      </c>
    </row>
    <row r="33" spans="1:22" ht="14.1" customHeight="1" x14ac:dyDescent="0.2">
      <c r="A33" s="11" t="str">
        <f t="shared" si="4"/>
        <v>AdditionalDocumentReference</v>
      </c>
      <c r="B33" s="8" t="s">
        <v>22</v>
      </c>
      <c r="C33" s="12" t="s">
        <v>98</v>
      </c>
      <c r="D33" s="11" t="s">
        <v>3374</v>
      </c>
      <c r="E33" s="11" t="s">
        <v>22</v>
      </c>
      <c r="F33" s="11" t="s">
        <v>22</v>
      </c>
      <c r="G33" s="11" t="str">
        <f t="shared" si="5"/>
        <v>Order Response. Additional_ Document Reference. Document Reference</v>
      </c>
      <c r="H33" s="11" t="s">
        <v>22</v>
      </c>
      <c r="I33" s="11" t="s">
        <v>5673</v>
      </c>
      <c r="J33" s="11" t="s">
        <v>86</v>
      </c>
      <c r="K33" s="11" t="s">
        <v>22</v>
      </c>
      <c r="L33" s="11" t="s">
        <v>22</v>
      </c>
      <c r="M33" s="11" t="str">
        <f t="shared" si="6"/>
        <v>Document Reference</v>
      </c>
      <c r="N33" s="11" t="str">
        <f t="shared" si="7"/>
        <v>Document Reference</v>
      </c>
      <c r="O33" s="11" t="s">
        <v>22</v>
      </c>
      <c r="P33" s="11" t="s">
        <v>22</v>
      </c>
      <c r="Q33" s="11" t="s">
        <v>22</v>
      </c>
      <c r="R33" s="11" t="s">
        <v>406</v>
      </c>
      <c r="S33" s="11" t="s">
        <v>38</v>
      </c>
      <c r="T33" s="11" t="s">
        <v>22</v>
      </c>
      <c r="U33" s="11" t="s">
        <v>62</v>
      </c>
      <c r="V33" s="11" t="s">
        <v>22</v>
      </c>
    </row>
    <row r="34" spans="1:22" ht="14.1" customHeight="1" x14ac:dyDescent="0.2">
      <c r="A34" s="11" t="str">
        <f t="shared" si="4"/>
        <v>Contract</v>
      </c>
      <c r="B34" s="8" t="s">
        <v>22</v>
      </c>
      <c r="C34" s="12" t="s">
        <v>98</v>
      </c>
      <c r="D34" s="11" t="s">
        <v>5695</v>
      </c>
      <c r="E34" s="11" t="s">
        <v>22</v>
      </c>
      <c r="F34" s="11" t="s">
        <v>22</v>
      </c>
      <c r="G34" s="11" t="str">
        <f t="shared" si="5"/>
        <v>Order Response. Contract</v>
      </c>
      <c r="H34" s="11" t="s">
        <v>22</v>
      </c>
      <c r="I34" s="11" t="s">
        <v>5673</v>
      </c>
      <c r="J34" s="11" t="s">
        <v>22</v>
      </c>
      <c r="K34" s="11" t="s">
        <v>22</v>
      </c>
      <c r="L34" s="11" t="s">
        <v>22</v>
      </c>
      <c r="M34" s="11" t="str">
        <f t="shared" si="6"/>
        <v>Contract</v>
      </c>
      <c r="N34" s="11" t="str">
        <f t="shared" si="7"/>
        <v>Contract</v>
      </c>
      <c r="O34" s="11" t="s">
        <v>22</v>
      </c>
      <c r="P34" s="11" t="s">
        <v>22</v>
      </c>
      <c r="Q34" s="11" t="s">
        <v>22</v>
      </c>
      <c r="R34" s="11" t="s">
        <v>516</v>
      </c>
      <c r="S34" s="11" t="s">
        <v>38</v>
      </c>
      <c r="T34" s="11" t="s">
        <v>22</v>
      </c>
      <c r="U34" s="11" t="s">
        <v>62</v>
      </c>
      <c r="V34" s="11" t="s">
        <v>22</v>
      </c>
    </row>
    <row r="35" spans="1:22" ht="14.1" customHeight="1" x14ac:dyDescent="0.2">
      <c r="A35" s="11" t="str">
        <f t="shared" si="4"/>
        <v>Signature</v>
      </c>
      <c r="B35" s="8" t="s">
        <v>22</v>
      </c>
      <c r="C35" s="12" t="s">
        <v>98</v>
      </c>
      <c r="D35" s="11" t="s">
        <v>4972</v>
      </c>
      <c r="E35" s="11" t="s">
        <v>22</v>
      </c>
      <c r="F35" s="11" t="s">
        <v>22</v>
      </c>
      <c r="G35" s="11" t="str">
        <f t="shared" si="5"/>
        <v>Order Response. Signature</v>
      </c>
      <c r="H35" s="11" t="s">
        <v>22</v>
      </c>
      <c r="I35" s="11" t="s">
        <v>5673</v>
      </c>
      <c r="J35" s="11" t="s">
        <v>22</v>
      </c>
      <c r="K35" s="11" t="s">
        <v>22</v>
      </c>
      <c r="L35" s="11" t="s">
        <v>22</v>
      </c>
      <c r="M35" s="11" t="str">
        <f t="shared" si="6"/>
        <v>Signature</v>
      </c>
      <c r="N35" s="11" t="str">
        <f t="shared" si="7"/>
        <v>Signature</v>
      </c>
      <c r="O35" s="11" t="s">
        <v>22</v>
      </c>
      <c r="P35" s="11" t="s">
        <v>22</v>
      </c>
      <c r="Q35" s="11" t="s">
        <v>22</v>
      </c>
      <c r="R35" s="11" t="s">
        <v>624</v>
      </c>
      <c r="S35" s="11" t="s">
        <v>38</v>
      </c>
      <c r="T35" s="11" t="s">
        <v>22</v>
      </c>
      <c r="U35" s="11" t="s">
        <v>62</v>
      </c>
      <c r="V35" s="11" t="s">
        <v>22</v>
      </c>
    </row>
    <row r="36" spans="1:22" ht="14.1" customHeight="1" x14ac:dyDescent="0.2">
      <c r="A36" s="11" t="str">
        <f t="shared" si="4"/>
        <v>SellerSupplierParty</v>
      </c>
      <c r="B36" s="8" t="s">
        <v>22</v>
      </c>
      <c r="C36" s="12" t="s">
        <v>27</v>
      </c>
      <c r="D36" s="11" t="s">
        <v>5118</v>
      </c>
      <c r="E36" s="11" t="s">
        <v>22</v>
      </c>
      <c r="F36" s="11" t="s">
        <v>22</v>
      </c>
      <c r="G36" s="11" t="str">
        <f t="shared" si="5"/>
        <v>Order Response. Seller_ Supplier Party. Supplier Party</v>
      </c>
      <c r="H36" s="11" t="s">
        <v>22</v>
      </c>
      <c r="I36" s="11" t="s">
        <v>5673</v>
      </c>
      <c r="J36" s="11" t="s">
        <v>40</v>
      </c>
      <c r="K36" s="11" t="s">
        <v>22</v>
      </c>
      <c r="L36" s="11" t="s">
        <v>22</v>
      </c>
      <c r="M36" s="11" t="str">
        <f t="shared" si="6"/>
        <v>Supplier Party</v>
      </c>
      <c r="N36" s="11" t="str">
        <f t="shared" si="7"/>
        <v>Supplier Party</v>
      </c>
      <c r="O36" s="11" t="s">
        <v>22</v>
      </c>
      <c r="P36" s="11" t="s">
        <v>22</v>
      </c>
      <c r="Q36" s="11" t="s">
        <v>22</v>
      </c>
      <c r="R36" s="11" t="s">
        <v>41</v>
      </c>
      <c r="S36" s="11" t="s">
        <v>38</v>
      </c>
      <c r="T36" s="11" t="s">
        <v>22</v>
      </c>
      <c r="U36" s="11" t="s">
        <v>62</v>
      </c>
      <c r="V36" s="11" t="s">
        <v>22</v>
      </c>
    </row>
    <row r="37" spans="1:22" ht="14.1" customHeight="1" x14ac:dyDescent="0.2">
      <c r="A37" s="11" t="str">
        <f t="shared" si="4"/>
        <v>BuyerCustomerParty</v>
      </c>
      <c r="B37" s="8" t="s">
        <v>22</v>
      </c>
      <c r="C37" s="12" t="s">
        <v>27</v>
      </c>
      <c r="D37" s="11" t="s">
        <v>5270</v>
      </c>
      <c r="E37" s="11" t="s">
        <v>22</v>
      </c>
      <c r="F37" s="11" t="s">
        <v>22</v>
      </c>
      <c r="G37" s="11" t="str">
        <f t="shared" si="5"/>
        <v>Order Response. Buyer_ Customer Party. Customer Party</v>
      </c>
      <c r="H37" s="11" t="s">
        <v>22</v>
      </c>
      <c r="I37" s="11" t="s">
        <v>5673</v>
      </c>
      <c r="J37" s="11" t="s">
        <v>36</v>
      </c>
      <c r="K37" s="11" t="s">
        <v>22</v>
      </c>
      <c r="L37" s="11" t="s">
        <v>22</v>
      </c>
      <c r="M37" s="11" t="str">
        <f t="shared" si="6"/>
        <v>Customer Party</v>
      </c>
      <c r="N37" s="11" t="str">
        <f t="shared" si="7"/>
        <v>Customer Party</v>
      </c>
      <c r="O37" s="11" t="s">
        <v>22</v>
      </c>
      <c r="P37" s="11" t="s">
        <v>22</v>
      </c>
      <c r="Q37" s="11" t="s">
        <v>22</v>
      </c>
      <c r="R37" s="11" t="s">
        <v>37</v>
      </c>
      <c r="S37" s="11" t="s">
        <v>38</v>
      </c>
      <c r="T37" s="11" t="s">
        <v>22</v>
      </c>
      <c r="U37" s="11" t="s">
        <v>62</v>
      </c>
      <c r="V37" s="11" t="s">
        <v>22</v>
      </c>
    </row>
    <row r="38" spans="1:22" ht="14.1" customHeight="1" x14ac:dyDescent="0.2">
      <c r="A38" s="11" t="str">
        <f t="shared" si="4"/>
        <v>OriginatorCustomerParty</v>
      </c>
      <c r="B38" s="8" t="s">
        <v>22</v>
      </c>
      <c r="C38" s="12" t="s">
        <v>34</v>
      </c>
      <c r="D38" s="11" t="s">
        <v>5640</v>
      </c>
      <c r="E38" s="11" t="s">
        <v>22</v>
      </c>
      <c r="F38" s="11" t="s">
        <v>22</v>
      </c>
      <c r="G38" s="11" t="str">
        <f t="shared" si="5"/>
        <v>Order Response. Originator_ Customer Party. Customer Party</v>
      </c>
      <c r="H38" s="11" t="s">
        <v>22</v>
      </c>
      <c r="I38" s="11" t="s">
        <v>5673</v>
      </c>
      <c r="J38" s="11" t="s">
        <v>1314</v>
      </c>
      <c r="K38" s="11" t="s">
        <v>22</v>
      </c>
      <c r="L38" s="11" t="s">
        <v>22</v>
      </c>
      <c r="M38" s="11" t="str">
        <f t="shared" si="6"/>
        <v>Customer Party</v>
      </c>
      <c r="N38" s="11" t="str">
        <f t="shared" si="7"/>
        <v>Customer Party</v>
      </c>
      <c r="O38" s="11" t="s">
        <v>22</v>
      </c>
      <c r="P38" s="11" t="s">
        <v>22</v>
      </c>
      <c r="Q38" s="11" t="s">
        <v>22</v>
      </c>
      <c r="R38" s="11" t="s">
        <v>37</v>
      </c>
      <c r="S38" s="11" t="s">
        <v>38</v>
      </c>
      <c r="T38" s="11" t="s">
        <v>22</v>
      </c>
      <c r="U38" s="11" t="s">
        <v>62</v>
      </c>
      <c r="V38" s="11" t="s">
        <v>22</v>
      </c>
    </row>
    <row r="39" spans="1:22" ht="14.1" customHeight="1" x14ac:dyDescent="0.2">
      <c r="A39" s="11" t="str">
        <f t="shared" si="4"/>
        <v>FreightForwarderParty</v>
      </c>
      <c r="B39" s="8" t="s">
        <v>22</v>
      </c>
      <c r="C39" s="12" t="s">
        <v>34</v>
      </c>
      <c r="D39" s="11" t="s">
        <v>5641</v>
      </c>
      <c r="E39" s="11" t="s">
        <v>22</v>
      </c>
      <c r="F39" s="11" t="s">
        <v>22</v>
      </c>
      <c r="G39" s="11" t="str">
        <f t="shared" si="5"/>
        <v>Order Response. Freight Forwarder_ Party. Party</v>
      </c>
      <c r="H39" s="11" t="s">
        <v>22</v>
      </c>
      <c r="I39" s="11" t="s">
        <v>5673</v>
      </c>
      <c r="J39" s="11" t="s">
        <v>911</v>
      </c>
      <c r="K39" s="11" t="s">
        <v>22</v>
      </c>
      <c r="L39" s="11" t="s">
        <v>22</v>
      </c>
      <c r="M39" s="11" t="str">
        <f t="shared" si="6"/>
        <v>Party</v>
      </c>
      <c r="N39" s="11" t="str">
        <f t="shared" si="7"/>
        <v>Party</v>
      </c>
      <c r="O39" s="11" t="s">
        <v>22</v>
      </c>
      <c r="P39" s="11" t="s">
        <v>22</v>
      </c>
      <c r="Q39" s="11" t="s">
        <v>22</v>
      </c>
      <c r="R39" s="11" t="s">
        <v>216</v>
      </c>
      <c r="S39" s="11" t="s">
        <v>38</v>
      </c>
      <c r="T39" s="11" t="s">
        <v>22</v>
      </c>
      <c r="U39" s="11" t="s">
        <v>62</v>
      </c>
      <c r="V39" s="11" t="s">
        <v>22</v>
      </c>
    </row>
    <row r="40" spans="1:22" ht="14.1" customHeight="1" x14ac:dyDescent="0.2">
      <c r="A40" s="11" t="str">
        <f t="shared" si="4"/>
        <v>AccountingSupplierParty</v>
      </c>
      <c r="B40" s="8" t="s">
        <v>22</v>
      </c>
      <c r="C40" s="12" t="s">
        <v>34</v>
      </c>
      <c r="D40" s="11" t="s">
        <v>4973</v>
      </c>
      <c r="E40" s="11" t="s">
        <v>22</v>
      </c>
      <c r="F40" s="11" t="s">
        <v>22</v>
      </c>
      <c r="G40" s="11" t="str">
        <f t="shared" si="5"/>
        <v>Order Response. Accounting_ Supplier Party. Supplier Party</v>
      </c>
      <c r="H40" s="11" t="s">
        <v>22</v>
      </c>
      <c r="I40" s="11" t="s">
        <v>5673</v>
      </c>
      <c r="J40" s="11" t="s">
        <v>198</v>
      </c>
      <c r="K40" s="11" t="s">
        <v>22</v>
      </c>
      <c r="L40" s="11" t="s">
        <v>22</v>
      </c>
      <c r="M40" s="11" t="str">
        <f t="shared" si="6"/>
        <v>Supplier Party</v>
      </c>
      <c r="N40" s="11" t="str">
        <f t="shared" si="7"/>
        <v>Supplier Party</v>
      </c>
      <c r="O40" s="11" t="s">
        <v>22</v>
      </c>
      <c r="P40" s="11" t="s">
        <v>22</v>
      </c>
      <c r="Q40" s="11" t="s">
        <v>22</v>
      </c>
      <c r="R40" s="11" t="s">
        <v>41</v>
      </c>
      <c r="S40" s="11" t="s">
        <v>38</v>
      </c>
      <c r="T40" s="11" t="s">
        <v>5455</v>
      </c>
      <c r="U40" s="11" t="s">
        <v>62</v>
      </c>
      <c r="V40" s="11" t="s">
        <v>22</v>
      </c>
    </row>
    <row r="41" spans="1:22" ht="14.1" customHeight="1" x14ac:dyDescent="0.2">
      <c r="A41" s="11" t="str">
        <f t="shared" si="4"/>
        <v>AccountingCustomerParty</v>
      </c>
      <c r="B41" s="8" t="s">
        <v>22</v>
      </c>
      <c r="C41" s="12" t="s">
        <v>34</v>
      </c>
      <c r="D41" s="11" t="s">
        <v>4974</v>
      </c>
      <c r="E41" s="11" t="s">
        <v>22</v>
      </c>
      <c r="F41" s="11" t="s">
        <v>22</v>
      </c>
      <c r="G41" s="11" t="str">
        <f t="shared" si="5"/>
        <v>Order Response. Accounting_ Customer Party. Customer Party</v>
      </c>
      <c r="H41" s="11" t="s">
        <v>22</v>
      </c>
      <c r="I41" s="11" t="s">
        <v>5673</v>
      </c>
      <c r="J41" s="11" t="s">
        <v>198</v>
      </c>
      <c r="K41" s="11" t="s">
        <v>22</v>
      </c>
      <c r="L41" s="11" t="s">
        <v>22</v>
      </c>
      <c r="M41" s="11" t="str">
        <f t="shared" si="6"/>
        <v>Customer Party</v>
      </c>
      <c r="N41" s="11" t="str">
        <f t="shared" si="7"/>
        <v>Customer Party</v>
      </c>
      <c r="O41" s="11" t="s">
        <v>22</v>
      </c>
      <c r="P41" s="11" t="s">
        <v>22</v>
      </c>
      <c r="Q41" s="11" t="s">
        <v>22</v>
      </c>
      <c r="R41" s="11" t="s">
        <v>37</v>
      </c>
      <c r="S41" s="11" t="s">
        <v>38</v>
      </c>
      <c r="T41" s="11" t="s">
        <v>22</v>
      </c>
      <c r="U41" s="11" t="s">
        <v>62</v>
      </c>
      <c r="V41" s="11" t="s">
        <v>22</v>
      </c>
    </row>
    <row r="42" spans="1:22" ht="14.1" customHeight="1" x14ac:dyDescent="0.2">
      <c r="A42" s="11" t="str">
        <f t="shared" si="4"/>
        <v>Delivery</v>
      </c>
      <c r="B42" s="8" t="s">
        <v>22</v>
      </c>
      <c r="C42" s="12" t="s">
        <v>98</v>
      </c>
      <c r="D42" s="11" t="s">
        <v>5273</v>
      </c>
      <c r="E42" s="11" t="s">
        <v>22</v>
      </c>
      <c r="F42" s="11" t="s">
        <v>22</v>
      </c>
      <c r="G42" s="11" t="str">
        <f t="shared" si="5"/>
        <v>Order Response. Delivery</v>
      </c>
      <c r="H42" s="11" t="s">
        <v>22</v>
      </c>
      <c r="I42" s="11" t="s">
        <v>5673</v>
      </c>
      <c r="J42" s="11" t="s">
        <v>22</v>
      </c>
      <c r="K42" s="11" t="s">
        <v>22</v>
      </c>
      <c r="L42" s="11" t="s">
        <v>22</v>
      </c>
      <c r="M42" s="11" t="str">
        <f t="shared" si="6"/>
        <v>Delivery</v>
      </c>
      <c r="N42" s="11" t="str">
        <f t="shared" si="7"/>
        <v>Delivery</v>
      </c>
      <c r="O42" s="11" t="s">
        <v>22</v>
      </c>
      <c r="P42" s="11" t="s">
        <v>22</v>
      </c>
      <c r="Q42" s="11" t="s">
        <v>22</v>
      </c>
      <c r="R42" s="11" t="s">
        <v>865</v>
      </c>
      <c r="S42" s="11" t="s">
        <v>38</v>
      </c>
      <c r="T42" s="11" t="s">
        <v>22</v>
      </c>
      <c r="U42" s="11" t="s">
        <v>62</v>
      </c>
      <c r="V42" s="11" t="s">
        <v>22</v>
      </c>
    </row>
    <row r="43" spans="1:22" ht="14.1" customHeight="1" x14ac:dyDescent="0.2">
      <c r="A43" s="11" t="str">
        <f t="shared" si="4"/>
        <v>DeliveryTerms</v>
      </c>
      <c r="B43" s="8" t="s">
        <v>22</v>
      </c>
      <c r="C43" s="12" t="s">
        <v>34</v>
      </c>
      <c r="D43" s="11" t="s">
        <v>5274</v>
      </c>
      <c r="E43" s="11" t="s">
        <v>22</v>
      </c>
      <c r="F43" s="11" t="s">
        <v>22</v>
      </c>
      <c r="G43" s="11" t="str">
        <f t="shared" si="5"/>
        <v>Order Response. Delivery Terms</v>
      </c>
      <c r="H43" s="11" t="s">
        <v>22</v>
      </c>
      <c r="I43" s="11" t="s">
        <v>5673</v>
      </c>
      <c r="J43" s="11" t="s">
        <v>22</v>
      </c>
      <c r="K43" s="11" t="s">
        <v>22</v>
      </c>
      <c r="L43" s="11" t="s">
        <v>22</v>
      </c>
      <c r="M43" s="11" t="str">
        <f t="shared" si="6"/>
        <v>Delivery Terms</v>
      </c>
      <c r="N43" s="11" t="str">
        <f t="shared" si="7"/>
        <v>Delivery Terms</v>
      </c>
      <c r="O43" s="11" t="s">
        <v>22</v>
      </c>
      <c r="P43" s="11" t="s">
        <v>22</v>
      </c>
      <c r="Q43" s="11" t="s">
        <v>22</v>
      </c>
      <c r="R43" s="11" t="s">
        <v>955</v>
      </c>
      <c r="S43" s="11" t="s">
        <v>38</v>
      </c>
      <c r="T43" s="11" t="s">
        <v>22</v>
      </c>
      <c r="U43" s="11" t="s">
        <v>62</v>
      </c>
      <c r="V43" s="11" t="s">
        <v>22</v>
      </c>
    </row>
    <row r="44" spans="1:22" ht="14.1" customHeight="1" x14ac:dyDescent="0.2">
      <c r="A44" s="11" t="str">
        <f t="shared" si="4"/>
        <v>PaymentMeans</v>
      </c>
      <c r="B44" s="8" t="s">
        <v>22</v>
      </c>
      <c r="C44" s="12" t="s">
        <v>98</v>
      </c>
      <c r="D44" s="11" t="s">
        <v>5275</v>
      </c>
      <c r="E44" s="11" t="s">
        <v>22</v>
      </c>
      <c r="F44" s="11" t="s">
        <v>22</v>
      </c>
      <c r="G44" s="11" t="str">
        <f t="shared" si="5"/>
        <v>Order Response. Payment Means</v>
      </c>
      <c r="H44" s="11" t="s">
        <v>22</v>
      </c>
      <c r="I44" s="11" t="s">
        <v>5673</v>
      </c>
      <c r="J44" s="11" t="s">
        <v>22</v>
      </c>
      <c r="K44" s="11" t="s">
        <v>22</v>
      </c>
      <c r="L44" s="11" t="s">
        <v>22</v>
      </c>
      <c r="M44" s="11" t="str">
        <f t="shared" si="6"/>
        <v>Payment Means</v>
      </c>
      <c r="N44" s="11" t="str">
        <f t="shared" si="7"/>
        <v>Payment Means</v>
      </c>
      <c r="O44" s="11" t="s">
        <v>22</v>
      </c>
      <c r="P44" s="11" t="s">
        <v>22</v>
      </c>
      <c r="Q44" s="11" t="s">
        <v>22</v>
      </c>
      <c r="R44" s="11" t="s">
        <v>208</v>
      </c>
      <c r="S44" s="11" t="s">
        <v>38</v>
      </c>
      <c r="T44" s="11" t="s">
        <v>22</v>
      </c>
      <c r="U44" s="11" t="s">
        <v>62</v>
      </c>
      <c r="V44" s="11" t="s">
        <v>22</v>
      </c>
    </row>
    <row r="45" spans="1:22" ht="14.1" customHeight="1" x14ac:dyDescent="0.2">
      <c r="A45" s="11" t="str">
        <f t="shared" si="4"/>
        <v>PaymentTerms</v>
      </c>
      <c r="B45" s="8" t="s">
        <v>22</v>
      </c>
      <c r="C45" s="12" t="s">
        <v>98</v>
      </c>
      <c r="D45" s="11" t="s">
        <v>5276</v>
      </c>
      <c r="E45" s="11" t="s">
        <v>22</v>
      </c>
      <c r="F45" s="11" t="s">
        <v>22</v>
      </c>
      <c r="G45" s="11" t="str">
        <f t="shared" si="5"/>
        <v>Order Response. Payment Terms</v>
      </c>
      <c r="H45" s="11" t="s">
        <v>22</v>
      </c>
      <c r="I45" s="11" t="s">
        <v>5673</v>
      </c>
      <c r="J45" s="11" t="s">
        <v>22</v>
      </c>
      <c r="K45" s="11" t="s">
        <v>22</v>
      </c>
      <c r="L45" s="11" t="s">
        <v>22</v>
      </c>
      <c r="M45" s="11" t="str">
        <f t="shared" si="6"/>
        <v>Payment Terms</v>
      </c>
      <c r="N45" s="11" t="str">
        <f t="shared" si="7"/>
        <v>Payment Terms</v>
      </c>
      <c r="O45" s="11" t="s">
        <v>22</v>
      </c>
      <c r="P45" s="11" t="s">
        <v>22</v>
      </c>
      <c r="Q45" s="11" t="s">
        <v>22</v>
      </c>
      <c r="R45" s="11" t="s">
        <v>957</v>
      </c>
      <c r="S45" s="11" t="s">
        <v>38</v>
      </c>
      <c r="T45" s="11" t="s">
        <v>22</v>
      </c>
      <c r="U45" s="11" t="s">
        <v>26</v>
      </c>
      <c r="V45" s="11" t="s">
        <v>22</v>
      </c>
    </row>
    <row r="46" spans="1:22" ht="14.1" customHeight="1" x14ac:dyDescent="0.2">
      <c r="A46" s="11" t="str">
        <f t="shared" si="4"/>
        <v>AllowanceCharge</v>
      </c>
      <c r="B46" s="8" t="s">
        <v>22</v>
      </c>
      <c r="C46" s="12" t="s">
        <v>98</v>
      </c>
      <c r="D46" s="11" t="s">
        <v>4984</v>
      </c>
      <c r="E46" s="11" t="s">
        <v>22</v>
      </c>
      <c r="F46" s="11" t="s">
        <v>22</v>
      </c>
      <c r="G46" s="11" t="str">
        <f t="shared" si="5"/>
        <v>Order Response. Allowance Charge</v>
      </c>
      <c r="H46" s="11" t="s">
        <v>22</v>
      </c>
      <c r="I46" s="11" t="s">
        <v>5673</v>
      </c>
      <c r="J46" s="11" t="s">
        <v>22</v>
      </c>
      <c r="K46" s="11" t="s">
        <v>22</v>
      </c>
      <c r="L46" s="11" t="s">
        <v>22</v>
      </c>
      <c r="M46" s="11" t="str">
        <f t="shared" si="6"/>
        <v>Allowance Charge</v>
      </c>
      <c r="N46" s="11" t="str">
        <f t="shared" si="7"/>
        <v>Allowance Charge</v>
      </c>
      <c r="O46" s="11" t="s">
        <v>22</v>
      </c>
      <c r="P46" s="11" t="s">
        <v>22</v>
      </c>
      <c r="Q46" s="11" t="s">
        <v>22</v>
      </c>
      <c r="R46" s="11" t="s">
        <v>166</v>
      </c>
      <c r="S46" s="11" t="s">
        <v>38</v>
      </c>
      <c r="T46" s="11" t="s">
        <v>22</v>
      </c>
      <c r="U46" s="11" t="s">
        <v>62</v>
      </c>
      <c r="V46" s="11" t="s">
        <v>22</v>
      </c>
    </row>
    <row r="47" spans="1:22" ht="14.1" customHeight="1" x14ac:dyDescent="0.2">
      <c r="A47" s="11" t="str">
        <f t="shared" si="4"/>
        <v>TransactionConditions</v>
      </c>
      <c r="B47" s="8" t="s">
        <v>22</v>
      </c>
      <c r="C47" s="12" t="s">
        <v>34</v>
      </c>
      <c r="D47" s="11" t="s">
        <v>5642</v>
      </c>
      <c r="E47" s="11" t="s">
        <v>22</v>
      </c>
      <c r="F47" s="11" t="s">
        <v>22</v>
      </c>
      <c r="G47" s="11" t="str">
        <f t="shared" si="5"/>
        <v>Order Response. Transaction Conditions</v>
      </c>
      <c r="H47" s="11" t="s">
        <v>22</v>
      </c>
      <c r="I47" s="11" t="s">
        <v>5673</v>
      </c>
      <c r="J47" s="11" t="s">
        <v>22</v>
      </c>
      <c r="K47" s="11" t="s">
        <v>22</v>
      </c>
      <c r="L47" s="11" t="s">
        <v>22</v>
      </c>
      <c r="M47" s="11" t="str">
        <f t="shared" si="6"/>
        <v>Transaction Conditions</v>
      </c>
      <c r="N47" s="11" t="str">
        <f t="shared" si="7"/>
        <v>Transaction Conditions</v>
      </c>
      <c r="O47" s="11" t="s">
        <v>22</v>
      </c>
      <c r="P47" s="11" t="s">
        <v>22</v>
      </c>
      <c r="Q47" s="11" t="s">
        <v>22</v>
      </c>
      <c r="R47" s="11" t="s">
        <v>2391</v>
      </c>
      <c r="S47" s="11" t="s">
        <v>38</v>
      </c>
      <c r="T47" s="11" t="s">
        <v>22</v>
      </c>
      <c r="U47" s="11" t="s">
        <v>62</v>
      </c>
      <c r="V47" s="11" t="s">
        <v>22</v>
      </c>
    </row>
    <row r="48" spans="1:22" ht="14.1" customHeight="1" x14ac:dyDescent="0.2">
      <c r="A48" s="11" t="str">
        <f t="shared" si="4"/>
        <v>TaxExchangeRate</v>
      </c>
      <c r="B48" s="8" t="s">
        <v>22</v>
      </c>
      <c r="C48" s="12" t="s">
        <v>34</v>
      </c>
      <c r="D48" s="11" t="s">
        <v>4985</v>
      </c>
      <c r="E48" s="11" t="s">
        <v>22</v>
      </c>
      <c r="F48" s="11" t="s">
        <v>22</v>
      </c>
      <c r="G48" s="11" t="str">
        <f t="shared" si="5"/>
        <v>Order Response. Tax_ Exchange Rate. Exchange Rate</v>
      </c>
      <c r="H48" s="11" t="s">
        <v>22</v>
      </c>
      <c r="I48" s="11" t="s">
        <v>5673</v>
      </c>
      <c r="J48" s="11" t="s">
        <v>2549</v>
      </c>
      <c r="K48" s="11" t="s">
        <v>22</v>
      </c>
      <c r="L48" s="11" t="s">
        <v>22</v>
      </c>
      <c r="M48" s="11" t="str">
        <f t="shared" si="6"/>
        <v>Exchange Rate</v>
      </c>
      <c r="N48" s="11" t="str">
        <f t="shared" si="7"/>
        <v>Exchange Rate</v>
      </c>
      <c r="O48" s="11" t="s">
        <v>22</v>
      </c>
      <c r="P48" s="11" t="s">
        <v>22</v>
      </c>
      <c r="Q48" s="11" t="s">
        <v>22</v>
      </c>
      <c r="R48" s="11" t="s">
        <v>1871</v>
      </c>
      <c r="S48" s="11" t="s">
        <v>38</v>
      </c>
      <c r="T48" s="11" t="s">
        <v>22</v>
      </c>
      <c r="U48" s="11" t="s">
        <v>26</v>
      </c>
      <c r="V48" s="11" t="s">
        <v>22</v>
      </c>
    </row>
    <row r="49" spans="1:22" ht="14.1" customHeight="1" x14ac:dyDescent="0.2">
      <c r="A49" s="11" t="str">
        <f t="shared" si="4"/>
        <v>PricingExchangeRate</v>
      </c>
      <c r="B49" s="8" t="s">
        <v>22</v>
      </c>
      <c r="C49" s="12" t="s">
        <v>34</v>
      </c>
      <c r="D49" s="11" t="s">
        <v>4986</v>
      </c>
      <c r="E49" s="11" t="s">
        <v>22</v>
      </c>
      <c r="F49" s="11" t="s">
        <v>22</v>
      </c>
      <c r="G49" s="11" t="str">
        <f t="shared" si="5"/>
        <v>Order Response. Pricing_ Exchange Rate. Exchange Rate</v>
      </c>
      <c r="H49" s="11" t="s">
        <v>22</v>
      </c>
      <c r="I49" s="11" t="s">
        <v>5673</v>
      </c>
      <c r="J49" s="11" t="s">
        <v>3298</v>
      </c>
      <c r="K49" s="11" t="s">
        <v>22</v>
      </c>
      <c r="L49" s="11" t="s">
        <v>22</v>
      </c>
      <c r="M49" s="11" t="str">
        <f t="shared" si="6"/>
        <v>Exchange Rate</v>
      </c>
      <c r="N49" s="11" t="str">
        <f t="shared" si="7"/>
        <v>Exchange Rate</v>
      </c>
      <c r="O49" s="11" t="s">
        <v>22</v>
      </c>
      <c r="P49" s="11" t="s">
        <v>22</v>
      </c>
      <c r="Q49" s="11" t="s">
        <v>22</v>
      </c>
      <c r="R49" s="11" t="s">
        <v>1871</v>
      </c>
      <c r="S49" s="11" t="s">
        <v>38</v>
      </c>
      <c r="T49" s="11" t="s">
        <v>22</v>
      </c>
      <c r="U49" s="11" t="s">
        <v>26</v>
      </c>
      <c r="V49" s="11" t="s">
        <v>22</v>
      </c>
    </row>
    <row r="50" spans="1:22" ht="14.1" customHeight="1" x14ac:dyDescent="0.2">
      <c r="A50" s="11" t="str">
        <f t="shared" si="4"/>
        <v>PaymentExchangeRate</v>
      </c>
      <c r="B50" s="8" t="s">
        <v>22</v>
      </c>
      <c r="C50" s="12" t="s">
        <v>34</v>
      </c>
      <c r="D50" s="11" t="s">
        <v>5277</v>
      </c>
      <c r="E50" s="11" t="s">
        <v>22</v>
      </c>
      <c r="F50" s="11" t="s">
        <v>22</v>
      </c>
      <c r="G50" s="11" t="str">
        <f t="shared" si="5"/>
        <v>Order Response. Payment_ Exchange Rate. Exchange Rate</v>
      </c>
      <c r="H50" s="11" t="s">
        <v>22</v>
      </c>
      <c r="I50" s="11" t="s">
        <v>5673</v>
      </c>
      <c r="J50" s="11" t="s">
        <v>329</v>
      </c>
      <c r="K50" s="11" t="s">
        <v>22</v>
      </c>
      <c r="L50" s="11" t="s">
        <v>22</v>
      </c>
      <c r="M50" s="11" t="str">
        <f t="shared" si="6"/>
        <v>Exchange Rate</v>
      </c>
      <c r="N50" s="11" t="str">
        <f t="shared" si="7"/>
        <v>Exchange Rate</v>
      </c>
      <c r="O50" s="11" t="s">
        <v>22</v>
      </c>
      <c r="P50" s="11" t="s">
        <v>22</v>
      </c>
      <c r="Q50" s="11" t="s">
        <v>22</v>
      </c>
      <c r="R50" s="11" t="s">
        <v>1871</v>
      </c>
      <c r="S50" s="11" t="s">
        <v>38</v>
      </c>
      <c r="T50" s="11" t="s">
        <v>22</v>
      </c>
      <c r="U50" s="11" t="s">
        <v>26</v>
      </c>
      <c r="V50" s="11" t="s">
        <v>22</v>
      </c>
    </row>
    <row r="51" spans="1:22" ht="14.1" customHeight="1" x14ac:dyDescent="0.2">
      <c r="A51" s="11" t="str">
        <f t="shared" si="4"/>
        <v>DestinationCountry</v>
      </c>
      <c r="B51" s="8" t="s">
        <v>22</v>
      </c>
      <c r="C51" s="12" t="s">
        <v>34</v>
      </c>
      <c r="D51" s="11" t="s">
        <v>5644</v>
      </c>
      <c r="E51" s="11" t="s">
        <v>22</v>
      </c>
      <c r="F51" s="11" t="s">
        <v>22</v>
      </c>
      <c r="G51" s="11" t="str">
        <f t="shared" si="5"/>
        <v>Order Response. Destination_ Country. Country</v>
      </c>
      <c r="H51" s="11" t="s">
        <v>22</v>
      </c>
      <c r="I51" s="11" t="s">
        <v>5673</v>
      </c>
      <c r="J51" s="11" t="s">
        <v>3932</v>
      </c>
      <c r="K51" s="11" t="s">
        <v>22</v>
      </c>
      <c r="L51" s="11" t="s">
        <v>22</v>
      </c>
      <c r="M51" s="11" t="str">
        <f t="shared" si="6"/>
        <v>Country</v>
      </c>
      <c r="N51" s="11" t="str">
        <f t="shared" si="7"/>
        <v>Country</v>
      </c>
      <c r="O51" s="11" t="s">
        <v>22</v>
      </c>
      <c r="P51" s="11" t="s">
        <v>22</v>
      </c>
      <c r="Q51" s="11" t="s">
        <v>22</v>
      </c>
      <c r="R51" s="11" t="s">
        <v>132</v>
      </c>
      <c r="S51" s="11" t="s">
        <v>38</v>
      </c>
      <c r="T51" s="11" t="s">
        <v>22</v>
      </c>
      <c r="U51" s="11" t="s">
        <v>62</v>
      </c>
      <c r="V51" s="11" t="s">
        <v>22</v>
      </c>
    </row>
    <row r="52" spans="1:22" ht="14.1" customHeight="1" x14ac:dyDescent="0.2">
      <c r="A52" s="11" t="str">
        <f t="shared" si="4"/>
        <v>TaxTotal</v>
      </c>
      <c r="B52" s="8" t="s">
        <v>22</v>
      </c>
      <c r="C52" s="12" t="s">
        <v>98</v>
      </c>
      <c r="D52" s="11" t="s">
        <v>5696</v>
      </c>
      <c r="E52" s="11" t="s">
        <v>22</v>
      </c>
      <c r="F52" s="11" t="s">
        <v>22</v>
      </c>
      <c r="G52" s="11" t="str">
        <f t="shared" si="5"/>
        <v>Order Response. Tax Total</v>
      </c>
      <c r="H52" s="11" t="s">
        <v>22</v>
      </c>
      <c r="I52" s="11" t="s">
        <v>5673</v>
      </c>
      <c r="J52" s="11" t="s">
        <v>22</v>
      </c>
      <c r="K52" s="11" t="s">
        <v>22</v>
      </c>
      <c r="L52" s="11" t="s">
        <v>22</v>
      </c>
      <c r="M52" s="11" t="str">
        <f t="shared" si="6"/>
        <v>Tax Total</v>
      </c>
      <c r="N52" s="11" t="str">
        <f t="shared" si="7"/>
        <v>Tax Total</v>
      </c>
      <c r="O52" s="11" t="s">
        <v>22</v>
      </c>
      <c r="P52" s="11" t="s">
        <v>22</v>
      </c>
      <c r="Q52" s="11" t="s">
        <v>22</v>
      </c>
      <c r="R52" s="11" t="s">
        <v>206</v>
      </c>
      <c r="S52" s="11" t="s">
        <v>38</v>
      </c>
      <c r="T52" s="11" t="s">
        <v>22</v>
      </c>
      <c r="U52" s="11" t="s">
        <v>62</v>
      </c>
      <c r="V52" s="11" t="s">
        <v>22</v>
      </c>
    </row>
    <row r="53" spans="1:22" ht="14.1" customHeight="1" x14ac:dyDescent="0.2">
      <c r="A53" s="11" t="str">
        <f t="shared" si="4"/>
        <v>LegalMonetaryTotal</v>
      </c>
      <c r="B53" s="8" t="s">
        <v>22</v>
      </c>
      <c r="C53" s="12" t="s">
        <v>34</v>
      </c>
      <c r="D53" s="11" t="s">
        <v>5697</v>
      </c>
      <c r="E53" s="11" t="s">
        <v>22</v>
      </c>
      <c r="F53" s="11" t="s">
        <v>22</v>
      </c>
      <c r="G53" s="11" t="str">
        <f t="shared" si="5"/>
        <v>Order Response. Legal_ Monetary Total. Monetary Total</v>
      </c>
      <c r="H53" s="11" t="s">
        <v>22</v>
      </c>
      <c r="I53" s="11" t="s">
        <v>5673</v>
      </c>
      <c r="J53" s="11" t="s">
        <v>1016</v>
      </c>
      <c r="K53" s="11" t="s">
        <v>22</v>
      </c>
      <c r="L53" s="11" t="s">
        <v>22</v>
      </c>
      <c r="M53" s="11" t="str">
        <f t="shared" si="6"/>
        <v>Monetary Total</v>
      </c>
      <c r="N53" s="11" t="str">
        <f t="shared" si="7"/>
        <v>Monetary Total</v>
      </c>
      <c r="O53" s="11" t="s">
        <v>22</v>
      </c>
      <c r="P53" s="11" t="s">
        <v>22</v>
      </c>
      <c r="Q53" s="11" t="s">
        <v>22</v>
      </c>
      <c r="R53" s="11" t="s">
        <v>1017</v>
      </c>
      <c r="S53" s="11" t="s">
        <v>38</v>
      </c>
      <c r="T53" s="11" t="s">
        <v>22</v>
      </c>
      <c r="U53" s="11" t="s">
        <v>62</v>
      </c>
      <c r="V53" s="11" t="s">
        <v>22</v>
      </c>
    </row>
    <row r="54" spans="1:22" ht="14.1" customHeight="1" x14ac:dyDescent="0.2">
      <c r="A54" s="11" t="str">
        <f t="shared" si="4"/>
        <v>OrderLine</v>
      </c>
      <c r="B54" s="8" t="s">
        <v>22</v>
      </c>
      <c r="C54" s="12" t="s">
        <v>98</v>
      </c>
      <c r="D54" s="11" t="s">
        <v>5647</v>
      </c>
      <c r="E54" s="11" t="s">
        <v>22</v>
      </c>
      <c r="F54" s="11" t="s">
        <v>22</v>
      </c>
      <c r="G54" s="11" t="str">
        <f t="shared" si="5"/>
        <v>Order Response. Order Line</v>
      </c>
      <c r="H54" s="11" t="s">
        <v>22</v>
      </c>
      <c r="I54" s="11" t="s">
        <v>5673</v>
      </c>
      <c r="J54" s="11" t="s">
        <v>22</v>
      </c>
      <c r="K54" s="11" t="s">
        <v>22</v>
      </c>
      <c r="L54" s="11" t="s">
        <v>22</v>
      </c>
      <c r="M54" s="11" t="str">
        <f t="shared" si="6"/>
        <v>Order Line</v>
      </c>
      <c r="N54" s="11" t="str">
        <f t="shared" si="7"/>
        <v>Order Line</v>
      </c>
      <c r="O54" s="11" t="s">
        <v>22</v>
      </c>
      <c r="P54" s="11" t="s">
        <v>22</v>
      </c>
      <c r="Q54" s="11" t="s">
        <v>22</v>
      </c>
      <c r="R54" s="11" t="s">
        <v>2854</v>
      </c>
      <c r="S54" s="11" t="s">
        <v>38</v>
      </c>
      <c r="T54" s="11" t="s">
        <v>22</v>
      </c>
      <c r="U54" s="11" t="s">
        <v>62</v>
      </c>
      <c r="V54" s="11" t="s">
        <v>22</v>
      </c>
    </row>
    <row r="55" spans="1:22" s="14" customFormat="1" ht="14.1" customHeight="1" x14ac:dyDescent="0.2">
      <c r="A55" s="13"/>
      <c r="B55" s="13"/>
      <c r="C55" s="13"/>
      <c r="D55" s="13"/>
      <c r="E55" s="13"/>
      <c r="F55" s="13"/>
      <c r="G55" s="13"/>
      <c r="H55" s="13"/>
      <c r="I55" s="13"/>
      <c r="J55" s="13"/>
      <c r="K55" s="13"/>
      <c r="L55" s="13"/>
      <c r="M55" s="13"/>
      <c r="N55" s="13"/>
      <c r="O55" s="13"/>
      <c r="P55" s="13"/>
      <c r="Q55" s="13"/>
      <c r="R55" s="13"/>
      <c r="S55" s="13" t="s">
        <v>4949</v>
      </c>
      <c r="T55" s="13"/>
      <c r="U55" s="13"/>
      <c r="V55"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73A9A-82BB-421A-84A4-A1FC3EDBB098}">
  <dimension ref="A1:V27"/>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OrderResponseSimple</v>
      </c>
      <c r="B2" s="6" t="s">
        <v>22</v>
      </c>
      <c r="C2" s="6" t="s">
        <v>22</v>
      </c>
      <c r="D2" s="6" t="s">
        <v>5698</v>
      </c>
      <c r="E2" s="6" t="s">
        <v>5672</v>
      </c>
      <c r="F2" s="6" t="s">
        <v>22</v>
      </c>
      <c r="G2" s="5" t="str">
        <f>CONCATENATE(IF(H2="","",CONCATENATE(H2,"_ ")),I2,". Details")</f>
        <v>Order Response Simple. Details</v>
      </c>
      <c r="H2" s="6" t="s">
        <v>22</v>
      </c>
      <c r="I2" s="6" t="s">
        <v>5699</v>
      </c>
      <c r="J2" s="6" t="s">
        <v>22</v>
      </c>
      <c r="K2" s="6" t="s">
        <v>22</v>
      </c>
      <c r="L2" s="6" t="s">
        <v>22</v>
      </c>
      <c r="M2" s="6" t="s">
        <v>22</v>
      </c>
      <c r="N2" s="6" t="s">
        <v>22</v>
      </c>
      <c r="O2" s="6" t="s">
        <v>22</v>
      </c>
      <c r="P2" s="6" t="s">
        <v>22</v>
      </c>
      <c r="Q2" s="6" t="s">
        <v>22</v>
      </c>
      <c r="R2" s="6" t="s">
        <v>22</v>
      </c>
      <c r="S2" s="6" t="s">
        <v>25</v>
      </c>
      <c r="T2" s="6" t="s">
        <v>22</v>
      </c>
      <c r="U2" s="6" t="s">
        <v>62</v>
      </c>
      <c r="V2" s="6" t="s">
        <v>22</v>
      </c>
    </row>
    <row r="3" spans="1:22" ht="14.1" customHeight="1" x14ac:dyDescent="0.2">
      <c r="A3" s="7" t="str">
        <f t="shared" ref="A3:A17"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4992</v>
      </c>
      <c r="G3" s="10" t="str">
        <f t="shared" ref="G3:G17" si="1">CONCATENATE( IF(H3="","",CONCATENATE(H3,"_ ")),I3,". ",IF(J3="","",CONCATENATE(J3,"_ ")),M3,IF(OR(J3&lt;&gt;"",M3&lt;&gt;N3),CONCATENATE(". ",N3),""))</f>
        <v>Order Response Simple. UBL Version Identifier. Identifier</v>
      </c>
      <c r="H3" s="10" t="s">
        <v>22</v>
      </c>
      <c r="I3" s="10" t="s">
        <v>5699</v>
      </c>
      <c r="J3" s="10" t="s">
        <v>22</v>
      </c>
      <c r="K3" s="10" t="s">
        <v>4953</v>
      </c>
      <c r="L3" s="10" t="s">
        <v>29</v>
      </c>
      <c r="M3" s="7" t="str">
        <f t="shared" ref="M3:M17" si="2">IF(K3&lt;&gt;"",CONCATENATE(K3," ",L3),L3)</f>
        <v>UBL Version Identifier</v>
      </c>
      <c r="N3" s="10" t="s">
        <v>29</v>
      </c>
      <c r="O3" s="10" t="s">
        <v>22</v>
      </c>
      <c r="P3" s="10" t="str">
        <f t="shared" ref="P3:P17" si="3">IF(O3&lt;&gt;"",CONCATENATE(O3,"_ ",N3,". Type"),CONCATENATE(N3,". Type"))</f>
        <v>Identifier. Type</v>
      </c>
      <c r="Q3" s="10" t="s">
        <v>22</v>
      </c>
      <c r="R3" s="10" t="s">
        <v>22</v>
      </c>
      <c r="S3" s="10" t="s">
        <v>30</v>
      </c>
      <c r="T3" s="10" t="s">
        <v>22</v>
      </c>
      <c r="U3" s="10" t="s">
        <v>62</v>
      </c>
      <c r="V3" s="10" t="s">
        <v>22</v>
      </c>
    </row>
    <row r="4" spans="1:22" ht="14.1" customHeight="1" x14ac:dyDescent="0.2">
      <c r="A4" s="7" t="str">
        <f t="shared" si="0"/>
        <v>CustomizationID</v>
      </c>
      <c r="B4" s="8" t="s">
        <v>22</v>
      </c>
      <c r="C4" s="9" t="s">
        <v>34</v>
      </c>
      <c r="D4" s="10" t="s">
        <v>4954</v>
      </c>
      <c r="E4" s="10" t="s">
        <v>22</v>
      </c>
      <c r="F4" s="10" t="s">
        <v>2701</v>
      </c>
      <c r="G4" s="10" t="str">
        <f t="shared" si="1"/>
        <v>Order Response Simple. Customization Identifier. Identifier</v>
      </c>
      <c r="H4" s="10" t="s">
        <v>22</v>
      </c>
      <c r="I4" s="10" t="s">
        <v>5699</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62</v>
      </c>
      <c r="V4" s="10" t="s">
        <v>22</v>
      </c>
    </row>
    <row r="5" spans="1:22" ht="14.1" customHeight="1" x14ac:dyDescent="0.2">
      <c r="A5" s="7" t="str">
        <f t="shared" si="0"/>
        <v>ProfileID</v>
      </c>
      <c r="B5" s="8" t="s">
        <v>22</v>
      </c>
      <c r="C5" s="9" t="s">
        <v>34</v>
      </c>
      <c r="D5" s="10" t="s">
        <v>4955</v>
      </c>
      <c r="E5" s="10" t="s">
        <v>22</v>
      </c>
      <c r="F5" s="10" t="s">
        <v>4993</v>
      </c>
      <c r="G5" s="10" t="str">
        <f t="shared" si="1"/>
        <v>Order Response Simple. Profile Identifier. Identifier</v>
      </c>
      <c r="H5" s="10" t="s">
        <v>22</v>
      </c>
      <c r="I5" s="10" t="s">
        <v>5699</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62</v>
      </c>
      <c r="V5" s="10" t="s">
        <v>22</v>
      </c>
    </row>
    <row r="6" spans="1:22" ht="14.1" customHeight="1" x14ac:dyDescent="0.2">
      <c r="A6" s="7" t="str">
        <f t="shared" si="0"/>
        <v>ProfileExecutionID</v>
      </c>
      <c r="B6" s="8" t="s">
        <v>22</v>
      </c>
      <c r="C6" s="9" t="s">
        <v>34</v>
      </c>
      <c r="D6" s="10" t="s">
        <v>4956</v>
      </c>
      <c r="E6" s="10" t="s">
        <v>22</v>
      </c>
      <c r="F6" s="10" t="s">
        <v>22</v>
      </c>
      <c r="G6" s="10" t="str">
        <f t="shared" si="1"/>
        <v>Order Response Simple. Profile Execution Identifier. Identifier</v>
      </c>
      <c r="H6" s="10" t="s">
        <v>22</v>
      </c>
      <c r="I6" s="10" t="s">
        <v>5699</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26</v>
      </c>
      <c r="V6" s="10" t="s">
        <v>22</v>
      </c>
    </row>
    <row r="7" spans="1:22" ht="14.1" customHeight="1" x14ac:dyDescent="0.2">
      <c r="A7" s="7" t="str">
        <f t="shared" si="0"/>
        <v>ID</v>
      </c>
      <c r="B7" s="8" t="s">
        <v>22</v>
      </c>
      <c r="C7" s="9" t="s">
        <v>27</v>
      </c>
      <c r="D7" s="10" t="s">
        <v>4995</v>
      </c>
      <c r="E7" s="10" t="s">
        <v>5675</v>
      </c>
      <c r="F7" s="10" t="s">
        <v>22</v>
      </c>
      <c r="G7" s="10" t="str">
        <f t="shared" si="1"/>
        <v>Order Response Simple. Identifier</v>
      </c>
      <c r="H7" s="10" t="s">
        <v>22</v>
      </c>
      <c r="I7" s="10" t="s">
        <v>5699</v>
      </c>
      <c r="J7" s="10" t="s">
        <v>22</v>
      </c>
      <c r="K7" s="10" t="s">
        <v>22</v>
      </c>
      <c r="L7" s="10" t="s">
        <v>29</v>
      </c>
      <c r="M7" s="7" t="str">
        <f t="shared" si="2"/>
        <v>Identifier</v>
      </c>
      <c r="N7" s="10" t="s">
        <v>29</v>
      </c>
      <c r="O7" s="10" t="s">
        <v>22</v>
      </c>
      <c r="P7" s="10" t="str">
        <f t="shared" si="3"/>
        <v>Identifier. Type</v>
      </c>
      <c r="Q7" s="10" t="s">
        <v>22</v>
      </c>
      <c r="R7" s="10" t="s">
        <v>22</v>
      </c>
      <c r="S7" s="10" t="s">
        <v>30</v>
      </c>
      <c r="T7" s="10" t="s">
        <v>5676</v>
      </c>
      <c r="U7" s="10" t="s">
        <v>62</v>
      </c>
      <c r="V7" s="10" t="s">
        <v>22</v>
      </c>
    </row>
    <row r="8" spans="1:22" ht="14.1" customHeight="1" x14ac:dyDescent="0.2">
      <c r="A8" s="7" t="str">
        <f t="shared" si="0"/>
        <v>CopyIndicator</v>
      </c>
      <c r="B8" s="8" t="s">
        <v>22</v>
      </c>
      <c r="C8" s="9" t="s">
        <v>34</v>
      </c>
      <c r="D8" s="10" t="s">
        <v>5018</v>
      </c>
      <c r="E8" s="10" t="s">
        <v>22</v>
      </c>
      <c r="F8" s="10" t="s">
        <v>22</v>
      </c>
      <c r="G8" s="10" t="str">
        <f t="shared" si="1"/>
        <v>Order Response Simple. Copy_ Indicator. Indicator</v>
      </c>
      <c r="H8" s="10" t="s">
        <v>22</v>
      </c>
      <c r="I8" s="10" t="s">
        <v>5699</v>
      </c>
      <c r="J8" s="10" t="s">
        <v>1596</v>
      </c>
      <c r="K8" s="10" t="s">
        <v>22</v>
      </c>
      <c r="L8" s="10" t="s">
        <v>170</v>
      </c>
      <c r="M8" s="7" t="str">
        <f t="shared" si="2"/>
        <v>Indicator</v>
      </c>
      <c r="N8" s="10" t="s">
        <v>170</v>
      </c>
      <c r="O8" s="10" t="s">
        <v>22</v>
      </c>
      <c r="P8" s="10" t="str">
        <f t="shared" si="3"/>
        <v>Indicator. Type</v>
      </c>
      <c r="Q8" s="10" t="s">
        <v>22</v>
      </c>
      <c r="R8" s="10" t="s">
        <v>22</v>
      </c>
      <c r="S8" s="10" t="s">
        <v>30</v>
      </c>
      <c r="T8" s="10" t="s">
        <v>22</v>
      </c>
      <c r="U8" s="10" t="s">
        <v>62</v>
      </c>
      <c r="V8" s="10" t="s">
        <v>22</v>
      </c>
    </row>
    <row r="9" spans="1:22" ht="14.1" customHeight="1" x14ac:dyDescent="0.2">
      <c r="A9" s="7" t="str">
        <f t="shared" si="0"/>
        <v>UUID</v>
      </c>
      <c r="B9" s="8" t="s">
        <v>22</v>
      </c>
      <c r="C9" s="9" t="s">
        <v>34</v>
      </c>
      <c r="D9" s="10" t="s">
        <v>4959</v>
      </c>
      <c r="E9" s="10" t="s">
        <v>22</v>
      </c>
      <c r="F9" s="10" t="s">
        <v>22</v>
      </c>
      <c r="G9" s="10" t="str">
        <f t="shared" si="1"/>
        <v>Order Response Simple. UUID. Identifier</v>
      </c>
      <c r="H9" s="10" t="s">
        <v>22</v>
      </c>
      <c r="I9" s="10" t="s">
        <v>5699</v>
      </c>
      <c r="J9" s="10" t="s">
        <v>22</v>
      </c>
      <c r="K9" s="10" t="s">
        <v>22</v>
      </c>
      <c r="L9" s="10" t="s">
        <v>590</v>
      </c>
      <c r="M9" s="7" t="str">
        <f t="shared" si="2"/>
        <v>UUID</v>
      </c>
      <c r="N9" s="10" t="s">
        <v>29</v>
      </c>
      <c r="O9" s="10" t="s">
        <v>22</v>
      </c>
      <c r="P9" s="10" t="str">
        <f t="shared" si="3"/>
        <v>Identifier. Type</v>
      </c>
      <c r="Q9" s="10" t="s">
        <v>22</v>
      </c>
      <c r="R9" s="10" t="s">
        <v>22</v>
      </c>
      <c r="S9" s="10" t="s">
        <v>30</v>
      </c>
      <c r="T9" s="10" t="s">
        <v>22</v>
      </c>
      <c r="U9" s="10" t="s">
        <v>62</v>
      </c>
      <c r="V9" s="10" t="s">
        <v>22</v>
      </c>
    </row>
    <row r="10" spans="1:22" ht="14.1" customHeight="1" x14ac:dyDescent="0.2">
      <c r="A10" s="7" t="str">
        <f t="shared" si="0"/>
        <v>IssueDate</v>
      </c>
      <c r="B10" s="8" t="s">
        <v>22</v>
      </c>
      <c r="C10" s="9" t="s">
        <v>27</v>
      </c>
      <c r="D10" s="10" t="s">
        <v>4996</v>
      </c>
      <c r="E10" s="10" t="s">
        <v>22</v>
      </c>
      <c r="F10" s="10" t="s">
        <v>22</v>
      </c>
      <c r="G10" s="10" t="str">
        <f t="shared" si="1"/>
        <v>Order Response Simple. Issue Date. Date</v>
      </c>
      <c r="H10" s="10" t="s">
        <v>22</v>
      </c>
      <c r="I10" s="10" t="s">
        <v>5699</v>
      </c>
      <c r="J10" s="10" t="s">
        <v>22</v>
      </c>
      <c r="K10" s="10" t="s">
        <v>477</v>
      </c>
      <c r="L10" s="10" t="s">
        <v>397</v>
      </c>
      <c r="M10" s="7" t="str">
        <f t="shared" si="2"/>
        <v>Issue Date</v>
      </c>
      <c r="N10" s="10" t="s">
        <v>397</v>
      </c>
      <c r="O10" s="10" t="s">
        <v>22</v>
      </c>
      <c r="P10" s="10" t="str">
        <f t="shared" si="3"/>
        <v>Date. Type</v>
      </c>
      <c r="Q10" s="10" t="s">
        <v>22</v>
      </c>
      <c r="R10" s="10" t="s">
        <v>22</v>
      </c>
      <c r="S10" s="10" t="s">
        <v>30</v>
      </c>
      <c r="T10" s="10" t="s">
        <v>22</v>
      </c>
      <c r="U10" s="10" t="s">
        <v>62</v>
      </c>
      <c r="V10" s="10" t="s">
        <v>22</v>
      </c>
    </row>
    <row r="11" spans="1:22" ht="14.1" customHeight="1" x14ac:dyDescent="0.2">
      <c r="A11" s="7" t="str">
        <f t="shared" si="0"/>
        <v>IssueTime</v>
      </c>
      <c r="B11" s="8" t="s">
        <v>22</v>
      </c>
      <c r="C11" s="9" t="s">
        <v>34</v>
      </c>
      <c r="D11" s="10" t="s">
        <v>4997</v>
      </c>
      <c r="E11" s="10" t="s">
        <v>22</v>
      </c>
      <c r="F11" s="10" t="s">
        <v>22</v>
      </c>
      <c r="G11" s="10" t="str">
        <f t="shared" si="1"/>
        <v>Order Response Simple. Issue Time. Time</v>
      </c>
      <c r="H11" s="10" t="s">
        <v>22</v>
      </c>
      <c r="I11" s="10" t="s">
        <v>5699</v>
      </c>
      <c r="J11" s="10" t="s">
        <v>22</v>
      </c>
      <c r="K11" s="10" t="s">
        <v>477</v>
      </c>
      <c r="L11" s="10" t="s">
        <v>594</v>
      </c>
      <c r="M11" s="7" t="str">
        <f t="shared" si="2"/>
        <v>Issue Time</v>
      </c>
      <c r="N11" s="10" t="s">
        <v>594</v>
      </c>
      <c r="O11" s="10" t="s">
        <v>22</v>
      </c>
      <c r="P11" s="10" t="str">
        <f t="shared" si="3"/>
        <v>Time. Type</v>
      </c>
      <c r="Q11" s="10" t="s">
        <v>22</v>
      </c>
      <c r="R11" s="10" t="s">
        <v>22</v>
      </c>
      <c r="S11" s="10" t="s">
        <v>30</v>
      </c>
      <c r="T11" s="10" t="s">
        <v>22</v>
      </c>
      <c r="U11" s="10" t="s">
        <v>62</v>
      </c>
      <c r="V11" s="10" t="s">
        <v>22</v>
      </c>
    </row>
    <row r="12" spans="1:22" ht="14.1" customHeight="1" x14ac:dyDescent="0.2">
      <c r="A12" s="7" t="str">
        <f t="shared" si="0"/>
        <v>Note</v>
      </c>
      <c r="B12" s="8" t="s">
        <v>22</v>
      </c>
      <c r="C12" s="9" t="s">
        <v>98</v>
      </c>
      <c r="D12" s="10" t="s">
        <v>4967</v>
      </c>
      <c r="E12" s="10" t="s">
        <v>22</v>
      </c>
      <c r="F12" s="10" t="s">
        <v>22</v>
      </c>
      <c r="G12" s="10" t="str">
        <f t="shared" si="1"/>
        <v>Order Response Simple. Note. Text</v>
      </c>
      <c r="H12" s="10" t="s">
        <v>22</v>
      </c>
      <c r="I12" s="10" t="s">
        <v>5699</v>
      </c>
      <c r="J12" s="10" t="s">
        <v>22</v>
      </c>
      <c r="K12" s="10" t="s">
        <v>22</v>
      </c>
      <c r="L12" s="10" t="s">
        <v>237</v>
      </c>
      <c r="M12" s="7" t="str">
        <f t="shared" si="2"/>
        <v>Note</v>
      </c>
      <c r="N12" s="10" t="s">
        <v>59</v>
      </c>
      <c r="O12" s="10" t="s">
        <v>22</v>
      </c>
      <c r="P12" s="10" t="str">
        <f t="shared" si="3"/>
        <v>Text. Type</v>
      </c>
      <c r="Q12" s="10" t="s">
        <v>22</v>
      </c>
      <c r="R12" s="10" t="s">
        <v>22</v>
      </c>
      <c r="S12" s="10" t="s">
        <v>30</v>
      </c>
      <c r="T12" s="10" t="s">
        <v>22</v>
      </c>
      <c r="U12" s="10" t="s">
        <v>62</v>
      </c>
      <c r="V12" s="10" t="s">
        <v>22</v>
      </c>
    </row>
    <row r="13" spans="1:22" ht="14.1" customHeight="1" x14ac:dyDescent="0.2">
      <c r="A13" s="7" t="str">
        <f t="shared" si="0"/>
        <v>AcceptedIndicator</v>
      </c>
      <c r="B13" s="8" t="s">
        <v>22</v>
      </c>
      <c r="C13" s="9" t="s">
        <v>27</v>
      </c>
      <c r="D13" s="10" t="s">
        <v>5700</v>
      </c>
      <c r="E13" s="10" t="s">
        <v>22</v>
      </c>
      <c r="F13" s="10" t="s">
        <v>22</v>
      </c>
      <c r="G13" s="10" t="str">
        <f t="shared" si="1"/>
        <v>Order Response Simple. Accepted_ Indicator. Indicator</v>
      </c>
      <c r="H13" s="10" t="s">
        <v>22</v>
      </c>
      <c r="I13" s="10" t="s">
        <v>5699</v>
      </c>
      <c r="J13" s="10" t="s">
        <v>3259</v>
      </c>
      <c r="K13" s="10" t="s">
        <v>22</v>
      </c>
      <c r="L13" s="10" t="s">
        <v>170</v>
      </c>
      <c r="M13" s="7" t="str">
        <f t="shared" si="2"/>
        <v>Indicator</v>
      </c>
      <c r="N13" s="10" t="s">
        <v>170</v>
      </c>
      <c r="O13" s="10" t="s">
        <v>22</v>
      </c>
      <c r="P13" s="10" t="str">
        <f t="shared" si="3"/>
        <v>Indicator. Type</v>
      </c>
      <c r="Q13" s="10" t="s">
        <v>22</v>
      </c>
      <c r="R13" s="10" t="s">
        <v>22</v>
      </c>
      <c r="S13" s="10" t="s">
        <v>30</v>
      </c>
      <c r="T13" s="10" t="s">
        <v>22</v>
      </c>
      <c r="U13" s="10" t="s">
        <v>62</v>
      </c>
      <c r="V13" s="10" t="s">
        <v>22</v>
      </c>
    </row>
    <row r="14" spans="1:22" ht="14.1" customHeight="1" x14ac:dyDescent="0.2">
      <c r="A14" s="7" t="str">
        <f t="shared" si="0"/>
        <v>RejectionNote</v>
      </c>
      <c r="B14" s="8" t="s">
        <v>22</v>
      </c>
      <c r="C14" s="9" t="s">
        <v>98</v>
      </c>
      <c r="D14" s="10" t="s">
        <v>5701</v>
      </c>
      <c r="E14" s="10" t="s">
        <v>22</v>
      </c>
      <c r="F14" s="10" t="s">
        <v>5702</v>
      </c>
      <c r="G14" s="10" t="str">
        <f t="shared" si="1"/>
        <v>Order Response Simple. Rejection_ Note. Text</v>
      </c>
      <c r="H14" s="10" t="s">
        <v>22</v>
      </c>
      <c r="I14" s="10" t="s">
        <v>5699</v>
      </c>
      <c r="J14" s="10" t="s">
        <v>5703</v>
      </c>
      <c r="K14" s="10" t="s">
        <v>22</v>
      </c>
      <c r="L14" s="10" t="s">
        <v>237</v>
      </c>
      <c r="M14" s="7" t="str">
        <f t="shared" si="2"/>
        <v>Note</v>
      </c>
      <c r="N14" s="10" t="s">
        <v>59</v>
      </c>
      <c r="O14" s="10" t="s">
        <v>22</v>
      </c>
      <c r="P14" s="10" t="str">
        <f t="shared" si="3"/>
        <v>Text. Type</v>
      </c>
      <c r="Q14" s="10" t="s">
        <v>22</v>
      </c>
      <c r="R14" s="10" t="s">
        <v>22</v>
      </c>
      <c r="S14" s="10" t="s">
        <v>30</v>
      </c>
      <c r="T14" s="10" t="s">
        <v>22</v>
      </c>
      <c r="U14" s="10" t="s">
        <v>62</v>
      </c>
      <c r="V14" s="10" t="s">
        <v>22</v>
      </c>
    </row>
    <row r="15" spans="1:22" ht="14.1" customHeight="1" x14ac:dyDescent="0.2">
      <c r="A15" s="7" t="str">
        <f t="shared" si="0"/>
        <v>CustomerReference</v>
      </c>
      <c r="B15" s="8" t="s">
        <v>22</v>
      </c>
      <c r="C15" s="9" t="s">
        <v>34</v>
      </c>
      <c r="D15" s="10" t="s">
        <v>5704</v>
      </c>
      <c r="E15" s="10" t="s">
        <v>22</v>
      </c>
      <c r="F15" s="10" t="s">
        <v>22</v>
      </c>
      <c r="G15" s="10" t="str">
        <f t="shared" si="1"/>
        <v>Order Response Simple. Customer_ Reference. Text</v>
      </c>
      <c r="H15" s="10" t="s">
        <v>22</v>
      </c>
      <c r="I15" s="10" t="s">
        <v>5699</v>
      </c>
      <c r="J15" s="10" t="s">
        <v>2885</v>
      </c>
      <c r="K15" s="10" t="s">
        <v>22</v>
      </c>
      <c r="L15" s="10" t="s">
        <v>628</v>
      </c>
      <c r="M15" s="7" t="str">
        <f t="shared" si="2"/>
        <v>Reference</v>
      </c>
      <c r="N15" s="10" t="s">
        <v>59</v>
      </c>
      <c r="O15" s="10" t="s">
        <v>22</v>
      </c>
      <c r="P15" s="10" t="str">
        <f t="shared" si="3"/>
        <v>Text. Type</v>
      </c>
      <c r="Q15" s="10" t="s">
        <v>22</v>
      </c>
      <c r="R15" s="10" t="s">
        <v>22</v>
      </c>
      <c r="S15" s="10" t="s">
        <v>30</v>
      </c>
      <c r="T15" s="10" t="s">
        <v>22</v>
      </c>
      <c r="U15" s="10" t="s">
        <v>62</v>
      </c>
      <c r="V15" s="10" t="s">
        <v>22</v>
      </c>
    </row>
    <row r="16" spans="1:22" ht="14.1" customHeight="1" x14ac:dyDescent="0.2">
      <c r="A16" s="7" t="str">
        <f t="shared" si="0"/>
        <v>AccountingCostCode</v>
      </c>
      <c r="B16" s="8" t="s">
        <v>22</v>
      </c>
      <c r="C16" s="9" t="s">
        <v>34</v>
      </c>
      <c r="D16" s="10" t="s">
        <v>5688</v>
      </c>
      <c r="E16" s="10" t="s">
        <v>22</v>
      </c>
      <c r="F16" s="10" t="s">
        <v>22</v>
      </c>
      <c r="G16" s="10" t="str">
        <f t="shared" si="1"/>
        <v>Order Response Simple. Accounting Cost Code. Code</v>
      </c>
      <c r="H16" s="10" t="s">
        <v>22</v>
      </c>
      <c r="I16" s="10" t="s">
        <v>5699</v>
      </c>
      <c r="J16" s="10" t="s">
        <v>22</v>
      </c>
      <c r="K16" s="10" t="s">
        <v>196</v>
      </c>
      <c r="L16" s="10" t="s">
        <v>33</v>
      </c>
      <c r="M16" s="7" t="str">
        <f t="shared" si="2"/>
        <v>Accounting Cost Code</v>
      </c>
      <c r="N16" s="10" t="s">
        <v>33</v>
      </c>
      <c r="O16" s="10" t="s">
        <v>22</v>
      </c>
      <c r="P16" s="10" t="str">
        <f t="shared" si="3"/>
        <v>Code. Type</v>
      </c>
      <c r="Q16" s="10" t="s">
        <v>22</v>
      </c>
      <c r="R16" s="10" t="s">
        <v>22</v>
      </c>
      <c r="S16" s="10" t="s">
        <v>30</v>
      </c>
      <c r="T16" s="10" t="s">
        <v>22</v>
      </c>
      <c r="U16" s="10" t="s">
        <v>62</v>
      </c>
      <c r="V16" s="10" t="s">
        <v>22</v>
      </c>
    </row>
    <row r="17" spans="1:22" ht="14.1" customHeight="1" x14ac:dyDescent="0.2">
      <c r="A17" s="7" t="str">
        <f t="shared" si="0"/>
        <v>AccountingCost</v>
      </c>
      <c r="B17" s="8" t="s">
        <v>22</v>
      </c>
      <c r="C17" s="9" t="s">
        <v>34</v>
      </c>
      <c r="D17" s="10" t="s">
        <v>5689</v>
      </c>
      <c r="E17" s="10" t="s">
        <v>22</v>
      </c>
      <c r="F17" s="10" t="s">
        <v>22</v>
      </c>
      <c r="G17" s="10" t="str">
        <f t="shared" si="1"/>
        <v>Order Response Simple. Accounting Cost. Text</v>
      </c>
      <c r="H17" s="10" t="s">
        <v>22</v>
      </c>
      <c r="I17" s="10" t="s">
        <v>5699</v>
      </c>
      <c r="J17" s="10" t="s">
        <v>22</v>
      </c>
      <c r="K17" s="10" t="s">
        <v>198</v>
      </c>
      <c r="L17" s="10" t="s">
        <v>199</v>
      </c>
      <c r="M17" s="7" t="str">
        <f t="shared" si="2"/>
        <v>Accounting Cost</v>
      </c>
      <c r="N17" s="10" t="s">
        <v>59</v>
      </c>
      <c r="O17" s="10" t="s">
        <v>22</v>
      </c>
      <c r="P17" s="10" t="str">
        <f t="shared" si="3"/>
        <v>Text. Type</v>
      </c>
      <c r="Q17" s="10" t="s">
        <v>22</v>
      </c>
      <c r="R17" s="10" t="s">
        <v>22</v>
      </c>
      <c r="S17" s="10" t="s">
        <v>30</v>
      </c>
      <c r="T17" s="10" t="s">
        <v>22</v>
      </c>
      <c r="U17" s="10" t="s">
        <v>62</v>
      </c>
      <c r="V17" s="10" t="s">
        <v>22</v>
      </c>
    </row>
    <row r="18" spans="1:22" ht="14.1" customHeight="1" x14ac:dyDescent="0.2">
      <c r="A18" s="11" t="str">
        <f t="shared" ref="A18:A26" si="4">SUBSTITUTE(SUBSTITUTE(CONCATENATE(J18,IF(M18="Identifier","ID",M18))," ",""),"_","")</f>
        <v>OrderReference</v>
      </c>
      <c r="B18" s="8" t="s">
        <v>22</v>
      </c>
      <c r="C18" s="12" t="s">
        <v>27</v>
      </c>
      <c r="D18" s="11" t="s">
        <v>5692</v>
      </c>
      <c r="E18" s="11" t="s">
        <v>22</v>
      </c>
      <c r="F18" s="11" t="s">
        <v>22</v>
      </c>
      <c r="G18" s="11" t="str">
        <f t="shared" ref="G18:G26" si="5">CONCATENATE( IF(H18="","",CONCATENATE(H18,"_ ")),I18,". ",IF(J18="","",CONCATENATE(J18,"_ ")),M18,IF(J18="","",CONCATENATE(". ",N18)))</f>
        <v>Order Response Simple. Order Reference</v>
      </c>
      <c r="H18" s="11" t="s">
        <v>22</v>
      </c>
      <c r="I18" s="11" t="s">
        <v>5699</v>
      </c>
      <c r="J18" s="11" t="s">
        <v>22</v>
      </c>
      <c r="K18" s="11" t="s">
        <v>22</v>
      </c>
      <c r="L18" s="11" t="s">
        <v>22</v>
      </c>
      <c r="M18" s="11" t="str">
        <f t="shared" ref="M18:M26" si="6">CONCATENATE(IF(Q18="","",CONCATENATE(Q18,"_ ")),R18)</f>
        <v>Order Reference</v>
      </c>
      <c r="N18" s="11" t="str">
        <f t="shared" ref="N18:N26" si="7">M18</f>
        <v>Order Reference</v>
      </c>
      <c r="O18" s="11" t="s">
        <v>22</v>
      </c>
      <c r="P18" s="11" t="s">
        <v>22</v>
      </c>
      <c r="Q18" s="11" t="s">
        <v>22</v>
      </c>
      <c r="R18" s="11" t="s">
        <v>2876</v>
      </c>
      <c r="S18" s="11" t="s">
        <v>38</v>
      </c>
      <c r="T18" s="11" t="s">
        <v>22</v>
      </c>
      <c r="U18" s="11" t="s">
        <v>62</v>
      </c>
      <c r="V18" s="11" t="s">
        <v>22</v>
      </c>
    </row>
    <row r="19" spans="1:22" ht="14.1" customHeight="1" x14ac:dyDescent="0.2">
      <c r="A19" s="11" t="str">
        <f t="shared" si="4"/>
        <v>OrderChangeDocumentReference</v>
      </c>
      <c r="B19" s="8" t="s">
        <v>22</v>
      </c>
      <c r="C19" s="12" t="s">
        <v>98</v>
      </c>
      <c r="D19" s="11" t="s">
        <v>5694</v>
      </c>
      <c r="E19" s="11" t="s">
        <v>22</v>
      </c>
      <c r="F19" s="11" t="s">
        <v>22</v>
      </c>
      <c r="G19" s="11" t="str">
        <f t="shared" si="5"/>
        <v>Order Response Simple. Order Change_ Document Reference. Document Reference</v>
      </c>
      <c r="H19" s="11" t="s">
        <v>22</v>
      </c>
      <c r="I19" s="11" t="s">
        <v>5699</v>
      </c>
      <c r="J19" s="11" t="s">
        <v>5655</v>
      </c>
      <c r="K19" s="11" t="s">
        <v>22</v>
      </c>
      <c r="L19" s="11" t="s">
        <v>22</v>
      </c>
      <c r="M19" s="11" t="str">
        <f t="shared" si="6"/>
        <v>Document Reference</v>
      </c>
      <c r="N19" s="11" t="str">
        <f t="shared" si="7"/>
        <v>Document Reference</v>
      </c>
      <c r="O19" s="11" t="s">
        <v>22</v>
      </c>
      <c r="P19" s="11" t="s">
        <v>22</v>
      </c>
      <c r="Q19" s="11" t="s">
        <v>22</v>
      </c>
      <c r="R19" s="11" t="s">
        <v>406</v>
      </c>
      <c r="S19" s="11" t="s">
        <v>38</v>
      </c>
      <c r="T19" s="11" t="s">
        <v>22</v>
      </c>
      <c r="U19" s="11" t="s">
        <v>228</v>
      </c>
      <c r="V19" s="11" t="s">
        <v>22</v>
      </c>
    </row>
    <row r="20" spans="1:22" ht="14.1" customHeight="1" x14ac:dyDescent="0.2">
      <c r="A20" s="11" t="str">
        <f t="shared" si="4"/>
        <v>AdditionalDocumentReference</v>
      </c>
      <c r="B20" s="8" t="s">
        <v>22</v>
      </c>
      <c r="C20" s="12" t="s">
        <v>98</v>
      </c>
      <c r="D20" s="11" t="s">
        <v>3374</v>
      </c>
      <c r="E20" s="11" t="s">
        <v>22</v>
      </c>
      <c r="F20" s="11" t="s">
        <v>22</v>
      </c>
      <c r="G20" s="11" t="str">
        <f t="shared" si="5"/>
        <v>Order Response Simple. Additional_ Document Reference. Document Reference</v>
      </c>
      <c r="H20" s="11" t="s">
        <v>22</v>
      </c>
      <c r="I20" s="11" t="s">
        <v>5699</v>
      </c>
      <c r="J20" s="11" t="s">
        <v>86</v>
      </c>
      <c r="K20" s="11" t="s">
        <v>22</v>
      </c>
      <c r="L20" s="11" t="s">
        <v>22</v>
      </c>
      <c r="M20" s="11" t="str">
        <f t="shared" si="6"/>
        <v>Document Reference</v>
      </c>
      <c r="N20" s="11" t="str">
        <f t="shared" si="7"/>
        <v>Document Reference</v>
      </c>
      <c r="O20" s="11" t="s">
        <v>22</v>
      </c>
      <c r="P20" s="11" t="s">
        <v>22</v>
      </c>
      <c r="Q20" s="11" t="s">
        <v>22</v>
      </c>
      <c r="R20" s="11" t="s">
        <v>406</v>
      </c>
      <c r="S20" s="11" t="s">
        <v>38</v>
      </c>
      <c r="T20" s="11" t="s">
        <v>22</v>
      </c>
      <c r="U20" s="11" t="s">
        <v>62</v>
      </c>
      <c r="V20" s="11" t="s">
        <v>22</v>
      </c>
    </row>
    <row r="21" spans="1:22" ht="14.1" customHeight="1" x14ac:dyDescent="0.2">
      <c r="A21" s="11" t="str">
        <f t="shared" si="4"/>
        <v>Signature</v>
      </c>
      <c r="B21" s="8" t="s">
        <v>22</v>
      </c>
      <c r="C21" s="12" t="s">
        <v>98</v>
      </c>
      <c r="D21" s="11" t="s">
        <v>4972</v>
      </c>
      <c r="E21" s="11" t="s">
        <v>22</v>
      </c>
      <c r="F21" s="11" t="s">
        <v>22</v>
      </c>
      <c r="G21" s="11" t="str">
        <f t="shared" si="5"/>
        <v>Order Response Simple. Signature</v>
      </c>
      <c r="H21" s="11" t="s">
        <v>22</v>
      </c>
      <c r="I21" s="11" t="s">
        <v>5699</v>
      </c>
      <c r="J21" s="11" t="s">
        <v>22</v>
      </c>
      <c r="K21" s="11" t="s">
        <v>22</v>
      </c>
      <c r="L21" s="11" t="s">
        <v>22</v>
      </c>
      <c r="M21" s="11" t="str">
        <f t="shared" si="6"/>
        <v>Signature</v>
      </c>
      <c r="N21" s="11" t="str">
        <f t="shared" si="7"/>
        <v>Signature</v>
      </c>
      <c r="O21" s="11" t="s">
        <v>22</v>
      </c>
      <c r="P21" s="11" t="s">
        <v>22</v>
      </c>
      <c r="Q21" s="11" t="s">
        <v>22</v>
      </c>
      <c r="R21" s="11" t="s">
        <v>624</v>
      </c>
      <c r="S21" s="11" t="s">
        <v>38</v>
      </c>
      <c r="T21" s="11" t="s">
        <v>22</v>
      </c>
      <c r="U21" s="11" t="s">
        <v>62</v>
      </c>
      <c r="V21" s="11" t="s">
        <v>22</v>
      </c>
    </row>
    <row r="22" spans="1:22" ht="14.1" customHeight="1" x14ac:dyDescent="0.2">
      <c r="A22" s="11" t="str">
        <f t="shared" si="4"/>
        <v>SellerSupplierParty</v>
      </c>
      <c r="B22" s="8" t="s">
        <v>22</v>
      </c>
      <c r="C22" s="12" t="s">
        <v>27</v>
      </c>
      <c r="D22" s="11" t="s">
        <v>5118</v>
      </c>
      <c r="E22" s="11" t="s">
        <v>22</v>
      </c>
      <c r="F22" s="11" t="s">
        <v>22</v>
      </c>
      <c r="G22" s="11" t="str">
        <f t="shared" si="5"/>
        <v>Order Response Simple. Seller_ Supplier Party. Supplier Party</v>
      </c>
      <c r="H22" s="11" t="s">
        <v>22</v>
      </c>
      <c r="I22" s="11" t="s">
        <v>5699</v>
      </c>
      <c r="J22" s="11" t="s">
        <v>40</v>
      </c>
      <c r="K22" s="11" t="s">
        <v>22</v>
      </c>
      <c r="L22" s="11" t="s">
        <v>22</v>
      </c>
      <c r="M22" s="11" t="str">
        <f t="shared" si="6"/>
        <v>Supplier Party</v>
      </c>
      <c r="N22" s="11" t="str">
        <f t="shared" si="7"/>
        <v>Supplier Party</v>
      </c>
      <c r="O22" s="11" t="s">
        <v>22</v>
      </c>
      <c r="P22" s="11" t="s">
        <v>22</v>
      </c>
      <c r="Q22" s="11" t="s">
        <v>22</v>
      </c>
      <c r="R22" s="11" t="s">
        <v>41</v>
      </c>
      <c r="S22" s="11" t="s">
        <v>38</v>
      </c>
      <c r="T22" s="11" t="s">
        <v>22</v>
      </c>
      <c r="U22" s="11" t="s">
        <v>62</v>
      </c>
      <c r="V22" s="11" t="s">
        <v>22</v>
      </c>
    </row>
    <row r="23" spans="1:22" ht="14.1" customHeight="1" x14ac:dyDescent="0.2">
      <c r="A23" s="11" t="str">
        <f t="shared" si="4"/>
        <v>BuyerCustomerParty</v>
      </c>
      <c r="B23" s="8" t="s">
        <v>22</v>
      </c>
      <c r="C23" s="12" t="s">
        <v>27</v>
      </c>
      <c r="D23" s="11" t="s">
        <v>5270</v>
      </c>
      <c r="E23" s="11" t="s">
        <v>22</v>
      </c>
      <c r="F23" s="11" t="s">
        <v>22</v>
      </c>
      <c r="G23" s="11" t="str">
        <f t="shared" si="5"/>
        <v>Order Response Simple. Buyer_ Customer Party. Customer Party</v>
      </c>
      <c r="H23" s="11" t="s">
        <v>22</v>
      </c>
      <c r="I23" s="11" t="s">
        <v>5699</v>
      </c>
      <c r="J23" s="11" t="s">
        <v>36</v>
      </c>
      <c r="K23" s="11" t="s">
        <v>22</v>
      </c>
      <c r="L23" s="11" t="s">
        <v>22</v>
      </c>
      <c r="M23" s="11" t="str">
        <f t="shared" si="6"/>
        <v>Customer Party</v>
      </c>
      <c r="N23" s="11" t="str">
        <f t="shared" si="7"/>
        <v>Customer Party</v>
      </c>
      <c r="O23" s="11" t="s">
        <v>22</v>
      </c>
      <c r="P23" s="11" t="s">
        <v>22</v>
      </c>
      <c r="Q23" s="11" t="s">
        <v>22</v>
      </c>
      <c r="R23" s="11" t="s">
        <v>37</v>
      </c>
      <c r="S23" s="11" t="s">
        <v>38</v>
      </c>
      <c r="T23" s="11" t="s">
        <v>22</v>
      </c>
      <c r="U23" s="11" t="s">
        <v>62</v>
      </c>
      <c r="V23" s="11" t="s">
        <v>22</v>
      </c>
    </row>
    <row r="24" spans="1:22" ht="14.1" customHeight="1" x14ac:dyDescent="0.2">
      <c r="A24" s="11" t="str">
        <f t="shared" si="4"/>
        <v>OriginatorCustomerParty</v>
      </c>
      <c r="B24" s="8" t="s">
        <v>22</v>
      </c>
      <c r="C24" s="12" t="s">
        <v>34</v>
      </c>
      <c r="D24" s="11" t="s">
        <v>5640</v>
      </c>
      <c r="E24" s="11" t="s">
        <v>22</v>
      </c>
      <c r="F24" s="11" t="s">
        <v>22</v>
      </c>
      <c r="G24" s="11" t="str">
        <f t="shared" si="5"/>
        <v>Order Response Simple. Originator_ Customer Party. Customer Party</v>
      </c>
      <c r="H24" s="11" t="s">
        <v>22</v>
      </c>
      <c r="I24" s="11" t="s">
        <v>5699</v>
      </c>
      <c r="J24" s="11" t="s">
        <v>1314</v>
      </c>
      <c r="K24" s="11" t="s">
        <v>22</v>
      </c>
      <c r="L24" s="11" t="s">
        <v>22</v>
      </c>
      <c r="M24" s="11" t="str">
        <f t="shared" si="6"/>
        <v>Customer Party</v>
      </c>
      <c r="N24" s="11" t="str">
        <f t="shared" si="7"/>
        <v>Customer Party</v>
      </c>
      <c r="O24" s="11" t="s">
        <v>22</v>
      </c>
      <c r="P24" s="11" t="s">
        <v>22</v>
      </c>
      <c r="Q24" s="11" t="s">
        <v>22</v>
      </c>
      <c r="R24" s="11" t="s">
        <v>37</v>
      </c>
      <c r="S24" s="11" t="s">
        <v>38</v>
      </c>
      <c r="T24" s="11" t="s">
        <v>22</v>
      </c>
      <c r="U24" s="11" t="s">
        <v>62</v>
      </c>
      <c r="V24" s="11" t="s">
        <v>22</v>
      </c>
    </row>
    <row r="25" spans="1:22" ht="14.1" customHeight="1" x14ac:dyDescent="0.2">
      <c r="A25" s="11" t="str">
        <f t="shared" si="4"/>
        <v>AccountingSupplierParty</v>
      </c>
      <c r="B25" s="8" t="s">
        <v>22</v>
      </c>
      <c r="C25" s="12" t="s">
        <v>34</v>
      </c>
      <c r="D25" s="11" t="s">
        <v>4973</v>
      </c>
      <c r="E25" s="11" t="s">
        <v>22</v>
      </c>
      <c r="F25" s="11" t="s">
        <v>22</v>
      </c>
      <c r="G25" s="11" t="str">
        <f t="shared" si="5"/>
        <v>Order Response Simple. Accounting_ Supplier Party. Supplier Party</v>
      </c>
      <c r="H25" s="11" t="s">
        <v>22</v>
      </c>
      <c r="I25" s="11" t="s">
        <v>5699</v>
      </c>
      <c r="J25" s="11" t="s">
        <v>198</v>
      </c>
      <c r="K25" s="11" t="s">
        <v>22</v>
      </c>
      <c r="L25" s="11" t="s">
        <v>22</v>
      </c>
      <c r="M25" s="11" t="str">
        <f t="shared" si="6"/>
        <v>Supplier Party</v>
      </c>
      <c r="N25" s="11" t="str">
        <f t="shared" si="7"/>
        <v>Supplier Party</v>
      </c>
      <c r="O25" s="11" t="s">
        <v>22</v>
      </c>
      <c r="P25" s="11" t="s">
        <v>22</v>
      </c>
      <c r="Q25" s="11" t="s">
        <v>22</v>
      </c>
      <c r="R25" s="11" t="s">
        <v>41</v>
      </c>
      <c r="S25" s="11" t="s">
        <v>38</v>
      </c>
      <c r="T25" s="11" t="s">
        <v>5455</v>
      </c>
      <c r="U25" s="11" t="s">
        <v>62</v>
      </c>
      <c r="V25" s="11" t="s">
        <v>22</v>
      </c>
    </row>
    <row r="26" spans="1:22" ht="14.1" customHeight="1" x14ac:dyDescent="0.2">
      <c r="A26" s="11" t="str">
        <f t="shared" si="4"/>
        <v>AccountingCustomerParty</v>
      </c>
      <c r="B26" s="8" t="s">
        <v>22</v>
      </c>
      <c r="C26" s="12" t="s">
        <v>34</v>
      </c>
      <c r="D26" s="11" t="s">
        <v>4974</v>
      </c>
      <c r="E26" s="11" t="s">
        <v>22</v>
      </c>
      <c r="F26" s="11" t="s">
        <v>22</v>
      </c>
      <c r="G26" s="11" t="str">
        <f t="shared" si="5"/>
        <v>Order Response Simple. Accounting_ Customer Party. Customer Party</v>
      </c>
      <c r="H26" s="11" t="s">
        <v>22</v>
      </c>
      <c r="I26" s="11" t="s">
        <v>5699</v>
      </c>
      <c r="J26" s="11" t="s">
        <v>198</v>
      </c>
      <c r="K26" s="11" t="s">
        <v>22</v>
      </c>
      <c r="L26" s="11" t="s">
        <v>22</v>
      </c>
      <c r="M26" s="11" t="str">
        <f t="shared" si="6"/>
        <v>Customer Party</v>
      </c>
      <c r="N26" s="11" t="str">
        <f t="shared" si="7"/>
        <v>Customer Party</v>
      </c>
      <c r="O26" s="11" t="s">
        <v>22</v>
      </c>
      <c r="P26" s="11" t="s">
        <v>22</v>
      </c>
      <c r="Q26" s="11" t="s">
        <v>22</v>
      </c>
      <c r="R26" s="11" t="s">
        <v>37</v>
      </c>
      <c r="S26" s="11" t="s">
        <v>38</v>
      </c>
      <c r="T26" s="11" t="s">
        <v>22</v>
      </c>
      <c r="U26" s="11" t="s">
        <v>62</v>
      </c>
      <c r="V26" s="11" t="s">
        <v>22</v>
      </c>
    </row>
    <row r="27" spans="1:22" s="14" customFormat="1" ht="14.1" customHeight="1" x14ac:dyDescent="0.2">
      <c r="A27" s="13"/>
      <c r="B27" s="13"/>
      <c r="C27" s="13"/>
      <c r="D27" s="13"/>
      <c r="E27" s="13"/>
      <c r="F27" s="13"/>
      <c r="G27" s="13"/>
      <c r="H27" s="13"/>
      <c r="I27" s="13"/>
      <c r="J27" s="13"/>
      <c r="K27" s="13"/>
      <c r="L27" s="13"/>
      <c r="M27" s="13"/>
      <c r="N27" s="13"/>
      <c r="O27" s="13"/>
      <c r="P27" s="13"/>
      <c r="Q27" s="13"/>
      <c r="R27" s="13"/>
      <c r="S27" s="13" t="s">
        <v>4949</v>
      </c>
      <c r="T27" s="13"/>
      <c r="U27" s="13"/>
      <c r="V27"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DC97A-C300-482A-AF47-3C15BFD1B4B4}">
  <dimension ref="A1:V23"/>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PackingList</v>
      </c>
      <c r="B2" s="6" t="s">
        <v>22</v>
      </c>
      <c r="C2" s="6" t="s">
        <v>22</v>
      </c>
      <c r="D2" s="6" t="s">
        <v>5705</v>
      </c>
      <c r="E2" s="6" t="s">
        <v>22</v>
      </c>
      <c r="F2" s="6" t="s">
        <v>22</v>
      </c>
      <c r="G2" s="5" t="str">
        <f>CONCATENATE(IF(H2="","",CONCATENATE(H2,"_ ")),I2,". Details")</f>
        <v>Packing List. Details</v>
      </c>
      <c r="H2" s="6" t="s">
        <v>22</v>
      </c>
      <c r="I2" s="6" t="s">
        <v>5706</v>
      </c>
      <c r="J2" s="6" t="s">
        <v>22</v>
      </c>
      <c r="K2" s="6" t="s">
        <v>22</v>
      </c>
      <c r="L2" s="6" t="s">
        <v>22</v>
      </c>
      <c r="M2" s="6" t="s">
        <v>22</v>
      </c>
      <c r="N2" s="6" t="s">
        <v>22</v>
      </c>
      <c r="O2" s="6" t="s">
        <v>22</v>
      </c>
      <c r="P2" s="6" t="s">
        <v>22</v>
      </c>
      <c r="Q2" s="6" t="s">
        <v>22</v>
      </c>
      <c r="R2" s="6" t="s">
        <v>22</v>
      </c>
      <c r="S2" s="6" t="s">
        <v>25</v>
      </c>
      <c r="T2" s="6" t="s">
        <v>22</v>
      </c>
      <c r="U2" s="6" t="s">
        <v>62</v>
      </c>
      <c r="V2" s="6" t="s">
        <v>22</v>
      </c>
    </row>
    <row r="3" spans="1:22" ht="14.1" customHeight="1" x14ac:dyDescent="0.2">
      <c r="A3" s="7" t="str">
        <f t="shared" ref="A3:A15"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4992</v>
      </c>
      <c r="G3" s="10" t="str">
        <f t="shared" ref="G3:G15" si="1">CONCATENATE( IF(H3="","",CONCATENATE(H3,"_ ")),I3,". ",IF(J3="","",CONCATENATE(J3,"_ ")),M3,IF(OR(J3&lt;&gt;"",M3&lt;&gt;N3),CONCATENATE(". ",N3),""))</f>
        <v>Packing List. UBL Version Identifier. Identifier</v>
      </c>
      <c r="H3" s="10" t="s">
        <v>22</v>
      </c>
      <c r="I3" s="10" t="s">
        <v>5706</v>
      </c>
      <c r="J3" s="10" t="s">
        <v>22</v>
      </c>
      <c r="K3" s="10" t="s">
        <v>4953</v>
      </c>
      <c r="L3" s="10" t="s">
        <v>29</v>
      </c>
      <c r="M3" s="7" t="str">
        <f t="shared" ref="M3:M15" si="2">IF(K3&lt;&gt;"",CONCATENATE(K3," ",L3),L3)</f>
        <v>UBL Version Identifier</v>
      </c>
      <c r="N3" s="10" t="s">
        <v>29</v>
      </c>
      <c r="O3" s="10" t="s">
        <v>22</v>
      </c>
      <c r="P3" s="10" t="str">
        <f t="shared" ref="P3:P15" si="3">IF(O3&lt;&gt;"",CONCATENATE(O3,"_ ",N3,". Type"),CONCATENATE(N3,". Type"))</f>
        <v>Identifier. Type</v>
      </c>
      <c r="Q3" s="10" t="s">
        <v>22</v>
      </c>
      <c r="R3" s="10" t="s">
        <v>22</v>
      </c>
      <c r="S3" s="10" t="s">
        <v>30</v>
      </c>
      <c r="T3" s="10" t="s">
        <v>22</v>
      </c>
      <c r="U3" s="10" t="s">
        <v>62</v>
      </c>
      <c r="V3" s="10" t="s">
        <v>22</v>
      </c>
    </row>
    <row r="4" spans="1:22" ht="14.1" customHeight="1" x14ac:dyDescent="0.2">
      <c r="A4" s="7" t="str">
        <f t="shared" si="0"/>
        <v>CustomizationID</v>
      </c>
      <c r="B4" s="8" t="s">
        <v>22</v>
      </c>
      <c r="C4" s="9" t="s">
        <v>34</v>
      </c>
      <c r="D4" s="10" t="s">
        <v>4954</v>
      </c>
      <c r="E4" s="10" t="s">
        <v>22</v>
      </c>
      <c r="F4" s="10" t="s">
        <v>2701</v>
      </c>
      <c r="G4" s="10" t="str">
        <f t="shared" si="1"/>
        <v>Packing List. Customization Identifier. Identifier</v>
      </c>
      <c r="H4" s="10" t="s">
        <v>22</v>
      </c>
      <c r="I4" s="10" t="s">
        <v>5706</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62</v>
      </c>
      <c r="V4" s="10" t="s">
        <v>22</v>
      </c>
    </row>
    <row r="5" spans="1:22" ht="14.1" customHeight="1" x14ac:dyDescent="0.2">
      <c r="A5" s="7" t="str">
        <f t="shared" si="0"/>
        <v>ProfileID</v>
      </c>
      <c r="B5" s="8" t="s">
        <v>22</v>
      </c>
      <c r="C5" s="9" t="s">
        <v>34</v>
      </c>
      <c r="D5" s="10" t="s">
        <v>5136</v>
      </c>
      <c r="E5" s="10" t="s">
        <v>22</v>
      </c>
      <c r="F5" s="10" t="s">
        <v>4993</v>
      </c>
      <c r="G5" s="10" t="str">
        <f t="shared" si="1"/>
        <v>Packing List. Profile Identifier. Identifier</v>
      </c>
      <c r="H5" s="10" t="s">
        <v>22</v>
      </c>
      <c r="I5" s="10" t="s">
        <v>5706</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62</v>
      </c>
      <c r="V5" s="10" t="s">
        <v>22</v>
      </c>
    </row>
    <row r="6" spans="1:22" ht="14.1" customHeight="1" x14ac:dyDescent="0.2">
      <c r="A6" s="7" t="str">
        <f t="shared" si="0"/>
        <v>ProfileExecutionID</v>
      </c>
      <c r="B6" s="8" t="s">
        <v>22</v>
      </c>
      <c r="C6" s="9" t="s">
        <v>34</v>
      </c>
      <c r="D6" s="10" t="s">
        <v>4956</v>
      </c>
      <c r="E6" s="10" t="s">
        <v>22</v>
      </c>
      <c r="F6" s="10" t="s">
        <v>4994</v>
      </c>
      <c r="G6" s="10" t="str">
        <f t="shared" si="1"/>
        <v>Packing List. Profile Execution Identifier. Identifier</v>
      </c>
      <c r="H6" s="10" t="s">
        <v>22</v>
      </c>
      <c r="I6" s="10" t="s">
        <v>5706</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26</v>
      </c>
      <c r="V6" s="10" t="s">
        <v>22</v>
      </c>
    </row>
    <row r="7" spans="1:22" ht="14.1" customHeight="1" x14ac:dyDescent="0.2">
      <c r="A7" s="7" t="str">
        <f t="shared" si="0"/>
        <v>ID</v>
      </c>
      <c r="B7" s="8" t="s">
        <v>22</v>
      </c>
      <c r="C7" s="9" t="s">
        <v>27</v>
      </c>
      <c r="D7" s="10" t="s">
        <v>4995</v>
      </c>
      <c r="E7" s="10" t="s">
        <v>5707</v>
      </c>
      <c r="F7" s="10" t="s">
        <v>22</v>
      </c>
      <c r="G7" s="10" t="str">
        <f t="shared" si="1"/>
        <v>Packing List. Identifier</v>
      </c>
      <c r="H7" s="10" t="s">
        <v>22</v>
      </c>
      <c r="I7" s="10" t="s">
        <v>5706</v>
      </c>
      <c r="J7" s="10" t="s">
        <v>22</v>
      </c>
      <c r="K7" s="10" t="s">
        <v>22</v>
      </c>
      <c r="L7" s="10" t="s">
        <v>29</v>
      </c>
      <c r="M7" s="7" t="str">
        <f t="shared" si="2"/>
        <v>Identifier</v>
      </c>
      <c r="N7" s="10" t="s">
        <v>29</v>
      </c>
      <c r="O7" s="10" t="s">
        <v>22</v>
      </c>
      <c r="P7" s="10" t="str">
        <f t="shared" si="3"/>
        <v>Identifier. Type</v>
      </c>
      <c r="Q7" s="10" t="s">
        <v>22</v>
      </c>
      <c r="R7" s="10" t="s">
        <v>22</v>
      </c>
      <c r="S7" s="10" t="s">
        <v>30</v>
      </c>
      <c r="T7" s="10" t="s">
        <v>5708</v>
      </c>
      <c r="U7" s="10" t="s">
        <v>62</v>
      </c>
      <c r="V7" s="10" t="s">
        <v>22</v>
      </c>
    </row>
    <row r="8" spans="1:22" ht="14.1" customHeight="1" x14ac:dyDescent="0.2">
      <c r="A8" s="7" t="str">
        <f t="shared" si="0"/>
        <v>UUID</v>
      </c>
      <c r="B8" s="8" t="s">
        <v>22</v>
      </c>
      <c r="C8" s="9" t="s">
        <v>34</v>
      </c>
      <c r="D8" s="10" t="s">
        <v>5709</v>
      </c>
      <c r="E8" s="10" t="s">
        <v>22</v>
      </c>
      <c r="F8" s="10" t="s">
        <v>22</v>
      </c>
      <c r="G8" s="10" t="str">
        <f t="shared" si="1"/>
        <v>Packing List. UUID. Identifier</v>
      </c>
      <c r="H8" s="10" t="s">
        <v>22</v>
      </c>
      <c r="I8" s="10" t="s">
        <v>5706</v>
      </c>
      <c r="J8" s="10" t="s">
        <v>22</v>
      </c>
      <c r="K8" s="10" t="s">
        <v>22</v>
      </c>
      <c r="L8" s="10" t="s">
        <v>590</v>
      </c>
      <c r="M8" s="7" t="str">
        <f t="shared" si="2"/>
        <v>UUID</v>
      </c>
      <c r="N8" s="10" t="s">
        <v>29</v>
      </c>
      <c r="O8" s="10" t="s">
        <v>22</v>
      </c>
      <c r="P8" s="10" t="str">
        <f t="shared" si="3"/>
        <v>Identifier. Type</v>
      </c>
      <c r="Q8" s="10" t="s">
        <v>22</v>
      </c>
      <c r="R8" s="10" t="s">
        <v>22</v>
      </c>
      <c r="S8" s="10" t="s">
        <v>30</v>
      </c>
      <c r="T8" s="10" t="s">
        <v>22</v>
      </c>
      <c r="U8" s="10" t="s">
        <v>62</v>
      </c>
      <c r="V8" s="10" t="s">
        <v>22</v>
      </c>
    </row>
    <row r="9" spans="1:22" ht="14.1" customHeight="1" x14ac:dyDescent="0.2">
      <c r="A9" s="7" t="str">
        <f t="shared" si="0"/>
        <v>IssueDate</v>
      </c>
      <c r="B9" s="8" t="s">
        <v>22</v>
      </c>
      <c r="C9" s="9" t="s">
        <v>34</v>
      </c>
      <c r="D9" s="10" t="s">
        <v>4996</v>
      </c>
      <c r="E9" s="10" t="s">
        <v>22</v>
      </c>
      <c r="F9" s="10" t="s">
        <v>22</v>
      </c>
      <c r="G9" s="10" t="str">
        <f t="shared" si="1"/>
        <v>Packing List. Issue Date. Date</v>
      </c>
      <c r="H9" s="10" t="s">
        <v>22</v>
      </c>
      <c r="I9" s="10" t="s">
        <v>5706</v>
      </c>
      <c r="J9" s="10" t="s">
        <v>22</v>
      </c>
      <c r="K9" s="10" t="s">
        <v>477</v>
      </c>
      <c r="L9" s="10" t="s">
        <v>397</v>
      </c>
      <c r="M9" s="7" t="str">
        <f t="shared" si="2"/>
        <v>Issue Date</v>
      </c>
      <c r="N9" s="10" t="s">
        <v>397</v>
      </c>
      <c r="O9" s="10" t="s">
        <v>22</v>
      </c>
      <c r="P9" s="10" t="str">
        <f t="shared" si="3"/>
        <v>Date. Type</v>
      </c>
      <c r="Q9" s="10" t="s">
        <v>22</v>
      </c>
      <c r="R9" s="10" t="s">
        <v>22</v>
      </c>
      <c r="S9" s="10" t="s">
        <v>30</v>
      </c>
      <c r="T9" s="10" t="s">
        <v>22</v>
      </c>
      <c r="U9" s="10" t="s">
        <v>62</v>
      </c>
      <c r="V9" s="10" t="s">
        <v>22</v>
      </c>
    </row>
    <row r="10" spans="1:22" ht="14.1" customHeight="1" x14ac:dyDescent="0.2">
      <c r="A10" s="7" t="str">
        <f t="shared" si="0"/>
        <v>IssueTime</v>
      </c>
      <c r="B10" s="8" t="s">
        <v>22</v>
      </c>
      <c r="C10" s="9" t="s">
        <v>34</v>
      </c>
      <c r="D10" s="10" t="s">
        <v>4997</v>
      </c>
      <c r="E10" s="10" t="s">
        <v>22</v>
      </c>
      <c r="F10" s="10" t="s">
        <v>22</v>
      </c>
      <c r="G10" s="10" t="str">
        <f t="shared" si="1"/>
        <v>Packing List. Issue Time. Time</v>
      </c>
      <c r="H10" s="10" t="s">
        <v>22</v>
      </c>
      <c r="I10" s="10" t="s">
        <v>5706</v>
      </c>
      <c r="J10" s="10" t="s">
        <v>22</v>
      </c>
      <c r="K10" s="10" t="s">
        <v>477</v>
      </c>
      <c r="L10" s="10" t="s">
        <v>594</v>
      </c>
      <c r="M10" s="7" t="str">
        <f t="shared" si="2"/>
        <v>Issue Time</v>
      </c>
      <c r="N10" s="10" t="s">
        <v>594</v>
      </c>
      <c r="O10" s="10" t="s">
        <v>22</v>
      </c>
      <c r="P10" s="10" t="str">
        <f t="shared" si="3"/>
        <v>Time. Type</v>
      </c>
      <c r="Q10" s="10" t="s">
        <v>22</v>
      </c>
      <c r="R10" s="10" t="s">
        <v>22</v>
      </c>
      <c r="S10" s="10" t="s">
        <v>30</v>
      </c>
      <c r="T10" s="10" t="s">
        <v>5710</v>
      </c>
      <c r="U10" s="10" t="s">
        <v>62</v>
      </c>
      <c r="V10" s="10" t="s">
        <v>22</v>
      </c>
    </row>
    <row r="11" spans="1:22" ht="14.1" customHeight="1" x14ac:dyDescent="0.2">
      <c r="A11" s="7" t="str">
        <f t="shared" si="0"/>
        <v>Name</v>
      </c>
      <c r="B11" s="8" t="s">
        <v>22</v>
      </c>
      <c r="C11" s="9" t="s">
        <v>34</v>
      </c>
      <c r="D11" s="10" t="s">
        <v>5034</v>
      </c>
      <c r="E11" s="10" t="s">
        <v>22</v>
      </c>
      <c r="F11" s="10" t="s">
        <v>22</v>
      </c>
      <c r="G11" s="10" t="str">
        <f t="shared" si="1"/>
        <v>Packing List. Name</v>
      </c>
      <c r="H11" s="10" t="s">
        <v>22</v>
      </c>
      <c r="I11" s="10" t="s">
        <v>5706</v>
      </c>
      <c r="J11" s="10" t="s">
        <v>22</v>
      </c>
      <c r="K11" s="10" t="s">
        <v>22</v>
      </c>
      <c r="L11" s="10" t="s">
        <v>56</v>
      </c>
      <c r="M11" s="7" t="str">
        <f t="shared" si="2"/>
        <v>Name</v>
      </c>
      <c r="N11" s="10" t="s">
        <v>56</v>
      </c>
      <c r="O11" s="10" t="s">
        <v>22</v>
      </c>
      <c r="P11" s="10" t="str">
        <f t="shared" si="3"/>
        <v>Name. Type</v>
      </c>
      <c r="Q11" s="10" t="s">
        <v>22</v>
      </c>
      <c r="R11" s="10" t="s">
        <v>22</v>
      </c>
      <c r="S11" s="10" t="s">
        <v>30</v>
      </c>
      <c r="T11" s="10" t="s">
        <v>5710</v>
      </c>
      <c r="U11" s="10" t="s">
        <v>62</v>
      </c>
      <c r="V11" s="10" t="s">
        <v>22</v>
      </c>
    </row>
    <row r="12" spans="1:22" ht="14.1" customHeight="1" x14ac:dyDescent="0.2">
      <c r="A12" s="7" t="str">
        <f t="shared" si="0"/>
        <v>Description</v>
      </c>
      <c r="B12" s="8" t="s">
        <v>22</v>
      </c>
      <c r="C12" s="9" t="s">
        <v>98</v>
      </c>
      <c r="D12" s="10" t="s">
        <v>5036</v>
      </c>
      <c r="E12" s="10" t="s">
        <v>22</v>
      </c>
      <c r="F12" s="10" t="s">
        <v>22</v>
      </c>
      <c r="G12" s="10" t="str">
        <f t="shared" si="1"/>
        <v>Packing List. Description. Text</v>
      </c>
      <c r="H12" s="10" t="s">
        <v>22</v>
      </c>
      <c r="I12" s="10" t="s">
        <v>5706</v>
      </c>
      <c r="J12" s="10" t="s">
        <v>22</v>
      </c>
      <c r="K12" s="10" t="s">
        <v>22</v>
      </c>
      <c r="L12" s="10" t="s">
        <v>100</v>
      </c>
      <c r="M12" s="7" t="str">
        <f t="shared" si="2"/>
        <v>Description</v>
      </c>
      <c r="N12" s="10" t="s">
        <v>59</v>
      </c>
      <c r="O12" s="10" t="s">
        <v>22</v>
      </c>
      <c r="P12" s="10" t="str">
        <f t="shared" si="3"/>
        <v>Text. Type</v>
      </c>
      <c r="Q12" s="10" t="s">
        <v>22</v>
      </c>
      <c r="R12" s="10" t="s">
        <v>22</v>
      </c>
      <c r="S12" s="10" t="s">
        <v>30</v>
      </c>
      <c r="T12" s="10" t="s">
        <v>22</v>
      </c>
      <c r="U12" s="10" t="s">
        <v>62</v>
      </c>
      <c r="V12" s="10" t="s">
        <v>22</v>
      </c>
    </row>
    <row r="13" spans="1:22" ht="14.1" customHeight="1" x14ac:dyDescent="0.2">
      <c r="A13" s="7" t="str">
        <f t="shared" si="0"/>
        <v>Note</v>
      </c>
      <c r="B13" s="8" t="s">
        <v>22</v>
      </c>
      <c r="C13" s="9" t="s">
        <v>98</v>
      </c>
      <c r="D13" s="10" t="s">
        <v>4967</v>
      </c>
      <c r="E13" s="10" t="s">
        <v>22</v>
      </c>
      <c r="F13" s="10" t="s">
        <v>22</v>
      </c>
      <c r="G13" s="10" t="str">
        <f t="shared" si="1"/>
        <v>Packing List. Note. Text</v>
      </c>
      <c r="H13" s="10" t="s">
        <v>22</v>
      </c>
      <c r="I13" s="10" t="s">
        <v>5706</v>
      </c>
      <c r="J13" s="10" t="s">
        <v>22</v>
      </c>
      <c r="K13" s="10" t="s">
        <v>22</v>
      </c>
      <c r="L13" s="10" t="s">
        <v>237</v>
      </c>
      <c r="M13" s="7" t="str">
        <f t="shared" si="2"/>
        <v>Note</v>
      </c>
      <c r="N13" s="10" t="s">
        <v>59</v>
      </c>
      <c r="O13" s="10" t="s">
        <v>22</v>
      </c>
      <c r="P13" s="10" t="str">
        <f t="shared" si="3"/>
        <v>Text. Type</v>
      </c>
      <c r="Q13" s="10" t="s">
        <v>22</v>
      </c>
      <c r="R13" s="10" t="s">
        <v>22</v>
      </c>
      <c r="S13" s="10" t="s">
        <v>30</v>
      </c>
      <c r="T13" s="10" t="s">
        <v>22</v>
      </c>
      <c r="U13" s="10" t="s">
        <v>62</v>
      </c>
      <c r="V13" s="10" t="s">
        <v>22</v>
      </c>
    </row>
    <row r="14" spans="1:22" ht="14.1" customHeight="1" x14ac:dyDescent="0.2">
      <c r="A14" s="7" t="str">
        <f t="shared" si="0"/>
        <v>VersionID</v>
      </c>
      <c r="B14" s="8" t="s">
        <v>22</v>
      </c>
      <c r="C14" s="9" t="s">
        <v>34</v>
      </c>
      <c r="D14" s="10" t="s">
        <v>5711</v>
      </c>
      <c r="E14" s="10" t="s">
        <v>22</v>
      </c>
      <c r="F14" s="10" t="s">
        <v>22</v>
      </c>
      <c r="G14" s="10" t="str">
        <f t="shared" si="1"/>
        <v>Packing List. Version. Identifier</v>
      </c>
      <c r="H14" s="10" t="s">
        <v>22</v>
      </c>
      <c r="I14" s="10" t="s">
        <v>5706</v>
      </c>
      <c r="J14" s="10" t="s">
        <v>22</v>
      </c>
      <c r="K14" s="10" t="s">
        <v>22</v>
      </c>
      <c r="L14" s="10" t="s">
        <v>602</v>
      </c>
      <c r="M14" s="7" t="str">
        <f t="shared" si="2"/>
        <v>Version</v>
      </c>
      <c r="N14" s="10" t="s">
        <v>29</v>
      </c>
      <c r="O14" s="10" t="s">
        <v>22</v>
      </c>
      <c r="P14" s="10" t="str">
        <f t="shared" si="3"/>
        <v>Identifier. Type</v>
      </c>
      <c r="Q14" s="10" t="s">
        <v>22</v>
      </c>
      <c r="R14" s="10" t="s">
        <v>22</v>
      </c>
      <c r="S14" s="10" t="s">
        <v>30</v>
      </c>
      <c r="T14" s="10" t="s">
        <v>22</v>
      </c>
      <c r="U14" s="10" t="s">
        <v>62</v>
      </c>
      <c r="V14" s="10" t="s">
        <v>22</v>
      </c>
    </row>
    <row r="15" spans="1:22" ht="14.1" customHeight="1" x14ac:dyDescent="0.2">
      <c r="A15" s="7" t="str">
        <f t="shared" si="0"/>
        <v>OtherInstruction</v>
      </c>
      <c r="B15" s="8" t="s">
        <v>22</v>
      </c>
      <c r="C15" s="9" t="s">
        <v>34</v>
      </c>
      <c r="D15" s="10" t="s">
        <v>5712</v>
      </c>
      <c r="E15" s="10" t="s">
        <v>22</v>
      </c>
      <c r="F15" s="10" t="s">
        <v>22</v>
      </c>
      <c r="G15" s="10" t="str">
        <f t="shared" si="1"/>
        <v>Packing List. Other_ Instruction. Text</v>
      </c>
      <c r="H15" s="10" t="s">
        <v>22</v>
      </c>
      <c r="I15" s="10" t="s">
        <v>5706</v>
      </c>
      <c r="J15" s="10" t="s">
        <v>1185</v>
      </c>
      <c r="K15" s="10" t="s">
        <v>22</v>
      </c>
      <c r="L15" s="10" t="s">
        <v>3045</v>
      </c>
      <c r="M15" s="7" t="str">
        <f t="shared" si="2"/>
        <v>Instruction</v>
      </c>
      <c r="N15" s="10" t="s">
        <v>59</v>
      </c>
      <c r="O15" s="10" t="s">
        <v>22</v>
      </c>
      <c r="P15" s="10" t="str">
        <f t="shared" si="3"/>
        <v>Text. Type</v>
      </c>
      <c r="Q15" s="10" t="s">
        <v>22</v>
      </c>
      <c r="R15" s="10" t="s">
        <v>22</v>
      </c>
      <c r="S15" s="10" t="s">
        <v>30</v>
      </c>
      <c r="T15" s="10" t="s">
        <v>22</v>
      </c>
      <c r="U15" s="10" t="s">
        <v>62</v>
      </c>
      <c r="V15" s="10" t="s">
        <v>22</v>
      </c>
    </row>
    <row r="16" spans="1:22" ht="14.1" customHeight="1" x14ac:dyDescent="0.2">
      <c r="A16" s="11" t="str">
        <f t="shared" ref="A16:A22" si="4">SUBSTITUTE(SUBSTITUTE(CONCATENATE(J16,IF(M16="Identifier","ID",M16))," ",""),"_","")</f>
        <v>ConsignorParty</v>
      </c>
      <c r="B16" s="8" t="s">
        <v>22</v>
      </c>
      <c r="C16" s="12" t="s">
        <v>34</v>
      </c>
      <c r="D16" s="11" t="s">
        <v>902</v>
      </c>
      <c r="E16" s="11" t="s">
        <v>903</v>
      </c>
      <c r="F16" s="11" t="s">
        <v>22</v>
      </c>
      <c r="G16" s="11" t="str">
        <f t="shared" ref="G16:G22" si="5">CONCATENATE( IF(H16="","",CONCATENATE(H16,"_ ")),I16,". ",IF(J16="","",CONCATENATE(J16,"_ ")),M16,IF(J16="","",CONCATENATE(". ",N16)))</f>
        <v>Packing List. Consignor_ Party. Party</v>
      </c>
      <c r="H16" s="11" t="s">
        <v>22</v>
      </c>
      <c r="I16" s="11" t="s">
        <v>5706</v>
      </c>
      <c r="J16" s="11" t="s">
        <v>904</v>
      </c>
      <c r="K16" s="11" t="s">
        <v>22</v>
      </c>
      <c r="L16" s="11" t="s">
        <v>22</v>
      </c>
      <c r="M16" s="11" t="str">
        <f t="shared" ref="M16:M22" si="6">CONCATENATE(IF(Q16="","",CONCATENATE(Q16,"_ ")),R16)</f>
        <v>Party</v>
      </c>
      <c r="N16" s="11" t="str">
        <f t="shared" ref="N16:N22" si="7">M16</f>
        <v>Party</v>
      </c>
      <c r="O16" s="11" t="s">
        <v>22</v>
      </c>
      <c r="P16" s="11" t="s">
        <v>22</v>
      </c>
      <c r="Q16" s="11" t="s">
        <v>22</v>
      </c>
      <c r="R16" s="11" t="s">
        <v>216</v>
      </c>
      <c r="S16" s="11" t="s">
        <v>38</v>
      </c>
      <c r="T16" s="11" t="s">
        <v>900</v>
      </c>
      <c r="U16" s="11" t="s">
        <v>62</v>
      </c>
      <c r="V16" s="11" t="s">
        <v>22</v>
      </c>
    </row>
    <row r="17" spans="1:22" ht="14.1" customHeight="1" x14ac:dyDescent="0.2">
      <c r="A17" s="11" t="str">
        <f t="shared" si="4"/>
        <v>CarrierParty</v>
      </c>
      <c r="B17" s="8" t="s">
        <v>22</v>
      </c>
      <c r="C17" s="12" t="s">
        <v>34</v>
      </c>
      <c r="D17" s="11" t="s">
        <v>5052</v>
      </c>
      <c r="E17" s="11" t="s">
        <v>907</v>
      </c>
      <c r="F17" s="11" t="s">
        <v>22</v>
      </c>
      <c r="G17" s="11" t="str">
        <f t="shared" si="5"/>
        <v>Packing List. Carrier_ Party. Party</v>
      </c>
      <c r="H17" s="11" t="s">
        <v>22</v>
      </c>
      <c r="I17" s="11" t="s">
        <v>5706</v>
      </c>
      <c r="J17" s="11" t="s">
        <v>908</v>
      </c>
      <c r="K17" s="11" t="s">
        <v>22</v>
      </c>
      <c r="L17" s="11" t="s">
        <v>22</v>
      </c>
      <c r="M17" s="11" t="str">
        <f t="shared" si="6"/>
        <v>Party</v>
      </c>
      <c r="N17" s="11" t="str">
        <f t="shared" si="7"/>
        <v>Party</v>
      </c>
      <c r="O17" s="11" t="s">
        <v>22</v>
      </c>
      <c r="P17" s="11" t="s">
        <v>22</v>
      </c>
      <c r="Q17" s="11" t="s">
        <v>22</v>
      </c>
      <c r="R17" s="11" t="s">
        <v>216</v>
      </c>
      <c r="S17" s="11" t="s">
        <v>38</v>
      </c>
      <c r="T17" s="11" t="s">
        <v>900</v>
      </c>
      <c r="U17" s="11" t="s">
        <v>62</v>
      </c>
      <c r="V17" s="11" t="s">
        <v>22</v>
      </c>
    </row>
    <row r="18" spans="1:22" ht="14.1" customHeight="1" x14ac:dyDescent="0.2">
      <c r="A18" s="11" t="str">
        <f t="shared" si="4"/>
        <v>FreightForwarderParty</v>
      </c>
      <c r="B18" s="8" t="s">
        <v>22</v>
      </c>
      <c r="C18" s="12" t="s">
        <v>34</v>
      </c>
      <c r="D18" s="11" t="s">
        <v>5713</v>
      </c>
      <c r="E18" s="11" t="s">
        <v>910</v>
      </c>
      <c r="F18" s="11" t="s">
        <v>22</v>
      </c>
      <c r="G18" s="11" t="str">
        <f t="shared" si="5"/>
        <v>Packing List. Freight Forwarder_ Party. Party</v>
      </c>
      <c r="H18" s="11" t="s">
        <v>22</v>
      </c>
      <c r="I18" s="11" t="s">
        <v>5706</v>
      </c>
      <c r="J18" s="11" t="s">
        <v>911</v>
      </c>
      <c r="K18" s="11" t="s">
        <v>22</v>
      </c>
      <c r="L18" s="11" t="s">
        <v>22</v>
      </c>
      <c r="M18" s="11" t="str">
        <f t="shared" si="6"/>
        <v>Party</v>
      </c>
      <c r="N18" s="11" t="str">
        <f t="shared" si="7"/>
        <v>Party</v>
      </c>
      <c r="O18" s="11" t="s">
        <v>22</v>
      </c>
      <c r="P18" s="11" t="s">
        <v>22</v>
      </c>
      <c r="Q18" s="11" t="s">
        <v>22</v>
      </c>
      <c r="R18" s="11" t="s">
        <v>216</v>
      </c>
      <c r="S18" s="11" t="s">
        <v>38</v>
      </c>
      <c r="T18" s="11" t="s">
        <v>900</v>
      </c>
      <c r="U18" s="11" t="s">
        <v>62</v>
      </c>
      <c r="V18" s="11" t="s">
        <v>22</v>
      </c>
    </row>
    <row r="19" spans="1:22" ht="14.1" customHeight="1" x14ac:dyDescent="0.2">
      <c r="A19" s="11" t="str">
        <f t="shared" si="4"/>
        <v>Shipment</v>
      </c>
      <c r="B19" s="8" t="s">
        <v>22</v>
      </c>
      <c r="C19" s="12" t="s">
        <v>27</v>
      </c>
      <c r="D19" s="11" t="s">
        <v>5714</v>
      </c>
      <c r="E19" s="11" t="s">
        <v>22</v>
      </c>
      <c r="F19" s="11" t="s">
        <v>22</v>
      </c>
      <c r="G19" s="11" t="str">
        <f t="shared" si="5"/>
        <v>Packing List. Shipment</v>
      </c>
      <c r="H19" s="11" t="s">
        <v>22</v>
      </c>
      <c r="I19" s="11" t="s">
        <v>5706</v>
      </c>
      <c r="J19" s="11" t="s">
        <v>22</v>
      </c>
      <c r="K19" s="11" t="s">
        <v>22</v>
      </c>
      <c r="L19" s="11" t="s">
        <v>22</v>
      </c>
      <c r="M19" s="11" t="str">
        <f t="shared" si="6"/>
        <v>Shipment</v>
      </c>
      <c r="N19" s="11" t="str">
        <f t="shared" si="7"/>
        <v>Shipment</v>
      </c>
      <c r="O19" s="11" t="s">
        <v>22</v>
      </c>
      <c r="P19" s="11" t="s">
        <v>22</v>
      </c>
      <c r="Q19" s="11" t="s">
        <v>22</v>
      </c>
      <c r="R19" s="11" t="s">
        <v>638</v>
      </c>
      <c r="S19" s="11" t="s">
        <v>38</v>
      </c>
      <c r="T19" s="11" t="s">
        <v>22</v>
      </c>
      <c r="U19" s="11" t="s">
        <v>62</v>
      </c>
      <c r="V19" s="11" t="s">
        <v>22</v>
      </c>
    </row>
    <row r="20" spans="1:22" ht="14.1" customHeight="1" x14ac:dyDescent="0.2">
      <c r="A20" s="11" t="str">
        <f t="shared" si="4"/>
        <v>DocumentReference</v>
      </c>
      <c r="B20" s="8" t="s">
        <v>22</v>
      </c>
      <c r="C20" s="12" t="s">
        <v>98</v>
      </c>
      <c r="D20" s="11" t="s">
        <v>5055</v>
      </c>
      <c r="E20" s="11" t="s">
        <v>22</v>
      </c>
      <c r="F20" s="11" t="s">
        <v>22</v>
      </c>
      <c r="G20" s="11" t="str">
        <f t="shared" si="5"/>
        <v>Packing List. Document Reference</v>
      </c>
      <c r="H20" s="11" t="s">
        <v>22</v>
      </c>
      <c r="I20" s="11" t="s">
        <v>5706</v>
      </c>
      <c r="J20" s="11" t="s">
        <v>22</v>
      </c>
      <c r="K20" s="11" t="s">
        <v>22</v>
      </c>
      <c r="L20" s="11" t="s">
        <v>22</v>
      </c>
      <c r="M20" s="11" t="str">
        <f t="shared" si="6"/>
        <v>Document Reference</v>
      </c>
      <c r="N20" s="11" t="str">
        <f t="shared" si="7"/>
        <v>Document Reference</v>
      </c>
      <c r="O20" s="11" t="s">
        <v>22</v>
      </c>
      <c r="P20" s="11" t="s">
        <v>22</v>
      </c>
      <c r="Q20" s="11" t="s">
        <v>22</v>
      </c>
      <c r="R20" s="11" t="s">
        <v>406</v>
      </c>
      <c r="S20" s="11" t="s">
        <v>38</v>
      </c>
      <c r="T20" s="11" t="s">
        <v>22</v>
      </c>
      <c r="U20" s="11" t="s">
        <v>62</v>
      </c>
      <c r="V20" s="11" t="s">
        <v>22</v>
      </c>
    </row>
    <row r="21" spans="1:22" ht="14.1" customHeight="1" x14ac:dyDescent="0.2">
      <c r="A21" s="11" t="str">
        <f t="shared" si="4"/>
        <v>DocumentDistribution</v>
      </c>
      <c r="B21" s="8" t="s">
        <v>22</v>
      </c>
      <c r="C21" s="12" t="s">
        <v>98</v>
      </c>
      <c r="D21" s="11" t="s">
        <v>5057</v>
      </c>
      <c r="E21" s="11" t="s">
        <v>22</v>
      </c>
      <c r="F21" s="11" t="s">
        <v>22</v>
      </c>
      <c r="G21" s="11" t="str">
        <f t="shared" si="5"/>
        <v>Packing List. Document Distribution</v>
      </c>
      <c r="H21" s="11" t="s">
        <v>22</v>
      </c>
      <c r="I21" s="11" t="s">
        <v>5706</v>
      </c>
      <c r="J21" s="11" t="s">
        <v>22</v>
      </c>
      <c r="K21" s="11" t="s">
        <v>22</v>
      </c>
      <c r="L21" s="11" t="s">
        <v>22</v>
      </c>
      <c r="M21" s="11" t="str">
        <f t="shared" si="6"/>
        <v>Document Distribution</v>
      </c>
      <c r="N21" s="11" t="str">
        <f t="shared" si="7"/>
        <v>Document Distribution</v>
      </c>
      <c r="O21" s="11" t="s">
        <v>22</v>
      </c>
      <c r="P21" s="11" t="s">
        <v>22</v>
      </c>
      <c r="Q21" s="11" t="s">
        <v>22</v>
      </c>
      <c r="R21" s="11" t="s">
        <v>654</v>
      </c>
      <c r="S21" s="11" t="s">
        <v>38</v>
      </c>
      <c r="T21" s="11" t="s">
        <v>22</v>
      </c>
      <c r="U21" s="11" t="s">
        <v>62</v>
      </c>
      <c r="V21" s="11" t="s">
        <v>22</v>
      </c>
    </row>
    <row r="22" spans="1:22" ht="14.1" customHeight="1" x14ac:dyDescent="0.2">
      <c r="A22" s="11" t="str">
        <f t="shared" si="4"/>
        <v>Signature</v>
      </c>
      <c r="B22" s="8" t="s">
        <v>22</v>
      </c>
      <c r="C22" s="12" t="s">
        <v>98</v>
      </c>
      <c r="D22" s="11" t="s">
        <v>4972</v>
      </c>
      <c r="E22" s="11" t="s">
        <v>22</v>
      </c>
      <c r="F22" s="11" t="s">
        <v>22</v>
      </c>
      <c r="G22" s="11" t="str">
        <f t="shared" si="5"/>
        <v>Packing List. Signature</v>
      </c>
      <c r="H22" s="11" t="s">
        <v>22</v>
      </c>
      <c r="I22" s="11" t="s">
        <v>5706</v>
      </c>
      <c r="J22" s="11" t="s">
        <v>22</v>
      </c>
      <c r="K22" s="11" t="s">
        <v>22</v>
      </c>
      <c r="L22" s="11" t="s">
        <v>22</v>
      </c>
      <c r="M22" s="11" t="str">
        <f t="shared" si="6"/>
        <v>Signature</v>
      </c>
      <c r="N22" s="11" t="str">
        <f t="shared" si="7"/>
        <v>Signature</v>
      </c>
      <c r="O22" s="11" t="s">
        <v>22</v>
      </c>
      <c r="P22" s="11" t="s">
        <v>22</v>
      </c>
      <c r="Q22" s="11" t="s">
        <v>22</v>
      </c>
      <c r="R22" s="11" t="s">
        <v>624</v>
      </c>
      <c r="S22" s="11" t="s">
        <v>38</v>
      </c>
      <c r="T22" s="11" t="s">
        <v>22</v>
      </c>
      <c r="U22" s="11" t="s">
        <v>62</v>
      </c>
      <c r="V22" s="11" t="s">
        <v>22</v>
      </c>
    </row>
    <row r="23" spans="1:22" s="14" customFormat="1" ht="14.1" customHeight="1" x14ac:dyDescent="0.2">
      <c r="A23" s="13"/>
      <c r="B23" s="13"/>
      <c r="C23" s="13"/>
      <c r="D23" s="13"/>
      <c r="E23" s="13"/>
      <c r="F23" s="13"/>
      <c r="G23" s="13"/>
      <c r="H23" s="13"/>
      <c r="I23" s="13"/>
      <c r="J23" s="13"/>
      <c r="K23" s="13"/>
      <c r="L23" s="13"/>
      <c r="M23" s="13"/>
      <c r="N23" s="13"/>
      <c r="O23" s="13"/>
      <c r="P23" s="13"/>
      <c r="Q23" s="13"/>
      <c r="R23" s="13"/>
      <c r="S23" s="13" t="s">
        <v>4949</v>
      </c>
      <c r="T23" s="13"/>
      <c r="U23" s="13"/>
      <c r="V23"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2A847-0EB2-4137-9AC9-3AD9AE2DC312}">
  <dimension ref="A1:V31"/>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PriorInformationNotice</v>
      </c>
      <c r="B2" s="6" t="s">
        <v>22</v>
      </c>
      <c r="C2" s="6" t="s">
        <v>22</v>
      </c>
      <c r="D2" s="6" t="s">
        <v>5715</v>
      </c>
      <c r="E2" s="6" t="s">
        <v>22</v>
      </c>
      <c r="F2" s="6" t="s">
        <v>22</v>
      </c>
      <c r="G2" s="5" t="str">
        <f>CONCATENATE(IF(H2="","",CONCATENATE(H2,"_ ")),I2,". Details")</f>
        <v>Prior Information Notice. Details</v>
      </c>
      <c r="H2" s="6" t="s">
        <v>22</v>
      </c>
      <c r="I2" s="6" t="s">
        <v>5716</v>
      </c>
      <c r="J2" s="6" t="s">
        <v>22</v>
      </c>
      <c r="K2" s="6" t="s">
        <v>22</v>
      </c>
      <c r="L2" s="6" t="s">
        <v>22</v>
      </c>
      <c r="M2" s="6" t="s">
        <v>22</v>
      </c>
      <c r="N2" s="6" t="s">
        <v>22</v>
      </c>
      <c r="O2" s="6" t="s">
        <v>22</v>
      </c>
      <c r="P2" s="6" t="s">
        <v>22</v>
      </c>
      <c r="Q2" s="6" t="s">
        <v>22</v>
      </c>
      <c r="R2" s="6" t="s">
        <v>22</v>
      </c>
      <c r="S2" s="6" t="s">
        <v>25</v>
      </c>
      <c r="T2" s="6" t="s">
        <v>22</v>
      </c>
      <c r="U2" s="6" t="s">
        <v>26</v>
      </c>
      <c r="V2" s="6" t="s">
        <v>22</v>
      </c>
    </row>
    <row r="3" spans="1:22" ht="14.1" customHeight="1" x14ac:dyDescent="0.2">
      <c r="A3" s="7" t="str">
        <f t="shared" ref="A3:A20"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22</v>
      </c>
      <c r="G3" s="10" t="str">
        <f t="shared" ref="G3:G20" si="1">CONCATENATE( IF(H3="","",CONCATENATE(H3,"_ ")),I3,". ",IF(J3="","",CONCATENATE(J3,"_ ")),M3,IF(OR(J3&lt;&gt;"",M3&lt;&gt;N3),CONCATENATE(". ",N3),""))</f>
        <v>Prior Information Notice. UBL Version Identifier. Identifier</v>
      </c>
      <c r="H3" s="10" t="s">
        <v>22</v>
      </c>
      <c r="I3" s="10" t="s">
        <v>5716</v>
      </c>
      <c r="J3" s="10" t="s">
        <v>22</v>
      </c>
      <c r="K3" s="10" t="s">
        <v>4953</v>
      </c>
      <c r="L3" s="10" t="s">
        <v>29</v>
      </c>
      <c r="M3" s="7" t="str">
        <f t="shared" ref="M3:M20" si="2">IF(K3&lt;&gt;"",CONCATENATE(K3," ",L3),L3)</f>
        <v>UBL Version Identifier</v>
      </c>
      <c r="N3" s="10" t="s">
        <v>29</v>
      </c>
      <c r="O3" s="10" t="s">
        <v>22</v>
      </c>
      <c r="P3" s="10" t="str">
        <f t="shared" ref="P3:P20" si="3">IF(O3&lt;&gt;"",CONCATENATE(O3,"_ ",N3,". Type"),CONCATENATE(N3,". Type"))</f>
        <v>Identifier. Type</v>
      </c>
      <c r="Q3" s="10" t="s">
        <v>22</v>
      </c>
      <c r="R3" s="10" t="s">
        <v>22</v>
      </c>
      <c r="S3" s="10" t="s">
        <v>30</v>
      </c>
      <c r="T3" s="10" t="s">
        <v>22</v>
      </c>
      <c r="U3" s="10" t="s">
        <v>26</v>
      </c>
      <c r="V3" s="10" t="s">
        <v>22</v>
      </c>
    </row>
    <row r="4" spans="1:22" ht="14.1" customHeight="1" x14ac:dyDescent="0.2">
      <c r="A4" s="7" t="str">
        <f t="shared" si="0"/>
        <v>CustomizationID</v>
      </c>
      <c r="B4" s="8" t="s">
        <v>22</v>
      </c>
      <c r="C4" s="9" t="s">
        <v>34</v>
      </c>
      <c r="D4" s="10" t="s">
        <v>4954</v>
      </c>
      <c r="E4" s="10" t="s">
        <v>22</v>
      </c>
      <c r="F4" s="10" t="s">
        <v>22</v>
      </c>
      <c r="G4" s="10" t="str">
        <f t="shared" si="1"/>
        <v>Prior Information Notice. Customization Identifier. Identifier</v>
      </c>
      <c r="H4" s="10" t="s">
        <v>22</v>
      </c>
      <c r="I4" s="10" t="s">
        <v>5716</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26</v>
      </c>
      <c r="V4" s="10" t="s">
        <v>22</v>
      </c>
    </row>
    <row r="5" spans="1:22" ht="14.1" customHeight="1" x14ac:dyDescent="0.2">
      <c r="A5" s="7" t="str">
        <f t="shared" si="0"/>
        <v>ProfileID</v>
      </c>
      <c r="B5" s="8" t="s">
        <v>22</v>
      </c>
      <c r="C5" s="9" t="s">
        <v>34</v>
      </c>
      <c r="D5" s="10" t="s">
        <v>4955</v>
      </c>
      <c r="E5" s="10" t="s">
        <v>22</v>
      </c>
      <c r="F5" s="10" t="s">
        <v>22</v>
      </c>
      <c r="G5" s="10" t="str">
        <f t="shared" si="1"/>
        <v>Prior Information Notice. Profile Identifier. Identifier</v>
      </c>
      <c r="H5" s="10" t="s">
        <v>22</v>
      </c>
      <c r="I5" s="10" t="s">
        <v>5716</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26</v>
      </c>
      <c r="V5" s="10" t="s">
        <v>22</v>
      </c>
    </row>
    <row r="6" spans="1:22" ht="14.1" customHeight="1" x14ac:dyDescent="0.2">
      <c r="A6" s="7" t="str">
        <f t="shared" si="0"/>
        <v>ProfileExecutionID</v>
      </c>
      <c r="B6" s="8" t="s">
        <v>22</v>
      </c>
      <c r="C6" s="9" t="s">
        <v>34</v>
      </c>
      <c r="D6" s="10" t="s">
        <v>4956</v>
      </c>
      <c r="E6" s="10" t="s">
        <v>22</v>
      </c>
      <c r="F6" s="10" t="s">
        <v>22</v>
      </c>
      <c r="G6" s="10" t="str">
        <f t="shared" si="1"/>
        <v>Prior Information Notice. Profile Execution Identifier. Identifier</v>
      </c>
      <c r="H6" s="10" t="s">
        <v>22</v>
      </c>
      <c r="I6" s="10" t="s">
        <v>5716</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26</v>
      </c>
      <c r="V6" s="10" t="s">
        <v>22</v>
      </c>
    </row>
    <row r="7" spans="1:22" ht="14.1" customHeight="1" x14ac:dyDescent="0.2">
      <c r="A7" s="7" t="str">
        <f t="shared" si="0"/>
        <v>ID</v>
      </c>
      <c r="B7" s="8" t="s">
        <v>22</v>
      </c>
      <c r="C7" s="9" t="s">
        <v>34</v>
      </c>
      <c r="D7" s="10" t="s">
        <v>4995</v>
      </c>
      <c r="E7" s="10" t="s">
        <v>22</v>
      </c>
      <c r="F7" s="10" t="s">
        <v>22</v>
      </c>
      <c r="G7" s="10" t="str">
        <f t="shared" si="1"/>
        <v>Prior Information Notice. Identifier</v>
      </c>
      <c r="H7" s="10" t="s">
        <v>22</v>
      </c>
      <c r="I7" s="10" t="s">
        <v>5716</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26</v>
      </c>
      <c r="V7" s="10" t="s">
        <v>22</v>
      </c>
    </row>
    <row r="8" spans="1:22" ht="14.1" customHeight="1" x14ac:dyDescent="0.2">
      <c r="A8" s="7" t="str">
        <f t="shared" si="0"/>
        <v>CopyIndicator</v>
      </c>
      <c r="B8" s="8" t="s">
        <v>22</v>
      </c>
      <c r="C8" s="9" t="s">
        <v>34</v>
      </c>
      <c r="D8" s="10" t="s">
        <v>5018</v>
      </c>
      <c r="E8" s="10" t="s">
        <v>22</v>
      </c>
      <c r="F8" s="10" t="s">
        <v>22</v>
      </c>
      <c r="G8" s="10" t="str">
        <f t="shared" si="1"/>
        <v>Prior Information Notice. Copy_ Indicator. Indicator</v>
      </c>
      <c r="H8" s="10" t="s">
        <v>22</v>
      </c>
      <c r="I8" s="10" t="s">
        <v>5716</v>
      </c>
      <c r="J8" s="10" t="s">
        <v>1596</v>
      </c>
      <c r="K8" s="10" t="s">
        <v>22</v>
      </c>
      <c r="L8" s="10" t="s">
        <v>170</v>
      </c>
      <c r="M8" s="7" t="str">
        <f t="shared" si="2"/>
        <v>Indicator</v>
      </c>
      <c r="N8" s="10" t="s">
        <v>170</v>
      </c>
      <c r="O8" s="10" t="s">
        <v>22</v>
      </c>
      <c r="P8" s="10" t="str">
        <f t="shared" si="3"/>
        <v>Indicator. Type</v>
      </c>
      <c r="Q8" s="10" t="s">
        <v>22</v>
      </c>
      <c r="R8" s="10" t="s">
        <v>22</v>
      </c>
      <c r="S8" s="10" t="s">
        <v>30</v>
      </c>
      <c r="T8" s="10" t="s">
        <v>22</v>
      </c>
      <c r="U8" s="10" t="s">
        <v>26</v>
      </c>
      <c r="V8" s="10" t="s">
        <v>22</v>
      </c>
    </row>
    <row r="9" spans="1:22" ht="14.1" customHeight="1" x14ac:dyDescent="0.2">
      <c r="A9" s="7" t="str">
        <f t="shared" si="0"/>
        <v>UUID</v>
      </c>
      <c r="B9" s="8" t="s">
        <v>22</v>
      </c>
      <c r="C9" s="9" t="s">
        <v>34</v>
      </c>
      <c r="D9" s="10" t="s">
        <v>4959</v>
      </c>
      <c r="E9" s="10" t="s">
        <v>22</v>
      </c>
      <c r="F9" s="10" t="s">
        <v>22</v>
      </c>
      <c r="G9" s="10" t="str">
        <f t="shared" si="1"/>
        <v>Prior Information Notice. UUID. Identifier</v>
      </c>
      <c r="H9" s="10" t="s">
        <v>22</v>
      </c>
      <c r="I9" s="10" t="s">
        <v>5716</v>
      </c>
      <c r="J9" s="10" t="s">
        <v>22</v>
      </c>
      <c r="K9" s="10" t="s">
        <v>22</v>
      </c>
      <c r="L9" s="10" t="s">
        <v>590</v>
      </c>
      <c r="M9" s="7" t="str">
        <f t="shared" si="2"/>
        <v>UUID</v>
      </c>
      <c r="N9" s="10" t="s">
        <v>29</v>
      </c>
      <c r="O9" s="10" t="s">
        <v>22</v>
      </c>
      <c r="P9" s="10" t="str">
        <f t="shared" si="3"/>
        <v>Identifier. Type</v>
      </c>
      <c r="Q9" s="10" t="s">
        <v>22</v>
      </c>
      <c r="R9" s="10" t="s">
        <v>22</v>
      </c>
      <c r="S9" s="10" t="s">
        <v>30</v>
      </c>
      <c r="T9" s="10" t="s">
        <v>22</v>
      </c>
      <c r="U9" s="10" t="s">
        <v>26</v>
      </c>
      <c r="V9" s="10" t="s">
        <v>22</v>
      </c>
    </row>
    <row r="10" spans="1:22" ht="14.1" customHeight="1" x14ac:dyDescent="0.2">
      <c r="A10" s="7" t="str">
        <f t="shared" si="0"/>
        <v>ContractFolderID</v>
      </c>
      <c r="B10" s="8" t="s">
        <v>22</v>
      </c>
      <c r="C10" s="9" t="s">
        <v>34</v>
      </c>
      <c r="D10" s="10" t="s">
        <v>5019</v>
      </c>
      <c r="E10" s="10" t="s">
        <v>22</v>
      </c>
      <c r="F10" s="10" t="s">
        <v>22</v>
      </c>
      <c r="G10" s="10" t="str">
        <f t="shared" si="1"/>
        <v>Prior Information Notice. Contract Folder Identifier. Identifier</v>
      </c>
      <c r="H10" s="10" t="s">
        <v>22</v>
      </c>
      <c r="I10" s="10" t="s">
        <v>5716</v>
      </c>
      <c r="J10" s="10" t="s">
        <v>22</v>
      </c>
      <c r="K10" s="10" t="s">
        <v>5020</v>
      </c>
      <c r="L10" s="10" t="s">
        <v>29</v>
      </c>
      <c r="M10" s="7" t="str">
        <f t="shared" si="2"/>
        <v>Contract Folder Identifier</v>
      </c>
      <c r="N10" s="10" t="s">
        <v>29</v>
      </c>
      <c r="O10" s="10" t="s">
        <v>22</v>
      </c>
      <c r="P10" s="10" t="str">
        <f t="shared" si="3"/>
        <v>Identifier. Type</v>
      </c>
      <c r="Q10" s="10" t="s">
        <v>22</v>
      </c>
      <c r="R10" s="10" t="s">
        <v>22</v>
      </c>
      <c r="S10" s="10" t="s">
        <v>30</v>
      </c>
      <c r="T10" s="10" t="s">
        <v>22</v>
      </c>
      <c r="U10" s="10" t="s">
        <v>26</v>
      </c>
      <c r="V10" s="10" t="s">
        <v>22</v>
      </c>
    </row>
    <row r="11" spans="1:22" ht="14.1" customHeight="1" x14ac:dyDescent="0.2">
      <c r="A11" s="7" t="str">
        <f t="shared" si="0"/>
        <v>IssueDate</v>
      </c>
      <c r="B11" s="8" t="s">
        <v>22</v>
      </c>
      <c r="C11" s="9" t="s">
        <v>27</v>
      </c>
      <c r="D11" s="10" t="s">
        <v>4996</v>
      </c>
      <c r="E11" s="10" t="s">
        <v>22</v>
      </c>
      <c r="F11" s="10" t="s">
        <v>22</v>
      </c>
      <c r="G11" s="10" t="str">
        <f t="shared" si="1"/>
        <v>Prior Information Notice. Issue Date. Date</v>
      </c>
      <c r="H11" s="10" t="s">
        <v>22</v>
      </c>
      <c r="I11" s="10" t="s">
        <v>5716</v>
      </c>
      <c r="J11" s="10" t="s">
        <v>22</v>
      </c>
      <c r="K11" s="10" t="s">
        <v>477</v>
      </c>
      <c r="L11" s="10" t="s">
        <v>397</v>
      </c>
      <c r="M11" s="7" t="str">
        <f t="shared" si="2"/>
        <v>Issue Date</v>
      </c>
      <c r="N11" s="10" t="s">
        <v>397</v>
      </c>
      <c r="O11" s="10" t="s">
        <v>22</v>
      </c>
      <c r="P11" s="10" t="str">
        <f t="shared" si="3"/>
        <v>Date. Type</v>
      </c>
      <c r="Q11" s="10" t="s">
        <v>22</v>
      </c>
      <c r="R11" s="10" t="s">
        <v>22</v>
      </c>
      <c r="S11" s="10" t="s">
        <v>30</v>
      </c>
      <c r="T11" s="10" t="s">
        <v>22</v>
      </c>
      <c r="U11" s="10" t="s">
        <v>26</v>
      </c>
      <c r="V11" s="10" t="s">
        <v>22</v>
      </c>
    </row>
    <row r="12" spans="1:22" ht="14.1" customHeight="1" x14ac:dyDescent="0.2">
      <c r="A12" s="7" t="str">
        <f t="shared" si="0"/>
        <v>IssueTime</v>
      </c>
      <c r="B12" s="8" t="s">
        <v>22</v>
      </c>
      <c r="C12" s="9" t="s">
        <v>34</v>
      </c>
      <c r="D12" s="10" t="s">
        <v>4997</v>
      </c>
      <c r="E12" s="10" t="s">
        <v>22</v>
      </c>
      <c r="F12" s="10" t="s">
        <v>22</v>
      </c>
      <c r="G12" s="10" t="str">
        <f t="shared" si="1"/>
        <v>Prior Information Notice. Issue Time. Time</v>
      </c>
      <c r="H12" s="10" t="s">
        <v>22</v>
      </c>
      <c r="I12" s="10" t="s">
        <v>5716</v>
      </c>
      <c r="J12" s="10" t="s">
        <v>22</v>
      </c>
      <c r="K12" s="10" t="s">
        <v>477</v>
      </c>
      <c r="L12" s="10" t="s">
        <v>594</v>
      </c>
      <c r="M12" s="7" t="str">
        <f t="shared" si="2"/>
        <v>Issue Time</v>
      </c>
      <c r="N12" s="10" t="s">
        <v>594</v>
      </c>
      <c r="O12" s="10" t="s">
        <v>22</v>
      </c>
      <c r="P12" s="10" t="str">
        <f t="shared" si="3"/>
        <v>Time. Type</v>
      </c>
      <c r="Q12" s="10" t="s">
        <v>22</v>
      </c>
      <c r="R12" s="10" t="s">
        <v>22</v>
      </c>
      <c r="S12" s="10" t="s">
        <v>30</v>
      </c>
      <c r="T12" s="10" t="s">
        <v>22</v>
      </c>
      <c r="U12" s="10" t="s">
        <v>26</v>
      </c>
      <c r="V12" s="10" t="s">
        <v>22</v>
      </c>
    </row>
    <row r="13" spans="1:22" ht="14.1" customHeight="1" x14ac:dyDescent="0.2">
      <c r="A13" s="7" t="str">
        <f t="shared" si="0"/>
        <v>Note</v>
      </c>
      <c r="B13" s="8" t="s">
        <v>22</v>
      </c>
      <c r="C13" s="9" t="s">
        <v>98</v>
      </c>
      <c r="D13" s="10" t="s">
        <v>4967</v>
      </c>
      <c r="E13" s="10" t="s">
        <v>22</v>
      </c>
      <c r="F13" s="10" t="s">
        <v>22</v>
      </c>
      <c r="G13" s="10" t="str">
        <f t="shared" si="1"/>
        <v>Prior Information Notice. Note. Text</v>
      </c>
      <c r="H13" s="10" t="s">
        <v>22</v>
      </c>
      <c r="I13" s="10" t="s">
        <v>5716</v>
      </c>
      <c r="J13" s="10" t="s">
        <v>22</v>
      </c>
      <c r="K13" s="10" t="s">
        <v>22</v>
      </c>
      <c r="L13" s="10" t="s">
        <v>237</v>
      </c>
      <c r="M13" s="7" t="str">
        <f t="shared" si="2"/>
        <v>Note</v>
      </c>
      <c r="N13" s="10" t="s">
        <v>59</v>
      </c>
      <c r="O13" s="10" t="s">
        <v>22</v>
      </c>
      <c r="P13" s="10" t="str">
        <f t="shared" si="3"/>
        <v>Text. Type</v>
      </c>
      <c r="Q13" s="10" t="s">
        <v>22</v>
      </c>
      <c r="R13" s="10" t="s">
        <v>22</v>
      </c>
      <c r="S13" s="10" t="s">
        <v>30</v>
      </c>
      <c r="T13" s="10" t="s">
        <v>22</v>
      </c>
      <c r="U13" s="10" t="s">
        <v>26</v>
      </c>
      <c r="V13" s="10" t="s">
        <v>22</v>
      </c>
    </row>
    <row r="14" spans="1:22" ht="14.1" customHeight="1" x14ac:dyDescent="0.2">
      <c r="A14" s="7" t="str">
        <f t="shared" si="0"/>
        <v>VersionID</v>
      </c>
      <c r="B14" s="8" t="s">
        <v>22</v>
      </c>
      <c r="C14" s="9" t="s">
        <v>34</v>
      </c>
      <c r="D14" s="10" t="s">
        <v>5717</v>
      </c>
      <c r="E14" s="10" t="s">
        <v>22</v>
      </c>
      <c r="F14" s="10" t="s">
        <v>22</v>
      </c>
      <c r="G14" s="10" t="str">
        <f t="shared" si="1"/>
        <v>Prior Information Notice. Version Identifier. Identifier</v>
      </c>
      <c r="H14" s="10" t="s">
        <v>22</v>
      </c>
      <c r="I14" s="10" t="s">
        <v>5716</v>
      </c>
      <c r="J14" s="10" t="s">
        <v>22</v>
      </c>
      <c r="K14" s="10" t="s">
        <v>602</v>
      </c>
      <c r="L14" s="10" t="s">
        <v>29</v>
      </c>
      <c r="M14" s="7" t="str">
        <f t="shared" si="2"/>
        <v>Version Identifier</v>
      </c>
      <c r="N14" s="10" t="s">
        <v>29</v>
      </c>
      <c r="O14" s="10" t="s">
        <v>22</v>
      </c>
      <c r="P14" s="10" t="str">
        <f t="shared" si="3"/>
        <v>Identifier. Type</v>
      </c>
      <c r="Q14" s="10" t="s">
        <v>22</v>
      </c>
      <c r="R14" s="10" t="s">
        <v>22</v>
      </c>
      <c r="S14" s="10" t="s">
        <v>30</v>
      </c>
      <c r="T14" s="10" t="s">
        <v>22</v>
      </c>
      <c r="U14" s="10" t="s">
        <v>101</v>
      </c>
      <c r="V14" s="10" t="s">
        <v>5219</v>
      </c>
    </row>
    <row r="15" spans="1:22" ht="14.1" customHeight="1" x14ac:dyDescent="0.2">
      <c r="A15" s="7" t="str">
        <f t="shared" si="0"/>
        <v>PreviousVersionID</v>
      </c>
      <c r="B15" s="8" t="s">
        <v>22</v>
      </c>
      <c r="C15" s="9" t="s">
        <v>34</v>
      </c>
      <c r="D15" s="10" t="s">
        <v>5718</v>
      </c>
      <c r="E15" s="10" t="s">
        <v>22</v>
      </c>
      <c r="F15" s="10" t="s">
        <v>22</v>
      </c>
      <c r="G15" s="10" t="str">
        <f t="shared" si="1"/>
        <v>Prior Information Notice. Previous_ Version Identifier. Identifier</v>
      </c>
      <c r="H15" s="10" t="s">
        <v>22</v>
      </c>
      <c r="I15" s="10" t="s">
        <v>5716</v>
      </c>
      <c r="J15" s="10" t="s">
        <v>605</v>
      </c>
      <c r="K15" s="10" t="s">
        <v>602</v>
      </c>
      <c r="L15" s="10" t="s">
        <v>29</v>
      </c>
      <c r="M15" s="7" t="str">
        <f t="shared" si="2"/>
        <v>Version Identifier</v>
      </c>
      <c r="N15" s="10" t="s">
        <v>29</v>
      </c>
      <c r="O15" s="10" t="s">
        <v>22</v>
      </c>
      <c r="P15" s="10" t="str">
        <f t="shared" si="3"/>
        <v>Identifier. Type</v>
      </c>
      <c r="Q15" s="10" t="s">
        <v>22</v>
      </c>
      <c r="R15" s="10" t="s">
        <v>22</v>
      </c>
      <c r="S15" s="10" t="s">
        <v>30</v>
      </c>
      <c r="T15" s="10" t="s">
        <v>22</v>
      </c>
      <c r="U15" s="10" t="s">
        <v>101</v>
      </c>
      <c r="V15" s="10" t="s">
        <v>5219</v>
      </c>
    </row>
    <row r="16" spans="1:22" ht="14.1" customHeight="1" x14ac:dyDescent="0.2">
      <c r="A16" s="7" t="str">
        <f t="shared" si="0"/>
        <v>RequestedPublicationDate</v>
      </c>
      <c r="B16" s="8" t="s">
        <v>22</v>
      </c>
      <c r="C16" s="9" t="s">
        <v>34</v>
      </c>
      <c r="D16" s="10" t="s">
        <v>5719</v>
      </c>
      <c r="E16" s="10" t="s">
        <v>22</v>
      </c>
      <c r="F16" s="10" t="s">
        <v>22</v>
      </c>
      <c r="G16" s="10" t="str">
        <f t="shared" si="1"/>
        <v>Prior Information Notice. Requested_ Publication Date. Date</v>
      </c>
      <c r="H16" s="10" t="s">
        <v>22</v>
      </c>
      <c r="I16" s="10" t="s">
        <v>5716</v>
      </c>
      <c r="J16" s="10" t="s">
        <v>1487</v>
      </c>
      <c r="K16" s="10" t="s">
        <v>4502</v>
      </c>
      <c r="L16" s="10" t="s">
        <v>397</v>
      </c>
      <c r="M16" s="7" t="str">
        <f t="shared" si="2"/>
        <v>Publication Date</v>
      </c>
      <c r="N16" s="10" t="s">
        <v>397</v>
      </c>
      <c r="O16" s="10" t="s">
        <v>22</v>
      </c>
      <c r="P16" s="10" t="str">
        <f t="shared" si="3"/>
        <v>Date. Type</v>
      </c>
      <c r="Q16" s="10" t="s">
        <v>22</v>
      </c>
      <c r="R16" s="10" t="s">
        <v>22</v>
      </c>
      <c r="S16" s="10" t="s">
        <v>30</v>
      </c>
      <c r="T16" s="10" t="s">
        <v>22</v>
      </c>
      <c r="U16" s="10" t="s">
        <v>101</v>
      </c>
      <c r="V16" s="10" t="s">
        <v>5222</v>
      </c>
    </row>
    <row r="17" spans="1:22" ht="14.1" customHeight="1" x14ac:dyDescent="0.2">
      <c r="A17" s="7" t="str">
        <f t="shared" si="0"/>
        <v>PlannedDate</v>
      </c>
      <c r="B17" s="8" t="s">
        <v>22</v>
      </c>
      <c r="C17" s="9" t="s">
        <v>34</v>
      </c>
      <c r="D17" s="10" t="s">
        <v>5720</v>
      </c>
      <c r="E17" s="10" t="s">
        <v>22</v>
      </c>
      <c r="F17" s="10" t="s">
        <v>22</v>
      </c>
      <c r="G17" s="10" t="str">
        <f t="shared" si="1"/>
        <v>Prior Information Notice. Planned Date. Date</v>
      </c>
      <c r="H17" s="10" t="s">
        <v>22</v>
      </c>
      <c r="I17" s="10" t="s">
        <v>5716</v>
      </c>
      <c r="J17" s="10" t="s">
        <v>22</v>
      </c>
      <c r="K17" s="10" t="s">
        <v>3221</v>
      </c>
      <c r="L17" s="10" t="s">
        <v>397</v>
      </c>
      <c r="M17" s="7" t="str">
        <f t="shared" si="2"/>
        <v>Planned Date</v>
      </c>
      <c r="N17" s="10" t="s">
        <v>397</v>
      </c>
      <c r="O17" s="10" t="s">
        <v>22</v>
      </c>
      <c r="P17" s="10" t="str">
        <f t="shared" si="3"/>
        <v>Date. Type</v>
      </c>
      <c r="Q17" s="10" t="s">
        <v>22</v>
      </c>
      <c r="R17" s="10" t="s">
        <v>22</v>
      </c>
      <c r="S17" s="10" t="s">
        <v>30</v>
      </c>
      <c r="T17" s="10" t="s">
        <v>22</v>
      </c>
      <c r="U17" s="10" t="s">
        <v>26</v>
      </c>
      <c r="V17" s="10" t="s">
        <v>22</v>
      </c>
    </row>
    <row r="18" spans="1:22" ht="14.1" customHeight="1" x14ac:dyDescent="0.2">
      <c r="A18" s="7" t="str">
        <f t="shared" si="0"/>
        <v>RegulatoryDomain</v>
      </c>
      <c r="B18" s="8" t="s">
        <v>22</v>
      </c>
      <c r="C18" s="9" t="s">
        <v>98</v>
      </c>
      <c r="D18" s="10" t="s">
        <v>5079</v>
      </c>
      <c r="E18" s="10" t="s">
        <v>22</v>
      </c>
      <c r="F18" s="10" t="s">
        <v>22</v>
      </c>
      <c r="G18" s="10" t="str">
        <f t="shared" si="1"/>
        <v>Prior Information Notice. Regulatory Domain. Text</v>
      </c>
      <c r="H18" s="10" t="s">
        <v>22</v>
      </c>
      <c r="I18" s="10" t="s">
        <v>5716</v>
      </c>
      <c r="J18" s="10" t="s">
        <v>22</v>
      </c>
      <c r="K18" s="10" t="s">
        <v>5080</v>
      </c>
      <c r="L18" s="10" t="s">
        <v>5081</v>
      </c>
      <c r="M18" s="7" t="str">
        <f t="shared" si="2"/>
        <v>Regulatory Domain</v>
      </c>
      <c r="N18" s="10" t="s">
        <v>59</v>
      </c>
      <c r="O18" s="10" t="s">
        <v>22</v>
      </c>
      <c r="P18" s="10" t="str">
        <f t="shared" si="3"/>
        <v>Text. Type</v>
      </c>
      <c r="Q18" s="10" t="s">
        <v>22</v>
      </c>
      <c r="R18" s="10" t="s">
        <v>22</v>
      </c>
      <c r="S18" s="10" t="s">
        <v>30</v>
      </c>
      <c r="T18" s="10" t="s">
        <v>22</v>
      </c>
      <c r="U18" s="10" t="s">
        <v>101</v>
      </c>
      <c r="V18" s="10" t="s">
        <v>5721</v>
      </c>
    </row>
    <row r="19" spans="1:22" ht="14.1" customHeight="1" x14ac:dyDescent="0.2">
      <c r="A19" s="7" t="str">
        <f t="shared" si="0"/>
        <v>NoticeTypeCode</v>
      </c>
      <c r="B19" s="8" t="s">
        <v>22</v>
      </c>
      <c r="C19" s="9" t="s">
        <v>34</v>
      </c>
      <c r="D19" s="10" t="s">
        <v>5238</v>
      </c>
      <c r="E19" s="10" t="s">
        <v>22</v>
      </c>
      <c r="F19" s="10" t="s">
        <v>22</v>
      </c>
      <c r="G19" s="10" t="str">
        <f t="shared" si="1"/>
        <v>Prior Information Notice. Notice Type Code. Code</v>
      </c>
      <c r="H19" s="10" t="s">
        <v>22</v>
      </c>
      <c r="I19" s="10" t="s">
        <v>5716</v>
      </c>
      <c r="J19" s="10" t="s">
        <v>22</v>
      </c>
      <c r="K19" s="10" t="s">
        <v>5083</v>
      </c>
      <c r="L19" s="10" t="s">
        <v>33</v>
      </c>
      <c r="M19" s="7" t="str">
        <f t="shared" si="2"/>
        <v>Notice Type Code</v>
      </c>
      <c r="N19" s="10" t="s">
        <v>33</v>
      </c>
      <c r="O19" s="10" t="s">
        <v>22</v>
      </c>
      <c r="P19" s="10" t="str">
        <f t="shared" si="3"/>
        <v>Code. Type</v>
      </c>
      <c r="Q19" s="10" t="s">
        <v>22</v>
      </c>
      <c r="R19" s="10" t="s">
        <v>22</v>
      </c>
      <c r="S19" s="10" t="s">
        <v>30</v>
      </c>
      <c r="T19" s="10" t="s">
        <v>22</v>
      </c>
      <c r="U19" s="10" t="s">
        <v>228</v>
      </c>
      <c r="V19" s="10" t="s">
        <v>22</v>
      </c>
    </row>
    <row r="20" spans="1:22" ht="14.1" customHeight="1" x14ac:dyDescent="0.2">
      <c r="A20" s="7" t="str">
        <f t="shared" si="0"/>
        <v>NoticeLanguageCode</v>
      </c>
      <c r="B20" s="8" t="s">
        <v>22</v>
      </c>
      <c r="C20" s="9" t="s">
        <v>34</v>
      </c>
      <c r="D20" s="10" t="s">
        <v>5722</v>
      </c>
      <c r="E20" s="10" t="s">
        <v>22</v>
      </c>
      <c r="F20" s="10" t="s">
        <v>22</v>
      </c>
      <c r="G20" s="10" t="str">
        <f t="shared" si="1"/>
        <v>Prior Information Notice. Notice_ Language Code. Code</v>
      </c>
      <c r="H20" s="10" t="s">
        <v>22</v>
      </c>
      <c r="I20" s="10" t="s">
        <v>5716</v>
      </c>
      <c r="J20" s="10" t="s">
        <v>4456</v>
      </c>
      <c r="K20" s="10" t="s">
        <v>690</v>
      </c>
      <c r="L20" s="10" t="s">
        <v>33</v>
      </c>
      <c r="M20" s="7" t="str">
        <f t="shared" si="2"/>
        <v>Language Code</v>
      </c>
      <c r="N20" s="10" t="s">
        <v>33</v>
      </c>
      <c r="O20" s="10" t="s">
        <v>690</v>
      </c>
      <c r="P20" s="10" t="str">
        <f t="shared" si="3"/>
        <v>Language_ Code. Type</v>
      </c>
      <c r="Q20" s="10" t="s">
        <v>22</v>
      </c>
      <c r="R20" s="10" t="s">
        <v>22</v>
      </c>
      <c r="S20" s="10" t="s">
        <v>30</v>
      </c>
      <c r="T20" s="10" t="s">
        <v>22</v>
      </c>
      <c r="U20" s="10" t="s">
        <v>228</v>
      </c>
      <c r="V20" s="10" t="s">
        <v>22</v>
      </c>
    </row>
    <row r="21" spans="1:22" ht="14.1" customHeight="1" x14ac:dyDescent="0.2">
      <c r="A21" s="11" t="str">
        <f t="shared" ref="A21:A30" si="4">SUBSTITUTE(SUBSTITUTE(CONCATENATE(J21,IF(M21="Identifier","ID",M21))," ",""),"_","")</f>
        <v>AdditionalNoticeLanguage</v>
      </c>
      <c r="B21" s="8" t="s">
        <v>22</v>
      </c>
      <c r="C21" s="12" t="s">
        <v>98</v>
      </c>
      <c r="D21" s="11" t="s">
        <v>5723</v>
      </c>
      <c r="E21" s="11" t="s">
        <v>22</v>
      </c>
      <c r="F21" s="11" t="s">
        <v>22</v>
      </c>
      <c r="G21" s="11" t="str">
        <f t="shared" ref="G21:G30" si="5">CONCATENATE( IF(H21="","",CONCATENATE(H21,"_ ")),I21,". ",IF(J21="","",CONCATENATE(J21,"_ ")),M21,IF(J21="","",CONCATENATE(". ",N21)))</f>
        <v>Prior Information Notice. Additional Notice_ Language. Language</v>
      </c>
      <c r="H21" s="11" t="s">
        <v>22</v>
      </c>
      <c r="I21" s="11" t="s">
        <v>5716</v>
      </c>
      <c r="J21" s="11" t="s">
        <v>5087</v>
      </c>
      <c r="K21" s="11" t="s">
        <v>22</v>
      </c>
      <c r="L21" s="11" t="s">
        <v>22</v>
      </c>
      <c r="M21" s="11" t="str">
        <f t="shared" ref="M21:M30" si="6">CONCATENATE(IF(Q21="","",CONCATENATE(Q21,"_ ")),R21)</f>
        <v>Language</v>
      </c>
      <c r="N21" s="11" t="str">
        <f t="shared" ref="N21:N30" si="7">M21</f>
        <v>Language</v>
      </c>
      <c r="O21" s="11" t="s">
        <v>22</v>
      </c>
      <c r="P21" s="11" t="s">
        <v>22</v>
      </c>
      <c r="Q21" s="11" t="s">
        <v>22</v>
      </c>
      <c r="R21" s="11" t="s">
        <v>690</v>
      </c>
      <c r="S21" s="11" t="s">
        <v>38</v>
      </c>
      <c r="T21" s="11" t="s">
        <v>22</v>
      </c>
      <c r="U21" s="11" t="s">
        <v>101</v>
      </c>
      <c r="V21" s="11" t="s">
        <v>5229</v>
      </c>
    </row>
    <row r="22" spans="1:22" ht="14.1" customHeight="1" x14ac:dyDescent="0.2">
      <c r="A22" s="11" t="str">
        <f t="shared" si="4"/>
        <v>DocumentReference</v>
      </c>
      <c r="B22" s="8" t="s">
        <v>22</v>
      </c>
      <c r="C22" s="12" t="s">
        <v>98</v>
      </c>
      <c r="D22" s="11" t="s">
        <v>5055</v>
      </c>
      <c r="E22" s="11" t="s">
        <v>22</v>
      </c>
      <c r="F22" s="11" t="s">
        <v>22</v>
      </c>
      <c r="G22" s="11" t="str">
        <f t="shared" si="5"/>
        <v>Prior Information Notice. Document Reference</v>
      </c>
      <c r="H22" s="11" t="s">
        <v>22</v>
      </c>
      <c r="I22" s="11" t="s">
        <v>5716</v>
      </c>
      <c r="J22" s="11" t="s">
        <v>22</v>
      </c>
      <c r="K22" s="11" t="s">
        <v>22</v>
      </c>
      <c r="L22" s="11" t="s">
        <v>22</v>
      </c>
      <c r="M22" s="11" t="str">
        <f t="shared" si="6"/>
        <v>Document Reference</v>
      </c>
      <c r="N22" s="11" t="str">
        <f t="shared" si="7"/>
        <v>Document Reference</v>
      </c>
      <c r="O22" s="11" t="s">
        <v>22</v>
      </c>
      <c r="P22" s="11" t="s">
        <v>22</v>
      </c>
      <c r="Q22" s="11" t="s">
        <v>22</v>
      </c>
      <c r="R22" s="11" t="s">
        <v>406</v>
      </c>
      <c r="S22" s="11" t="s">
        <v>38</v>
      </c>
      <c r="T22" s="11" t="s">
        <v>22</v>
      </c>
      <c r="U22" s="11" t="s">
        <v>26</v>
      </c>
      <c r="V22" s="11" t="s">
        <v>22</v>
      </c>
    </row>
    <row r="23" spans="1:22" ht="14.1" customHeight="1" x14ac:dyDescent="0.2">
      <c r="A23" s="11" t="str">
        <f t="shared" si="4"/>
        <v>Signature</v>
      </c>
      <c r="B23" s="8" t="s">
        <v>22</v>
      </c>
      <c r="C23" s="12" t="s">
        <v>98</v>
      </c>
      <c r="D23" s="11" t="s">
        <v>4972</v>
      </c>
      <c r="E23" s="11" t="s">
        <v>22</v>
      </c>
      <c r="F23" s="11" t="s">
        <v>22</v>
      </c>
      <c r="G23" s="11" t="str">
        <f t="shared" si="5"/>
        <v>Prior Information Notice. Signature</v>
      </c>
      <c r="H23" s="11" t="s">
        <v>22</v>
      </c>
      <c r="I23" s="11" t="s">
        <v>5716</v>
      </c>
      <c r="J23" s="11" t="s">
        <v>22</v>
      </c>
      <c r="K23" s="11" t="s">
        <v>22</v>
      </c>
      <c r="L23" s="11" t="s">
        <v>22</v>
      </c>
      <c r="M23" s="11" t="str">
        <f t="shared" si="6"/>
        <v>Signature</v>
      </c>
      <c r="N23" s="11" t="str">
        <f t="shared" si="7"/>
        <v>Signature</v>
      </c>
      <c r="O23" s="11" t="s">
        <v>22</v>
      </c>
      <c r="P23" s="11" t="s">
        <v>22</v>
      </c>
      <c r="Q23" s="11" t="s">
        <v>22</v>
      </c>
      <c r="R23" s="11" t="s">
        <v>624</v>
      </c>
      <c r="S23" s="11" t="s">
        <v>38</v>
      </c>
      <c r="T23" s="11" t="s">
        <v>22</v>
      </c>
      <c r="U23" s="11" t="s">
        <v>26</v>
      </c>
      <c r="V23" s="11" t="s">
        <v>22</v>
      </c>
    </row>
    <row r="24" spans="1:22" ht="14.1" customHeight="1" x14ac:dyDescent="0.2">
      <c r="A24" s="11" t="str">
        <f t="shared" si="4"/>
        <v>ContractingParty</v>
      </c>
      <c r="B24" s="8" t="s">
        <v>22</v>
      </c>
      <c r="C24" s="12" t="s">
        <v>50</v>
      </c>
      <c r="D24" s="11" t="s">
        <v>5098</v>
      </c>
      <c r="E24" s="11" t="s">
        <v>22</v>
      </c>
      <c r="F24" s="11" t="s">
        <v>22</v>
      </c>
      <c r="G24" s="11" t="str">
        <f t="shared" si="5"/>
        <v>Prior Information Notice. Contracting Party</v>
      </c>
      <c r="H24" s="11" t="s">
        <v>22</v>
      </c>
      <c r="I24" s="11" t="s">
        <v>5716</v>
      </c>
      <c r="J24" s="11" t="s">
        <v>22</v>
      </c>
      <c r="K24" s="11" t="s">
        <v>22</v>
      </c>
      <c r="L24" s="11" t="s">
        <v>22</v>
      </c>
      <c r="M24" s="11" t="str">
        <f t="shared" si="6"/>
        <v>Contracting Party</v>
      </c>
      <c r="N24" s="11" t="str">
        <f t="shared" si="7"/>
        <v>Contracting Party</v>
      </c>
      <c r="O24" s="11" t="s">
        <v>22</v>
      </c>
      <c r="P24" s="11" t="s">
        <v>22</v>
      </c>
      <c r="Q24" s="11" t="s">
        <v>22</v>
      </c>
      <c r="R24" s="11" t="s">
        <v>1233</v>
      </c>
      <c r="S24" s="11" t="s">
        <v>38</v>
      </c>
      <c r="T24" s="11" t="s">
        <v>22</v>
      </c>
      <c r="U24" s="11" t="s">
        <v>26</v>
      </c>
      <c r="V24" s="11" t="s">
        <v>22</v>
      </c>
    </row>
    <row r="25" spans="1:22" ht="14.1" customHeight="1" x14ac:dyDescent="0.2">
      <c r="A25" s="11" t="str">
        <f t="shared" si="4"/>
        <v>OriginatorCustomerParty</v>
      </c>
      <c r="B25" s="8" t="s">
        <v>22</v>
      </c>
      <c r="C25" s="12" t="s">
        <v>98</v>
      </c>
      <c r="D25" s="11" t="s">
        <v>5724</v>
      </c>
      <c r="E25" s="11" t="s">
        <v>22</v>
      </c>
      <c r="F25" s="11" t="s">
        <v>22</v>
      </c>
      <c r="G25" s="11" t="str">
        <f t="shared" si="5"/>
        <v>Prior Information Notice. Originator_ Customer Party. Customer Party</v>
      </c>
      <c r="H25" s="11" t="s">
        <v>22</v>
      </c>
      <c r="I25" s="11" t="s">
        <v>5716</v>
      </c>
      <c r="J25" s="11" t="s">
        <v>1314</v>
      </c>
      <c r="K25" s="11" t="s">
        <v>22</v>
      </c>
      <c r="L25" s="11" t="s">
        <v>22</v>
      </c>
      <c r="M25" s="11" t="str">
        <f t="shared" si="6"/>
        <v>Customer Party</v>
      </c>
      <c r="N25" s="11" t="str">
        <f t="shared" si="7"/>
        <v>Customer Party</v>
      </c>
      <c r="O25" s="11" t="s">
        <v>22</v>
      </c>
      <c r="P25" s="11" t="s">
        <v>22</v>
      </c>
      <c r="Q25" s="11" t="s">
        <v>22</v>
      </c>
      <c r="R25" s="11" t="s">
        <v>37</v>
      </c>
      <c r="S25" s="11" t="s">
        <v>38</v>
      </c>
      <c r="T25" s="11" t="s">
        <v>22</v>
      </c>
      <c r="U25" s="11" t="s">
        <v>26</v>
      </c>
      <c r="V25" s="11" t="s">
        <v>22</v>
      </c>
    </row>
    <row r="26" spans="1:22" ht="14.1" customHeight="1" x14ac:dyDescent="0.2">
      <c r="A26" s="11" t="str">
        <f t="shared" si="4"/>
        <v>ReceiverParty</v>
      </c>
      <c r="B26" s="8" t="s">
        <v>22</v>
      </c>
      <c r="C26" s="12" t="s">
        <v>34</v>
      </c>
      <c r="D26" s="11" t="s">
        <v>5003</v>
      </c>
      <c r="E26" s="11" t="s">
        <v>22</v>
      </c>
      <c r="F26" s="11" t="s">
        <v>22</v>
      </c>
      <c r="G26" s="11" t="str">
        <f t="shared" si="5"/>
        <v>Prior Information Notice. Receiver_ Party. Party</v>
      </c>
      <c r="H26" s="11" t="s">
        <v>22</v>
      </c>
      <c r="I26" s="11" t="s">
        <v>5716</v>
      </c>
      <c r="J26" s="11" t="s">
        <v>5004</v>
      </c>
      <c r="K26" s="11" t="s">
        <v>22</v>
      </c>
      <c r="L26" s="11" t="s">
        <v>22</v>
      </c>
      <c r="M26" s="11" t="str">
        <f t="shared" si="6"/>
        <v>Party</v>
      </c>
      <c r="N26" s="11" t="str">
        <f t="shared" si="7"/>
        <v>Party</v>
      </c>
      <c r="O26" s="11" t="s">
        <v>22</v>
      </c>
      <c r="P26" s="11" t="s">
        <v>22</v>
      </c>
      <c r="Q26" s="11" t="s">
        <v>22</v>
      </c>
      <c r="R26" s="11" t="s">
        <v>216</v>
      </c>
      <c r="S26" s="11" t="s">
        <v>38</v>
      </c>
      <c r="T26" s="11" t="s">
        <v>22</v>
      </c>
      <c r="U26" s="11" t="s">
        <v>26</v>
      </c>
      <c r="V26" s="11" t="s">
        <v>22</v>
      </c>
    </row>
    <row r="27" spans="1:22" ht="14.1" customHeight="1" x14ac:dyDescent="0.2">
      <c r="A27" s="11" t="str">
        <f t="shared" si="4"/>
        <v>TenderingTerms</v>
      </c>
      <c r="B27" s="8" t="s">
        <v>22</v>
      </c>
      <c r="C27" s="12" t="s">
        <v>34</v>
      </c>
      <c r="D27" s="11" t="s">
        <v>5100</v>
      </c>
      <c r="E27" s="11" t="s">
        <v>22</v>
      </c>
      <c r="F27" s="11" t="s">
        <v>22</v>
      </c>
      <c r="G27" s="11" t="str">
        <f t="shared" si="5"/>
        <v>Prior Information Notice. Tendering Terms</v>
      </c>
      <c r="H27" s="11" t="s">
        <v>22</v>
      </c>
      <c r="I27" s="11" t="s">
        <v>5716</v>
      </c>
      <c r="J27" s="11" t="s">
        <v>22</v>
      </c>
      <c r="K27" s="11" t="s">
        <v>22</v>
      </c>
      <c r="L27" s="11" t="s">
        <v>22</v>
      </c>
      <c r="M27" s="11" t="str">
        <f t="shared" si="6"/>
        <v>Tendering Terms</v>
      </c>
      <c r="N27" s="11" t="str">
        <f t="shared" si="7"/>
        <v>Tendering Terms</v>
      </c>
      <c r="O27" s="11" t="s">
        <v>22</v>
      </c>
      <c r="P27" s="11" t="s">
        <v>22</v>
      </c>
      <c r="Q27" s="11" t="s">
        <v>22</v>
      </c>
      <c r="R27" s="11" t="s">
        <v>3376</v>
      </c>
      <c r="S27" s="11" t="s">
        <v>38</v>
      </c>
      <c r="T27" s="11" t="s">
        <v>22</v>
      </c>
      <c r="U27" s="11" t="s">
        <v>26</v>
      </c>
      <c r="V27" s="11" t="s">
        <v>22</v>
      </c>
    </row>
    <row r="28" spans="1:22" ht="14.1" customHeight="1" x14ac:dyDescent="0.2">
      <c r="A28" s="11" t="str">
        <f t="shared" si="4"/>
        <v>TenderingProcess</v>
      </c>
      <c r="B28" s="8" t="s">
        <v>22</v>
      </c>
      <c r="C28" s="12" t="s">
        <v>34</v>
      </c>
      <c r="D28" s="11" t="s">
        <v>5101</v>
      </c>
      <c r="E28" s="11" t="s">
        <v>22</v>
      </c>
      <c r="F28" s="11" t="s">
        <v>22</v>
      </c>
      <c r="G28" s="11" t="str">
        <f t="shared" si="5"/>
        <v>Prior Information Notice. Tendering Process</v>
      </c>
      <c r="H28" s="11" t="s">
        <v>22</v>
      </c>
      <c r="I28" s="11" t="s">
        <v>5716</v>
      </c>
      <c r="J28" s="11" t="s">
        <v>22</v>
      </c>
      <c r="K28" s="11" t="s">
        <v>22</v>
      </c>
      <c r="L28" s="11" t="s">
        <v>22</v>
      </c>
      <c r="M28" s="11" t="str">
        <f t="shared" si="6"/>
        <v>Tendering Process</v>
      </c>
      <c r="N28" s="11" t="str">
        <f t="shared" si="7"/>
        <v>Tendering Process</v>
      </c>
      <c r="O28" s="11" t="s">
        <v>22</v>
      </c>
      <c r="P28" s="11" t="s">
        <v>22</v>
      </c>
      <c r="Q28" s="11" t="s">
        <v>22</v>
      </c>
      <c r="R28" s="11" t="s">
        <v>3378</v>
      </c>
      <c r="S28" s="11" t="s">
        <v>38</v>
      </c>
      <c r="T28" s="11" t="s">
        <v>22</v>
      </c>
      <c r="U28" s="11" t="s">
        <v>26</v>
      </c>
      <c r="V28" s="11" t="s">
        <v>22</v>
      </c>
    </row>
    <row r="29" spans="1:22" ht="14.1" customHeight="1" x14ac:dyDescent="0.2">
      <c r="A29" s="11" t="str">
        <f t="shared" si="4"/>
        <v>ProcurementProject</v>
      </c>
      <c r="B29" s="8" t="s">
        <v>22</v>
      </c>
      <c r="C29" s="12" t="s">
        <v>34</v>
      </c>
      <c r="D29" s="11" t="s">
        <v>5102</v>
      </c>
      <c r="E29" s="11" t="s">
        <v>22</v>
      </c>
      <c r="F29" s="11" t="s">
        <v>22</v>
      </c>
      <c r="G29" s="11" t="str">
        <f t="shared" si="5"/>
        <v>Prior Information Notice. Procurement Project</v>
      </c>
      <c r="H29" s="11" t="s">
        <v>22</v>
      </c>
      <c r="I29" s="11" t="s">
        <v>5716</v>
      </c>
      <c r="J29" s="11" t="s">
        <v>22</v>
      </c>
      <c r="K29" s="11" t="s">
        <v>22</v>
      </c>
      <c r="L29" s="11" t="s">
        <v>22</v>
      </c>
      <c r="M29" s="11" t="str">
        <f t="shared" si="6"/>
        <v>Procurement Project</v>
      </c>
      <c r="N29" s="11" t="str">
        <f t="shared" si="7"/>
        <v>Procurement Project</v>
      </c>
      <c r="O29" s="11" t="s">
        <v>22</v>
      </c>
      <c r="P29" s="11" t="s">
        <v>22</v>
      </c>
      <c r="Q29" s="11" t="s">
        <v>22</v>
      </c>
      <c r="R29" s="11" t="s">
        <v>3336</v>
      </c>
      <c r="S29" s="11" t="s">
        <v>38</v>
      </c>
      <c r="T29" s="11" t="s">
        <v>22</v>
      </c>
      <c r="U29" s="11" t="s">
        <v>26</v>
      </c>
      <c r="V29" s="11" t="s">
        <v>22</v>
      </c>
    </row>
    <row r="30" spans="1:22" ht="14.1" customHeight="1" x14ac:dyDescent="0.2">
      <c r="A30" s="11" t="str">
        <f t="shared" si="4"/>
        <v>ProcurementProjectLot</v>
      </c>
      <c r="B30" s="8" t="s">
        <v>22</v>
      </c>
      <c r="C30" s="12" t="s">
        <v>98</v>
      </c>
      <c r="D30" s="11" t="s">
        <v>5103</v>
      </c>
      <c r="E30" s="11" t="s">
        <v>22</v>
      </c>
      <c r="F30" s="11" t="s">
        <v>22</v>
      </c>
      <c r="G30" s="11" t="str">
        <f t="shared" si="5"/>
        <v>Prior Information Notice. Procurement Project Lot</v>
      </c>
      <c r="H30" s="11" t="s">
        <v>22</v>
      </c>
      <c r="I30" s="11" t="s">
        <v>5716</v>
      </c>
      <c r="J30" s="11" t="s">
        <v>22</v>
      </c>
      <c r="K30" s="11" t="s">
        <v>22</v>
      </c>
      <c r="L30" s="11" t="s">
        <v>22</v>
      </c>
      <c r="M30" s="11" t="str">
        <f t="shared" si="6"/>
        <v>Procurement Project Lot</v>
      </c>
      <c r="N30" s="11" t="str">
        <f t="shared" si="7"/>
        <v>Procurement Project Lot</v>
      </c>
      <c r="O30" s="11" t="s">
        <v>22</v>
      </c>
      <c r="P30" s="11" t="s">
        <v>22</v>
      </c>
      <c r="Q30" s="11" t="s">
        <v>22</v>
      </c>
      <c r="R30" s="11" t="s">
        <v>3366</v>
      </c>
      <c r="S30" s="11" t="s">
        <v>38</v>
      </c>
      <c r="T30" s="11" t="s">
        <v>22</v>
      </c>
      <c r="U30" s="11" t="s">
        <v>26</v>
      </c>
      <c r="V30" s="11" t="s">
        <v>22</v>
      </c>
    </row>
    <row r="31" spans="1:22" s="14" customFormat="1" ht="14.1" customHeight="1" x14ac:dyDescent="0.2">
      <c r="A31" s="13"/>
      <c r="B31" s="13"/>
      <c r="C31" s="13"/>
      <c r="D31" s="13"/>
      <c r="E31" s="13"/>
      <c r="F31" s="13"/>
      <c r="G31" s="13"/>
      <c r="H31" s="13"/>
      <c r="I31" s="13"/>
      <c r="J31" s="13"/>
      <c r="K31" s="13"/>
      <c r="L31" s="13"/>
      <c r="M31" s="13"/>
      <c r="N31" s="13"/>
      <c r="O31" s="13"/>
      <c r="P31" s="13"/>
      <c r="Q31" s="13"/>
      <c r="R31" s="13"/>
      <c r="S31" s="13" t="s">
        <v>4949</v>
      </c>
      <c r="T31" s="13"/>
      <c r="U31" s="13"/>
      <c r="V31"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F05C2-3257-411C-8D7D-3A1E441A59F8}">
  <dimension ref="A1:V20"/>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ProductActivity</v>
      </c>
      <c r="B2" s="6" t="s">
        <v>22</v>
      </c>
      <c r="C2" s="6" t="s">
        <v>22</v>
      </c>
      <c r="D2" s="6" t="s">
        <v>5725</v>
      </c>
      <c r="E2" s="6" t="s">
        <v>22</v>
      </c>
      <c r="F2" s="6" t="s">
        <v>22</v>
      </c>
      <c r="G2" s="5" t="str">
        <f>CONCATENATE(IF(H2="","",CONCATENATE(H2,"_ ")),I2,". Details")</f>
        <v>Product Activity. Details</v>
      </c>
      <c r="H2" s="6" t="s">
        <v>22</v>
      </c>
      <c r="I2" s="6" t="s">
        <v>5726</v>
      </c>
      <c r="J2" s="6" t="s">
        <v>22</v>
      </c>
      <c r="K2" s="6" t="s">
        <v>22</v>
      </c>
      <c r="L2" s="6" t="s">
        <v>22</v>
      </c>
      <c r="M2" s="6" t="s">
        <v>22</v>
      </c>
      <c r="N2" s="6" t="s">
        <v>22</v>
      </c>
      <c r="O2" s="6" t="s">
        <v>22</v>
      </c>
      <c r="P2" s="6" t="s">
        <v>22</v>
      </c>
      <c r="Q2" s="6" t="s">
        <v>22</v>
      </c>
      <c r="R2" s="6" t="s">
        <v>22</v>
      </c>
      <c r="S2" s="6" t="s">
        <v>25</v>
      </c>
      <c r="T2" s="6" t="s">
        <v>22</v>
      </c>
      <c r="U2" s="6" t="s">
        <v>26</v>
      </c>
      <c r="V2" s="6" t="s">
        <v>22</v>
      </c>
    </row>
    <row r="3" spans="1:22" ht="14.1" customHeight="1" x14ac:dyDescent="0.2">
      <c r="A3" s="7" t="str">
        <f t="shared" ref="A3:A13"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4992</v>
      </c>
      <c r="G3" s="10" t="str">
        <f t="shared" ref="G3:G13" si="1">CONCATENATE( IF(H3="","",CONCATENATE(H3,"_ ")),I3,". ",IF(J3="","",CONCATENATE(J3,"_ ")),M3,IF(OR(J3&lt;&gt;"",M3&lt;&gt;N3),CONCATENATE(". ",N3),""))</f>
        <v>Product Activity. UBL Version Identifier. Identifier</v>
      </c>
      <c r="H3" s="10" t="s">
        <v>22</v>
      </c>
      <c r="I3" s="10" t="s">
        <v>5726</v>
      </c>
      <c r="J3" s="10" t="s">
        <v>22</v>
      </c>
      <c r="K3" s="10" t="s">
        <v>4953</v>
      </c>
      <c r="L3" s="10" t="s">
        <v>29</v>
      </c>
      <c r="M3" s="7" t="str">
        <f t="shared" ref="M3:M13" si="2">IF(K3&lt;&gt;"",CONCATENATE(K3," ",L3),L3)</f>
        <v>UBL Version Identifier</v>
      </c>
      <c r="N3" s="10" t="s">
        <v>29</v>
      </c>
      <c r="O3" s="10" t="s">
        <v>22</v>
      </c>
      <c r="P3" s="10" t="str">
        <f t="shared" ref="P3:P13" si="3">IF(O3&lt;&gt;"",CONCATENATE(O3,"_ ",N3,". Type"),CONCATENATE(N3,". Type"))</f>
        <v>Identifier. Type</v>
      </c>
      <c r="Q3" s="10" t="s">
        <v>22</v>
      </c>
      <c r="R3" s="10" t="s">
        <v>22</v>
      </c>
      <c r="S3" s="10" t="s">
        <v>30</v>
      </c>
      <c r="T3" s="10" t="s">
        <v>22</v>
      </c>
      <c r="U3" s="10" t="s">
        <v>26</v>
      </c>
      <c r="V3" s="10" t="s">
        <v>22</v>
      </c>
    </row>
    <row r="4" spans="1:22" ht="14.1" customHeight="1" x14ac:dyDescent="0.2">
      <c r="A4" s="7" t="str">
        <f t="shared" si="0"/>
        <v>CustomizationID</v>
      </c>
      <c r="B4" s="8" t="s">
        <v>22</v>
      </c>
      <c r="C4" s="9" t="s">
        <v>34</v>
      </c>
      <c r="D4" s="10" t="s">
        <v>4954</v>
      </c>
      <c r="E4" s="10" t="s">
        <v>22</v>
      </c>
      <c r="F4" s="10" t="s">
        <v>2701</v>
      </c>
      <c r="G4" s="10" t="str">
        <f t="shared" si="1"/>
        <v>Product Activity. Customization Identifier. Identifier</v>
      </c>
      <c r="H4" s="10" t="s">
        <v>22</v>
      </c>
      <c r="I4" s="10" t="s">
        <v>5726</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26</v>
      </c>
      <c r="V4" s="10" t="s">
        <v>22</v>
      </c>
    </row>
    <row r="5" spans="1:22" ht="14.1" customHeight="1" x14ac:dyDescent="0.2">
      <c r="A5" s="7" t="str">
        <f t="shared" si="0"/>
        <v>ProfileID</v>
      </c>
      <c r="B5" s="8" t="s">
        <v>22</v>
      </c>
      <c r="C5" s="9" t="s">
        <v>34</v>
      </c>
      <c r="D5" s="10" t="s">
        <v>4955</v>
      </c>
      <c r="E5" s="10" t="s">
        <v>22</v>
      </c>
      <c r="F5" s="10" t="s">
        <v>4993</v>
      </c>
      <c r="G5" s="10" t="str">
        <f t="shared" si="1"/>
        <v>Product Activity. Profile Identifier. Identifier</v>
      </c>
      <c r="H5" s="10" t="s">
        <v>22</v>
      </c>
      <c r="I5" s="10" t="s">
        <v>5726</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26</v>
      </c>
      <c r="V5" s="10" t="s">
        <v>22</v>
      </c>
    </row>
    <row r="6" spans="1:22" ht="14.1" customHeight="1" x14ac:dyDescent="0.2">
      <c r="A6" s="7" t="str">
        <f t="shared" si="0"/>
        <v>ProfileExecutionID</v>
      </c>
      <c r="B6" s="8" t="s">
        <v>22</v>
      </c>
      <c r="C6" s="9" t="s">
        <v>34</v>
      </c>
      <c r="D6" s="10" t="s">
        <v>4956</v>
      </c>
      <c r="E6" s="10" t="s">
        <v>22</v>
      </c>
      <c r="F6" s="10" t="s">
        <v>4994</v>
      </c>
      <c r="G6" s="10" t="str">
        <f t="shared" si="1"/>
        <v>Product Activity. Profile Execution Identifier. Identifier</v>
      </c>
      <c r="H6" s="10" t="s">
        <v>22</v>
      </c>
      <c r="I6" s="10" t="s">
        <v>5726</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26</v>
      </c>
      <c r="V6" s="10" t="s">
        <v>22</v>
      </c>
    </row>
    <row r="7" spans="1:22" ht="14.1" customHeight="1" x14ac:dyDescent="0.2">
      <c r="A7" s="7" t="str">
        <f t="shared" si="0"/>
        <v>ID</v>
      </c>
      <c r="B7" s="8" t="s">
        <v>22</v>
      </c>
      <c r="C7" s="9" t="s">
        <v>27</v>
      </c>
      <c r="D7" s="10" t="s">
        <v>4995</v>
      </c>
      <c r="E7" s="10" t="s">
        <v>5727</v>
      </c>
      <c r="F7" s="10" t="s">
        <v>22</v>
      </c>
      <c r="G7" s="10" t="str">
        <f t="shared" si="1"/>
        <v>Product Activity. Identifier</v>
      </c>
      <c r="H7" s="10" t="s">
        <v>22</v>
      </c>
      <c r="I7" s="10" t="s">
        <v>5726</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26</v>
      </c>
      <c r="V7" s="10" t="s">
        <v>22</v>
      </c>
    </row>
    <row r="8" spans="1:22" ht="14.1" customHeight="1" x14ac:dyDescent="0.2">
      <c r="A8" s="7" t="str">
        <f t="shared" si="0"/>
        <v>CopyIndicator</v>
      </c>
      <c r="B8" s="8" t="s">
        <v>22</v>
      </c>
      <c r="C8" s="9" t="s">
        <v>34</v>
      </c>
      <c r="D8" s="10" t="s">
        <v>5018</v>
      </c>
      <c r="E8" s="10" t="s">
        <v>22</v>
      </c>
      <c r="F8" s="10" t="s">
        <v>22</v>
      </c>
      <c r="G8" s="10" t="str">
        <f t="shared" si="1"/>
        <v>Product Activity. Copy_ Indicator. Indicator</v>
      </c>
      <c r="H8" s="10" t="s">
        <v>22</v>
      </c>
      <c r="I8" s="10" t="s">
        <v>5726</v>
      </c>
      <c r="J8" s="10" t="s">
        <v>1596</v>
      </c>
      <c r="K8" s="10" t="s">
        <v>22</v>
      </c>
      <c r="L8" s="10" t="s">
        <v>170</v>
      </c>
      <c r="M8" s="7" t="str">
        <f t="shared" si="2"/>
        <v>Indicator</v>
      </c>
      <c r="N8" s="10" t="s">
        <v>170</v>
      </c>
      <c r="O8" s="10" t="s">
        <v>22</v>
      </c>
      <c r="P8" s="10" t="str">
        <f t="shared" si="3"/>
        <v>Indicator. Type</v>
      </c>
      <c r="Q8" s="10" t="s">
        <v>22</v>
      </c>
      <c r="R8" s="10" t="s">
        <v>22</v>
      </c>
      <c r="S8" s="10" t="s">
        <v>30</v>
      </c>
      <c r="T8" s="10" t="s">
        <v>22</v>
      </c>
      <c r="U8" s="10" t="s">
        <v>26</v>
      </c>
      <c r="V8" s="10" t="s">
        <v>22</v>
      </c>
    </row>
    <row r="9" spans="1:22" ht="14.1" customHeight="1" x14ac:dyDescent="0.2">
      <c r="A9" s="7" t="str">
        <f t="shared" si="0"/>
        <v>UUID</v>
      </c>
      <c r="B9" s="8" t="s">
        <v>22</v>
      </c>
      <c r="C9" s="9" t="s">
        <v>34</v>
      </c>
      <c r="D9" s="10" t="s">
        <v>4959</v>
      </c>
      <c r="E9" s="10" t="s">
        <v>22</v>
      </c>
      <c r="F9" s="10" t="s">
        <v>22</v>
      </c>
      <c r="G9" s="10" t="str">
        <f t="shared" si="1"/>
        <v>Product Activity. UUID. Identifier</v>
      </c>
      <c r="H9" s="10" t="s">
        <v>22</v>
      </c>
      <c r="I9" s="10" t="s">
        <v>5726</v>
      </c>
      <c r="J9" s="10" t="s">
        <v>22</v>
      </c>
      <c r="K9" s="10" t="s">
        <v>22</v>
      </c>
      <c r="L9" s="10" t="s">
        <v>590</v>
      </c>
      <c r="M9" s="7" t="str">
        <f t="shared" si="2"/>
        <v>UUID</v>
      </c>
      <c r="N9" s="10" t="s">
        <v>29</v>
      </c>
      <c r="O9" s="10" t="s">
        <v>22</v>
      </c>
      <c r="P9" s="10" t="str">
        <f t="shared" si="3"/>
        <v>Identifier. Type</v>
      </c>
      <c r="Q9" s="10" t="s">
        <v>22</v>
      </c>
      <c r="R9" s="10" t="s">
        <v>22</v>
      </c>
      <c r="S9" s="10" t="s">
        <v>30</v>
      </c>
      <c r="T9" s="10" t="s">
        <v>22</v>
      </c>
      <c r="U9" s="10" t="s">
        <v>26</v>
      </c>
      <c r="V9" s="10" t="s">
        <v>22</v>
      </c>
    </row>
    <row r="10" spans="1:22" ht="14.1" customHeight="1" x14ac:dyDescent="0.2">
      <c r="A10" s="7" t="str">
        <f t="shared" si="0"/>
        <v>IssueDate</v>
      </c>
      <c r="B10" s="8" t="s">
        <v>22</v>
      </c>
      <c r="C10" s="9" t="s">
        <v>27</v>
      </c>
      <c r="D10" s="10" t="s">
        <v>4996</v>
      </c>
      <c r="E10" s="10" t="s">
        <v>5728</v>
      </c>
      <c r="F10" s="10" t="s">
        <v>22</v>
      </c>
      <c r="G10" s="10" t="str">
        <f t="shared" si="1"/>
        <v>Product Activity. Issue Date. Date</v>
      </c>
      <c r="H10" s="10" t="s">
        <v>22</v>
      </c>
      <c r="I10" s="10" t="s">
        <v>5726</v>
      </c>
      <c r="J10" s="10" t="s">
        <v>22</v>
      </c>
      <c r="K10" s="10" t="s">
        <v>477</v>
      </c>
      <c r="L10" s="10" t="s">
        <v>397</v>
      </c>
      <c r="M10" s="7" t="str">
        <f t="shared" si="2"/>
        <v>Issue Date</v>
      </c>
      <c r="N10" s="10" t="s">
        <v>397</v>
      </c>
      <c r="O10" s="10" t="s">
        <v>22</v>
      </c>
      <c r="P10" s="10" t="str">
        <f t="shared" si="3"/>
        <v>Date. Type</v>
      </c>
      <c r="Q10" s="10" t="s">
        <v>22</v>
      </c>
      <c r="R10" s="10" t="s">
        <v>22</v>
      </c>
      <c r="S10" s="10" t="s">
        <v>30</v>
      </c>
      <c r="T10" s="10" t="s">
        <v>22</v>
      </c>
      <c r="U10" s="10" t="s">
        <v>26</v>
      </c>
      <c r="V10" s="10" t="s">
        <v>22</v>
      </c>
    </row>
    <row r="11" spans="1:22" ht="14.1" customHeight="1" x14ac:dyDescent="0.2">
      <c r="A11" s="7" t="str">
        <f t="shared" si="0"/>
        <v>IssueTime</v>
      </c>
      <c r="B11" s="8" t="s">
        <v>22</v>
      </c>
      <c r="C11" s="9" t="s">
        <v>34</v>
      </c>
      <c r="D11" s="10" t="s">
        <v>4997</v>
      </c>
      <c r="E11" s="10" t="s">
        <v>22</v>
      </c>
      <c r="F11" s="10" t="s">
        <v>22</v>
      </c>
      <c r="G11" s="10" t="str">
        <f t="shared" si="1"/>
        <v>Product Activity. Issue Time. Time</v>
      </c>
      <c r="H11" s="10" t="s">
        <v>22</v>
      </c>
      <c r="I11" s="10" t="s">
        <v>5726</v>
      </c>
      <c r="J11" s="10" t="s">
        <v>22</v>
      </c>
      <c r="K11" s="10" t="s">
        <v>477</v>
      </c>
      <c r="L11" s="10" t="s">
        <v>594</v>
      </c>
      <c r="M11" s="7" t="str">
        <f t="shared" si="2"/>
        <v>Issue Time</v>
      </c>
      <c r="N11" s="10" t="s">
        <v>594</v>
      </c>
      <c r="O11" s="10" t="s">
        <v>22</v>
      </c>
      <c r="P11" s="10" t="str">
        <f t="shared" si="3"/>
        <v>Time. Type</v>
      </c>
      <c r="Q11" s="10" t="s">
        <v>22</v>
      </c>
      <c r="R11" s="10" t="s">
        <v>22</v>
      </c>
      <c r="S11" s="10" t="s">
        <v>30</v>
      </c>
      <c r="T11" s="10" t="s">
        <v>22</v>
      </c>
      <c r="U11" s="10" t="s">
        <v>26</v>
      </c>
      <c r="V11" s="10" t="s">
        <v>22</v>
      </c>
    </row>
    <row r="12" spans="1:22" ht="14.1" customHeight="1" x14ac:dyDescent="0.2">
      <c r="A12" s="7" t="str">
        <f t="shared" si="0"/>
        <v>Note</v>
      </c>
      <c r="B12" s="8" t="s">
        <v>22</v>
      </c>
      <c r="C12" s="9" t="s">
        <v>98</v>
      </c>
      <c r="D12" s="10" t="s">
        <v>4967</v>
      </c>
      <c r="E12" s="10" t="s">
        <v>22</v>
      </c>
      <c r="F12" s="10" t="s">
        <v>22</v>
      </c>
      <c r="G12" s="10" t="str">
        <f t="shared" si="1"/>
        <v>Product Activity. Note. Text</v>
      </c>
      <c r="H12" s="10" t="s">
        <v>22</v>
      </c>
      <c r="I12" s="10" t="s">
        <v>5726</v>
      </c>
      <c r="J12" s="10" t="s">
        <v>22</v>
      </c>
      <c r="K12" s="10" t="s">
        <v>22</v>
      </c>
      <c r="L12" s="10" t="s">
        <v>237</v>
      </c>
      <c r="M12" s="7" t="str">
        <f t="shared" si="2"/>
        <v>Note</v>
      </c>
      <c r="N12" s="10" t="s">
        <v>59</v>
      </c>
      <c r="O12" s="10" t="s">
        <v>22</v>
      </c>
      <c r="P12" s="10" t="str">
        <f t="shared" si="3"/>
        <v>Text. Type</v>
      </c>
      <c r="Q12" s="10" t="s">
        <v>22</v>
      </c>
      <c r="R12" s="10" t="s">
        <v>22</v>
      </c>
      <c r="S12" s="10" t="s">
        <v>30</v>
      </c>
      <c r="T12" s="10" t="s">
        <v>22</v>
      </c>
      <c r="U12" s="10" t="s">
        <v>26</v>
      </c>
      <c r="V12" s="10" t="s">
        <v>22</v>
      </c>
    </row>
    <row r="13" spans="1:22" ht="14.1" customHeight="1" x14ac:dyDescent="0.2">
      <c r="A13" s="7" t="str">
        <f t="shared" si="0"/>
        <v>DocumentCurrencyCode</v>
      </c>
      <c r="B13" s="8" t="s">
        <v>22</v>
      </c>
      <c r="C13" s="9" t="s">
        <v>34</v>
      </c>
      <c r="D13" s="10" t="s">
        <v>4968</v>
      </c>
      <c r="E13" s="10" t="s">
        <v>22</v>
      </c>
      <c r="F13" s="10" t="s">
        <v>22</v>
      </c>
      <c r="G13" s="10" t="str">
        <f t="shared" si="1"/>
        <v>Product Activity. Document_ Currency Code. Code</v>
      </c>
      <c r="H13" s="10" t="s">
        <v>22</v>
      </c>
      <c r="I13" s="10" t="s">
        <v>5726</v>
      </c>
      <c r="J13" s="10" t="s">
        <v>225</v>
      </c>
      <c r="K13" s="10" t="s">
        <v>1873</v>
      </c>
      <c r="L13" s="10" t="s">
        <v>33</v>
      </c>
      <c r="M13" s="7" t="str">
        <f t="shared" si="2"/>
        <v>Currency Code</v>
      </c>
      <c r="N13" s="10" t="s">
        <v>33</v>
      </c>
      <c r="O13" s="10" t="s">
        <v>1873</v>
      </c>
      <c r="P13" s="10" t="str">
        <f t="shared" si="3"/>
        <v>Currency_ Code. Type</v>
      </c>
      <c r="Q13" s="10" t="s">
        <v>22</v>
      </c>
      <c r="R13" s="10" t="s">
        <v>22</v>
      </c>
      <c r="S13" s="10" t="s">
        <v>30</v>
      </c>
      <c r="T13" s="10" t="s">
        <v>22</v>
      </c>
      <c r="U13" s="10" t="s">
        <v>26</v>
      </c>
      <c r="V13" s="10" t="s">
        <v>22</v>
      </c>
    </row>
    <row r="14" spans="1:22" ht="14.1" customHeight="1" x14ac:dyDescent="0.2">
      <c r="A14" s="11" t="str">
        <f t="shared" ref="A14:A19" si="4">SUBSTITUTE(SUBSTITUTE(CONCATENATE(J14,IF(M14="Identifier","ID",M14))," ",""),"_","")</f>
        <v>ActivityPeriod</v>
      </c>
      <c r="B14" s="8" t="s">
        <v>22</v>
      </c>
      <c r="C14" s="12" t="s">
        <v>27</v>
      </c>
      <c r="D14" s="11" t="s">
        <v>5729</v>
      </c>
      <c r="E14" s="11" t="s">
        <v>22</v>
      </c>
      <c r="F14" s="11" t="s">
        <v>22</v>
      </c>
      <c r="G14" s="11" t="str">
        <f t="shared" ref="G14:G19" si="5">CONCATENATE( IF(H14="","",CONCATENATE(H14,"_ ")),I14,". ",IF(J14="","",CONCATENATE(J14,"_ ")),M14,IF(J14="","",CONCATENATE(". ",N14)))</f>
        <v>Product Activity. Activity_ Period. Period</v>
      </c>
      <c r="H14" s="11" t="s">
        <v>22</v>
      </c>
      <c r="I14" s="11" t="s">
        <v>5726</v>
      </c>
      <c r="J14" s="11" t="s">
        <v>43</v>
      </c>
      <c r="K14" s="11" t="s">
        <v>22</v>
      </c>
      <c r="L14" s="11" t="s">
        <v>22</v>
      </c>
      <c r="M14" s="11" t="str">
        <f t="shared" ref="M14:M19" si="6">CONCATENATE(IF(Q14="","",CONCATENATE(Q14,"_ ")),R14)</f>
        <v>Period</v>
      </c>
      <c r="N14" s="11" t="str">
        <f t="shared" ref="N14:N19" si="7">M14</f>
        <v>Period</v>
      </c>
      <c r="O14" s="11" t="s">
        <v>22</v>
      </c>
      <c r="P14" s="11" t="s">
        <v>22</v>
      </c>
      <c r="Q14" s="11" t="s">
        <v>22</v>
      </c>
      <c r="R14" s="11" t="s">
        <v>44</v>
      </c>
      <c r="S14" s="11" t="s">
        <v>38</v>
      </c>
      <c r="T14" s="11" t="s">
        <v>22</v>
      </c>
      <c r="U14" s="11" t="s">
        <v>26</v>
      </c>
      <c r="V14" s="11" t="s">
        <v>22</v>
      </c>
    </row>
    <row r="15" spans="1:22" ht="14.1" customHeight="1" x14ac:dyDescent="0.2">
      <c r="A15" s="11" t="str">
        <f t="shared" si="4"/>
        <v>DocumentReference</v>
      </c>
      <c r="B15" s="8" t="s">
        <v>22</v>
      </c>
      <c r="C15" s="12" t="s">
        <v>98</v>
      </c>
      <c r="D15" s="11" t="s">
        <v>5055</v>
      </c>
      <c r="E15" s="11" t="s">
        <v>22</v>
      </c>
      <c r="F15" s="11" t="s">
        <v>22</v>
      </c>
      <c r="G15" s="11" t="str">
        <f t="shared" si="5"/>
        <v>Product Activity. Document Reference</v>
      </c>
      <c r="H15" s="11" t="s">
        <v>22</v>
      </c>
      <c r="I15" s="11" t="s">
        <v>5726</v>
      </c>
      <c r="J15" s="11" t="s">
        <v>22</v>
      </c>
      <c r="K15" s="11" t="s">
        <v>22</v>
      </c>
      <c r="L15" s="11" t="s">
        <v>22</v>
      </c>
      <c r="M15" s="11" t="str">
        <f t="shared" si="6"/>
        <v>Document Reference</v>
      </c>
      <c r="N15" s="11" t="str">
        <f t="shared" si="7"/>
        <v>Document Reference</v>
      </c>
      <c r="O15" s="11" t="s">
        <v>22</v>
      </c>
      <c r="P15" s="11" t="s">
        <v>22</v>
      </c>
      <c r="Q15" s="11" t="s">
        <v>22</v>
      </c>
      <c r="R15" s="11" t="s">
        <v>406</v>
      </c>
      <c r="S15" s="11" t="s">
        <v>38</v>
      </c>
      <c r="T15" s="11" t="s">
        <v>22</v>
      </c>
      <c r="U15" s="11" t="s">
        <v>26</v>
      </c>
      <c r="V15" s="11" t="s">
        <v>22</v>
      </c>
    </row>
    <row r="16" spans="1:22" ht="14.1" customHeight="1" x14ac:dyDescent="0.2">
      <c r="A16" s="11" t="str">
        <f t="shared" si="4"/>
        <v>Signature</v>
      </c>
      <c r="B16" s="8" t="s">
        <v>22</v>
      </c>
      <c r="C16" s="12" t="s">
        <v>98</v>
      </c>
      <c r="D16" s="11" t="s">
        <v>4972</v>
      </c>
      <c r="E16" s="11" t="s">
        <v>22</v>
      </c>
      <c r="F16" s="11" t="s">
        <v>22</v>
      </c>
      <c r="G16" s="11" t="str">
        <f t="shared" si="5"/>
        <v>Product Activity. Signature</v>
      </c>
      <c r="H16" s="11" t="s">
        <v>22</v>
      </c>
      <c r="I16" s="11" t="s">
        <v>5726</v>
      </c>
      <c r="J16" s="11" t="s">
        <v>22</v>
      </c>
      <c r="K16" s="11" t="s">
        <v>22</v>
      </c>
      <c r="L16" s="11" t="s">
        <v>22</v>
      </c>
      <c r="M16" s="11" t="str">
        <f t="shared" si="6"/>
        <v>Signature</v>
      </c>
      <c r="N16" s="11" t="str">
        <f t="shared" si="7"/>
        <v>Signature</v>
      </c>
      <c r="O16" s="11" t="s">
        <v>22</v>
      </c>
      <c r="P16" s="11" t="s">
        <v>22</v>
      </c>
      <c r="Q16" s="11" t="s">
        <v>22</v>
      </c>
      <c r="R16" s="11" t="s">
        <v>624</v>
      </c>
      <c r="S16" s="11" t="s">
        <v>38</v>
      </c>
      <c r="T16" s="11" t="s">
        <v>22</v>
      </c>
      <c r="U16" s="11" t="s">
        <v>26</v>
      </c>
      <c r="V16" s="11" t="s">
        <v>22</v>
      </c>
    </row>
    <row r="17" spans="1:22" ht="14.1" customHeight="1" x14ac:dyDescent="0.2">
      <c r="A17" s="11" t="str">
        <f t="shared" si="4"/>
        <v>SenderParty</v>
      </c>
      <c r="B17" s="8" t="s">
        <v>22</v>
      </c>
      <c r="C17" s="12" t="s">
        <v>27</v>
      </c>
      <c r="D17" s="11" t="s">
        <v>5730</v>
      </c>
      <c r="E17" s="11" t="s">
        <v>22</v>
      </c>
      <c r="F17" s="11" t="s">
        <v>22</v>
      </c>
      <c r="G17" s="11" t="str">
        <f t="shared" si="5"/>
        <v>Product Activity. Sender_ Party. Party</v>
      </c>
      <c r="H17" s="11" t="s">
        <v>22</v>
      </c>
      <c r="I17" s="11" t="s">
        <v>5726</v>
      </c>
      <c r="J17" s="11" t="s">
        <v>5002</v>
      </c>
      <c r="K17" s="11" t="s">
        <v>22</v>
      </c>
      <c r="L17" s="11" t="s">
        <v>22</v>
      </c>
      <c r="M17" s="11" t="str">
        <f t="shared" si="6"/>
        <v>Party</v>
      </c>
      <c r="N17" s="11" t="str">
        <f t="shared" si="7"/>
        <v>Party</v>
      </c>
      <c r="O17" s="11" t="s">
        <v>22</v>
      </c>
      <c r="P17" s="11" t="s">
        <v>22</v>
      </c>
      <c r="Q17" s="11" t="s">
        <v>22</v>
      </c>
      <c r="R17" s="11" t="s">
        <v>216</v>
      </c>
      <c r="S17" s="11" t="s">
        <v>38</v>
      </c>
      <c r="T17" s="11" t="s">
        <v>22</v>
      </c>
      <c r="U17" s="11" t="s">
        <v>26</v>
      </c>
      <c r="V17" s="11" t="s">
        <v>22</v>
      </c>
    </row>
    <row r="18" spans="1:22" ht="14.1" customHeight="1" x14ac:dyDescent="0.2">
      <c r="A18" s="11" t="str">
        <f t="shared" si="4"/>
        <v>ReceiverParty</v>
      </c>
      <c r="B18" s="8" t="s">
        <v>22</v>
      </c>
      <c r="C18" s="12" t="s">
        <v>27</v>
      </c>
      <c r="D18" s="11" t="s">
        <v>5731</v>
      </c>
      <c r="E18" s="11" t="s">
        <v>22</v>
      </c>
      <c r="F18" s="11" t="s">
        <v>22</v>
      </c>
      <c r="G18" s="11" t="str">
        <f t="shared" si="5"/>
        <v>Product Activity. Receiver_ Party. Party</v>
      </c>
      <c r="H18" s="11" t="s">
        <v>22</v>
      </c>
      <c r="I18" s="11" t="s">
        <v>5726</v>
      </c>
      <c r="J18" s="11" t="s">
        <v>5004</v>
      </c>
      <c r="K18" s="11" t="s">
        <v>22</v>
      </c>
      <c r="L18" s="11" t="s">
        <v>22</v>
      </c>
      <c r="M18" s="11" t="str">
        <f t="shared" si="6"/>
        <v>Party</v>
      </c>
      <c r="N18" s="11" t="str">
        <f t="shared" si="7"/>
        <v>Party</v>
      </c>
      <c r="O18" s="11" t="s">
        <v>22</v>
      </c>
      <c r="P18" s="11" t="s">
        <v>22</v>
      </c>
      <c r="Q18" s="11" t="s">
        <v>22</v>
      </c>
      <c r="R18" s="11" t="s">
        <v>216</v>
      </c>
      <c r="S18" s="11" t="s">
        <v>38</v>
      </c>
      <c r="T18" s="11" t="s">
        <v>22</v>
      </c>
      <c r="U18" s="11" t="s">
        <v>26</v>
      </c>
      <c r="V18" s="11" t="s">
        <v>22</v>
      </c>
    </row>
    <row r="19" spans="1:22" ht="14.1" customHeight="1" x14ac:dyDescent="0.2">
      <c r="A19" s="11" t="str">
        <f t="shared" si="4"/>
        <v>SupplyChainActivityDataLine</v>
      </c>
      <c r="B19" s="8" t="s">
        <v>22</v>
      </c>
      <c r="C19" s="12" t="s">
        <v>50</v>
      </c>
      <c r="D19" s="11" t="s">
        <v>5732</v>
      </c>
      <c r="E19" s="11" t="s">
        <v>22</v>
      </c>
      <c r="F19" s="11" t="s">
        <v>22</v>
      </c>
      <c r="G19" s="11" t="str">
        <f t="shared" si="5"/>
        <v>Product Activity. Supply Chain_ Activity Data Line. Activity Data Line</v>
      </c>
      <c r="H19" s="11" t="s">
        <v>22</v>
      </c>
      <c r="I19" s="11" t="s">
        <v>5726</v>
      </c>
      <c r="J19" s="11" t="s">
        <v>5733</v>
      </c>
      <c r="K19" s="11" t="s">
        <v>22</v>
      </c>
      <c r="L19" s="11" t="s">
        <v>22</v>
      </c>
      <c r="M19" s="11" t="str">
        <f t="shared" si="6"/>
        <v>Activity Data Line</v>
      </c>
      <c r="N19" s="11" t="str">
        <f t="shared" si="7"/>
        <v>Activity Data Line</v>
      </c>
      <c r="O19" s="11" t="s">
        <v>22</v>
      </c>
      <c r="P19" s="11" t="s">
        <v>22</v>
      </c>
      <c r="Q19" s="11" t="s">
        <v>22</v>
      </c>
      <c r="R19" s="11" t="s">
        <v>24</v>
      </c>
      <c r="S19" s="11" t="s">
        <v>38</v>
      </c>
      <c r="T19" s="11" t="s">
        <v>22</v>
      </c>
      <c r="U19" s="11" t="s">
        <v>26</v>
      </c>
      <c r="V19" s="11" t="s">
        <v>22</v>
      </c>
    </row>
    <row r="20" spans="1:22" s="14" customFormat="1" ht="14.1" customHeight="1" x14ac:dyDescent="0.2">
      <c r="A20" s="13"/>
      <c r="B20" s="13"/>
      <c r="C20" s="13"/>
      <c r="D20" s="13"/>
      <c r="E20" s="13"/>
      <c r="F20" s="13"/>
      <c r="G20" s="13"/>
      <c r="H20" s="13"/>
      <c r="I20" s="13"/>
      <c r="J20" s="13"/>
      <c r="K20" s="13"/>
      <c r="L20" s="13"/>
      <c r="M20" s="13"/>
      <c r="N20" s="13"/>
      <c r="O20" s="13"/>
      <c r="P20" s="13"/>
      <c r="Q20" s="13"/>
      <c r="R20" s="13"/>
      <c r="S20" s="13" t="s">
        <v>4949</v>
      </c>
      <c r="T20" s="13"/>
      <c r="U20" s="13"/>
      <c r="V20"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FC434-54F7-49FC-812B-7B1F1C089435}">
  <dimension ref="A1:V21"/>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ProofOfReexportation</v>
      </c>
      <c r="B2" s="6" t="s">
        <v>22</v>
      </c>
      <c r="C2" s="6" t="s">
        <v>22</v>
      </c>
      <c r="D2" s="6" t="s">
        <v>5734</v>
      </c>
      <c r="E2" s="6" t="s">
        <v>22</v>
      </c>
      <c r="F2" s="6" t="s">
        <v>22</v>
      </c>
      <c r="G2" s="5" t="str">
        <f>CONCATENATE(IF(H2="","",CONCATENATE(H2,"_ ")),I2,". Details")</f>
        <v>Proof Of Reexportation. Details</v>
      </c>
      <c r="H2" s="6" t="s">
        <v>22</v>
      </c>
      <c r="I2" s="6" t="s">
        <v>5735</v>
      </c>
      <c r="J2" s="6" t="s">
        <v>22</v>
      </c>
      <c r="K2" s="6" t="s">
        <v>22</v>
      </c>
      <c r="L2" s="6" t="s">
        <v>22</v>
      </c>
      <c r="M2" s="6" t="s">
        <v>22</v>
      </c>
      <c r="N2" s="6" t="s">
        <v>22</v>
      </c>
      <c r="O2" s="6" t="s">
        <v>22</v>
      </c>
      <c r="P2" s="6" t="s">
        <v>22</v>
      </c>
      <c r="Q2" s="6" t="s">
        <v>22</v>
      </c>
      <c r="R2" s="6" t="s">
        <v>22</v>
      </c>
      <c r="S2" s="6" t="s">
        <v>25</v>
      </c>
      <c r="T2" s="6" t="s">
        <v>22</v>
      </c>
      <c r="U2" s="6" t="s">
        <v>101</v>
      </c>
      <c r="V2" s="6" t="s">
        <v>22</v>
      </c>
    </row>
    <row r="3" spans="1:22" ht="14.1" customHeight="1" x14ac:dyDescent="0.2">
      <c r="A3" s="7" t="str">
        <f t="shared" ref="A3:A12"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101</v>
      </c>
      <c r="G3" s="10" t="str">
        <f t="shared" ref="G3:G12" si="1">CONCATENATE( IF(H3="","",CONCATENATE(H3,"_ ")),I3,". ",IF(J3="","",CONCATENATE(J3,"_ ")),M3,IF(OR(J3&lt;&gt;"",M3&lt;&gt;N3),CONCATENATE(". ",N3),""))</f>
        <v>Proof Of Reexportation. UBL Version Identifier. Identifier</v>
      </c>
      <c r="H3" s="10" t="s">
        <v>22</v>
      </c>
      <c r="I3" s="10" t="s">
        <v>5735</v>
      </c>
      <c r="J3" s="10" t="s">
        <v>22</v>
      </c>
      <c r="K3" s="10" t="s">
        <v>4953</v>
      </c>
      <c r="L3" s="10" t="s">
        <v>29</v>
      </c>
      <c r="M3" s="7" t="str">
        <f t="shared" ref="M3:M12" si="2">IF(K3&lt;&gt;"",CONCATENATE(K3," ",L3),L3)</f>
        <v>UBL Version Identifier</v>
      </c>
      <c r="N3" s="10" t="s">
        <v>29</v>
      </c>
      <c r="O3" s="10" t="s">
        <v>22</v>
      </c>
      <c r="P3" s="10" t="str">
        <f t="shared" ref="P3:P12" si="3">IF(O3&lt;&gt;"",CONCATENATE(O3,"_ ",N3,". Type"),CONCATENATE(N3,". Type"))</f>
        <v>Identifier. Type</v>
      </c>
      <c r="Q3" s="10" t="s">
        <v>22</v>
      </c>
      <c r="R3" s="10" t="s">
        <v>22</v>
      </c>
      <c r="S3" s="10" t="s">
        <v>30</v>
      </c>
      <c r="T3" s="10" t="s">
        <v>22</v>
      </c>
      <c r="U3" s="10" t="s">
        <v>101</v>
      </c>
      <c r="V3" s="10" t="s">
        <v>22</v>
      </c>
    </row>
    <row r="4" spans="1:22" ht="14.1" customHeight="1" x14ac:dyDescent="0.2">
      <c r="A4" s="7" t="str">
        <f t="shared" si="0"/>
        <v>CustomizationID</v>
      </c>
      <c r="B4" s="8" t="s">
        <v>22</v>
      </c>
      <c r="C4" s="9" t="s">
        <v>34</v>
      </c>
      <c r="D4" s="10" t="s">
        <v>4954</v>
      </c>
      <c r="E4" s="10" t="s">
        <v>22</v>
      </c>
      <c r="F4" s="10" t="s">
        <v>22</v>
      </c>
      <c r="G4" s="10" t="str">
        <f t="shared" si="1"/>
        <v>Proof Of Reexportation. Customization Identifier. Identifier</v>
      </c>
      <c r="H4" s="10" t="s">
        <v>22</v>
      </c>
      <c r="I4" s="10" t="s">
        <v>5735</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101</v>
      </c>
      <c r="V4" s="10" t="s">
        <v>22</v>
      </c>
    </row>
    <row r="5" spans="1:22" ht="14.1" customHeight="1" x14ac:dyDescent="0.2">
      <c r="A5" s="7" t="str">
        <f t="shared" si="0"/>
        <v>ProfileID</v>
      </c>
      <c r="B5" s="8" t="s">
        <v>22</v>
      </c>
      <c r="C5" s="9" t="s">
        <v>34</v>
      </c>
      <c r="D5" s="10" t="s">
        <v>4955</v>
      </c>
      <c r="E5" s="10" t="s">
        <v>22</v>
      </c>
      <c r="F5" s="10" t="s">
        <v>22</v>
      </c>
      <c r="G5" s="10" t="str">
        <f t="shared" si="1"/>
        <v>Proof Of Reexportation. Profile Identifier. Identifier</v>
      </c>
      <c r="H5" s="10" t="s">
        <v>22</v>
      </c>
      <c r="I5" s="10" t="s">
        <v>5735</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101</v>
      </c>
      <c r="V5" s="10" t="s">
        <v>22</v>
      </c>
    </row>
    <row r="6" spans="1:22" ht="14.1" customHeight="1" x14ac:dyDescent="0.2">
      <c r="A6" s="7" t="str">
        <f t="shared" si="0"/>
        <v>ProfileExecutionID</v>
      </c>
      <c r="B6" s="8" t="s">
        <v>22</v>
      </c>
      <c r="C6" s="9" t="s">
        <v>34</v>
      </c>
      <c r="D6" s="10" t="s">
        <v>4956</v>
      </c>
      <c r="E6" s="10" t="s">
        <v>22</v>
      </c>
      <c r="F6" s="10" t="s">
        <v>4994</v>
      </c>
      <c r="G6" s="10" t="str">
        <f t="shared" si="1"/>
        <v>Proof Of Reexportation. Profile Execution Identifier. Identifier</v>
      </c>
      <c r="H6" s="10" t="s">
        <v>22</v>
      </c>
      <c r="I6" s="10" t="s">
        <v>5735</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101</v>
      </c>
      <c r="V6" s="10" t="s">
        <v>22</v>
      </c>
    </row>
    <row r="7" spans="1:22" ht="14.1" customHeight="1" x14ac:dyDescent="0.2">
      <c r="A7" s="7" t="str">
        <f t="shared" si="0"/>
        <v>ID</v>
      </c>
      <c r="B7" s="8" t="s">
        <v>22</v>
      </c>
      <c r="C7" s="9" t="s">
        <v>27</v>
      </c>
      <c r="D7" s="10" t="s">
        <v>4995</v>
      </c>
      <c r="E7" s="10" t="s">
        <v>22</v>
      </c>
      <c r="F7" s="10" t="s">
        <v>22</v>
      </c>
      <c r="G7" s="10" t="str">
        <f t="shared" si="1"/>
        <v>Proof Of Reexportation. Identifier</v>
      </c>
      <c r="H7" s="10" t="s">
        <v>22</v>
      </c>
      <c r="I7" s="10" t="s">
        <v>5735</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101</v>
      </c>
      <c r="V7" s="10" t="s">
        <v>22</v>
      </c>
    </row>
    <row r="8" spans="1:22" ht="14.1" customHeight="1" x14ac:dyDescent="0.2">
      <c r="A8" s="7" t="str">
        <f t="shared" si="0"/>
        <v>UUID</v>
      </c>
      <c r="B8" s="8" t="s">
        <v>22</v>
      </c>
      <c r="C8" s="9" t="s">
        <v>34</v>
      </c>
      <c r="D8" s="10" t="s">
        <v>4959</v>
      </c>
      <c r="E8" s="10" t="s">
        <v>22</v>
      </c>
      <c r="F8" s="10" t="s">
        <v>22</v>
      </c>
      <c r="G8" s="10" t="str">
        <f t="shared" si="1"/>
        <v>Proof Of Reexportation. UUID. Identifier</v>
      </c>
      <c r="H8" s="10" t="s">
        <v>22</v>
      </c>
      <c r="I8" s="10" t="s">
        <v>5735</v>
      </c>
      <c r="J8" s="10" t="s">
        <v>22</v>
      </c>
      <c r="K8" s="10" t="s">
        <v>22</v>
      </c>
      <c r="L8" s="10" t="s">
        <v>590</v>
      </c>
      <c r="M8" s="7" t="str">
        <f t="shared" si="2"/>
        <v>UUID</v>
      </c>
      <c r="N8" s="10" t="s">
        <v>29</v>
      </c>
      <c r="O8" s="10" t="s">
        <v>22</v>
      </c>
      <c r="P8" s="10" t="str">
        <f t="shared" si="3"/>
        <v>Identifier. Type</v>
      </c>
      <c r="Q8" s="10" t="s">
        <v>22</v>
      </c>
      <c r="R8" s="10" t="s">
        <v>22</v>
      </c>
      <c r="S8" s="10" t="s">
        <v>30</v>
      </c>
      <c r="T8" s="10" t="s">
        <v>22</v>
      </c>
      <c r="U8" s="10" t="s">
        <v>101</v>
      </c>
      <c r="V8" s="10" t="s">
        <v>22</v>
      </c>
    </row>
    <row r="9" spans="1:22" ht="14.1" customHeight="1" x14ac:dyDescent="0.2">
      <c r="A9" s="7" t="str">
        <f t="shared" si="0"/>
        <v>IssueDate</v>
      </c>
      <c r="B9" s="8" t="s">
        <v>22</v>
      </c>
      <c r="C9" s="9" t="s">
        <v>34</v>
      </c>
      <c r="D9" s="10" t="s">
        <v>4996</v>
      </c>
      <c r="E9" s="10" t="s">
        <v>22</v>
      </c>
      <c r="F9" s="10" t="s">
        <v>22</v>
      </c>
      <c r="G9" s="10" t="str">
        <f t="shared" si="1"/>
        <v>Proof Of Reexportation. Issue Date. Date</v>
      </c>
      <c r="H9" s="10" t="s">
        <v>22</v>
      </c>
      <c r="I9" s="10" t="s">
        <v>5735</v>
      </c>
      <c r="J9" s="10" t="s">
        <v>22</v>
      </c>
      <c r="K9" s="10" t="s">
        <v>477</v>
      </c>
      <c r="L9" s="10" t="s">
        <v>397</v>
      </c>
      <c r="M9" s="7" t="str">
        <f t="shared" si="2"/>
        <v>Issue Date</v>
      </c>
      <c r="N9" s="10" t="s">
        <v>397</v>
      </c>
      <c r="O9" s="10" t="s">
        <v>22</v>
      </c>
      <c r="P9" s="10" t="str">
        <f t="shared" si="3"/>
        <v>Date. Type</v>
      </c>
      <c r="Q9" s="10" t="s">
        <v>22</v>
      </c>
      <c r="R9" s="10" t="s">
        <v>22</v>
      </c>
      <c r="S9" s="10" t="s">
        <v>30</v>
      </c>
      <c r="T9" s="10" t="s">
        <v>22</v>
      </c>
      <c r="U9" s="10" t="s">
        <v>101</v>
      </c>
      <c r="V9" s="10" t="s">
        <v>22</v>
      </c>
    </row>
    <row r="10" spans="1:22" ht="14.1" customHeight="1" x14ac:dyDescent="0.2">
      <c r="A10" s="7" t="str">
        <f t="shared" si="0"/>
        <v>IssueTime</v>
      </c>
      <c r="B10" s="8" t="s">
        <v>22</v>
      </c>
      <c r="C10" s="9" t="s">
        <v>34</v>
      </c>
      <c r="D10" s="10" t="s">
        <v>4997</v>
      </c>
      <c r="E10" s="10" t="s">
        <v>22</v>
      </c>
      <c r="F10" s="10" t="s">
        <v>22</v>
      </c>
      <c r="G10" s="10" t="str">
        <f t="shared" si="1"/>
        <v>Proof Of Reexportation. Issue Time. Time</v>
      </c>
      <c r="H10" s="10" t="s">
        <v>22</v>
      </c>
      <c r="I10" s="10" t="s">
        <v>5735</v>
      </c>
      <c r="J10" s="10" t="s">
        <v>22</v>
      </c>
      <c r="K10" s="10" t="s">
        <v>477</v>
      </c>
      <c r="L10" s="10" t="s">
        <v>594</v>
      </c>
      <c r="M10" s="7" t="str">
        <f t="shared" si="2"/>
        <v>Issue Time</v>
      </c>
      <c r="N10" s="10" t="s">
        <v>594</v>
      </c>
      <c r="O10" s="10" t="s">
        <v>22</v>
      </c>
      <c r="P10" s="10" t="str">
        <f t="shared" si="3"/>
        <v>Time. Type</v>
      </c>
      <c r="Q10" s="10" t="s">
        <v>22</v>
      </c>
      <c r="R10" s="10" t="s">
        <v>22</v>
      </c>
      <c r="S10" s="10" t="s">
        <v>30</v>
      </c>
      <c r="T10" s="10" t="s">
        <v>22</v>
      </c>
      <c r="U10" s="10" t="s">
        <v>101</v>
      </c>
      <c r="V10" s="10" t="s">
        <v>22</v>
      </c>
    </row>
    <row r="11" spans="1:22" ht="14.1" customHeight="1" x14ac:dyDescent="0.2">
      <c r="A11" s="7" t="str">
        <f t="shared" si="0"/>
        <v>Note</v>
      </c>
      <c r="B11" s="8" t="s">
        <v>22</v>
      </c>
      <c r="C11" s="9" t="s">
        <v>98</v>
      </c>
      <c r="D11" s="10" t="s">
        <v>4967</v>
      </c>
      <c r="E11" s="10" t="s">
        <v>22</v>
      </c>
      <c r="F11" s="10" t="s">
        <v>22</v>
      </c>
      <c r="G11" s="10" t="str">
        <f t="shared" si="1"/>
        <v>Proof Of Reexportation. Note. Text</v>
      </c>
      <c r="H11" s="10" t="s">
        <v>22</v>
      </c>
      <c r="I11" s="10" t="s">
        <v>5735</v>
      </c>
      <c r="J11" s="10" t="s">
        <v>22</v>
      </c>
      <c r="K11" s="10" t="s">
        <v>22</v>
      </c>
      <c r="L11" s="10" t="s">
        <v>237</v>
      </c>
      <c r="M11" s="7" t="str">
        <f t="shared" si="2"/>
        <v>Note</v>
      </c>
      <c r="N11" s="10" t="s">
        <v>59</v>
      </c>
      <c r="O11" s="10" t="s">
        <v>22</v>
      </c>
      <c r="P11" s="10" t="str">
        <f t="shared" si="3"/>
        <v>Text. Type</v>
      </c>
      <c r="Q11" s="10" t="s">
        <v>22</v>
      </c>
      <c r="R11" s="10" t="s">
        <v>22</v>
      </c>
      <c r="S11" s="10" t="s">
        <v>30</v>
      </c>
      <c r="T11" s="10" t="s">
        <v>22</v>
      </c>
      <c r="U11" s="10" t="s">
        <v>101</v>
      </c>
      <c r="V11" s="10" t="s">
        <v>22</v>
      </c>
    </row>
    <row r="12" spans="1:22" ht="14.1" customHeight="1" x14ac:dyDescent="0.2">
      <c r="A12" s="7" t="str">
        <f t="shared" si="0"/>
        <v>VersionID</v>
      </c>
      <c r="B12" s="8" t="s">
        <v>22</v>
      </c>
      <c r="C12" s="9" t="s">
        <v>34</v>
      </c>
      <c r="D12" s="10" t="s">
        <v>5504</v>
      </c>
      <c r="E12" s="10" t="s">
        <v>22</v>
      </c>
      <c r="F12" s="10" t="s">
        <v>22</v>
      </c>
      <c r="G12" s="10" t="str">
        <f t="shared" si="1"/>
        <v>Proof Of Reexportation. Version. Identifier</v>
      </c>
      <c r="H12" s="10" t="s">
        <v>22</v>
      </c>
      <c r="I12" s="10" t="s">
        <v>5735</v>
      </c>
      <c r="J12" s="10" t="s">
        <v>22</v>
      </c>
      <c r="K12" s="10" t="s">
        <v>22</v>
      </c>
      <c r="L12" s="10" t="s">
        <v>602</v>
      </c>
      <c r="M12" s="7" t="str">
        <f t="shared" si="2"/>
        <v>Version</v>
      </c>
      <c r="N12" s="10" t="s">
        <v>29</v>
      </c>
      <c r="O12" s="10" t="s">
        <v>22</v>
      </c>
      <c r="P12" s="10" t="str">
        <f t="shared" si="3"/>
        <v>Identifier. Type</v>
      </c>
      <c r="Q12" s="10" t="s">
        <v>22</v>
      </c>
      <c r="R12" s="10" t="s">
        <v>22</v>
      </c>
      <c r="S12" s="10" t="s">
        <v>30</v>
      </c>
      <c r="T12" s="10" t="s">
        <v>22</v>
      </c>
      <c r="U12" s="10" t="s">
        <v>101</v>
      </c>
      <c r="V12" s="10" t="s">
        <v>22</v>
      </c>
    </row>
    <row r="13" spans="1:22" ht="14.1" customHeight="1" x14ac:dyDescent="0.2">
      <c r="A13" s="11" t="str">
        <f t="shared" ref="A13:A20" si="4">SUBSTITUTE(SUBSTITUTE(CONCATENATE(J13,IF(M13="Identifier","ID",M13))," ",""),"_","")</f>
        <v>ExportingCustomsParty</v>
      </c>
      <c r="B13" s="8" t="s">
        <v>22</v>
      </c>
      <c r="C13" s="12" t="s">
        <v>34</v>
      </c>
      <c r="D13" s="11" t="s">
        <v>5736</v>
      </c>
      <c r="E13" s="11" t="s">
        <v>22</v>
      </c>
      <c r="F13" s="11" t="s">
        <v>22</v>
      </c>
      <c r="G13" s="11" t="str">
        <f t="shared" ref="G13:G20" si="5">CONCATENATE( IF(H13="","",CONCATENATE(H13,"_ ")),I13,". ",IF(J13="","",CONCATENATE(J13,"_ ")),M13,IF(J13="","",CONCATENATE(". ",N13)))</f>
        <v>Proof Of Reexportation. Exporting Customs_ Party. Party</v>
      </c>
      <c r="H13" s="11" t="s">
        <v>22</v>
      </c>
      <c r="I13" s="11" t="s">
        <v>5735</v>
      </c>
      <c r="J13" s="11" t="s">
        <v>5517</v>
      </c>
      <c r="K13" s="11" t="s">
        <v>22</v>
      </c>
      <c r="L13" s="11" t="s">
        <v>22</v>
      </c>
      <c r="M13" s="11" t="str">
        <f t="shared" ref="M13:M20" si="6">CONCATENATE(IF(Q13="","",CONCATENATE(Q13,"_ ")),R13)</f>
        <v>Party</v>
      </c>
      <c r="N13" s="11" t="str">
        <f t="shared" ref="N13:N20" si="7">M13</f>
        <v>Party</v>
      </c>
      <c r="O13" s="11" t="s">
        <v>22</v>
      </c>
      <c r="P13" s="11" t="s">
        <v>22</v>
      </c>
      <c r="Q13" s="11" t="s">
        <v>22</v>
      </c>
      <c r="R13" s="11" t="s">
        <v>216</v>
      </c>
      <c r="S13" s="11" t="s">
        <v>38</v>
      </c>
      <c r="T13" s="11" t="s">
        <v>22</v>
      </c>
      <c r="U13" s="11" t="s">
        <v>101</v>
      </c>
      <c r="V13" s="11" t="s">
        <v>22</v>
      </c>
    </row>
    <row r="14" spans="1:22" ht="14.1" customHeight="1" x14ac:dyDescent="0.2">
      <c r="A14" s="11" t="str">
        <f t="shared" si="4"/>
        <v>ImportingGuarantorParty</v>
      </c>
      <c r="B14" s="8" t="s">
        <v>22</v>
      </c>
      <c r="C14" s="12" t="s">
        <v>34</v>
      </c>
      <c r="D14" s="11" t="s">
        <v>5737</v>
      </c>
      <c r="E14" s="11" t="s">
        <v>22</v>
      </c>
      <c r="F14" s="11" t="s">
        <v>22</v>
      </c>
      <c r="G14" s="11" t="str">
        <f t="shared" si="5"/>
        <v>Proof Of Reexportation. Importing Guarantor_ Party. Party</v>
      </c>
      <c r="H14" s="11" t="s">
        <v>22</v>
      </c>
      <c r="I14" s="11" t="s">
        <v>5735</v>
      </c>
      <c r="J14" s="11" t="s">
        <v>5515</v>
      </c>
      <c r="K14" s="11" t="s">
        <v>22</v>
      </c>
      <c r="L14" s="11" t="s">
        <v>22</v>
      </c>
      <c r="M14" s="11" t="str">
        <f t="shared" si="6"/>
        <v>Party</v>
      </c>
      <c r="N14" s="11" t="str">
        <f t="shared" si="7"/>
        <v>Party</v>
      </c>
      <c r="O14" s="11" t="s">
        <v>22</v>
      </c>
      <c r="P14" s="11" t="s">
        <v>22</v>
      </c>
      <c r="Q14" s="11" t="s">
        <v>22</v>
      </c>
      <c r="R14" s="11" t="s">
        <v>216</v>
      </c>
      <c r="S14" s="11" t="s">
        <v>38</v>
      </c>
      <c r="T14" s="11" t="s">
        <v>22</v>
      </c>
      <c r="U14" s="11" t="s">
        <v>101</v>
      </c>
      <c r="V14" s="11" t="s">
        <v>22</v>
      </c>
    </row>
    <row r="15" spans="1:22" ht="14.1" customHeight="1" x14ac:dyDescent="0.2">
      <c r="A15" s="11" t="str">
        <f t="shared" si="4"/>
        <v>ExportingGuarantorParty</v>
      </c>
      <c r="B15" s="8" t="s">
        <v>22</v>
      </c>
      <c r="C15" s="12" t="s">
        <v>34</v>
      </c>
      <c r="D15" s="11" t="s">
        <v>5738</v>
      </c>
      <c r="E15" s="11" t="s">
        <v>22</v>
      </c>
      <c r="F15" s="11" t="s">
        <v>22</v>
      </c>
      <c r="G15" s="11" t="str">
        <f t="shared" si="5"/>
        <v>Proof Of Reexportation. Exporting Guarantor_ Party. Party</v>
      </c>
      <c r="H15" s="11" t="s">
        <v>22</v>
      </c>
      <c r="I15" s="11" t="s">
        <v>5735</v>
      </c>
      <c r="J15" s="11" t="s">
        <v>5513</v>
      </c>
      <c r="K15" s="11" t="s">
        <v>22</v>
      </c>
      <c r="L15" s="11" t="s">
        <v>22</v>
      </c>
      <c r="M15" s="11" t="str">
        <f t="shared" si="6"/>
        <v>Party</v>
      </c>
      <c r="N15" s="11" t="str">
        <f t="shared" si="7"/>
        <v>Party</v>
      </c>
      <c r="O15" s="11" t="s">
        <v>22</v>
      </c>
      <c r="P15" s="11" t="s">
        <v>22</v>
      </c>
      <c r="Q15" s="11" t="s">
        <v>22</v>
      </c>
      <c r="R15" s="11" t="s">
        <v>216</v>
      </c>
      <c r="S15" s="11" t="s">
        <v>38</v>
      </c>
      <c r="T15" s="11" t="s">
        <v>22</v>
      </c>
      <c r="U15" s="11" t="s">
        <v>101</v>
      </c>
      <c r="V15" s="11" t="s">
        <v>22</v>
      </c>
    </row>
    <row r="16" spans="1:22" ht="14.1" customHeight="1" x14ac:dyDescent="0.2">
      <c r="A16" s="11" t="str">
        <f t="shared" si="4"/>
        <v>GoodsItemPassportCounterfoil</v>
      </c>
      <c r="B16" s="8" t="s">
        <v>22</v>
      </c>
      <c r="C16" s="12" t="s">
        <v>50</v>
      </c>
      <c r="D16" s="11" t="s">
        <v>5739</v>
      </c>
      <c r="E16" s="11" t="s">
        <v>5522</v>
      </c>
      <c r="F16" s="11" t="s">
        <v>22</v>
      </c>
      <c r="G16" s="11" t="str">
        <f t="shared" si="5"/>
        <v>Proof Of Reexportation. Goods Item Passport Counterfoil</v>
      </c>
      <c r="H16" s="11" t="s">
        <v>22</v>
      </c>
      <c r="I16" s="11" t="s">
        <v>5735</v>
      </c>
      <c r="J16" s="11" t="s">
        <v>22</v>
      </c>
      <c r="K16" s="11" t="s">
        <v>22</v>
      </c>
      <c r="L16" s="11" t="s">
        <v>22</v>
      </c>
      <c r="M16" s="11" t="str">
        <f t="shared" si="6"/>
        <v>Goods Item Passport Counterfoil</v>
      </c>
      <c r="N16" s="11" t="str">
        <f t="shared" si="7"/>
        <v>Goods Item Passport Counterfoil</v>
      </c>
      <c r="O16" s="11" t="s">
        <v>22</v>
      </c>
      <c r="P16" s="11" t="s">
        <v>22</v>
      </c>
      <c r="Q16" s="11" t="s">
        <v>22</v>
      </c>
      <c r="R16" s="11" t="s">
        <v>2129</v>
      </c>
      <c r="S16" s="11" t="s">
        <v>38</v>
      </c>
      <c r="T16" s="11" t="s">
        <v>22</v>
      </c>
      <c r="U16" s="11" t="s">
        <v>101</v>
      </c>
      <c r="V16" s="11" t="s">
        <v>22</v>
      </c>
    </row>
    <row r="17" spans="1:22" ht="14.1" customHeight="1" x14ac:dyDescent="0.2">
      <c r="A17" s="11" t="str">
        <f t="shared" si="4"/>
        <v>ReexportationEvidence</v>
      </c>
      <c r="B17" s="8" t="s">
        <v>22</v>
      </c>
      <c r="C17" s="12" t="s">
        <v>50</v>
      </c>
      <c r="D17" s="11" t="s">
        <v>5740</v>
      </c>
      <c r="E17" s="11" t="s">
        <v>22</v>
      </c>
      <c r="F17" s="11" t="s">
        <v>22</v>
      </c>
      <c r="G17" s="11" t="str">
        <f t="shared" si="5"/>
        <v>Proof Of Reexportation. Reexportation_ Evidence. Evidence</v>
      </c>
      <c r="H17" s="11" t="s">
        <v>22</v>
      </c>
      <c r="I17" s="11" t="s">
        <v>5735</v>
      </c>
      <c r="J17" s="11" t="s">
        <v>2136</v>
      </c>
      <c r="K17" s="11" t="s">
        <v>22</v>
      </c>
      <c r="L17" s="11" t="s">
        <v>22</v>
      </c>
      <c r="M17" s="11" t="str">
        <f t="shared" si="6"/>
        <v>Evidence</v>
      </c>
      <c r="N17" s="11" t="str">
        <f t="shared" si="7"/>
        <v>Evidence</v>
      </c>
      <c r="O17" s="11" t="s">
        <v>22</v>
      </c>
      <c r="P17" s="11" t="s">
        <v>22</v>
      </c>
      <c r="Q17" s="11" t="s">
        <v>22</v>
      </c>
      <c r="R17" s="11" t="s">
        <v>1763</v>
      </c>
      <c r="S17" s="11" t="s">
        <v>38</v>
      </c>
      <c r="T17" s="11" t="s">
        <v>22</v>
      </c>
      <c r="U17" s="11" t="s">
        <v>101</v>
      </c>
      <c r="V17" s="11" t="s">
        <v>22</v>
      </c>
    </row>
    <row r="18" spans="1:22" ht="14.1" customHeight="1" x14ac:dyDescent="0.2">
      <c r="A18" s="11" t="str">
        <f t="shared" si="4"/>
        <v>GoodsItemPassportAttachment</v>
      </c>
      <c r="B18" s="8" t="s">
        <v>22</v>
      </c>
      <c r="C18" s="12" t="s">
        <v>34</v>
      </c>
      <c r="D18" s="11" t="s">
        <v>5741</v>
      </c>
      <c r="E18" s="11" t="s">
        <v>5501</v>
      </c>
      <c r="F18" s="11" t="s">
        <v>22</v>
      </c>
      <c r="G18" s="11" t="str">
        <f t="shared" si="5"/>
        <v>Proof Of Reexportation. Goods Item Passport_ Attachment. Attachment</v>
      </c>
      <c r="H18" s="11" t="s">
        <v>22</v>
      </c>
      <c r="I18" s="11" t="s">
        <v>5735</v>
      </c>
      <c r="J18" s="11" t="s">
        <v>2133</v>
      </c>
      <c r="K18" s="11" t="s">
        <v>22</v>
      </c>
      <c r="L18" s="11" t="s">
        <v>22</v>
      </c>
      <c r="M18" s="11" t="str">
        <f t="shared" si="6"/>
        <v>Attachment</v>
      </c>
      <c r="N18" s="11" t="str">
        <f t="shared" si="7"/>
        <v>Attachment</v>
      </c>
      <c r="O18" s="11" t="s">
        <v>22</v>
      </c>
      <c r="P18" s="11" t="s">
        <v>22</v>
      </c>
      <c r="Q18" s="11" t="s">
        <v>22</v>
      </c>
      <c r="R18" s="11" t="s">
        <v>222</v>
      </c>
      <c r="S18" s="11" t="s">
        <v>38</v>
      </c>
      <c r="T18" s="11" t="s">
        <v>22</v>
      </c>
      <c r="U18" s="11" t="s">
        <v>101</v>
      </c>
      <c r="V18" s="11" t="s">
        <v>22</v>
      </c>
    </row>
    <row r="19" spans="1:22" ht="14.1" customHeight="1" x14ac:dyDescent="0.2">
      <c r="A19" s="11" t="str">
        <f t="shared" si="4"/>
        <v>AdditionalDocumentReference</v>
      </c>
      <c r="B19" s="8" t="s">
        <v>22</v>
      </c>
      <c r="C19" s="12" t="s">
        <v>98</v>
      </c>
      <c r="D19" s="11" t="s">
        <v>5742</v>
      </c>
      <c r="E19" s="11" t="s">
        <v>22</v>
      </c>
      <c r="F19" s="11" t="s">
        <v>22</v>
      </c>
      <c r="G19" s="11" t="str">
        <f t="shared" si="5"/>
        <v>Proof Of Reexportation. Additional_ Document Reference. Document Reference</v>
      </c>
      <c r="H19" s="11" t="s">
        <v>22</v>
      </c>
      <c r="I19" s="11" t="s">
        <v>5735</v>
      </c>
      <c r="J19" s="11" t="s">
        <v>86</v>
      </c>
      <c r="K19" s="11" t="s">
        <v>22</v>
      </c>
      <c r="L19" s="11" t="s">
        <v>22</v>
      </c>
      <c r="M19" s="11" t="str">
        <f t="shared" si="6"/>
        <v>Document Reference</v>
      </c>
      <c r="N19" s="11" t="str">
        <f t="shared" si="7"/>
        <v>Document Reference</v>
      </c>
      <c r="O19" s="11" t="s">
        <v>22</v>
      </c>
      <c r="P19" s="11" t="s">
        <v>22</v>
      </c>
      <c r="Q19" s="11" t="s">
        <v>22</v>
      </c>
      <c r="R19" s="11" t="s">
        <v>406</v>
      </c>
      <c r="S19" s="11" t="s">
        <v>38</v>
      </c>
      <c r="T19" s="11" t="s">
        <v>22</v>
      </c>
      <c r="U19" s="11" t="s">
        <v>101</v>
      </c>
      <c r="V19" s="11" t="s">
        <v>22</v>
      </c>
    </row>
    <row r="20" spans="1:22" ht="14.1" customHeight="1" x14ac:dyDescent="0.2">
      <c r="A20" s="11" t="str">
        <f t="shared" si="4"/>
        <v>Signature</v>
      </c>
      <c r="B20" s="8" t="s">
        <v>22</v>
      </c>
      <c r="C20" s="12" t="s">
        <v>98</v>
      </c>
      <c r="D20" s="11" t="s">
        <v>4972</v>
      </c>
      <c r="E20" s="11" t="s">
        <v>22</v>
      </c>
      <c r="F20" s="11" t="s">
        <v>22</v>
      </c>
      <c r="G20" s="11" t="str">
        <f t="shared" si="5"/>
        <v>Proof Of Reexportation. Signature</v>
      </c>
      <c r="H20" s="11" t="s">
        <v>22</v>
      </c>
      <c r="I20" s="11" t="s">
        <v>5735</v>
      </c>
      <c r="J20" s="11" t="s">
        <v>22</v>
      </c>
      <c r="K20" s="11" t="s">
        <v>22</v>
      </c>
      <c r="L20" s="11" t="s">
        <v>22</v>
      </c>
      <c r="M20" s="11" t="str">
        <f t="shared" si="6"/>
        <v>Signature</v>
      </c>
      <c r="N20" s="11" t="str">
        <f t="shared" si="7"/>
        <v>Signature</v>
      </c>
      <c r="O20" s="11" t="s">
        <v>22</v>
      </c>
      <c r="P20" s="11" t="s">
        <v>22</v>
      </c>
      <c r="Q20" s="11" t="s">
        <v>22</v>
      </c>
      <c r="R20" s="11" t="s">
        <v>624</v>
      </c>
      <c r="S20" s="11" t="s">
        <v>38</v>
      </c>
      <c r="T20" s="11" t="s">
        <v>22</v>
      </c>
      <c r="U20" s="11" t="s">
        <v>101</v>
      </c>
      <c r="V20" s="11" t="s">
        <v>22</v>
      </c>
    </row>
    <row r="21" spans="1:22" s="14" customFormat="1" ht="14.1" customHeight="1" x14ac:dyDescent="0.2">
      <c r="A21" s="13"/>
      <c r="B21" s="13"/>
      <c r="C21" s="13"/>
      <c r="D21" s="13"/>
      <c r="E21" s="13"/>
      <c r="F21" s="13"/>
      <c r="G21" s="13"/>
      <c r="H21" s="13"/>
      <c r="I21" s="13"/>
      <c r="J21" s="13"/>
      <c r="K21" s="13"/>
      <c r="L21" s="13"/>
      <c r="M21" s="13"/>
      <c r="N21" s="13"/>
      <c r="O21" s="13"/>
      <c r="P21" s="13"/>
      <c r="Q21" s="13"/>
      <c r="R21" s="13"/>
      <c r="S21" s="13" t="s">
        <v>4949</v>
      </c>
      <c r="T21" s="13"/>
      <c r="U21" s="13"/>
      <c r="V21"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FEF19-40C8-41FC-9C91-32693AD928A5}">
  <dimension ref="A1:V25"/>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ProofOfReexportationReminder</v>
      </c>
      <c r="B2" s="6" t="s">
        <v>22</v>
      </c>
      <c r="C2" s="6" t="s">
        <v>22</v>
      </c>
      <c r="D2" s="6" t="s">
        <v>5743</v>
      </c>
      <c r="E2" s="6" t="s">
        <v>22</v>
      </c>
      <c r="F2" s="6" t="s">
        <v>22</v>
      </c>
      <c r="G2" s="5" t="str">
        <f>CONCATENATE(IF(H2="","",CONCATENATE(H2,"_ ")),I2,". Details")</f>
        <v>Proof Of Reexportation Reminder. Details</v>
      </c>
      <c r="H2" s="6" t="s">
        <v>22</v>
      </c>
      <c r="I2" s="6" t="s">
        <v>5744</v>
      </c>
      <c r="J2" s="6" t="s">
        <v>22</v>
      </c>
      <c r="K2" s="6" t="s">
        <v>22</v>
      </c>
      <c r="L2" s="6" t="s">
        <v>22</v>
      </c>
      <c r="M2" s="6" t="s">
        <v>22</v>
      </c>
      <c r="N2" s="6" t="s">
        <v>22</v>
      </c>
      <c r="O2" s="6" t="s">
        <v>22</v>
      </c>
      <c r="P2" s="6" t="s">
        <v>22</v>
      </c>
      <c r="Q2" s="6" t="s">
        <v>22</v>
      </c>
      <c r="R2" s="6" t="s">
        <v>22</v>
      </c>
      <c r="S2" s="6" t="s">
        <v>25</v>
      </c>
      <c r="T2" s="6" t="s">
        <v>22</v>
      </c>
      <c r="U2" s="6" t="s">
        <v>101</v>
      </c>
      <c r="V2" s="6" t="s">
        <v>22</v>
      </c>
    </row>
    <row r="3" spans="1:22" ht="14.1" customHeight="1" x14ac:dyDescent="0.2">
      <c r="A3" s="7" t="str">
        <f t="shared" ref="A3:A15"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101</v>
      </c>
      <c r="G3" s="10" t="str">
        <f t="shared" ref="G3:G15" si="1">CONCATENATE( IF(H3="","",CONCATENATE(H3,"_ ")),I3,". ",IF(J3="","",CONCATENATE(J3,"_ ")),M3,IF(OR(J3&lt;&gt;"",M3&lt;&gt;N3),CONCATENATE(". ",N3),""))</f>
        <v>Proof Of Reexportation Reminder. UBL Version Identifier. Identifier</v>
      </c>
      <c r="H3" s="10" t="s">
        <v>22</v>
      </c>
      <c r="I3" s="10" t="s">
        <v>5744</v>
      </c>
      <c r="J3" s="10" t="s">
        <v>22</v>
      </c>
      <c r="K3" s="10" t="s">
        <v>4953</v>
      </c>
      <c r="L3" s="10" t="s">
        <v>29</v>
      </c>
      <c r="M3" s="7" t="str">
        <f t="shared" ref="M3:M15" si="2">IF(K3&lt;&gt;"",CONCATENATE(K3," ",L3),L3)</f>
        <v>UBL Version Identifier</v>
      </c>
      <c r="N3" s="10" t="s">
        <v>29</v>
      </c>
      <c r="O3" s="10" t="s">
        <v>22</v>
      </c>
      <c r="P3" s="10" t="str">
        <f t="shared" ref="P3:P15" si="3">IF(O3&lt;&gt;"",CONCATENATE(O3,"_ ",N3,". Type"),CONCATENATE(N3,". Type"))</f>
        <v>Identifier. Type</v>
      </c>
      <c r="Q3" s="10" t="s">
        <v>22</v>
      </c>
      <c r="R3" s="10" t="s">
        <v>22</v>
      </c>
      <c r="S3" s="10" t="s">
        <v>30</v>
      </c>
      <c r="T3" s="10" t="s">
        <v>22</v>
      </c>
      <c r="U3" s="10" t="s">
        <v>101</v>
      </c>
      <c r="V3" s="10" t="s">
        <v>22</v>
      </c>
    </row>
    <row r="4" spans="1:22" ht="14.1" customHeight="1" x14ac:dyDescent="0.2">
      <c r="A4" s="7" t="str">
        <f t="shared" si="0"/>
        <v>CustomizationID</v>
      </c>
      <c r="B4" s="8" t="s">
        <v>22</v>
      </c>
      <c r="C4" s="9" t="s">
        <v>34</v>
      </c>
      <c r="D4" s="10" t="s">
        <v>4954</v>
      </c>
      <c r="E4" s="10" t="s">
        <v>22</v>
      </c>
      <c r="F4" s="10" t="s">
        <v>22</v>
      </c>
      <c r="G4" s="10" t="str">
        <f t="shared" si="1"/>
        <v>Proof Of Reexportation Reminder. Customization Identifier. Identifier</v>
      </c>
      <c r="H4" s="10" t="s">
        <v>22</v>
      </c>
      <c r="I4" s="10" t="s">
        <v>5744</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101</v>
      </c>
      <c r="V4" s="10" t="s">
        <v>22</v>
      </c>
    </row>
    <row r="5" spans="1:22" ht="14.1" customHeight="1" x14ac:dyDescent="0.2">
      <c r="A5" s="7" t="str">
        <f t="shared" si="0"/>
        <v>ProfileID</v>
      </c>
      <c r="B5" s="8" t="s">
        <v>22</v>
      </c>
      <c r="C5" s="9" t="s">
        <v>34</v>
      </c>
      <c r="D5" s="10" t="s">
        <v>4955</v>
      </c>
      <c r="E5" s="10" t="s">
        <v>22</v>
      </c>
      <c r="F5" s="10" t="s">
        <v>22</v>
      </c>
      <c r="G5" s="10" t="str">
        <f t="shared" si="1"/>
        <v>Proof Of Reexportation Reminder. Profile Identifier. Identifier</v>
      </c>
      <c r="H5" s="10" t="s">
        <v>22</v>
      </c>
      <c r="I5" s="10" t="s">
        <v>5744</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101</v>
      </c>
      <c r="V5" s="10" t="s">
        <v>22</v>
      </c>
    </row>
    <row r="6" spans="1:22" ht="14.1" customHeight="1" x14ac:dyDescent="0.2">
      <c r="A6" s="7" t="str">
        <f t="shared" si="0"/>
        <v>ProfileExecutionID</v>
      </c>
      <c r="B6" s="8" t="s">
        <v>22</v>
      </c>
      <c r="C6" s="9" t="s">
        <v>34</v>
      </c>
      <c r="D6" s="10" t="s">
        <v>4956</v>
      </c>
      <c r="E6" s="10" t="s">
        <v>22</v>
      </c>
      <c r="F6" s="10" t="s">
        <v>22</v>
      </c>
      <c r="G6" s="10" t="str">
        <f t="shared" si="1"/>
        <v>Proof Of Reexportation Reminder. Profile Execution Identifier. Identifier</v>
      </c>
      <c r="H6" s="10" t="s">
        <v>22</v>
      </c>
      <c r="I6" s="10" t="s">
        <v>5744</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101</v>
      </c>
      <c r="V6" s="10" t="s">
        <v>22</v>
      </c>
    </row>
    <row r="7" spans="1:22" ht="14.1" customHeight="1" x14ac:dyDescent="0.2">
      <c r="A7" s="7" t="str">
        <f t="shared" si="0"/>
        <v>ID</v>
      </c>
      <c r="B7" s="8" t="s">
        <v>22</v>
      </c>
      <c r="C7" s="9" t="s">
        <v>27</v>
      </c>
      <c r="D7" s="10" t="s">
        <v>4995</v>
      </c>
      <c r="E7" s="10" t="s">
        <v>22</v>
      </c>
      <c r="F7" s="10" t="s">
        <v>22</v>
      </c>
      <c r="G7" s="10" t="str">
        <f t="shared" si="1"/>
        <v>Proof Of Reexportation Reminder. Identifier</v>
      </c>
      <c r="H7" s="10" t="s">
        <v>22</v>
      </c>
      <c r="I7" s="10" t="s">
        <v>5744</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101</v>
      </c>
      <c r="V7" s="10" t="s">
        <v>22</v>
      </c>
    </row>
    <row r="8" spans="1:22" ht="14.1" customHeight="1" x14ac:dyDescent="0.2">
      <c r="A8" s="7" t="str">
        <f t="shared" si="0"/>
        <v>CopyIndicator</v>
      </c>
      <c r="B8" s="8" t="s">
        <v>22</v>
      </c>
      <c r="C8" s="9" t="s">
        <v>34</v>
      </c>
      <c r="D8" s="10" t="s">
        <v>5018</v>
      </c>
      <c r="E8" s="10" t="s">
        <v>22</v>
      </c>
      <c r="F8" s="10" t="s">
        <v>22</v>
      </c>
      <c r="G8" s="10" t="str">
        <f t="shared" si="1"/>
        <v>Proof Of Reexportation Reminder. Copy_ Indicator. Indicator</v>
      </c>
      <c r="H8" s="10" t="s">
        <v>22</v>
      </c>
      <c r="I8" s="10" t="s">
        <v>5744</v>
      </c>
      <c r="J8" s="10" t="s">
        <v>1596</v>
      </c>
      <c r="K8" s="10" t="s">
        <v>22</v>
      </c>
      <c r="L8" s="10" t="s">
        <v>170</v>
      </c>
      <c r="M8" s="7" t="str">
        <f t="shared" si="2"/>
        <v>Indicator</v>
      </c>
      <c r="N8" s="10" t="s">
        <v>170</v>
      </c>
      <c r="O8" s="10" t="s">
        <v>22</v>
      </c>
      <c r="P8" s="10" t="str">
        <f t="shared" si="3"/>
        <v>Indicator. Type</v>
      </c>
      <c r="Q8" s="10" t="s">
        <v>22</v>
      </c>
      <c r="R8" s="10" t="s">
        <v>22</v>
      </c>
      <c r="S8" s="10" t="s">
        <v>30</v>
      </c>
      <c r="T8" s="10" t="s">
        <v>22</v>
      </c>
      <c r="U8" s="10" t="s">
        <v>101</v>
      </c>
      <c r="V8" s="10" t="s">
        <v>22</v>
      </c>
    </row>
    <row r="9" spans="1:22" ht="14.1" customHeight="1" x14ac:dyDescent="0.2">
      <c r="A9" s="7" t="str">
        <f t="shared" si="0"/>
        <v>UUID</v>
      </c>
      <c r="B9" s="8" t="s">
        <v>22</v>
      </c>
      <c r="C9" s="9" t="s">
        <v>34</v>
      </c>
      <c r="D9" s="10" t="s">
        <v>4959</v>
      </c>
      <c r="E9" s="10" t="s">
        <v>22</v>
      </c>
      <c r="F9" s="10" t="s">
        <v>22</v>
      </c>
      <c r="G9" s="10" t="str">
        <f t="shared" si="1"/>
        <v>Proof Of Reexportation Reminder. UUID. Identifier</v>
      </c>
      <c r="H9" s="10" t="s">
        <v>22</v>
      </c>
      <c r="I9" s="10" t="s">
        <v>5744</v>
      </c>
      <c r="J9" s="10" t="s">
        <v>22</v>
      </c>
      <c r="K9" s="10" t="s">
        <v>22</v>
      </c>
      <c r="L9" s="10" t="s">
        <v>590</v>
      </c>
      <c r="M9" s="7" t="str">
        <f t="shared" si="2"/>
        <v>UUID</v>
      </c>
      <c r="N9" s="10" t="s">
        <v>29</v>
      </c>
      <c r="O9" s="10" t="s">
        <v>22</v>
      </c>
      <c r="P9" s="10" t="str">
        <f t="shared" si="3"/>
        <v>Identifier. Type</v>
      </c>
      <c r="Q9" s="10" t="s">
        <v>22</v>
      </c>
      <c r="R9" s="10" t="s">
        <v>22</v>
      </c>
      <c r="S9" s="10" t="s">
        <v>30</v>
      </c>
      <c r="T9" s="10" t="s">
        <v>22</v>
      </c>
      <c r="U9" s="10" t="s">
        <v>101</v>
      </c>
      <c r="V9" s="10" t="s">
        <v>22</v>
      </c>
    </row>
    <row r="10" spans="1:22" ht="14.1" customHeight="1" x14ac:dyDescent="0.2">
      <c r="A10" s="7" t="str">
        <f t="shared" si="0"/>
        <v>IssueDate</v>
      </c>
      <c r="B10" s="8" t="s">
        <v>22</v>
      </c>
      <c r="C10" s="9" t="s">
        <v>27</v>
      </c>
      <c r="D10" s="10" t="s">
        <v>4996</v>
      </c>
      <c r="E10" s="10" t="s">
        <v>22</v>
      </c>
      <c r="F10" s="10" t="s">
        <v>22</v>
      </c>
      <c r="G10" s="10" t="str">
        <f t="shared" si="1"/>
        <v>Proof Of Reexportation Reminder. Issue Date. Date</v>
      </c>
      <c r="H10" s="10" t="s">
        <v>22</v>
      </c>
      <c r="I10" s="10" t="s">
        <v>5744</v>
      </c>
      <c r="J10" s="10" t="s">
        <v>22</v>
      </c>
      <c r="K10" s="10" t="s">
        <v>477</v>
      </c>
      <c r="L10" s="10" t="s">
        <v>397</v>
      </c>
      <c r="M10" s="7" t="str">
        <f t="shared" si="2"/>
        <v>Issue Date</v>
      </c>
      <c r="N10" s="10" t="s">
        <v>397</v>
      </c>
      <c r="O10" s="10" t="s">
        <v>22</v>
      </c>
      <c r="P10" s="10" t="str">
        <f t="shared" si="3"/>
        <v>Date. Type</v>
      </c>
      <c r="Q10" s="10" t="s">
        <v>22</v>
      </c>
      <c r="R10" s="10" t="s">
        <v>22</v>
      </c>
      <c r="S10" s="10" t="s">
        <v>30</v>
      </c>
      <c r="T10" s="10" t="s">
        <v>22</v>
      </c>
      <c r="U10" s="10" t="s">
        <v>101</v>
      </c>
      <c r="V10" s="10" t="s">
        <v>22</v>
      </c>
    </row>
    <row r="11" spans="1:22" ht="14.1" customHeight="1" x14ac:dyDescent="0.2">
      <c r="A11" s="7" t="str">
        <f t="shared" si="0"/>
        <v>IssueTime</v>
      </c>
      <c r="B11" s="8" t="s">
        <v>22</v>
      </c>
      <c r="C11" s="9" t="s">
        <v>34</v>
      </c>
      <c r="D11" s="10" t="s">
        <v>4997</v>
      </c>
      <c r="E11" s="10" t="s">
        <v>22</v>
      </c>
      <c r="F11" s="10" t="s">
        <v>22</v>
      </c>
      <c r="G11" s="10" t="str">
        <f t="shared" si="1"/>
        <v>Proof Of Reexportation Reminder. Issue Time. Time</v>
      </c>
      <c r="H11" s="10" t="s">
        <v>22</v>
      </c>
      <c r="I11" s="10" t="s">
        <v>5744</v>
      </c>
      <c r="J11" s="10" t="s">
        <v>22</v>
      </c>
      <c r="K11" s="10" t="s">
        <v>477</v>
      </c>
      <c r="L11" s="10" t="s">
        <v>594</v>
      </c>
      <c r="M11" s="7" t="str">
        <f t="shared" si="2"/>
        <v>Issue Time</v>
      </c>
      <c r="N11" s="10" t="s">
        <v>594</v>
      </c>
      <c r="O11" s="10" t="s">
        <v>22</v>
      </c>
      <c r="P11" s="10" t="str">
        <f t="shared" si="3"/>
        <v>Time. Type</v>
      </c>
      <c r="Q11" s="10" t="s">
        <v>22</v>
      </c>
      <c r="R11" s="10" t="s">
        <v>22</v>
      </c>
      <c r="S11" s="10" t="s">
        <v>30</v>
      </c>
      <c r="T11" s="10" t="s">
        <v>22</v>
      </c>
      <c r="U11" s="10" t="s">
        <v>101</v>
      </c>
      <c r="V11" s="10" t="s">
        <v>22</v>
      </c>
    </row>
    <row r="12" spans="1:22" ht="14.1" customHeight="1" x14ac:dyDescent="0.2">
      <c r="A12" s="7" t="str">
        <f t="shared" si="0"/>
        <v>ProcedureCode</v>
      </c>
      <c r="B12" s="8" t="s">
        <v>22</v>
      </c>
      <c r="C12" s="9" t="s">
        <v>27</v>
      </c>
      <c r="D12" s="10" t="s">
        <v>5745</v>
      </c>
      <c r="E12" s="10" t="s">
        <v>22</v>
      </c>
      <c r="F12" s="10" t="s">
        <v>5746</v>
      </c>
      <c r="G12" s="10" t="str">
        <f t="shared" si="1"/>
        <v>Proof Of Reexportation Reminder. Procedure. Code</v>
      </c>
      <c r="H12" s="10" t="s">
        <v>22</v>
      </c>
      <c r="I12" s="10" t="s">
        <v>5744</v>
      </c>
      <c r="J12" s="10" t="s">
        <v>22</v>
      </c>
      <c r="K12" s="10" t="s">
        <v>22</v>
      </c>
      <c r="L12" s="10" t="s">
        <v>4416</v>
      </c>
      <c r="M12" s="7" t="str">
        <f t="shared" si="2"/>
        <v>Procedure</v>
      </c>
      <c r="N12" s="10" t="s">
        <v>33</v>
      </c>
      <c r="O12" s="10" t="s">
        <v>22</v>
      </c>
      <c r="P12" s="10" t="str">
        <f t="shared" si="3"/>
        <v>Code. Type</v>
      </c>
      <c r="Q12" s="10" t="s">
        <v>22</v>
      </c>
      <c r="R12" s="10" t="s">
        <v>22</v>
      </c>
      <c r="S12" s="10" t="s">
        <v>30</v>
      </c>
      <c r="T12" s="10" t="s">
        <v>22</v>
      </c>
      <c r="U12" s="10" t="s">
        <v>101</v>
      </c>
      <c r="V12" s="10" t="s">
        <v>22</v>
      </c>
    </row>
    <row r="13" spans="1:22" ht="14.1" customHeight="1" x14ac:dyDescent="0.2">
      <c r="A13" s="7" t="str">
        <f t="shared" si="0"/>
        <v>Note</v>
      </c>
      <c r="B13" s="8" t="s">
        <v>22</v>
      </c>
      <c r="C13" s="9" t="s">
        <v>98</v>
      </c>
      <c r="D13" s="10" t="s">
        <v>4967</v>
      </c>
      <c r="E13" s="10" t="s">
        <v>22</v>
      </c>
      <c r="F13" s="10" t="s">
        <v>22</v>
      </c>
      <c r="G13" s="10" t="str">
        <f t="shared" si="1"/>
        <v>Proof Of Reexportation Reminder. Note. Text</v>
      </c>
      <c r="H13" s="10" t="s">
        <v>22</v>
      </c>
      <c r="I13" s="10" t="s">
        <v>5744</v>
      </c>
      <c r="J13" s="10" t="s">
        <v>22</v>
      </c>
      <c r="K13" s="10" t="s">
        <v>22</v>
      </c>
      <c r="L13" s="10" t="s">
        <v>237</v>
      </c>
      <c r="M13" s="7" t="str">
        <f t="shared" si="2"/>
        <v>Note</v>
      </c>
      <c r="N13" s="10" t="s">
        <v>59</v>
      </c>
      <c r="O13" s="10" t="s">
        <v>22</v>
      </c>
      <c r="P13" s="10" t="str">
        <f t="shared" si="3"/>
        <v>Text. Type</v>
      </c>
      <c r="Q13" s="10" t="s">
        <v>22</v>
      </c>
      <c r="R13" s="10" t="s">
        <v>22</v>
      </c>
      <c r="S13" s="10" t="s">
        <v>30</v>
      </c>
      <c r="T13" s="10" t="s">
        <v>22</v>
      </c>
      <c r="U13" s="10" t="s">
        <v>101</v>
      </c>
      <c r="V13" s="10" t="s">
        <v>22</v>
      </c>
    </row>
    <row r="14" spans="1:22" ht="14.1" customHeight="1" x14ac:dyDescent="0.2">
      <c r="A14" s="7" t="str">
        <f t="shared" si="0"/>
        <v>VersionID</v>
      </c>
      <c r="B14" s="8" t="s">
        <v>22</v>
      </c>
      <c r="C14" s="9" t="s">
        <v>34</v>
      </c>
      <c r="D14" s="10" t="s">
        <v>5747</v>
      </c>
      <c r="E14" s="10" t="s">
        <v>22</v>
      </c>
      <c r="F14" s="10" t="s">
        <v>22</v>
      </c>
      <c r="G14" s="10" t="str">
        <f t="shared" si="1"/>
        <v>Proof Of Reexportation Reminder. Version. Identifier</v>
      </c>
      <c r="H14" s="10" t="s">
        <v>22</v>
      </c>
      <c r="I14" s="10" t="s">
        <v>5744</v>
      </c>
      <c r="J14" s="10" t="s">
        <v>22</v>
      </c>
      <c r="K14" s="10" t="s">
        <v>22</v>
      </c>
      <c r="L14" s="10" t="s">
        <v>602</v>
      </c>
      <c r="M14" s="7" t="str">
        <f t="shared" si="2"/>
        <v>Version</v>
      </c>
      <c r="N14" s="10" t="s">
        <v>29</v>
      </c>
      <c r="O14" s="10" t="s">
        <v>22</v>
      </c>
      <c r="P14" s="10" t="str">
        <f t="shared" si="3"/>
        <v>Identifier. Type</v>
      </c>
      <c r="Q14" s="10" t="s">
        <v>22</v>
      </c>
      <c r="R14" s="10" t="s">
        <v>22</v>
      </c>
      <c r="S14" s="10" t="s">
        <v>30</v>
      </c>
      <c r="T14" s="10" t="s">
        <v>22</v>
      </c>
      <c r="U14" s="10" t="s">
        <v>101</v>
      </c>
      <c r="V14" s="10" t="s">
        <v>22</v>
      </c>
    </row>
    <row r="15" spans="1:22" ht="14.1" customHeight="1" x14ac:dyDescent="0.2">
      <c r="A15" s="7" t="str">
        <f t="shared" si="0"/>
        <v>GoodsItemPassportID</v>
      </c>
      <c r="B15" s="8" t="s">
        <v>22</v>
      </c>
      <c r="C15" s="9" t="s">
        <v>34</v>
      </c>
      <c r="D15" s="10" t="s">
        <v>5748</v>
      </c>
      <c r="E15" s="10" t="s">
        <v>22</v>
      </c>
      <c r="F15" s="10" t="s">
        <v>22</v>
      </c>
      <c r="G15" s="10" t="str">
        <f t="shared" si="1"/>
        <v>Proof Of Reexportation Reminder. Goods Item Passport Identifier. Identifier</v>
      </c>
      <c r="H15" s="10" t="s">
        <v>22</v>
      </c>
      <c r="I15" s="10" t="s">
        <v>5744</v>
      </c>
      <c r="J15" s="10" t="s">
        <v>22</v>
      </c>
      <c r="K15" s="10" t="s">
        <v>2133</v>
      </c>
      <c r="L15" s="10" t="s">
        <v>29</v>
      </c>
      <c r="M15" s="7" t="str">
        <f t="shared" si="2"/>
        <v>Goods Item Passport Identifier</v>
      </c>
      <c r="N15" s="10" t="s">
        <v>29</v>
      </c>
      <c r="O15" s="10" t="s">
        <v>22</v>
      </c>
      <c r="P15" s="10" t="str">
        <f t="shared" si="3"/>
        <v>Identifier. Type</v>
      </c>
      <c r="Q15" s="10" t="s">
        <v>22</v>
      </c>
      <c r="R15" s="10" t="s">
        <v>22</v>
      </c>
      <c r="S15" s="10" t="s">
        <v>30</v>
      </c>
      <c r="T15" s="10" t="s">
        <v>22</v>
      </c>
      <c r="U15" s="10" t="s">
        <v>101</v>
      </c>
      <c r="V15" s="10" t="s">
        <v>22</v>
      </c>
    </row>
    <row r="16" spans="1:22" ht="14.1" customHeight="1" x14ac:dyDescent="0.2">
      <c r="A16" s="11" t="str">
        <f t="shared" ref="A16:A24" si="4">SUBSTITUTE(SUBSTITUTE(CONCATENATE(J16,IF(M16="Identifier","ID",M16))," ",""),"_","")</f>
        <v>ProofOfReexportationRequestDocumentReference</v>
      </c>
      <c r="B16" s="8" t="s">
        <v>22</v>
      </c>
      <c r="C16" s="12" t="s">
        <v>27</v>
      </c>
      <c r="D16" s="11" t="s">
        <v>5749</v>
      </c>
      <c r="E16" s="11" t="s">
        <v>22</v>
      </c>
      <c r="F16" s="11" t="s">
        <v>22</v>
      </c>
      <c r="G16" s="11" t="str">
        <f t="shared" ref="G16:G24" si="5">CONCATENATE( IF(H16="","",CONCATENATE(H16,"_ ")),I16,". ",IF(J16="","",CONCATENATE(J16,"_ ")),M16,IF(J16="","",CONCATENATE(". ",N16)))</f>
        <v>Proof Of Reexportation Reminder. Proof Of Reexportation Request_ Document Reference. Document Reference</v>
      </c>
      <c r="H16" s="11" t="s">
        <v>22</v>
      </c>
      <c r="I16" s="11" t="s">
        <v>5744</v>
      </c>
      <c r="J16" s="11" t="s">
        <v>5750</v>
      </c>
      <c r="K16" s="11" t="s">
        <v>22</v>
      </c>
      <c r="L16" s="11" t="s">
        <v>22</v>
      </c>
      <c r="M16" s="11" t="str">
        <f t="shared" ref="M16:M24" si="6">CONCATENATE(IF(Q16="","",CONCATENATE(Q16,"_ ")),R16)</f>
        <v>Document Reference</v>
      </c>
      <c r="N16" s="11" t="str">
        <f t="shared" ref="N16:N24" si="7">M16</f>
        <v>Document Reference</v>
      </c>
      <c r="O16" s="11" t="s">
        <v>22</v>
      </c>
      <c r="P16" s="11" t="s">
        <v>22</v>
      </c>
      <c r="Q16" s="11" t="s">
        <v>22</v>
      </c>
      <c r="R16" s="11" t="s">
        <v>406</v>
      </c>
      <c r="S16" s="11" t="s">
        <v>38</v>
      </c>
      <c r="T16" s="11" t="s">
        <v>22</v>
      </c>
      <c r="U16" s="11" t="s">
        <v>101</v>
      </c>
      <c r="V16" s="11" t="s">
        <v>22</v>
      </c>
    </row>
    <row r="17" spans="1:22" ht="14.1" customHeight="1" x14ac:dyDescent="0.2">
      <c r="A17" s="11" t="str">
        <f t="shared" si="4"/>
        <v>ImportingGuarantorParty</v>
      </c>
      <c r="B17" s="8" t="s">
        <v>22</v>
      </c>
      <c r="C17" s="12" t="s">
        <v>27</v>
      </c>
      <c r="D17" s="11" t="s">
        <v>5751</v>
      </c>
      <c r="E17" s="11" t="s">
        <v>22</v>
      </c>
      <c r="F17" s="11" t="s">
        <v>22</v>
      </c>
      <c r="G17" s="11" t="str">
        <f t="shared" si="5"/>
        <v>Proof Of Reexportation Reminder. Importing Guarantor_ Party. Party</v>
      </c>
      <c r="H17" s="11" t="s">
        <v>22</v>
      </c>
      <c r="I17" s="11" t="s">
        <v>5744</v>
      </c>
      <c r="J17" s="11" t="s">
        <v>5515</v>
      </c>
      <c r="K17" s="11" t="s">
        <v>22</v>
      </c>
      <c r="L17" s="11" t="s">
        <v>22</v>
      </c>
      <c r="M17" s="11" t="str">
        <f t="shared" si="6"/>
        <v>Party</v>
      </c>
      <c r="N17" s="11" t="str">
        <f t="shared" si="7"/>
        <v>Party</v>
      </c>
      <c r="O17" s="11" t="s">
        <v>22</v>
      </c>
      <c r="P17" s="11" t="s">
        <v>22</v>
      </c>
      <c r="Q17" s="11" t="s">
        <v>22</v>
      </c>
      <c r="R17" s="11" t="s">
        <v>216</v>
      </c>
      <c r="S17" s="11" t="s">
        <v>38</v>
      </c>
      <c r="T17" s="11" t="s">
        <v>22</v>
      </c>
      <c r="U17" s="11" t="s">
        <v>101</v>
      </c>
      <c r="V17" s="11" t="s">
        <v>22</v>
      </c>
    </row>
    <row r="18" spans="1:22" ht="14.1" customHeight="1" x14ac:dyDescent="0.2">
      <c r="A18" s="11" t="str">
        <f t="shared" si="4"/>
        <v>ExportingGuarantorParty</v>
      </c>
      <c r="B18" s="8" t="s">
        <v>22</v>
      </c>
      <c r="C18" s="12" t="s">
        <v>27</v>
      </c>
      <c r="D18" s="11" t="s">
        <v>5752</v>
      </c>
      <c r="E18" s="11" t="s">
        <v>22</v>
      </c>
      <c r="F18" s="11" t="s">
        <v>22</v>
      </c>
      <c r="G18" s="11" t="str">
        <f t="shared" si="5"/>
        <v>Proof Of Reexportation Reminder. Exporting Guarantor_ Party. Party</v>
      </c>
      <c r="H18" s="11" t="s">
        <v>22</v>
      </c>
      <c r="I18" s="11" t="s">
        <v>5744</v>
      </c>
      <c r="J18" s="11" t="s">
        <v>5513</v>
      </c>
      <c r="K18" s="11" t="s">
        <v>22</v>
      </c>
      <c r="L18" s="11" t="s">
        <v>22</v>
      </c>
      <c r="M18" s="11" t="str">
        <f t="shared" si="6"/>
        <v>Party</v>
      </c>
      <c r="N18" s="11" t="str">
        <f t="shared" si="7"/>
        <v>Party</v>
      </c>
      <c r="O18" s="11" t="s">
        <v>22</v>
      </c>
      <c r="P18" s="11" t="s">
        <v>22</v>
      </c>
      <c r="Q18" s="11" t="s">
        <v>22</v>
      </c>
      <c r="R18" s="11" t="s">
        <v>216</v>
      </c>
      <c r="S18" s="11" t="s">
        <v>38</v>
      </c>
      <c r="T18" s="11" t="s">
        <v>22</v>
      </c>
      <c r="U18" s="11" t="s">
        <v>101</v>
      </c>
      <c r="V18" s="11" t="s">
        <v>22</v>
      </c>
    </row>
    <row r="19" spans="1:22" ht="14.1" customHeight="1" x14ac:dyDescent="0.2">
      <c r="A19" s="11" t="str">
        <f t="shared" si="4"/>
        <v>ImportingCustomsParty</v>
      </c>
      <c r="B19" s="8" t="s">
        <v>22</v>
      </c>
      <c r="C19" s="12" t="s">
        <v>34</v>
      </c>
      <c r="D19" s="11" t="s">
        <v>5753</v>
      </c>
      <c r="E19" s="11" t="s">
        <v>22</v>
      </c>
      <c r="F19" s="11" t="s">
        <v>22</v>
      </c>
      <c r="G19" s="11" t="str">
        <f t="shared" si="5"/>
        <v>Proof Of Reexportation Reminder. Importing Customs_ Party. Party</v>
      </c>
      <c r="H19" s="11" t="s">
        <v>22</v>
      </c>
      <c r="I19" s="11" t="s">
        <v>5744</v>
      </c>
      <c r="J19" s="11" t="s">
        <v>5519</v>
      </c>
      <c r="K19" s="11" t="s">
        <v>22</v>
      </c>
      <c r="L19" s="11" t="s">
        <v>22</v>
      </c>
      <c r="M19" s="11" t="str">
        <f t="shared" si="6"/>
        <v>Party</v>
      </c>
      <c r="N19" s="11" t="str">
        <f t="shared" si="7"/>
        <v>Party</v>
      </c>
      <c r="O19" s="11" t="s">
        <v>22</v>
      </c>
      <c r="P19" s="11" t="s">
        <v>22</v>
      </c>
      <c r="Q19" s="11" t="s">
        <v>22</v>
      </c>
      <c r="R19" s="11" t="s">
        <v>216</v>
      </c>
      <c r="S19" s="11" t="s">
        <v>38</v>
      </c>
      <c r="T19" s="11" t="s">
        <v>22</v>
      </c>
      <c r="U19" s="11" t="s">
        <v>101</v>
      </c>
      <c r="V19" s="11" t="s">
        <v>22</v>
      </c>
    </row>
    <row r="20" spans="1:22" ht="14.1" customHeight="1" x14ac:dyDescent="0.2">
      <c r="A20" s="11" t="str">
        <f t="shared" si="4"/>
        <v>IssuerEndorsement</v>
      </c>
      <c r="B20" s="8" t="s">
        <v>22</v>
      </c>
      <c r="C20" s="12" t="s">
        <v>34</v>
      </c>
      <c r="D20" s="11" t="s">
        <v>5754</v>
      </c>
      <c r="E20" s="11" t="s">
        <v>22</v>
      </c>
      <c r="F20" s="11" t="s">
        <v>22</v>
      </c>
      <c r="G20" s="11" t="str">
        <f t="shared" si="5"/>
        <v>Proof Of Reexportation Reminder. Issuer_ Endorsement. Endorsement</v>
      </c>
      <c r="H20" s="11" t="s">
        <v>22</v>
      </c>
      <c r="I20" s="11" t="s">
        <v>5744</v>
      </c>
      <c r="J20" s="11" t="s">
        <v>243</v>
      </c>
      <c r="K20" s="11" t="s">
        <v>22</v>
      </c>
      <c r="L20" s="11" t="s">
        <v>22</v>
      </c>
      <c r="M20" s="11" t="str">
        <f t="shared" si="6"/>
        <v>Endorsement</v>
      </c>
      <c r="N20" s="11" t="str">
        <f t="shared" si="7"/>
        <v>Endorsement</v>
      </c>
      <c r="O20" s="11" t="s">
        <v>22</v>
      </c>
      <c r="P20" s="11" t="s">
        <v>22</v>
      </c>
      <c r="Q20" s="11" t="s">
        <v>22</v>
      </c>
      <c r="R20" s="11" t="s">
        <v>1708</v>
      </c>
      <c r="S20" s="11" t="s">
        <v>38</v>
      </c>
      <c r="T20" s="11" t="s">
        <v>22</v>
      </c>
      <c r="U20" s="11" t="s">
        <v>101</v>
      </c>
      <c r="V20" s="11" t="s">
        <v>22</v>
      </c>
    </row>
    <row r="21" spans="1:22" ht="14.1" customHeight="1" x14ac:dyDescent="0.2">
      <c r="A21" s="11" t="str">
        <f t="shared" si="4"/>
        <v>PaymentTerms</v>
      </c>
      <c r="B21" s="8" t="s">
        <v>22</v>
      </c>
      <c r="C21" s="12" t="s">
        <v>98</v>
      </c>
      <c r="D21" s="11" t="s">
        <v>5755</v>
      </c>
      <c r="E21" s="11" t="s">
        <v>22</v>
      </c>
      <c r="F21" s="11" t="s">
        <v>22</v>
      </c>
      <c r="G21" s="11" t="str">
        <f t="shared" si="5"/>
        <v>Proof Of Reexportation Reminder. Payment Terms</v>
      </c>
      <c r="H21" s="11" t="s">
        <v>22</v>
      </c>
      <c r="I21" s="11" t="s">
        <v>5744</v>
      </c>
      <c r="J21" s="11" t="s">
        <v>22</v>
      </c>
      <c r="K21" s="11" t="s">
        <v>22</v>
      </c>
      <c r="L21" s="11" t="s">
        <v>22</v>
      </c>
      <c r="M21" s="11" t="str">
        <f t="shared" si="6"/>
        <v>Payment Terms</v>
      </c>
      <c r="N21" s="11" t="str">
        <f t="shared" si="7"/>
        <v>Payment Terms</v>
      </c>
      <c r="O21" s="11" t="s">
        <v>22</v>
      </c>
      <c r="P21" s="11" t="s">
        <v>22</v>
      </c>
      <c r="Q21" s="11" t="s">
        <v>22</v>
      </c>
      <c r="R21" s="11" t="s">
        <v>957</v>
      </c>
      <c r="S21" s="11" t="s">
        <v>38</v>
      </c>
      <c r="T21" s="11" t="s">
        <v>22</v>
      </c>
      <c r="U21" s="11" t="s">
        <v>101</v>
      </c>
      <c r="V21" s="11" t="s">
        <v>22</v>
      </c>
    </row>
    <row r="22" spans="1:22" ht="14.1" customHeight="1" x14ac:dyDescent="0.2">
      <c r="A22" s="11" t="str">
        <f t="shared" si="4"/>
        <v>GoodsItemPassportCounterfoil</v>
      </c>
      <c r="B22" s="8" t="s">
        <v>22</v>
      </c>
      <c r="C22" s="12" t="s">
        <v>50</v>
      </c>
      <c r="D22" s="11" t="s">
        <v>5756</v>
      </c>
      <c r="E22" s="11" t="s">
        <v>5757</v>
      </c>
      <c r="F22" s="11" t="s">
        <v>22</v>
      </c>
      <c r="G22" s="11" t="str">
        <f t="shared" si="5"/>
        <v>Proof Of Reexportation Reminder. Goods Item Passport Counterfoil</v>
      </c>
      <c r="H22" s="11" t="s">
        <v>22</v>
      </c>
      <c r="I22" s="11" t="s">
        <v>5744</v>
      </c>
      <c r="J22" s="11" t="s">
        <v>22</v>
      </c>
      <c r="K22" s="11" t="s">
        <v>22</v>
      </c>
      <c r="L22" s="11" t="s">
        <v>22</v>
      </c>
      <c r="M22" s="11" t="str">
        <f t="shared" si="6"/>
        <v>Goods Item Passport Counterfoil</v>
      </c>
      <c r="N22" s="11" t="str">
        <f t="shared" si="7"/>
        <v>Goods Item Passport Counterfoil</v>
      </c>
      <c r="O22" s="11" t="s">
        <v>22</v>
      </c>
      <c r="P22" s="11" t="s">
        <v>22</v>
      </c>
      <c r="Q22" s="11" t="s">
        <v>22</v>
      </c>
      <c r="R22" s="11" t="s">
        <v>2129</v>
      </c>
      <c r="S22" s="11" t="s">
        <v>38</v>
      </c>
      <c r="T22" s="11" t="s">
        <v>22</v>
      </c>
      <c r="U22" s="11" t="s">
        <v>101</v>
      </c>
      <c r="V22" s="11" t="s">
        <v>22</v>
      </c>
    </row>
    <row r="23" spans="1:22" ht="14.1" customHeight="1" x14ac:dyDescent="0.2">
      <c r="A23" s="11" t="str">
        <f t="shared" si="4"/>
        <v>AdditionalDocumentReference</v>
      </c>
      <c r="B23" s="8" t="s">
        <v>22</v>
      </c>
      <c r="C23" s="12" t="s">
        <v>98</v>
      </c>
      <c r="D23" s="11" t="s">
        <v>5758</v>
      </c>
      <c r="E23" s="11" t="s">
        <v>22</v>
      </c>
      <c r="F23" s="11" t="s">
        <v>22</v>
      </c>
      <c r="G23" s="11" t="str">
        <f t="shared" si="5"/>
        <v>Proof Of Reexportation Reminder. Additional_ Document Reference. Document Reference</v>
      </c>
      <c r="H23" s="11" t="s">
        <v>22</v>
      </c>
      <c r="I23" s="11" t="s">
        <v>5744</v>
      </c>
      <c r="J23" s="11" t="s">
        <v>86</v>
      </c>
      <c r="K23" s="11" t="s">
        <v>22</v>
      </c>
      <c r="L23" s="11" t="s">
        <v>22</v>
      </c>
      <c r="M23" s="11" t="str">
        <f t="shared" si="6"/>
        <v>Document Reference</v>
      </c>
      <c r="N23" s="11" t="str">
        <f t="shared" si="7"/>
        <v>Document Reference</v>
      </c>
      <c r="O23" s="11" t="s">
        <v>22</v>
      </c>
      <c r="P23" s="11" t="s">
        <v>22</v>
      </c>
      <c r="Q23" s="11" t="s">
        <v>22</v>
      </c>
      <c r="R23" s="11" t="s">
        <v>406</v>
      </c>
      <c r="S23" s="11" t="s">
        <v>38</v>
      </c>
      <c r="T23" s="11" t="s">
        <v>22</v>
      </c>
      <c r="U23" s="11" t="s">
        <v>101</v>
      </c>
      <c r="V23" s="11" t="s">
        <v>22</v>
      </c>
    </row>
    <row r="24" spans="1:22" ht="14.1" customHeight="1" x14ac:dyDescent="0.2">
      <c r="A24" s="11" t="str">
        <f t="shared" si="4"/>
        <v>Signature</v>
      </c>
      <c r="B24" s="8" t="s">
        <v>22</v>
      </c>
      <c r="C24" s="12" t="s">
        <v>98</v>
      </c>
      <c r="D24" s="11" t="s">
        <v>4972</v>
      </c>
      <c r="E24" s="11" t="s">
        <v>22</v>
      </c>
      <c r="F24" s="11" t="s">
        <v>22</v>
      </c>
      <c r="G24" s="11" t="str">
        <f t="shared" si="5"/>
        <v>Proof Of Reexportation Reminder. Signature</v>
      </c>
      <c r="H24" s="11" t="s">
        <v>22</v>
      </c>
      <c r="I24" s="11" t="s">
        <v>5744</v>
      </c>
      <c r="J24" s="11" t="s">
        <v>22</v>
      </c>
      <c r="K24" s="11" t="s">
        <v>22</v>
      </c>
      <c r="L24" s="11" t="s">
        <v>22</v>
      </c>
      <c r="M24" s="11" t="str">
        <f t="shared" si="6"/>
        <v>Signature</v>
      </c>
      <c r="N24" s="11" t="str">
        <f t="shared" si="7"/>
        <v>Signature</v>
      </c>
      <c r="O24" s="11" t="s">
        <v>22</v>
      </c>
      <c r="P24" s="11" t="s">
        <v>22</v>
      </c>
      <c r="Q24" s="11" t="s">
        <v>22</v>
      </c>
      <c r="R24" s="11" t="s">
        <v>624</v>
      </c>
      <c r="S24" s="11" t="s">
        <v>38</v>
      </c>
      <c r="T24" s="11" t="s">
        <v>22</v>
      </c>
      <c r="U24" s="11" t="s">
        <v>101</v>
      </c>
      <c r="V24" s="11" t="s">
        <v>22</v>
      </c>
    </row>
    <row r="25" spans="1:22" s="14" customFormat="1" ht="14.1" customHeight="1" x14ac:dyDescent="0.2">
      <c r="A25" s="13"/>
      <c r="B25" s="13"/>
      <c r="C25" s="13"/>
      <c r="D25" s="13"/>
      <c r="E25" s="13"/>
      <c r="F25" s="13"/>
      <c r="G25" s="13"/>
      <c r="H25" s="13"/>
      <c r="I25" s="13"/>
      <c r="J25" s="13"/>
      <c r="K25" s="13"/>
      <c r="L25" s="13"/>
      <c r="M25" s="13"/>
      <c r="N25" s="13"/>
      <c r="O25" s="13"/>
      <c r="P25" s="13"/>
      <c r="Q25" s="13"/>
      <c r="R25" s="13"/>
      <c r="S25" s="13" t="s">
        <v>4949</v>
      </c>
      <c r="T25" s="13"/>
      <c r="U25" s="13"/>
      <c r="V25"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F4122-D9B5-490E-BE68-DCD86D2A9219}">
  <dimension ref="A1:V20"/>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ProofOfReexportationRequest</v>
      </c>
      <c r="B2" s="6" t="s">
        <v>22</v>
      </c>
      <c r="C2" s="6" t="s">
        <v>22</v>
      </c>
      <c r="D2" s="6" t="s">
        <v>5759</v>
      </c>
      <c r="E2" s="6" t="s">
        <v>22</v>
      </c>
      <c r="F2" s="6" t="s">
        <v>22</v>
      </c>
      <c r="G2" s="5" t="str">
        <f>CONCATENATE(IF(H2="","",CONCATENATE(H2,"_ ")),I2,". Details")</f>
        <v>Proof Of Reexportation Request. Details</v>
      </c>
      <c r="H2" s="6" t="s">
        <v>22</v>
      </c>
      <c r="I2" s="6" t="s">
        <v>5750</v>
      </c>
      <c r="J2" s="6" t="s">
        <v>22</v>
      </c>
      <c r="K2" s="6" t="s">
        <v>22</v>
      </c>
      <c r="L2" s="6" t="s">
        <v>22</v>
      </c>
      <c r="M2" s="6" t="s">
        <v>22</v>
      </c>
      <c r="N2" s="6" t="s">
        <v>22</v>
      </c>
      <c r="O2" s="6" t="s">
        <v>22</v>
      </c>
      <c r="P2" s="6" t="s">
        <v>22</v>
      </c>
      <c r="Q2" s="6" t="s">
        <v>22</v>
      </c>
      <c r="R2" s="6" t="s">
        <v>22</v>
      </c>
      <c r="S2" s="6" t="s">
        <v>25</v>
      </c>
      <c r="T2" s="6" t="s">
        <v>22</v>
      </c>
      <c r="U2" s="6" t="s">
        <v>101</v>
      </c>
      <c r="V2" s="6" t="s">
        <v>22</v>
      </c>
    </row>
    <row r="3" spans="1:22" ht="14.1" customHeight="1" x14ac:dyDescent="0.2">
      <c r="A3" s="7" t="str">
        <f t="shared" ref="A3:A14"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101</v>
      </c>
      <c r="G3" s="10" t="str">
        <f t="shared" ref="G3:G14" si="1">CONCATENATE( IF(H3="","",CONCATENATE(H3,"_ ")),I3,". ",IF(J3="","",CONCATENATE(J3,"_ ")),M3,IF(OR(J3&lt;&gt;"",M3&lt;&gt;N3),CONCATENATE(". ",N3),""))</f>
        <v>Proof Of Reexportation Request. UBL Version Identifier. Identifier</v>
      </c>
      <c r="H3" s="10" t="s">
        <v>22</v>
      </c>
      <c r="I3" s="10" t="s">
        <v>5750</v>
      </c>
      <c r="J3" s="10" t="s">
        <v>22</v>
      </c>
      <c r="K3" s="10" t="s">
        <v>4953</v>
      </c>
      <c r="L3" s="10" t="s">
        <v>29</v>
      </c>
      <c r="M3" s="7" t="str">
        <f t="shared" ref="M3:M14" si="2">IF(K3&lt;&gt;"",CONCATENATE(K3," ",L3),L3)</f>
        <v>UBL Version Identifier</v>
      </c>
      <c r="N3" s="10" t="s">
        <v>29</v>
      </c>
      <c r="O3" s="10" t="s">
        <v>22</v>
      </c>
      <c r="P3" s="10" t="str">
        <f t="shared" ref="P3:P14" si="3">IF(O3&lt;&gt;"",CONCATENATE(O3,"_ ",N3,". Type"),CONCATENATE(N3,". Type"))</f>
        <v>Identifier. Type</v>
      </c>
      <c r="Q3" s="10" t="s">
        <v>22</v>
      </c>
      <c r="R3" s="10" t="s">
        <v>22</v>
      </c>
      <c r="S3" s="10" t="s">
        <v>30</v>
      </c>
      <c r="T3" s="10" t="s">
        <v>22</v>
      </c>
      <c r="U3" s="10" t="s">
        <v>101</v>
      </c>
      <c r="V3" s="10" t="s">
        <v>22</v>
      </c>
    </row>
    <row r="4" spans="1:22" ht="14.1" customHeight="1" x14ac:dyDescent="0.2">
      <c r="A4" s="7" t="str">
        <f t="shared" si="0"/>
        <v>CustomizationID</v>
      </c>
      <c r="B4" s="8" t="s">
        <v>22</v>
      </c>
      <c r="C4" s="9" t="s">
        <v>34</v>
      </c>
      <c r="D4" s="10" t="s">
        <v>4954</v>
      </c>
      <c r="E4" s="10" t="s">
        <v>22</v>
      </c>
      <c r="F4" s="10" t="s">
        <v>22</v>
      </c>
      <c r="G4" s="10" t="str">
        <f t="shared" si="1"/>
        <v>Proof Of Reexportation Request. Customization Identifier. Identifier</v>
      </c>
      <c r="H4" s="10" t="s">
        <v>22</v>
      </c>
      <c r="I4" s="10" t="s">
        <v>5750</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101</v>
      </c>
      <c r="V4" s="10" t="s">
        <v>22</v>
      </c>
    </row>
    <row r="5" spans="1:22" ht="14.1" customHeight="1" x14ac:dyDescent="0.2">
      <c r="A5" s="7" t="str">
        <f t="shared" si="0"/>
        <v>ProfileID</v>
      </c>
      <c r="B5" s="8" t="s">
        <v>22</v>
      </c>
      <c r="C5" s="9" t="s">
        <v>34</v>
      </c>
      <c r="D5" s="10" t="s">
        <v>4955</v>
      </c>
      <c r="E5" s="10" t="s">
        <v>22</v>
      </c>
      <c r="F5" s="10" t="s">
        <v>22</v>
      </c>
      <c r="G5" s="10" t="str">
        <f t="shared" si="1"/>
        <v>Proof Of Reexportation Request. Profile Identifier. Identifier</v>
      </c>
      <c r="H5" s="10" t="s">
        <v>22</v>
      </c>
      <c r="I5" s="10" t="s">
        <v>5750</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101</v>
      </c>
      <c r="V5" s="10" t="s">
        <v>22</v>
      </c>
    </row>
    <row r="6" spans="1:22" ht="14.1" customHeight="1" x14ac:dyDescent="0.2">
      <c r="A6" s="7" t="str">
        <f t="shared" si="0"/>
        <v>ProfileExecutionID</v>
      </c>
      <c r="B6" s="8" t="s">
        <v>22</v>
      </c>
      <c r="C6" s="9" t="s">
        <v>34</v>
      </c>
      <c r="D6" s="10" t="s">
        <v>4956</v>
      </c>
      <c r="E6" s="10" t="s">
        <v>22</v>
      </c>
      <c r="F6" s="10" t="s">
        <v>4994</v>
      </c>
      <c r="G6" s="10" t="str">
        <f t="shared" si="1"/>
        <v>Proof Of Reexportation Request. Profile Execution Identifier. Identifier</v>
      </c>
      <c r="H6" s="10" t="s">
        <v>22</v>
      </c>
      <c r="I6" s="10" t="s">
        <v>5750</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101</v>
      </c>
      <c r="V6" s="10" t="s">
        <v>22</v>
      </c>
    </row>
    <row r="7" spans="1:22" ht="14.1" customHeight="1" x14ac:dyDescent="0.2">
      <c r="A7" s="7" t="str">
        <f t="shared" si="0"/>
        <v>ID</v>
      </c>
      <c r="B7" s="8" t="s">
        <v>22</v>
      </c>
      <c r="C7" s="9" t="s">
        <v>27</v>
      </c>
      <c r="D7" s="10" t="s">
        <v>4995</v>
      </c>
      <c r="E7" s="10" t="s">
        <v>22</v>
      </c>
      <c r="F7" s="10" t="s">
        <v>22</v>
      </c>
      <c r="G7" s="10" t="str">
        <f t="shared" si="1"/>
        <v>Proof Of Reexportation Request. Identifier</v>
      </c>
      <c r="H7" s="10" t="s">
        <v>22</v>
      </c>
      <c r="I7" s="10" t="s">
        <v>5750</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101</v>
      </c>
      <c r="V7" s="10" t="s">
        <v>22</v>
      </c>
    </row>
    <row r="8" spans="1:22" ht="14.1" customHeight="1" x14ac:dyDescent="0.2">
      <c r="A8" s="7" t="str">
        <f t="shared" si="0"/>
        <v>UUID</v>
      </c>
      <c r="B8" s="8" t="s">
        <v>22</v>
      </c>
      <c r="C8" s="9" t="s">
        <v>34</v>
      </c>
      <c r="D8" s="10" t="s">
        <v>4959</v>
      </c>
      <c r="E8" s="10" t="s">
        <v>22</v>
      </c>
      <c r="F8" s="10" t="s">
        <v>22</v>
      </c>
      <c r="G8" s="10" t="str">
        <f t="shared" si="1"/>
        <v>Proof Of Reexportation Request. UUID. Identifier</v>
      </c>
      <c r="H8" s="10" t="s">
        <v>22</v>
      </c>
      <c r="I8" s="10" t="s">
        <v>5750</v>
      </c>
      <c r="J8" s="10" t="s">
        <v>22</v>
      </c>
      <c r="K8" s="10" t="s">
        <v>22</v>
      </c>
      <c r="L8" s="10" t="s">
        <v>590</v>
      </c>
      <c r="M8" s="7" t="str">
        <f t="shared" si="2"/>
        <v>UUID</v>
      </c>
      <c r="N8" s="10" t="s">
        <v>29</v>
      </c>
      <c r="O8" s="10" t="s">
        <v>22</v>
      </c>
      <c r="P8" s="10" t="str">
        <f t="shared" si="3"/>
        <v>Identifier. Type</v>
      </c>
      <c r="Q8" s="10" t="s">
        <v>22</v>
      </c>
      <c r="R8" s="10" t="s">
        <v>22</v>
      </c>
      <c r="S8" s="10" t="s">
        <v>30</v>
      </c>
      <c r="T8" s="10" t="s">
        <v>22</v>
      </c>
      <c r="U8" s="10" t="s">
        <v>101</v>
      </c>
      <c r="V8" s="10" t="s">
        <v>22</v>
      </c>
    </row>
    <row r="9" spans="1:22" ht="14.1" customHeight="1" x14ac:dyDescent="0.2">
      <c r="A9" s="7" t="str">
        <f t="shared" si="0"/>
        <v>IssueDate</v>
      </c>
      <c r="B9" s="8" t="s">
        <v>22</v>
      </c>
      <c r="C9" s="9" t="s">
        <v>34</v>
      </c>
      <c r="D9" s="10" t="s">
        <v>4996</v>
      </c>
      <c r="E9" s="10" t="s">
        <v>22</v>
      </c>
      <c r="F9" s="10" t="s">
        <v>22</v>
      </c>
      <c r="G9" s="10" t="str">
        <f t="shared" si="1"/>
        <v>Proof Of Reexportation Request. Issue Date. Date</v>
      </c>
      <c r="H9" s="10" t="s">
        <v>22</v>
      </c>
      <c r="I9" s="10" t="s">
        <v>5750</v>
      </c>
      <c r="J9" s="10" t="s">
        <v>22</v>
      </c>
      <c r="K9" s="10" t="s">
        <v>477</v>
      </c>
      <c r="L9" s="10" t="s">
        <v>397</v>
      </c>
      <c r="M9" s="7" t="str">
        <f t="shared" si="2"/>
        <v>Issue Date</v>
      </c>
      <c r="N9" s="10" t="s">
        <v>397</v>
      </c>
      <c r="O9" s="10" t="s">
        <v>22</v>
      </c>
      <c r="P9" s="10" t="str">
        <f t="shared" si="3"/>
        <v>Date. Type</v>
      </c>
      <c r="Q9" s="10" t="s">
        <v>22</v>
      </c>
      <c r="R9" s="10" t="s">
        <v>22</v>
      </c>
      <c r="S9" s="10" t="s">
        <v>30</v>
      </c>
      <c r="T9" s="10" t="s">
        <v>22</v>
      </c>
      <c r="U9" s="10" t="s">
        <v>101</v>
      </c>
      <c r="V9" s="10" t="s">
        <v>22</v>
      </c>
    </row>
    <row r="10" spans="1:22" ht="14.1" customHeight="1" x14ac:dyDescent="0.2">
      <c r="A10" s="7" t="str">
        <f t="shared" si="0"/>
        <v>IssueTime</v>
      </c>
      <c r="B10" s="8" t="s">
        <v>22</v>
      </c>
      <c r="C10" s="9" t="s">
        <v>34</v>
      </c>
      <c r="D10" s="10" t="s">
        <v>4997</v>
      </c>
      <c r="E10" s="10" t="s">
        <v>22</v>
      </c>
      <c r="F10" s="10" t="s">
        <v>22</v>
      </c>
      <c r="G10" s="10" t="str">
        <f t="shared" si="1"/>
        <v>Proof Of Reexportation Request. Issue Time. Time</v>
      </c>
      <c r="H10" s="10" t="s">
        <v>22</v>
      </c>
      <c r="I10" s="10" t="s">
        <v>5750</v>
      </c>
      <c r="J10" s="10" t="s">
        <v>22</v>
      </c>
      <c r="K10" s="10" t="s">
        <v>477</v>
      </c>
      <c r="L10" s="10" t="s">
        <v>594</v>
      </c>
      <c r="M10" s="7" t="str">
        <f t="shared" si="2"/>
        <v>Issue Time</v>
      </c>
      <c r="N10" s="10" t="s">
        <v>594</v>
      </c>
      <c r="O10" s="10" t="s">
        <v>22</v>
      </c>
      <c r="P10" s="10" t="str">
        <f t="shared" si="3"/>
        <v>Time. Type</v>
      </c>
      <c r="Q10" s="10" t="s">
        <v>22</v>
      </c>
      <c r="R10" s="10" t="s">
        <v>22</v>
      </c>
      <c r="S10" s="10" t="s">
        <v>30</v>
      </c>
      <c r="T10" s="10" t="s">
        <v>22</v>
      </c>
      <c r="U10" s="10" t="s">
        <v>101</v>
      </c>
      <c r="V10" s="10" t="s">
        <v>22</v>
      </c>
    </row>
    <row r="11" spans="1:22" ht="14.1" customHeight="1" x14ac:dyDescent="0.2">
      <c r="A11" s="7" t="str">
        <f t="shared" si="0"/>
        <v>Note</v>
      </c>
      <c r="B11" s="8" t="s">
        <v>22</v>
      </c>
      <c r="C11" s="9" t="s">
        <v>98</v>
      </c>
      <c r="D11" s="10" t="s">
        <v>4967</v>
      </c>
      <c r="E11" s="10" t="s">
        <v>22</v>
      </c>
      <c r="F11" s="10" t="s">
        <v>22</v>
      </c>
      <c r="G11" s="10" t="str">
        <f t="shared" si="1"/>
        <v>Proof Of Reexportation Request. Note. Text</v>
      </c>
      <c r="H11" s="10" t="s">
        <v>22</v>
      </c>
      <c r="I11" s="10" t="s">
        <v>5750</v>
      </c>
      <c r="J11" s="10" t="s">
        <v>22</v>
      </c>
      <c r="K11" s="10" t="s">
        <v>22</v>
      </c>
      <c r="L11" s="10" t="s">
        <v>237</v>
      </c>
      <c r="M11" s="7" t="str">
        <f t="shared" si="2"/>
        <v>Note</v>
      </c>
      <c r="N11" s="10" t="s">
        <v>59</v>
      </c>
      <c r="O11" s="10" t="s">
        <v>22</v>
      </c>
      <c r="P11" s="10" t="str">
        <f t="shared" si="3"/>
        <v>Text. Type</v>
      </c>
      <c r="Q11" s="10" t="s">
        <v>22</v>
      </c>
      <c r="R11" s="10" t="s">
        <v>22</v>
      </c>
      <c r="S11" s="10" t="s">
        <v>30</v>
      </c>
      <c r="T11" s="10" t="s">
        <v>22</v>
      </c>
      <c r="U11" s="10" t="s">
        <v>101</v>
      </c>
      <c r="V11" s="10" t="s">
        <v>22</v>
      </c>
    </row>
    <row r="12" spans="1:22" ht="14.1" customHeight="1" x14ac:dyDescent="0.2">
      <c r="A12" s="7" t="str">
        <f t="shared" si="0"/>
        <v>VersionID</v>
      </c>
      <c r="B12" s="8" t="s">
        <v>22</v>
      </c>
      <c r="C12" s="9" t="s">
        <v>34</v>
      </c>
      <c r="D12" s="10" t="s">
        <v>5504</v>
      </c>
      <c r="E12" s="10" t="s">
        <v>22</v>
      </c>
      <c r="F12" s="10" t="s">
        <v>22</v>
      </c>
      <c r="G12" s="10" t="str">
        <f t="shared" si="1"/>
        <v>Proof Of Reexportation Request. Version. Identifier</v>
      </c>
      <c r="H12" s="10" t="s">
        <v>22</v>
      </c>
      <c r="I12" s="10" t="s">
        <v>5750</v>
      </c>
      <c r="J12" s="10" t="s">
        <v>22</v>
      </c>
      <c r="K12" s="10" t="s">
        <v>22</v>
      </c>
      <c r="L12" s="10" t="s">
        <v>602</v>
      </c>
      <c r="M12" s="7" t="str">
        <f t="shared" si="2"/>
        <v>Version</v>
      </c>
      <c r="N12" s="10" t="s">
        <v>29</v>
      </c>
      <c r="O12" s="10" t="s">
        <v>22</v>
      </c>
      <c r="P12" s="10" t="str">
        <f t="shared" si="3"/>
        <v>Identifier. Type</v>
      </c>
      <c r="Q12" s="10" t="s">
        <v>22</v>
      </c>
      <c r="R12" s="10" t="s">
        <v>22</v>
      </c>
      <c r="S12" s="10" t="s">
        <v>30</v>
      </c>
      <c r="T12" s="10" t="s">
        <v>22</v>
      </c>
      <c r="U12" s="10" t="s">
        <v>101</v>
      </c>
      <c r="V12" s="10" t="s">
        <v>22</v>
      </c>
    </row>
    <row r="13" spans="1:22" ht="14.1" customHeight="1" x14ac:dyDescent="0.2">
      <c r="A13" s="7" t="str">
        <f t="shared" si="0"/>
        <v>GoodsItemPassportID</v>
      </c>
      <c r="B13" s="8" t="s">
        <v>22</v>
      </c>
      <c r="C13" s="9" t="s">
        <v>27</v>
      </c>
      <c r="D13" s="10" t="s">
        <v>5760</v>
      </c>
      <c r="E13" s="10" t="s">
        <v>2132</v>
      </c>
      <c r="F13" s="10" t="s">
        <v>22</v>
      </c>
      <c r="G13" s="10" t="str">
        <f t="shared" si="1"/>
        <v>Proof Of Reexportation Request. Goods Item Passport. Identifier</v>
      </c>
      <c r="H13" s="10" t="s">
        <v>22</v>
      </c>
      <c r="I13" s="10" t="s">
        <v>5750</v>
      </c>
      <c r="J13" s="10" t="s">
        <v>22</v>
      </c>
      <c r="K13" s="10" t="s">
        <v>845</v>
      </c>
      <c r="L13" s="10" t="s">
        <v>5761</v>
      </c>
      <c r="M13" s="7" t="str">
        <f t="shared" si="2"/>
        <v>Goods Item Passport</v>
      </c>
      <c r="N13" s="10" t="s">
        <v>29</v>
      </c>
      <c r="O13" s="10" t="s">
        <v>22</v>
      </c>
      <c r="P13" s="10" t="str">
        <f t="shared" si="3"/>
        <v>Identifier. Type</v>
      </c>
      <c r="Q13" s="10" t="s">
        <v>22</v>
      </c>
      <c r="R13" s="10" t="s">
        <v>22</v>
      </c>
      <c r="S13" s="10" t="s">
        <v>30</v>
      </c>
      <c r="T13" s="10" t="s">
        <v>22</v>
      </c>
      <c r="U13" s="10" t="s">
        <v>101</v>
      </c>
      <c r="V13" s="10" t="s">
        <v>22</v>
      </c>
    </row>
    <row r="14" spans="1:22" ht="14.1" customHeight="1" x14ac:dyDescent="0.2">
      <c r="A14" s="7" t="str">
        <f t="shared" si="0"/>
        <v>GoodsItemPassportCounterfoilID</v>
      </c>
      <c r="B14" s="8" t="s">
        <v>22</v>
      </c>
      <c r="C14" s="9" t="s">
        <v>34</v>
      </c>
      <c r="D14" s="10" t="s">
        <v>5762</v>
      </c>
      <c r="E14" s="10" t="s">
        <v>5763</v>
      </c>
      <c r="F14" s="10" t="s">
        <v>22</v>
      </c>
      <c r="G14" s="10" t="str">
        <f t="shared" si="1"/>
        <v>Proof Of Reexportation Request. Goods Item Passport Counterfoil. Identifier</v>
      </c>
      <c r="H14" s="10" t="s">
        <v>22</v>
      </c>
      <c r="I14" s="10" t="s">
        <v>5750</v>
      </c>
      <c r="J14" s="10" t="s">
        <v>22</v>
      </c>
      <c r="K14" s="10" t="s">
        <v>2133</v>
      </c>
      <c r="L14" s="10" t="s">
        <v>5764</v>
      </c>
      <c r="M14" s="7" t="str">
        <f t="shared" si="2"/>
        <v>Goods Item Passport Counterfoil</v>
      </c>
      <c r="N14" s="10" t="s">
        <v>29</v>
      </c>
      <c r="O14" s="10" t="s">
        <v>22</v>
      </c>
      <c r="P14" s="10" t="str">
        <f t="shared" si="3"/>
        <v>Identifier. Type</v>
      </c>
      <c r="Q14" s="10" t="s">
        <v>22</v>
      </c>
      <c r="R14" s="10" t="s">
        <v>22</v>
      </c>
      <c r="S14" s="10" t="s">
        <v>30</v>
      </c>
      <c r="T14" s="10" t="s">
        <v>22</v>
      </c>
      <c r="U14" s="10" t="s">
        <v>101</v>
      </c>
      <c r="V14" s="10" t="s">
        <v>22</v>
      </c>
    </row>
    <row r="15" spans="1:22" ht="14.1" customHeight="1" x14ac:dyDescent="0.2">
      <c r="A15" s="11" t="str">
        <f>SUBSTITUTE(SUBSTITUTE(CONCATENATE(J15,IF(M15="Identifier","ID",M15))," ",""),"_","")</f>
        <v>ImportingGuarantorParty</v>
      </c>
      <c r="B15" s="8" t="s">
        <v>22</v>
      </c>
      <c r="C15" s="12" t="s">
        <v>27</v>
      </c>
      <c r="D15" s="11" t="s">
        <v>5765</v>
      </c>
      <c r="E15" s="11" t="s">
        <v>22</v>
      </c>
      <c r="F15" s="11" t="s">
        <v>22</v>
      </c>
      <c r="G15" s="11" t="str">
        <f>CONCATENATE( IF(H15="","",CONCATENATE(H15,"_ ")),I15,". ",IF(J15="","",CONCATENATE(J15,"_ ")),M15,IF(J15="","",CONCATENATE(". ",N15)))</f>
        <v>Proof Of Reexportation Request. Importing Guarantor_ Party. Party</v>
      </c>
      <c r="H15" s="11" t="s">
        <v>22</v>
      </c>
      <c r="I15" s="11" t="s">
        <v>5750</v>
      </c>
      <c r="J15" s="11" t="s">
        <v>5515</v>
      </c>
      <c r="K15" s="11" t="s">
        <v>22</v>
      </c>
      <c r="L15" s="11" t="s">
        <v>22</v>
      </c>
      <c r="M15" s="11" t="str">
        <f>CONCATENATE(IF(Q15="","",CONCATENATE(Q15,"_ ")),R15)</f>
        <v>Party</v>
      </c>
      <c r="N15" s="11" t="str">
        <f>M15</f>
        <v>Party</v>
      </c>
      <c r="O15" s="11" t="s">
        <v>22</v>
      </c>
      <c r="P15" s="11" t="s">
        <v>22</v>
      </c>
      <c r="Q15" s="11" t="s">
        <v>22</v>
      </c>
      <c r="R15" s="11" t="s">
        <v>216</v>
      </c>
      <c r="S15" s="11" t="s">
        <v>38</v>
      </c>
      <c r="T15" s="11" t="s">
        <v>22</v>
      </c>
      <c r="U15" s="11" t="s">
        <v>101</v>
      </c>
      <c r="V15" s="11" t="s">
        <v>22</v>
      </c>
    </row>
    <row r="16" spans="1:22" ht="14.1" customHeight="1" x14ac:dyDescent="0.2">
      <c r="A16" s="11" t="str">
        <f>SUBSTITUTE(SUBSTITUTE(CONCATENATE(J16,IF(M16="Identifier","ID",M16))," ",""),"_","")</f>
        <v>ExportingGuarantorParty</v>
      </c>
      <c r="B16" s="8" t="s">
        <v>22</v>
      </c>
      <c r="C16" s="12" t="s">
        <v>27</v>
      </c>
      <c r="D16" s="11" t="s">
        <v>5766</v>
      </c>
      <c r="E16" s="11" t="s">
        <v>22</v>
      </c>
      <c r="F16" s="11" t="s">
        <v>22</v>
      </c>
      <c r="G16" s="11" t="str">
        <f>CONCATENATE( IF(H16="","",CONCATENATE(H16,"_ ")),I16,". ",IF(J16="","",CONCATENATE(J16,"_ ")),M16,IF(J16="","",CONCATENATE(". ",N16)))</f>
        <v>Proof Of Reexportation Request. Exporting Guarantor_ Party. Party</v>
      </c>
      <c r="H16" s="11" t="s">
        <v>22</v>
      </c>
      <c r="I16" s="11" t="s">
        <v>5750</v>
      </c>
      <c r="J16" s="11" t="s">
        <v>5513</v>
      </c>
      <c r="K16" s="11" t="s">
        <v>22</v>
      </c>
      <c r="L16" s="11" t="s">
        <v>22</v>
      </c>
      <c r="M16" s="11" t="str">
        <f>CONCATENATE(IF(Q16="","",CONCATENATE(Q16,"_ ")),R16)</f>
        <v>Party</v>
      </c>
      <c r="N16" s="11" t="str">
        <f>M16</f>
        <v>Party</v>
      </c>
      <c r="O16" s="11" t="s">
        <v>22</v>
      </c>
      <c r="P16" s="11" t="s">
        <v>22</v>
      </c>
      <c r="Q16" s="11" t="s">
        <v>22</v>
      </c>
      <c r="R16" s="11" t="s">
        <v>216</v>
      </c>
      <c r="S16" s="11" t="s">
        <v>38</v>
      </c>
      <c r="T16" s="11" t="s">
        <v>22</v>
      </c>
      <c r="U16" s="11" t="s">
        <v>101</v>
      </c>
      <c r="V16" s="11" t="s">
        <v>22</v>
      </c>
    </row>
    <row r="17" spans="1:22" ht="14.1" customHeight="1" x14ac:dyDescent="0.2">
      <c r="A17" s="11" t="str">
        <f>SUBSTITUTE(SUBSTITUTE(CONCATENATE(J17,IF(M17="Identifier","ID",M17))," ",""),"_","")</f>
        <v>ImportingCustomsParty</v>
      </c>
      <c r="B17" s="8" t="s">
        <v>22</v>
      </c>
      <c r="C17" s="12" t="s">
        <v>34</v>
      </c>
      <c r="D17" s="11" t="s">
        <v>5767</v>
      </c>
      <c r="E17" s="11" t="s">
        <v>22</v>
      </c>
      <c r="F17" s="11" t="s">
        <v>22</v>
      </c>
      <c r="G17" s="11" t="str">
        <f>CONCATENATE( IF(H17="","",CONCATENATE(H17,"_ ")),I17,". ",IF(J17="","",CONCATENATE(J17,"_ ")),M17,IF(J17="","",CONCATENATE(". ",N17)))</f>
        <v>Proof Of Reexportation Request. Importing Customs_ Party. Party</v>
      </c>
      <c r="H17" s="11" t="s">
        <v>22</v>
      </c>
      <c r="I17" s="11" t="s">
        <v>5750</v>
      </c>
      <c r="J17" s="11" t="s">
        <v>5519</v>
      </c>
      <c r="K17" s="11" t="s">
        <v>22</v>
      </c>
      <c r="L17" s="11" t="s">
        <v>22</v>
      </c>
      <c r="M17" s="11" t="str">
        <f>CONCATENATE(IF(Q17="","",CONCATENATE(Q17,"_ ")),R17)</f>
        <v>Party</v>
      </c>
      <c r="N17" s="11" t="str">
        <f>M17</f>
        <v>Party</v>
      </c>
      <c r="O17" s="11" t="s">
        <v>22</v>
      </c>
      <c r="P17" s="11" t="s">
        <v>22</v>
      </c>
      <c r="Q17" s="11" t="s">
        <v>22</v>
      </c>
      <c r="R17" s="11" t="s">
        <v>216</v>
      </c>
      <c r="S17" s="11" t="s">
        <v>38</v>
      </c>
      <c r="T17" s="11" t="s">
        <v>22</v>
      </c>
      <c r="U17" s="11" t="s">
        <v>101</v>
      </c>
      <c r="V17" s="11" t="s">
        <v>22</v>
      </c>
    </row>
    <row r="18" spans="1:22" ht="14.1" customHeight="1" x14ac:dyDescent="0.2">
      <c r="A18" s="11" t="str">
        <f>SUBSTITUTE(SUBSTITUTE(CONCATENATE(J18,IF(M18="Identifier","ID",M18))," ",""),"_","")</f>
        <v>AdditionalDocumentReference</v>
      </c>
      <c r="B18" s="8" t="s">
        <v>22</v>
      </c>
      <c r="C18" s="12" t="s">
        <v>98</v>
      </c>
      <c r="D18" s="11" t="s">
        <v>5768</v>
      </c>
      <c r="E18" s="11" t="s">
        <v>22</v>
      </c>
      <c r="F18" s="11" t="s">
        <v>22</v>
      </c>
      <c r="G18" s="11" t="str">
        <f>CONCATENATE( IF(H18="","",CONCATENATE(H18,"_ ")),I18,". ",IF(J18="","",CONCATENATE(J18,"_ ")),M18,IF(J18="","",CONCATENATE(". ",N18)))</f>
        <v>Proof Of Reexportation Request. Additional_ Document Reference. Document Reference</v>
      </c>
      <c r="H18" s="11" t="s">
        <v>22</v>
      </c>
      <c r="I18" s="11" t="s">
        <v>5750</v>
      </c>
      <c r="J18" s="11" t="s">
        <v>86</v>
      </c>
      <c r="K18" s="11" t="s">
        <v>22</v>
      </c>
      <c r="L18" s="11" t="s">
        <v>22</v>
      </c>
      <c r="M18" s="11" t="str">
        <f>CONCATENATE(IF(Q18="","",CONCATENATE(Q18,"_ ")),R18)</f>
        <v>Document Reference</v>
      </c>
      <c r="N18" s="11" t="str">
        <f>M18</f>
        <v>Document Reference</v>
      </c>
      <c r="O18" s="11" t="s">
        <v>22</v>
      </c>
      <c r="P18" s="11" t="s">
        <v>22</v>
      </c>
      <c r="Q18" s="11" t="s">
        <v>22</v>
      </c>
      <c r="R18" s="11" t="s">
        <v>406</v>
      </c>
      <c r="S18" s="11" t="s">
        <v>38</v>
      </c>
      <c r="T18" s="11" t="s">
        <v>22</v>
      </c>
      <c r="U18" s="11" t="s">
        <v>101</v>
      </c>
      <c r="V18" s="11" t="s">
        <v>22</v>
      </c>
    </row>
    <row r="19" spans="1:22" ht="14.1" customHeight="1" x14ac:dyDescent="0.2">
      <c r="A19" s="11" t="str">
        <f>SUBSTITUTE(SUBSTITUTE(CONCATENATE(J19,IF(M19="Identifier","ID",M19))," ",""),"_","")</f>
        <v>Signature</v>
      </c>
      <c r="B19" s="8" t="s">
        <v>22</v>
      </c>
      <c r="C19" s="12" t="s">
        <v>98</v>
      </c>
      <c r="D19" s="11" t="s">
        <v>4972</v>
      </c>
      <c r="E19" s="11" t="s">
        <v>22</v>
      </c>
      <c r="F19" s="11" t="s">
        <v>22</v>
      </c>
      <c r="G19" s="11" t="str">
        <f>CONCATENATE( IF(H19="","",CONCATENATE(H19,"_ ")),I19,". ",IF(J19="","",CONCATENATE(J19,"_ ")),M19,IF(J19="","",CONCATENATE(". ",N19)))</f>
        <v>Proof Of Reexportation Request. Signature</v>
      </c>
      <c r="H19" s="11" t="s">
        <v>22</v>
      </c>
      <c r="I19" s="11" t="s">
        <v>5750</v>
      </c>
      <c r="J19" s="11" t="s">
        <v>22</v>
      </c>
      <c r="K19" s="11" t="s">
        <v>22</v>
      </c>
      <c r="L19" s="11" t="s">
        <v>22</v>
      </c>
      <c r="M19" s="11" t="str">
        <f>CONCATENATE(IF(Q19="","",CONCATENATE(Q19,"_ ")),R19)</f>
        <v>Signature</v>
      </c>
      <c r="N19" s="11" t="str">
        <f>M19</f>
        <v>Signature</v>
      </c>
      <c r="O19" s="11" t="s">
        <v>22</v>
      </c>
      <c r="P19" s="11" t="s">
        <v>22</v>
      </c>
      <c r="Q19" s="11" t="s">
        <v>22</v>
      </c>
      <c r="R19" s="11" t="s">
        <v>624</v>
      </c>
      <c r="S19" s="11" t="s">
        <v>38</v>
      </c>
      <c r="T19" s="11" t="s">
        <v>22</v>
      </c>
      <c r="U19" s="11" t="s">
        <v>101</v>
      </c>
      <c r="V19" s="11" t="s">
        <v>22</v>
      </c>
    </row>
    <row r="20" spans="1:22" s="14" customFormat="1" ht="14.1" customHeight="1" x14ac:dyDescent="0.2">
      <c r="A20" s="13"/>
      <c r="B20" s="13"/>
      <c r="C20" s="13"/>
      <c r="D20" s="13"/>
      <c r="E20" s="13"/>
      <c r="F20" s="13"/>
      <c r="G20" s="13"/>
      <c r="H20" s="13"/>
      <c r="I20" s="13"/>
      <c r="J20" s="13"/>
      <c r="K20" s="13"/>
      <c r="L20" s="13"/>
      <c r="M20" s="13"/>
      <c r="N20" s="13"/>
      <c r="O20" s="13"/>
      <c r="P20" s="13"/>
      <c r="Q20" s="13"/>
      <c r="R20" s="13"/>
      <c r="S20" s="13" t="s">
        <v>4949</v>
      </c>
      <c r="T20" s="13"/>
      <c r="U20" s="13"/>
      <c r="V20"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6A16A-0937-489B-ACCB-3D084F46A6C6}">
  <dimension ref="A1:V28"/>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QualificationApplicationRequest</v>
      </c>
      <c r="B2" s="6" t="s">
        <v>22</v>
      </c>
      <c r="C2" s="6" t="s">
        <v>22</v>
      </c>
      <c r="D2" s="6" t="s">
        <v>5769</v>
      </c>
      <c r="E2" s="6" t="s">
        <v>22</v>
      </c>
      <c r="F2" s="6" t="s">
        <v>22</v>
      </c>
      <c r="G2" s="5" t="str">
        <f>CONCATENATE(IF(H2="","",CONCATENATE(H2,"_ ")),I2,". Details")</f>
        <v>Qualification Application Request. Details</v>
      </c>
      <c r="H2" s="6" t="s">
        <v>22</v>
      </c>
      <c r="I2" s="6" t="s">
        <v>5770</v>
      </c>
      <c r="J2" s="6" t="s">
        <v>22</v>
      </c>
      <c r="K2" s="6" t="s">
        <v>22</v>
      </c>
      <c r="L2" s="6" t="s">
        <v>22</v>
      </c>
      <c r="M2" s="6" t="s">
        <v>22</v>
      </c>
      <c r="N2" s="6" t="s">
        <v>22</v>
      </c>
      <c r="O2" s="6" t="s">
        <v>22</v>
      </c>
      <c r="P2" s="6" t="s">
        <v>22</v>
      </c>
      <c r="Q2" s="6" t="s">
        <v>22</v>
      </c>
      <c r="R2" s="6" t="s">
        <v>22</v>
      </c>
      <c r="S2" s="6" t="s">
        <v>25</v>
      </c>
      <c r="T2" s="6" t="s">
        <v>22</v>
      </c>
      <c r="U2" s="6" t="s">
        <v>228</v>
      </c>
      <c r="V2" s="6" t="s">
        <v>22</v>
      </c>
    </row>
    <row r="3" spans="1:22" ht="14.1" customHeight="1" x14ac:dyDescent="0.2">
      <c r="A3" s="7" t="str">
        <f t="shared" ref="A3:A20"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4992</v>
      </c>
      <c r="G3" s="10" t="str">
        <f t="shared" ref="G3:G20" si="1">CONCATENATE( IF(H3="","",CONCATENATE(H3,"_ ")),I3,". ",IF(J3="","",CONCATENATE(J3,"_ ")),M3,IF(OR(J3&lt;&gt;"",M3&lt;&gt;N3),CONCATENATE(". ",N3),""))</f>
        <v>Qualification Application Request. UBL Version Identifier. Identifier</v>
      </c>
      <c r="H3" s="10" t="s">
        <v>22</v>
      </c>
      <c r="I3" s="10" t="s">
        <v>5770</v>
      </c>
      <c r="J3" s="10" t="s">
        <v>22</v>
      </c>
      <c r="K3" s="10" t="s">
        <v>4953</v>
      </c>
      <c r="L3" s="10" t="s">
        <v>29</v>
      </c>
      <c r="M3" s="7" t="str">
        <f t="shared" ref="M3:M20" si="2">IF(K3&lt;&gt;"",CONCATENATE(K3," ",L3),L3)</f>
        <v>UBL Version Identifier</v>
      </c>
      <c r="N3" s="10" t="s">
        <v>29</v>
      </c>
      <c r="O3" s="10" t="s">
        <v>22</v>
      </c>
      <c r="P3" s="10" t="str">
        <f t="shared" ref="P3:P20" si="3">IF(O3&lt;&gt;"",CONCATENATE(O3,"_ ",N3,". Type"),CONCATENATE(N3,". Type"))</f>
        <v>Identifier. Type</v>
      </c>
      <c r="Q3" s="10" t="s">
        <v>22</v>
      </c>
      <c r="R3" s="10" t="s">
        <v>22</v>
      </c>
      <c r="S3" s="10" t="s">
        <v>30</v>
      </c>
      <c r="T3" s="10" t="s">
        <v>22</v>
      </c>
      <c r="U3" s="10" t="s">
        <v>228</v>
      </c>
      <c r="V3" s="10" t="s">
        <v>22</v>
      </c>
    </row>
    <row r="4" spans="1:22" ht="14.1" customHeight="1" x14ac:dyDescent="0.2">
      <c r="A4" s="7" t="str">
        <f t="shared" si="0"/>
        <v>CustomizationID</v>
      </c>
      <c r="B4" s="8" t="s">
        <v>22</v>
      </c>
      <c r="C4" s="9" t="s">
        <v>34</v>
      </c>
      <c r="D4" s="10" t="s">
        <v>4954</v>
      </c>
      <c r="E4" s="10" t="s">
        <v>22</v>
      </c>
      <c r="F4" s="10" t="s">
        <v>2701</v>
      </c>
      <c r="G4" s="10" t="str">
        <f t="shared" si="1"/>
        <v>Qualification Application Request. Customization Identifier. Identifier</v>
      </c>
      <c r="H4" s="10" t="s">
        <v>22</v>
      </c>
      <c r="I4" s="10" t="s">
        <v>5770</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228</v>
      </c>
      <c r="V4" s="10" t="s">
        <v>22</v>
      </c>
    </row>
    <row r="5" spans="1:22" ht="14.1" customHeight="1" x14ac:dyDescent="0.2">
      <c r="A5" s="7" t="str">
        <f t="shared" si="0"/>
        <v>ProfileID</v>
      </c>
      <c r="B5" s="8" t="s">
        <v>22</v>
      </c>
      <c r="C5" s="9" t="s">
        <v>34</v>
      </c>
      <c r="D5" s="10" t="s">
        <v>4955</v>
      </c>
      <c r="E5" s="10" t="s">
        <v>22</v>
      </c>
      <c r="F5" s="10" t="s">
        <v>4993</v>
      </c>
      <c r="G5" s="10" t="str">
        <f t="shared" si="1"/>
        <v>Qualification Application Request. Profile Identifier. Identifier</v>
      </c>
      <c r="H5" s="10" t="s">
        <v>22</v>
      </c>
      <c r="I5" s="10" t="s">
        <v>5770</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228</v>
      </c>
      <c r="V5" s="10" t="s">
        <v>22</v>
      </c>
    </row>
    <row r="6" spans="1:22" ht="14.1" customHeight="1" x14ac:dyDescent="0.2">
      <c r="A6" s="7" t="str">
        <f t="shared" si="0"/>
        <v>ProfileExecutionID</v>
      </c>
      <c r="B6" s="8" t="s">
        <v>22</v>
      </c>
      <c r="C6" s="9" t="s">
        <v>34</v>
      </c>
      <c r="D6" s="10" t="s">
        <v>4956</v>
      </c>
      <c r="E6" s="10" t="s">
        <v>22</v>
      </c>
      <c r="F6" s="10" t="s">
        <v>4994</v>
      </c>
      <c r="G6" s="10" t="str">
        <f t="shared" si="1"/>
        <v>Qualification Application Request. Profile Execution Identifier. Identifier</v>
      </c>
      <c r="H6" s="10" t="s">
        <v>22</v>
      </c>
      <c r="I6" s="10" t="s">
        <v>5770</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228</v>
      </c>
      <c r="V6" s="10" t="s">
        <v>22</v>
      </c>
    </row>
    <row r="7" spans="1:22" ht="14.1" customHeight="1" x14ac:dyDescent="0.2">
      <c r="A7" s="7" t="str">
        <f t="shared" si="0"/>
        <v>ID</v>
      </c>
      <c r="B7" s="8" t="s">
        <v>22</v>
      </c>
      <c r="C7" s="9" t="s">
        <v>34</v>
      </c>
      <c r="D7" s="10" t="s">
        <v>4995</v>
      </c>
      <c r="E7" s="10" t="s">
        <v>22</v>
      </c>
      <c r="F7" s="10" t="s">
        <v>22</v>
      </c>
      <c r="G7" s="10" t="str">
        <f t="shared" si="1"/>
        <v>Qualification Application Request. Identifier</v>
      </c>
      <c r="H7" s="10" t="s">
        <v>22</v>
      </c>
      <c r="I7" s="10" t="s">
        <v>5770</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228</v>
      </c>
      <c r="V7" s="10" t="s">
        <v>22</v>
      </c>
    </row>
    <row r="8" spans="1:22" ht="14.1" customHeight="1" x14ac:dyDescent="0.2">
      <c r="A8" s="7" t="str">
        <f t="shared" si="0"/>
        <v>CopyIndicator</v>
      </c>
      <c r="B8" s="8" t="s">
        <v>22</v>
      </c>
      <c r="C8" s="9" t="s">
        <v>34</v>
      </c>
      <c r="D8" s="10" t="s">
        <v>5018</v>
      </c>
      <c r="E8" s="10" t="s">
        <v>22</v>
      </c>
      <c r="F8" s="10" t="s">
        <v>22</v>
      </c>
      <c r="G8" s="10" t="str">
        <f t="shared" si="1"/>
        <v>Qualification Application Request. Copy_ Indicator. Indicator</v>
      </c>
      <c r="H8" s="10" t="s">
        <v>22</v>
      </c>
      <c r="I8" s="10" t="s">
        <v>5770</v>
      </c>
      <c r="J8" s="10" t="s">
        <v>1596</v>
      </c>
      <c r="K8" s="10" t="s">
        <v>22</v>
      </c>
      <c r="L8" s="10" t="s">
        <v>170</v>
      </c>
      <c r="M8" s="7" t="str">
        <f t="shared" si="2"/>
        <v>Indicator</v>
      </c>
      <c r="N8" s="10" t="s">
        <v>170</v>
      </c>
      <c r="O8" s="10" t="s">
        <v>22</v>
      </c>
      <c r="P8" s="10" t="str">
        <f t="shared" si="3"/>
        <v>Indicator. Type</v>
      </c>
      <c r="Q8" s="10" t="s">
        <v>22</v>
      </c>
      <c r="R8" s="10" t="s">
        <v>22</v>
      </c>
      <c r="S8" s="10" t="s">
        <v>30</v>
      </c>
      <c r="T8" s="10" t="s">
        <v>22</v>
      </c>
      <c r="U8" s="10" t="s">
        <v>228</v>
      </c>
      <c r="V8" s="10" t="s">
        <v>22</v>
      </c>
    </row>
    <row r="9" spans="1:22" ht="14.1" customHeight="1" x14ac:dyDescent="0.2">
      <c r="A9" s="7" t="str">
        <f t="shared" si="0"/>
        <v>UUID</v>
      </c>
      <c r="B9" s="8" t="s">
        <v>22</v>
      </c>
      <c r="C9" s="9" t="s">
        <v>34</v>
      </c>
      <c r="D9" s="10" t="s">
        <v>4959</v>
      </c>
      <c r="E9" s="10" t="s">
        <v>22</v>
      </c>
      <c r="F9" s="10" t="s">
        <v>22</v>
      </c>
      <c r="G9" s="10" t="str">
        <f t="shared" si="1"/>
        <v>Qualification Application Request. UUID. Identifier</v>
      </c>
      <c r="H9" s="10" t="s">
        <v>22</v>
      </c>
      <c r="I9" s="10" t="s">
        <v>5770</v>
      </c>
      <c r="J9" s="10" t="s">
        <v>22</v>
      </c>
      <c r="K9" s="10" t="s">
        <v>22</v>
      </c>
      <c r="L9" s="10" t="s">
        <v>590</v>
      </c>
      <c r="M9" s="7" t="str">
        <f t="shared" si="2"/>
        <v>UUID</v>
      </c>
      <c r="N9" s="10" t="s">
        <v>29</v>
      </c>
      <c r="O9" s="10" t="s">
        <v>22</v>
      </c>
      <c r="P9" s="10" t="str">
        <f t="shared" si="3"/>
        <v>Identifier. Type</v>
      </c>
      <c r="Q9" s="10" t="s">
        <v>22</v>
      </c>
      <c r="R9" s="10" t="s">
        <v>22</v>
      </c>
      <c r="S9" s="10" t="s">
        <v>30</v>
      </c>
      <c r="T9" s="10" t="s">
        <v>22</v>
      </c>
      <c r="U9" s="10" t="s">
        <v>228</v>
      </c>
      <c r="V9" s="10" t="s">
        <v>22</v>
      </c>
    </row>
    <row r="10" spans="1:22" ht="14.1" customHeight="1" x14ac:dyDescent="0.2">
      <c r="A10" s="7" t="str">
        <f t="shared" si="0"/>
        <v>ContractFolderID</v>
      </c>
      <c r="B10" s="8" t="s">
        <v>22</v>
      </c>
      <c r="C10" s="9" t="s">
        <v>27</v>
      </c>
      <c r="D10" s="10" t="s">
        <v>5019</v>
      </c>
      <c r="E10" s="10" t="s">
        <v>22</v>
      </c>
      <c r="F10" s="10" t="s">
        <v>22</v>
      </c>
      <c r="G10" s="10" t="str">
        <f t="shared" si="1"/>
        <v>Qualification Application Request. Contract Folder Identifier. Identifier</v>
      </c>
      <c r="H10" s="10" t="s">
        <v>22</v>
      </c>
      <c r="I10" s="10" t="s">
        <v>5770</v>
      </c>
      <c r="J10" s="10" t="s">
        <v>22</v>
      </c>
      <c r="K10" s="10" t="s">
        <v>5020</v>
      </c>
      <c r="L10" s="10" t="s">
        <v>29</v>
      </c>
      <c r="M10" s="7" t="str">
        <f t="shared" si="2"/>
        <v>Contract Folder Identifier</v>
      </c>
      <c r="N10" s="10" t="s">
        <v>29</v>
      </c>
      <c r="O10" s="10" t="s">
        <v>22</v>
      </c>
      <c r="P10" s="10" t="str">
        <f t="shared" si="3"/>
        <v>Identifier. Type</v>
      </c>
      <c r="Q10" s="10" t="s">
        <v>22</v>
      </c>
      <c r="R10" s="10" t="s">
        <v>22</v>
      </c>
      <c r="S10" s="10" t="s">
        <v>30</v>
      </c>
      <c r="T10" s="10" t="s">
        <v>22</v>
      </c>
      <c r="U10" s="10" t="s">
        <v>228</v>
      </c>
      <c r="V10" s="10" t="s">
        <v>22</v>
      </c>
    </row>
    <row r="11" spans="1:22" ht="14.1" customHeight="1" x14ac:dyDescent="0.2">
      <c r="A11" s="7" t="str">
        <f t="shared" si="0"/>
        <v>ContractName</v>
      </c>
      <c r="B11" s="8" t="s">
        <v>22</v>
      </c>
      <c r="C11" s="9" t="s">
        <v>98</v>
      </c>
      <c r="D11" s="10" t="s">
        <v>5771</v>
      </c>
      <c r="E11" s="10" t="s">
        <v>22</v>
      </c>
      <c r="F11" s="10" t="s">
        <v>22</v>
      </c>
      <c r="G11" s="10" t="str">
        <f t="shared" si="1"/>
        <v>Qualification Application Request. Contract Name. Name</v>
      </c>
      <c r="H11" s="10" t="s">
        <v>22</v>
      </c>
      <c r="I11" s="10" t="s">
        <v>5770</v>
      </c>
      <c r="J11" s="10" t="s">
        <v>22</v>
      </c>
      <c r="K11" s="10" t="s">
        <v>516</v>
      </c>
      <c r="L11" s="10" t="s">
        <v>56</v>
      </c>
      <c r="M11" s="7" t="str">
        <f t="shared" si="2"/>
        <v>Contract Name</v>
      </c>
      <c r="N11" s="10" t="s">
        <v>56</v>
      </c>
      <c r="O11" s="10" t="s">
        <v>22</v>
      </c>
      <c r="P11" s="10" t="str">
        <f t="shared" si="3"/>
        <v>Name. Type</v>
      </c>
      <c r="Q11" s="10" t="s">
        <v>22</v>
      </c>
      <c r="R11" s="10" t="s">
        <v>22</v>
      </c>
      <c r="S11" s="10" t="s">
        <v>30</v>
      </c>
      <c r="T11" s="10" t="s">
        <v>22</v>
      </c>
      <c r="U11" s="10" t="s">
        <v>228</v>
      </c>
      <c r="V11" s="10" t="s">
        <v>22</v>
      </c>
    </row>
    <row r="12" spans="1:22" ht="14.1" customHeight="1" x14ac:dyDescent="0.2">
      <c r="A12" s="7" t="str">
        <f t="shared" si="0"/>
        <v>IssueDate</v>
      </c>
      <c r="B12" s="8" t="s">
        <v>22</v>
      </c>
      <c r="C12" s="9" t="s">
        <v>27</v>
      </c>
      <c r="D12" s="10" t="s">
        <v>4996</v>
      </c>
      <c r="E12" s="10" t="s">
        <v>22</v>
      </c>
      <c r="F12" s="10" t="s">
        <v>22</v>
      </c>
      <c r="G12" s="10" t="str">
        <f t="shared" si="1"/>
        <v>Qualification Application Request. Issue Date. Date</v>
      </c>
      <c r="H12" s="10" t="s">
        <v>22</v>
      </c>
      <c r="I12" s="10" t="s">
        <v>5770</v>
      </c>
      <c r="J12" s="10" t="s">
        <v>22</v>
      </c>
      <c r="K12" s="10" t="s">
        <v>477</v>
      </c>
      <c r="L12" s="10" t="s">
        <v>397</v>
      </c>
      <c r="M12" s="7" t="str">
        <f t="shared" si="2"/>
        <v>Issue Date</v>
      </c>
      <c r="N12" s="10" t="s">
        <v>397</v>
      </c>
      <c r="O12" s="10" t="s">
        <v>22</v>
      </c>
      <c r="P12" s="10" t="str">
        <f t="shared" si="3"/>
        <v>Date. Type</v>
      </c>
      <c r="Q12" s="10" t="s">
        <v>22</v>
      </c>
      <c r="R12" s="10" t="s">
        <v>22</v>
      </c>
      <c r="S12" s="10" t="s">
        <v>30</v>
      </c>
      <c r="T12" s="10" t="s">
        <v>22</v>
      </c>
      <c r="U12" s="10" t="s">
        <v>228</v>
      </c>
      <c r="V12" s="10" t="s">
        <v>22</v>
      </c>
    </row>
    <row r="13" spans="1:22" ht="14.1" customHeight="1" x14ac:dyDescent="0.2">
      <c r="A13" s="7" t="str">
        <f t="shared" si="0"/>
        <v>IssueTime</v>
      </c>
      <c r="B13" s="8" t="s">
        <v>22</v>
      </c>
      <c r="C13" s="9" t="s">
        <v>34</v>
      </c>
      <c r="D13" s="10" t="s">
        <v>4997</v>
      </c>
      <c r="E13" s="10" t="s">
        <v>22</v>
      </c>
      <c r="F13" s="10" t="s">
        <v>22</v>
      </c>
      <c r="G13" s="10" t="str">
        <f t="shared" si="1"/>
        <v>Qualification Application Request. Issue Time. Time</v>
      </c>
      <c r="H13" s="10" t="s">
        <v>22</v>
      </c>
      <c r="I13" s="10" t="s">
        <v>5770</v>
      </c>
      <c r="J13" s="10" t="s">
        <v>22</v>
      </c>
      <c r="K13" s="10" t="s">
        <v>477</v>
      </c>
      <c r="L13" s="10" t="s">
        <v>594</v>
      </c>
      <c r="M13" s="7" t="str">
        <f t="shared" si="2"/>
        <v>Issue Time</v>
      </c>
      <c r="N13" s="10" t="s">
        <v>594</v>
      </c>
      <c r="O13" s="10" t="s">
        <v>22</v>
      </c>
      <c r="P13" s="10" t="str">
        <f t="shared" si="3"/>
        <v>Time. Type</v>
      </c>
      <c r="Q13" s="10" t="s">
        <v>22</v>
      </c>
      <c r="R13" s="10" t="s">
        <v>22</v>
      </c>
      <c r="S13" s="10" t="s">
        <v>30</v>
      </c>
      <c r="T13" s="10" t="s">
        <v>22</v>
      </c>
      <c r="U13" s="10" t="s">
        <v>228</v>
      </c>
      <c r="V13" s="10" t="s">
        <v>22</v>
      </c>
    </row>
    <row r="14" spans="1:22" ht="14.1" customHeight="1" x14ac:dyDescent="0.2">
      <c r="A14" s="7" t="str">
        <f t="shared" si="0"/>
        <v>VersionID</v>
      </c>
      <c r="B14" s="8" t="s">
        <v>22</v>
      </c>
      <c r="C14" s="9" t="s">
        <v>34</v>
      </c>
      <c r="D14" s="10" t="s">
        <v>5772</v>
      </c>
      <c r="E14" s="10" t="s">
        <v>22</v>
      </c>
      <c r="F14" s="10" t="s">
        <v>601</v>
      </c>
      <c r="G14" s="10" t="str">
        <f t="shared" si="1"/>
        <v>Qualification Application Request. Version. Identifier</v>
      </c>
      <c r="H14" s="10" t="s">
        <v>22</v>
      </c>
      <c r="I14" s="10" t="s">
        <v>5770</v>
      </c>
      <c r="J14" s="10" t="s">
        <v>22</v>
      </c>
      <c r="K14" s="10" t="s">
        <v>22</v>
      </c>
      <c r="L14" s="10" t="s">
        <v>602</v>
      </c>
      <c r="M14" s="7" t="str">
        <f t="shared" si="2"/>
        <v>Version</v>
      </c>
      <c r="N14" s="10" t="s">
        <v>29</v>
      </c>
      <c r="O14" s="10" t="s">
        <v>22</v>
      </c>
      <c r="P14" s="10" t="str">
        <f t="shared" si="3"/>
        <v>Identifier. Type</v>
      </c>
      <c r="Q14" s="10" t="s">
        <v>22</v>
      </c>
      <c r="R14" s="10" t="s">
        <v>22</v>
      </c>
      <c r="S14" s="10" t="s">
        <v>30</v>
      </c>
      <c r="T14" s="10" t="s">
        <v>22</v>
      </c>
      <c r="U14" s="10" t="s">
        <v>228</v>
      </c>
      <c r="V14" s="10" t="s">
        <v>22</v>
      </c>
    </row>
    <row r="15" spans="1:22" ht="14.1" customHeight="1" x14ac:dyDescent="0.2">
      <c r="A15" s="7" t="str">
        <f t="shared" si="0"/>
        <v>PreviousVersionID</v>
      </c>
      <c r="B15" s="8" t="s">
        <v>22</v>
      </c>
      <c r="C15" s="9" t="s">
        <v>34</v>
      </c>
      <c r="D15" s="10" t="s">
        <v>5773</v>
      </c>
      <c r="E15" s="10" t="s">
        <v>22</v>
      </c>
      <c r="F15" s="10" t="s">
        <v>604</v>
      </c>
      <c r="G15" s="10" t="str">
        <f t="shared" si="1"/>
        <v>Qualification Application Request. Previous_ Version. Identifier</v>
      </c>
      <c r="H15" s="10" t="s">
        <v>22</v>
      </c>
      <c r="I15" s="10" t="s">
        <v>5770</v>
      </c>
      <c r="J15" s="10" t="s">
        <v>605</v>
      </c>
      <c r="K15" s="10" t="s">
        <v>22</v>
      </c>
      <c r="L15" s="10" t="s">
        <v>602</v>
      </c>
      <c r="M15" s="7" t="str">
        <f t="shared" si="2"/>
        <v>Version</v>
      </c>
      <c r="N15" s="10" t="s">
        <v>29</v>
      </c>
      <c r="O15" s="10" t="s">
        <v>22</v>
      </c>
      <c r="P15" s="10" t="str">
        <f t="shared" si="3"/>
        <v>Identifier. Type</v>
      </c>
      <c r="Q15" s="10" t="s">
        <v>22</v>
      </c>
      <c r="R15" s="10" t="s">
        <v>22</v>
      </c>
      <c r="S15" s="10" t="s">
        <v>30</v>
      </c>
      <c r="T15" s="10" t="s">
        <v>22</v>
      </c>
      <c r="U15" s="10" t="s">
        <v>228</v>
      </c>
      <c r="V15" s="10" t="s">
        <v>22</v>
      </c>
    </row>
    <row r="16" spans="1:22" ht="14.1" customHeight="1" x14ac:dyDescent="0.2">
      <c r="A16" s="7" t="str">
        <f t="shared" si="0"/>
        <v>ProcedureCode</v>
      </c>
      <c r="B16" s="8" t="s">
        <v>22</v>
      </c>
      <c r="C16" s="9" t="s">
        <v>34</v>
      </c>
      <c r="D16" s="10" t="s">
        <v>4414</v>
      </c>
      <c r="E16" s="10" t="s">
        <v>22</v>
      </c>
      <c r="F16" s="10" t="s">
        <v>4415</v>
      </c>
      <c r="G16" s="10" t="str">
        <f t="shared" si="1"/>
        <v>Qualification Application Request. Procedure Code. Code</v>
      </c>
      <c r="H16" s="10" t="s">
        <v>22</v>
      </c>
      <c r="I16" s="10" t="s">
        <v>5770</v>
      </c>
      <c r="J16" s="10" t="s">
        <v>22</v>
      </c>
      <c r="K16" s="10" t="s">
        <v>4416</v>
      </c>
      <c r="L16" s="10" t="s">
        <v>33</v>
      </c>
      <c r="M16" s="7" t="str">
        <f t="shared" si="2"/>
        <v>Procedure Code</v>
      </c>
      <c r="N16" s="10" t="s">
        <v>33</v>
      </c>
      <c r="O16" s="10" t="s">
        <v>22</v>
      </c>
      <c r="P16" s="10" t="str">
        <f t="shared" si="3"/>
        <v>Code. Type</v>
      </c>
      <c r="Q16" s="10" t="s">
        <v>22</v>
      </c>
      <c r="R16" s="10" t="s">
        <v>22</v>
      </c>
      <c r="S16" s="10" t="s">
        <v>30</v>
      </c>
      <c r="T16" s="10" t="s">
        <v>22</v>
      </c>
      <c r="U16" s="10" t="s">
        <v>228</v>
      </c>
      <c r="V16" s="10" t="s">
        <v>22</v>
      </c>
    </row>
    <row r="17" spans="1:22" ht="14.1" customHeight="1" x14ac:dyDescent="0.2">
      <c r="A17" s="7" t="str">
        <f t="shared" si="0"/>
        <v>QualificationApplicationTypeCode</v>
      </c>
      <c r="B17" s="8" t="s">
        <v>22</v>
      </c>
      <c r="C17" s="9" t="s">
        <v>34</v>
      </c>
      <c r="D17" s="10" t="s">
        <v>5774</v>
      </c>
      <c r="E17" s="10" t="s">
        <v>22</v>
      </c>
      <c r="F17" s="10" t="s">
        <v>5775</v>
      </c>
      <c r="G17" s="10" t="str">
        <f t="shared" si="1"/>
        <v>Qualification Application Request. Qualification Application Type Code. Code</v>
      </c>
      <c r="H17" s="10" t="s">
        <v>22</v>
      </c>
      <c r="I17" s="10" t="s">
        <v>5770</v>
      </c>
      <c r="J17" s="10" t="s">
        <v>22</v>
      </c>
      <c r="K17" s="10" t="s">
        <v>5776</v>
      </c>
      <c r="L17" s="10" t="s">
        <v>33</v>
      </c>
      <c r="M17" s="7" t="str">
        <f t="shared" si="2"/>
        <v>Qualification Application Type Code</v>
      </c>
      <c r="N17" s="10" t="s">
        <v>33</v>
      </c>
      <c r="O17" s="10" t="s">
        <v>22</v>
      </c>
      <c r="P17" s="10" t="str">
        <f t="shared" si="3"/>
        <v>Code. Type</v>
      </c>
      <c r="Q17" s="10" t="s">
        <v>22</v>
      </c>
      <c r="R17" s="10" t="s">
        <v>22</v>
      </c>
      <c r="S17" s="10" t="s">
        <v>30</v>
      </c>
      <c r="T17" s="10" t="s">
        <v>22</v>
      </c>
      <c r="U17" s="10" t="s">
        <v>228</v>
      </c>
      <c r="V17" s="10" t="s">
        <v>22</v>
      </c>
    </row>
    <row r="18" spans="1:22" ht="14.1" customHeight="1" x14ac:dyDescent="0.2">
      <c r="A18" s="7" t="str">
        <f t="shared" si="0"/>
        <v>WeightScoringMethodologyNote</v>
      </c>
      <c r="B18" s="8" t="s">
        <v>22</v>
      </c>
      <c r="C18" s="9" t="s">
        <v>98</v>
      </c>
      <c r="D18" s="10" t="s">
        <v>5777</v>
      </c>
      <c r="E18" s="10" t="s">
        <v>22</v>
      </c>
      <c r="F18" s="10" t="s">
        <v>22</v>
      </c>
      <c r="G18" s="10" t="str">
        <f t="shared" si="1"/>
        <v>Qualification Application Request. Weight Scoring Methodology Note. Text</v>
      </c>
      <c r="H18" s="10" t="s">
        <v>22</v>
      </c>
      <c r="I18" s="10" t="s">
        <v>5770</v>
      </c>
      <c r="J18" s="10" t="s">
        <v>22</v>
      </c>
      <c r="K18" s="10" t="s">
        <v>5778</v>
      </c>
      <c r="L18" s="10" t="s">
        <v>237</v>
      </c>
      <c r="M18" s="7" t="str">
        <f t="shared" si="2"/>
        <v>Weight Scoring Methodology Note</v>
      </c>
      <c r="N18" s="10" t="s">
        <v>59</v>
      </c>
      <c r="O18" s="10" t="s">
        <v>22</v>
      </c>
      <c r="P18" s="10" t="str">
        <f t="shared" si="3"/>
        <v>Text. Type</v>
      </c>
      <c r="Q18" s="10" t="s">
        <v>22</v>
      </c>
      <c r="R18" s="10" t="s">
        <v>22</v>
      </c>
      <c r="S18" s="10" t="s">
        <v>30</v>
      </c>
      <c r="T18" s="10" t="s">
        <v>22</v>
      </c>
      <c r="U18" s="10" t="s">
        <v>228</v>
      </c>
      <c r="V18" s="10" t="s">
        <v>22</v>
      </c>
    </row>
    <row r="19" spans="1:22" ht="14.1" customHeight="1" x14ac:dyDescent="0.2">
      <c r="A19" s="7" t="str">
        <f t="shared" si="0"/>
        <v>WeightingTypeCode</v>
      </c>
      <c r="B19" s="8" t="s">
        <v>22</v>
      </c>
      <c r="C19" s="9" t="s">
        <v>34</v>
      </c>
      <c r="D19" s="10" t="s">
        <v>5779</v>
      </c>
      <c r="E19" s="10" t="s">
        <v>22</v>
      </c>
      <c r="F19" s="10" t="s">
        <v>5775</v>
      </c>
      <c r="G19" s="10" t="str">
        <f t="shared" si="1"/>
        <v>Qualification Application Request. Weighting Type Code. Code</v>
      </c>
      <c r="H19" s="10" t="s">
        <v>22</v>
      </c>
      <c r="I19" s="10" t="s">
        <v>5770</v>
      </c>
      <c r="J19" s="10" t="s">
        <v>22</v>
      </c>
      <c r="K19" s="10" t="s">
        <v>5780</v>
      </c>
      <c r="L19" s="10" t="s">
        <v>33</v>
      </c>
      <c r="M19" s="7" t="str">
        <f t="shared" si="2"/>
        <v>Weighting Type Code</v>
      </c>
      <c r="N19" s="10" t="s">
        <v>33</v>
      </c>
      <c r="O19" s="10" t="s">
        <v>22</v>
      </c>
      <c r="P19" s="10" t="str">
        <f t="shared" si="3"/>
        <v>Code. Type</v>
      </c>
      <c r="Q19" s="10" t="s">
        <v>22</v>
      </c>
      <c r="R19" s="10" t="s">
        <v>22</v>
      </c>
      <c r="S19" s="10" t="s">
        <v>30</v>
      </c>
      <c r="T19" s="10" t="s">
        <v>22</v>
      </c>
      <c r="U19" s="10" t="s">
        <v>228</v>
      </c>
      <c r="V19" s="10" t="s">
        <v>22</v>
      </c>
    </row>
    <row r="20" spans="1:22" ht="14.1" customHeight="1" x14ac:dyDescent="0.2">
      <c r="A20" s="7" t="str">
        <f t="shared" si="0"/>
        <v>Note</v>
      </c>
      <c r="B20" s="8" t="s">
        <v>22</v>
      </c>
      <c r="C20" s="9" t="s">
        <v>98</v>
      </c>
      <c r="D20" s="10" t="s">
        <v>4967</v>
      </c>
      <c r="E20" s="10" t="s">
        <v>22</v>
      </c>
      <c r="F20" s="10" t="s">
        <v>22</v>
      </c>
      <c r="G20" s="10" t="str">
        <f t="shared" si="1"/>
        <v>Qualification Application Request. Note. Text</v>
      </c>
      <c r="H20" s="10" t="s">
        <v>22</v>
      </c>
      <c r="I20" s="10" t="s">
        <v>5770</v>
      </c>
      <c r="J20" s="10" t="s">
        <v>22</v>
      </c>
      <c r="K20" s="10" t="s">
        <v>22</v>
      </c>
      <c r="L20" s="10" t="s">
        <v>237</v>
      </c>
      <c r="M20" s="7" t="str">
        <f t="shared" si="2"/>
        <v>Note</v>
      </c>
      <c r="N20" s="10" t="s">
        <v>59</v>
      </c>
      <c r="O20" s="10" t="s">
        <v>22</v>
      </c>
      <c r="P20" s="10" t="str">
        <f t="shared" si="3"/>
        <v>Text. Type</v>
      </c>
      <c r="Q20" s="10" t="s">
        <v>22</v>
      </c>
      <c r="R20" s="10" t="s">
        <v>22</v>
      </c>
      <c r="S20" s="10" t="s">
        <v>30</v>
      </c>
      <c r="T20" s="10" t="s">
        <v>22</v>
      </c>
      <c r="U20" s="10" t="s">
        <v>228</v>
      </c>
      <c r="V20" s="10" t="s">
        <v>22</v>
      </c>
    </row>
    <row r="21" spans="1:22" ht="14.1" customHeight="1" x14ac:dyDescent="0.2">
      <c r="A21" s="11" t="str">
        <f t="shared" ref="A21:A27" si="4">SUBSTITUTE(SUBSTITUTE(CONCATENATE(J21,IF(M21="Identifier","ID",M21))," ",""),"_","")</f>
        <v>ContractingParty</v>
      </c>
      <c r="B21" s="8" t="s">
        <v>22</v>
      </c>
      <c r="C21" s="12" t="s">
        <v>50</v>
      </c>
      <c r="D21" s="11" t="s">
        <v>5781</v>
      </c>
      <c r="E21" s="11" t="s">
        <v>22</v>
      </c>
      <c r="F21" s="11" t="s">
        <v>22</v>
      </c>
      <c r="G21" s="11" t="str">
        <f t="shared" ref="G21:G27" si="5">CONCATENATE( IF(H21="","",CONCATENATE(H21,"_ ")),I21,". ",IF(J21="","",CONCATENATE(J21,"_ ")),M21,IF(J21="","",CONCATENATE(". ",N21)))</f>
        <v>Qualification Application Request. Contracting Party</v>
      </c>
      <c r="H21" s="11" t="s">
        <v>22</v>
      </c>
      <c r="I21" s="11" t="s">
        <v>5770</v>
      </c>
      <c r="J21" s="11" t="s">
        <v>22</v>
      </c>
      <c r="K21" s="11" t="s">
        <v>22</v>
      </c>
      <c r="L21" s="11" t="s">
        <v>22</v>
      </c>
      <c r="M21" s="11" t="str">
        <f t="shared" ref="M21:M27" si="6">CONCATENATE(IF(Q21="","",CONCATENATE(Q21,"_ ")),R21)</f>
        <v>Contracting Party</v>
      </c>
      <c r="N21" s="11" t="str">
        <f t="shared" ref="N21:N27" si="7">M21</f>
        <v>Contracting Party</v>
      </c>
      <c r="O21" s="11" t="s">
        <v>22</v>
      </c>
      <c r="P21" s="11" t="s">
        <v>22</v>
      </c>
      <c r="Q21" s="11" t="s">
        <v>22</v>
      </c>
      <c r="R21" s="11" t="s">
        <v>1233</v>
      </c>
      <c r="S21" s="11" t="s">
        <v>38</v>
      </c>
      <c r="T21" s="11" t="s">
        <v>22</v>
      </c>
      <c r="U21" s="11" t="s">
        <v>228</v>
      </c>
      <c r="V21" s="11" t="s">
        <v>22</v>
      </c>
    </row>
    <row r="22" spans="1:22" ht="14.1" customHeight="1" x14ac:dyDescent="0.2">
      <c r="A22" s="11" t="str">
        <f t="shared" si="4"/>
        <v>EconomicOperatorParty</v>
      </c>
      <c r="B22" s="8" t="s">
        <v>22</v>
      </c>
      <c r="C22" s="12" t="s">
        <v>98</v>
      </c>
      <c r="D22" s="11" t="s">
        <v>5782</v>
      </c>
      <c r="E22" s="11" t="s">
        <v>22</v>
      </c>
      <c r="F22" s="11" t="s">
        <v>22</v>
      </c>
      <c r="G22" s="11" t="str">
        <f t="shared" si="5"/>
        <v>Qualification Application Request. Economic Operator Party</v>
      </c>
      <c r="H22" s="11" t="s">
        <v>22</v>
      </c>
      <c r="I22" s="11" t="s">
        <v>5770</v>
      </c>
      <c r="J22" s="11" t="s">
        <v>22</v>
      </c>
      <c r="K22" s="11" t="s">
        <v>22</v>
      </c>
      <c r="L22" s="11" t="s">
        <v>22</v>
      </c>
      <c r="M22" s="11" t="str">
        <f t="shared" si="6"/>
        <v>Economic Operator Party</v>
      </c>
      <c r="N22" s="11" t="str">
        <f t="shared" si="7"/>
        <v>Economic Operator Party</v>
      </c>
      <c r="O22" s="11" t="s">
        <v>22</v>
      </c>
      <c r="P22" s="11" t="s">
        <v>22</v>
      </c>
      <c r="Q22" s="11" t="s">
        <v>22</v>
      </c>
      <c r="R22" s="11" t="s">
        <v>1659</v>
      </c>
      <c r="S22" s="11" t="s">
        <v>38</v>
      </c>
      <c r="T22" s="11" t="s">
        <v>22</v>
      </c>
      <c r="U22" s="11" t="s">
        <v>228</v>
      </c>
      <c r="V22" s="11" t="s">
        <v>22</v>
      </c>
    </row>
    <row r="23" spans="1:22" ht="14.1" customHeight="1" x14ac:dyDescent="0.2">
      <c r="A23" s="11" t="str">
        <f t="shared" si="4"/>
        <v>ProcurementProject</v>
      </c>
      <c r="B23" s="8" t="s">
        <v>22</v>
      </c>
      <c r="C23" s="12" t="s">
        <v>34</v>
      </c>
      <c r="D23" s="11" t="s">
        <v>5102</v>
      </c>
      <c r="E23" s="11" t="s">
        <v>22</v>
      </c>
      <c r="F23" s="11" t="s">
        <v>22</v>
      </c>
      <c r="G23" s="11" t="str">
        <f t="shared" si="5"/>
        <v>Qualification Application Request. Procurement Project</v>
      </c>
      <c r="H23" s="11" t="s">
        <v>22</v>
      </c>
      <c r="I23" s="11" t="s">
        <v>5770</v>
      </c>
      <c r="J23" s="11" t="s">
        <v>22</v>
      </c>
      <c r="K23" s="11" t="s">
        <v>22</v>
      </c>
      <c r="L23" s="11" t="s">
        <v>22</v>
      </c>
      <c r="M23" s="11" t="str">
        <f t="shared" si="6"/>
        <v>Procurement Project</v>
      </c>
      <c r="N23" s="11" t="str">
        <f t="shared" si="7"/>
        <v>Procurement Project</v>
      </c>
      <c r="O23" s="11" t="s">
        <v>22</v>
      </c>
      <c r="P23" s="11" t="s">
        <v>22</v>
      </c>
      <c r="Q23" s="11" t="s">
        <v>22</v>
      </c>
      <c r="R23" s="11" t="s">
        <v>3336</v>
      </c>
      <c r="S23" s="11" t="s">
        <v>38</v>
      </c>
      <c r="T23" s="11" t="s">
        <v>22</v>
      </c>
      <c r="U23" s="11" t="s">
        <v>228</v>
      </c>
      <c r="V23" s="11" t="s">
        <v>22</v>
      </c>
    </row>
    <row r="24" spans="1:22" ht="14.1" customHeight="1" x14ac:dyDescent="0.2">
      <c r="A24" s="11" t="str">
        <f t="shared" si="4"/>
        <v>ProcurementProjectLot</v>
      </c>
      <c r="B24" s="8" t="s">
        <v>22</v>
      </c>
      <c r="C24" s="12" t="s">
        <v>98</v>
      </c>
      <c r="D24" s="11" t="s">
        <v>5103</v>
      </c>
      <c r="E24" s="11" t="s">
        <v>22</v>
      </c>
      <c r="F24" s="11" t="s">
        <v>22</v>
      </c>
      <c r="G24" s="11" t="str">
        <f t="shared" si="5"/>
        <v>Qualification Application Request. Procurement Project Lot</v>
      </c>
      <c r="H24" s="11" t="s">
        <v>22</v>
      </c>
      <c r="I24" s="11" t="s">
        <v>5770</v>
      </c>
      <c r="J24" s="11" t="s">
        <v>22</v>
      </c>
      <c r="K24" s="11" t="s">
        <v>22</v>
      </c>
      <c r="L24" s="11" t="s">
        <v>22</v>
      </c>
      <c r="M24" s="11" t="str">
        <f t="shared" si="6"/>
        <v>Procurement Project Lot</v>
      </c>
      <c r="N24" s="11" t="str">
        <f t="shared" si="7"/>
        <v>Procurement Project Lot</v>
      </c>
      <c r="O24" s="11" t="s">
        <v>22</v>
      </c>
      <c r="P24" s="11" t="s">
        <v>22</v>
      </c>
      <c r="Q24" s="11" t="s">
        <v>22</v>
      </c>
      <c r="R24" s="11" t="s">
        <v>3366</v>
      </c>
      <c r="S24" s="11" t="s">
        <v>38</v>
      </c>
      <c r="T24" s="11" t="s">
        <v>22</v>
      </c>
      <c r="U24" s="11" t="s">
        <v>228</v>
      </c>
      <c r="V24" s="11" t="s">
        <v>22</v>
      </c>
    </row>
    <row r="25" spans="1:22" ht="14.1" customHeight="1" x14ac:dyDescent="0.2">
      <c r="A25" s="11" t="str">
        <f t="shared" si="4"/>
        <v>TenderingCriterion</v>
      </c>
      <c r="B25" s="8" t="s">
        <v>22</v>
      </c>
      <c r="C25" s="12" t="s">
        <v>98</v>
      </c>
      <c r="D25" s="11" t="s">
        <v>5783</v>
      </c>
      <c r="E25" s="11" t="s">
        <v>22</v>
      </c>
      <c r="F25" s="11" t="s">
        <v>22</v>
      </c>
      <c r="G25" s="11" t="str">
        <f t="shared" si="5"/>
        <v>Qualification Application Request. Tendering Criterion</v>
      </c>
      <c r="H25" s="11" t="s">
        <v>22</v>
      </c>
      <c r="I25" s="11" t="s">
        <v>5770</v>
      </c>
      <c r="J25" s="11" t="s">
        <v>22</v>
      </c>
      <c r="K25" s="11" t="s">
        <v>22</v>
      </c>
      <c r="L25" s="11" t="s">
        <v>22</v>
      </c>
      <c r="M25" s="11" t="str">
        <f t="shared" si="6"/>
        <v>Tendering Criterion</v>
      </c>
      <c r="N25" s="11" t="str">
        <f t="shared" si="7"/>
        <v>Tendering Criterion</v>
      </c>
      <c r="O25" s="11" t="s">
        <v>22</v>
      </c>
      <c r="P25" s="11" t="s">
        <v>22</v>
      </c>
      <c r="Q25" s="11" t="s">
        <v>22</v>
      </c>
      <c r="R25" s="11" t="s">
        <v>4324</v>
      </c>
      <c r="S25" s="11" t="s">
        <v>38</v>
      </c>
      <c r="T25" s="11" t="s">
        <v>22</v>
      </c>
      <c r="U25" s="11" t="s">
        <v>228</v>
      </c>
      <c r="V25" s="11" t="s">
        <v>22</v>
      </c>
    </row>
    <row r="26" spans="1:22" ht="14.1" customHeight="1" x14ac:dyDescent="0.2">
      <c r="A26" s="11" t="str">
        <f t="shared" si="4"/>
        <v>AdditionalDocumentReference</v>
      </c>
      <c r="B26" s="8" t="s">
        <v>22</v>
      </c>
      <c r="C26" s="12" t="s">
        <v>98</v>
      </c>
      <c r="D26" s="11" t="s">
        <v>3374</v>
      </c>
      <c r="E26" s="11" t="s">
        <v>22</v>
      </c>
      <c r="F26" s="11" t="s">
        <v>22</v>
      </c>
      <c r="G26" s="11" t="str">
        <f t="shared" si="5"/>
        <v>Qualification Application Request. Additional_ Document Reference. Document Reference</v>
      </c>
      <c r="H26" s="11" t="s">
        <v>22</v>
      </c>
      <c r="I26" s="11" t="s">
        <v>5770</v>
      </c>
      <c r="J26" s="11" t="s">
        <v>86</v>
      </c>
      <c r="K26" s="11" t="s">
        <v>22</v>
      </c>
      <c r="L26" s="11" t="s">
        <v>22</v>
      </c>
      <c r="M26" s="11" t="str">
        <f t="shared" si="6"/>
        <v>Document Reference</v>
      </c>
      <c r="N26" s="11" t="str">
        <f t="shared" si="7"/>
        <v>Document Reference</v>
      </c>
      <c r="O26" s="11" t="s">
        <v>22</v>
      </c>
      <c r="P26" s="11" t="s">
        <v>22</v>
      </c>
      <c r="Q26" s="11" t="s">
        <v>22</v>
      </c>
      <c r="R26" s="11" t="s">
        <v>406</v>
      </c>
      <c r="S26" s="11" t="s">
        <v>38</v>
      </c>
      <c r="T26" s="11" t="s">
        <v>22</v>
      </c>
      <c r="U26" s="11" t="s">
        <v>228</v>
      </c>
      <c r="V26" s="11" t="s">
        <v>22</v>
      </c>
    </row>
    <row r="27" spans="1:22" ht="14.1" customHeight="1" x14ac:dyDescent="0.2">
      <c r="A27" s="11" t="str">
        <f t="shared" si="4"/>
        <v>Signature</v>
      </c>
      <c r="B27" s="8" t="s">
        <v>22</v>
      </c>
      <c r="C27" s="12" t="s">
        <v>98</v>
      </c>
      <c r="D27" s="11" t="s">
        <v>4972</v>
      </c>
      <c r="E27" s="11" t="s">
        <v>22</v>
      </c>
      <c r="F27" s="11" t="s">
        <v>22</v>
      </c>
      <c r="G27" s="11" t="str">
        <f t="shared" si="5"/>
        <v>Qualification Application Request. Signature</v>
      </c>
      <c r="H27" s="11" t="s">
        <v>22</v>
      </c>
      <c r="I27" s="11" t="s">
        <v>5770</v>
      </c>
      <c r="J27" s="11" t="s">
        <v>22</v>
      </c>
      <c r="K27" s="11" t="s">
        <v>22</v>
      </c>
      <c r="L27" s="11" t="s">
        <v>22</v>
      </c>
      <c r="M27" s="11" t="str">
        <f t="shared" si="6"/>
        <v>Signature</v>
      </c>
      <c r="N27" s="11" t="str">
        <f t="shared" si="7"/>
        <v>Signature</v>
      </c>
      <c r="O27" s="11" t="s">
        <v>22</v>
      </c>
      <c r="P27" s="11" t="s">
        <v>22</v>
      </c>
      <c r="Q27" s="11" t="s">
        <v>22</v>
      </c>
      <c r="R27" s="11" t="s">
        <v>624</v>
      </c>
      <c r="S27" s="11" t="s">
        <v>38</v>
      </c>
      <c r="T27" s="11" t="s">
        <v>22</v>
      </c>
      <c r="U27" s="11" t="s">
        <v>228</v>
      </c>
      <c r="V27" s="11" t="s">
        <v>22</v>
      </c>
    </row>
    <row r="28" spans="1:22" s="14" customFormat="1" ht="14.1" customHeight="1" x14ac:dyDescent="0.2">
      <c r="A28" s="13"/>
      <c r="B28" s="13"/>
      <c r="C28" s="13"/>
      <c r="D28" s="13"/>
      <c r="E28" s="13"/>
      <c r="F28" s="13"/>
      <c r="G28" s="13"/>
      <c r="H28" s="13"/>
      <c r="I28" s="13"/>
      <c r="J28" s="13"/>
      <c r="K28" s="13"/>
      <c r="L28" s="13"/>
      <c r="M28" s="13"/>
      <c r="N28" s="13"/>
      <c r="O28" s="13"/>
      <c r="P28" s="13"/>
      <c r="Q28" s="13"/>
      <c r="R28" s="13"/>
      <c r="S28" s="13" t="s">
        <v>4949</v>
      </c>
      <c r="T28" s="13"/>
      <c r="U28" s="13"/>
      <c r="V28"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9612D-44AC-4B8A-937E-610C75A84386}">
  <dimension ref="A1:V29"/>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BillOfLading</v>
      </c>
      <c r="B2" s="6" t="s">
        <v>22</v>
      </c>
      <c r="C2" s="6" t="s">
        <v>22</v>
      </c>
      <c r="D2" s="6" t="s">
        <v>5025</v>
      </c>
      <c r="E2" s="6" t="s">
        <v>5026</v>
      </c>
      <c r="F2" s="6" t="s">
        <v>22</v>
      </c>
      <c r="G2" s="5" t="str">
        <f>CONCATENATE(IF(H2="","",CONCATENATE(H2,"_ ")),I2,". Details")</f>
        <v>Bill Of Lading. Details</v>
      </c>
      <c r="H2" s="6" t="s">
        <v>22</v>
      </c>
      <c r="I2" s="6" t="s">
        <v>5027</v>
      </c>
      <c r="J2" s="6" t="s">
        <v>22</v>
      </c>
      <c r="K2" s="6" t="s">
        <v>22</v>
      </c>
      <c r="L2" s="6" t="s">
        <v>22</v>
      </c>
      <c r="M2" s="6" t="s">
        <v>22</v>
      </c>
      <c r="N2" s="6" t="s">
        <v>22</v>
      </c>
      <c r="O2" s="6" t="s">
        <v>22</v>
      </c>
      <c r="P2" s="6" t="s">
        <v>22</v>
      </c>
      <c r="Q2" s="6" t="s">
        <v>22</v>
      </c>
      <c r="R2" s="6" t="s">
        <v>22</v>
      </c>
      <c r="S2" s="6" t="s">
        <v>25</v>
      </c>
      <c r="T2" s="6" t="s">
        <v>22</v>
      </c>
      <c r="U2" s="6" t="s">
        <v>62</v>
      </c>
      <c r="V2" s="6" t="s">
        <v>22</v>
      </c>
    </row>
    <row r="3" spans="1:22" ht="14.1" customHeight="1" x14ac:dyDescent="0.2">
      <c r="A3" s="7" t="str">
        <f t="shared" ref="A3:A20"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4992</v>
      </c>
      <c r="G3" s="10" t="str">
        <f t="shared" ref="G3:G20" si="1">CONCATENATE( IF(H3="","",CONCATENATE(H3,"_ ")),I3,". ",IF(J3="","",CONCATENATE(J3,"_ ")),M3,IF(OR(J3&lt;&gt;"",M3&lt;&gt;N3),CONCATENATE(". ",N3),""))</f>
        <v>Bill Of Lading. UBL Version Identifier. Identifier</v>
      </c>
      <c r="H3" s="10" t="s">
        <v>22</v>
      </c>
      <c r="I3" s="10" t="s">
        <v>5027</v>
      </c>
      <c r="J3" s="10" t="s">
        <v>22</v>
      </c>
      <c r="K3" s="10" t="s">
        <v>4953</v>
      </c>
      <c r="L3" s="10" t="s">
        <v>29</v>
      </c>
      <c r="M3" s="7" t="str">
        <f t="shared" ref="M3:M20" si="2">IF(K3&lt;&gt;"",CONCATENATE(K3," ",L3),L3)</f>
        <v>UBL Version Identifier</v>
      </c>
      <c r="N3" s="10" t="s">
        <v>29</v>
      </c>
      <c r="O3" s="10" t="s">
        <v>22</v>
      </c>
      <c r="P3" s="10" t="str">
        <f t="shared" ref="P3:P20" si="3">IF(O3&lt;&gt;"",CONCATENATE(O3,"_ ",N3,". Type"),CONCATENATE(N3,". Type"))</f>
        <v>Identifier. Type</v>
      </c>
      <c r="Q3" s="10" t="s">
        <v>22</v>
      </c>
      <c r="R3" s="10" t="s">
        <v>22</v>
      </c>
      <c r="S3" s="10" t="s">
        <v>30</v>
      </c>
      <c r="T3" s="10" t="s">
        <v>22</v>
      </c>
      <c r="U3" s="10" t="s">
        <v>62</v>
      </c>
      <c r="V3" s="10" t="s">
        <v>22</v>
      </c>
    </row>
    <row r="4" spans="1:22" ht="14.1" customHeight="1" x14ac:dyDescent="0.2">
      <c r="A4" s="7" t="str">
        <f t="shared" si="0"/>
        <v>CustomizationID</v>
      </c>
      <c r="B4" s="8" t="s">
        <v>22</v>
      </c>
      <c r="C4" s="9" t="s">
        <v>34</v>
      </c>
      <c r="D4" s="10" t="s">
        <v>4954</v>
      </c>
      <c r="E4" s="10" t="s">
        <v>22</v>
      </c>
      <c r="F4" s="10" t="s">
        <v>2701</v>
      </c>
      <c r="G4" s="10" t="str">
        <f t="shared" si="1"/>
        <v>Bill Of Lading. Customization Identifier. Identifier</v>
      </c>
      <c r="H4" s="10" t="s">
        <v>22</v>
      </c>
      <c r="I4" s="10" t="s">
        <v>5027</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62</v>
      </c>
      <c r="V4" s="10" t="s">
        <v>22</v>
      </c>
    </row>
    <row r="5" spans="1:22" ht="14.1" customHeight="1" x14ac:dyDescent="0.2">
      <c r="A5" s="7" t="str">
        <f t="shared" si="0"/>
        <v>ProfileID</v>
      </c>
      <c r="B5" s="8" t="s">
        <v>22</v>
      </c>
      <c r="C5" s="9" t="s">
        <v>34</v>
      </c>
      <c r="D5" s="10" t="s">
        <v>4955</v>
      </c>
      <c r="E5" s="10" t="s">
        <v>22</v>
      </c>
      <c r="F5" s="10" t="s">
        <v>4993</v>
      </c>
      <c r="G5" s="10" t="str">
        <f t="shared" si="1"/>
        <v>Bill Of Lading. Profile Identifier. Identifier</v>
      </c>
      <c r="H5" s="10" t="s">
        <v>22</v>
      </c>
      <c r="I5" s="10" t="s">
        <v>5027</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62</v>
      </c>
      <c r="V5" s="10" t="s">
        <v>22</v>
      </c>
    </row>
    <row r="6" spans="1:22" ht="14.1" customHeight="1" x14ac:dyDescent="0.2">
      <c r="A6" s="7" t="str">
        <f t="shared" si="0"/>
        <v>ProfileExecutionID</v>
      </c>
      <c r="B6" s="8" t="s">
        <v>22</v>
      </c>
      <c r="C6" s="9" t="s">
        <v>34</v>
      </c>
      <c r="D6" s="10" t="s">
        <v>4956</v>
      </c>
      <c r="E6" s="10" t="s">
        <v>22</v>
      </c>
      <c r="F6" s="10" t="s">
        <v>4994</v>
      </c>
      <c r="G6" s="10" t="str">
        <f t="shared" si="1"/>
        <v>Bill Of Lading. Profile Execution Identifier. Identifier</v>
      </c>
      <c r="H6" s="10" t="s">
        <v>22</v>
      </c>
      <c r="I6" s="10" t="s">
        <v>5027</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26</v>
      </c>
      <c r="V6" s="10" t="s">
        <v>22</v>
      </c>
    </row>
    <row r="7" spans="1:22" ht="14.1" customHeight="1" x14ac:dyDescent="0.2">
      <c r="A7" s="7" t="str">
        <f t="shared" si="0"/>
        <v>ID</v>
      </c>
      <c r="B7" s="8" t="s">
        <v>22</v>
      </c>
      <c r="C7" s="9" t="s">
        <v>27</v>
      </c>
      <c r="D7" s="10" t="s">
        <v>4995</v>
      </c>
      <c r="E7" s="10" t="s">
        <v>5028</v>
      </c>
      <c r="F7" s="10" t="s">
        <v>22</v>
      </c>
      <c r="G7" s="10" t="str">
        <f t="shared" si="1"/>
        <v>Bill Of Lading. Identifier</v>
      </c>
      <c r="H7" s="10" t="s">
        <v>22</v>
      </c>
      <c r="I7" s="10" t="s">
        <v>5027</v>
      </c>
      <c r="J7" s="10" t="s">
        <v>22</v>
      </c>
      <c r="K7" s="10" t="s">
        <v>22</v>
      </c>
      <c r="L7" s="10" t="s">
        <v>29</v>
      </c>
      <c r="M7" s="7" t="str">
        <f t="shared" si="2"/>
        <v>Identifier</v>
      </c>
      <c r="N7" s="10" t="s">
        <v>29</v>
      </c>
      <c r="O7" s="10" t="s">
        <v>22</v>
      </c>
      <c r="P7" s="10" t="str">
        <f t="shared" si="3"/>
        <v>Identifier. Type</v>
      </c>
      <c r="Q7" s="10" t="s">
        <v>22</v>
      </c>
      <c r="R7" s="10" t="s">
        <v>22</v>
      </c>
      <c r="S7" s="10" t="s">
        <v>30</v>
      </c>
      <c r="T7" s="10" t="s">
        <v>5029</v>
      </c>
      <c r="U7" s="10" t="s">
        <v>62</v>
      </c>
      <c r="V7" s="10" t="s">
        <v>22</v>
      </c>
    </row>
    <row r="8" spans="1:22" ht="14.1" customHeight="1" x14ac:dyDescent="0.2">
      <c r="A8" s="7" t="str">
        <f t="shared" si="0"/>
        <v>CarrierAssignedID</v>
      </c>
      <c r="B8" s="8" t="s">
        <v>22</v>
      </c>
      <c r="C8" s="9" t="s">
        <v>34</v>
      </c>
      <c r="D8" s="10" t="s">
        <v>5030</v>
      </c>
      <c r="E8" s="10" t="s">
        <v>5031</v>
      </c>
      <c r="F8" s="10" t="s">
        <v>22</v>
      </c>
      <c r="G8" s="10" t="str">
        <f t="shared" si="1"/>
        <v>Bill Of Lading. Carrier Assigned_ Identifier. Identifier</v>
      </c>
      <c r="H8" s="10" t="s">
        <v>22</v>
      </c>
      <c r="I8" s="10" t="s">
        <v>5027</v>
      </c>
      <c r="J8" s="10" t="s">
        <v>749</v>
      </c>
      <c r="K8" s="10" t="s">
        <v>22</v>
      </c>
      <c r="L8" s="10" t="s">
        <v>29</v>
      </c>
      <c r="M8" s="7" t="str">
        <f t="shared" si="2"/>
        <v>Identifier</v>
      </c>
      <c r="N8" s="10" t="s">
        <v>29</v>
      </c>
      <c r="O8" s="10" t="s">
        <v>22</v>
      </c>
      <c r="P8" s="10" t="str">
        <f t="shared" si="3"/>
        <v>Identifier. Type</v>
      </c>
      <c r="Q8" s="10" t="s">
        <v>22</v>
      </c>
      <c r="R8" s="10" t="s">
        <v>22</v>
      </c>
      <c r="S8" s="10" t="s">
        <v>30</v>
      </c>
      <c r="T8" s="10" t="s">
        <v>22</v>
      </c>
      <c r="U8" s="10" t="s">
        <v>62</v>
      </c>
      <c r="V8" s="10" t="s">
        <v>22</v>
      </c>
    </row>
    <row r="9" spans="1:22" ht="14.1" customHeight="1" x14ac:dyDescent="0.2">
      <c r="A9" s="7" t="str">
        <f t="shared" si="0"/>
        <v>UUID</v>
      </c>
      <c r="B9" s="8" t="s">
        <v>22</v>
      </c>
      <c r="C9" s="9" t="s">
        <v>34</v>
      </c>
      <c r="D9" s="10" t="s">
        <v>4959</v>
      </c>
      <c r="E9" s="10" t="s">
        <v>22</v>
      </c>
      <c r="F9" s="10" t="s">
        <v>22</v>
      </c>
      <c r="G9" s="10" t="str">
        <f t="shared" si="1"/>
        <v>Bill Of Lading. UUID. Identifier</v>
      </c>
      <c r="H9" s="10" t="s">
        <v>22</v>
      </c>
      <c r="I9" s="10" t="s">
        <v>5027</v>
      </c>
      <c r="J9" s="10" t="s">
        <v>22</v>
      </c>
      <c r="K9" s="10" t="s">
        <v>22</v>
      </c>
      <c r="L9" s="10" t="s">
        <v>590</v>
      </c>
      <c r="M9" s="7" t="str">
        <f t="shared" si="2"/>
        <v>UUID</v>
      </c>
      <c r="N9" s="10" t="s">
        <v>29</v>
      </c>
      <c r="O9" s="10" t="s">
        <v>22</v>
      </c>
      <c r="P9" s="10" t="str">
        <f t="shared" si="3"/>
        <v>Identifier. Type</v>
      </c>
      <c r="Q9" s="10" t="s">
        <v>22</v>
      </c>
      <c r="R9" s="10" t="s">
        <v>22</v>
      </c>
      <c r="S9" s="10" t="s">
        <v>30</v>
      </c>
      <c r="T9" s="10" t="s">
        <v>22</v>
      </c>
      <c r="U9" s="10" t="s">
        <v>62</v>
      </c>
      <c r="V9" s="10" t="s">
        <v>22</v>
      </c>
    </row>
    <row r="10" spans="1:22" ht="14.1" customHeight="1" x14ac:dyDescent="0.2">
      <c r="A10" s="7" t="str">
        <f t="shared" si="0"/>
        <v>IssueDate</v>
      </c>
      <c r="B10" s="8" t="s">
        <v>22</v>
      </c>
      <c r="C10" s="9" t="s">
        <v>34</v>
      </c>
      <c r="D10" s="10" t="s">
        <v>4996</v>
      </c>
      <c r="E10" s="10" t="s">
        <v>5032</v>
      </c>
      <c r="F10" s="10" t="s">
        <v>22</v>
      </c>
      <c r="G10" s="10" t="str">
        <f t="shared" si="1"/>
        <v>Bill Of Lading. Issue Date. Date</v>
      </c>
      <c r="H10" s="10" t="s">
        <v>22</v>
      </c>
      <c r="I10" s="10" t="s">
        <v>5027</v>
      </c>
      <c r="J10" s="10" t="s">
        <v>22</v>
      </c>
      <c r="K10" s="10" t="s">
        <v>477</v>
      </c>
      <c r="L10" s="10" t="s">
        <v>397</v>
      </c>
      <c r="M10" s="7" t="str">
        <f t="shared" si="2"/>
        <v>Issue Date</v>
      </c>
      <c r="N10" s="10" t="s">
        <v>397</v>
      </c>
      <c r="O10" s="10" t="s">
        <v>22</v>
      </c>
      <c r="P10" s="10" t="str">
        <f t="shared" si="3"/>
        <v>Date. Type</v>
      </c>
      <c r="Q10" s="10" t="s">
        <v>22</v>
      </c>
      <c r="R10" s="10" t="s">
        <v>22</v>
      </c>
      <c r="S10" s="10" t="s">
        <v>30</v>
      </c>
      <c r="T10" s="10" t="s">
        <v>5033</v>
      </c>
      <c r="U10" s="10" t="s">
        <v>62</v>
      </c>
      <c r="V10" s="10" t="s">
        <v>22</v>
      </c>
    </row>
    <row r="11" spans="1:22" ht="14.1" customHeight="1" x14ac:dyDescent="0.2">
      <c r="A11" s="7" t="str">
        <f t="shared" si="0"/>
        <v>IssueTime</v>
      </c>
      <c r="B11" s="8" t="s">
        <v>22</v>
      </c>
      <c r="C11" s="9" t="s">
        <v>34</v>
      </c>
      <c r="D11" s="10" t="s">
        <v>4997</v>
      </c>
      <c r="E11" s="10" t="s">
        <v>22</v>
      </c>
      <c r="F11" s="10" t="s">
        <v>22</v>
      </c>
      <c r="G11" s="10" t="str">
        <f t="shared" si="1"/>
        <v>Bill Of Lading. Issue Time. Time</v>
      </c>
      <c r="H11" s="10" t="s">
        <v>22</v>
      </c>
      <c r="I11" s="10" t="s">
        <v>5027</v>
      </c>
      <c r="J11" s="10" t="s">
        <v>22</v>
      </c>
      <c r="K11" s="10" t="s">
        <v>477</v>
      </c>
      <c r="L11" s="10" t="s">
        <v>594</v>
      </c>
      <c r="M11" s="7" t="str">
        <f t="shared" si="2"/>
        <v>Issue Time</v>
      </c>
      <c r="N11" s="10" t="s">
        <v>594</v>
      </c>
      <c r="O11" s="10" t="s">
        <v>22</v>
      </c>
      <c r="P11" s="10" t="str">
        <f t="shared" si="3"/>
        <v>Time. Type</v>
      </c>
      <c r="Q11" s="10" t="s">
        <v>22</v>
      </c>
      <c r="R11" s="10" t="s">
        <v>22</v>
      </c>
      <c r="S11" s="10" t="s">
        <v>30</v>
      </c>
      <c r="T11" s="10" t="s">
        <v>5033</v>
      </c>
      <c r="U11" s="10" t="s">
        <v>62</v>
      </c>
      <c r="V11" s="10" t="s">
        <v>22</v>
      </c>
    </row>
    <row r="12" spans="1:22" ht="14.1" customHeight="1" x14ac:dyDescent="0.2">
      <c r="A12" s="7" t="str">
        <f t="shared" si="0"/>
        <v>Name</v>
      </c>
      <c r="B12" s="8" t="s">
        <v>22</v>
      </c>
      <c r="C12" s="9" t="s">
        <v>34</v>
      </c>
      <c r="D12" s="10" t="s">
        <v>5034</v>
      </c>
      <c r="E12" s="10" t="s">
        <v>22</v>
      </c>
      <c r="F12" s="10" t="s">
        <v>5035</v>
      </c>
      <c r="G12" s="10" t="str">
        <f t="shared" si="1"/>
        <v>Bill Of Lading. Name</v>
      </c>
      <c r="H12" s="10" t="s">
        <v>22</v>
      </c>
      <c r="I12" s="10" t="s">
        <v>5027</v>
      </c>
      <c r="J12" s="10" t="s">
        <v>22</v>
      </c>
      <c r="K12" s="10" t="s">
        <v>22</v>
      </c>
      <c r="L12" s="10" t="s">
        <v>56</v>
      </c>
      <c r="M12" s="7" t="str">
        <f t="shared" si="2"/>
        <v>Name</v>
      </c>
      <c r="N12" s="10" t="s">
        <v>56</v>
      </c>
      <c r="O12" s="10" t="s">
        <v>22</v>
      </c>
      <c r="P12" s="10" t="str">
        <f t="shared" si="3"/>
        <v>Name. Type</v>
      </c>
      <c r="Q12" s="10" t="s">
        <v>22</v>
      </c>
      <c r="R12" s="10" t="s">
        <v>22</v>
      </c>
      <c r="S12" s="10" t="s">
        <v>30</v>
      </c>
      <c r="T12" s="10" t="s">
        <v>22</v>
      </c>
      <c r="U12" s="10" t="s">
        <v>62</v>
      </c>
      <c r="V12" s="10" t="s">
        <v>22</v>
      </c>
    </row>
    <row r="13" spans="1:22" ht="14.1" customHeight="1" x14ac:dyDescent="0.2">
      <c r="A13" s="7" t="str">
        <f t="shared" si="0"/>
        <v>Description</v>
      </c>
      <c r="B13" s="8" t="s">
        <v>22</v>
      </c>
      <c r="C13" s="9" t="s">
        <v>98</v>
      </c>
      <c r="D13" s="10" t="s">
        <v>5036</v>
      </c>
      <c r="E13" s="10" t="s">
        <v>22</v>
      </c>
      <c r="F13" s="10" t="s">
        <v>22</v>
      </c>
      <c r="G13" s="10" t="str">
        <f t="shared" si="1"/>
        <v>Bill Of Lading. Description. Text</v>
      </c>
      <c r="H13" s="10" t="s">
        <v>22</v>
      </c>
      <c r="I13" s="10" t="s">
        <v>5027</v>
      </c>
      <c r="J13" s="10" t="s">
        <v>22</v>
      </c>
      <c r="K13" s="10" t="s">
        <v>22</v>
      </c>
      <c r="L13" s="10" t="s">
        <v>100</v>
      </c>
      <c r="M13" s="7" t="str">
        <f t="shared" si="2"/>
        <v>Description</v>
      </c>
      <c r="N13" s="10" t="s">
        <v>59</v>
      </c>
      <c r="O13" s="10" t="s">
        <v>22</v>
      </c>
      <c r="P13" s="10" t="str">
        <f t="shared" si="3"/>
        <v>Text. Type</v>
      </c>
      <c r="Q13" s="10" t="s">
        <v>22</v>
      </c>
      <c r="R13" s="10" t="s">
        <v>22</v>
      </c>
      <c r="S13" s="10" t="s">
        <v>30</v>
      </c>
      <c r="T13" s="10" t="s">
        <v>22</v>
      </c>
      <c r="U13" s="10" t="s">
        <v>62</v>
      </c>
      <c r="V13" s="10" t="s">
        <v>22</v>
      </c>
    </row>
    <row r="14" spans="1:22" ht="14.1" customHeight="1" x14ac:dyDescent="0.2">
      <c r="A14" s="7" t="str">
        <f t="shared" si="0"/>
        <v>Note</v>
      </c>
      <c r="B14" s="8" t="s">
        <v>22</v>
      </c>
      <c r="C14" s="9" t="s">
        <v>98</v>
      </c>
      <c r="D14" s="10" t="s">
        <v>4967</v>
      </c>
      <c r="E14" s="10" t="s">
        <v>22</v>
      </c>
      <c r="F14" s="10" t="s">
        <v>22</v>
      </c>
      <c r="G14" s="10" t="str">
        <f t="shared" si="1"/>
        <v>Bill Of Lading. Note. Text</v>
      </c>
      <c r="H14" s="10" t="s">
        <v>22</v>
      </c>
      <c r="I14" s="10" t="s">
        <v>5027</v>
      </c>
      <c r="J14" s="10" t="s">
        <v>22</v>
      </c>
      <c r="K14" s="10" t="s">
        <v>22</v>
      </c>
      <c r="L14" s="10" t="s">
        <v>237</v>
      </c>
      <c r="M14" s="7" t="str">
        <f t="shared" si="2"/>
        <v>Note</v>
      </c>
      <c r="N14" s="10" t="s">
        <v>59</v>
      </c>
      <c r="O14" s="10" t="s">
        <v>22</v>
      </c>
      <c r="P14" s="10" t="str">
        <f t="shared" si="3"/>
        <v>Text. Type</v>
      </c>
      <c r="Q14" s="10" t="s">
        <v>22</v>
      </c>
      <c r="R14" s="10" t="s">
        <v>22</v>
      </c>
      <c r="S14" s="10" t="s">
        <v>30</v>
      </c>
      <c r="T14" s="10" t="s">
        <v>22</v>
      </c>
      <c r="U14" s="10" t="s">
        <v>62</v>
      </c>
      <c r="V14" s="10" t="s">
        <v>22</v>
      </c>
    </row>
    <row r="15" spans="1:22" ht="14.1" customHeight="1" x14ac:dyDescent="0.2">
      <c r="A15" s="7" t="str">
        <f t="shared" si="0"/>
        <v>DocumentStatusCode</v>
      </c>
      <c r="B15" s="8" t="s">
        <v>22</v>
      </c>
      <c r="C15" s="9" t="s">
        <v>34</v>
      </c>
      <c r="D15" s="10" t="s">
        <v>5037</v>
      </c>
      <c r="E15" s="10" t="s">
        <v>22</v>
      </c>
      <c r="F15" s="10" t="s">
        <v>22</v>
      </c>
      <c r="G15" s="10" t="str">
        <f t="shared" si="1"/>
        <v>Bill Of Lading. Document Status Code. Code</v>
      </c>
      <c r="H15" s="10" t="s">
        <v>22</v>
      </c>
      <c r="I15" s="10" t="s">
        <v>5027</v>
      </c>
      <c r="J15" s="10" t="s">
        <v>22</v>
      </c>
      <c r="K15" s="10" t="s">
        <v>1633</v>
      </c>
      <c r="L15" s="10" t="s">
        <v>33</v>
      </c>
      <c r="M15" s="7" t="str">
        <f t="shared" si="2"/>
        <v>Document Status Code</v>
      </c>
      <c r="N15" s="10" t="s">
        <v>33</v>
      </c>
      <c r="O15" s="10" t="s">
        <v>1633</v>
      </c>
      <c r="P15" s="10" t="str">
        <f t="shared" si="3"/>
        <v>Document Status_ Code. Type</v>
      </c>
      <c r="Q15" s="10" t="s">
        <v>22</v>
      </c>
      <c r="R15" s="10" t="s">
        <v>22</v>
      </c>
      <c r="S15" s="10" t="s">
        <v>30</v>
      </c>
      <c r="T15" s="10" t="s">
        <v>22</v>
      </c>
      <c r="U15" s="10" t="s">
        <v>62</v>
      </c>
      <c r="V15" s="10" t="s">
        <v>22</v>
      </c>
    </row>
    <row r="16" spans="1:22" ht="14.1" customHeight="1" x14ac:dyDescent="0.2">
      <c r="A16" s="7" t="str">
        <f t="shared" si="0"/>
        <v>ShippingOrderID</v>
      </c>
      <c r="B16" s="8" t="s">
        <v>22</v>
      </c>
      <c r="C16" s="9" t="s">
        <v>34</v>
      </c>
      <c r="D16" s="10" t="s">
        <v>5038</v>
      </c>
      <c r="E16" s="10" t="s">
        <v>5039</v>
      </c>
      <c r="F16" s="10" t="s">
        <v>22</v>
      </c>
      <c r="G16" s="10" t="str">
        <f t="shared" si="1"/>
        <v>Bill Of Lading. Shipping Order Identifier. Identifier</v>
      </c>
      <c r="H16" s="10" t="s">
        <v>22</v>
      </c>
      <c r="I16" s="10" t="s">
        <v>5027</v>
      </c>
      <c r="J16" s="10" t="s">
        <v>22</v>
      </c>
      <c r="K16" s="10" t="s">
        <v>5040</v>
      </c>
      <c r="L16" s="10" t="s">
        <v>29</v>
      </c>
      <c r="M16" s="7" t="str">
        <f t="shared" si="2"/>
        <v>Shipping Order Identifier</v>
      </c>
      <c r="N16" s="10" t="s">
        <v>29</v>
      </c>
      <c r="O16" s="10" t="s">
        <v>22</v>
      </c>
      <c r="P16" s="10" t="str">
        <f t="shared" si="3"/>
        <v>Identifier. Type</v>
      </c>
      <c r="Q16" s="10" t="s">
        <v>22</v>
      </c>
      <c r="R16" s="10" t="s">
        <v>22</v>
      </c>
      <c r="S16" s="10" t="s">
        <v>30</v>
      </c>
      <c r="T16" s="10" t="s">
        <v>5041</v>
      </c>
      <c r="U16" s="10" t="s">
        <v>62</v>
      </c>
      <c r="V16" s="10" t="s">
        <v>22</v>
      </c>
    </row>
    <row r="17" spans="1:22" ht="14.1" customHeight="1" x14ac:dyDescent="0.2">
      <c r="A17" s="7" t="str">
        <f t="shared" si="0"/>
        <v>ToOrderIndicator</v>
      </c>
      <c r="B17" s="8" t="s">
        <v>22</v>
      </c>
      <c r="C17" s="9" t="s">
        <v>34</v>
      </c>
      <c r="D17" s="10" t="s">
        <v>5042</v>
      </c>
      <c r="E17" s="10" t="s">
        <v>22</v>
      </c>
      <c r="F17" s="10" t="s">
        <v>22</v>
      </c>
      <c r="G17" s="10" t="str">
        <f t="shared" si="1"/>
        <v>Bill Of Lading. To Order_ Indicator. Indicator</v>
      </c>
      <c r="H17" s="10" t="s">
        <v>22</v>
      </c>
      <c r="I17" s="10" t="s">
        <v>5027</v>
      </c>
      <c r="J17" s="10" t="s">
        <v>5043</v>
      </c>
      <c r="K17" s="10" t="s">
        <v>22</v>
      </c>
      <c r="L17" s="10" t="s">
        <v>170</v>
      </c>
      <c r="M17" s="7" t="str">
        <f t="shared" si="2"/>
        <v>Indicator</v>
      </c>
      <c r="N17" s="10" t="s">
        <v>170</v>
      </c>
      <c r="O17" s="10" t="s">
        <v>22</v>
      </c>
      <c r="P17" s="10" t="str">
        <f t="shared" si="3"/>
        <v>Indicator. Type</v>
      </c>
      <c r="Q17" s="10" t="s">
        <v>22</v>
      </c>
      <c r="R17" s="10" t="s">
        <v>22</v>
      </c>
      <c r="S17" s="10" t="s">
        <v>30</v>
      </c>
      <c r="T17" s="10" t="s">
        <v>22</v>
      </c>
      <c r="U17" s="10" t="s">
        <v>62</v>
      </c>
      <c r="V17" s="10" t="s">
        <v>22</v>
      </c>
    </row>
    <row r="18" spans="1:22" ht="14.1" customHeight="1" x14ac:dyDescent="0.2">
      <c r="A18" s="7" t="str">
        <f t="shared" si="0"/>
        <v>AdValoremIndicator</v>
      </c>
      <c r="B18" s="8" t="s">
        <v>22</v>
      </c>
      <c r="C18" s="9" t="s">
        <v>34</v>
      </c>
      <c r="D18" s="10" t="s">
        <v>5044</v>
      </c>
      <c r="E18" s="10" t="s">
        <v>22</v>
      </c>
      <c r="F18" s="10" t="s">
        <v>22</v>
      </c>
      <c r="G18" s="10" t="str">
        <f t="shared" si="1"/>
        <v>Bill Of Lading. Ad Valorem_ Indicator. Indicator</v>
      </c>
      <c r="H18" s="10" t="s">
        <v>22</v>
      </c>
      <c r="I18" s="10" t="s">
        <v>5027</v>
      </c>
      <c r="J18" s="10" t="s">
        <v>5045</v>
      </c>
      <c r="K18" s="10" t="s">
        <v>22</v>
      </c>
      <c r="L18" s="10" t="s">
        <v>170</v>
      </c>
      <c r="M18" s="7" t="str">
        <f t="shared" si="2"/>
        <v>Indicator</v>
      </c>
      <c r="N18" s="10" t="s">
        <v>170</v>
      </c>
      <c r="O18" s="10" t="s">
        <v>22</v>
      </c>
      <c r="P18" s="10" t="str">
        <f t="shared" si="3"/>
        <v>Indicator. Type</v>
      </c>
      <c r="Q18" s="10" t="s">
        <v>22</v>
      </c>
      <c r="R18" s="10" t="s">
        <v>22</v>
      </c>
      <c r="S18" s="10" t="s">
        <v>30</v>
      </c>
      <c r="T18" s="10" t="s">
        <v>22</v>
      </c>
      <c r="U18" s="10" t="s">
        <v>62</v>
      </c>
      <c r="V18" s="10" t="s">
        <v>22</v>
      </c>
    </row>
    <row r="19" spans="1:22" ht="14.1" customHeight="1" x14ac:dyDescent="0.2">
      <c r="A19" s="7" t="str">
        <f t="shared" si="0"/>
        <v>DeclaredCarriageValueAmount</v>
      </c>
      <c r="B19" s="8" t="s">
        <v>22</v>
      </c>
      <c r="C19" s="9" t="s">
        <v>34</v>
      </c>
      <c r="D19" s="10" t="s">
        <v>5046</v>
      </c>
      <c r="E19" s="10" t="s">
        <v>5047</v>
      </c>
      <c r="F19" s="10" t="s">
        <v>22</v>
      </c>
      <c r="G19" s="10" t="str">
        <f t="shared" si="1"/>
        <v>Bill Of Lading. Declared Carriage_ Value. Amount</v>
      </c>
      <c r="H19" s="10" t="s">
        <v>22</v>
      </c>
      <c r="I19" s="10" t="s">
        <v>5027</v>
      </c>
      <c r="J19" s="10" t="s">
        <v>5048</v>
      </c>
      <c r="K19" s="10" t="s">
        <v>22</v>
      </c>
      <c r="L19" s="10" t="s">
        <v>58</v>
      </c>
      <c r="M19" s="7" t="str">
        <f t="shared" si="2"/>
        <v>Value</v>
      </c>
      <c r="N19" s="10" t="s">
        <v>189</v>
      </c>
      <c r="O19" s="10" t="s">
        <v>22</v>
      </c>
      <c r="P19" s="10" t="str">
        <f t="shared" si="3"/>
        <v>Amount. Type</v>
      </c>
      <c r="Q19" s="10" t="s">
        <v>22</v>
      </c>
      <c r="R19" s="10" t="s">
        <v>22</v>
      </c>
      <c r="S19" s="10" t="s">
        <v>30</v>
      </c>
      <c r="T19" s="10" t="s">
        <v>3797</v>
      </c>
      <c r="U19" s="10" t="s">
        <v>62</v>
      </c>
      <c r="V19" s="10" t="s">
        <v>22</v>
      </c>
    </row>
    <row r="20" spans="1:22" ht="14.1" customHeight="1" x14ac:dyDescent="0.2">
      <c r="A20" s="7" t="str">
        <f t="shared" si="0"/>
        <v>OtherInstruction</v>
      </c>
      <c r="B20" s="8" t="s">
        <v>22</v>
      </c>
      <c r="C20" s="9" t="s">
        <v>98</v>
      </c>
      <c r="D20" s="10" t="s">
        <v>5049</v>
      </c>
      <c r="E20" s="10" t="s">
        <v>5050</v>
      </c>
      <c r="F20" s="10" t="s">
        <v>22</v>
      </c>
      <c r="G20" s="10" t="str">
        <f t="shared" si="1"/>
        <v>Bill Of Lading. Other_ Instruction. Text</v>
      </c>
      <c r="H20" s="10" t="s">
        <v>22</v>
      </c>
      <c r="I20" s="10" t="s">
        <v>5027</v>
      </c>
      <c r="J20" s="10" t="s">
        <v>1185</v>
      </c>
      <c r="K20" s="10" t="s">
        <v>22</v>
      </c>
      <c r="L20" s="10" t="s">
        <v>3045</v>
      </c>
      <c r="M20" s="7" t="str">
        <f t="shared" si="2"/>
        <v>Instruction</v>
      </c>
      <c r="N20" s="10" t="s">
        <v>59</v>
      </c>
      <c r="O20" s="10" t="s">
        <v>22</v>
      </c>
      <c r="P20" s="10" t="str">
        <f t="shared" si="3"/>
        <v>Text. Type</v>
      </c>
      <c r="Q20" s="10" t="s">
        <v>22</v>
      </c>
      <c r="R20" s="10" t="s">
        <v>22</v>
      </c>
      <c r="S20" s="10" t="s">
        <v>30</v>
      </c>
      <c r="T20" s="10" t="s">
        <v>803</v>
      </c>
      <c r="U20" s="10" t="s">
        <v>62</v>
      </c>
      <c r="V20" s="10" t="s">
        <v>22</v>
      </c>
    </row>
    <row r="21" spans="1:22" ht="14.1" customHeight="1" x14ac:dyDescent="0.2">
      <c r="A21" s="11" t="str">
        <f t="shared" ref="A21:A28" si="4">SUBSTITUTE(SUBSTITUTE(CONCATENATE(J21,IF(M21="Identifier","ID",M21))," ",""),"_","")</f>
        <v>ConsignorParty</v>
      </c>
      <c r="B21" s="8" t="s">
        <v>22</v>
      </c>
      <c r="C21" s="12" t="s">
        <v>34</v>
      </c>
      <c r="D21" s="11" t="s">
        <v>5051</v>
      </c>
      <c r="E21" s="11" t="s">
        <v>903</v>
      </c>
      <c r="F21" s="11" t="s">
        <v>22</v>
      </c>
      <c r="G21" s="11" t="str">
        <f t="shared" ref="G21:G28" si="5">CONCATENATE( IF(H21="","",CONCATENATE(H21,"_ ")),I21,". ",IF(J21="","",CONCATENATE(J21,"_ ")),M21,IF(J21="","",CONCATENATE(". ",N21)))</f>
        <v>Bill Of Lading. Consignor_ Party. Party</v>
      </c>
      <c r="H21" s="11" t="s">
        <v>22</v>
      </c>
      <c r="I21" s="11" t="s">
        <v>5027</v>
      </c>
      <c r="J21" s="11" t="s">
        <v>904</v>
      </c>
      <c r="K21" s="11" t="s">
        <v>22</v>
      </c>
      <c r="L21" s="11" t="s">
        <v>22</v>
      </c>
      <c r="M21" s="11" t="str">
        <f t="shared" ref="M21:M28" si="6">CONCATENATE(IF(Q21="","",CONCATENATE(Q21,"_ ")),R21)</f>
        <v>Party</v>
      </c>
      <c r="N21" s="11" t="str">
        <f t="shared" ref="N21:N28" si="7">M21</f>
        <v>Party</v>
      </c>
      <c r="O21" s="11" t="s">
        <v>22</v>
      </c>
      <c r="P21" s="11" t="s">
        <v>22</v>
      </c>
      <c r="Q21" s="11" t="s">
        <v>22</v>
      </c>
      <c r="R21" s="11" t="s">
        <v>216</v>
      </c>
      <c r="S21" s="11" t="s">
        <v>38</v>
      </c>
      <c r="T21" s="11" t="s">
        <v>900</v>
      </c>
      <c r="U21" s="11" t="s">
        <v>62</v>
      </c>
      <c r="V21" s="11" t="s">
        <v>22</v>
      </c>
    </row>
    <row r="22" spans="1:22" ht="14.1" customHeight="1" x14ac:dyDescent="0.2">
      <c r="A22" s="11" t="str">
        <f t="shared" si="4"/>
        <v>CarrierParty</v>
      </c>
      <c r="B22" s="8" t="s">
        <v>22</v>
      </c>
      <c r="C22" s="12" t="s">
        <v>34</v>
      </c>
      <c r="D22" s="11" t="s">
        <v>5052</v>
      </c>
      <c r="E22" s="11" t="s">
        <v>907</v>
      </c>
      <c r="F22" s="11" t="s">
        <v>22</v>
      </c>
      <c r="G22" s="11" t="str">
        <f t="shared" si="5"/>
        <v>Bill Of Lading. Carrier_ Party. Party</v>
      </c>
      <c r="H22" s="11" t="s">
        <v>22</v>
      </c>
      <c r="I22" s="11" t="s">
        <v>5027</v>
      </c>
      <c r="J22" s="11" t="s">
        <v>908</v>
      </c>
      <c r="K22" s="11" t="s">
        <v>22</v>
      </c>
      <c r="L22" s="11" t="s">
        <v>22</v>
      </c>
      <c r="M22" s="11" t="str">
        <f t="shared" si="6"/>
        <v>Party</v>
      </c>
      <c r="N22" s="11" t="str">
        <f t="shared" si="7"/>
        <v>Party</v>
      </c>
      <c r="O22" s="11" t="s">
        <v>22</v>
      </c>
      <c r="P22" s="11" t="s">
        <v>22</v>
      </c>
      <c r="Q22" s="11" t="s">
        <v>22</v>
      </c>
      <c r="R22" s="11" t="s">
        <v>216</v>
      </c>
      <c r="S22" s="11" t="s">
        <v>38</v>
      </c>
      <c r="T22" s="11" t="s">
        <v>900</v>
      </c>
      <c r="U22" s="11" t="s">
        <v>62</v>
      </c>
      <c r="V22" s="11" t="s">
        <v>22</v>
      </c>
    </row>
    <row r="23" spans="1:22" ht="14.1" customHeight="1" x14ac:dyDescent="0.2">
      <c r="A23" s="11" t="str">
        <f t="shared" si="4"/>
        <v>FreightForwarderParty</v>
      </c>
      <c r="B23" s="8" t="s">
        <v>22</v>
      </c>
      <c r="C23" s="12" t="s">
        <v>34</v>
      </c>
      <c r="D23" s="11" t="s">
        <v>5053</v>
      </c>
      <c r="E23" s="11" t="s">
        <v>910</v>
      </c>
      <c r="F23" s="11" t="s">
        <v>22</v>
      </c>
      <c r="G23" s="11" t="str">
        <f t="shared" si="5"/>
        <v>Bill Of Lading. Freight Forwarder_ Party. Party</v>
      </c>
      <c r="H23" s="11" t="s">
        <v>22</v>
      </c>
      <c r="I23" s="11" t="s">
        <v>5027</v>
      </c>
      <c r="J23" s="11" t="s">
        <v>911</v>
      </c>
      <c r="K23" s="11" t="s">
        <v>22</v>
      </c>
      <c r="L23" s="11" t="s">
        <v>22</v>
      </c>
      <c r="M23" s="11" t="str">
        <f t="shared" si="6"/>
        <v>Party</v>
      </c>
      <c r="N23" s="11" t="str">
        <f t="shared" si="7"/>
        <v>Party</v>
      </c>
      <c r="O23" s="11" t="s">
        <v>22</v>
      </c>
      <c r="P23" s="11" t="s">
        <v>22</v>
      </c>
      <c r="Q23" s="11" t="s">
        <v>22</v>
      </c>
      <c r="R23" s="11" t="s">
        <v>216</v>
      </c>
      <c r="S23" s="11" t="s">
        <v>38</v>
      </c>
      <c r="T23" s="11" t="s">
        <v>900</v>
      </c>
      <c r="U23" s="11" t="s">
        <v>62</v>
      </c>
      <c r="V23" s="11" t="s">
        <v>22</v>
      </c>
    </row>
    <row r="24" spans="1:22" ht="14.1" customHeight="1" x14ac:dyDescent="0.2">
      <c r="A24" s="11" t="str">
        <f t="shared" si="4"/>
        <v>Shipment</v>
      </c>
      <c r="B24" s="8" t="s">
        <v>22</v>
      </c>
      <c r="C24" s="12" t="s">
        <v>34</v>
      </c>
      <c r="D24" s="11" t="s">
        <v>5054</v>
      </c>
      <c r="E24" s="11" t="s">
        <v>22</v>
      </c>
      <c r="F24" s="11" t="s">
        <v>22</v>
      </c>
      <c r="G24" s="11" t="str">
        <f t="shared" si="5"/>
        <v>Bill Of Lading. Shipment</v>
      </c>
      <c r="H24" s="11" t="s">
        <v>22</v>
      </c>
      <c r="I24" s="11" t="s">
        <v>5027</v>
      </c>
      <c r="J24" s="11" t="s">
        <v>22</v>
      </c>
      <c r="K24" s="11" t="s">
        <v>22</v>
      </c>
      <c r="L24" s="11" t="s">
        <v>22</v>
      </c>
      <c r="M24" s="11" t="str">
        <f t="shared" si="6"/>
        <v>Shipment</v>
      </c>
      <c r="N24" s="11" t="str">
        <f t="shared" si="7"/>
        <v>Shipment</v>
      </c>
      <c r="O24" s="11" t="s">
        <v>22</v>
      </c>
      <c r="P24" s="11" t="s">
        <v>22</v>
      </c>
      <c r="Q24" s="11" t="s">
        <v>22</v>
      </c>
      <c r="R24" s="11" t="s">
        <v>638</v>
      </c>
      <c r="S24" s="11" t="s">
        <v>38</v>
      </c>
      <c r="T24" s="11" t="s">
        <v>22</v>
      </c>
      <c r="U24" s="11" t="s">
        <v>62</v>
      </c>
      <c r="V24" s="11" t="s">
        <v>22</v>
      </c>
    </row>
    <row r="25" spans="1:22" ht="14.1" customHeight="1" x14ac:dyDescent="0.2">
      <c r="A25" s="11" t="str">
        <f t="shared" si="4"/>
        <v>DocumentReference</v>
      </c>
      <c r="B25" s="8" t="s">
        <v>22</v>
      </c>
      <c r="C25" s="12" t="s">
        <v>98</v>
      </c>
      <c r="D25" s="11" t="s">
        <v>5055</v>
      </c>
      <c r="E25" s="11" t="s">
        <v>22</v>
      </c>
      <c r="F25" s="11" t="s">
        <v>22</v>
      </c>
      <c r="G25" s="11" t="str">
        <f t="shared" si="5"/>
        <v>Bill Of Lading. Document Reference</v>
      </c>
      <c r="H25" s="11" t="s">
        <v>22</v>
      </c>
      <c r="I25" s="11" t="s">
        <v>5027</v>
      </c>
      <c r="J25" s="11" t="s">
        <v>22</v>
      </c>
      <c r="K25" s="11" t="s">
        <v>22</v>
      </c>
      <c r="L25" s="11" t="s">
        <v>22</v>
      </c>
      <c r="M25" s="11" t="str">
        <f t="shared" si="6"/>
        <v>Document Reference</v>
      </c>
      <c r="N25" s="11" t="str">
        <f t="shared" si="7"/>
        <v>Document Reference</v>
      </c>
      <c r="O25" s="11" t="s">
        <v>22</v>
      </c>
      <c r="P25" s="11" t="s">
        <v>22</v>
      </c>
      <c r="Q25" s="11" t="s">
        <v>22</v>
      </c>
      <c r="R25" s="11" t="s">
        <v>406</v>
      </c>
      <c r="S25" s="11" t="s">
        <v>38</v>
      </c>
      <c r="T25" s="11" t="s">
        <v>22</v>
      </c>
      <c r="U25" s="11" t="s">
        <v>62</v>
      </c>
      <c r="V25" s="11" t="s">
        <v>22</v>
      </c>
    </row>
    <row r="26" spans="1:22" ht="14.1" customHeight="1" x14ac:dyDescent="0.2">
      <c r="A26" s="11" t="str">
        <f t="shared" si="4"/>
        <v>ExchangeRate</v>
      </c>
      <c r="B26" s="8" t="s">
        <v>22</v>
      </c>
      <c r="C26" s="12" t="s">
        <v>98</v>
      </c>
      <c r="D26" s="11" t="s">
        <v>5056</v>
      </c>
      <c r="E26" s="11" t="s">
        <v>22</v>
      </c>
      <c r="F26" s="11" t="s">
        <v>22</v>
      </c>
      <c r="G26" s="11" t="str">
        <f t="shared" si="5"/>
        <v>Bill Of Lading. Exchange Rate</v>
      </c>
      <c r="H26" s="11" t="s">
        <v>22</v>
      </c>
      <c r="I26" s="11" t="s">
        <v>5027</v>
      </c>
      <c r="J26" s="11" t="s">
        <v>22</v>
      </c>
      <c r="K26" s="11" t="s">
        <v>22</v>
      </c>
      <c r="L26" s="11" t="s">
        <v>22</v>
      </c>
      <c r="M26" s="11" t="str">
        <f t="shared" si="6"/>
        <v>Exchange Rate</v>
      </c>
      <c r="N26" s="11" t="str">
        <f t="shared" si="7"/>
        <v>Exchange Rate</v>
      </c>
      <c r="O26" s="11" t="s">
        <v>22</v>
      </c>
      <c r="P26" s="11" t="s">
        <v>22</v>
      </c>
      <c r="Q26" s="11" t="s">
        <v>22</v>
      </c>
      <c r="R26" s="11" t="s">
        <v>1871</v>
      </c>
      <c r="S26" s="11" t="s">
        <v>38</v>
      </c>
      <c r="T26" s="11" t="s">
        <v>22</v>
      </c>
      <c r="U26" s="11" t="s">
        <v>62</v>
      </c>
      <c r="V26" s="11" t="s">
        <v>22</v>
      </c>
    </row>
    <row r="27" spans="1:22" ht="14.1" customHeight="1" x14ac:dyDescent="0.2">
      <c r="A27" s="11" t="str">
        <f t="shared" si="4"/>
        <v>DocumentDistribution</v>
      </c>
      <c r="B27" s="8" t="s">
        <v>22</v>
      </c>
      <c r="C27" s="12" t="s">
        <v>98</v>
      </c>
      <c r="D27" s="11" t="s">
        <v>5057</v>
      </c>
      <c r="E27" s="11" t="s">
        <v>22</v>
      </c>
      <c r="F27" s="11" t="s">
        <v>22</v>
      </c>
      <c r="G27" s="11" t="str">
        <f t="shared" si="5"/>
        <v>Bill Of Lading. Document Distribution</v>
      </c>
      <c r="H27" s="11" t="s">
        <v>22</v>
      </c>
      <c r="I27" s="11" t="s">
        <v>5027</v>
      </c>
      <c r="J27" s="11" t="s">
        <v>22</v>
      </c>
      <c r="K27" s="11" t="s">
        <v>22</v>
      </c>
      <c r="L27" s="11" t="s">
        <v>22</v>
      </c>
      <c r="M27" s="11" t="str">
        <f t="shared" si="6"/>
        <v>Document Distribution</v>
      </c>
      <c r="N27" s="11" t="str">
        <f t="shared" si="7"/>
        <v>Document Distribution</v>
      </c>
      <c r="O27" s="11" t="s">
        <v>22</v>
      </c>
      <c r="P27" s="11" t="s">
        <v>22</v>
      </c>
      <c r="Q27" s="11" t="s">
        <v>22</v>
      </c>
      <c r="R27" s="11" t="s">
        <v>654</v>
      </c>
      <c r="S27" s="11" t="s">
        <v>38</v>
      </c>
      <c r="T27" s="11" t="s">
        <v>22</v>
      </c>
      <c r="U27" s="11" t="s">
        <v>62</v>
      </c>
      <c r="V27" s="11" t="s">
        <v>22</v>
      </c>
    </row>
    <row r="28" spans="1:22" ht="14.1" customHeight="1" x14ac:dyDescent="0.2">
      <c r="A28" s="11" t="str">
        <f t="shared" si="4"/>
        <v>Signature</v>
      </c>
      <c r="B28" s="8" t="s">
        <v>22</v>
      </c>
      <c r="C28" s="12" t="s">
        <v>98</v>
      </c>
      <c r="D28" s="11" t="s">
        <v>4972</v>
      </c>
      <c r="E28" s="11" t="s">
        <v>22</v>
      </c>
      <c r="F28" s="11" t="s">
        <v>22</v>
      </c>
      <c r="G28" s="11" t="str">
        <f t="shared" si="5"/>
        <v>Bill Of Lading. Signature</v>
      </c>
      <c r="H28" s="11" t="s">
        <v>22</v>
      </c>
      <c r="I28" s="11" t="s">
        <v>5027</v>
      </c>
      <c r="J28" s="11" t="s">
        <v>22</v>
      </c>
      <c r="K28" s="11" t="s">
        <v>22</v>
      </c>
      <c r="L28" s="11" t="s">
        <v>22</v>
      </c>
      <c r="M28" s="11" t="str">
        <f t="shared" si="6"/>
        <v>Signature</v>
      </c>
      <c r="N28" s="11" t="str">
        <f t="shared" si="7"/>
        <v>Signature</v>
      </c>
      <c r="O28" s="11" t="s">
        <v>22</v>
      </c>
      <c r="P28" s="11" t="s">
        <v>22</v>
      </c>
      <c r="Q28" s="11" t="s">
        <v>22</v>
      </c>
      <c r="R28" s="11" t="s">
        <v>624</v>
      </c>
      <c r="S28" s="11" t="s">
        <v>38</v>
      </c>
      <c r="T28" s="11" t="s">
        <v>22</v>
      </c>
      <c r="U28" s="11" t="s">
        <v>62</v>
      </c>
      <c r="V28" s="11" t="s">
        <v>22</v>
      </c>
    </row>
    <row r="29" spans="1:22" s="14" customFormat="1" ht="14.1" customHeight="1" x14ac:dyDescent="0.2">
      <c r="A29" s="13"/>
      <c r="B29" s="13"/>
      <c r="C29" s="13"/>
      <c r="D29" s="13"/>
      <c r="E29" s="13"/>
      <c r="F29" s="13"/>
      <c r="G29" s="13"/>
      <c r="H29" s="13"/>
      <c r="I29" s="13"/>
      <c r="J29" s="13"/>
      <c r="K29" s="13"/>
      <c r="L29" s="13"/>
      <c r="M29" s="13"/>
      <c r="N29" s="13"/>
      <c r="O29" s="13"/>
      <c r="P29" s="13"/>
      <c r="Q29" s="13"/>
      <c r="R29" s="13"/>
      <c r="S29" s="13" t="s">
        <v>4949</v>
      </c>
      <c r="T29" s="13"/>
      <c r="U29" s="13"/>
      <c r="V29"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4BFAD-72FC-4813-B9B4-81237C712746}">
  <dimension ref="A1:V31"/>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QualificationApplicationResponse</v>
      </c>
      <c r="B2" s="6" t="s">
        <v>22</v>
      </c>
      <c r="C2" s="6" t="s">
        <v>22</v>
      </c>
      <c r="D2" s="6" t="s">
        <v>5784</v>
      </c>
      <c r="E2" s="6" t="s">
        <v>22</v>
      </c>
      <c r="F2" s="6" t="s">
        <v>22</v>
      </c>
      <c r="G2" s="5" t="str">
        <f>CONCATENATE(IF(H2="","",CONCATENATE(H2,"_ ")),I2,". Details")</f>
        <v>Qualification Application Response. Details</v>
      </c>
      <c r="H2" s="6" t="s">
        <v>22</v>
      </c>
      <c r="I2" s="6" t="s">
        <v>5785</v>
      </c>
      <c r="J2" s="6" t="s">
        <v>22</v>
      </c>
      <c r="K2" s="6" t="s">
        <v>22</v>
      </c>
      <c r="L2" s="6" t="s">
        <v>22</v>
      </c>
      <c r="M2" s="6" t="s">
        <v>22</v>
      </c>
      <c r="N2" s="6" t="s">
        <v>22</v>
      </c>
      <c r="O2" s="6" t="s">
        <v>22</v>
      </c>
      <c r="P2" s="6" t="s">
        <v>22</v>
      </c>
      <c r="Q2" s="6" t="s">
        <v>22</v>
      </c>
      <c r="R2" s="6" t="s">
        <v>22</v>
      </c>
      <c r="S2" s="6" t="s">
        <v>25</v>
      </c>
      <c r="T2" s="6" t="s">
        <v>22</v>
      </c>
      <c r="U2" s="6" t="s">
        <v>228</v>
      </c>
      <c r="V2" s="6" t="s">
        <v>22</v>
      </c>
    </row>
    <row r="3" spans="1:22" ht="14.1" customHeight="1" x14ac:dyDescent="0.2">
      <c r="A3" s="7" t="str">
        <f t="shared" ref="A3:A21"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4992</v>
      </c>
      <c r="G3" s="10" t="str">
        <f t="shared" ref="G3:G21" si="1">CONCATENATE( IF(H3="","",CONCATENATE(H3,"_ ")),I3,". ",IF(J3="","",CONCATENATE(J3,"_ ")),M3,IF(OR(J3&lt;&gt;"",M3&lt;&gt;N3),CONCATENATE(". ",N3),""))</f>
        <v>Qualification Application Response. UBL Version Identifier. Identifier</v>
      </c>
      <c r="H3" s="10" t="s">
        <v>22</v>
      </c>
      <c r="I3" s="10" t="s">
        <v>5785</v>
      </c>
      <c r="J3" s="10" t="s">
        <v>22</v>
      </c>
      <c r="K3" s="10" t="s">
        <v>4953</v>
      </c>
      <c r="L3" s="10" t="s">
        <v>29</v>
      </c>
      <c r="M3" s="7" t="str">
        <f t="shared" ref="M3:M21" si="2">IF(K3&lt;&gt;"",CONCATENATE(K3," ",L3),L3)</f>
        <v>UBL Version Identifier</v>
      </c>
      <c r="N3" s="10" t="s">
        <v>29</v>
      </c>
      <c r="O3" s="10" t="s">
        <v>22</v>
      </c>
      <c r="P3" s="10" t="str">
        <f t="shared" ref="P3:P21" si="3">IF(O3&lt;&gt;"",CONCATENATE(O3,"_ ",N3,". Type"),CONCATENATE(N3,". Type"))</f>
        <v>Identifier. Type</v>
      </c>
      <c r="Q3" s="10" t="s">
        <v>22</v>
      </c>
      <c r="R3" s="10" t="s">
        <v>22</v>
      </c>
      <c r="S3" s="10" t="s">
        <v>30</v>
      </c>
      <c r="T3" s="10" t="s">
        <v>22</v>
      </c>
      <c r="U3" s="10" t="s">
        <v>228</v>
      </c>
      <c r="V3" s="10" t="s">
        <v>22</v>
      </c>
    </row>
    <row r="4" spans="1:22" ht="14.1" customHeight="1" x14ac:dyDescent="0.2">
      <c r="A4" s="7" t="str">
        <f t="shared" si="0"/>
        <v>CustomizationID</v>
      </c>
      <c r="B4" s="8" t="s">
        <v>22</v>
      </c>
      <c r="C4" s="9" t="s">
        <v>34</v>
      </c>
      <c r="D4" s="10" t="s">
        <v>4954</v>
      </c>
      <c r="E4" s="10" t="s">
        <v>22</v>
      </c>
      <c r="F4" s="10" t="s">
        <v>2701</v>
      </c>
      <c r="G4" s="10" t="str">
        <f t="shared" si="1"/>
        <v>Qualification Application Response. Customization Identifier. Identifier</v>
      </c>
      <c r="H4" s="10" t="s">
        <v>22</v>
      </c>
      <c r="I4" s="10" t="s">
        <v>5785</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228</v>
      </c>
      <c r="V4" s="10" t="s">
        <v>22</v>
      </c>
    </row>
    <row r="5" spans="1:22" ht="14.1" customHeight="1" x14ac:dyDescent="0.2">
      <c r="A5" s="7" t="str">
        <f t="shared" si="0"/>
        <v>ProfileID</v>
      </c>
      <c r="B5" s="8" t="s">
        <v>22</v>
      </c>
      <c r="C5" s="9" t="s">
        <v>34</v>
      </c>
      <c r="D5" s="10" t="s">
        <v>4955</v>
      </c>
      <c r="E5" s="10" t="s">
        <v>22</v>
      </c>
      <c r="F5" s="10" t="s">
        <v>4993</v>
      </c>
      <c r="G5" s="10" t="str">
        <f t="shared" si="1"/>
        <v>Qualification Application Response. Profile Identifier. Identifier</v>
      </c>
      <c r="H5" s="10" t="s">
        <v>22</v>
      </c>
      <c r="I5" s="10" t="s">
        <v>5785</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228</v>
      </c>
      <c r="V5" s="10" t="s">
        <v>22</v>
      </c>
    </row>
    <row r="6" spans="1:22" ht="14.1" customHeight="1" x14ac:dyDescent="0.2">
      <c r="A6" s="7" t="str">
        <f t="shared" si="0"/>
        <v>ProfileExecutionID</v>
      </c>
      <c r="B6" s="8" t="s">
        <v>22</v>
      </c>
      <c r="C6" s="9" t="s">
        <v>34</v>
      </c>
      <c r="D6" s="10" t="s">
        <v>4956</v>
      </c>
      <c r="E6" s="10" t="s">
        <v>22</v>
      </c>
      <c r="F6" s="10" t="s">
        <v>4994</v>
      </c>
      <c r="G6" s="10" t="str">
        <f t="shared" si="1"/>
        <v>Qualification Application Response. Profile Execution Identifier. Identifier</v>
      </c>
      <c r="H6" s="10" t="s">
        <v>22</v>
      </c>
      <c r="I6" s="10" t="s">
        <v>5785</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228</v>
      </c>
      <c r="V6" s="10" t="s">
        <v>22</v>
      </c>
    </row>
    <row r="7" spans="1:22" ht="14.1" customHeight="1" x14ac:dyDescent="0.2">
      <c r="A7" s="7" t="str">
        <f t="shared" si="0"/>
        <v>ID</v>
      </c>
      <c r="B7" s="8" t="s">
        <v>22</v>
      </c>
      <c r="C7" s="9" t="s">
        <v>34</v>
      </c>
      <c r="D7" s="10" t="s">
        <v>4995</v>
      </c>
      <c r="E7" s="10" t="s">
        <v>22</v>
      </c>
      <c r="F7" s="10" t="s">
        <v>22</v>
      </c>
      <c r="G7" s="10" t="str">
        <f t="shared" si="1"/>
        <v>Qualification Application Response. Identifier</v>
      </c>
      <c r="H7" s="10" t="s">
        <v>22</v>
      </c>
      <c r="I7" s="10" t="s">
        <v>5785</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228</v>
      </c>
      <c r="V7" s="10" t="s">
        <v>22</v>
      </c>
    </row>
    <row r="8" spans="1:22" ht="14.1" customHeight="1" x14ac:dyDescent="0.2">
      <c r="A8" s="7" t="str">
        <f t="shared" si="0"/>
        <v>CopyIndicator</v>
      </c>
      <c r="B8" s="8" t="s">
        <v>22</v>
      </c>
      <c r="C8" s="9" t="s">
        <v>34</v>
      </c>
      <c r="D8" s="10" t="s">
        <v>5018</v>
      </c>
      <c r="E8" s="10" t="s">
        <v>22</v>
      </c>
      <c r="F8" s="10" t="s">
        <v>22</v>
      </c>
      <c r="G8" s="10" t="str">
        <f t="shared" si="1"/>
        <v>Qualification Application Response. Copy_ Indicator. Indicator</v>
      </c>
      <c r="H8" s="10" t="s">
        <v>22</v>
      </c>
      <c r="I8" s="10" t="s">
        <v>5785</v>
      </c>
      <c r="J8" s="10" t="s">
        <v>1596</v>
      </c>
      <c r="K8" s="10" t="s">
        <v>22</v>
      </c>
      <c r="L8" s="10" t="s">
        <v>170</v>
      </c>
      <c r="M8" s="7" t="str">
        <f t="shared" si="2"/>
        <v>Indicator</v>
      </c>
      <c r="N8" s="10" t="s">
        <v>170</v>
      </c>
      <c r="O8" s="10" t="s">
        <v>22</v>
      </c>
      <c r="P8" s="10" t="str">
        <f t="shared" si="3"/>
        <v>Indicator. Type</v>
      </c>
      <c r="Q8" s="10" t="s">
        <v>22</v>
      </c>
      <c r="R8" s="10" t="s">
        <v>22</v>
      </c>
      <c r="S8" s="10" t="s">
        <v>30</v>
      </c>
      <c r="T8" s="10" t="s">
        <v>22</v>
      </c>
      <c r="U8" s="10" t="s">
        <v>228</v>
      </c>
      <c r="V8" s="10" t="s">
        <v>22</v>
      </c>
    </row>
    <row r="9" spans="1:22" ht="14.1" customHeight="1" x14ac:dyDescent="0.2">
      <c r="A9" s="7" t="str">
        <f t="shared" si="0"/>
        <v>UUID</v>
      </c>
      <c r="B9" s="8" t="s">
        <v>22</v>
      </c>
      <c r="C9" s="9" t="s">
        <v>34</v>
      </c>
      <c r="D9" s="10" t="s">
        <v>4959</v>
      </c>
      <c r="E9" s="10" t="s">
        <v>22</v>
      </c>
      <c r="F9" s="10" t="s">
        <v>22</v>
      </c>
      <c r="G9" s="10" t="str">
        <f t="shared" si="1"/>
        <v>Qualification Application Response. UUID. Identifier</v>
      </c>
      <c r="H9" s="10" t="s">
        <v>22</v>
      </c>
      <c r="I9" s="10" t="s">
        <v>5785</v>
      </c>
      <c r="J9" s="10" t="s">
        <v>22</v>
      </c>
      <c r="K9" s="10" t="s">
        <v>22</v>
      </c>
      <c r="L9" s="10" t="s">
        <v>590</v>
      </c>
      <c r="M9" s="7" t="str">
        <f t="shared" si="2"/>
        <v>UUID</v>
      </c>
      <c r="N9" s="10" t="s">
        <v>29</v>
      </c>
      <c r="O9" s="10" t="s">
        <v>22</v>
      </c>
      <c r="P9" s="10" t="str">
        <f t="shared" si="3"/>
        <v>Identifier. Type</v>
      </c>
      <c r="Q9" s="10" t="s">
        <v>22</v>
      </c>
      <c r="R9" s="10" t="s">
        <v>22</v>
      </c>
      <c r="S9" s="10" t="s">
        <v>30</v>
      </c>
      <c r="T9" s="10" t="s">
        <v>22</v>
      </c>
      <c r="U9" s="10" t="s">
        <v>228</v>
      </c>
      <c r="V9" s="10" t="s">
        <v>22</v>
      </c>
    </row>
    <row r="10" spans="1:22" ht="14.1" customHeight="1" x14ac:dyDescent="0.2">
      <c r="A10" s="7" t="str">
        <f t="shared" si="0"/>
        <v>ContractFolderID</v>
      </c>
      <c r="B10" s="8" t="s">
        <v>22</v>
      </c>
      <c r="C10" s="9" t="s">
        <v>27</v>
      </c>
      <c r="D10" s="10" t="s">
        <v>5019</v>
      </c>
      <c r="E10" s="10" t="s">
        <v>22</v>
      </c>
      <c r="F10" s="10" t="s">
        <v>22</v>
      </c>
      <c r="G10" s="10" t="str">
        <f t="shared" si="1"/>
        <v>Qualification Application Response. Contract Folder Identifier. Identifier</v>
      </c>
      <c r="H10" s="10" t="s">
        <v>22</v>
      </c>
      <c r="I10" s="10" t="s">
        <v>5785</v>
      </c>
      <c r="J10" s="10" t="s">
        <v>22</v>
      </c>
      <c r="K10" s="10" t="s">
        <v>5020</v>
      </c>
      <c r="L10" s="10" t="s">
        <v>29</v>
      </c>
      <c r="M10" s="7" t="str">
        <f t="shared" si="2"/>
        <v>Contract Folder Identifier</v>
      </c>
      <c r="N10" s="10" t="s">
        <v>29</v>
      </c>
      <c r="O10" s="10" t="s">
        <v>22</v>
      </c>
      <c r="P10" s="10" t="str">
        <f t="shared" si="3"/>
        <v>Identifier. Type</v>
      </c>
      <c r="Q10" s="10" t="s">
        <v>22</v>
      </c>
      <c r="R10" s="10" t="s">
        <v>22</v>
      </c>
      <c r="S10" s="10" t="s">
        <v>30</v>
      </c>
      <c r="T10" s="10" t="s">
        <v>22</v>
      </c>
      <c r="U10" s="10" t="s">
        <v>228</v>
      </c>
      <c r="V10" s="10" t="s">
        <v>22</v>
      </c>
    </row>
    <row r="11" spans="1:22" ht="14.1" customHeight="1" x14ac:dyDescent="0.2">
      <c r="A11" s="7" t="str">
        <f t="shared" si="0"/>
        <v>ContractName</v>
      </c>
      <c r="B11" s="8" t="s">
        <v>22</v>
      </c>
      <c r="C11" s="9" t="s">
        <v>98</v>
      </c>
      <c r="D11" s="10" t="s">
        <v>5771</v>
      </c>
      <c r="E11" s="10" t="s">
        <v>22</v>
      </c>
      <c r="F11" s="10" t="s">
        <v>22</v>
      </c>
      <c r="G11" s="10" t="str">
        <f t="shared" si="1"/>
        <v>Qualification Application Response. Contract Name. Name</v>
      </c>
      <c r="H11" s="10" t="s">
        <v>22</v>
      </c>
      <c r="I11" s="10" t="s">
        <v>5785</v>
      </c>
      <c r="J11" s="10" t="s">
        <v>22</v>
      </c>
      <c r="K11" s="10" t="s">
        <v>516</v>
      </c>
      <c r="L11" s="10" t="s">
        <v>56</v>
      </c>
      <c r="M11" s="7" t="str">
        <f t="shared" si="2"/>
        <v>Contract Name</v>
      </c>
      <c r="N11" s="10" t="s">
        <v>56</v>
      </c>
      <c r="O11" s="10" t="s">
        <v>22</v>
      </c>
      <c r="P11" s="10" t="str">
        <f t="shared" si="3"/>
        <v>Name. Type</v>
      </c>
      <c r="Q11" s="10" t="s">
        <v>22</v>
      </c>
      <c r="R11" s="10" t="s">
        <v>22</v>
      </c>
      <c r="S11" s="10" t="s">
        <v>30</v>
      </c>
      <c r="T11" s="10" t="s">
        <v>22</v>
      </c>
      <c r="U11" s="10" t="s">
        <v>228</v>
      </c>
      <c r="V11" s="10" t="s">
        <v>22</v>
      </c>
    </row>
    <row r="12" spans="1:22" ht="14.1" customHeight="1" x14ac:dyDescent="0.2">
      <c r="A12" s="7" t="str">
        <f t="shared" si="0"/>
        <v>IssueDate</v>
      </c>
      <c r="B12" s="8" t="s">
        <v>22</v>
      </c>
      <c r="C12" s="9" t="s">
        <v>27</v>
      </c>
      <c r="D12" s="10" t="s">
        <v>4996</v>
      </c>
      <c r="E12" s="10" t="s">
        <v>22</v>
      </c>
      <c r="F12" s="10" t="s">
        <v>22</v>
      </c>
      <c r="G12" s="10" t="str">
        <f t="shared" si="1"/>
        <v>Qualification Application Response. Issue Date. Date</v>
      </c>
      <c r="H12" s="10" t="s">
        <v>22</v>
      </c>
      <c r="I12" s="10" t="s">
        <v>5785</v>
      </c>
      <c r="J12" s="10" t="s">
        <v>22</v>
      </c>
      <c r="K12" s="10" t="s">
        <v>477</v>
      </c>
      <c r="L12" s="10" t="s">
        <v>397</v>
      </c>
      <c r="M12" s="7" t="str">
        <f t="shared" si="2"/>
        <v>Issue Date</v>
      </c>
      <c r="N12" s="10" t="s">
        <v>397</v>
      </c>
      <c r="O12" s="10" t="s">
        <v>22</v>
      </c>
      <c r="P12" s="10" t="str">
        <f t="shared" si="3"/>
        <v>Date. Type</v>
      </c>
      <c r="Q12" s="10" t="s">
        <v>22</v>
      </c>
      <c r="R12" s="10" t="s">
        <v>22</v>
      </c>
      <c r="S12" s="10" t="s">
        <v>30</v>
      </c>
      <c r="T12" s="10" t="s">
        <v>22</v>
      </c>
      <c r="U12" s="10" t="s">
        <v>228</v>
      </c>
      <c r="V12" s="10" t="s">
        <v>22</v>
      </c>
    </row>
    <row r="13" spans="1:22" ht="14.1" customHeight="1" x14ac:dyDescent="0.2">
      <c r="A13" s="7" t="str">
        <f t="shared" si="0"/>
        <v>IssueTime</v>
      </c>
      <c r="B13" s="8" t="s">
        <v>22</v>
      </c>
      <c r="C13" s="9" t="s">
        <v>34</v>
      </c>
      <c r="D13" s="10" t="s">
        <v>4997</v>
      </c>
      <c r="E13" s="10" t="s">
        <v>22</v>
      </c>
      <c r="F13" s="10" t="s">
        <v>22</v>
      </c>
      <c r="G13" s="10" t="str">
        <f t="shared" si="1"/>
        <v>Qualification Application Response. Issue Time. Time</v>
      </c>
      <c r="H13" s="10" t="s">
        <v>22</v>
      </c>
      <c r="I13" s="10" t="s">
        <v>5785</v>
      </c>
      <c r="J13" s="10" t="s">
        <v>22</v>
      </c>
      <c r="K13" s="10" t="s">
        <v>477</v>
      </c>
      <c r="L13" s="10" t="s">
        <v>594</v>
      </c>
      <c r="M13" s="7" t="str">
        <f t="shared" si="2"/>
        <v>Issue Time</v>
      </c>
      <c r="N13" s="10" t="s">
        <v>594</v>
      </c>
      <c r="O13" s="10" t="s">
        <v>22</v>
      </c>
      <c r="P13" s="10" t="str">
        <f t="shared" si="3"/>
        <v>Time. Type</v>
      </c>
      <c r="Q13" s="10" t="s">
        <v>22</v>
      </c>
      <c r="R13" s="10" t="s">
        <v>22</v>
      </c>
      <c r="S13" s="10" t="s">
        <v>30</v>
      </c>
      <c r="T13" s="10" t="s">
        <v>22</v>
      </c>
      <c r="U13" s="10" t="s">
        <v>228</v>
      </c>
      <c r="V13" s="10" t="s">
        <v>22</v>
      </c>
    </row>
    <row r="14" spans="1:22" ht="14.1" customHeight="1" x14ac:dyDescent="0.2">
      <c r="A14" s="7" t="str">
        <f t="shared" si="0"/>
        <v>EconomicOperatorGroupName</v>
      </c>
      <c r="B14" s="8" t="s">
        <v>22</v>
      </c>
      <c r="C14" s="9" t="s">
        <v>34</v>
      </c>
      <c r="D14" s="10" t="s">
        <v>5786</v>
      </c>
      <c r="E14" s="10" t="s">
        <v>22</v>
      </c>
      <c r="F14" s="10" t="s">
        <v>22</v>
      </c>
      <c r="G14" s="10" t="str">
        <f t="shared" si="1"/>
        <v>Qualification Application Response. Economic Operator Group Name. Name</v>
      </c>
      <c r="H14" s="10" t="s">
        <v>22</v>
      </c>
      <c r="I14" s="10" t="s">
        <v>5785</v>
      </c>
      <c r="J14" s="10" t="s">
        <v>22</v>
      </c>
      <c r="K14" s="10" t="s">
        <v>5787</v>
      </c>
      <c r="L14" s="10" t="s">
        <v>56</v>
      </c>
      <c r="M14" s="7" t="str">
        <f t="shared" si="2"/>
        <v>Economic Operator Group Name</v>
      </c>
      <c r="N14" s="10" t="s">
        <v>56</v>
      </c>
      <c r="O14" s="10" t="s">
        <v>22</v>
      </c>
      <c r="P14" s="10" t="str">
        <f t="shared" si="3"/>
        <v>Name. Type</v>
      </c>
      <c r="Q14" s="10" t="s">
        <v>22</v>
      </c>
      <c r="R14" s="10" t="s">
        <v>22</v>
      </c>
      <c r="S14" s="10" t="s">
        <v>30</v>
      </c>
      <c r="T14" s="10" t="s">
        <v>22</v>
      </c>
      <c r="U14" s="10" t="s">
        <v>228</v>
      </c>
      <c r="V14" s="10" t="s">
        <v>22</v>
      </c>
    </row>
    <row r="15" spans="1:22" ht="14.1" customHeight="1" x14ac:dyDescent="0.2">
      <c r="A15" s="7" t="str">
        <f t="shared" si="0"/>
        <v>VersionID</v>
      </c>
      <c r="B15" s="8" t="s">
        <v>22</v>
      </c>
      <c r="C15" s="9" t="s">
        <v>34</v>
      </c>
      <c r="D15" s="10" t="s">
        <v>5788</v>
      </c>
      <c r="E15" s="10" t="s">
        <v>22</v>
      </c>
      <c r="F15" s="10" t="s">
        <v>601</v>
      </c>
      <c r="G15" s="10" t="str">
        <f t="shared" si="1"/>
        <v>Qualification Application Response. Version. Identifier</v>
      </c>
      <c r="H15" s="10" t="s">
        <v>22</v>
      </c>
      <c r="I15" s="10" t="s">
        <v>5785</v>
      </c>
      <c r="J15" s="10" t="s">
        <v>22</v>
      </c>
      <c r="K15" s="10" t="s">
        <v>22</v>
      </c>
      <c r="L15" s="10" t="s">
        <v>602</v>
      </c>
      <c r="M15" s="7" t="str">
        <f t="shared" si="2"/>
        <v>Version</v>
      </c>
      <c r="N15" s="10" t="s">
        <v>29</v>
      </c>
      <c r="O15" s="10" t="s">
        <v>22</v>
      </c>
      <c r="P15" s="10" t="str">
        <f t="shared" si="3"/>
        <v>Identifier. Type</v>
      </c>
      <c r="Q15" s="10" t="s">
        <v>22</v>
      </c>
      <c r="R15" s="10" t="s">
        <v>22</v>
      </c>
      <c r="S15" s="10" t="s">
        <v>30</v>
      </c>
      <c r="T15" s="10" t="s">
        <v>22</v>
      </c>
      <c r="U15" s="10" t="s">
        <v>228</v>
      </c>
      <c r="V15" s="10" t="s">
        <v>22</v>
      </c>
    </row>
    <row r="16" spans="1:22" ht="14.1" customHeight="1" x14ac:dyDescent="0.2">
      <c r="A16" s="7" t="str">
        <f t="shared" si="0"/>
        <v>PreviousVersionID</v>
      </c>
      <c r="B16" s="8" t="s">
        <v>22</v>
      </c>
      <c r="C16" s="9" t="s">
        <v>34</v>
      </c>
      <c r="D16" s="10" t="s">
        <v>5789</v>
      </c>
      <c r="E16" s="10" t="s">
        <v>22</v>
      </c>
      <c r="F16" s="10" t="s">
        <v>604</v>
      </c>
      <c r="G16" s="10" t="str">
        <f t="shared" si="1"/>
        <v>Qualification Application Response. Previous_ Version. Identifier</v>
      </c>
      <c r="H16" s="10" t="s">
        <v>22</v>
      </c>
      <c r="I16" s="10" t="s">
        <v>5785</v>
      </c>
      <c r="J16" s="10" t="s">
        <v>605</v>
      </c>
      <c r="K16" s="10" t="s">
        <v>22</v>
      </c>
      <c r="L16" s="10" t="s">
        <v>602</v>
      </c>
      <c r="M16" s="7" t="str">
        <f t="shared" si="2"/>
        <v>Version</v>
      </c>
      <c r="N16" s="10" t="s">
        <v>29</v>
      </c>
      <c r="O16" s="10" t="s">
        <v>22</v>
      </c>
      <c r="P16" s="10" t="str">
        <f t="shared" si="3"/>
        <v>Identifier. Type</v>
      </c>
      <c r="Q16" s="10" t="s">
        <v>22</v>
      </c>
      <c r="R16" s="10" t="s">
        <v>22</v>
      </c>
      <c r="S16" s="10" t="s">
        <v>30</v>
      </c>
      <c r="T16" s="10" t="s">
        <v>22</v>
      </c>
      <c r="U16" s="10" t="s">
        <v>228</v>
      </c>
      <c r="V16" s="10" t="s">
        <v>22</v>
      </c>
    </row>
    <row r="17" spans="1:22" ht="14.1" customHeight="1" x14ac:dyDescent="0.2">
      <c r="A17" s="7" t="str">
        <f t="shared" si="0"/>
        <v>ProcedureCode</v>
      </c>
      <c r="B17" s="8" t="s">
        <v>22</v>
      </c>
      <c r="C17" s="9" t="s">
        <v>34</v>
      </c>
      <c r="D17" s="10" t="s">
        <v>4414</v>
      </c>
      <c r="E17" s="10" t="s">
        <v>22</v>
      </c>
      <c r="F17" s="10" t="s">
        <v>4415</v>
      </c>
      <c r="G17" s="10" t="str">
        <f t="shared" si="1"/>
        <v>Qualification Application Response. Procedure Code. Code</v>
      </c>
      <c r="H17" s="10" t="s">
        <v>22</v>
      </c>
      <c r="I17" s="10" t="s">
        <v>5785</v>
      </c>
      <c r="J17" s="10" t="s">
        <v>22</v>
      </c>
      <c r="K17" s="10" t="s">
        <v>4416</v>
      </c>
      <c r="L17" s="10" t="s">
        <v>33</v>
      </c>
      <c r="M17" s="7" t="str">
        <f t="shared" si="2"/>
        <v>Procedure Code</v>
      </c>
      <c r="N17" s="10" t="s">
        <v>33</v>
      </c>
      <c r="O17" s="10" t="s">
        <v>22</v>
      </c>
      <c r="P17" s="10" t="str">
        <f t="shared" si="3"/>
        <v>Code. Type</v>
      </c>
      <c r="Q17" s="10" t="s">
        <v>22</v>
      </c>
      <c r="R17" s="10" t="s">
        <v>22</v>
      </c>
      <c r="S17" s="10" t="s">
        <v>30</v>
      </c>
      <c r="T17" s="10" t="s">
        <v>22</v>
      </c>
      <c r="U17" s="10" t="s">
        <v>228</v>
      </c>
      <c r="V17" s="10" t="s">
        <v>22</v>
      </c>
    </row>
    <row r="18" spans="1:22" ht="14.1" customHeight="1" x14ac:dyDescent="0.2">
      <c r="A18" s="7" t="str">
        <f t="shared" si="0"/>
        <v>QualificationApplicationTypeCode</v>
      </c>
      <c r="B18" s="8" t="s">
        <v>22</v>
      </c>
      <c r="C18" s="9" t="s">
        <v>34</v>
      </c>
      <c r="D18" s="10" t="s">
        <v>5774</v>
      </c>
      <c r="E18" s="10" t="s">
        <v>22</v>
      </c>
      <c r="F18" s="10" t="s">
        <v>5775</v>
      </c>
      <c r="G18" s="10" t="str">
        <f t="shared" si="1"/>
        <v>Qualification Application Response. Qualification Application Type Code. Code</v>
      </c>
      <c r="H18" s="10" t="s">
        <v>22</v>
      </c>
      <c r="I18" s="10" t="s">
        <v>5785</v>
      </c>
      <c r="J18" s="10" t="s">
        <v>22</v>
      </c>
      <c r="K18" s="10" t="s">
        <v>5776</v>
      </c>
      <c r="L18" s="10" t="s">
        <v>33</v>
      </c>
      <c r="M18" s="7" t="str">
        <f t="shared" si="2"/>
        <v>Qualification Application Type Code</v>
      </c>
      <c r="N18" s="10" t="s">
        <v>33</v>
      </c>
      <c r="O18" s="10" t="s">
        <v>22</v>
      </c>
      <c r="P18" s="10" t="str">
        <f t="shared" si="3"/>
        <v>Code. Type</v>
      </c>
      <c r="Q18" s="10" t="s">
        <v>22</v>
      </c>
      <c r="R18" s="10" t="s">
        <v>22</v>
      </c>
      <c r="S18" s="10" t="s">
        <v>30</v>
      </c>
      <c r="T18" s="10" t="s">
        <v>22</v>
      </c>
      <c r="U18" s="10" t="s">
        <v>228</v>
      </c>
      <c r="V18" s="10" t="s">
        <v>22</v>
      </c>
    </row>
    <row r="19" spans="1:22" ht="14.1" customHeight="1" x14ac:dyDescent="0.2">
      <c r="A19" s="7" t="str">
        <f t="shared" si="0"/>
        <v>WeightScoringMethodologyNote</v>
      </c>
      <c r="B19" s="8" t="s">
        <v>22</v>
      </c>
      <c r="C19" s="9" t="s">
        <v>98</v>
      </c>
      <c r="D19" s="10" t="s">
        <v>5790</v>
      </c>
      <c r="E19" s="10" t="s">
        <v>22</v>
      </c>
      <c r="F19" s="10" t="s">
        <v>22</v>
      </c>
      <c r="G19" s="10" t="str">
        <f t="shared" si="1"/>
        <v>Qualification Application Response. Weight Scoring Methodology Note. Text</v>
      </c>
      <c r="H19" s="10" t="s">
        <v>22</v>
      </c>
      <c r="I19" s="10" t="s">
        <v>5785</v>
      </c>
      <c r="J19" s="10" t="s">
        <v>22</v>
      </c>
      <c r="K19" s="10" t="s">
        <v>5778</v>
      </c>
      <c r="L19" s="10" t="s">
        <v>237</v>
      </c>
      <c r="M19" s="7" t="str">
        <f t="shared" si="2"/>
        <v>Weight Scoring Methodology Note</v>
      </c>
      <c r="N19" s="10" t="s">
        <v>59</v>
      </c>
      <c r="O19" s="10" t="s">
        <v>22</v>
      </c>
      <c r="P19" s="10" t="str">
        <f t="shared" si="3"/>
        <v>Text. Type</v>
      </c>
      <c r="Q19" s="10" t="s">
        <v>22</v>
      </c>
      <c r="R19" s="10" t="s">
        <v>22</v>
      </c>
      <c r="S19" s="10" t="s">
        <v>30</v>
      </c>
      <c r="T19" s="10" t="s">
        <v>22</v>
      </c>
      <c r="U19" s="10" t="s">
        <v>228</v>
      </c>
      <c r="V19" s="10" t="s">
        <v>22</v>
      </c>
    </row>
    <row r="20" spans="1:22" ht="14.1" customHeight="1" x14ac:dyDescent="0.2">
      <c r="A20" s="7" t="str">
        <f t="shared" si="0"/>
        <v>WeightingTypeCode</v>
      </c>
      <c r="B20" s="8" t="s">
        <v>22</v>
      </c>
      <c r="C20" s="9" t="s">
        <v>34</v>
      </c>
      <c r="D20" s="10" t="s">
        <v>5791</v>
      </c>
      <c r="E20" s="10" t="s">
        <v>22</v>
      </c>
      <c r="F20" s="10" t="s">
        <v>5775</v>
      </c>
      <c r="G20" s="10" t="str">
        <f t="shared" si="1"/>
        <v>Qualification Application Response. Weighting Type Code. Code</v>
      </c>
      <c r="H20" s="10" t="s">
        <v>22</v>
      </c>
      <c r="I20" s="10" t="s">
        <v>5785</v>
      </c>
      <c r="J20" s="10" t="s">
        <v>22</v>
      </c>
      <c r="K20" s="10" t="s">
        <v>5780</v>
      </c>
      <c r="L20" s="10" t="s">
        <v>33</v>
      </c>
      <c r="M20" s="7" t="str">
        <f t="shared" si="2"/>
        <v>Weighting Type Code</v>
      </c>
      <c r="N20" s="10" t="s">
        <v>33</v>
      </c>
      <c r="O20" s="10" t="s">
        <v>22</v>
      </c>
      <c r="P20" s="10" t="str">
        <f t="shared" si="3"/>
        <v>Code. Type</v>
      </c>
      <c r="Q20" s="10" t="s">
        <v>22</v>
      </c>
      <c r="R20" s="10" t="s">
        <v>22</v>
      </c>
      <c r="S20" s="10" t="s">
        <v>30</v>
      </c>
      <c r="T20" s="10" t="s">
        <v>22</v>
      </c>
      <c r="U20" s="10" t="s">
        <v>228</v>
      </c>
      <c r="V20" s="10" t="s">
        <v>22</v>
      </c>
    </row>
    <row r="21" spans="1:22" ht="14.1" customHeight="1" x14ac:dyDescent="0.2">
      <c r="A21" s="7" t="str">
        <f t="shared" si="0"/>
        <v>Note</v>
      </c>
      <c r="B21" s="8" t="s">
        <v>22</v>
      </c>
      <c r="C21" s="9" t="s">
        <v>98</v>
      </c>
      <c r="D21" s="10" t="s">
        <v>4967</v>
      </c>
      <c r="E21" s="10" t="s">
        <v>22</v>
      </c>
      <c r="F21" s="10" t="s">
        <v>22</v>
      </c>
      <c r="G21" s="10" t="str">
        <f t="shared" si="1"/>
        <v>Qualification Application Response. Note. Text</v>
      </c>
      <c r="H21" s="10" t="s">
        <v>22</v>
      </c>
      <c r="I21" s="10" t="s">
        <v>5785</v>
      </c>
      <c r="J21" s="10" t="s">
        <v>22</v>
      </c>
      <c r="K21" s="10" t="s">
        <v>22</v>
      </c>
      <c r="L21" s="10" t="s">
        <v>237</v>
      </c>
      <c r="M21" s="7" t="str">
        <f t="shared" si="2"/>
        <v>Note</v>
      </c>
      <c r="N21" s="10" t="s">
        <v>59</v>
      </c>
      <c r="O21" s="10" t="s">
        <v>22</v>
      </c>
      <c r="P21" s="10" t="str">
        <f t="shared" si="3"/>
        <v>Text. Type</v>
      </c>
      <c r="Q21" s="10" t="s">
        <v>22</v>
      </c>
      <c r="R21" s="10" t="s">
        <v>22</v>
      </c>
      <c r="S21" s="10" t="s">
        <v>30</v>
      </c>
      <c r="T21" s="10" t="s">
        <v>22</v>
      </c>
      <c r="U21" s="10" t="s">
        <v>228</v>
      </c>
      <c r="V21" s="10" t="s">
        <v>22</v>
      </c>
    </row>
    <row r="22" spans="1:22" ht="14.1" customHeight="1" x14ac:dyDescent="0.2">
      <c r="A22" s="11" t="str">
        <f t="shared" ref="A22:A30" si="4">SUBSTITUTE(SUBSTITUTE(CONCATENATE(J22,IF(M22="Identifier","ID",M22))," ",""),"_","")</f>
        <v>ContractingParty</v>
      </c>
      <c r="B22" s="8" t="s">
        <v>22</v>
      </c>
      <c r="C22" s="12" t="s">
        <v>50</v>
      </c>
      <c r="D22" s="11" t="s">
        <v>5781</v>
      </c>
      <c r="E22" s="11" t="s">
        <v>22</v>
      </c>
      <c r="F22" s="11" t="s">
        <v>22</v>
      </c>
      <c r="G22" s="11" t="str">
        <f t="shared" ref="G22:G30" si="5">CONCATENATE( IF(H22="","",CONCATENATE(H22,"_ ")),I22,". ",IF(J22="","",CONCATENATE(J22,"_ ")),M22,IF(J22="","",CONCATENATE(". ",N22)))</f>
        <v>Qualification Application Response. Contracting Party</v>
      </c>
      <c r="H22" s="11" t="s">
        <v>22</v>
      </c>
      <c r="I22" s="11" t="s">
        <v>5785</v>
      </c>
      <c r="J22" s="11" t="s">
        <v>22</v>
      </c>
      <c r="K22" s="11" t="s">
        <v>22</v>
      </c>
      <c r="L22" s="11" t="s">
        <v>22</v>
      </c>
      <c r="M22" s="11" t="str">
        <f t="shared" ref="M22:M30" si="6">CONCATENATE(IF(Q22="","",CONCATENATE(Q22,"_ ")),R22)</f>
        <v>Contracting Party</v>
      </c>
      <c r="N22" s="11" t="str">
        <f t="shared" ref="N22:N30" si="7">M22</f>
        <v>Contracting Party</v>
      </c>
      <c r="O22" s="11" t="s">
        <v>22</v>
      </c>
      <c r="P22" s="11" t="s">
        <v>22</v>
      </c>
      <c r="Q22" s="11" t="s">
        <v>22</v>
      </c>
      <c r="R22" s="11" t="s">
        <v>1233</v>
      </c>
      <c r="S22" s="11" t="s">
        <v>38</v>
      </c>
      <c r="T22" s="11" t="s">
        <v>22</v>
      </c>
      <c r="U22" s="11" t="s">
        <v>228</v>
      </c>
      <c r="V22" s="11" t="s">
        <v>22</v>
      </c>
    </row>
    <row r="23" spans="1:22" ht="14.1" customHeight="1" x14ac:dyDescent="0.2">
      <c r="A23" s="11" t="str">
        <f t="shared" si="4"/>
        <v>EconomicOperatorParty</v>
      </c>
      <c r="B23" s="8" t="s">
        <v>22</v>
      </c>
      <c r="C23" s="12" t="s">
        <v>50</v>
      </c>
      <c r="D23" s="11" t="s">
        <v>5792</v>
      </c>
      <c r="E23" s="11" t="s">
        <v>22</v>
      </c>
      <c r="F23" s="11" t="s">
        <v>22</v>
      </c>
      <c r="G23" s="11" t="str">
        <f t="shared" si="5"/>
        <v>Qualification Application Response. Economic Operator Party</v>
      </c>
      <c r="H23" s="11" t="s">
        <v>22</v>
      </c>
      <c r="I23" s="11" t="s">
        <v>5785</v>
      </c>
      <c r="J23" s="11" t="s">
        <v>22</v>
      </c>
      <c r="K23" s="11" t="s">
        <v>22</v>
      </c>
      <c r="L23" s="11" t="s">
        <v>22</v>
      </c>
      <c r="M23" s="11" t="str">
        <f t="shared" si="6"/>
        <v>Economic Operator Party</v>
      </c>
      <c r="N23" s="11" t="str">
        <f t="shared" si="7"/>
        <v>Economic Operator Party</v>
      </c>
      <c r="O23" s="11" t="s">
        <v>22</v>
      </c>
      <c r="P23" s="11" t="s">
        <v>22</v>
      </c>
      <c r="Q23" s="11" t="s">
        <v>22</v>
      </c>
      <c r="R23" s="11" t="s">
        <v>1659</v>
      </c>
      <c r="S23" s="11" t="s">
        <v>38</v>
      </c>
      <c r="T23" s="11" t="s">
        <v>22</v>
      </c>
      <c r="U23" s="11" t="s">
        <v>228</v>
      </c>
      <c r="V23" s="11" t="s">
        <v>22</v>
      </c>
    </row>
    <row r="24" spans="1:22" ht="14.1" customHeight="1" x14ac:dyDescent="0.2">
      <c r="A24" s="11" t="str">
        <f t="shared" si="4"/>
        <v>ProcurementProject</v>
      </c>
      <c r="B24" s="8" t="s">
        <v>22</v>
      </c>
      <c r="C24" s="12" t="s">
        <v>34</v>
      </c>
      <c r="D24" s="11" t="s">
        <v>5102</v>
      </c>
      <c r="E24" s="11" t="s">
        <v>22</v>
      </c>
      <c r="F24" s="11" t="s">
        <v>22</v>
      </c>
      <c r="G24" s="11" t="str">
        <f t="shared" si="5"/>
        <v>Qualification Application Response. Procurement Project</v>
      </c>
      <c r="H24" s="11" t="s">
        <v>22</v>
      </c>
      <c r="I24" s="11" t="s">
        <v>5785</v>
      </c>
      <c r="J24" s="11" t="s">
        <v>22</v>
      </c>
      <c r="K24" s="11" t="s">
        <v>22</v>
      </c>
      <c r="L24" s="11" t="s">
        <v>22</v>
      </c>
      <c r="M24" s="11" t="str">
        <f t="shared" si="6"/>
        <v>Procurement Project</v>
      </c>
      <c r="N24" s="11" t="str">
        <f t="shared" si="7"/>
        <v>Procurement Project</v>
      </c>
      <c r="O24" s="11" t="s">
        <v>22</v>
      </c>
      <c r="P24" s="11" t="s">
        <v>22</v>
      </c>
      <c r="Q24" s="11" t="s">
        <v>22</v>
      </c>
      <c r="R24" s="11" t="s">
        <v>3336</v>
      </c>
      <c r="S24" s="11" t="s">
        <v>38</v>
      </c>
      <c r="T24" s="11" t="s">
        <v>22</v>
      </c>
      <c r="U24" s="11" t="s">
        <v>228</v>
      </c>
      <c r="V24" s="11" t="s">
        <v>22</v>
      </c>
    </row>
    <row r="25" spans="1:22" ht="14.1" customHeight="1" x14ac:dyDescent="0.2">
      <c r="A25" s="11" t="str">
        <f t="shared" si="4"/>
        <v>ProcurementProjectLot</v>
      </c>
      <c r="B25" s="8" t="s">
        <v>22</v>
      </c>
      <c r="C25" s="12" t="s">
        <v>98</v>
      </c>
      <c r="D25" s="11" t="s">
        <v>5103</v>
      </c>
      <c r="E25" s="11" t="s">
        <v>22</v>
      </c>
      <c r="F25" s="11" t="s">
        <v>22</v>
      </c>
      <c r="G25" s="11" t="str">
        <f t="shared" si="5"/>
        <v>Qualification Application Response. Procurement Project Lot</v>
      </c>
      <c r="H25" s="11" t="s">
        <v>22</v>
      </c>
      <c r="I25" s="11" t="s">
        <v>5785</v>
      </c>
      <c r="J25" s="11" t="s">
        <v>22</v>
      </c>
      <c r="K25" s="11" t="s">
        <v>22</v>
      </c>
      <c r="L25" s="11" t="s">
        <v>22</v>
      </c>
      <c r="M25" s="11" t="str">
        <f t="shared" si="6"/>
        <v>Procurement Project Lot</v>
      </c>
      <c r="N25" s="11" t="str">
        <f t="shared" si="7"/>
        <v>Procurement Project Lot</v>
      </c>
      <c r="O25" s="11" t="s">
        <v>22</v>
      </c>
      <c r="P25" s="11" t="s">
        <v>22</v>
      </c>
      <c r="Q25" s="11" t="s">
        <v>22</v>
      </c>
      <c r="R25" s="11" t="s">
        <v>3366</v>
      </c>
      <c r="S25" s="11" t="s">
        <v>38</v>
      </c>
      <c r="T25" s="11" t="s">
        <v>22</v>
      </c>
      <c r="U25" s="11" t="s">
        <v>228</v>
      </c>
      <c r="V25" s="11" t="s">
        <v>22</v>
      </c>
    </row>
    <row r="26" spans="1:22" ht="14.1" customHeight="1" x14ac:dyDescent="0.2">
      <c r="A26" s="11" t="str">
        <f t="shared" si="4"/>
        <v>TenderingCriterion</v>
      </c>
      <c r="B26" s="8" t="s">
        <v>22</v>
      </c>
      <c r="C26" s="12" t="s">
        <v>98</v>
      </c>
      <c r="D26" s="11" t="s">
        <v>5793</v>
      </c>
      <c r="E26" s="11" t="s">
        <v>22</v>
      </c>
      <c r="F26" s="11" t="s">
        <v>22</v>
      </c>
      <c r="G26" s="11" t="str">
        <f t="shared" si="5"/>
        <v>Qualification Application Response. Tendering Criterion</v>
      </c>
      <c r="H26" s="11" t="s">
        <v>22</v>
      </c>
      <c r="I26" s="11" t="s">
        <v>5785</v>
      </c>
      <c r="J26" s="11" t="s">
        <v>22</v>
      </c>
      <c r="K26" s="11" t="s">
        <v>22</v>
      </c>
      <c r="L26" s="11" t="s">
        <v>22</v>
      </c>
      <c r="M26" s="11" t="str">
        <f t="shared" si="6"/>
        <v>Tendering Criterion</v>
      </c>
      <c r="N26" s="11" t="str">
        <f t="shared" si="7"/>
        <v>Tendering Criterion</v>
      </c>
      <c r="O26" s="11" t="s">
        <v>22</v>
      </c>
      <c r="P26" s="11" t="s">
        <v>22</v>
      </c>
      <c r="Q26" s="11" t="s">
        <v>22</v>
      </c>
      <c r="R26" s="11" t="s">
        <v>4324</v>
      </c>
      <c r="S26" s="11" t="s">
        <v>38</v>
      </c>
      <c r="T26" s="11" t="s">
        <v>22</v>
      </c>
      <c r="U26" s="11" t="s">
        <v>228</v>
      </c>
      <c r="V26" s="11" t="s">
        <v>22</v>
      </c>
    </row>
    <row r="27" spans="1:22" ht="14.1" customHeight="1" x14ac:dyDescent="0.2">
      <c r="A27" s="11" t="str">
        <f t="shared" si="4"/>
        <v>TenderingCriterionResponse</v>
      </c>
      <c r="B27" s="8" t="s">
        <v>22</v>
      </c>
      <c r="C27" s="12" t="s">
        <v>50</v>
      </c>
      <c r="D27" s="11" t="s">
        <v>5794</v>
      </c>
      <c r="E27" s="11" t="s">
        <v>22</v>
      </c>
      <c r="F27" s="11" t="s">
        <v>22</v>
      </c>
      <c r="G27" s="11" t="str">
        <f t="shared" si="5"/>
        <v>Qualification Application Response. Tendering Criterion Response</v>
      </c>
      <c r="H27" s="11" t="s">
        <v>22</v>
      </c>
      <c r="I27" s="11" t="s">
        <v>5785</v>
      </c>
      <c r="J27" s="11" t="s">
        <v>22</v>
      </c>
      <c r="K27" s="11" t="s">
        <v>22</v>
      </c>
      <c r="L27" s="11" t="s">
        <v>22</v>
      </c>
      <c r="M27" s="11" t="str">
        <f t="shared" si="6"/>
        <v>Tendering Criterion Response</v>
      </c>
      <c r="N27" s="11" t="str">
        <f t="shared" si="7"/>
        <v>Tendering Criterion Response</v>
      </c>
      <c r="O27" s="11" t="s">
        <v>22</v>
      </c>
      <c r="P27" s="11" t="s">
        <v>22</v>
      </c>
      <c r="Q27" s="11" t="s">
        <v>22</v>
      </c>
      <c r="R27" s="11" t="s">
        <v>4395</v>
      </c>
      <c r="S27" s="11" t="s">
        <v>38</v>
      </c>
      <c r="T27" s="11" t="s">
        <v>22</v>
      </c>
      <c r="U27" s="11" t="s">
        <v>228</v>
      </c>
      <c r="V27" s="11" t="s">
        <v>22</v>
      </c>
    </row>
    <row r="28" spans="1:22" ht="14.1" customHeight="1" x14ac:dyDescent="0.2">
      <c r="A28" s="11" t="str">
        <f t="shared" si="4"/>
        <v>AdditionalDocumentReference</v>
      </c>
      <c r="B28" s="8" t="s">
        <v>22</v>
      </c>
      <c r="C28" s="12" t="s">
        <v>98</v>
      </c>
      <c r="D28" s="11" t="s">
        <v>3374</v>
      </c>
      <c r="E28" s="11" t="s">
        <v>22</v>
      </c>
      <c r="F28" s="11" t="s">
        <v>22</v>
      </c>
      <c r="G28" s="11" t="str">
        <f t="shared" si="5"/>
        <v>Qualification Application Response. Additional_ Document Reference. Document Reference</v>
      </c>
      <c r="H28" s="11" t="s">
        <v>22</v>
      </c>
      <c r="I28" s="11" t="s">
        <v>5785</v>
      </c>
      <c r="J28" s="11" t="s">
        <v>86</v>
      </c>
      <c r="K28" s="11" t="s">
        <v>22</v>
      </c>
      <c r="L28" s="11" t="s">
        <v>22</v>
      </c>
      <c r="M28" s="11" t="str">
        <f t="shared" si="6"/>
        <v>Document Reference</v>
      </c>
      <c r="N28" s="11" t="str">
        <f t="shared" si="7"/>
        <v>Document Reference</v>
      </c>
      <c r="O28" s="11" t="s">
        <v>22</v>
      </c>
      <c r="P28" s="11" t="s">
        <v>22</v>
      </c>
      <c r="Q28" s="11" t="s">
        <v>22</v>
      </c>
      <c r="R28" s="11" t="s">
        <v>406</v>
      </c>
      <c r="S28" s="11" t="s">
        <v>38</v>
      </c>
      <c r="T28" s="11" t="s">
        <v>22</v>
      </c>
      <c r="U28" s="11" t="s">
        <v>228</v>
      </c>
      <c r="V28" s="11" t="s">
        <v>22</v>
      </c>
    </row>
    <row r="29" spans="1:22" ht="14.1" customHeight="1" x14ac:dyDescent="0.2">
      <c r="A29" s="11" t="str">
        <f t="shared" si="4"/>
        <v>Evidence</v>
      </c>
      <c r="B29" s="8" t="s">
        <v>22</v>
      </c>
      <c r="C29" s="12" t="s">
        <v>98</v>
      </c>
      <c r="D29" s="11" t="s">
        <v>5795</v>
      </c>
      <c r="E29" s="11" t="s">
        <v>22</v>
      </c>
      <c r="F29" s="11" t="s">
        <v>22</v>
      </c>
      <c r="G29" s="11" t="str">
        <f t="shared" si="5"/>
        <v>Qualification Application Response. Evidence</v>
      </c>
      <c r="H29" s="11" t="s">
        <v>22</v>
      </c>
      <c r="I29" s="11" t="s">
        <v>5785</v>
      </c>
      <c r="J29" s="11" t="s">
        <v>22</v>
      </c>
      <c r="K29" s="11" t="s">
        <v>22</v>
      </c>
      <c r="L29" s="11" t="s">
        <v>22</v>
      </c>
      <c r="M29" s="11" t="str">
        <f t="shared" si="6"/>
        <v>Evidence</v>
      </c>
      <c r="N29" s="11" t="str">
        <f t="shared" si="7"/>
        <v>Evidence</v>
      </c>
      <c r="O29" s="11" t="s">
        <v>22</v>
      </c>
      <c r="P29" s="11" t="s">
        <v>22</v>
      </c>
      <c r="Q29" s="11" t="s">
        <v>22</v>
      </c>
      <c r="R29" s="11" t="s">
        <v>1763</v>
      </c>
      <c r="S29" s="11" t="s">
        <v>38</v>
      </c>
      <c r="T29" s="11" t="s">
        <v>22</v>
      </c>
      <c r="U29" s="11" t="s">
        <v>228</v>
      </c>
      <c r="V29" s="11" t="s">
        <v>22</v>
      </c>
    </row>
    <row r="30" spans="1:22" ht="14.1" customHeight="1" x14ac:dyDescent="0.2">
      <c r="A30" s="11" t="str">
        <f t="shared" si="4"/>
        <v>Signature</v>
      </c>
      <c r="B30" s="8" t="s">
        <v>22</v>
      </c>
      <c r="C30" s="12" t="s">
        <v>98</v>
      </c>
      <c r="D30" s="11" t="s">
        <v>4972</v>
      </c>
      <c r="E30" s="11" t="s">
        <v>22</v>
      </c>
      <c r="F30" s="11" t="s">
        <v>22</v>
      </c>
      <c r="G30" s="11" t="str">
        <f t="shared" si="5"/>
        <v>Qualification Application Response. Signature</v>
      </c>
      <c r="H30" s="11" t="s">
        <v>22</v>
      </c>
      <c r="I30" s="11" t="s">
        <v>5785</v>
      </c>
      <c r="J30" s="11" t="s">
        <v>22</v>
      </c>
      <c r="K30" s="11" t="s">
        <v>22</v>
      </c>
      <c r="L30" s="11" t="s">
        <v>22</v>
      </c>
      <c r="M30" s="11" t="str">
        <f t="shared" si="6"/>
        <v>Signature</v>
      </c>
      <c r="N30" s="11" t="str">
        <f t="shared" si="7"/>
        <v>Signature</v>
      </c>
      <c r="O30" s="11" t="s">
        <v>22</v>
      </c>
      <c r="P30" s="11" t="s">
        <v>22</v>
      </c>
      <c r="Q30" s="11" t="s">
        <v>22</v>
      </c>
      <c r="R30" s="11" t="s">
        <v>624</v>
      </c>
      <c r="S30" s="11" t="s">
        <v>38</v>
      </c>
      <c r="T30" s="11" t="s">
        <v>22</v>
      </c>
      <c r="U30" s="11" t="s">
        <v>228</v>
      </c>
      <c r="V30" s="11" t="s">
        <v>22</v>
      </c>
    </row>
    <row r="31" spans="1:22" s="14" customFormat="1" ht="14.1" customHeight="1" x14ac:dyDescent="0.2">
      <c r="A31" s="13"/>
      <c r="B31" s="13"/>
      <c r="C31" s="13"/>
      <c r="D31" s="13"/>
      <c r="E31" s="13"/>
      <c r="F31" s="13"/>
      <c r="G31" s="13"/>
      <c r="H31" s="13"/>
      <c r="I31" s="13"/>
      <c r="J31" s="13"/>
      <c r="K31" s="13"/>
      <c r="L31" s="13"/>
      <c r="M31" s="13"/>
      <c r="N31" s="13"/>
      <c r="O31" s="13"/>
      <c r="P31" s="13"/>
      <c r="Q31" s="13"/>
      <c r="R31" s="13"/>
      <c r="S31" s="13" t="s">
        <v>4949</v>
      </c>
      <c r="T31" s="13"/>
      <c r="U31" s="13"/>
      <c r="V31"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D764A-5246-4C41-8FD8-D740F282ABDE}">
  <dimension ref="A1:V32"/>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Quotation</v>
      </c>
      <c r="B2" s="6" t="s">
        <v>22</v>
      </c>
      <c r="C2" s="6" t="s">
        <v>22</v>
      </c>
      <c r="D2" s="6" t="s">
        <v>5796</v>
      </c>
      <c r="E2" s="6" t="s">
        <v>5619</v>
      </c>
      <c r="F2" s="6" t="s">
        <v>22</v>
      </c>
      <c r="G2" s="5" t="str">
        <f>CONCATENATE(IF(H2="","",CONCATENATE(H2,"_ ")),I2,". Details")</f>
        <v>Quotation. Details</v>
      </c>
      <c r="H2" s="6" t="s">
        <v>22</v>
      </c>
      <c r="I2" s="6" t="s">
        <v>2866</v>
      </c>
      <c r="J2" s="6" t="s">
        <v>22</v>
      </c>
      <c r="K2" s="6" t="s">
        <v>22</v>
      </c>
      <c r="L2" s="6" t="s">
        <v>22</v>
      </c>
      <c r="M2" s="6" t="s">
        <v>22</v>
      </c>
      <c r="N2" s="6" t="s">
        <v>22</v>
      </c>
      <c r="O2" s="6" t="s">
        <v>22</v>
      </c>
      <c r="P2" s="6" t="s">
        <v>22</v>
      </c>
      <c r="Q2" s="6" t="s">
        <v>22</v>
      </c>
      <c r="R2" s="6" t="s">
        <v>22</v>
      </c>
      <c r="S2" s="6" t="s">
        <v>25</v>
      </c>
      <c r="T2" s="6" t="s">
        <v>22</v>
      </c>
      <c r="U2" s="6" t="s">
        <v>62</v>
      </c>
      <c r="V2" s="6" t="s">
        <v>22</v>
      </c>
    </row>
    <row r="3" spans="1:22" ht="14.1" customHeight="1" x14ac:dyDescent="0.2">
      <c r="A3" s="7" t="str">
        <f t="shared" ref="A3:A14"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4992</v>
      </c>
      <c r="G3" s="10" t="str">
        <f t="shared" ref="G3:G14" si="1">CONCATENATE( IF(H3="","",CONCATENATE(H3,"_ ")),I3,". ",IF(J3="","",CONCATENATE(J3,"_ ")),M3,IF(OR(J3&lt;&gt;"",M3&lt;&gt;N3),CONCATENATE(". ",N3),""))</f>
        <v>Quotation. UBL Version Identifier. Identifier</v>
      </c>
      <c r="H3" s="10" t="s">
        <v>22</v>
      </c>
      <c r="I3" s="10" t="s">
        <v>2866</v>
      </c>
      <c r="J3" s="10" t="s">
        <v>22</v>
      </c>
      <c r="K3" s="10" t="s">
        <v>4953</v>
      </c>
      <c r="L3" s="10" t="s">
        <v>29</v>
      </c>
      <c r="M3" s="7" t="str">
        <f t="shared" ref="M3:M14" si="2">IF(K3&lt;&gt;"",CONCATENATE(K3," ",L3),L3)</f>
        <v>UBL Version Identifier</v>
      </c>
      <c r="N3" s="10" t="s">
        <v>29</v>
      </c>
      <c r="O3" s="10" t="s">
        <v>22</v>
      </c>
      <c r="P3" s="10" t="str">
        <f t="shared" ref="P3:P14" si="3">IF(O3&lt;&gt;"",CONCATENATE(O3,"_ ",N3,". Type"),CONCATENATE(N3,". Type"))</f>
        <v>Identifier. Type</v>
      </c>
      <c r="Q3" s="10" t="s">
        <v>22</v>
      </c>
      <c r="R3" s="10" t="s">
        <v>22</v>
      </c>
      <c r="S3" s="10" t="s">
        <v>30</v>
      </c>
      <c r="T3" s="10" t="s">
        <v>22</v>
      </c>
      <c r="U3" s="10" t="s">
        <v>62</v>
      </c>
      <c r="V3" s="10" t="s">
        <v>22</v>
      </c>
    </row>
    <row r="4" spans="1:22" ht="14.1" customHeight="1" x14ac:dyDescent="0.2">
      <c r="A4" s="7" t="str">
        <f t="shared" si="0"/>
        <v>CustomizationID</v>
      </c>
      <c r="B4" s="8" t="s">
        <v>22</v>
      </c>
      <c r="C4" s="9" t="s">
        <v>34</v>
      </c>
      <c r="D4" s="10" t="s">
        <v>4954</v>
      </c>
      <c r="E4" s="10" t="s">
        <v>22</v>
      </c>
      <c r="F4" s="10" t="s">
        <v>2701</v>
      </c>
      <c r="G4" s="10" t="str">
        <f t="shared" si="1"/>
        <v>Quotation. Customization Identifier. Identifier</v>
      </c>
      <c r="H4" s="10" t="s">
        <v>22</v>
      </c>
      <c r="I4" s="10" t="s">
        <v>2866</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62</v>
      </c>
      <c r="V4" s="10" t="s">
        <v>22</v>
      </c>
    </row>
    <row r="5" spans="1:22" ht="14.1" customHeight="1" x14ac:dyDescent="0.2">
      <c r="A5" s="7" t="str">
        <f t="shared" si="0"/>
        <v>ProfileID</v>
      </c>
      <c r="B5" s="8" t="s">
        <v>22</v>
      </c>
      <c r="C5" s="9" t="s">
        <v>34</v>
      </c>
      <c r="D5" s="10" t="s">
        <v>5136</v>
      </c>
      <c r="E5" s="10" t="s">
        <v>22</v>
      </c>
      <c r="F5" s="10" t="s">
        <v>4993</v>
      </c>
      <c r="G5" s="10" t="str">
        <f t="shared" si="1"/>
        <v>Quotation. Profile Identifier. Identifier</v>
      </c>
      <c r="H5" s="10" t="s">
        <v>22</v>
      </c>
      <c r="I5" s="10" t="s">
        <v>2866</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62</v>
      </c>
      <c r="V5" s="10" t="s">
        <v>22</v>
      </c>
    </row>
    <row r="6" spans="1:22" ht="14.1" customHeight="1" x14ac:dyDescent="0.2">
      <c r="A6" s="7" t="str">
        <f t="shared" si="0"/>
        <v>ProfileExecutionID</v>
      </c>
      <c r="B6" s="8" t="s">
        <v>22</v>
      </c>
      <c r="C6" s="9" t="s">
        <v>34</v>
      </c>
      <c r="D6" s="10" t="s">
        <v>4956</v>
      </c>
      <c r="E6" s="10" t="s">
        <v>22</v>
      </c>
      <c r="F6" s="10" t="s">
        <v>22</v>
      </c>
      <c r="G6" s="10" t="str">
        <f t="shared" si="1"/>
        <v>Quotation. Profile Execution Identifier. Identifier</v>
      </c>
      <c r="H6" s="10" t="s">
        <v>22</v>
      </c>
      <c r="I6" s="10" t="s">
        <v>2866</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26</v>
      </c>
      <c r="V6" s="10" t="s">
        <v>22</v>
      </c>
    </row>
    <row r="7" spans="1:22" ht="14.1" customHeight="1" x14ac:dyDescent="0.2">
      <c r="A7" s="7" t="str">
        <f t="shared" si="0"/>
        <v>ID</v>
      </c>
      <c r="B7" s="8" t="s">
        <v>22</v>
      </c>
      <c r="C7" s="9" t="s">
        <v>34</v>
      </c>
      <c r="D7" s="10" t="s">
        <v>4995</v>
      </c>
      <c r="E7" s="10" t="s">
        <v>22</v>
      </c>
      <c r="F7" s="10" t="s">
        <v>22</v>
      </c>
      <c r="G7" s="10" t="str">
        <f t="shared" si="1"/>
        <v>Quotation. Identifier</v>
      </c>
      <c r="H7" s="10" t="s">
        <v>22</v>
      </c>
      <c r="I7" s="10" t="s">
        <v>2866</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62</v>
      </c>
      <c r="V7" s="10" t="s">
        <v>22</v>
      </c>
    </row>
    <row r="8" spans="1:22" ht="14.1" customHeight="1" x14ac:dyDescent="0.2">
      <c r="A8" s="7" t="str">
        <f t="shared" si="0"/>
        <v>CopyIndicator</v>
      </c>
      <c r="B8" s="8" t="s">
        <v>22</v>
      </c>
      <c r="C8" s="9" t="s">
        <v>34</v>
      </c>
      <c r="D8" s="10" t="s">
        <v>5018</v>
      </c>
      <c r="E8" s="10" t="s">
        <v>22</v>
      </c>
      <c r="F8" s="10" t="s">
        <v>22</v>
      </c>
      <c r="G8" s="10" t="str">
        <f t="shared" si="1"/>
        <v>Quotation. Copy_ Indicator. Indicator</v>
      </c>
      <c r="H8" s="10" t="s">
        <v>22</v>
      </c>
      <c r="I8" s="10" t="s">
        <v>2866</v>
      </c>
      <c r="J8" s="10" t="s">
        <v>1596</v>
      </c>
      <c r="K8" s="10" t="s">
        <v>22</v>
      </c>
      <c r="L8" s="10" t="s">
        <v>170</v>
      </c>
      <c r="M8" s="7" t="str">
        <f t="shared" si="2"/>
        <v>Indicator</v>
      </c>
      <c r="N8" s="10" t="s">
        <v>170</v>
      </c>
      <c r="O8" s="10" t="s">
        <v>22</v>
      </c>
      <c r="P8" s="10" t="str">
        <f t="shared" si="3"/>
        <v>Indicator. Type</v>
      </c>
      <c r="Q8" s="10" t="s">
        <v>22</v>
      </c>
      <c r="R8" s="10" t="s">
        <v>22</v>
      </c>
      <c r="S8" s="10" t="s">
        <v>30</v>
      </c>
      <c r="T8" s="10" t="s">
        <v>22</v>
      </c>
      <c r="U8" s="10" t="s">
        <v>62</v>
      </c>
      <c r="V8" s="10" t="s">
        <v>22</v>
      </c>
    </row>
    <row r="9" spans="1:22" ht="14.1" customHeight="1" x14ac:dyDescent="0.2">
      <c r="A9" s="7" t="str">
        <f t="shared" si="0"/>
        <v>UUID</v>
      </c>
      <c r="B9" s="8" t="s">
        <v>22</v>
      </c>
      <c r="C9" s="9" t="s">
        <v>34</v>
      </c>
      <c r="D9" s="10" t="s">
        <v>4959</v>
      </c>
      <c r="E9" s="10" t="s">
        <v>22</v>
      </c>
      <c r="F9" s="10" t="s">
        <v>22</v>
      </c>
      <c r="G9" s="10" t="str">
        <f t="shared" si="1"/>
        <v>Quotation. UUID. Identifier</v>
      </c>
      <c r="H9" s="10" t="s">
        <v>22</v>
      </c>
      <c r="I9" s="10" t="s">
        <v>2866</v>
      </c>
      <c r="J9" s="10" t="s">
        <v>22</v>
      </c>
      <c r="K9" s="10" t="s">
        <v>22</v>
      </c>
      <c r="L9" s="10" t="s">
        <v>590</v>
      </c>
      <c r="M9" s="7" t="str">
        <f t="shared" si="2"/>
        <v>UUID</v>
      </c>
      <c r="N9" s="10" t="s">
        <v>29</v>
      </c>
      <c r="O9" s="10" t="s">
        <v>22</v>
      </c>
      <c r="P9" s="10" t="str">
        <f t="shared" si="3"/>
        <v>Identifier. Type</v>
      </c>
      <c r="Q9" s="10" t="s">
        <v>22</v>
      </c>
      <c r="R9" s="10" t="s">
        <v>22</v>
      </c>
      <c r="S9" s="10" t="s">
        <v>30</v>
      </c>
      <c r="T9" s="10" t="s">
        <v>22</v>
      </c>
      <c r="U9" s="10" t="s">
        <v>62</v>
      </c>
      <c r="V9" s="10" t="s">
        <v>22</v>
      </c>
    </row>
    <row r="10" spans="1:22" ht="14.1" customHeight="1" x14ac:dyDescent="0.2">
      <c r="A10" s="7" t="str">
        <f t="shared" si="0"/>
        <v>IssueDate</v>
      </c>
      <c r="B10" s="8" t="s">
        <v>22</v>
      </c>
      <c r="C10" s="9" t="s">
        <v>27</v>
      </c>
      <c r="D10" s="10" t="s">
        <v>4996</v>
      </c>
      <c r="E10" s="10" t="s">
        <v>22</v>
      </c>
      <c r="F10" s="10" t="s">
        <v>22</v>
      </c>
      <c r="G10" s="10" t="str">
        <f t="shared" si="1"/>
        <v>Quotation. Issue Date. Date</v>
      </c>
      <c r="H10" s="10" t="s">
        <v>22</v>
      </c>
      <c r="I10" s="10" t="s">
        <v>2866</v>
      </c>
      <c r="J10" s="10" t="s">
        <v>22</v>
      </c>
      <c r="K10" s="10" t="s">
        <v>477</v>
      </c>
      <c r="L10" s="10" t="s">
        <v>397</v>
      </c>
      <c r="M10" s="7" t="str">
        <f t="shared" si="2"/>
        <v>Issue Date</v>
      </c>
      <c r="N10" s="10" t="s">
        <v>397</v>
      </c>
      <c r="O10" s="10" t="s">
        <v>22</v>
      </c>
      <c r="P10" s="10" t="str">
        <f t="shared" si="3"/>
        <v>Date. Type</v>
      </c>
      <c r="Q10" s="10" t="s">
        <v>22</v>
      </c>
      <c r="R10" s="10" t="s">
        <v>22</v>
      </c>
      <c r="S10" s="10" t="s">
        <v>30</v>
      </c>
      <c r="T10" s="10" t="s">
        <v>22</v>
      </c>
      <c r="U10" s="10" t="s">
        <v>62</v>
      </c>
      <c r="V10" s="10" t="s">
        <v>22</v>
      </c>
    </row>
    <row r="11" spans="1:22" ht="14.1" customHeight="1" x14ac:dyDescent="0.2">
      <c r="A11" s="7" t="str">
        <f t="shared" si="0"/>
        <v>IssueTime</v>
      </c>
      <c r="B11" s="8" t="s">
        <v>22</v>
      </c>
      <c r="C11" s="9" t="s">
        <v>34</v>
      </c>
      <c r="D11" s="10" t="s">
        <v>4997</v>
      </c>
      <c r="E11" s="10" t="s">
        <v>22</v>
      </c>
      <c r="F11" s="10" t="s">
        <v>22</v>
      </c>
      <c r="G11" s="10" t="str">
        <f t="shared" si="1"/>
        <v>Quotation. Issue Time. Time</v>
      </c>
      <c r="H11" s="10" t="s">
        <v>22</v>
      </c>
      <c r="I11" s="10" t="s">
        <v>2866</v>
      </c>
      <c r="J11" s="10" t="s">
        <v>22</v>
      </c>
      <c r="K11" s="10" t="s">
        <v>477</v>
      </c>
      <c r="L11" s="10" t="s">
        <v>594</v>
      </c>
      <c r="M11" s="7" t="str">
        <f t="shared" si="2"/>
        <v>Issue Time</v>
      </c>
      <c r="N11" s="10" t="s">
        <v>594</v>
      </c>
      <c r="O11" s="10" t="s">
        <v>22</v>
      </c>
      <c r="P11" s="10" t="str">
        <f t="shared" si="3"/>
        <v>Time. Type</v>
      </c>
      <c r="Q11" s="10" t="s">
        <v>22</v>
      </c>
      <c r="R11" s="10" t="s">
        <v>22</v>
      </c>
      <c r="S11" s="10" t="s">
        <v>30</v>
      </c>
      <c r="T11" s="10" t="s">
        <v>22</v>
      </c>
      <c r="U11" s="10" t="s">
        <v>62</v>
      </c>
      <c r="V11" s="10" t="s">
        <v>22</v>
      </c>
    </row>
    <row r="12" spans="1:22" ht="14.1" customHeight="1" x14ac:dyDescent="0.2">
      <c r="A12" s="7" t="str">
        <f t="shared" si="0"/>
        <v>Note</v>
      </c>
      <c r="B12" s="8" t="s">
        <v>22</v>
      </c>
      <c r="C12" s="9" t="s">
        <v>98</v>
      </c>
      <c r="D12" s="10" t="s">
        <v>4967</v>
      </c>
      <c r="E12" s="10" t="s">
        <v>22</v>
      </c>
      <c r="F12" s="10" t="s">
        <v>22</v>
      </c>
      <c r="G12" s="10" t="str">
        <f t="shared" si="1"/>
        <v>Quotation. Note. Text</v>
      </c>
      <c r="H12" s="10" t="s">
        <v>22</v>
      </c>
      <c r="I12" s="10" t="s">
        <v>2866</v>
      </c>
      <c r="J12" s="10" t="s">
        <v>22</v>
      </c>
      <c r="K12" s="10" t="s">
        <v>22</v>
      </c>
      <c r="L12" s="10" t="s">
        <v>237</v>
      </c>
      <c r="M12" s="7" t="str">
        <f t="shared" si="2"/>
        <v>Note</v>
      </c>
      <c r="N12" s="10" t="s">
        <v>59</v>
      </c>
      <c r="O12" s="10" t="s">
        <v>22</v>
      </c>
      <c r="P12" s="10" t="str">
        <f t="shared" si="3"/>
        <v>Text. Type</v>
      </c>
      <c r="Q12" s="10" t="s">
        <v>22</v>
      </c>
      <c r="R12" s="10" t="s">
        <v>22</v>
      </c>
      <c r="S12" s="10" t="s">
        <v>30</v>
      </c>
      <c r="T12" s="10" t="s">
        <v>22</v>
      </c>
      <c r="U12" s="10" t="s">
        <v>62</v>
      </c>
      <c r="V12" s="10" t="s">
        <v>22</v>
      </c>
    </row>
    <row r="13" spans="1:22" ht="14.1" customHeight="1" x14ac:dyDescent="0.2">
      <c r="A13" s="7" t="str">
        <f t="shared" si="0"/>
        <v>PricingCurrencyCode</v>
      </c>
      <c r="B13" s="8" t="s">
        <v>22</v>
      </c>
      <c r="C13" s="9" t="s">
        <v>34</v>
      </c>
      <c r="D13" s="10" t="s">
        <v>5797</v>
      </c>
      <c r="E13" s="10" t="s">
        <v>22</v>
      </c>
      <c r="F13" s="10" t="s">
        <v>22</v>
      </c>
      <c r="G13" s="10" t="str">
        <f t="shared" si="1"/>
        <v>Quotation. Pricing_ Currency Code. Code</v>
      </c>
      <c r="H13" s="10" t="s">
        <v>22</v>
      </c>
      <c r="I13" s="10" t="s">
        <v>2866</v>
      </c>
      <c r="J13" s="10" t="s">
        <v>3298</v>
      </c>
      <c r="K13" s="10" t="s">
        <v>1873</v>
      </c>
      <c r="L13" s="10" t="s">
        <v>33</v>
      </c>
      <c r="M13" s="7" t="str">
        <f t="shared" si="2"/>
        <v>Currency Code</v>
      </c>
      <c r="N13" s="10" t="s">
        <v>33</v>
      </c>
      <c r="O13" s="10" t="s">
        <v>1873</v>
      </c>
      <c r="P13" s="10" t="str">
        <f t="shared" si="3"/>
        <v>Currency_ Code. Type</v>
      </c>
      <c r="Q13" s="10" t="s">
        <v>22</v>
      </c>
      <c r="R13" s="10" t="s">
        <v>22</v>
      </c>
      <c r="S13" s="10" t="s">
        <v>30</v>
      </c>
      <c r="T13" s="10" t="s">
        <v>22</v>
      </c>
      <c r="U13" s="10" t="s">
        <v>62</v>
      </c>
      <c r="V13" s="10" t="s">
        <v>22</v>
      </c>
    </row>
    <row r="14" spans="1:22" ht="14.1" customHeight="1" x14ac:dyDescent="0.2">
      <c r="A14" s="7" t="str">
        <f t="shared" si="0"/>
        <v>LineCountNumeric</v>
      </c>
      <c r="B14" s="8" t="s">
        <v>22</v>
      </c>
      <c r="C14" s="9" t="s">
        <v>34</v>
      </c>
      <c r="D14" s="10" t="s">
        <v>5798</v>
      </c>
      <c r="E14" s="10" t="s">
        <v>22</v>
      </c>
      <c r="F14" s="10" t="s">
        <v>22</v>
      </c>
      <c r="G14" s="10" t="str">
        <f t="shared" si="1"/>
        <v>Quotation. Line Count. Numeric</v>
      </c>
      <c r="H14" s="10" t="s">
        <v>22</v>
      </c>
      <c r="I14" s="10" t="s">
        <v>2866</v>
      </c>
      <c r="J14" s="10" t="s">
        <v>22</v>
      </c>
      <c r="K14" s="10" t="s">
        <v>159</v>
      </c>
      <c r="L14" s="10" t="s">
        <v>5112</v>
      </c>
      <c r="M14" s="7" t="str">
        <f t="shared" si="2"/>
        <v>Line Count</v>
      </c>
      <c r="N14" s="10" t="s">
        <v>181</v>
      </c>
      <c r="O14" s="10" t="s">
        <v>22</v>
      </c>
      <c r="P14" s="10" t="str">
        <f t="shared" si="3"/>
        <v>Numeric. Type</v>
      </c>
      <c r="Q14" s="10" t="s">
        <v>22</v>
      </c>
      <c r="R14" s="10" t="s">
        <v>22</v>
      </c>
      <c r="S14" s="10" t="s">
        <v>30</v>
      </c>
      <c r="T14" s="10" t="s">
        <v>22</v>
      </c>
      <c r="U14" s="10" t="s">
        <v>62</v>
      </c>
      <c r="V14" s="10" t="s">
        <v>22</v>
      </c>
    </row>
    <row r="15" spans="1:22" ht="14.1" customHeight="1" x14ac:dyDescent="0.2">
      <c r="A15" s="11" t="str">
        <f t="shared" ref="A15:A31" si="4">SUBSTITUTE(SUBSTITUTE(CONCATENATE(J15,IF(M15="Identifier","ID",M15))," ",""),"_","")</f>
        <v>ValidityPeriod</v>
      </c>
      <c r="B15" s="8" t="s">
        <v>22</v>
      </c>
      <c r="C15" s="12" t="s">
        <v>34</v>
      </c>
      <c r="D15" s="11" t="s">
        <v>5799</v>
      </c>
      <c r="E15" s="11" t="s">
        <v>22</v>
      </c>
      <c r="F15" s="11" t="s">
        <v>22</v>
      </c>
      <c r="G15" s="11" t="str">
        <f t="shared" ref="G15:G31" si="5">CONCATENATE( IF(H15="","",CONCATENATE(H15,"_ ")),I15,". ",IF(J15="","",CONCATENATE(J15,"_ ")),M15,IF(J15="","",CONCATENATE(". ",N15)))</f>
        <v>Quotation. Validity_ Period. Period</v>
      </c>
      <c r="H15" s="11" t="s">
        <v>22</v>
      </c>
      <c r="I15" s="11" t="s">
        <v>2866</v>
      </c>
      <c r="J15" s="11" t="s">
        <v>241</v>
      </c>
      <c r="K15" s="11" t="s">
        <v>22</v>
      </c>
      <c r="L15" s="11" t="s">
        <v>22</v>
      </c>
      <c r="M15" s="11" t="str">
        <f t="shared" ref="M15:M31" si="6">CONCATENATE(IF(Q15="","",CONCATENATE(Q15,"_ ")),R15)</f>
        <v>Period</v>
      </c>
      <c r="N15" s="11" t="str">
        <f t="shared" ref="N15:N31" si="7">M15</f>
        <v>Period</v>
      </c>
      <c r="O15" s="11" t="s">
        <v>22</v>
      </c>
      <c r="P15" s="11" t="s">
        <v>22</v>
      </c>
      <c r="Q15" s="11" t="s">
        <v>22</v>
      </c>
      <c r="R15" s="11" t="s">
        <v>44</v>
      </c>
      <c r="S15" s="11" t="s">
        <v>38</v>
      </c>
      <c r="T15" s="11" t="s">
        <v>22</v>
      </c>
      <c r="U15" s="11" t="s">
        <v>62</v>
      </c>
      <c r="V15" s="11" t="s">
        <v>22</v>
      </c>
    </row>
    <row r="16" spans="1:22" ht="14.1" customHeight="1" x14ac:dyDescent="0.2">
      <c r="A16" s="11" t="str">
        <f t="shared" si="4"/>
        <v>RequestForQuotationDocumentReference</v>
      </c>
      <c r="B16" s="8" t="s">
        <v>22</v>
      </c>
      <c r="C16" s="12" t="s">
        <v>34</v>
      </c>
      <c r="D16" s="11" t="s">
        <v>5800</v>
      </c>
      <c r="E16" s="11" t="s">
        <v>22</v>
      </c>
      <c r="F16" s="11" t="s">
        <v>22</v>
      </c>
      <c r="G16" s="11" t="str">
        <f t="shared" si="5"/>
        <v>Quotation. Request For Quotation_ Document Reference. Document Reference</v>
      </c>
      <c r="H16" s="11" t="s">
        <v>22</v>
      </c>
      <c r="I16" s="11" t="s">
        <v>2866</v>
      </c>
      <c r="J16" s="11" t="s">
        <v>5801</v>
      </c>
      <c r="K16" s="11" t="s">
        <v>22</v>
      </c>
      <c r="L16" s="11" t="s">
        <v>22</v>
      </c>
      <c r="M16" s="11" t="str">
        <f t="shared" si="6"/>
        <v>Document Reference</v>
      </c>
      <c r="N16" s="11" t="str">
        <f t="shared" si="7"/>
        <v>Document Reference</v>
      </c>
      <c r="O16" s="11" t="s">
        <v>22</v>
      </c>
      <c r="P16" s="11" t="s">
        <v>22</v>
      </c>
      <c r="Q16" s="11" t="s">
        <v>22</v>
      </c>
      <c r="R16" s="11" t="s">
        <v>406</v>
      </c>
      <c r="S16" s="11" t="s">
        <v>38</v>
      </c>
      <c r="T16" s="11" t="s">
        <v>22</v>
      </c>
      <c r="U16" s="11" t="s">
        <v>62</v>
      </c>
      <c r="V16" s="11" t="s">
        <v>22</v>
      </c>
    </row>
    <row r="17" spans="1:22" ht="14.1" customHeight="1" x14ac:dyDescent="0.2">
      <c r="A17" s="11" t="str">
        <f t="shared" si="4"/>
        <v>AdditionalDocumentReference</v>
      </c>
      <c r="B17" s="8" t="s">
        <v>22</v>
      </c>
      <c r="C17" s="12" t="s">
        <v>98</v>
      </c>
      <c r="D17" s="11" t="s">
        <v>3374</v>
      </c>
      <c r="E17" s="11" t="s">
        <v>22</v>
      </c>
      <c r="F17" s="11" t="s">
        <v>22</v>
      </c>
      <c r="G17" s="11" t="str">
        <f t="shared" si="5"/>
        <v>Quotation. Additional_ Document Reference. Document Reference</v>
      </c>
      <c r="H17" s="11" t="s">
        <v>22</v>
      </c>
      <c r="I17" s="11" t="s">
        <v>2866</v>
      </c>
      <c r="J17" s="11" t="s">
        <v>86</v>
      </c>
      <c r="K17" s="11" t="s">
        <v>22</v>
      </c>
      <c r="L17" s="11" t="s">
        <v>22</v>
      </c>
      <c r="M17" s="11" t="str">
        <f t="shared" si="6"/>
        <v>Document Reference</v>
      </c>
      <c r="N17" s="11" t="str">
        <f t="shared" si="7"/>
        <v>Document Reference</v>
      </c>
      <c r="O17" s="11" t="s">
        <v>22</v>
      </c>
      <c r="P17" s="11" t="s">
        <v>22</v>
      </c>
      <c r="Q17" s="11" t="s">
        <v>22</v>
      </c>
      <c r="R17" s="11" t="s">
        <v>406</v>
      </c>
      <c r="S17" s="11" t="s">
        <v>38</v>
      </c>
      <c r="T17" s="11" t="s">
        <v>22</v>
      </c>
      <c r="U17" s="11" t="s">
        <v>62</v>
      </c>
      <c r="V17" s="11" t="s">
        <v>22</v>
      </c>
    </row>
    <row r="18" spans="1:22" ht="14.1" customHeight="1" x14ac:dyDescent="0.2">
      <c r="A18" s="11" t="str">
        <f t="shared" si="4"/>
        <v>Contract</v>
      </c>
      <c r="B18" s="8" t="s">
        <v>22</v>
      </c>
      <c r="C18" s="12" t="s">
        <v>98</v>
      </c>
      <c r="D18" s="11" t="s">
        <v>5802</v>
      </c>
      <c r="E18" s="11" t="s">
        <v>22</v>
      </c>
      <c r="F18" s="11" t="s">
        <v>22</v>
      </c>
      <c r="G18" s="11" t="str">
        <f t="shared" si="5"/>
        <v>Quotation. Contract</v>
      </c>
      <c r="H18" s="11" t="s">
        <v>22</v>
      </c>
      <c r="I18" s="11" t="s">
        <v>2866</v>
      </c>
      <c r="J18" s="11" t="s">
        <v>22</v>
      </c>
      <c r="K18" s="11" t="s">
        <v>22</v>
      </c>
      <c r="L18" s="11" t="s">
        <v>22</v>
      </c>
      <c r="M18" s="11" t="str">
        <f t="shared" si="6"/>
        <v>Contract</v>
      </c>
      <c r="N18" s="11" t="str">
        <f t="shared" si="7"/>
        <v>Contract</v>
      </c>
      <c r="O18" s="11" t="s">
        <v>22</v>
      </c>
      <c r="P18" s="11" t="s">
        <v>22</v>
      </c>
      <c r="Q18" s="11" t="s">
        <v>22</v>
      </c>
      <c r="R18" s="11" t="s">
        <v>516</v>
      </c>
      <c r="S18" s="11" t="s">
        <v>38</v>
      </c>
      <c r="T18" s="11" t="s">
        <v>22</v>
      </c>
      <c r="U18" s="11" t="s">
        <v>62</v>
      </c>
      <c r="V18" s="11" t="s">
        <v>22</v>
      </c>
    </row>
    <row r="19" spans="1:22" ht="14.1" customHeight="1" x14ac:dyDescent="0.2">
      <c r="A19" s="11" t="str">
        <f t="shared" si="4"/>
        <v>Signature</v>
      </c>
      <c r="B19" s="8" t="s">
        <v>22</v>
      </c>
      <c r="C19" s="12" t="s">
        <v>98</v>
      </c>
      <c r="D19" s="11" t="s">
        <v>4972</v>
      </c>
      <c r="E19" s="11" t="s">
        <v>22</v>
      </c>
      <c r="F19" s="11" t="s">
        <v>22</v>
      </c>
      <c r="G19" s="11" t="str">
        <f t="shared" si="5"/>
        <v>Quotation. Signature</v>
      </c>
      <c r="H19" s="11" t="s">
        <v>22</v>
      </c>
      <c r="I19" s="11" t="s">
        <v>2866</v>
      </c>
      <c r="J19" s="11" t="s">
        <v>22</v>
      </c>
      <c r="K19" s="11" t="s">
        <v>22</v>
      </c>
      <c r="L19" s="11" t="s">
        <v>22</v>
      </c>
      <c r="M19" s="11" t="str">
        <f t="shared" si="6"/>
        <v>Signature</v>
      </c>
      <c r="N19" s="11" t="str">
        <f t="shared" si="7"/>
        <v>Signature</v>
      </c>
      <c r="O19" s="11" t="s">
        <v>22</v>
      </c>
      <c r="P19" s="11" t="s">
        <v>22</v>
      </c>
      <c r="Q19" s="11" t="s">
        <v>22</v>
      </c>
      <c r="R19" s="11" t="s">
        <v>624</v>
      </c>
      <c r="S19" s="11" t="s">
        <v>38</v>
      </c>
      <c r="T19" s="11" t="s">
        <v>22</v>
      </c>
      <c r="U19" s="11" t="s">
        <v>62</v>
      </c>
      <c r="V19" s="11" t="s">
        <v>22</v>
      </c>
    </row>
    <row r="20" spans="1:22" ht="14.1" customHeight="1" x14ac:dyDescent="0.2">
      <c r="A20" s="11" t="str">
        <f t="shared" si="4"/>
        <v>SellerSupplierParty</v>
      </c>
      <c r="B20" s="8" t="s">
        <v>22</v>
      </c>
      <c r="C20" s="12" t="s">
        <v>27</v>
      </c>
      <c r="D20" s="11" t="s">
        <v>5118</v>
      </c>
      <c r="E20" s="11" t="s">
        <v>22</v>
      </c>
      <c r="F20" s="11" t="s">
        <v>22</v>
      </c>
      <c r="G20" s="11" t="str">
        <f t="shared" si="5"/>
        <v>Quotation. Seller_ Supplier Party. Supplier Party</v>
      </c>
      <c r="H20" s="11" t="s">
        <v>22</v>
      </c>
      <c r="I20" s="11" t="s">
        <v>2866</v>
      </c>
      <c r="J20" s="11" t="s">
        <v>40</v>
      </c>
      <c r="K20" s="11" t="s">
        <v>22</v>
      </c>
      <c r="L20" s="11" t="s">
        <v>22</v>
      </c>
      <c r="M20" s="11" t="str">
        <f t="shared" si="6"/>
        <v>Supplier Party</v>
      </c>
      <c r="N20" s="11" t="str">
        <f t="shared" si="7"/>
        <v>Supplier Party</v>
      </c>
      <c r="O20" s="11" t="s">
        <v>22</v>
      </c>
      <c r="P20" s="11" t="s">
        <v>22</v>
      </c>
      <c r="Q20" s="11" t="s">
        <v>22</v>
      </c>
      <c r="R20" s="11" t="s">
        <v>41</v>
      </c>
      <c r="S20" s="11" t="s">
        <v>38</v>
      </c>
      <c r="T20" s="11" t="s">
        <v>22</v>
      </c>
      <c r="U20" s="11" t="s">
        <v>62</v>
      </c>
      <c r="V20" s="11" t="s">
        <v>22</v>
      </c>
    </row>
    <row r="21" spans="1:22" ht="14.1" customHeight="1" x14ac:dyDescent="0.2">
      <c r="A21" s="11" t="str">
        <f t="shared" si="4"/>
        <v>BuyerCustomerParty</v>
      </c>
      <c r="B21" s="8" t="s">
        <v>22</v>
      </c>
      <c r="C21" s="12" t="s">
        <v>34</v>
      </c>
      <c r="D21" s="11" t="s">
        <v>5803</v>
      </c>
      <c r="E21" s="11" t="s">
        <v>22</v>
      </c>
      <c r="F21" s="11" t="s">
        <v>22</v>
      </c>
      <c r="G21" s="11" t="str">
        <f t="shared" si="5"/>
        <v>Quotation. Buyer_ Customer Party. Customer Party</v>
      </c>
      <c r="H21" s="11" t="s">
        <v>22</v>
      </c>
      <c r="I21" s="11" t="s">
        <v>2866</v>
      </c>
      <c r="J21" s="11" t="s">
        <v>36</v>
      </c>
      <c r="K21" s="11" t="s">
        <v>22</v>
      </c>
      <c r="L21" s="11" t="s">
        <v>22</v>
      </c>
      <c r="M21" s="11" t="str">
        <f t="shared" si="6"/>
        <v>Customer Party</v>
      </c>
      <c r="N21" s="11" t="str">
        <f t="shared" si="7"/>
        <v>Customer Party</v>
      </c>
      <c r="O21" s="11" t="s">
        <v>22</v>
      </c>
      <c r="P21" s="11" t="s">
        <v>22</v>
      </c>
      <c r="Q21" s="11" t="s">
        <v>22</v>
      </c>
      <c r="R21" s="11" t="s">
        <v>37</v>
      </c>
      <c r="S21" s="11" t="s">
        <v>38</v>
      </c>
      <c r="T21" s="11" t="s">
        <v>22</v>
      </c>
      <c r="U21" s="11" t="s">
        <v>26</v>
      </c>
      <c r="V21" s="11" t="s">
        <v>22</v>
      </c>
    </row>
    <row r="22" spans="1:22" ht="14.1" customHeight="1" x14ac:dyDescent="0.2">
      <c r="A22" s="11" t="str">
        <f t="shared" si="4"/>
        <v>OriginatorCustomerParty</v>
      </c>
      <c r="B22" s="8" t="s">
        <v>22</v>
      </c>
      <c r="C22" s="12" t="s">
        <v>34</v>
      </c>
      <c r="D22" s="11" t="s">
        <v>5640</v>
      </c>
      <c r="E22" s="11" t="s">
        <v>22</v>
      </c>
      <c r="F22" s="11" t="s">
        <v>22</v>
      </c>
      <c r="G22" s="11" t="str">
        <f t="shared" si="5"/>
        <v>Quotation. Originator_ Customer Party. Customer Party</v>
      </c>
      <c r="H22" s="11" t="s">
        <v>22</v>
      </c>
      <c r="I22" s="11" t="s">
        <v>2866</v>
      </c>
      <c r="J22" s="11" t="s">
        <v>1314</v>
      </c>
      <c r="K22" s="11" t="s">
        <v>22</v>
      </c>
      <c r="L22" s="11" t="s">
        <v>22</v>
      </c>
      <c r="M22" s="11" t="str">
        <f t="shared" si="6"/>
        <v>Customer Party</v>
      </c>
      <c r="N22" s="11" t="str">
        <f t="shared" si="7"/>
        <v>Customer Party</v>
      </c>
      <c r="O22" s="11" t="s">
        <v>22</v>
      </c>
      <c r="P22" s="11" t="s">
        <v>22</v>
      </c>
      <c r="Q22" s="11" t="s">
        <v>22</v>
      </c>
      <c r="R22" s="11" t="s">
        <v>37</v>
      </c>
      <c r="S22" s="11" t="s">
        <v>38</v>
      </c>
      <c r="T22" s="11" t="s">
        <v>22</v>
      </c>
      <c r="U22" s="11" t="s">
        <v>62</v>
      </c>
      <c r="V22" s="11" t="s">
        <v>22</v>
      </c>
    </row>
    <row r="23" spans="1:22" ht="14.1" customHeight="1" x14ac:dyDescent="0.2">
      <c r="A23" s="11" t="str">
        <f t="shared" si="4"/>
        <v>Delivery</v>
      </c>
      <c r="B23" s="8" t="s">
        <v>22</v>
      </c>
      <c r="C23" s="12" t="s">
        <v>98</v>
      </c>
      <c r="D23" s="11" t="s">
        <v>5273</v>
      </c>
      <c r="E23" s="11" t="s">
        <v>22</v>
      </c>
      <c r="F23" s="11" t="s">
        <v>22</v>
      </c>
      <c r="G23" s="11" t="str">
        <f t="shared" si="5"/>
        <v>Quotation. Delivery</v>
      </c>
      <c r="H23" s="11" t="s">
        <v>22</v>
      </c>
      <c r="I23" s="11" t="s">
        <v>2866</v>
      </c>
      <c r="J23" s="11" t="s">
        <v>22</v>
      </c>
      <c r="K23" s="11" t="s">
        <v>22</v>
      </c>
      <c r="L23" s="11" t="s">
        <v>22</v>
      </c>
      <c r="M23" s="11" t="str">
        <f t="shared" si="6"/>
        <v>Delivery</v>
      </c>
      <c r="N23" s="11" t="str">
        <f t="shared" si="7"/>
        <v>Delivery</v>
      </c>
      <c r="O23" s="11" t="s">
        <v>22</v>
      </c>
      <c r="P23" s="11" t="s">
        <v>22</v>
      </c>
      <c r="Q23" s="11" t="s">
        <v>22</v>
      </c>
      <c r="R23" s="11" t="s">
        <v>865</v>
      </c>
      <c r="S23" s="11" t="s">
        <v>38</v>
      </c>
      <c r="T23" s="11" t="s">
        <v>22</v>
      </c>
      <c r="U23" s="11" t="s">
        <v>62</v>
      </c>
      <c r="V23" s="11" t="s">
        <v>22</v>
      </c>
    </row>
    <row r="24" spans="1:22" ht="14.1" customHeight="1" x14ac:dyDescent="0.2">
      <c r="A24" s="11" t="str">
        <f t="shared" si="4"/>
        <v>DeliveryTerms</v>
      </c>
      <c r="B24" s="8" t="s">
        <v>22</v>
      </c>
      <c r="C24" s="12" t="s">
        <v>34</v>
      </c>
      <c r="D24" s="11" t="s">
        <v>5274</v>
      </c>
      <c r="E24" s="11" t="s">
        <v>22</v>
      </c>
      <c r="F24" s="11" t="s">
        <v>22</v>
      </c>
      <c r="G24" s="11" t="str">
        <f t="shared" si="5"/>
        <v>Quotation. Delivery Terms</v>
      </c>
      <c r="H24" s="11" t="s">
        <v>22</v>
      </c>
      <c r="I24" s="11" t="s">
        <v>2866</v>
      </c>
      <c r="J24" s="11" t="s">
        <v>22</v>
      </c>
      <c r="K24" s="11" t="s">
        <v>22</v>
      </c>
      <c r="L24" s="11" t="s">
        <v>22</v>
      </c>
      <c r="M24" s="11" t="str">
        <f t="shared" si="6"/>
        <v>Delivery Terms</v>
      </c>
      <c r="N24" s="11" t="str">
        <f t="shared" si="7"/>
        <v>Delivery Terms</v>
      </c>
      <c r="O24" s="11" t="s">
        <v>22</v>
      </c>
      <c r="P24" s="11" t="s">
        <v>22</v>
      </c>
      <c r="Q24" s="11" t="s">
        <v>22</v>
      </c>
      <c r="R24" s="11" t="s">
        <v>955</v>
      </c>
      <c r="S24" s="11" t="s">
        <v>38</v>
      </c>
      <c r="T24" s="11" t="s">
        <v>22</v>
      </c>
      <c r="U24" s="11" t="s">
        <v>62</v>
      </c>
      <c r="V24" s="11" t="s">
        <v>22</v>
      </c>
    </row>
    <row r="25" spans="1:22" ht="14.1" customHeight="1" x14ac:dyDescent="0.2">
      <c r="A25" s="11" t="str">
        <f t="shared" si="4"/>
        <v>PaymentMeans</v>
      </c>
      <c r="B25" s="8" t="s">
        <v>22</v>
      </c>
      <c r="C25" s="12" t="s">
        <v>34</v>
      </c>
      <c r="D25" s="11" t="s">
        <v>5275</v>
      </c>
      <c r="E25" s="11" t="s">
        <v>22</v>
      </c>
      <c r="F25" s="11" t="s">
        <v>22</v>
      </c>
      <c r="G25" s="11" t="str">
        <f t="shared" si="5"/>
        <v>Quotation. Payment Means</v>
      </c>
      <c r="H25" s="11" t="s">
        <v>22</v>
      </c>
      <c r="I25" s="11" t="s">
        <v>2866</v>
      </c>
      <c r="J25" s="11" t="s">
        <v>22</v>
      </c>
      <c r="K25" s="11" t="s">
        <v>22</v>
      </c>
      <c r="L25" s="11" t="s">
        <v>22</v>
      </c>
      <c r="M25" s="11" t="str">
        <f t="shared" si="6"/>
        <v>Payment Means</v>
      </c>
      <c r="N25" s="11" t="str">
        <f t="shared" si="7"/>
        <v>Payment Means</v>
      </c>
      <c r="O25" s="11" t="s">
        <v>22</v>
      </c>
      <c r="P25" s="11" t="s">
        <v>22</v>
      </c>
      <c r="Q25" s="11" t="s">
        <v>22</v>
      </c>
      <c r="R25" s="11" t="s">
        <v>208</v>
      </c>
      <c r="S25" s="11" t="s">
        <v>38</v>
      </c>
      <c r="T25" s="11" t="s">
        <v>22</v>
      </c>
      <c r="U25" s="11" t="s">
        <v>62</v>
      </c>
      <c r="V25" s="11" t="s">
        <v>22</v>
      </c>
    </row>
    <row r="26" spans="1:22" ht="14.1" customHeight="1" x14ac:dyDescent="0.2">
      <c r="A26" s="11" t="str">
        <f t="shared" si="4"/>
        <v>TransactionConditions</v>
      </c>
      <c r="B26" s="8" t="s">
        <v>22</v>
      </c>
      <c r="C26" s="12" t="s">
        <v>34</v>
      </c>
      <c r="D26" s="11" t="s">
        <v>5804</v>
      </c>
      <c r="E26" s="11" t="s">
        <v>22</v>
      </c>
      <c r="F26" s="11" t="s">
        <v>22</v>
      </c>
      <c r="G26" s="11" t="str">
        <f t="shared" si="5"/>
        <v>Quotation. Transaction Conditions</v>
      </c>
      <c r="H26" s="11" t="s">
        <v>22</v>
      </c>
      <c r="I26" s="11" t="s">
        <v>2866</v>
      </c>
      <c r="J26" s="11" t="s">
        <v>22</v>
      </c>
      <c r="K26" s="11" t="s">
        <v>22</v>
      </c>
      <c r="L26" s="11" t="s">
        <v>22</v>
      </c>
      <c r="M26" s="11" t="str">
        <f t="shared" si="6"/>
        <v>Transaction Conditions</v>
      </c>
      <c r="N26" s="11" t="str">
        <f t="shared" si="7"/>
        <v>Transaction Conditions</v>
      </c>
      <c r="O26" s="11" t="s">
        <v>22</v>
      </c>
      <c r="P26" s="11" t="s">
        <v>22</v>
      </c>
      <c r="Q26" s="11" t="s">
        <v>22</v>
      </c>
      <c r="R26" s="11" t="s">
        <v>2391</v>
      </c>
      <c r="S26" s="11" t="s">
        <v>38</v>
      </c>
      <c r="T26" s="11" t="s">
        <v>22</v>
      </c>
      <c r="U26" s="11" t="s">
        <v>62</v>
      </c>
      <c r="V26" s="11" t="s">
        <v>22</v>
      </c>
    </row>
    <row r="27" spans="1:22" ht="14.1" customHeight="1" x14ac:dyDescent="0.2">
      <c r="A27" s="11" t="str">
        <f t="shared" si="4"/>
        <v>AllowanceCharge</v>
      </c>
      <c r="B27" s="8" t="s">
        <v>22</v>
      </c>
      <c r="C27" s="12" t="s">
        <v>98</v>
      </c>
      <c r="D27" s="11" t="s">
        <v>4984</v>
      </c>
      <c r="E27" s="11" t="s">
        <v>22</v>
      </c>
      <c r="F27" s="11" t="s">
        <v>22</v>
      </c>
      <c r="G27" s="11" t="str">
        <f t="shared" si="5"/>
        <v>Quotation. Allowance Charge</v>
      </c>
      <c r="H27" s="11" t="s">
        <v>22</v>
      </c>
      <c r="I27" s="11" t="s">
        <v>2866</v>
      </c>
      <c r="J27" s="11" t="s">
        <v>22</v>
      </c>
      <c r="K27" s="11" t="s">
        <v>22</v>
      </c>
      <c r="L27" s="11" t="s">
        <v>22</v>
      </c>
      <c r="M27" s="11" t="str">
        <f t="shared" si="6"/>
        <v>Allowance Charge</v>
      </c>
      <c r="N27" s="11" t="str">
        <f t="shared" si="7"/>
        <v>Allowance Charge</v>
      </c>
      <c r="O27" s="11" t="s">
        <v>22</v>
      </c>
      <c r="P27" s="11" t="s">
        <v>22</v>
      </c>
      <c r="Q27" s="11" t="s">
        <v>22</v>
      </c>
      <c r="R27" s="11" t="s">
        <v>166</v>
      </c>
      <c r="S27" s="11" t="s">
        <v>38</v>
      </c>
      <c r="T27" s="11" t="s">
        <v>22</v>
      </c>
      <c r="U27" s="11" t="s">
        <v>62</v>
      </c>
      <c r="V27" s="11" t="s">
        <v>22</v>
      </c>
    </row>
    <row r="28" spans="1:22" ht="14.1" customHeight="1" x14ac:dyDescent="0.2">
      <c r="A28" s="11" t="str">
        <f t="shared" si="4"/>
        <v>DestinationCountry</v>
      </c>
      <c r="B28" s="8" t="s">
        <v>22</v>
      </c>
      <c r="C28" s="12" t="s">
        <v>34</v>
      </c>
      <c r="D28" s="11" t="s">
        <v>5805</v>
      </c>
      <c r="E28" s="11" t="s">
        <v>22</v>
      </c>
      <c r="F28" s="11" t="s">
        <v>22</v>
      </c>
      <c r="G28" s="11" t="str">
        <f t="shared" si="5"/>
        <v>Quotation. Destination_ Country. Country</v>
      </c>
      <c r="H28" s="11" t="s">
        <v>22</v>
      </c>
      <c r="I28" s="11" t="s">
        <v>2866</v>
      </c>
      <c r="J28" s="11" t="s">
        <v>3932</v>
      </c>
      <c r="K28" s="11" t="s">
        <v>22</v>
      </c>
      <c r="L28" s="11" t="s">
        <v>22</v>
      </c>
      <c r="M28" s="11" t="str">
        <f t="shared" si="6"/>
        <v>Country</v>
      </c>
      <c r="N28" s="11" t="str">
        <f t="shared" si="7"/>
        <v>Country</v>
      </c>
      <c r="O28" s="11" t="s">
        <v>22</v>
      </c>
      <c r="P28" s="11" t="s">
        <v>22</v>
      </c>
      <c r="Q28" s="11" t="s">
        <v>22</v>
      </c>
      <c r="R28" s="11" t="s">
        <v>132</v>
      </c>
      <c r="S28" s="11" t="s">
        <v>38</v>
      </c>
      <c r="T28" s="11" t="s">
        <v>22</v>
      </c>
      <c r="U28" s="11" t="s">
        <v>62</v>
      </c>
      <c r="V28" s="11" t="s">
        <v>22</v>
      </c>
    </row>
    <row r="29" spans="1:22" ht="14.1" customHeight="1" x14ac:dyDescent="0.2">
      <c r="A29" s="11" t="str">
        <f t="shared" si="4"/>
        <v>TaxTotal</v>
      </c>
      <c r="B29" s="8" t="s">
        <v>22</v>
      </c>
      <c r="C29" s="12" t="s">
        <v>98</v>
      </c>
      <c r="D29" s="11" t="s">
        <v>4987</v>
      </c>
      <c r="E29" s="11" t="s">
        <v>22</v>
      </c>
      <c r="F29" s="11" t="s">
        <v>22</v>
      </c>
      <c r="G29" s="11" t="str">
        <f t="shared" si="5"/>
        <v>Quotation. Tax Total</v>
      </c>
      <c r="H29" s="11" t="s">
        <v>22</v>
      </c>
      <c r="I29" s="11" t="s">
        <v>2866</v>
      </c>
      <c r="J29" s="11" t="s">
        <v>22</v>
      </c>
      <c r="K29" s="11" t="s">
        <v>22</v>
      </c>
      <c r="L29" s="11" t="s">
        <v>22</v>
      </c>
      <c r="M29" s="11" t="str">
        <f t="shared" si="6"/>
        <v>Tax Total</v>
      </c>
      <c r="N29" s="11" t="str">
        <f t="shared" si="7"/>
        <v>Tax Total</v>
      </c>
      <c r="O29" s="11" t="s">
        <v>22</v>
      </c>
      <c r="P29" s="11" t="s">
        <v>22</v>
      </c>
      <c r="Q29" s="11" t="s">
        <v>22</v>
      </c>
      <c r="R29" s="11" t="s">
        <v>206</v>
      </c>
      <c r="S29" s="11" t="s">
        <v>38</v>
      </c>
      <c r="T29" s="11" t="s">
        <v>22</v>
      </c>
      <c r="U29" s="11" t="s">
        <v>62</v>
      </c>
      <c r="V29" s="11" t="s">
        <v>22</v>
      </c>
    </row>
    <row r="30" spans="1:22" ht="14.1" customHeight="1" x14ac:dyDescent="0.2">
      <c r="A30" s="11" t="str">
        <f t="shared" si="4"/>
        <v>QuotedMonetaryTotal</v>
      </c>
      <c r="B30" s="8" t="s">
        <v>22</v>
      </c>
      <c r="C30" s="12" t="s">
        <v>27</v>
      </c>
      <c r="D30" s="11" t="s">
        <v>5806</v>
      </c>
      <c r="E30" s="11" t="s">
        <v>22</v>
      </c>
      <c r="F30" s="11" t="s">
        <v>22</v>
      </c>
      <c r="G30" s="11" t="str">
        <f t="shared" si="5"/>
        <v>Quotation. Quoted_ Monetary Total. Monetary Total</v>
      </c>
      <c r="H30" s="11" t="s">
        <v>22</v>
      </c>
      <c r="I30" s="11" t="s">
        <v>2866</v>
      </c>
      <c r="J30" s="11" t="s">
        <v>5807</v>
      </c>
      <c r="K30" s="11" t="s">
        <v>22</v>
      </c>
      <c r="L30" s="11" t="s">
        <v>22</v>
      </c>
      <c r="M30" s="11" t="str">
        <f t="shared" si="6"/>
        <v>Monetary Total</v>
      </c>
      <c r="N30" s="11" t="str">
        <f t="shared" si="7"/>
        <v>Monetary Total</v>
      </c>
      <c r="O30" s="11" t="s">
        <v>22</v>
      </c>
      <c r="P30" s="11" t="s">
        <v>22</v>
      </c>
      <c r="Q30" s="11" t="s">
        <v>22</v>
      </c>
      <c r="R30" s="11" t="s">
        <v>1017</v>
      </c>
      <c r="S30" s="11" t="s">
        <v>38</v>
      </c>
      <c r="T30" s="11" t="s">
        <v>22</v>
      </c>
      <c r="U30" s="11" t="s">
        <v>62</v>
      </c>
      <c r="V30" s="11" t="s">
        <v>22</v>
      </c>
    </row>
    <row r="31" spans="1:22" ht="14.1" customHeight="1" x14ac:dyDescent="0.2">
      <c r="A31" s="11" t="str">
        <f t="shared" si="4"/>
        <v>QuotationLine</v>
      </c>
      <c r="B31" s="8" t="s">
        <v>22</v>
      </c>
      <c r="C31" s="12" t="s">
        <v>50</v>
      </c>
      <c r="D31" s="11" t="s">
        <v>5808</v>
      </c>
      <c r="E31" s="11" t="s">
        <v>22</v>
      </c>
      <c r="F31" s="11" t="s">
        <v>22</v>
      </c>
      <c r="G31" s="11" t="str">
        <f t="shared" si="5"/>
        <v>Quotation. Quotation Line</v>
      </c>
      <c r="H31" s="11" t="s">
        <v>22</v>
      </c>
      <c r="I31" s="11" t="s">
        <v>2866</v>
      </c>
      <c r="J31" s="11" t="s">
        <v>22</v>
      </c>
      <c r="K31" s="11" t="s">
        <v>22</v>
      </c>
      <c r="L31" s="11" t="s">
        <v>22</v>
      </c>
      <c r="M31" s="11" t="str">
        <f t="shared" si="6"/>
        <v>Quotation Line</v>
      </c>
      <c r="N31" s="11" t="str">
        <f t="shared" si="7"/>
        <v>Quotation Line</v>
      </c>
      <c r="O31" s="11" t="s">
        <v>22</v>
      </c>
      <c r="P31" s="11" t="s">
        <v>22</v>
      </c>
      <c r="Q31" s="11" t="s">
        <v>22</v>
      </c>
      <c r="R31" s="11" t="s">
        <v>3468</v>
      </c>
      <c r="S31" s="11" t="s">
        <v>38</v>
      </c>
      <c r="T31" s="11" t="s">
        <v>22</v>
      </c>
      <c r="U31" s="11" t="s">
        <v>62</v>
      </c>
      <c r="V31" s="11" t="s">
        <v>22</v>
      </c>
    </row>
    <row r="32" spans="1:22" s="14" customFormat="1" ht="14.1" customHeight="1" x14ac:dyDescent="0.2">
      <c r="A32" s="13"/>
      <c r="B32" s="13"/>
      <c r="C32" s="13"/>
      <c r="D32" s="13"/>
      <c r="E32" s="13"/>
      <c r="F32" s="13"/>
      <c r="G32" s="13"/>
      <c r="H32" s="13"/>
      <c r="I32" s="13"/>
      <c r="J32" s="13"/>
      <c r="K32" s="13"/>
      <c r="L32" s="13"/>
      <c r="M32" s="13"/>
      <c r="N32" s="13"/>
      <c r="O32" s="13"/>
      <c r="P32" s="13"/>
      <c r="Q32" s="13"/>
      <c r="R32" s="13"/>
      <c r="S32" s="13" t="s">
        <v>4949</v>
      </c>
      <c r="T32" s="13"/>
      <c r="U32" s="13"/>
      <c r="V32"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1C67E-0618-47C0-9B40-6F5CC0B0829D}">
  <dimension ref="A1:V30"/>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ReceiptAdvice</v>
      </c>
      <c r="B2" s="6" t="s">
        <v>22</v>
      </c>
      <c r="C2" s="6" t="s">
        <v>22</v>
      </c>
      <c r="D2" s="6" t="s">
        <v>5809</v>
      </c>
      <c r="E2" s="6" t="s">
        <v>5810</v>
      </c>
      <c r="F2" s="6" t="s">
        <v>22</v>
      </c>
      <c r="G2" s="5" t="str">
        <f>CONCATENATE(IF(H2="","",CONCATENATE(H2,"_ ")),I2,". Details")</f>
        <v>Receipt Advice. Details</v>
      </c>
      <c r="H2" s="6" t="s">
        <v>22</v>
      </c>
      <c r="I2" s="6" t="s">
        <v>5811</v>
      </c>
      <c r="J2" s="6" t="s">
        <v>22</v>
      </c>
      <c r="K2" s="6" t="s">
        <v>22</v>
      </c>
      <c r="L2" s="6" t="s">
        <v>22</v>
      </c>
      <c r="M2" s="6" t="s">
        <v>22</v>
      </c>
      <c r="N2" s="6" t="s">
        <v>22</v>
      </c>
      <c r="O2" s="6" t="s">
        <v>22</v>
      </c>
      <c r="P2" s="6" t="s">
        <v>22</v>
      </c>
      <c r="Q2" s="6" t="s">
        <v>22</v>
      </c>
      <c r="R2" s="6" t="s">
        <v>22</v>
      </c>
      <c r="S2" s="6" t="s">
        <v>25</v>
      </c>
      <c r="T2" s="6" t="s">
        <v>22</v>
      </c>
      <c r="U2" s="6" t="s">
        <v>62</v>
      </c>
      <c r="V2" s="6" t="s">
        <v>22</v>
      </c>
    </row>
    <row r="3" spans="1:22" ht="14.1" customHeight="1" x14ac:dyDescent="0.2">
      <c r="A3" s="7" t="str">
        <f t="shared" ref="A3:A19"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4992</v>
      </c>
      <c r="G3" s="10" t="str">
        <f t="shared" ref="G3:G19" si="1">CONCATENATE( IF(H3="","",CONCATENATE(H3,"_ ")),I3,". ",IF(J3="","",CONCATENATE(J3,"_ ")),M3,IF(OR(J3&lt;&gt;"",M3&lt;&gt;N3),CONCATENATE(". ",N3),""))</f>
        <v>Receipt Advice. UBL Version Identifier. Identifier</v>
      </c>
      <c r="H3" s="10" t="s">
        <v>22</v>
      </c>
      <c r="I3" s="10" t="s">
        <v>5811</v>
      </c>
      <c r="J3" s="10" t="s">
        <v>22</v>
      </c>
      <c r="K3" s="10" t="s">
        <v>4953</v>
      </c>
      <c r="L3" s="10" t="s">
        <v>29</v>
      </c>
      <c r="M3" s="7" t="str">
        <f t="shared" ref="M3:M19" si="2">IF(K3&lt;&gt;"",CONCATENATE(K3," ",L3),L3)</f>
        <v>UBL Version Identifier</v>
      </c>
      <c r="N3" s="10" t="s">
        <v>29</v>
      </c>
      <c r="O3" s="10" t="s">
        <v>22</v>
      </c>
      <c r="P3" s="10" t="str">
        <f t="shared" ref="P3:P19" si="3">IF(O3&lt;&gt;"",CONCATENATE(O3,"_ ",N3,". Type"),CONCATENATE(N3,". Type"))</f>
        <v>Identifier. Type</v>
      </c>
      <c r="Q3" s="10" t="s">
        <v>22</v>
      </c>
      <c r="R3" s="10" t="s">
        <v>22</v>
      </c>
      <c r="S3" s="10" t="s">
        <v>30</v>
      </c>
      <c r="T3" s="10" t="s">
        <v>22</v>
      </c>
      <c r="U3" s="10" t="s">
        <v>62</v>
      </c>
      <c r="V3" s="10" t="s">
        <v>22</v>
      </c>
    </row>
    <row r="4" spans="1:22" ht="14.1" customHeight="1" x14ac:dyDescent="0.2">
      <c r="A4" s="7" t="str">
        <f t="shared" si="0"/>
        <v>CustomizationID</v>
      </c>
      <c r="B4" s="8" t="s">
        <v>22</v>
      </c>
      <c r="C4" s="9" t="s">
        <v>34</v>
      </c>
      <c r="D4" s="10" t="s">
        <v>4954</v>
      </c>
      <c r="E4" s="10" t="s">
        <v>22</v>
      </c>
      <c r="F4" s="10" t="s">
        <v>2701</v>
      </c>
      <c r="G4" s="10" t="str">
        <f t="shared" si="1"/>
        <v>Receipt Advice. Customization Identifier. Identifier</v>
      </c>
      <c r="H4" s="10" t="s">
        <v>22</v>
      </c>
      <c r="I4" s="10" t="s">
        <v>5811</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62</v>
      </c>
      <c r="V4" s="10" t="s">
        <v>22</v>
      </c>
    </row>
    <row r="5" spans="1:22" ht="14.1" customHeight="1" x14ac:dyDescent="0.2">
      <c r="A5" s="7" t="str">
        <f t="shared" si="0"/>
        <v>ProfileID</v>
      </c>
      <c r="B5" s="8" t="s">
        <v>22</v>
      </c>
      <c r="C5" s="9" t="s">
        <v>34</v>
      </c>
      <c r="D5" s="10" t="s">
        <v>5136</v>
      </c>
      <c r="E5" s="10" t="s">
        <v>22</v>
      </c>
      <c r="F5" s="10" t="s">
        <v>4993</v>
      </c>
      <c r="G5" s="10" t="str">
        <f t="shared" si="1"/>
        <v>Receipt Advice. Profile Identifier. Identifier</v>
      </c>
      <c r="H5" s="10" t="s">
        <v>22</v>
      </c>
      <c r="I5" s="10" t="s">
        <v>5811</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62</v>
      </c>
      <c r="V5" s="10" t="s">
        <v>22</v>
      </c>
    </row>
    <row r="6" spans="1:22" ht="14.1" customHeight="1" x14ac:dyDescent="0.2">
      <c r="A6" s="7" t="str">
        <f t="shared" si="0"/>
        <v>ProfileExecutionID</v>
      </c>
      <c r="B6" s="8" t="s">
        <v>22</v>
      </c>
      <c r="C6" s="9" t="s">
        <v>34</v>
      </c>
      <c r="D6" s="10" t="s">
        <v>4956</v>
      </c>
      <c r="E6" s="10" t="s">
        <v>22</v>
      </c>
      <c r="F6" s="10" t="s">
        <v>22</v>
      </c>
      <c r="G6" s="10" t="str">
        <f t="shared" si="1"/>
        <v>Receipt Advice. Profile Execution Identifier. Identifier</v>
      </c>
      <c r="H6" s="10" t="s">
        <v>22</v>
      </c>
      <c r="I6" s="10" t="s">
        <v>5811</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26</v>
      </c>
      <c r="V6" s="10" t="s">
        <v>22</v>
      </c>
    </row>
    <row r="7" spans="1:22" ht="14.1" customHeight="1" x14ac:dyDescent="0.2">
      <c r="A7" s="7" t="str">
        <f t="shared" si="0"/>
        <v>ID</v>
      </c>
      <c r="B7" s="8" t="s">
        <v>22</v>
      </c>
      <c r="C7" s="9" t="s">
        <v>27</v>
      </c>
      <c r="D7" s="10" t="s">
        <v>4995</v>
      </c>
      <c r="E7" s="10" t="s">
        <v>22</v>
      </c>
      <c r="F7" s="10" t="s">
        <v>22</v>
      </c>
      <c r="G7" s="10" t="str">
        <f t="shared" si="1"/>
        <v>Receipt Advice. Identifier</v>
      </c>
      <c r="H7" s="10" t="s">
        <v>22</v>
      </c>
      <c r="I7" s="10" t="s">
        <v>5811</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62</v>
      </c>
      <c r="V7" s="10" t="s">
        <v>22</v>
      </c>
    </row>
    <row r="8" spans="1:22" ht="14.1" customHeight="1" x14ac:dyDescent="0.2">
      <c r="A8" s="7" t="str">
        <f t="shared" si="0"/>
        <v>CopyIndicator</v>
      </c>
      <c r="B8" s="8" t="s">
        <v>22</v>
      </c>
      <c r="C8" s="9" t="s">
        <v>34</v>
      </c>
      <c r="D8" s="10" t="s">
        <v>5018</v>
      </c>
      <c r="E8" s="10" t="s">
        <v>22</v>
      </c>
      <c r="F8" s="10" t="s">
        <v>22</v>
      </c>
      <c r="G8" s="10" t="str">
        <f t="shared" si="1"/>
        <v>Receipt Advice. Copy_ Indicator. Indicator</v>
      </c>
      <c r="H8" s="10" t="s">
        <v>22</v>
      </c>
      <c r="I8" s="10" t="s">
        <v>5811</v>
      </c>
      <c r="J8" s="10" t="s">
        <v>1596</v>
      </c>
      <c r="K8" s="10" t="s">
        <v>22</v>
      </c>
      <c r="L8" s="10" t="s">
        <v>170</v>
      </c>
      <c r="M8" s="7" t="str">
        <f t="shared" si="2"/>
        <v>Indicator</v>
      </c>
      <c r="N8" s="10" t="s">
        <v>170</v>
      </c>
      <c r="O8" s="10" t="s">
        <v>22</v>
      </c>
      <c r="P8" s="10" t="str">
        <f t="shared" si="3"/>
        <v>Indicator. Type</v>
      </c>
      <c r="Q8" s="10" t="s">
        <v>22</v>
      </c>
      <c r="R8" s="10" t="s">
        <v>22</v>
      </c>
      <c r="S8" s="10" t="s">
        <v>30</v>
      </c>
      <c r="T8" s="10" t="s">
        <v>22</v>
      </c>
      <c r="U8" s="10" t="s">
        <v>62</v>
      </c>
      <c r="V8" s="10" t="s">
        <v>22</v>
      </c>
    </row>
    <row r="9" spans="1:22" ht="14.1" customHeight="1" x14ac:dyDescent="0.2">
      <c r="A9" s="7" t="str">
        <f t="shared" si="0"/>
        <v>UUID</v>
      </c>
      <c r="B9" s="8" t="s">
        <v>22</v>
      </c>
      <c r="C9" s="9" t="s">
        <v>34</v>
      </c>
      <c r="D9" s="10" t="s">
        <v>4959</v>
      </c>
      <c r="E9" s="10" t="s">
        <v>22</v>
      </c>
      <c r="F9" s="10" t="s">
        <v>22</v>
      </c>
      <c r="G9" s="10" t="str">
        <f t="shared" si="1"/>
        <v>Receipt Advice. UUID. Identifier</v>
      </c>
      <c r="H9" s="10" t="s">
        <v>22</v>
      </c>
      <c r="I9" s="10" t="s">
        <v>5811</v>
      </c>
      <c r="J9" s="10" t="s">
        <v>22</v>
      </c>
      <c r="K9" s="10" t="s">
        <v>22</v>
      </c>
      <c r="L9" s="10" t="s">
        <v>590</v>
      </c>
      <c r="M9" s="7" t="str">
        <f t="shared" si="2"/>
        <v>UUID</v>
      </c>
      <c r="N9" s="10" t="s">
        <v>29</v>
      </c>
      <c r="O9" s="10" t="s">
        <v>22</v>
      </c>
      <c r="P9" s="10" t="str">
        <f t="shared" si="3"/>
        <v>Identifier. Type</v>
      </c>
      <c r="Q9" s="10" t="s">
        <v>22</v>
      </c>
      <c r="R9" s="10" t="s">
        <v>22</v>
      </c>
      <c r="S9" s="10" t="s">
        <v>30</v>
      </c>
      <c r="T9" s="10" t="s">
        <v>22</v>
      </c>
      <c r="U9" s="10" t="s">
        <v>62</v>
      </c>
      <c r="V9" s="10" t="s">
        <v>22</v>
      </c>
    </row>
    <row r="10" spans="1:22" ht="14.1" customHeight="1" x14ac:dyDescent="0.2">
      <c r="A10" s="7" t="str">
        <f t="shared" si="0"/>
        <v>IssueDate</v>
      </c>
      <c r="B10" s="8" t="s">
        <v>22</v>
      </c>
      <c r="C10" s="9" t="s">
        <v>27</v>
      </c>
      <c r="D10" s="10" t="s">
        <v>4996</v>
      </c>
      <c r="E10" s="10" t="s">
        <v>22</v>
      </c>
      <c r="F10" s="10" t="s">
        <v>22</v>
      </c>
      <c r="G10" s="10" t="str">
        <f t="shared" si="1"/>
        <v>Receipt Advice. Issue Date. Date</v>
      </c>
      <c r="H10" s="10" t="s">
        <v>22</v>
      </c>
      <c r="I10" s="10" t="s">
        <v>5811</v>
      </c>
      <c r="J10" s="10" t="s">
        <v>22</v>
      </c>
      <c r="K10" s="10" t="s">
        <v>477</v>
      </c>
      <c r="L10" s="10" t="s">
        <v>397</v>
      </c>
      <c r="M10" s="7" t="str">
        <f t="shared" si="2"/>
        <v>Issue Date</v>
      </c>
      <c r="N10" s="10" t="s">
        <v>397</v>
      </c>
      <c r="O10" s="10" t="s">
        <v>22</v>
      </c>
      <c r="P10" s="10" t="str">
        <f t="shared" si="3"/>
        <v>Date. Type</v>
      </c>
      <c r="Q10" s="10" t="s">
        <v>22</v>
      </c>
      <c r="R10" s="10" t="s">
        <v>22</v>
      </c>
      <c r="S10" s="10" t="s">
        <v>30</v>
      </c>
      <c r="T10" s="10" t="s">
        <v>22</v>
      </c>
      <c r="U10" s="10" t="s">
        <v>62</v>
      </c>
      <c r="V10" s="10" t="s">
        <v>22</v>
      </c>
    </row>
    <row r="11" spans="1:22" ht="14.1" customHeight="1" x14ac:dyDescent="0.2">
      <c r="A11" s="7" t="str">
        <f t="shared" si="0"/>
        <v>IssueTime</v>
      </c>
      <c r="B11" s="8" t="s">
        <v>22</v>
      </c>
      <c r="C11" s="9" t="s">
        <v>34</v>
      </c>
      <c r="D11" s="10" t="s">
        <v>4997</v>
      </c>
      <c r="E11" s="10" t="s">
        <v>22</v>
      </c>
      <c r="F11" s="10" t="s">
        <v>22</v>
      </c>
      <c r="G11" s="10" t="str">
        <f t="shared" si="1"/>
        <v>Receipt Advice. Issue Time. Time</v>
      </c>
      <c r="H11" s="10" t="s">
        <v>22</v>
      </c>
      <c r="I11" s="10" t="s">
        <v>5811</v>
      </c>
      <c r="J11" s="10" t="s">
        <v>22</v>
      </c>
      <c r="K11" s="10" t="s">
        <v>477</v>
      </c>
      <c r="L11" s="10" t="s">
        <v>594</v>
      </c>
      <c r="M11" s="7" t="str">
        <f t="shared" si="2"/>
        <v>Issue Time</v>
      </c>
      <c r="N11" s="10" t="s">
        <v>594</v>
      </c>
      <c r="O11" s="10" t="s">
        <v>22</v>
      </c>
      <c r="P11" s="10" t="str">
        <f t="shared" si="3"/>
        <v>Time. Type</v>
      </c>
      <c r="Q11" s="10" t="s">
        <v>22</v>
      </c>
      <c r="R11" s="10" t="s">
        <v>22</v>
      </c>
      <c r="S11" s="10" t="s">
        <v>30</v>
      </c>
      <c r="T11" s="10" t="s">
        <v>22</v>
      </c>
      <c r="U11" s="10" t="s">
        <v>62</v>
      </c>
      <c r="V11" s="10" t="s">
        <v>22</v>
      </c>
    </row>
    <row r="12" spans="1:22" ht="14.1" customHeight="1" x14ac:dyDescent="0.2">
      <c r="A12" s="7" t="str">
        <f t="shared" si="0"/>
        <v>DocumentStatusCode</v>
      </c>
      <c r="B12" s="8" t="s">
        <v>22</v>
      </c>
      <c r="C12" s="9" t="s">
        <v>34</v>
      </c>
      <c r="D12" s="10" t="s">
        <v>5812</v>
      </c>
      <c r="E12" s="10" t="s">
        <v>22</v>
      </c>
      <c r="F12" s="10" t="s">
        <v>22</v>
      </c>
      <c r="G12" s="10" t="str">
        <f t="shared" si="1"/>
        <v>Receipt Advice. Document Status Code. Code</v>
      </c>
      <c r="H12" s="10" t="s">
        <v>22</v>
      </c>
      <c r="I12" s="10" t="s">
        <v>5811</v>
      </c>
      <c r="J12" s="10" t="s">
        <v>22</v>
      </c>
      <c r="K12" s="10" t="s">
        <v>1633</v>
      </c>
      <c r="L12" s="10" t="s">
        <v>33</v>
      </c>
      <c r="M12" s="7" t="str">
        <f t="shared" si="2"/>
        <v>Document Status Code</v>
      </c>
      <c r="N12" s="10" t="s">
        <v>33</v>
      </c>
      <c r="O12" s="10" t="s">
        <v>1633</v>
      </c>
      <c r="P12" s="10" t="str">
        <f t="shared" si="3"/>
        <v>Document Status_ Code. Type</v>
      </c>
      <c r="Q12" s="10" t="s">
        <v>22</v>
      </c>
      <c r="R12" s="10" t="s">
        <v>22</v>
      </c>
      <c r="S12" s="10" t="s">
        <v>30</v>
      </c>
      <c r="T12" s="10" t="s">
        <v>22</v>
      </c>
      <c r="U12" s="10" t="s">
        <v>62</v>
      </c>
      <c r="V12" s="10" t="s">
        <v>22</v>
      </c>
    </row>
    <row r="13" spans="1:22" ht="14.1" customHeight="1" x14ac:dyDescent="0.2">
      <c r="A13" s="7" t="str">
        <f t="shared" si="0"/>
        <v>ReceiptAdviceTypeCode</v>
      </c>
      <c r="B13" s="8" t="s">
        <v>22</v>
      </c>
      <c r="C13" s="9" t="s">
        <v>34</v>
      </c>
      <c r="D13" s="10" t="s">
        <v>5813</v>
      </c>
      <c r="E13" s="10" t="s">
        <v>22</v>
      </c>
      <c r="F13" s="10" t="s">
        <v>22</v>
      </c>
      <c r="G13" s="10" t="str">
        <f t="shared" si="1"/>
        <v>Receipt Advice. Receipt Advice Type Code. Code</v>
      </c>
      <c r="H13" s="10" t="s">
        <v>22</v>
      </c>
      <c r="I13" s="10" t="s">
        <v>5811</v>
      </c>
      <c r="J13" s="10" t="s">
        <v>22</v>
      </c>
      <c r="K13" s="10" t="s">
        <v>5814</v>
      </c>
      <c r="L13" s="10" t="s">
        <v>33</v>
      </c>
      <c r="M13" s="7" t="str">
        <f t="shared" si="2"/>
        <v>Receipt Advice Type Code</v>
      </c>
      <c r="N13" s="10" t="s">
        <v>33</v>
      </c>
      <c r="O13" s="10" t="s">
        <v>5814</v>
      </c>
      <c r="P13" s="10" t="str">
        <f t="shared" si="3"/>
        <v>Receipt Advice Type_ Code. Type</v>
      </c>
      <c r="Q13" s="10" t="s">
        <v>22</v>
      </c>
      <c r="R13" s="10" t="s">
        <v>22</v>
      </c>
      <c r="S13" s="10" t="s">
        <v>30</v>
      </c>
      <c r="T13" s="10" t="s">
        <v>22</v>
      </c>
      <c r="U13" s="10" t="s">
        <v>26</v>
      </c>
      <c r="V13" s="10" t="s">
        <v>22</v>
      </c>
    </row>
    <row r="14" spans="1:22" ht="14.1" customHeight="1" x14ac:dyDescent="0.2">
      <c r="A14" s="7" t="str">
        <f t="shared" si="0"/>
        <v>DeliveryAcceptanceCode</v>
      </c>
      <c r="B14" s="8" t="s">
        <v>22</v>
      </c>
      <c r="C14" s="9" t="s">
        <v>34</v>
      </c>
      <c r="D14" s="10" t="s">
        <v>5815</v>
      </c>
      <c r="E14" s="10" t="s">
        <v>22</v>
      </c>
      <c r="F14" s="10" t="s">
        <v>5816</v>
      </c>
      <c r="G14" s="10" t="str">
        <f t="shared" si="1"/>
        <v>Receipt Advice. Delivery_ Acceptance Code. Code</v>
      </c>
      <c r="H14" s="10" t="s">
        <v>22</v>
      </c>
      <c r="I14" s="10" t="s">
        <v>5811</v>
      </c>
      <c r="J14" s="10" t="s">
        <v>865</v>
      </c>
      <c r="K14" s="10" t="s">
        <v>239</v>
      </c>
      <c r="L14" s="10" t="s">
        <v>33</v>
      </c>
      <c r="M14" s="7" t="str">
        <f t="shared" si="2"/>
        <v>Acceptance Code</v>
      </c>
      <c r="N14" s="10" t="s">
        <v>33</v>
      </c>
      <c r="O14" s="10" t="s">
        <v>22</v>
      </c>
      <c r="P14" s="10" t="str">
        <f t="shared" si="3"/>
        <v>Code. Type</v>
      </c>
      <c r="Q14" s="10" t="s">
        <v>22</v>
      </c>
      <c r="R14" s="10" t="s">
        <v>22</v>
      </c>
      <c r="S14" s="10" t="s">
        <v>30</v>
      </c>
      <c r="T14" s="10" t="s">
        <v>22</v>
      </c>
      <c r="U14" s="10" t="s">
        <v>192</v>
      </c>
      <c r="V14" s="10" t="s">
        <v>5817</v>
      </c>
    </row>
    <row r="15" spans="1:22" ht="14.1" customHeight="1" x14ac:dyDescent="0.2">
      <c r="A15" s="7" t="str">
        <f t="shared" si="0"/>
        <v>RejectReasonCode</v>
      </c>
      <c r="B15" s="8" t="s">
        <v>22</v>
      </c>
      <c r="C15" s="9" t="s">
        <v>34</v>
      </c>
      <c r="D15" s="10" t="s">
        <v>3502</v>
      </c>
      <c r="E15" s="10" t="s">
        <v>22</v>
      </c>
      <c r="F15" s="10" t="s">
        <v>22</v>
      </c>
      <c r="G15" s="10" t="str">
        <f t="shared" si="1"/>
        <v>Receipt Advice. Reject_ Reason Code. Code</v>
      </c>
      <c r="H15" s="10" t="s">
        <v>22</v>
      </c>
      <c r="I15" s="10" t="s">
        <v>5811</v>
      </c>
      <c r="J15" s="10" t="s">
        <v>3505</v>
      </c>
      <c r="K15" s="10" t="s">
        <v>175</v>
      </c>
      <c r="L15" s="10" t="s">
        <v>33</v>
      </c>
      <c r="M15" s="7" t="str">
        <f t="shared" si="2"/>
        <v>Reason Code</v>
      </c>
      <c r="N15" s="10" t="s">
        <v>33</v>
      </c>
      <c r="O15" s="10" t="s">
        <v>22</v>
      </c>
      <c r="P15" s="10" t="str">
        <f t="shared" si="3"/>
        <v>Code. Type</v>
      </c>
      <c r="Q15" s="10" t="s">
        <v>22</v>
      </c>
      <c r="R15" s="10" t="s">
        <v>22</v>
      </c>
      <c r="S15" s="10" t="s">
        <v>30</v>
      </c>
      <c r="T15" s="10" t="s">
        <v>22</v>
      </c>
      <c r="U15" s="10" t="s">
        <v>192</v>
      </c>
      <c r="V15" s="10" t="s">
        <v>5817</v>
      </c>
    </row>
    <row r="16" spans="1:22" ht="14.1" customHeight="1" x14ac:dyDescent="0.2">
      <c r="A16" s="7" t="str">
        <f t="shared" si="0"/>
        <v>RejectReason</v>
      </c>
      <c r="B16" s="8" t="s">
        <v>22</v>
      </c>
      <c r="C16" s="9" t="s">
        <v>98</v>
      </c>
      <c r="D16" s="10" t="s">
        <v>3504</v>
      </c>
      <c r="E16" s="10" t="s">
        <v>22</v>
      </c>
      <c r="F16" s="10" t="s">
        <v>22</v>
      </c>
      <c r="G16" s="10" t="str">
        <f t="shared" si="1"/>
        <v>Receipt Advice. Reject Reason. Text</v>
      </c>
      <c r="H16" s="10" t="s">
        <v>22</v>
      </c>
      <c r="I16" s="10" t="s">
        <v>5811</v>
      </c>
      <c r="J16" s="10" t="s">
        <v>22</v>
      </c>
      <c r="K16" s="10" t="s">
        <v>3505</v>
      </c>
      <c r="L16" s="10" t="s">
        <v>175</v>
      </c>
      <c r="M16" s="7" t="str">
        <f t="shared" si="2"/>
        <v>Reject Reason</v>
      </c>
      <c r="N16" s="10" t="s">
        <v>59</v>
      </c>
      <c r="O16" s="10" t="s">
        <v>22</v>
      </c>
      <c r="P16" s="10" t="str">
        <f t="shared" si="3"/>
        <v>Text. Type</v>
      </c>
      <c r="Q16" s="10" t="s">
        <v>22</v>
      </c>
      <c r="R16" s="10" t="s">
        <v>22</v>
      </c>
      <c r="S16" s="10" t="s">
        <v>30</v>
      </c>
      <c r="T16" s="10" t="s">
        <v>22</v>
      </c>
      <c r="U16" s="10" t="s">
        <v>192</v>
      </c>
      <c r="V16" s="10" t="s">
        <v>5817</v>
      </c>
    </row>
    <row r="17" spans="1:22" ht="14.1" customHeight="1" x14ac:dyDescent="0.2">
      <c r="A17" s="7" t="str">
        <f t="shared" si="0"/>
        <v>RejectActionCode</v>
      </c>
      <c r="B17" s="8" t="s">
        <v>22</v>
      </c>
      <c r="C17" s="9" t="s">
        <v>34</v>
      </c>
      <c r="D17" s="10" t="s">
        <v>5818</v>
      </c>
      <c r="E17" s="10" t="s">
        <v>22</v>
      </c>
      <c r="F17" s="10" t="s">
        <v>22</v>
      </c>
      <c r="G17" s="10" t="str">
        <f t="shared" si="1"/>
        <v>Receipt Advice. Reject_ Action Code. Code</v>
      </c>
      <c r="H17" s="10" t="s">
        <v>22</v>
      </c>
      <c r="I17" s="10" t="s">
        <v>5811</v>
      </c>
      <c r="J17" s="10" t="s">
        <v>3505</v>
      </c>
      <c r="K17" s="10" t="s">
        <v>510</v>
      </c>
      <c r="L17" s="10" t="s">
        <v>33</v>
      </c>
      <c r="M17" s="7" t="str">
        <f t="shared" si="2"/>
        <v>Action Code</v>
      </c>
      <c r="N17" s="10" t="s">
        <v>33</v>
      </c>
      <c r="O17" s="10" t="s">
        <v>22</v>
      </c>
      <c r="P17" s="10" t="str">
        <f t="shared" si="3"/>
        <v>Code. Type</v>
      </c>
      <c r="Q17" s="10" t="s">
        <v>22</v>
      </c>
      <c r="R17" s="10" t="s">
        <v>22</v>
      </c>
      <c r="S17" s="10" t="s">
        <v>30</v>
      </c>
      <c r="T17" s="10" t="s">
        <v>22</v>
      </c>
      <c r="U17" s="10" t="s">
        <v>192</v>
      </c>
      <c r="V17" s="10" t="s">
        <v>5817</v>
      </c>
    </row>
    <row r="18" spans="1:22" ht="14.1" customHeight="1" x14ac:dyDescent="0.2">
      <c r="A18" s="7" t="str">
        <f t="shared" si="0"/>
        <v>Note</v>
      </c>
      <c r="B18" s="8" t="s">
        <v>22</v>
      </c>
      <c r="C18" s="9" t="s">
        <v>98</v>
      </c>
      <c r="D18" s="10" t="s">
        <v>4967</v>
      </c>
      <c r="E18" s="10" t="s">
        <v>22</v>
      </c>
      <c r="F18" s="10" t="s">
        <v>22</v>
      </c>
      <c r="G18" s="10" t="str">
        <f t="shared" si="1"/>
        <v>Receipt Advice. Note. Text</v>
      </c>
      <c r="H18" s="10" t="s">
        <v>22</v>
      </c>
      <c r="I18" s="10" t="s">
        <v>5811</v>
      </c>
      <c r="J18" s="10" t="s">
        <v>22</v>
      </c>
      <c r="K18" s="10" t="s">
        <v>22</v>
      </c>
      <c r="L18" s="10" t="s">
        <v>237</v>
      </c>
      <c r="M18" s="7" t="str">
        <f t="shared" si="2"/>
        <v>Note</v>
      </c>
      <c r="N18" s="10" t="s">
        <v>59</v>
      </c>
      <c r="O18" s="10" t="s">
        <v>22</v>
      </c>
      <c r="P18" s="10" t="str">
        <f t="shared" si="3"/>
        <v>Text. Type</v>
      </c>
      <c r="Q18" s="10" t="s">
        <v>22</v>
      </c>
      <c r="R18" s="10" t="s">
        <v>22</v>
      </c>
      <c r="S18" s="10" t="s">
        <v>30</v>
      </c>
      <c r="T18" s="10" t="s">
        <v>22</v>
      </c>
      <c r="U18" s="10" t="s">
        <v>62</v>
      </c>
      <c r="V18" s="10" t="s">
        <v>22</v>
      </c>
    </row>
    <row r="19" spans="1:22" ht="14.1" customHeight="1" x14ac:dyDescent="0.2">
      <c r="A19" s="7" t="str">
        <f t="shared" si="0"/>
        <v>LineCountNumeric</v>
      </c>
      <c r="B19" s="8" t="s">
        <v>22</v>
      </c>
      <c r="C19" s="9" t="s">
        <v>34</v>
      </c>
      <c r="D19" s="10" t="s">
        <v>5819</v>
      </c>
      <c r="E19" s="10" t="s">
        <v>22</v>
      </c>
      <c r="F19" s="10" t="s">
        <v>22</v>
      </c>
      <c r="G19" s="10" t="str">
        <f t="shared" si="1"/>
        <v>Receipt Advice. Line Count. Numeric</v>
      </c>
      <c r="H19" s="10" t="s">
        <v>22</v>
      </c>
      <c r="I19" s="10" t="s">
        <v>5811</v>
      </c>
      <c r="J19" s="10" t="s">
        <v>22</v>
      </c>
      <c r="K19" s="10" t="s">
        <v>159</v>
      </c>
      <c r="L19" s="10" t="s">
        <v>5112</v>
      </c>
      <c r="M19" s="7" t="str">
        <f t="shared" si="2"/>
        <v>Line Count</v>
      </c>
      <c r="N19" s="10" t="s">
        <v>181</v>
      </c>
      <c r="O19" s="10" t="s">
        <v>22</v>
      </c>
      <c r="P19" s="10" t="str">
        <f t="shared" si="3"/>
        <v>Numeric. Type</v>
      </c>
      <c r="Q19" s="10" t="s">
        <v>22</v>
      </c>
      <c r="R19" s="10" t="s">
        <v>22</v>
      </c>
      <c r="S19" s="10" t="s">
        <v>30</v>
      </c>
      <c r="T19" s="10" t="s">
        <v>22</v>
      </c>
      <c r="U19" s="10" t="s">
        <v>62</v>
      </c>
      <c r="V19" s="10" t="s">
        <v>22</v>
      </c>
    </row>
    <row r="20" spans="1:22" ht="14.1" customHeight="1" x14ac:dyDescent="0.2">
      <c r="A20" s="11" t="str">
        <f t="shared" ref="A20:A29" si="4">SUBSTITUTE(SUBSTITUTE(CONCATENATE(J20,IF(M20="Identifier","ID",M20))," ",""),"_","")</f>
        <v>OrderReference</v>
      </c>
      <c r="B20" s="8" t="s">
        <v>22</v>
      </c>
      <c r="C20" s="12" t="s">
        <v>98</v>
      </c>
      <c r="D20" s="11" t="s">
        <v>5820</v>
      </c>
      <c r="E20" s="11" t="s">
        <v>22</v>
      </c>
      <c r="F20" s="11" t="s">
        <v>22</v>
      </c>
      <c r="G20" s="11" t="str">
        <f t="shared" ref="G20:G29" si="5">CONCATENATE( IF(H20="","",CONCATENATE(H20,"_ ")),I20,". ",IF(J20="","",CONCATENATE(J20,"_ ")),M20,IF(J20="","",CONCATENATE(". ",N20)))</f>
        <v>Receipt Advice. Order Reference</v>
      </c>
      <c r="H20" s="11" t="s">
        <v>22</v>
      </c>
      <c r="I20" s="11" t="s">
        <v>5811</v>
      </c>
      <c r="J20" s="11" t="s">
        <v>22</v>
      </c>
      <c r="K20" s="11" t="s">
        <v>22</v>
      </c>
      <c r="L20" s="11" t="s">
        <v>22</v>
      </c>
      <c r="M20" s="11" t="str">
        <f t="shared" ref="M20:M29" si="6">CONCATENATE(IF(Q20="","",CONCATENATE(Q20,"_ ")),R20)</f>
        <v>Order Reference</v>
      </c>
      <c r="N20" s="11" t="str">
        <f t="shared" ref="N20:N29" si="7">M20</f>
        <v>Order Reference</v>
      </c>
      <c r="O20" s="11" t="s">
        <v>22</v>
      </c>
      <c r="P20" s="11" t="s">
        <v>22</v>
      </c>
      <c r="Q20" s="11" t="s">
        <v>22</v>
      </c>
      <c r="R20" s="11" t="s">
        <v>2876</v>
      </c>
      <c r="S20" s="11" t="s">
        <v>38</v>
      </c>
      <c r="T20" s="11" t="s">
        <v>22</v>
      </c>
      <c r="U20" s="11" t="s">
        <v>62</v>
      </c>
      <c r="V20" s="11" t="s">
        <v>22</v>
      </c>
    </row>
    <row r="21" spans="1:22" ht="14.1" customHeight="1" x14ac:dyDescent="0.2">
      <c r="A21" s="11" t="str">
        <f t="shared" si="4"/>
        <v>DespatchDocumentReference</v>
      </c>
      <c r="B21" s="8" t="s">
        <v>22</v>
      </c>
      <c r="C21" s="12" t="s">
        <v>98</v>
      </c>
      <c r="D21" s="11" t="s">
        <v>5263</v>
      </c>
      <c r="E21" s="11" t="s">
        <v>22</v>
      </c>
      <c r="F21" s="11" t="s">
        <v>22</v>
      </c>
      <c r="G21" s="11" t="str">
        <f t="shared" si="5"/>
        <v>Receipt Advice. Despatch_ Document Reference. Document Reference</v>
      </c>
      <c r="H21" s="11" t="s">
        <v>22</v>
      </c>
      <c r="I21" s="11" t="s">
        <v>5811</v>
      </c>
      <c r="J21" s="11" t="s">
        <v>1304</v>
      </c>
      <c r="K21" s="11" t="s">
        <v>22</v>
      </c>
      <c r="L21" s="11" t="s">
        <v>22</v>
      </c>
      <c r="M21" s="11" t="str">
        <f t="shared" si="6"/>
        <v>Document Reference</v>
      </c>
      <c r="N21" s="11" t="str">
        <f t="shared" si="7"/>
        <v>Document Reference</v>
      </c>
      <c r="O21" s="11" t="s">
        <v>22</v>
      </c>
      <c r="P21" s="11" t="s">
        <v>22</v>
      </c>
      <c r="Q21" s="11" t="s">
        <v>22</v>
      </c>
      <c r="R21" s="11" t="s">
        <v>406</v>
      </c>
      <c r="S21" s="11" t="s">
        <v>38</v>
      </c>
      <c r="T21" s="11" t="s">
        <v>22</v>
      </c>
      <c r="U21" s="11" t="s">
        <v>62</v>
      </c>
      <c r="V21" s="11" t="s">
        <v>22</v>
      </c>
    </row>
    <row r="22" spans="1:22" ht="14.1" customHeight="1" x14ac:dyDescent="0.2">
      <c r="A22" s="11" t="str">
        <f t="shared" si="4"/>
        <v>AdditionalDocumentReference</v>
      </c>
      <c r="B22" s="8" t="s">
        <v>22</v>
      </c>
      <c r="C22" s="12" t="s">
        <v>98</v>
      </c>
      <c r="D22" s="11" t="s">
        <v>3374</v>
      </c>
      <c r="E22" s="11" t="s">
        <v>22</v>
      </c>
      <c r="F22" s="11" t="s">
        <v>22</v>
      </c>
      <c r="G22" s="11" t="str">
        <f t="shared" si="5"/>
        <v>Receipt Advice. Additional_ Document Reference. Document Reference</v>
      </c>
      <c r="H22" s="11" t="s">
        <v>22</v>
      </c>
      <c r="I22" s="11" t="s">
        <v>5811</v>
      </c>
      <c r="J22" s="11" t="s">
        <v>86</v>
      </c>
      <c r="K22" s="11" t="s">
        <v>22</v>
      </c>
      <c r="L22" s="11" t="s">
        <v>22</v>
      </c>
      <c r="M22" s="11" t="str">
        <f t="shared" si="6"/>
        <v>Document Reference</v>
      </c>
      <c r="N22" s="11" t="str">
        <f t="shared" si="7"/>
        <v>Document Reference</v>
      </c>
      <c r="O22" s="11" t="s">
        <v>22</v>
      </c>
      <c r="P22" s="11" t="s">
        <v>22</v>
      </c>
      <c r="Q22" s="11" t="s">
        <v>22</v>
      </c>
      <c r="R22" s="11" t="s">
        <v>406</v>
      </c>
      <c r="S22" s="11" t="s">
        <v>38</v>
      </c>
      <c r="T22" s="11" t="s">
        <v>22</v>
      </c>
      <c r="U22" s="11" t="s">
        <v>62</v>
      </c>
      <c r="V22" s="11" t="s">
        <v>22</v>
      </c>
    </row>
    <row r="23" spans="1:22" ht="14.1" customHeight="1" x14ac:dyDescent="0.2">
      <c r="A23" s="11" t="str">
        <f t="shared" si="4"/>
        <v>Signature</v>
      </c>
      <c r="B23" s="8" t="s">
        <v>22</v>
      </c>
      <c r="C23" s="12" t="s">
        <v>98</v>
      </c>
      <c r="D23" s="11" t="s">
        <v>4972</v>
      </c>
      <c r="E23" s="11" t="s">
        <v>22</v>
      </c>
      <c r="F23" s="11" t="s">
        <v>22</v>
      </c>
      <c r="G23" s="11" t="str">
        <f t="shared" si="5"/>
        <v>Receipt Advice. Signature</v>
      </c>
      <c r="H23" s="11" t="s">
        <v>22</v>
      </c>
      <c r="I23" s="11" t="s">
        <v>5811</v>
      </c>
      <c r="J23" s="11" t="s">
        <v>22</v>
      </c>
      <c r="K23" s="11" t="s">
        <v>22</v>
      </c>
      <c r="L23" s="11" t="s">
        <v>22</v>
      </c>
      <c r="M23" s="11" t="str">
        <f t="shared" si="6"/>
        <v>Signature</v>
      </c>
      <c r="N23" s="11" t="str">
        <f t="shared" si="7"/>
        <v>Signature</v>
      </c>
      <c r="O23" s="11" t="s">
        <v>22</v>
      </c>
      <c r="P23" s="11" t="s">
        <v>22</v>
      </c>
      <c r="Q23" s="11" t="s">
        <v>22</v>
      </c>
      <c r="R23" s="11" t="s">
        <v>624</v>
      </c>
      <c r="S23" s="11" t="s">
        <v>38</v>
      </c>
      <c r="T23" s="11" t="s">
        <v>22</v>
      </c>
      <c r="U23" s="11" t="s">
        <v>62</v>
      </c>
      <c r="V23" s="11" t="s">
        <v>22</v>
      </c>
    </row>
    <row r="24" spans="1:22" ht="14.1" customHeight="1" x14ac:dyDescent="0.2">
      <c r="A24" s="11" t="str">
        <f t="shared" si="4"/>
        <v>DeliveryCustomerParty</v>
      </c>
      <c r="B24" s="8" t="s">
        <v>22</v>
      </c>
      <c r="C24" s="12" t="s">
        <v>27</v>
      </c>
      <c r="D24" s="11" t="s">
        <v>5821</v>
      </c>
      <c r="E24" s="11" t="s">
        <v>22</v>
      </c>
      <c r="F24" s="11" t="s">
        <v>22</v>
      </c>
      <c r="G24" s="11" t="str">
        <f t="shared" si="5"/>
        <v>Receipt Advice. Delivery_ Customer Party. Customer Party</v>
      </c>
      <c r="H24" s="11" t="s">
        <v>22</v>
      </c>
      <c r="I24" s="11" t="s">
        <v>5811</v>
      </c>
      <c r="J24" s="11" t="s">
        <v>865</v>
      </c>
      <c r="K24" s="11" t="s">
        <v>22</v>
      </c>
      <c r="L24" s="11" t="s">
        <v>22</v>
      </c>
      <c r="M24" s="11" t="str">
        <f t="shared" si="6"/>
        <v>Customer Party</v>
      </c>
      <c r="N24" s="11" t="str">
        <f t="shared" si="7"/>
        <v>Customer Party</v>
      </c>
      <c r="O24" s="11" t="s">
        <v>22</v>
      </c>
      <c r="P24" s="11" t="s">
        <v>22</v>
      </c>
      <c r="Q24" s="11" t="s">
        <v>22</v>
      </c>
      <c r="R24" s="11" t="s">
        <v>37</v>
      </c>
      <c r="S24" s="11" t="s">
        <v>38</v>
      </c>
      <c r="T24" s="11" t="s">
        <v>22</v>
      </c>
      <c r="U24" s="11" t="s">
        <v>62</v>
      </c>
      <c r="V24" s="11" t="s">
        <v>22</v>
      </c>
    </row>
    <row r="25" spans="1:22" ht="14.1" customHeight="1" x14ac:dyDescent="0.2">
      <c r="A25" s="11" t="str">
        <f t="shared" si="4"/>
        <v>DespatchSupplierParty</v>
      </c>
      <c r="B25" s="8" t="s">
        <v>22</v>
      </c>
      <c r="C25" s="12" t="s">
        <v>27</v>
      </c>
      <c r="D25" s="11" t="s">
        <v>5822</v>
      </c>
      <c r="E25" s="11" t="s">
        <v>22</v>
      </c>
      <c r="F25" s="11" t="s">
        <v>22</v>
      </c>
      <c r="G25" s="11" t="str">
        <f t="shared" si="5"/>
        <v>Receipt Advice. Despatch_ Supplier Party. Supplier Party</v>
      </c>
      <c r="H25" s="11" t="s">
        <v>22</v>
      </c>
      <c r="I25" s="11" t="s">
        <v>5811</v>
      </c>
      <c r="J25" s="11" t="s">
        <v>1304</v>
      </c>
      <c r="K25" s="11" t="s">
        <v>22</v>
      </c>
      <c r="L25" s="11" t="s">
        <v>22</v>
      </c>
      <c r="M25" s="11" t="str">
        <f t="shared" si="6"/>
        <v>Supplier Party</v>
      </c>
      <c r="N25" s="11" t="str">
        <f t="shared" si="7"/>
        <v>Supplier Party</v>
      </c>
      <c r="O25" s="11" t="s">
        <v>22</v>
      </c>
      <c r="P25" s="11" t="s">
        <v>22</v>
      </c>
      <c r="Q25" s="11" t="s">
        <v>22</v>
      </c>
      <c r="R25" s="11" t="s">
        <v>41</v>
      </c>
      <c r="S25" s="11" t="s">
        <v>38</v>
      </c>
      <c r="T25" s="11" t="s">
        <v>22</v>
      </c>
      <c r="U25" s="11" t="s">
        <v>62</v>
      </c>
      <c r="V25" s="11" t="s">
        <v>22</v>
      </c>
    </row>
    <row r="26" spans="1:22" ht="14.1" customHeight="1" x14ac:dyDescent="0.2">
      <c r="A26" s="11" t="str">
        <f t="shared" si="4"/>
        <v>BuyerCustomerParty</v>
      </c>
      <c r="B26" s="8" t="s">
        <v>22</v>
      </c>
      <c r="C26" s="12" t="s">
        <v>34</v>
      </c>
      <c r="D26" s="11" t="s">
        <v>5270</v>
      </c>
      <c r="E26" s="11" t="s">
        <v>22</v>
      </c>
      <c r="F26" s="11" t="s">
        <v>22</v>
      </c>
      <c r="G26" s="11" t="str">
        <f t="shared" si="5"/>
        <v>Receipt Advice. Buyer_ Customer Party. Customer Party</v>
      </c>
      <c r="H26" s="11" t="s">
        <v>22</v>
      </c>
      <c r="I26" s="11" t="s">
        <v>5811</v>
      </c>
      <c r="J26" s="11" t="s">
        <v>36</v>
      </c>
      <c r="K26" s="11" t="s">
        <v>22</v>
      </c>
      <c r="L26" s="11" t="s">
        <v>22</v>
      </c>
      <c r="M26" s="11" t="str">
        <f t="shared" si="6"/>
        <v>Customer Party</v>
      </c>
      <c r="N26" s="11" t="str">
        <f t="shared" si="7"/>
        <v>Customer Party</v>
      </c>
      <c r="O26" s="11" t="s">
        <v>22</v>
      </c>
      <c r="P26" s="11" t="s">
        <v>22</v>
      </c>
      <c r="Q26" s="11" t="s">
        <v>22</v>
      </c>
      <c r="R26" s="11" t="s">
        <v>37</v>
      </c>
      <c r="S26" s="11" t="s">
        <v>38</v>
      </c>
      <c r="T26" s="11" t="s">
        <v>22</v>
      </c>
      <c r="U26" s="11" t="s">
        <v>62</v>
      </c>
      <c r="V26" s="11" t="s">
        <v>22</v>
      </c>
    </row>
    <row r="27" spans="1:22" ht="14.1" customHeight="1" x14ac:dyDescent="0.2">
      <c r="A27" s="11" t="str">
        <f t="shared" si="4"/>
        <v>SellerSupplierParty</v>
      </c>
      <c r="B27" s="8" t="s">
        <v>22</v>
      </c>
      <c r="C27" s="12" t="s">
        <v>34</v>
      </c>
      <c r="D27" s="11" t="s">
        <v>5118</v>
      </c>
      <c r="E27" s="11" t="s">
        <v>22</v>
      </c>
      <c r="F27" s="11" t="s">
        <v>22</v>
      </c>
      <c r="G27" s="11" t="str">
        <f t="shared" si="5"/>
        <v>Receipt Advice. Seller_ Supplier Party. Supplier Party</v>
      </c>
      <c r="H27" s="11" t="s">
        <v>22</v>
      </c>
      <c r="I27" s="11" t="s">
        <v>5811</v>
      </c>
      <c r="J27" s="11" t="s">
        <v>40</v>
      </c>
      <c r="K27" s="11" t="s">
        <v>22</v>
      </c>
      <c r="L27" s="11" t="s">
        <v>22</v>
      </c>
      <c r="M27" s="11" t="str">
        <f t="shared" si="6"/>
        <v>Supplier Party</v>
      </c>
      <c r="N27" s="11" t="str">
        <f t="shared" si="7"/>
        <v>Supplier Party</v>
      </c>
      <c r="O27" s="11" t="s">
        <v>22</v>
      </c>
      <c r="P27" s="11" t="s">
        <v>22</v>
      </c>
      <c r="Q27" s="11" t="s">
        <v>22</v>
      </c>
      <c r="R27" s="11" t="s">
        <v>41</v>
      </c>
      <c r="S27" s="11" t="s">
        <v>38</v>
      </c>
      <c r="T27" s="11" t="s">
        <v>22</v>
      </c>
      <c r="U27" s="11" t="s">
        <v>62</v>
      </c>
      <c r="V27" s="11" t="s">
        <v>22</v>
      </c>
    </row>
    <row r="28" spans="1:22" ht="14.1" customHeight="1" x14ac:dyDescent="0.2">
      <c r="A28" s="11" t="str">
        <f t="shared" si="4"/>
        <v>Shipment</v>
      </c>
      <c r="B28" s="8" t="s">
        <v>22</v>
      </c>
      <c r="C28" s="12" t="s">
        <v>34</v>
      </c>
      <c r="D28" s="11" t="s">
        <v>5823</v>
      </c>
      <c r="E28" s="11" t="s">
        <v>22</v>
      </c>
      <c r="F28" s="11" t="s">
        <v>22</v>
      </c>
      <c r="G28" s="11" t="str">
        <f t="shared" si="5"/>
        <v>Receipt Advice. Shipment</v>
      </c>
      <c r="H28" s="11" t="s">
        <v>22</v>
      </c>
      <c r="I28" s="11" t="s">
        <v>5811</v>
      </c>
      <c r="J28" s="11" t="s">
        <v>22</v>
      </c>
      <c r="K28" s="11" t="s">
        <v>22</v>
      </c>
      <c r="L28" s="11" t="s">
        <v>22</v>
      </c>
      <c r="M28" s="11" t="str">
        <f t="shared" si="6"/>
        <v>Shipment</v>
      </c>
      <c r="N28" s="11" t="str">
        <f t="shared" si="7"/>
        <v>Shipment</v>
      </c>
      <c r="O28" s="11" t="s">
        <v>22</v>
      </c>
      <c r="P28" s="11" t="s">
        <v>22</v>
      </c>
      <c r="Q28" s="11" t="s">
        <v>22</v>
      </c>
      <c r="R28" s="11" t="s">
        <v>638</v>
      </c>
      <c r="S28" s="11" t="s">
        <v>38</v>
      </c>
      <c r="T28" s="11" t="s">
        <v>22</v>
      </c>
      <c r="U28" s="11" t="s">
        <v>62</v>
      </c>
      <c r="V28" s="11" t="s">
        <v>22</v>
      </c>
    </row>
    <row r="29" spans="1:22" ht="14.1" customHeight="1" x14ac:dyDescent="0.2">
      <c r="A29" s="11" t="str">
        <f t="shared" si="4"/>
        <v>ReceiptLine</v>
      </c>
      <c r="B29" s="8" t="s">
        <v>22</v>
      </c>
      <c r="C29" s="12" t="s">
        <v>98</v>
      </c>
      <c r="D29" s="11" t="s">
        <v>5824</v>
      </c>
      <c r="E29" s="11" t="s">
        <v>22</v>
      </c>
      <c r="F29" s="11" t="s">
        <v>22</v>
      </c>
      <c r="G29" s="11" t="str">
        <f t="shared" si="5"/>
        <v>Receipt Advice. Receipt Line</v>
      </c>
      <c r="H29" s="11" t="s">
        <v>22</v>
      </c>
      <c r="I29" s="11" t="s">
        <v>5811</v>
      </c>
      <c r="J29" s="11" t="s">
        <v>22</v>
      </c>
      <c r="K29" s="11" t="s">
        <v>22</v>
      </c>
      <c r="L29" s="11" t="s">
        <v>22</v>
      </c>
      <c r="M29" s="11" t="str">
        <f t="shared" si="6"/>
        <v>Receipt Line</v>
      </c>
      <c r="N29" s="11" t="str">
        <f t="shared" si="7"/>
        <v>Receipt Line</v>
      </c>
      <c r="O29" s="11" t="s">
        <v>22</v>
      </c>
      <c r="P29" s="11" t="s">
        <v>22</v>
      </c>
      <c r="Q29" s="11" t="s">
        <v>22</v>
      </c>
      <c r="R29" s="11" t="s">
        <v>3492</v>
      </c>
      <c r="S29" s="11" t="s">
        <v>38</v>
      </c>
      <c r="T29" s="11" t="s">
        <v>22</v>
      </c>
      <c r="U29" s="11" t="s">
        <v>62</v>
      </c>
      <c r="V29" s="11" t="s">
        <v>22</v>
      </c>
    </row>
    <row r="30" spans="1:22" s="14" customFormat="1" ht="14.1" customHeight="1" x14ac:dyDescent="0.2">
      <c r="A30" s="13"/>
      <c r="B30" s="13"/>
      <c r="C30" s="13"/>
      <c r="D30" s="13"/>
      <c r="E30" s="13"/>
      <c r="F30" s="13"/>
      <c r="G30" s="13"/>
      <c r="H30" s="13"/>
      <c r="I30" s="13"/>
      <c r="J30" s="13"/>
      <c r="K30" s="13"/>
      <c r="L30" s="13"/>
      <c r="M30" s="13"/>
      <c r="N30" s="13"/>
      <c r="O30" s="13"/>
      <c r="P30" s="13"/>
      <c r="Q30" s="13"/>
      <c r="R30" s="13"/>
      <c r="S30" s="13" t="s">
        <v>4949</v>
      </c>
      <c r="T30" s="13"/>
      <c r="U30" s="13"/>
      <c r="V30"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52840-80D2-4BA7-AEBE-A377E0FE1380}">
  <dimension ref="A1:V42"/>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Reminder</v>
      </c>
      <c r="B2" s="6" t="s">
        <v>22</v>
      </c>
      <c r="C2" s="6" t="s">
        <v>22</v>
      </c>
      <c r="D2" s="6" t="s">
        <v>5825</v>
      </c>
      <c r="E2" s="6" t="s">
        <v>22</v>
      </c>
      <c r="F2" s="6" t="s">
        <v>22</v>
      </c>
      <c r="G2" s="5" t="str">
        <f>CONCATENATE(IF(H2="","",CONCATENATE(H2,"_ ")),I2,". Details")</f>
        <v>Reminder. Details</v>
      </c>
      <c r="H2" s="6" t="s">
        <v>22</v>
      </c>
      <c r="I2" s="6" t="s">
        <v>416</v>
      </c>
      <c r="J2" s="6" t="s">
        <v>22</v>
      </c>
      <c r="K2" s="6" t="s">
        <v>22</v>
      </c>
      <c r="L2" s="6" t="s">
        <v>22</v>
      </c>
      <c r="M2" s="6" t="s">
        <v>22</v>
      </c>
      <c r="N2" s="6" t="s">
        <v>22</v>
      </c>
      <c r="O2" s="6" t="s">
        <v>22</v>
      </c>
      <c r="P2" s="6" t="s">
        <v>22</v>
      </c>
      <c r="Q2" s="6" t="s">
        <v>22</v>
      </c>
      <c r="R2" s="6" t="s">
        <v>22</v>
      </c>
      <c r="S2" s="6" t="s">
        <v>25</v>
      </c>
      <c r="T2" s="6" t="s">
        <v>22</v>
      </c>
      <c r="U2" s="6" t="s">
        <v>62</v>
      </c>
      <c r="V2" s="6" t="s">
        <v>22</v>
      </c>
    </row>
    <row r="3" spans="1:22" ht="14.1" customHeight="1" x14ac:dyDescent="0.2">
      <c r="A3" s="7" t="str">
        <f t="shared" ref="A3:A23"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4992</v>
      </c>
      <c r="G3" s="10" t="str">
        <f t="shared" ref="G3:G23" si="1">CONCATENATE( IF(H3="","",CONCATENATE(H3,"_ ")),I3,". ",IF(J3="","",CONCATENATE(J3,"_ ")),M3,IF(OR(J3&lt;&gt;"",M3&lt;&gt;N3),CONCATENATE(". ",N3),""))</f>
        <v>Reminder. UBL Version Identifier. Identifier</v>
      </c>
      <c r="H3" s="10" t="s">
        <v>22</v>
      </c>
      <c r="I3" s="10" t="s">
        <v>416</v>
      </c>
      <c r="J3" s="10" t="s">
        <v>22</v>
      </c>
      <c r="K3" s="10" t="s">
        <v>4953</v>
      </c>
      <c r="L3" s="10" t="s">
        <v>29</v>
      </c>
      <c r="M3" s="7" t="str">
        <f t="shared" ref="M3:M23" si="2">IF(K3&lt;&gt;"",CONCATENATE(K3," ",L3),L3)</f>
        <v>UBL Version Identifier</v>
      </c>
      <c r="N3" s="10" t="s">
        <v>29</v>
      </c>
      <c r="O3" s="10" t="s">
        <v>22</v>
      </c>
      <c r="P3" s="10" t="str">
        <f t="shared" ref="P3:P23" si="3">IF(O3&lt;&gt;"",CONCATENATE(O3,"_ ",N3,". Type"),CONCATENATE(N3,". Type"))</f>
        <v>Identifier. Type</v>
      </c>
      <c r="Q3" s="10" t="s">
        <v>22</v>
      </c>
      <c r="R3" s="10" t="s">
        <v>22</v>
      </c>
      <c r="S3" s="10" t="s">
        <v>30</v>
      </c>
      <c r="T3" s="10" t="s">
        <v>22</v>
      </c>
      <c r="U3" s="10" t="s">
        <v>62</v>
      </c>
      <c r="V3" s="10" t="s">
        <v>22</v>
      </c>
    </row>
    <row r="4" spans="1:22" ht="14.1" customHeight="1" x14ac:dyDescent="0.2">
      <c r="A4" s="7" t="str">
        <f t="shared" si="0"/>
        <v>CustomizationID</v>
      </c>
      <c r="B4" s="8" t="s">
        <v>22</v>
      </c>
      <c r="C4" s="9" t="s">
        <v>34</v>
      </c>
      <c r="D4" s="10" t="s">
        <v>4954</v>
      </c>
      <c r="E4" s="10" t="s">
        <v>22</v>
      </c>
      <c r="F4" s="10" t="s">
        <v>2701</v>
      </c>
      <c r="G4" s="10" t="str">
        <f t="shared" si="1"/>
        <v>Reminder. Customization Identifier. Identifier</v>
      </c>
      <c r="H4" s="10" t="s">
        <v>22</v>
      </c>
      <c r="I4" s="10" t="s">
        <v>416</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62</v>
      </c>
      <c r="V4" s="10" t="s">
        <v>22</v>
      </c>
    </row>
    <row r="5" spans="1:22" ht="14.1" customHeight="1" x14ac:dyDescent="0.2">
      <c r="A5" s="7" t="str">
        <f t="shared" si="0"/>
        <v>ProfileID</v>
      </c>
      <c r="B5" s="8" t="s">
        <v>22</v>
      </c>
      <c r="C5" s="9" t="s">
        <v>34</v>
      </c>
      <c r="D5" s="10" t="s">
        <v>4955</v>
      </c>
      <c r="E5" s="10" t="s">
        <v>22</v>
      </c>
      <c r="F5" s="10" t="s">
        <v>4993</v>
      </c>
      <c r="G5" s="10" t="str">
        <f t="shared" si="1"/>
        <v>Reminder. Profile Identifier. Identifier</v>
      </c>
      <c r="H5" s="10" t="s">
        <v>22</v>
      </c>
      <c r="I5" s="10" t="s">
        <v>416</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62</v>
      </c>
      <c r="V5" s="10" t="s">
        <v>22</v>
      </c>
    </row>
    <row r="6" spans="1:22" ht="14.1" customHeight="1" x14ac:dyDescent="0.2">
      <c r="A6" s="7" t="str">
        <f t="shared" si="0"/>
        <v>ProfileExecutionID</v>
      </c>
      <c r="B6" s="8" t="s">
        <v>22</v>
      </c>
      <c r="C6" s="9" t="s">
        <v>34</v>
      </c>
      <c r="D6" s="10" t="s">
        <v>4956</v>
      </c>
      <c r="E6" s="10" t="s">
        <v>22</v>
      </c>
      <c r="F6" s="10" t="s">
        <v>4994</v>
      </c>
      <c r="G6" s="10" t="str">
        <f t="shared" si="1"/>
        <v>Reminder. Profile Execution Identifier. Identifier</v>
      </c>
      <c r="H6" s="10" t="s">
        <v>22</v>
      </c>
      <c r="I6" s="10" t="s">
        <v>416</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26</v>
      </c>
      <c r="V6" s="10" t="s">
        <v>22</v>
      </c>
    </row>
    <row r="7" spans="1:22" ht="14.1" customHeight="1" x14ac:dyDescent="0.2">
      <c r="A7" s="7" t="str">
        <f t="shared" si="0"/>
        <v>ID</v>
      </c>
      <c r="B7" s="8" t="s">
        <v>22</v>
      </c>
      <c r="C7" s="9" t="s">
        <v>27</v>
      </c>
      <c r="D7" s="10" t="s">
        <v>4995</v>
      </c>
      <c r="E7" s="10" t="s">
        <v>5436</v>
      </c>
      <c r="F7" s="10" t="s">
        <v>22</v>
      </c>
      <c r="G7" s="10" t="str">
        <f t="shared" si="1"/>
        <v>Reminder. Identifier</v>
      </c>
      <c r="H7" s="10" t="s">
        <v>22</v>
      </c>
      <c r="I7" s="10" t="s">
        <v>416</v>
      </c>
      <c r="J7" s="10" t="s">
        <v>22</v>
      </c>
      <c r="K7" s="10" t="s">
        <v>22</v>
      </c>
      <c r="L7" s="10" t="s">
        <v>29</v>
      </c>
      <c r="M7" s="7" t="str">
        <f t="shared" si="2"/>
        <v>Identifier</v>
      </c>
      <c r="N7" s="10" t="s">
        <v>29</v>
      </c>
      <c r="O7" s="10" t="s">
        <v>22</v>
      </c>
      <c r="P7" s="10" t="str">
        <f t="shared" si="3"/>
        <v>Identifier. Type</v>
      </c>
      <c r="Q7" s="10" t="s">
        <v>22</v>
      </c>
      <c r="R7" s="10" t="s">
        <v>22</v>
      </c>
      <c r="S7" s="10" t="s">
        <v>30</v>
      </c>
      <c r="T7" s="10" t="s">
        <v>5437</v>
      </c>
      <c r="U7" s="10" t="s">
        <v>62</v>
      </c>
      <c r="V7" s="10" t="s">
        <v>22</v>
      </c>
    </row>
    <row r="8" spans="1:22" ht="14.1" customHeight="1" x14ac:dyDescent="0.2">
      <c r="A8" s="7" t="str">
        <f t="shared" si="0"/>
        <v>CopyIndicator</v>
      </c>
      <c r="B8" s="8" t="s">
        <v>22</v>
      </c>
      <c r="C8" s="9" t="s">
        <v>34</v>
      </c>
      <c r="D8" s="10" t="s">
        <v>5018</v>
      </c>
      <c r="E8" s="10" t="s">
        <v>22</v>
      </c>
      <c r="F8" s="10" t="s">
        <v>22</v>
      </c>
      <c r="G8" s="10" t="str">
        <f t="shared" si="1"/>
        <v>Reminder. Copy_ Indicator. Indicator</v>
      </c>
      <c r="H8" s="10" t="s">
        <v>22</v>
      </c>
      <c r="I8" s="10" t="s">
        <v>416</v>
      </c>
      <c r="J8" s="10" t="s">
        <v>1596</v>
      </c>
      <c r="K8" s="10" t="s">
        <v>22</v>
      </c>
      <c r="L8" s="10" t="s">
        <v>170</v>
      </c>
      <c r="M8" s="7" t="str">
        <f t="shared" si="2"/>
        <v>Indicator</v>
      </c>
      <c r="N8" s="10" t="s">
        <v>170</v>
      </c>
      <c r="O8" s="10" t="s">
        <v>22</v>
      </c>
      <c r="P8" s="10" t="str">
        <f t="shared" si="3"/>
        <v>Indicator. Type</v>
      </c>
      <c r="Q8" s="10" t="s">
        <v>22</v>
      </c>
      <c r="R8" s="10" t="s">
        <v>22</v>
      </c>
      <c r="S8" s="10" t="s">
        <v>30</v>
      </c>
      <c r="T8" s="10" t="s">
        <v>22</v>
      </c>
      <c r="U8" s="10" t="s">
        <v>62</v>
      </c>
      <c r="V8" s="10" t="s">
        <v>22</v>
      </c>
    </row>
    <row r="9" spans="1:22" ht="14.1" customHeight="1" x14ac:dyDescent="0.2">
      <c r="A9" s="7" t="str">
        <f t="shared" si="0"/>
        <v>UUID</v>
      </c>
      <c r="B9" s="8" t="s">
        <v>22</v>
      </c>
      <c r="C9" s="9" t="s">
        <v>34</v>
      </c>
      <c r="D9" s="10" t="s">
        <v>4959</v>
      </c>
      <c r="E9" s="10" t="s">
        <v>22</v>
      </c>
      <c r="F9" s="10" t="s">
        <v>22</v>
      </c>
      <c r="G9" s="10" t="str">
        <f t="shared" si="1"/>
        <v>Reminder. UUID. Identifier</v>
      </c>
      <c r="H9" s="10" t="s">
        <v>22</v>
      </c>
      <c r="I9" s="10" t="s">
        <v>416</v>
      </c>
      <c r="J9" s="10" t="s">
        <v>22</v>
      </c>
      <c r="K9" s="10" t="s">
        <v>22</v>
      </c>
      <c r="L9" s="10" t="s">
        <v>590</v>
      </c>
      <c r="M9" s="7" t="str">
        <f t="shared" si="2"/>
        <v>UUID</v>
      </c>
      <c r="N9" s="10" t="s">
        <v>29</v>
      </c>
      <c r="O9" s="10" t="s">
        <v>22</v>
      </c>
      <c r="P9" s="10" t="str">
        <f t="shared" si="3"/>
        <v>Identifier. Type</v>
      </c>
      <c r="Q9" s="10" t="s">
        <v>22</v>
      </c>
      <c r="R9" s="10" t="s">
        <v>22</v>
      </c>
      <c r="S9" s="10" t="s">
        <v>30</v>
      </c>
      <c r="T9" s="10" t="s">
        <v>22</v>
      </c>
      <c r="U9" s="10" t="s">
        <v>62</v>
      </c>
      <c r="V9" s="10" t="s">
        <v>22</v>
      </c>
    </row>
    <row r="10" spans="1:22" ht="14.1" customHeight="1" x14ac:dyDescent="0.2">
      <c r="A10" s="7" t="str">
        <f t="shared" si="0"/>
        <v>IssueDate</v>
      </c>
      <c r="B10" s="8" t="s">
        <v>22</v>
      </c>
      <c r="C10" s="9" t="s">
        <v>27</v>
      </c>
      <c r="D10" s="10" t="s">
        <v>4996</v>
      </c>
      <c r="E10" s="10" t="s">
        <v>5438</v>
      </c>
      <c r="F10" s="10" t="s">
        <v>22</v>
      </c>
      <c r="G10" s="10" t="str">
        <f t="shared" si="1"/>
        <v>Reminder. Issue Date. Date</v>
      </c>
      <c r="H10" s="10" t="s">
        <v>22</v>
      </c>
      <c r="I10" s="10" t="s">
        <v>416</v>
      </c>
      <c r="J10" s="10" t="s">
        <v>22</v>
      </c>
      <c r="K10" s="10" t="s">
        <v>477</v>
      </c>
      <c r="L10" s="10" t="s">
        <v>397</v>
      </c>
      <c r="M10" s="7" t="str">
        <f t="shared" si="2"/>
        <v>Issue Date</v>
      </c>
      <c r="N10" s="10" t="s">
        <v>397</v>
      </c>
      <c r="O10" s="10" t="s">
        <v>22</v>
      </c>
      <c r="P10" s="10" t="str">
        <f t="shared" si="3"/>
        <v>Date. Type</v>
      </c>
      <c r="Q10" s="10" t="s">
        <v>22</v>
      </c>
      <c r="R10" s="10" t="s">
        <v>22</v>
      </c>
      <c r="S10" s="10" t="s">
        <v>30</v>
      </c>
      <c r="T10" s="10" t="s">
        <v>5439</v>
      </c>
      <c r="U10" s="10" t="s">
        <v>62</v>
      </c>
      <c r="V10" s="10" t="s">
        <v>22</v>
      </c>
    </row>
    <row r="11" spans="1:22" ht="14.1" customHeight="1" x14ac:dyDescent="0.2">
      <c r="A11" s="7" t="str">
        <f t="shared" si="0"/>
        <v>IssueTime</v>
      </c>
      <c r="B11" s="8" t="s">
        <v>22</v>
      </c>
      <c r="C11" s="9" t="s">
        <v>34</v>
      </c>
      <c r="D11" s="10" t="s">
        <v>4997</v>
      </c>
      <c r="E11" s="10" t="s">
        <v>22</v>
      </c>
      <c r="F11" s="10" t="s">
        <v>22</v>
      </c>
      <c r="G11" s="10" t="str">
        <f t="shared" si="1"/>
        <v>Reminder. Issue Time. Time</v>
      </c>
      <c r="H11" s="10" t="s">
        <v>22</v>
      </c>
      <c r="I11" s="10" t="s">
        <v>416</v>
      </c>
      <c r="J11" s="10" t="s">
        <v>22</v>
      </c>
      <c r="K11" s="10" t="s">
        <v>477</v>
      </c>
      <c r="L11" s="10" t="s">
        <v>594</v>
      </c>
      <c r="M11" s="7" t="str">
        <f t="shared" si="2"/>
        <v>Issue Time</v>
      </c>
      <c r="N11" s="10" t="s">
        <v>594</v>
      </c>
      <c r="O11" s="10" t="s">
        <v>22</v>
      </c>
      <c r="P11" s="10" t="str">
        <f t="shared" si="3"/>
        <v>Time. Type</v>
      </c>
      <c r="Q11" s="10" t="s">
        <v>22</v>
      </c>
      <c r="R11" s="10" t="s">
        <v>22</v>
      </c>
      <c r="S11" s="10" t="s">
        <v>30</v>
      </c>
      <c r="T11" s="10" t="s">
        <v>5439</v>
      </c>
      <c r="U11" s="10" t="s">
        <v>62</v>
      </c>
      <c r="V11" s="10" t="s">
        <v>22</v>
      </c>
    </row>
    <row r="12" spans="1:22" ht="14.1" customHeight="1" x14ac:dyDescent="0.2">
      <c r="A12" s="7" t="str">
        <f t="shared" si="0"/>
        <v>ReminderTypeCode</v>
      </c>
      <c r="B12" s="8" t="s">
        <v>22</v>
      </c>
      <c r="C12" s="9" t="s">
        <v>34</v>
      </c>
      <c r="D12" s="10" t="s">
        <v>5826</v>
      </c>
      <c r="E12" s="10" t="s">
        <v>22</v>
      </c>
      <c r="F12" s="10" t="s">
        <v>22</v>
      </c>
      <c r="G12" s="10" t="str">
        <f t="shared" si="1"/>
        <v>Reminder. Reminder Type Code. Code</v>
      </c>
      <c r="H12" s="10" t="s">
        <v>22</v>
      </c>
      <c r="I12" s="10" t="s">
        <v>416</v>
      </c>
      <c r="J12" s="10" t="s">
        <v>22</v>
      </c>
      <c r="K12" s="10" t="s">
        <v>5827</v>
      </c>
      <c r="L12" s="10" t="s">
        <v>33</v>
      </c>
      <c r="M12" s="7" t="str">
        <f t="shared" si="2"/>
        <v>Reminder Type Code</v>
      </c>
      <c r="N12" s="10" t="s">
        <v>33</v>
      </c>
      <c r="O12" s="10" t="s">
        <v>22</v>
      </c>
      <c r="P12" s="10" t="str">
        <f t="shared" si="3"/>
        <v>Code. Type</v>
      </c>
      <c r="Q12" s="10" t="s">
        <v>22</v>
      </c>
      <c r="R12" s="10" t="s">
        <v>22</v>
      </c>
      <c r="S12" s="10" t="s">
        <v>30</v>
      </c>
      <c r="T12" s="10" t="s">
        <v>5443</v>
      </c>
      <c r="U12" s="10" t="s">
        <v>62</v>
      </c>
      <c r="V12" s="10" t="s">
        <v>22</v>
      </c>
    </row>
    <row r="13" spans="1:22" ht="14.1" customHeight="1" x14ac:dyDescent="0.2">
      <c r="A13" s="7" t="str">
        <f t="shared" si="0"/>
        <v>ReminderSequenceNumeric</v>
      </c>
      <c r="B13" s="8" t="s">
        <v>22</v>
      </c>
      <c r="C13" s="9" t="s">
        <v>34</v>
      </c>
      <c r="D13" s="10" t="s">
        <v>5828</v>
      </c>
      <c r="E13" s="10" t="s">
        <v>22</v>
      </c>
      <c r="F13" s="10" t="s">
        <v>22</v>
      </c>
      <c r="G13" s="10" t="str">
        <f t="shared" si="1"/>
        <v>Reminder. Reminder Sequence. Numeric</v>
      </c>
      <c r="H13" s="10" t="s">
        <v>22</v>
      </c>
      <c r="I13" s="10" t="s">
        <v>416</v>
      </c>
      <c r="J13" s="10" t="s">
        <v>22</v>
      </c>
      <c r="K13" s="10" t="s">
        <v>416</v>
      </c>
      <c r="L13" s="10" t="s">
        <v>186</v>
      </c>
      <c r="M13" s="7" t="str">
        <f t="shared" si="2"/>
        <v>Reminder Sequence</v>
      </c>
      <c r="N13" s="10" t="s">
        <v>181</v>
      </c>
      <c r="O13" s="10" t="s">
        <v>22</v>
      </c>
      <c r="P13" s="10" t="str">
        <f t="shared" si="3"/>
        <v>Numeric. Type</v>
      </c>
      <c r="Q13" s="10" t="s">
        <v>22</v>
      </c>
      <c r="R13" s="10" t="s">
        <v>22</v>
      </c>
      <c r="S13" s="10" t="s">
        <v>30</v>
      </c>
      <c r="T13" s="10" t="s">
        <v>22</v>
      </c>
      <c r="U13" s="10" t="s">
        <v>62</v>
      </c>
      <c r="V13" s="10" t="s">
        <v>22</v>
      </c>
    </row>
    <row r="14" spans="1:22" ht="14.1" customHeight="1" x14ac:dyDescent="0.2">
      <c r="A14" s="7" t="str">
        <f t="shared" si="0"/>
        <v>Note</v>
      </c>
      <c r="B14" s="8" t="s">
        <v>22</v>
      </c>
      <c r="C14" s="9" t="s">
        <v>98</v>
      </c>
      <c r="D14" s="10" t="s">
        <v>4967</v>
      </c>
      <c r="E14" s="10" t="s">
        <v>22</v>
      </c>
      <c r="F14" s="10" t="s">
        <v>22</v>
      </c>
      <c r="G14" s="10" t="str">
        <f t="shared" si="1"/>
        <v>Reminder. Note. Text</v>
      </c>
      <c r="H14" s="10" t="s">
        <v>22</v>
      </c>
      <c r="I14" s="10" t="s">
        <v>416</v>
      </c>
      <c r="J14" s="10" t="s">
        <v>22</v>
      </c>
      <c r="K14" s="10" t="s">
        <v>22</v>
      </c>
      <c r="L14" s="10" t="s">
        <v>237</v>
      </c>
      <c r="M14" s="7" t="str">
        <f t="shared" si="2"/>
        <v>Note</v>
      </c>
      <c r="N14" s="10" t="s">
        <v>59</v>
      </c>
      <c r="O14" s="10" t="s">
        <v>22</v>
      </c>
      <c r="P14" s="10" t="str">
        <f t="shared" si="3"/>
        <v>Text. Type</v>
      </c>
      <c r="Q14" s="10" t="s">
        <v>22</v>
      </c>
      <c r="R14" s="10" t="s">
        <v>22</v>
      </c>
      <c r="S14" s="10" t="s">
        <v>30</v>
      </c>
      <c r="T14" s="10" t="s">
        <v>22</v>
      </c>
      <c r="U14" s="10" t="s">
        <v>62</v>
      </c>
      <c r="V14" s="10" t="s">
        <v>22</v>
      </c>
    </row>
    <row r="15" spans="1:22" ht="14.1" customHeight="1" x14ac:dyDescent="0.2">
      <c r="A15" s="7" t="str">
        <f t="shared" si="0"/>
        <v>TaxPointDate</v>
      </c>
      <c r="B15" s="8" t="s">
        <v>22</v>
      </c>
      <c r="C15" s="9" t="s">
        <v>34</v>
      </c>
      <c r="D15" s="10" t="s">
        <v>5829</v>
      </c>
      <c r="E15" s="10" t="s">
        <v>22</v>
      </c>
      <c r="F15" s="10" t="s">
        <v>22</v>
      </c>
      <c r="G15" s="10" t="str">
        <f t="shared" si="1"/>
        <v>Reminder. Tax Point Date. Date</v>
      </c>
      <c r="H15" s="10" t="s">
        <v>22</v>
      </c>
      <c r="I15" s="10" t="s">
        <v>416</v>
      </c>
      <c r="J15" s="10" t="s">
        <v>22</v>
      </c>
      <c r="K15" s="10" t="s">
        <v>1288</v>
      </c>
      <c r="L15" s="10" t="s">
        <v>397</v>
      </c>
      <c r="M15" s="7" t="str">
        <f t="shared" si="2"/>
        <v>Tax Point Date</v>
      </c>
      <c r="N15" s="10" t="s">
        <v>397</v>
      </c>
      <c r="O15" s="10" t="s">
        <v>22</v>
      </c>
      <c r="P15" s="10" t="str">
        <f t="shared" si="3"/>
        <v>Date. Type</v>
      </c>
      <c r="Q15" s="10" t="s">
        <v>22</v>
      </c>
      <c r="R15" s="10" t="s">
        <v>22</v>
      </c>
      <c r="S15" s="10" t="s">
        <v>30</v>
      </c>
      <c r="T15" s="10" t="s">
        <v>22</v>
      </c>
      <c r="U15" s="10" t="s">
        <v>62</v>
      </c>
      <c r="V15" s="10" t="s">
        <v>22</v>
      </c>
    </row>
    <row r="16" spans="1:22" ht="14.1" customHeight="1" x14ac:dyDescent="0.2">
      <c r="A16" s="7" t="str">
        <f t="shared" si="0"/>
        <v>DocumentCurrencyCode</v>
      </c>
      <c r="B16" s="8" t="s">
        <v>22</v>
      </c>
      <c r="C16" s="9" t="s">
        <v>34</v>
      </c>
      <c r="D16" s="10" t="s">
        <v>4968</v>
      </c>
      <c r="E16" s="10" t="s">
        <v>22</v>
      </c>
      <c r="F16" s="10" t="s">
        <v>22</v>
      </c>
      <c r="G16" s="10" t="str">
        <f t="shared" si="1"/>
        <v>Reminder. Document_ Currency Code. Code</v>
      </c>
      <c r="H16" s="10" t="s">
        <v>22</v>
      </c>
      <c r="I16" s="10" t="s">
        <v>416</v>
      </c>
      <c r="J16" s="10" t="s">
        <v>225</v>
      </c>
      <c r="K16" s="10" t="s">
        <v>1873</v>
      </c>
      <c r="L16" s="10" t="s">
        <v>33</v>
      </c>
      <c r="M16" s="7" t="str">
        <f t="shared" si="2"/>
        <v>Currency Code</v>
      </c>
      <c r="N16" s="10" t="s">
        <v>33</v>
      </c>
      <c r="O16" s="10" t="s">
        <v>1873</v>
      </c>
      <c r="P16" s="10" t="str">
        <f t="shared" si="3"/>
        <v>Currency_ Code. Type</v>
      </c>
      <c r="Q16" s="10" t="s">
        <v>22</v>
      </c>
      <c r="R16" s="10" t="s">
        <v>22</v>
      </c>
      <c r="S16" s="10" t="s">
        <v>30</v>
      </c>
      <c r="T16" s="10" t="s">
        <v>22</v>
      </c>
      <c r="U16" s="10" t="s">
        <v>62</v>
      </c>
      <c r="V16" s="10" t="s">
        <v>22</v>
      </c>
    </row>
    <row r="17" spans="1:22" ht="14.1" customHeight="1" x14ac:dyDescent="0.2">
      <c r="A17" s="7" t="str">
        <f t="shared" si="0"/>
        <v>TaxCurrencyCode</v>
      </c>
      <c r="B17" s="8" t="s">
        <v>22</v>
      </c>
      <c r="C17" s="9" t="s">
        <v>34</v>
      </c>
      <c r="D17" s="10" t="s">
        <v>5830</v>
      </c>
      <c r="E17" s="10" t="s">
        <v>22</v>
      </c>
      <c r="F17" s="10" t="s">
        <v>22</v>
      </c>
      <c r="G17" s="10" t="str">
        <f t="shared" si="1"/>
        <v>Reminder. Tax_ Currency Code. Code</v>
      </c>
      <c r="H17" s="10" t="s">
        <v>22</v>
      </c>
      <c r="I17" s="10" t="s">
        <v>416</v>
      </c>
      <c r="J17" s="10" t="s">
        <v>2549</v>
      </c>
      <c r="K17" s="10" t="s">
        <v>1873</v>
      </c>
      <c r="L17" s="10" t="s">
        <v>33</v>
      </c>
      <c r="M17" s="7" t="str">
        <f t="shared" si="2"/>
        <v>Currency Code</v>
      </c>
      <c r="N17" s="10" t="s">
        <v>33</v>
      </c>
      <c r="O17" s="10" t="s">
        <v>1873</v>
      </c>
      <c r="P17" s="10" t="str">
        <f t="shared" si="3"/>
        <v>Currency_ Code. Type</v>
      </c>
      <c r="Q17" s="10" t="s">
        <v>22</v>
      </c>
      <c r="R17" s="10" t="s">
        <v>22</v>
      </c>
      <c r="S17" s="10" t="s">
        <v>30</v>
      </c>
      <c r="T17" s="10" t="s">
        <v>22</v>
      </c>
      <c r="U17" s="10" t="s">
        <v>62</v>
      </c>
      <c r="V17" s="10" t="s">
        <v>22</v>
      </c>
    </row>
    <row r="18" spans="1:22" ht="14.1" customHeight="1" x14ac:dyDescent="0.2">
      <c r="A18" s="7" t="str">
        <f t="shared" si="0"/>
        <v>PricingCurrencyCode</v>
      </c>
      <c r="B18" s="8" t="s">
        <v>22</v>
      </c>
      <c r="C18" s="9" t="s">
        <v>34</v>
      </c>
      <c r="D18" s="10" t="s">
        <v>5831</v>
      </c>
      <c r="E18" s="10" t="s">
        <v>22</v>
      </c>
      <c r="F18" s="10" t="s">
        <v>22</v>
      </c>
      <c r="G18" s="10" t="str">
        <f t="shared" si="1"/>
        <v>Reminder. Pricing_ Currency Code. Code</v>
      </c>
      <c r="H18" s="10" t="s">
        <v>22</v>
      </c>
      <c r="I18" s="10" t="s">
        <v>416</v>
      </c>
      <c r="J18" s="10" t="s">
        <v>3298</v>
      </c>
      <c r="K18" s="10" t="s">
        <v>1873</v>
      </c>
      <c r="L18" s="10" t="s">
        <v>33</v>
      </c>
      <c r="M18" s="7" t="str">
        <f t="shared" si="2"/>
        <v>Currency Code</v>
      </c>
      <c r="N18" s="10" t="s">
        <v>33</v>
      </c>
      <c r="O18" s="10" t="s">
        <v>1873</v>
      </c>
      <c r="P18" s="10" t="str">
        <f t="shared" si="3"/>
        <v>Currency_ Code. Type</v>
      </c>
      <c r="Q18" s="10" t="s">
        <v>22</v>
      </c>
      <c r="R18" s="10" t="s">
        <v>22</v>
      </c>
      <c r="S18" s="10" t="s">
        <v>30</v>
      </c>
      <c r="T18" s="10" t="s">
        <v>22</v>
      </c>
      <c r="U18" s="10" t="s">
        <v>62</v>
      </c>
      <c r="V18" s="10" t="s">
        <v>22</v>
      </c>
    </row>
    <row r="19" spans="1:22" ht="14.1" customHeight="1" x14ac:dyDescent="0.2">
      <c r="A19" s="7" t="str">
        <f t="shared" si="0"/>
        <v>PaymentCurrencyCode</v>
      </c>
      <c r="B19" s="8" t="s">
        <v>22</v>
      </c>
      <c r="C19" s="9" t="s">
        <v>34</v>
      </c>
      <c r="D19" s="10" t="s">
        <v>5832</v>
      </c>
      <c r="E19" s="10" t="s">
        <v>22</v>
      </c>
      <c r="F19" s="10" t="s">
        <v>22</v>
      </c>
      <c r="G19" s="10" t="str">
        <f t="shared" si="1"/>
        <v>Reminder. Payment_ Currency Code. Code</v>
      </c>
      <c r="H19" s="10" t="s">
        <v>22</v>
      </c>
      <c r="I19" s="10" t="s">
        <v>416</v>
      </c>
      <c r="J19" s="10" t="s">
        <v>329</v>
      </c>
      <c r="K19" s="10" t="s">
        <v>1873</v>
      </c>
      <c r="L19" s="10" t="s">
        <v>33</v>
      </c>
      <c r="M19" s="7" t="str">
        <f t="shared" si="2"/>
        <v>Currency Code</v>
      </c>
      <c r="N19" s="10" t="s">
        <v>33</v>
      </c>
      <c r="O19" s="10" t="s">
        <v>1873</v>
      </c>
      <c r="P19" s="10" t="str">
        <f t="shared" si="3"/>
        <v>Currency_ Code. Type</v>
      </c>
      <c r="Q19" s="10" t="s">
        <v>22</v>
      </c>
      <c r="R19" s="10" t="s">
        <v>22</v>
      </c>
      <c r="S19" s="10" t="s">
        <v>30</v>
      </c>
      <c r="T19" s="10" t="s">
        <v>22</v>
      </c>
      <c r="U19" s="10" t="s">
        <v>62</v>
      </c>
      <c r="V19" s="10" t="s">
        <v>22</v>
      </c>
    </row>
    <row r="20" spans="1:22" ht="14.1" customHeight="1" x14ac:dyDescent="0.2">
      <c r="A20" s="7" t="str">
        <f t="shared" si="0"/>
        <v>PaymentAlternativeCurrencyCode</v>
      </c>
      <c r="B20" s="8" t="s">
        <v>22</v>
      </c>
      <c r="C20" s="9" t="s">
        <v>34</v>
      </c>
      <c r="D20" s="10" t="s">
        <v>5833</v>
      </c>
      <c r="E20" s="10" t="s">
        <v>22</v>
      </c>
      <c r="F20" s="10" t="s">
        <v>22</v>
      </c>
      <c r="G20" s="10" t="str">
        <f t="shared" si="1"/>
        <v>Reminder. Payment Alternative_ Currency Code. Code</v>
      </c>
      <c r="H20" s="10" t="s">
        <v>22</v>
      </c>
      <c r="I20" s="10" t="s">
        <v>416</v>
      </c>
      <c r="J20" s="10" t="s">
        <v>5254</v>
      </c>
      <c r="K20" s="10" t="s">
        <v>1873</v>
      </c>
      <c r="L20" s="10" t="s">
        <v>33</v>
      </c>
      <c r="M20" s="7" t="str">
        <f t="shared" si="2"/>
        <v>Currency Code</v>
      </c>
      <c r="N20" s="10" t="s">
        <v>33</v>
      </c>
      <c r="O20" s="10" t="s">
        <v>1873</v>
      </c>
      <c r="P20" s="10" t="str">
        <f t="shared" si="3"/>
        <v>Currency_ Code. Type</v>
      </c>
      <c r="Q20" s="10" t="s">
        <v>22</v>
      </c>
      <c r="R20" s="10" t="s">
        <v>22</v>
      </c>
      <c r="S20" s="10" t="s">
        <v>30</v>
      </c>
      <c r="T20" s="10" t="s">
        <v>22</v>
      </c>
      <c r="U20" s="10" t="s">
        <v>62</v>
      </c>
      <c r="V20" s="10" t="s">
        <v>22</v>
      </c>
    </row>
    <row r="21" spans="1:22" ht="14.1" customHeight="1" x14ac:dyDescent="0.2">
      <c r="A21" s="7" t="str">
        <f t="shared" si="0"/>
        <v>AccountingCostCode</v>
      </c>
      <c r="B21" s="8" t="s">
        <v>22</v>
      </c>
      <c r="C21" s="9" t="s">
        <v>34</v>
      </c>
      <c r="D21" s="10" t="s">
        <v>5834</v>
      </c>
      <c r="E21" s="10" t="s">
        <v>22</v>
      </c>
      <c r="F21" s="10" t="s">
        <v>22</v>
      </c>
      <c r="G21" s="10" t="str">
        <f t="shared" si="1"/>
        <v>Reminder. Accounting Cost Code. Code</v>
      </c>
      <c r="H21" s="10" t="s">
        <v>22</v>
      </c>
      <c r="I21" s="10" t="s">
        <v>416</v>
      </c>
      <c r="J21" s="10" t="s">
        <v>22</v>
      </c>
      <c r="K21" s="10" t="s">
        <v>196</v>
      </c>
      <c r="L21" s="10" t="s">
        <v>33</v>
      </c>
      <c r="M21" s="7" t="str">
        <f t="shared" si="2"/>
        <v>Accounting Cost Code</v>
      </c>
      <c r="N21" s="10" t="s">
        <v>33</v>
      </c>
      <c r="O21" s="10" t="s">
        <v>22</v>
      </c>
      <c r="P21" s="10" t="str">
        <f t="shared" si="3"/>
        <v>Code. Type</v>
      </c>
      <c r="Q21" s="10" t="s">
        <v>22</v>
      </c>
      <c r="R21" s="10" t="s">
        <v>22</v>
      </c>
      <c r="S21" s="10" t="s">
        <v>30</v>
      </c>
      <c r="T21" s="10" t="s">
        <v>22</v>
      </c>
      <c r="U21" s="10" t="s">
        <v>62</v>
      </c>
      <c r="V21" s="10" t="s">
        <v>22</v>
      </c>
    </row>
    <row r="22" spans="1:22" ht="14.1" customHeight="1" x14ac:dyDescent="0.2">
      <c r="A22" s="7" t="str">
        <f t="shared" si="0"/>
        <v>AccountingCost</v>
      </c>
      <c r="B22" s="8" t="s">
        <v>22</v>
      </c>
      <c r="C22" s="9" t="s">
        <v>34</v>
      </c>
      <c r="D22" s="10" t="s">
        <v>5835</v>
      </c>
      <c r="E22" s="10" t="s">
        <v>22</v>
      </c>
      <c r="F22" s="10" t="s">
        <v>22</v>
      </c>
      <c r="G22" s="10" t="str">
        <f t="shared" si="1"/>
        <v>Reminder. Accounting Cost. Text</v>
      </c>
      <c r="H22" s="10" t="s">
        <v>22</v>
      </c>
      <c r="I22" s="10" t="s">
        <v>416</v>
      </c>
      <c r="J22" s="10" t="s">
        <v>22</v>
      </c>
      <c r="K22" s="10" t="s">
        <v>198</v>
      </c>
      <c r="L22" s="10" t="s">
        <v>199</v>
      </c>
      <c r="M22" s="7" t="str">
        <f t="shared" si="2"/>
        <v>Accounting Cost</v>
      </c>
      <c r="N22" s="10" t="s">
        <v>59</v>
      </c>
      <c r="O22" s="10" t="s">
        <v>22</v>
      </c>
      <c r="P22" s="10" t="str">
        <f t="shared" si="3"/>
        <v>Text. Type</v>
      </c>
      <c r="Q22" s="10" t="s">
        <v>22</v>
      </c>
      <c r="R22" s="10" t="s">
        <v>22</v>
      </c>
      <c r="S22" s="10" t="s">
        <v>30</v>
      </c>
      <c r="T22" s="10" t="s">
        <v>22</v>
      </c>
      <c r="U22" s="10" t="s">
        <v>62</v>
      </c>
      <c r="V22" s="10" t="s">
        <v>22</v>
      </c>
    </row>
    <row r="23" spans="1:22" ht="14.1" customHeight="1" x14ac:dyDescent="0.2">
      <c r="A23" s="7" t="str">
        <f t="shared" si="0"/>
        <v>LineCountNumeric</v>
      </c>
      <c r="B23" s="8" t="s">
        <v>22</v>
      </c>
      <c r="C23" s="9" t="s">
        <v>34</v>
      </c>
      <c r="D23" s="10" t="s">
        <v>5836</v>
      </c>
      <c r="E23" s="10" t="s">
        <v>22</v>
      </c>
      <c r="F23" s="10" t="s">
        <v>22</v>
      </c>
      <c r="G23" s="10" t="str">
        <f t="shared" si="1"/>
        <v>Reminder. Line Count. Numeric</v>
      </c>
      <c r="H23" s="10" t="s">
        <v>22</v>
      </c>
      <c r="I23" s="10" t="s">
        <v>416</v>
      </c>
      <c r="J23" s="10" t="s">
        <v>22</v>
      </c>
      <c r="K23" s="10" t="s">
        <v>159</v>
      </c>
      <c r="L23" s="10" t="s">
        <v>5112</v>
      </c>
      <c r="M23" s="7" t="str">
        <f t="shared" si="2"/>
        <v>Line Count</v>
      </c>
      <c r="N23" s="10" t="s">
        <v>181</v>
      </c>
      <c r="O23" s="10" t="s">
        <v>22</v>
      </c>
      <c r="P23" s="10" t="str">
        <f t="shared" si="3"/>
        <v>Numeric. Type</v>
      </c>
      <c r="Q23" s="10" t="s">
        <v>22</v>
      </c>
      <c r="R23" s="10" t="s">
        <v>22</v>
      </c>
      <c r="S23" s="10" t="s">
        <v>30</v>
      </c>
      <c r="T23" s="10" t="s">
        <v>22</v>
      </c>
      <c r="U23" s="10" t="s">
        <v>62</v>
      </c>
      <c r="V23" s="10" t="s">
        <v>22</v>
      </c>
    </row>
    <row r="24" spans="1:22" ht="14.1" customHeight="1" x14ac:dyDescent="0.2">
      <c r="A24" s="11" t="str">
        <f t="shared" ref="A24:A41" si="4">SUBSTITUTE(SUBSTITUTE(CONCATENATE(J24,IF(M24="Identifier","ID",M24))," ",""),"_","")</f>
        <v>ReminderPeriod</v>
      </c>
      <c r="B24" s="8" t="s">
        <v>22</v>
      </c>
      <c r="C24" s="12" t="s">
        <v>98</v>
      </c>
      <c r="D24" s="11" t="s">
        <v>5837</v>
      </c>
      <c r="E24" s="11" t="s">
        <v>22</v>
      </c>
      <c r="F24" s="11" t="s">
        <v>22</v>
      </c>
      <c r="G24" s="11" t="str">
        <f t="shared" ref="G24:G41" si="5">CONCATENATE( IF(H24="","",CONCATENATE(H24,"_ ")),I24,". ",IF(J24="","",CONCATENATE(J24,"_ ")),M24,IF(J24="","",CONCATENATE(". ",N24)))</f>
        <v>Reminder. Reminder_ Period. Period</v>
      </c>
      <c r="H24" s="11" t="s">
        <v>22</v>
      </c>
      <c r="I24" s="11" t="s">
        <v>416</v>
      </c>
      <c r="J24" s="11" t="s">
        <v>416</v>
      </c>
      <c r="K24" s="11" t="s">
        <v>22</v>
      </c>
      <c r="L24" s="11" t="s">
        <v>22</v>
      </c>
      <c r="M24" s="11" t="str">
        <f t="shared" ref="M24:M41" si="6">CONCATENATE(IF(Q24="","",CONCATENATE(Q24,"_ ")),R24)</f>
        <v>Period</v>
      </c>
      <c r="N24" s="11" t="str">
        <f t="shared" ref="N24:N41" si="7">M24</f>
        <v>Period</v>
      </c>
      <c r="O24" s="11" t="s">
        <v>22</v>
      </c>
      <c r="P24" s="11" t="s">
        <v>22</v>
      </c>
      <c r="Q24" s="11" t="s">
        <v>22</v>
      </c>
      <c r="R24" s="11" t="s">
        <v>44</v>
      </c>
      <c r="S24" s="11" t="s">
        <v>38</v>
      </c>
      <c r="T24" s="11" t="s">
        <v>22</v>
      </c>
      <c r="U24" s="11" t="s">
        <v>62</v>
      </c>
      <c r="V24" s="11" t="s">
        <v>22</v>
      </c>
    </row>
    <row r="25" spans="1:22" ht="14.1" customHeight="1" x14ac:dyDescent="0.2">
      <c r="A25" s="11" t="str">
        <f t="shared" si="4"/>
        <v>AdditionalDocumentReference</v>
      </c>
      <c r="B25" s="8" t="s">
        <v>22</v>
      </c>
      <c r="C25" s="12" t="s">
        <v>98</v>
      </c>
      <c r="D25" s="11" t="s">
        <v>3374</v>
      </c>
      <c r="E25" s="11" t="s">
        <v>22</v>
      </c>
      <c r="F25" s="11" t="s">
        <v>22</v>
      </c>
      <c r="G25" s="11" t="str">
        <f t="shared" si="5"/>
        <v>Reminder. Additional_ Document Reference. Document Reference</v>
      </c>
      <c r="H25" s="11" t="s">
        <v>22</v>
      </c>
      <c r="I25" s="11" t="s">
        <v>416</v>
      </c>
      <c r="J25" s="11" t="s">
        <v>86</v>
      </c>
      <c r="K25" s="11" t="s">
        <v>22</v>
      </c>
      <c r="L25" s="11" t="s">
        <v>22</v>
      </c>
      <c r="M25" s="11" t="str">
        <f t="shared" si="6"/>
        <v>Document Reference</v>
      </c>
      <c r="N25" s="11" t="str">
        <f t="shared" si="7"/>
        <v>Document Reference</v>
      </c>
      <c r="O25" s="11" t="s">
        <v>22</v>
      </c>
      <c r="P25" s="11" t="s">
        <v>22</v>
      </c>
      <c r="Q25" s="11" t="s">
        <v>22</v>
      </c>
      <c r="R25" s="11" t="s">
        <v>406</v>
      </c>
      <c r="S25" s="11" t="s">
        <v>38</v>
      </c>
      <c r="T25" s="11" t="s">
        <v>22</v>
      </c>
      <c r="U25" s="11" t="s">
        <v>62</v>
      </c>
      <c r="V25" s="11" t="s">
        <v>22</v>
      </c>
    </row>
    <row r="26" spans="1:22" ht="14.1" customHeight="1" x14ac:dyDescent="0.2">
      <c r="A26" s="11" t="str">
        <f t="shared" si="4"/>
        <v>Signature</v>
      </c>
      <c r="B26" s="8" t="s">
        <v>22</v>
      </c>
      <c r="C26" s="12" t="s">
        <v>98</v>
      </c>
      <c r="D26" s="11" t="s">
        <v>4972</v>
      </c>
      <c r="E26" s="11" t="s">
        <v>22</v>
      </c>
      <c r="F26" s="11" t="s">
        <v>22</v>
      </c>
      <c r="G26" s="11" t="str">
        <f t="shared" si="5"/>
        <v>Reminder. Signature</v>
      </c>
      <c r="H26" s="11" t="s">
        <v>22</v>
      </c>
      <c r="I26" s="11" t="s">
        <v>416</v>
      </c>
      <c r="J26" s="11" t="s">
        <v>22</v>
      </c>
      <c r="K26" s="11" t="s">
        <v>22</v>
      </c>
      <c r="L26" s="11" t="s">
        <v>22</v>
      </c>
      <c r="M26" s="11" t="str">
        <f t="shared" si="6"/>
        <v>Signature</v>
      </c>
      <c r="N26" s="11" t="str">
        <f t="shared" si="7"/>
        <v>Signature</v>
      </c>
      <c r="O26" s="11" t="s">
        <v>22</v>
      </c>
      <c r="P26" s="11" t="s">
        <v>22</v>
      </c>
      <c r="Q26" s="11" t="s">
        <v>22</v>
      </c>
      <c r="R26" s="11" t="s">
        <v>624</v>
      </c>
      <c r="S26" s="11" t="s">
        <v>38</v>
      </c>
      <c r="T26" s="11" t="s">
        <v>22</v>
      </c>
      <c r="U26" s="11" t="s">
        <v>62</v>
      </c>
      <c r="V26" s="11" t="s">
        <v>22</v>
      </c>
    </row>
    <row r="27" spans="1:22" ht="14.1" customHeight="1" x14ac:dyDescent="0.2">
      <c r="A27" s="11" t="str">
        <f t="shared" si="4"/>
        <v>AccountingSupplierParty</v>
      </c>
      <c r="B27" s="8" t="s">
        <v>22</v>
      </c>
      <c r="C27" s="12" t="s">
        <v>27</v>
      </c>
      <c r="D27" s="11" t="s">
        <v>4973</v>
      </c>
      <c r="E27" s="11" t="s">
        <v>22</v>
      </c>
      <c r="F27" s="11" t="s">
        <v>22</v>
      </c>
      <c r="G27" s="11" t="str">
        <f t="shared" si="5"/>
        <v>Reminder. Accounting_ Supplier Party. Supplier Party</v>
      </c>
      <c r="H27" s="11" t="s">
        <v>22</v>
      </c>
      <c r="I27" s="11" t="s">
        <v>416</v>
      </c>
      <c r="J27" s="11" t="s">
        <v>198</v>
      </c>
      <c r="K27" s="11" t="s">
        <v>22</v>
      </c>
      <c r="L27" s="11" t="s">
        <v>22</v>
      </c>
      <c r="M27" s="11" t="str">
        <f t="shared" si="6"/>
        <v>Supplier Party</v>
      </c>
      <c r="N27" s="11" t="str">
        <f t="shared" si="7"/>
        <v>Supplier Party</v>
      </c>
      <c r="O27" s="11" t="s">
        <v>22</v>
      </c>
      <c r="P27" s="11" t="s">
        <v>22</v>
      </c>
      <c r="Q27" s="11" t="s">
        <v>22</v>
      </c>
      <c r="R27" s="11" t="s">
        <v>41</v>
      </c>
      <c r="S27" s="11" t="s">
        <v>38</v>
      </c>
      <c r="T27" s="11" t="s">
        <v>5455</v>
      </c>
      <c r="U27" s="11" t="s">
        <v>62</v>
      </c>
      <c r="V27" s="11" t="s">
        <v>22</v>
      </c>
    </row>
    <row r="28" spans="1:22" ht="14.1" customHeight="1" x14ac:dyDescent="0.2">
      <c r="A28" s="11" t="str">
        <f t="shared" si="4"/>
        <v>AccountingCustomerParty</v>
      </c>
      <c r="B28" s="8" t="s">
        <v>22</v>
      </c>
      <c r="C28" s="12" t="s">
        <v>27</v>
      </c>
      <c r="D28" s="11" t="s">
        <v>4974</v>
      </c>
      <c r="E28" s="11" t="s">
        <v>22</v>
      </c>
      <c r="F28" s="11" t="s">
        <v>22</v>
      </c>
      <c r="G28" s="11" t="str">
        <f t="shared" si="5"/>
        <v>Reminder. Accounting_ Customer Party. Customer Party</v>
      </c>
      <c r="H28" s="11" t="s">
        <v>22</v>
      </c>
      <c r="I28" s="11" t="s">
        <v>416</v>
      </c>
      <c r="J28" s="11" t="s">
        <v>198</v>
      </c>
      <c r="K28" s="11" t="s">
        <v>22</v>
      </c>
      <c r="L28" s="11" t="s">
        <v>22</v>
      </c>
      <c r="M28" s="11" t="str">
        <f t="shared" si="6"/>
        <v>Customer Party</v>
      </c>
      <c r="N28" s="11" t="str">
        <f t="shared" si="7"/>
        <v>Customer Party</v>
      </c>
      <c r="O28" s="11" t="s">
        <v>22</v>
      </c>
      <c r="P28" s="11" t="s">
        <v>22</v>
      </c>
      <c r="Q28" s="11" t="s">
        <v>22</v>
      </c>
      <c r="R28" s="11" t="s">
        <v>37</v>
      </c>
      <c r="S28" s="11" t="s">
        <v>38</v>
      </c>
      <c r="T28" s="11" t="s">
        <v>5456</v>
      </c>
      <c r="U28" s="11" t="s">
        <v>62</v>
      </c>
      <c r="V28" s="11" t="s">
        <v>22</v>
      </c>
    </row>
    <row r="29" spans="1:22" ht="14.1" customHeight="1" x14ac:dyDescent="0.2">
      <c r="A29" s="11" t="str">
        <f t="shared" si="4"/>
        <v>PayeeParty</v>
      </c>
      <c r="B29" s="8" t="s">
        <v>22</v>
      </c>
      <c r="C29" s="12" t="s">
        <v>34</v>
      </c>
      <c r="D29" s="11" t="s">
        <v>3572</v>
      </c>
      <c r="E29" s="11" t="s">
        <v>22</v>
      </c>
      <c r="F29" s="11" t="s">
        <v>22</v>
      </c>
      <c r="G29" s="11" t="str">
        <f t="shared" si="5"/>
        <v>Reminder. Payee_ Party. Party</v>
      </c>
      <c r="H29" s="11" t="s">
        <v>22</v>
      </c>
      <c r="I29" s="11" t="s">
        <v>416</v>
      </c>
      <c r="J29" s="11" t="s">
        <v>3088</v>
      </c>
      <c r="K29" s="11" t="s">
        <v>22</v>
      </c>
      <c r="L29" s="11" t="s">
        <v>22</v>
      </c>
      <c r="M29" s="11" t="str">
        <f t="shared" si="6"/>
        <v>Party</v>
      </c>
      <c r="N29" s="11" t="str">
        <f t="shared" si="7"/>
        <v>Party</v>
      </c>
      <c r="O29" s="11" t="s">
        <v>22</v>
      </c>
      <c r="P29" s="11" t="s">
        <v>22</v>
      </c>
      <c r="Q29" s="11" t="s">
        <v>22</v>
      </c>
      <c r="R29" s="11" t="s">
        <v>216</v>
      </c>
      <c r="S29" s="11" t="s">
        <v>38</v>
      </c>
      <c r="T29" s="11" t="s">
        <v>22</v>
      </c>
      <c r="U29" s="11" t="s">
        <v>62</v>
      </c>
      <c r="V29" s="11" t="s">
        <v>22</v>
      </c>
    </row>
    <row r="30" spans="1:22" ht="14.1" customHeight="1" x14ac:dyDescent="0.2">
      <c r="A30" s="11" t="str">
        <f t="shared" si="4"/>
        <v>TaxRepresentativeParty</v>
      </c>
      <c r="B30" s="8" t="s">
        <v>22</v>
      </c>
      <c r="C30" s="12" t="s">
        <v>34</v>
      </c>
      <c r="D30" s="11" t="s">
        <v>5271</v>
      </c>
      <c r="E30" s="11" t="s">
        <v>22</v>
      </c>
      <c r="F30" s="11" t="s">
        <v>22</v>
      </c>
      <c r="G30" s="11" t="str">
        <f t="shared" si="5"/>
        <v>Reminder. Tax Representative_ Party. Party</v>
      </c>
      <c r="H30" s="11" t="s">
        <v>22</v>
      </c>
      <c r="I30" s="11" t="s">
        <v>416</v>
      </c>
      <c r="J30" s="11" t="s">
        <v>5272</v>
      </c>
      <c r="K30" s="11" t="s">
        <v>22</v>
      </c>
      <c r="L30" s="11" t="s">
        <v>22</v>
      </c>
      <c r="M30" s="11" t="str">
        <f t="shared" si="6"/>
        <v>Party</v>
      </c>
      <c r="N30" s="11" t="str">
        <f t="shared" si="7"/>
        <v>Party</v>
      </c>
      <c r="O30" s="11" t="s">
        <v>22</v>
      </c>
      <c r="P30" s="11" t="s">
        <v>22</v>
      </c>
      <c r="Q30" s="11" t="s">
        <v>22</v>
      </c>
      <c r="R30" s="11" t="s">
        <v>216</v>
      </c>
      <c r="S30" s="11" t="s">
        <v>38</v>
      </c>
      <c r="T30" s="11" t="s">
        <v>22</v>
      </c>
      <c r="U30" s="11" t="s">
        <v>62</v>
      </c>
      <c r="V30" s="11" t="s">
        <v>22</v>
      </c>
    </row>
    <row r="31" spans="1:22" ht="14.1" customHeight="1" x14ac:dyDescent="0.2">
      <c r="A31" s="11" t="str">
        <f t="shared" si="4"/>
        <v>PaymentMeans</v>
      </c>
      <c r="B31" s="8" t="s">
        <v>22</v>
      </c>
      <c r="C31" s="12" t="s">
        <v>98</v>
      </c>
      <c r="D31" s="11" t="s">
        <v>5275</v>
      </c>
      <c r="E31" s="11" t="s">
        <v>22</v>
      </c>
      <c r="F31" s="11" t="s">
        <v>22</v>
      </c>
      <c r="G31" s="11" t="str">
        <f t="shared" si="5"/>
        <v>Reminder. Payment Means</v>
      </c>
      <c r="H31" s="11" t="s">
        <v>22</v>
      </c>
      <c r="I31" s="11" t="s">
        <v>416</v>
      </c>
      <c r="J31" s="11" t="s">
        <v>22</v>
      </c>
      <c r="K31" s="11" t="s">
        <v>22</v>
      </c>
      <c r="L31" s="11" t="s">
        <v>22</v>
      </c>
      <c r="M31" s="11" t="str">
        <f t="shared" si="6"/>
        <v>Payment Means</v>
      </c>
      <c r="N31" s="11" t="str">
        <f t="shared" si="7"/>
        <v>Payment Means</v>
      </c>
      <c r="O31" s="11" t="s">
        <v>22</v>
      </c>
      <c r="P31" s="11" t="s">
        <v>22</v>
      </c>
      <c r="Q31" s="11" t="s">
        <v>22</v>
      </c>
      <c r="R31" s="11" t="s">
        <v>208</v>
      </c>
      <c r="S31" s="11" t="s">
        <v>38</v>
      </c>
      <c r="T31" s="11" t="s">
        <v>22</v>
      </c>
      <c r="U31" s="11" t="s">
        <v>62</v>
      </c>
      <c r="V31" s="11" t="s">
        <v>22</v>
      </c>
    </row>
    <row r="32" spans="1:22" ht="14.1" customHeight="1" x14ac:dyDescent="0.2">
      <c r="A32" s="11" t="str">
        <f t="shared" si="4"/>
        <v>PaymentTerms</v>
      </c>
      <c r="B32" s="8" t="s">
        <v>22</v>
      </c>
      <c r="C32" s="12" t="s">
        <v>98</v>
      </c>
      <c r="D32" s="11" t="s">
        <v>5276</v>
      </c>
      <c r="E32" s="11" t="s">
        <v>22</v>
      </c>
      <c r="F32" s="11" t="s">
        <v>22</v>
      </c>
      <c r="G32" s="11" t="str">
        <f t="shared" si="5"/>
        <v>Reminder. Payment Terms</v>
      </c>
      <c r="H32" s="11" t="s">
        <v>22</v>
      </c>
      <c r="I32" s="11" t="s">
        <v>416</v>
      </c>
      <c r="J32" s="11" t="s">
        <v>22</v>
      </c>
      <c r="K32" s="11" t="s">
        <v>22</v>
      </c>
      <c r="L32" s="11" t="s">
        <v>22</v>
      </c>
      <c r="M32" s="11" t="str">
        <f t="shared" si="6"/>
        <v>Payment Terms</v>
      </c>
      <c r="N32" s="11" t="str">
        <f t="shared" si="7"/>
        <v>Payment Terms</v>
      </c>
      <c r="O32" s="11" t="s">
        <v>22</v>
      </c>
      <c r="P32" s="11" t="s">
        <v>22</v>
      </c>
      <c r="Q32" s="11" t="s">
        <v>22</v>
      </c>
      <c r="R32" s="11" t="s">
        <v>957</v>
      </c>
      <c r="S32" s="11" t="s">
        <v>38</v>
      </c>
      <c r="T32" s="11" t="s">
        <v>22</v>
      </c>
      <c r="U32" s="11" t="s">
        <v>62</v>
      </c>
      <c r="V32" s="11" t="s">
        <v>22</v>
      </c>
    </row>
    <row r="33" spans="1:22" ht="14.1" customHeight="1" x14ac:dyDescent="0.2">
      <c r="A33" s="11" t="str">
        <f t="shared" si="4"/>
        <v>PrepaidPayment</v>
      </c>
      <c r="B33" s="8" t="s">
        <v>22</v>
      </c>
      <c r="C33" s="12" t="s">
        <v>98</v>
      </c>
      <c r="D33" s="11" t="s">
        <v>5294</v>
      </c>
      <c r="E33" s="11" t="s">
        <v>22</v>
      </c>
      <c r="F33" s="11" t="s">
        <v>22</v>
      </c>
      <c r="G33" s="11" t="str">
        <f t="shared" si="5"/>
        <v>Reminder. Prepaid_ Payment. Payment</v>
      </c>
      <c r="H33" s="11" t="s">
        <v>22</v>
      </c>
      <c r="I33" s="11" t="s">
        <v>416</v>
      </c>
      <c r="J33" s="11" t="s">
        <v>183</v>
      </c>
      <c r="K33" s="11" t="s">
        <v>22</v>
      </c>
      <c r="L33" s="11" t="s">
        <v>22</v>
      </c>
      <c r="M33" s="11" t="str">
        <f t="shared" si="6"/>
        <v>Payment</v>
      </c>
      <c r="N33" s="11" t="str">
        <f t="shared" si="7"/>
        <v>Payment</v>
      </c>
      <c r="O33" s="11" t="s">
        <v>22</v>
      </c>
      <c r="P33" s="11" t="s">
        <v>22</v>
      </c>
      <c r="Q33" s="11" t="s">
        <v>22</v>
      </c>
      <c r="R33" s="11" t="s">
        <v>329</v>
      </c>
      <c r="S33" s="11" t="s">
        <v>38</v>
      </c>
      <c r="T33" s="11" t="s">
        <v>22</v>
      </c>
      <c r="U33" s="11" t="s">
        <v>62</v>
      </c>
      <c r="V33" s="11" t="s">
        <v>22</v>
      </c>
    </row>
    <row r="34" spans="1:22" ht="14.1" customHeight="1" x14ac:dyDescent="0.2">
      <c r="A34" s="11" t="str">
        <f t="shared" si="4"/>
        <v>AllowanceCharge</v>
      </c>
      <c r="B34" s="8" t="s">
        <v>22</v>
      </c>
      <c r="C34" s="12" t="s">
        <v>98</v>
      </c>
      <c r="D34" s="11" t="s">
        <v>4984</v>
      </c>
      <c r="E34" s="11" t="s">
        <v>22</v>
      </c>
      <c r="F34" s="11" t="s">
        <v>22</v>
      </c>
      <c r="G34" s="11" t="str">
        <f t="shared" si="5"/>
        <v>Reminder. Allowance Charge</v>
      </c>
      <c r="H34" s="11" t="s">
        <v>22</v>
      </c>
      <c r="I34" s="11" t="s">
        <v>416</v>
      </c>
      <c r="J34" s="11" t="s">
        <v>22</v>
      </c>
      <c r="K34" s="11" t="s">
        <v>22</v>
      </c>
      <c r="L34" s="11" t="s">
        <v>22</v>
      </c>
      <c r="M34" s="11" t="str">
        <f t="shared" si="6"/>
        <v>Allowance Charge</v>
      </c>
      <c r="N34" s="11" t="str">
        <f t="shared" si="7"/>
        <v>Allowance Charge</v>
      </c>
      <c r="O34" s="11" t="s">
        <v>22</v>
      </c>
      <c r="P34" s="11" t="s">
        <v>22</v>
      </c>
      <c r="Q34" s="11" t="s">
        <v>22</v>
      </c>
      <c r="R34" s="11" t="s">
        <v>166</v>
      </c>
      <c r="S34" s="11" t="s">
        <v>38</v>
      </c>
      <c r="T34" s="11" t="s">
        <v>22</v>
      </c>
      <c r="U34" s="11" t="s">
        <v>62</v>
      </c>
      <c r="V34" s="11" t="s">
        <v>22</v>
      </c>
    </row>
    <row r="35" spans="1:22" ht="14.1" customHeight="1" x14ac:dyDescent="0.2">
      <c r="A35" s="11" t="str">
        <f t="shared" si="4"/>
        <v>TaxExchangeRate</v>
      </c>
      <c r="B35" s="8" t="s">
        <v>22</v>
      </c>
      <c r="C35" s="12" t="s">
        <v>34</v>
      </c>
      <c r="D35" s="11" t="s">
        <v>4985</v>
      </c>
      <c r="E35" s="11" t="s">
        <v>22</v>
      </c>
      <c r="F35" s="11" t="s">
        <v>22</v>
      </c>
      <c r="G35" s="11" t="str">
        <f t="shared" si="5"/>
        <v>Reminder. Tax_ Exchange Rate. Exchange Rate</v>
      </c>
      <c r="H35" s="11" t="s">
        <v>22</v>
      </c>
      <c r="I35" s="11" t="s">
        <v>416</v>
      </c>
      <c r="J35" s="11" t="s">
        <v>2549</v>
      </c>
      <c r="K35" s="11" t="s">
        <v>22</v>
      </c>
      <c r="L35" s="11" t="s">
        <v>22</v>
      </c>
      <c r="M35" s="11" t="str">
        <f t="shared" si="6"/>
        <v>Exchange Rate</v>
      </c>
      <c r="N35" s="11" t="str">
        <f t="shared" si="7"/>
        <v>Exchange Rate</v>
      </c>
      <c r="O35" s="11" t="s">
        <v>22</v>
      </c>
      <c r="P35" s="11" t="s">
        <v>22</v>
      </c>
      <c r="Q35" s="11" t="s">
        <v>22</v>
      </c>
      <c r="R35" s="11" t="s">
        <v>1871</v>
      </c>
      <c r="S35" s="11" t="s">
        <v>38</v>
      </c>
      <c r="T35" s="11" t="s">
        <v>22</v>
      </c>
      <c r="U35" s="11" t="s">
        <v>62</v>
      </c>
      <c r="V35" s="11" t="s">
        <v>22</v>
      </c>
    </row>
    <row r="36" spans="1:22" ht="14.1" customHeight="1" x14ac:dyDescent="0.2">
      <c r="A36" s="11" t="str">
        <f t="shared" si="4"/>
        <v>PricingExchangeRate</v>
      </c>
      <c r="B36" s="8" t="s">
        <v>22</v>
      </c>
      <c r="C36" s="12" t="s">
        <v>34</v>
      </c>
      <c r="D36" s="11" t="s">
        <v>4986</v>
      </c>
      <c r="E36" s="11" t="s">
        <v>22</v>
      </c>
      <c r="F36" s="11" t="s">
        <v>22</v>
      </c>
      <c r="G36" s="11" t="str">
        <f t="shared" si="5"/>
        <v>Reminder. Pricing_ Exchange Rate. Exchange Rate</v>
      </c>
      <c r="H36" s="11" t="s">
        <v>22</v>
      </c>
      <c r="I36" s="11" t="s">
        <v>416</v>
      </c>
      <c r="J36" s="11" t="s">
        <v>3298</v>
      </c>
      <c r="K36" s="11" t="s">
        <v>22</v>
      </c>
      <c r="L36" s="11" t="s">
        <v>22</v>
      </c>
      <c r="M36" s="11" t="str">
        <f t="shared" si="6"/>
        <v>Exchange Rate</v>
      </c>
      <c r="N36" s="11" t="str">
        <f t="shared" si="7"/>
        <v>Exchange Rate</v>
      </c>
      <c r="O36" s="11" t="s">
        <v>22</v>
      </c>
      <c r="P36" s="11" t="s">
        <v>22</v>
      </c>
      <c r="Q36" s="11" t="s">
        <v>22</v>
      </c>
      <c r="R36" s="11" t="s">
        <v>1871</v>
      </c>
      <c r="S36" s="11" t="s">
        <v>38</v>
      </c>
      <c r="T36" s="11" t="s">
        <v>22</v>
      </c>
      <c r="U36" s="11" t="s">
        <v>62</v>
      </c>
      <c r="V36" s="11" t="s">
        <v>22</v>
      </c>
    </row>
    <row r="37" spans="1:22" ht="14.1" customHeight="1" x14ac:dyDescent="0.2">
      <c r="A37" s="11" t="str">
        <f t="shared" si="4"/>
        <v>PaymentExchangeRate</v>
      </c>
      <c r="B37" s="8" t="s">
        <v>22</v>
      </c>
      <c r="C37" s="12" t="s">
        <v>34</v>
      </c>
      <c r="D37" s="11" t="s">
        <v>5277</v>
      </c>
      <c r="E37" s="11" t="s">
        <v>22</v>
      </c>
      <c r="F37" s="11" t="s">
        <v>22</v>
      </c>
      <c r="G37" s="11" t="str">
        <f t="shared" si="5"/>
        <v>Reminder. Payment_ Exchange Rate. Exchange Rate</v>
      </c>
      <c r="H37" s="11" t="s">
        <v>22</v>
      </c>
      <c r="I37" s="11" t="s">
        <v>416</v>
      </c>
      <c r="J37" s="11" t="s">
        <v>329</v>
      </c>
      <c r="K37" s="11" t="s">
        <v>22</v>
      </c>
      <c r="L37" s="11" t="s">
        <v>22</v>
      </c>
      <c r="M37" s="11" t="str">
        <f t="shared" si="6"/>
        <v>Exchange Rate</v>
      </c>
      <c r="N37" s="11" t="str">
        <f t="shared" si="7"/>
        <v>Exchange Rate</v>
      </c>
      <c r="O37" s="11" t="s">
        <v>22</v>
      </c>
      <c r="P37" s="11" t="s">
        <v>22</v>
      </c>
      <c r="Q37" s="11" t="s">
        <v>22</v>
      </c>
      <c r="R37" s="11" t="s">
        <v>1871</v>
      </c>
      <c r="S37" s="11" t="s">
        <v>38</v>
      </c>
      <c r="T37" s="11" t="s">
        <v>22</v>
      </c>
      <c r="U37" s="11" t="s">
        <v>62</v>
      </c>
      <c r="V37" s="11" t="s">
        <v>22</v>
      </c>
    </row>
    <row r="38" spans="1:22" ht="14.1" customHeight="1" x14ac:dyDescent="0.2">
      <c r="A38" s="11" t="str">
        <f t="shared" si="4"/>
        <v>PaymentAlternativeExchangeRate</v>
      </c>
      <c r="B38" s="8" t="s">
        <v>22</v>
      </c>
      <c r="C38" s="12" t="s">
        <v>34</v>
      </c>
      <c r="D38" s="11" t="s">
        <v>5278</v>
      </c>
      <c r="E38" s="11" t="s">
        <v>22</v>
      </c>
      <c r="F38" s="11" t="s">
        <v>22</v>
      </c>
      <c r="G38" s="11" t="str">
        <f t="shared" si="5"/>
        <v>Reminder. Payment Alternative_ Exchange Rate. Exchange Rate</v>
      </c>
      <c r="H38" s="11" t="s">
        <v>22</v>
      </c>
      <c r="I38" s="11" t="s">
        <v>416</v>
      </c>
      <c r="J38" s="11" t="s">
        <v>5254</v>
      </c>
      <c r="K38" s="11" t="s">
        <v>22</v>
      </c>
      <c r="L38" s="11" t="s">
        <v>22</v>
      </c>
      <c r="M38" s="11" t="str">
        <f t="shared" si="6"/>
        <v>Exchange Rate</v>
      </c>
      <c r="N38" s="11" t="str">
        <f t="shared" si="7"/>
        <v>Exchange Rate</v>
      </c>
      <c r="O38" s="11" t="s">
        <v>22</v>
      </c>
      <c r="P38" s="11" t="s">
        <v>22</v>
      </c>
      <c r="Q38" s="11" t="s">
        <v>22</v>
      </c>
      <c r="R38" s="11" t="s">
        <v>1871</v>
      </c>
      <c r="S38" s="11" t="s">
        <v>38</v>
      </c>
      <c r="T38" s="11" t="s">
        <v>22</v>
      </c>
      <c r="U38" s="11" t="s">
        <v>62</v>
      </c>
      <c r="V38" s="11" t="s">
        <v>22</v>
      </c>
    </row>
    <row r="39" spans="1:22" ht="14.1" customHeight="1" x14ac:dyDescent="0.2">
      <c r="A39" s="11" t="str">
        <f t="shared" si="4"/>
        <v>TaxTotal</v>
      </c>
      <c r="B39" s="8" t="s">
        <v>22</v>
      </c>
      <c r="C39" s="12" t="s">
        <v>98</v>
      </c>
      <c r="D39" s="11" t="s">
        <v>4987</v>
      </c>
      <c r="E39" s="11" t="s">
        <v>22</v>
      </c>
      <c r="F39" s="11" t="s">
        <v>22</v>
      </c>
      <c r="G39" s="11" t="str">
        <f t="shared" si="5"/>
        <v>Reminder. Tax Total</v>
      </c>
      <c r="H39" s="11" t="s">
        <v>22</v>
      </c>
      <c r="I39" s="11" t="s">
        <v>416</v>
      </c>
      <c r="J39" s="11" t="s">
        <v>22</v>
      </c>
      <c r="K39" s="11" t="s">
        <v>22</v>
      </c>
      <c r="L39" s="11" t="s">
        <v>22</v>
      </c>
      <c r="M39" s="11" t="str">
        <f t="shared" si="6"/>
        <v>Tax Total</v>
      </c>
      <c r="N39" s="11" t="str">
        <f t="shared" si="7"/>
        <v>Tax Total</v>
      </c>
      <c r="O39" s="11" t="s">
        <v>22</v>
      </c>
      <c r="P39" s="11" t="s">
        <v>22</v>
      </c>
      <c r="Q39" s="11" t="s">
        <v>22</v>
      </c>
      <c r="R39" s="11" t="s">
        <v>206</v>
      </c>
      <c r="S39" s="11" t="s">
        <v>38</v>
      </c>
      <c r="T39" s="11" t="s">
        <v>22</v>
      </c>
      <c r="U39" s="11" t="s">
        <v>62</v>
      </c>
      <c r="V39" s="11" t="s">
        <v>22</v>
      </c>
    </row>
    <row r="40" spans="1:22" ht="14.1" customHeight="1" x14ac:dyDescent="0.2">
      <c r="A40" s="11" t="str">
        <f t="shared" si="4"/>
        <v>LegalMonetaryTotal</v>
      </c>
      <c r="B40" s="8" t="s">
        <v>22</v>
      </c>
      <c r="C40" s="12" t="s">
        <v>27</v>
      </c>
      <c r="D40" s="11" t="s">
        <v>4988</v>
      </c>
      <c r="E40" s="11" t="s">
        <v>22</v>
      </c>
      <c r="F40" s="11" t="s">
        <v>22</v>
      </c>
      <c r="G40" s="11" t="str">
        <f t="shared" si="5"/>
        <v>Reminder. Legal_ Monetary Total. Monetary Total</v>
      </c>
      <c r="H40" s="11" t="s">
        <v>22</v>
      </c>
      <c r="I40" s="11" t="s">
        <v>416</v>
      </c>
      <c r="J40" s="11" t="s">
        <v>1016</v>
      </c>
      <c r="K40" s="11" t="s">
        <v>22</v>
      </c>
      <c r="L40" s="11" t="s">
        <v>22</v>
      </c>
      <c r="M40" s="11" t="str">
        <f t="shared" si="6"/>
        <v>Monetary Total</v>
      </c>
      <c r="N40" s="11" t="str">
        <f t="shared" si="7"/>
        <v>Monetary Total</v>
      </c>
      <c r="O40" s="11" t="s">
        <v>22</v>
      </c>
      <c r="P40" s="11" t="s">
        <v>22</v>
      </c>
      <c r="Q40" s="11" t="s">
        <v>22</v>
      </c>
      <c r="R40" s="11" t="s">
        <v>1017</v>
      </c>
      <c r="S40" s="11" t="s">
        <v>38</v>
      </c>
      <c r="T40" s="11" t="s">
        <v>5458</v>
      </c>
      <c r="U40" s="11" t="s">
        <v>62</v>
      </c>
      <c r="V40" s="11" t="s">
        <v>22</v>
      </c>
    </row>
    <row r="41" spans="1:22" ht="14.1" customHeight="1" x14ac:dyDescent="0.2">
      <c r="A41" s="11" t="str">
        <f t="shared" si="4"/>
        <v>ReminderLine</v>
      </c>
      <c r="B41" s="8" t="s">
        <v>22</v>
      </c>
      <c r="C41" s="12" t="s">
        <v>50</v>
      </c>
      <c r="D41" s="11" t="s">
        <v>5838</v>
      </c>
      <c r="E41" s="11" t="s">
        <v>22</v>
      </c>
      <c r="F41" s="11" t="s">
        <v>22</v>
      </c>
      <c r="G41" s="11" t="str">
        <f t="shared" si="5"/>
        <v>Reminder. Reminder Line</v>
      </c>
      <c r="H41" s="11" t="s">
        <v>22</v>
      </c>
      <c r="I41" s="11" t="s">
        <v>416</v>
      </c>
      <c r="J41" s="11" t="s">
        <v>22</v>
      </c>
      <c r="K41" s="11" t="s">
        <v>22</v>
      </c>
      <c r="L41" s="11" t="s">
        <v>22</v>
      </c>
      <c r="M41" s="11" t="str">
        <f t="shared" si="6"/>
        <v>Reminder Line</v>
      </c>
      <c r="N41" s="11" t="str">
        <f t="shared" si="7"/>
        <v>Reminder Line</v>
      </c>
      <c r="O41" s="11" t="s">
        <v>22</v>
      </c>
      <c r="P41" s="11" t="s">
        <v>22</v>
      </c>
      <c r="Q41" s="11" t="s">
        <v>22</v>
      </c>
      <c r="R41" s="11" t="s">
        <v>3541</v>
      </c>
      <c r="S41" s="11" t="s">
        <v>38</v>
      </c>
      <c r="T41" s="11" t="s">
        <v>22</v>
      </c>
      <c r="U41" s="11" t="s">
        <v>62</v>
      </c>
      <c r="V41" s="11" t="s">
        <v>22</v>
      </c>
    </row>
    <row r="42" spans="1:22" s="14" customFormat="1" ht="14.1" customHeight="1" x14ac:dyDescent="0.2">
      <c r="A42" s="13"/>
      <c r="B42" s="13"/>
      <c r="C42" s="13"/>
      <c r="D42" s="13"/>
      <c r="E42" s="13"/>
      <c r="F42" s="13"/>
      <c r="G42" s="13"/>
      <c r="H42" s="13"/>
      <c r="I42" s="13"/>
      <c r="J42" s="13"/>
      <c r="K42" s="13"/>
      <c r="L42" s="13"/>
      <c r="M42" s="13"/>
      <c r="N42" s="13"/>
      <c r="O42" s="13"/>
      <c r="P42" s="13"/>
      <c r="Q42" s="13"/>
      <c r="R42" s="13"/>
      <c r="S42" s="13" t="s">
        <v>4949</v>
      </c>
      <c r="T42" s="13"/>
      <c r="U42" s="13"/>
      <c r="V42"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F35D4-C6BC-4588-B90F-C09D2ED7DB97}">
  <dimension ref="A1:V31"/>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RemittanceAdvice</v>
      </c>
      <c r="B2" s="6" t="s">
        <v>22</v>
      </c>
      <c r="C2" s="6" t="s">
        <v>22</v>
      </c>
      <c r="D2" s="6" t="s">
        <v>5839</v>
      </c>
      <c r="E2" s="6" t="s">
        <v>22</v>
      </c>
      <c r="F2" s="6" t="s">
        <v>22</v>
      </c>
      <c r="G2" s="5" t="str">
        <f>CONCATENATE(IF(H2="","",CONCATENATE(H2,"_ ")),I2,". Details")</f>
        <v>Remittance Advice. Details</v>
      </c>
      <c r="H2" s="6" t="s">
        <v>22</v>
      </c>
      <c r="I2" s="6" t="s">
        <v>5840</v>
      </c>
      <c r="J2" s="6" t="s">
        <v>22</v>
      </c>
      <c r="K2" s="6" t="s">
        <v>22</v>
      </c>
      <c r="L2" s="6" t="s">
        <v>22</v>
      </c>
      <c r="M2" s="6" t="s">
        <v>22</v>
      </c>
      <c r="N2" s="6" t="s">
        <v>22</v>
      </c>
      <c r="O2" s="6" t="s">
        <v>22</v>
      </c>
      <c r="P2" s="6" t="s">
        <v>22</v>
      </c>
      <c r="Q2" s="6" t="s">
        <v>22</v>
      </c>
      <c r="R2" s="6" t="s">
        <v>22</v>
      </c>
      <c r="S2" s="6" t="s">
        <v>25</v>
      </c>
      <c r="T2" s="6" t="s">
        <v>22</v>
      </c>
      <c r="U2" s="6" t="s">
        <v>62</v>
      </c>
      <c r="V2" s="6" t="s">
        <v>22</v>
      </c>
    </row>
    <row r="3" spans="1:22" ht="14.1" customHeight="1" x14ac:dyDescent="0.2">
      <c r="A3" s="7" t="str">
        <f t="shared" ref="A3:A20"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4992</v>
      </c>
      <c r="G3" s="10" t="str">
        <f t="shared" ref="G3:G20" si="1">CONCATENATE( IF(H3="","",CONCATENATE(H3,"_ ")),I3,". ",IF(J3="","",CONCATENATE(J3,"_ ")),M3,IF(OR(J3&lt;&gt;"",M3&lt;&gt;N3),CONCATENATE(". ",N3),""))</f>
        <v>Remittance Advice. UBL Version Identifier. Identifier</v>
      </c>
      <c r="H3" s="10" t="s">
        <v>22</v>
      </c>
      <c r="I3" s="10" t="s">
        <v>5840</v>
      </c>
      <c r="J3" s="10" t="s">
        <v>22</v>
      </c>
      <c r="K3" s="10" t="s">
        <v>4953</v>
      </c>
      <c r="L3" s="10" t="s">
        <v>29</v>
      </c>
      <c r="M3" s="7" t="str">
        <f t="shared" ref="M3:M20" si="2">IF(K3&lt;&gt;"",CONCATENATE(K3," ",L3),L3)</f>
        <v>UBL Version Identifier</v>
      </c>
      <c r="N3" s="10" t="s">
        <v>29</v>
      </c>
      <c r="O3" s="10" t="s">
        <v>22</v>
      </c>
      <c r="P3" s="10" t="str">
        <f t="shared" ref="P3:P20" si="3">IF(O3&lt;&gt;"",CONCATENATE(O3,"_ ",N3,". Type"),CONCATENATE(N3,". Type"))</f>
        <v>Identifier. Type</v>
      </c>
      <c r="Q3" s="10" t="s">
        <v>22</v>
      </c>
      <c r="R3" s="10" t="s">
        <v>22</v>
      </c>
      <c r="S3" s="10" t="s">
        <v>30</v>
      </c>
      <c r="T3" s="10" t="s">
        <v>22</v>
      </c>
      <c r="U3" s="10" t="s">
        <v>62</v>
      </c>
      <c r="V3" s="10" t="s">
        <v>22</v>
      </c>
    </row>
    <row r="4" spans="1:22" ht="14.1" customHeight="1" x14ac:dyDescent="0.2">
      <c r="A4" s="7" t="str">
        <f t="shared" si="0"/>
        <v>CustomizationID</v>
      </c>
      <c r="B4" s="8" t="s">
        <v>22</v>
      </c>
      <c r="C4" s="9" t="s">
        <v>34</v>
      </c>
      <c r="D4" s="10" t="s">
        <v>4954</v>
      </c>
      <c r="E4" s="10" t="s">
        <v>22</v>
      </c>
      <c r="F4" s="10" t="s">
        <v>2701</v>
      </c>
      <c r="G4" s="10" t="str">
        <f t="shared" si="1"/>
        <v>Remittance Advice. Customization Identifier. Identifier</v>
      </c>
      <c r="H4" s="10" t="s">
        <v>22</v>
      </c>
      <c r="I4" s="10" t="s">
        <v>5840</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62</v>
      </c>
      <c r="V4" s="10" t="s">
        <v>22</v>
      </c>
    </row>
    <row r="5" spans="1:22" ht="14.1" customHeight="1" x14ac:dyDescent="0.2">
      <c r="A5" s="7" t="str">
        <f t="shared" si="0"/>
        <v>ProfileID</v>
      </c>
      <c r="B5" s="8" t="s">
        <v>22</v>
      </c>
      <c r="C5" s="9" t="s">
        <v>34</v>
      </c>
      <c r="D5" s="10" t="s">
        <v>4955</v>
      </c>
      <c r="E5" s="10" t="s">
        <v>22</v>
      </c>
      <c r="F5" s="10" t="s">
        <v>4993</v>
      </c>
      <c r="G5" s="10" t="str">
        <f t="shared" si="1"/>
        <v>Remittance Advice. Profile Identifier. Identifier</v>
      </c>
      <c r="H5" s="10" t="s">
        <v>22</v>
      </c>
      <c r="I5" s="10" t="s">
        <v>5840</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62</v>
      </c>
      <c r="V5" s="10" t="s">
        <v>22</v>
      </c>
    </row>
    <row r="6" spans="1:22" ht="14.1" customHeight="1" x14ac:dyDescent="0.2">
      <c r="A6" s="7" t="str">
        <f t="shared" si="0"/>
        <v>ProfileExecutionID</v>
      </c>
      <c r="B6" s="8" t="s">
        <v>22</v>
      </c>
      <c r="C6" s="9" t="s">
        <v>34</v>
      </c>
      <c r="D6" s="10" t="s">
        <v>4956</v>
      </c>
      <c r="E6" s="10" t="s">
        <v>22</v>
      </c>
      <c r="F6" s="10" t="s">
        <v>4994</v>
      </c>
      <c r="G6" s="10" t="str">
        <f t="shared" si="1"/>
        <v>Remittance Advice. Profile Execution Identifier. Identifier</v>
      </c>
      <c r="H6" s="10" t="s">
        <v>22</v>
      </c>
      <c r="I6" s="10" t="s">
        <v>5840</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26</v>
      </c>
      <c r="V6" s="10" t="s">
        <v>22</v>
      </c>
    </row>
    <row r="7" spans="1:22" ht="14.1" customHeight="1" x14ac:dyDescent="0.2">
      <c r="A7" s="7" t="str">
        <f t="shared" si="0"/>
        <v>ID</v>
      </c>
      <c r="B7" s="8" t="s">
        <v>22</v>
      </c>
      <c r="C7" s="9" t="s">
        <v>27</v>
      </c>
      <c r="D7" s="10" t="s">
        <v>4995</v>
      </c>
      <c r="E7" s="10" t="s">
        <v>22</v>
      </c>
      <c r="F7" s="10" t="s">
        <v>22</v>
      </c>
      <c r="G7" s="10" t="str">
        <f t="shared" si="1"/>
        <v>Remittance Advice. Identifier</v>
      </c>
      <c r="H7" s="10" t="s">
        <v>22</v>
      </c>
      <c r="I7" s="10" t="s">
        <v>5840</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62</v>
      </c>
      <c r="V7" s="10" t="s">
        <v>22</v>
      </c>
    </row>
    <row r="8" spans="1:22" ht="14.1" customHeight="1" x14ac:dyDescent="0.2">
      <c r="A8" s="7" t="str">
        <f t="shared" si="0"/>
        <v>CopyIndicator</v>
      </c>
      <c r="B8" s="8" t="s">
        <v>22</v>
      </c>
      <c r="C8" s="9" t="s">
        <v>34</v>
      </c>
      <c r="D8" s="10" t="s">
        <v>5018</v>
      </c>
      <c r="E8" s="10" t="s">
        <v>22</v>
      </c>
      <c r="F8" s="10" t="s">
        <v>22</v>
      </c>
      <c r="G8" s="10" t="str">
        <f t="shared" si="1"/>
        <v>Remittance Advice. Copy_ Indicator. Indicator</v>
      </c>
      <c r="H8" s="10" t="s">
        <v>22</v>
      </c>
      <c r="I8" s="10" t="s">
        <v>5840</v>
      </c>
      <c r="J8" s="10" t="s">
        <v>1596</v>
      </c>
      <c r="K8" s="10" t="s">
        <v>22</v>
      </c>
      <c r="L8" s="10" t="s">
        <v>170</v>
      </c>
      <c r="M8" s="7" t="str">
        <f t="shared" si="2"/>
        <v>Indicator</v>
      </c>
      <c r="N8" s="10" t="s">
        <v>170</v>
      </c>
      <c r="O8" s="10" t="s">
        <v>22</v>
      </c>
      <c r="P8" s="10" t="str">
        <f t="shared" si="3"/>
        <v>Indicator. Type</v>
      </c>
      <c r="Q8" s="10" t="s">
        <v>22</v>
      </c>
      <c r="R8" s="10" t="s">
        <v>22</v>
      </c>
      <c r="S8" s="10" t="s">
        <v>30</v>
      </c>
      <c r="T8" s="10" t="s">
        <v>22</v>
      </c>
      <c r="U8" s="10" t="s">
        <v>62</v>
      </c>
      <c r="V8" s="10" t="s">
        <v>22</v>
      </c>
    </row>
    <row r="9" spans="1:22" ht="14.1" customHeight="1" x14ac:dyDescent="0.2">
      <c r="A9" s="7" t="str">
        <f t="shared" si="0"/>
        <v>UUID</v>
      </c>
      <c r="B9" s="8" t="s">
        <v>22</v>
      </c>
      <c r="C9" s="9" t="s">
        <v>34</v>
      </c>
      <c r="D9" s="10" t="s">
        <v>4959</v>
      </c>
      <c r="E9" s="10" t="s">
        <v>22</v>
      </c>
      <c r="F9" s="10" t="s">
        <v>22</v>
      </c>
      <c r="G9" s="10" t="str">
        <f t="shared" si="1"/>
        <v>Remittance Advice. UUID. Identifier</v>
      </c>
      <c r="H9" s="10" t="s">
        <v>22</v>
      </c>
      <c r="I9" s="10" t="s">
        <v>5840</v>
      </c>
      <c r="J9" s="10" t="s">
        <v>22</v>
      </c>
      <c r="K9" s="10" t="s">
        <v>22</v>
      </c>
      <c r="L9" s="10" t="s">
        <v>590</v>
      </c>
      <c r="M9" s="7" t="str">
        <f t="shared" si="2"/>
        <v>UUID</v>
      </c>
      <c r="N9" s="10" t="s">
        <v>29</v>
      </c>
      <c r="O9" s="10" t="s">
        <v>22</v>
      </c>
      <c r="P9" s="10" t="str">
        <f t="shared" si="3"/>
        <v>Identifier. Type</v>
      </c>
      <c r="Q9" s="10" t="s">
        <v>22</v>
      </c>
      <c r="R9" s="10" t="s">
        <v>22</v>
      </c>
      <c r="S9" s="10" t="s">
        <v>30</v>
      </c>
      <c r="T9" s="10" t="s">
        <v>22</v>
      </c>
      <c r="U9" s="10" t="s">
        <v>62</v>
      </c>
      <c r="V9" s="10" t="s">
        <v>22</v>
      </c>
    </row>
    <row r="10" spans="1:22" ht="14.1" customHeight="1" x14ac:dyDescent="0.2">
      <c r="A10" s="7" t="str">
        <f t="shared" si="0"/>
        <v>IssueDate</v>
      </c>
      <c r="B10" s="8" t="s">
        <v>22</v>
      </c>
      <c r="C10" s="9" t="s">
        <v>27</v>
      </c>
      <c r="D10" s="10" t="s">
        <v>4996</v>
      </c>
      <c r="E10" s="10" t="s">
        <v>22</v>
      </c>
      <c r="F10" s="10" t="s">
        <v>22</v>
      </c>
      <c r="G10" s="10" t="str">
        <f t="shared" si="1"/>
        <v>Remittance Advice. Issue Date. Date</v>
      </c>
      <c r="H10" s="10" t="s">
        <v>22</v>
      </c>
      <c r="I10" s="10" t="s">
        <v>5840</v>
      </c>
      <c r="J10" s="10" t="s">
        <v>22</v>
      </c>
      <c r="K10" s="10" t="s">
        <v>477</v>
      </c>
      <c r="L10" s="10" t="s">
        <v>397</v>
      </c>
      <c r="M10" s="7" t="str">
        <f t="shared" si="2"/>
        <v>Issue Date</v>
      </c>
      <c r="N10" s="10" t="s">
        <v>397</v>
      </c>
      <c r="O10" s="10" t="s">
        <v>22</v>
      </c>
      <c r="P10" s="10" t="str">
        <f t="shared" si="3"/>
        <v>Date. Type</v>
      </c>
      <c r="Q10" s="10" t="s">
        <v>22</v>
      </c>
      <c r="R10" s="10" t="s">
        <v>22</v>
      </c>
      <c r="S10" s="10" t="s">
        <v>30</v>
      </c>
      <c r="T10" s="10" t="s">
        <v>22</v>
      </c>
      <c r="U10" s="10" t="s">
        <v>62</v>
      </c>
      <c r="V10" s="10" t="s">
        <v>22</v>
      </c>
    </row>
    <row r="11" spans="1:22" ht="14.1" customHeight="1" x14ac:dyDescent="0.2">
      <c r="A11" s="7" t="str">
        <f t="shared" si="0"/>
        <v>IssueTime</v>
      </c>
      <c r="B11" s="8" t="s">
        <v>22</v>
      </c>
      <c r="C11" s="9" t="s">
        <v>34</v>
      </c>
      <c r="D11" s="10" t="s">
        <v>4997</v>
      </c>
      <c r="E11" s="10" t="s">
        <v>22</v>
      </c>
      <c r="F11" s="10" t="s">
        <v>22</v>
      </c>
      <c r="G11" s="10" t="str">
        <f t="shared" si="1"/>
        <v>Remittance Advice. Issue Time. Time</v>
      </c>
      <c r="H11" s="10" t="s">
        <v>22</v>
      </c>
      <c r="I11" s="10" t="s">
        <v>5840</v>
      </c>
      <c r="J11" s="10" t="s">
        <v>22</v>
      </c>
      <c r="K11" s="10" t="s">
        <v>477</v>
      </c>
      <c r="L11" s="10" t="s">
        <v>594</v>
      </c>
      <c r="M11" s="7" t="str">
        <f t="shared" si="2"/>
        <v>Issue Time</v>
      </c>
      <c r="N11" s="10" t="s">
        <v>594</v>
      </c>
      <c r="O11" s="10" t="s">
        <v>22</v>
      </c>
      <c r="P11" s="10" t="str">
        <f t="shared" si="3"/>
        <v>Time. Type</v>
      </c>
      <c r="Q11" s="10" t="s">
        <v>22</v>
      </c>
      <c r="R11" s="10" t="s">
        <v>22</v>
      </c>
      <c r="S11" s="10" t="s">
        <v>30</v>
      </c>
      <c r="T11" s="10" t="s">
        <v>22</v>
      </c>
      <c r="U11" s="10" t="s">
        <v>62</v>
      </c>
      <c r="V11" s="10" t="s">
        <v>22</v>
      </c>
    </row>
    <row r="12" spans="1:22" ht="14.1" customHeight="1" x14ac:dyDescent="0.2">
      <c r="A12" s="7" t="str">
        <f t="shared" si="0"/>
        <v>Note</v>
      </c>
      <c r="B12" s="8" t="s">
        <v>22</v>
      </c>
      <c r="C12" s="9" t="s">
        <v>98</v>
      </c>
      <c r="D12" s="10" t="s">
        <v>4967</v>
      </c>
      <c r="E12" s="10" t="s">
        <v>22</v>
      </c>
      <c r="F12" s="10" t="s">
        <v>22</v>
      </c>
      <c r="G12" s="10" t="str">
        <f t="shared" si="1"/>
        <v>Remittance Advice. Note. Text</v>
      </c>
      <c r="H12" s="10" t="s">
        <v>22</v>
      </c>
      <c r="I12" s="10" t="s">
        <v>5840</v>
      </c>
      <c r="J12" s="10" t="s">
        <v>22</v>
      </c>
      <c r="K12" s="10" t="s">
        <v>22</v>
      </c>
      <c r="L12" s="10" t="s">
        <v>237</v>
      </c>
      <c r="M12" s="7" t="str">
        <f t="shared" si="2"/>
        <v>Note</v>
      </c>
      <c r="N12" s="10" t="s">
        <v>59</v>
      </c>
      <c r="O12" s="10" t="s">
        <v>22</v>
      </c>
      <c r="P12" s="10" t="str">
        <f t="shared" si="3"/>
        <v>Text. Type</v>
      </c>
      <c r="Q12" s="10" t="s">
        <v>22</v>
      </c>
      <c r="R12" s="10" t="s">
        <v>22</v>
      </c>
      <c r="S12" s="10" t="s">
        <v>30</v>
      </c>
      <c r="T12" s="10" t="s">
        <v>22</v>
      </c>
      <c r="U12" s="10" t="s">
        <v>62</v>
      </c>
      <c r="V12" s="10" t="s">
        <v>22</v>
      </c>
    </row>
    <row r="13" spans="1:22" ht="14.1" customHeight="1" x14ac:dyDescent="0.2">
      <c r="A13" s="7" t="str">
        <f t="shared" si="0"/>
        <v>DocumentCurrencyCode</v>
      </c>
      <c r="B13" s="8" t="s">
        <v>22</v>
      </c>
      <c r="C13" s="9" t="s">
        <v>34</v>
      </c>
      <c r="D13" s="10" t="s">
        <v>4968</v>
      </c>
      <c r="E13" s="10" t="s">
        <v>22</v>
      </c>
      <c r="F13" s="10" t="s">
        <v>22</v>
      </c>
      <c r="G13" s="10" t="str">
        <f t="shared" si="1"/>
        <v>Remittance Advice. Document_ Currency Code. Code</v>
      </c>
      <c r="H13" s="10" t="s">
        <v>22</v>
      </c>
      <c r="I13" s="10" t="s">
        <v>5840</v>
      </c>
      <c r="J13" s="10" t="s">
        <v>225</v>
      </c>
      <c r="K13" s="10" t="s">
        <v>1873</v>
      </c>
      <c r="L13" s="10" t="s">
        <v>33</v>
      </c>
      <c r="M13" s="7" t="str">
        <f t="shared" si="2"/>
        <v>Currency Code</v>
      </c>
      <c r="N13" s="10" t="s">
        <v>33</v>
      </c>
      <c r="O13" s="10" t="s">
        <v>1873</v>
      </c>
      <c r="P13" s="10" t="str">
        <f t="shared" si="3"/>
        <v>Currency_ Code. Type</v>
      </c>
      <c r="Q13" s="10" t="s">
        <v>22</v>
      </c>
      <c r="R13" s="10" t="s">
        <v>22</v>
      </c>
      <c r="S13" s="10" t="s">
        <v>30</v>
      </c>
      <c r="T13" s="10" t="s">
        <v>22</v>
      </c>
      <c r="U13" s="10" t="s">
        <v>62</v>
      </c>
      <c r="V13" s="10" t="s">
        <v>22</v>
      </c>
    </row>
    <row r="14" spans="1:22" ht="14.1" customHeight="1" x14ac:dyDescent="0.2">
      <c r="A14" s="7" t="str">
        <f t="shared" si="0"/>
        <v>TotalDebitAmount</v>
      </c>
      <c r="B14" s="8" t="s">
        <v>22</v>
      </c>
      <c r="C14" s="9" t="s">
        <v>34</v>
      </c>
      <c r="D14" s="10" t="s">
        <v>5841</v>
      </c>
      <c r="E14" s="10" t="s">
        <v>22</v>
      </c>
      <c r="F14" s="10" t="s">
        <v>22</v>
      </c>
      <c r="G14" s="10" t="str">
        <f t="shared" si="1"/>
        <v>Remittance Advice. Total_ Debit Amount. Amount</v>
      </c>
      <c r="H14" s="10" t="s">
        <v>22</v>
      </c>
      <c r="I14" s="10" t="s">
        <v>5840</v>
      </c>
      <c r="J14" s="10" t="s">
        <v>445</v>
      </c>
      <c r="K14" s="10" t="s">
        <v>3548</v>
      </c>
      <c r="L14" s="10" t="s">
        <v>189</v>
      </c>
      <c r="M14" s="7" t="str">
        <f t="shared" si="2"/>
        <v>Debit Amount</v>
      </c>
      <c r="N14" s="10" t="s">
        <v>189</v>
      </c>
      <c r="O14" s="10" t="s">
        <v>22</v>
      </c>
      <c r="P14" s="10" t="str">
        <f t="shared" si="3"/>
        <v>Amount. Type</v>
      </c>
      <c r="Q14" s="10" t="s">
        <v>22</v>
      </c>
      <c r="R14" s="10" t="s">
        <v>22</v>
      </c>
      <c r="S14" s="10" t="s">
        <v>30</v>
      </c>
      <c r="T14" s="10" t="s">
        <v>22</v>
      </c>
      <c r="U14" s="10" t="s">
        <v>62</v>
      </c>
      <c r="V14" s="10" t="s">
        <v>22</v>
      </c>
    </row>
    <row r="15" spans="1:22" ht="14.1" customHeight="1" x14ac:dyDescent="0.2">
      <c r="A15" s="7" t="str">
        <f t="shared" si="0"/>
        <v>TotalCreditAmount</v>
      </c>
      <c r="B15" s="8" t="s">
        <v>22</v>
      </c>
      <c r="C15" s="9" t="s">
        <v>34</v>
      </c>
      <c r="D15" s="10" t="s">
        <v>5842</v>
      </c>
      <c r="E15" s="10" t="s">
        <v>22</v>
      </c>
      <c r="F15" s="10" t="s">
        <v>22</v>
      </c>
      <c r="G15" s="10" t="str">
        <f t="shared" si="1"/>
        <v>Remittance Advice. Total_ Credit Amount. Amount</v>
      </c>
      <c r="H15" s="10" t="s">
        <v>22</v>
      </c>
      <c r="I15" s="10" t="s">
        <v>5840</v>
      </c>
      <c r="J15" s="10" t="s">
        <v>445</v>
      </c>
      <c r="K15" s="10" t="s">
        <v>3550</v>
      </c>
      <c r="L15" s="10" t="s">
        <v>189</v>
      </c>
      <c r="M15" s="7" t="str">
        <f t="shared" si="2"/>
        <v>Credit Amount</v>
      </c>
      <c r="N15" s="10" t="s">
        <v>189</v>
      </c>
      <c r="O15" s="10" t="s">
        <v>22</v>
      </c>
      <c r="P15" s="10" t="str">
        <f t="shared" si="3"/>
        <v>Amount. Type</v>
      </c>
      <c r="Q15" s="10" t="s">
        <v>22</v>
      </c>
      <c r="R15" s="10" t="s">
        <v>22</v>
      </c>
      <c r="S15" s="10" t="s">
        <v>30</v>
      </c>
      <c r="T15" s="10" t="s">
        <v>22</v>
      </c>
      <c r="U15" s="10" t="s">
        <v>62</v>
      </c>
      <c r="V15" s="10" t="s">
        <v>22</v>
      </c>
    </row>
    <row r="16" spans="1:22" ht="14.1" customHeight="1" x14ac:dyDescent="0.2">
      <c r="A16" s="7" t="str">
        <f t="shared" si="0"/>
        <v>TotalPaymentAmount</v>
      </c>
      <c r="B16" s="8" t="s">
        <v>22</v>
      </c>
      <c r="C16" s="9" t="s">
        <v>34</v>
      </c>
      <c r="D16" s="10" t="s">
        <v>5843</v>
      </c>
      <c r="E16" s="10" t="s">
        <v>22</v>
      </c>
      <c r="F16" s="10" t="s">
        <v>22</v>
      </c>
      <c r="G16" s="10" t="str">
        <f t="shared" si="1"/>
        <v>Remittance Advice. Total_ Payment Amount. Amount</v>
      </c>
      <c r="H16" s="10" t="s">
        <v>22</v>
      </c>
      <c r="I16" s="10" t="s">
        <v>5840</v>
      </c>
      <c r="J16" s="10" t="s">
        <v>445</v>
      </c>
      <c r="K16" s="10" t="s">
        <v>329</v>
      </c>
      <c r="L16" s="10" t="s">
        <v>189</v>
      </c>
      <c r="M16" s="7" t="str">
        <f t="shared" si="2"/>
        <v>Payment Amount</v>
      </c>
      <c r="N16" s="10" t="s">
        <v>189</v>
      </c>
      <c r="O16" s="10" t="s">
        <v>22</v>
      </c>
      <c r="P16" s="10" t="str">
        <f t="shared" si="3"/>
        <v>Amount. Type</v>
      </c>
      <c r="Q16" s="10" t="s">
        <v>22</v>
      </c>
      <c r="R16" s="10" t="s">
        <v>22</v>
      </c>
      <c r="S16" s="10" t="s">
        <v>30</v>
      </c>
      <c r="T16" s="10" t="s">
        <v>22</v>
      </c>
      <c r="U16" s="10" t="s">
        <v>62</v>
      </c>
      <c r="V16" s="10" t="s">
        <v>22</v>
      </c>
    </row>
    <row r="17" spans="1:22" ht="14.1" customHeight="1" x14ac:dyDescent="0.2">
      <c r="A17" s="7" t="str">
        <f t="shared" si="0"/>
        <v>PaymentOrderReference</v>
      </c>
      <c r="B17" s="8" t="s">
        <v>22</v>
      </c>
      <c r="C17" s="9" t="s">
        <v>34</v>
      </c>
      <c r="D17" s="10" t="s">
        <v>5844</v>
      </c>
      <c r="E17" s="10" t="s">
        <v>22</v>
      </c>
      <c r="F17" s="10" t="s">
        <v>22</v>
      </c>
      <c r="G17" s="10" t="str">
        <f t="shared" si="1"/>
        <v>Remittance Advice. Payment Order Reference. Text</v>
      </c>
      <c r="H17" s="10" t="s">
        <v>22</v>
      </c>
      <c r="I17" s="10" t="s">
        <v>5840</v>
      </c>
      <c r="J17" s="10" t="s">
        <v>22</v>
      </c>
      <c r="K17" s="10" t="s">
        <v>5845</v>
      </c>
      <c r="L17" s="10" t="s">
        <v>628</v>
      </c>
      <c r="M17" s="7" t="str">
        <f t="shared" si="2"/>
        <v>Payment Order Reference</v>
      </c>
      <c r="N17" s="10" t="s">
        <v>59</v>
      </c>
      <c r="O17" s="10" t="s">
        <v>22</v>
      </c>
      <c r="P17" s="10" t="str">
        <f t="shared" si="3"/>
        <v>Text. Type</v>
      </c>
      <c r="Q17" s="10" t="s">
        <v>22</v>
      </c>
      <c r="R17" s="10" t="s">
        <v>22</v>
      </c>
      <c r="S17" s="10" t="s">
        <v>30</v>
      </c>
      <c r="T17" s="10" t="s">
        <v>22</v>
      </c>
      <c r="U17" s="10" t="s">
        <v>62</v>
      </c>
      <c r="V17" s="10" t="s">
        <v>22</v>
      </c>
    </row>
    <row r="18" spans="1:22" ht="14.1" customHeight="1" x14ac:dyDescent="0.2">
      <c r="A18" s="7" t="str">
        <f t="shared" si="0"/>
        <v>PayerReference</v>
      </c>
      <c r="B18" s="8" t="s">
        <v>22</v>
      </c>
      <c r="C18" s="9" t="s">
        <v>34</v>
      </c>
      <c r="D18" s="10" t="s">
        <v>5846</v>
      </c>
      <c r="E18" s="10" t="s">
        <v>22</v>
      </c>
      <c r="F18" s="10" t="s">
        <v>22</v>
      </c>
      <c r="G18" s="10" t="str">
        <f t="shared" si="1"/>
        <v>Remittance Advice. Payer_ Reference. Text</v>
      </c>
      <c r="H18" s="10" t="s">
        <v>22</v>
      </c>
      <c r="I18" s="10" t="s">
        <v>5840</v>
      </c>
      <c r="J18" s="10" t="s">
        <v>3064</v>
      </c>
      <c r="K18" s="10" t="s">
        <v>22</v>
      </c>
      <c r="L18" s="10" t="s">
        <v>628</v>
      </c>
      <c r="M18" s="7" t="str">
        <f t="shared" si="2"/>
        <v>Reference</v>
      </c>
      <c r="N18" s="10" t="s">
        <v>59</v>
      </c>
      <c r="O18" s="10" t="s">
        <v>22</v>
      </c>
      <c r="P18" s="10" t="str">
        <f t="shared" si="3"/>
        <v>Text. Type</v>
      </c>
      <c r="Q18" s="10" t="s">
        <v>22</v>
      </c>
      <c r="R18" s="10" t="s">
        <v>22</v>
      </c>
      <c r="S18" s="10" t="s">
        <v>30</v>
      </c>
      <c r="T18" s="10" t="s">
        <v>22</v>
      </c>
      <c r="U18" s="10" t="s">
        <v>62</v>
      </c>
      <c r="V18" s="10" t="s">
        <v>22</v>
      </c>
    </row>
    <row r="19" spans="1:22" ht="14.1" customHeight="1" x14ac:dyDescent="0.2">
      <c r="A19" s="7" t="str">
        <f t="shared" si="0"/>
        <v>InvoicingPartyReference</v>
      </c>
      <c r="B19" s="8" t="s">
        <v>22</v>
      </c>
      <c r="C19" s="9" t="s">
        <v>34</v>
      </c>
      <c r="D19" s="10" t="s">
        <v>5847</v>
      </c>
      <c r="E19" s="10" t="s">
        <v>22</v>
      </c>
      <c r="F19" s="10" t="s">
        <v>22</v>
      </c>
      <c r="G19" s="10" t="str">
        <f t="shared" si="1"/>
        <v>Remittance Advice. Invoicing Party_ Reference. Text</v>
      </c>
      <c r="H19" s="10" t="s">
        <v>22</v>
      </c>
      <c r="I19" s="10" t="s">
        <v>5840</v>
      </c>
      <c r="J19" s="10" t="s">
        <v>3118</v>
      </c>
      <c r="K19" s="10" t="s">
        <v>22</v>
      </c>
      <c r="L19" s="10" t="s">
        <v>628</v>
      </c>
      <c r="M19" s="7" t="str">
        <f t="shared" si="2"/>
        <v>Reference</v>
      </c>
      <c r="N19" s="10" t="s">
        <v>59</v>
      </c>
      <c r="O19" s="10" t="s">
        <v>22</v>
      </c>
      <c r="P19" s="10" t="str">
        <f t="shared" si="3"/>
        <v>Text. Type</v>
      </c>
      <c r="Q19" s="10" t="s">
        <v>22</v>
      </c>
      <c r="R19" s="10" t="s">
        <v>22</v>
      </c>
      <c r="S19" s="10" t="s">
        <v>30</v>
      </c>
      <c r="T19" s="10" t="s">
        <v>22</v>
      </c>
      <c r="U19" s="10" t="s">
        <v>62</v>
      </c>
      <c r="V19" s="10" t="s">
        <v>22</v>
      </c>
    </row>
    <row r="20" spans="1:22" ht="14.1" customHeight="1" x14ac:dyDescent="0.2">
      <c r="A20" s="7" t="str">
        <f t="shared" si="0"/>
        <v>LineCountNumeric</v>
      </c>
      <c r="B20" s="8" t="s">
        <v>22</v>
      </c>
      <c r="C20" s="9" t="s">
        <v>34</v>
      </c>
      <c r="D20" s="10" t="s">
        <v>5848</v>
      </c>
      <c r="E20" s="10" t="s">
        <v>22</v>
      </c>
      <c r="F20" s="10" t="s">
        <v>22</v>
      </c>
      <c r="G20" s="10" t="str">
        <f t="shared" si="1"/>
        <v>Remittance Advice. Line Count. Numeric</v>
      </c>
      <c r="H20" s="10" t="s">
        <v>22</v>
      </c>
      <c r="I20" s="10" t="s">
        <v>5840</v>
      </c>
      <c r="J20" s="10" t="s">
        <v>22</v>
      </c>
      <c r="K20" s="10" t="s">
        <v>159</v>
      </c>
      <c r="L20" s="10" t="s">
        <v>5112</v>
      </c>
      <c r="M20" s="7" t="str">
        <f t="shared" si="2"/>
        <v>Line Count</v>
      </c>
      <c r="N20" s="10" t="s">
        <v>181</v>
      </c>
      <c r="O20" s="10" t="s">
        <v>22</v>
      </c>
      <c r="P20" s="10" t="str">
        <f t="shared" si="3"/>
        <v>Numeric. Type</v>
      </c>
      <c r="Q20" s="10" t="s">
        <v>22</v>
      </c>
      <c r="R20" s="10" t="s">
        <v>22</v>
      </c>
      <c r="S20" s="10" t="s">
        <v>30</v>
      </c>
      <c r="T20" s="10" t="s">
        <v>22</v>
      </c>
      <c r="U20" s="10" t="s">
        <v>62</v>
      </c>
      <c r="V20" s="10" t="s">
        <v>22</v>
      </c>
    </row>
    <row r="21" spans="1:22" ht="14.1" customHeight="1" x14ac:dyDescent="0.2">
      <c r="A21" s="11" t="str">
        <f t="shared" ref="A21:A30" si="4">SUBSTITUTE(SUBSTITUTE(CONCATENATE(J21,IF(M21="Identifier","ID",M21))," ",""),"_","")</f>
        <v>InvoicePeriod</v>
      </c>
      <c r="B21" s="8" t="s">
        <v>22</v>
      </c>
      <c r="C21" s="12" t="s">
        <v>98</v>
      </c>
      <c r="D21" s="11" t="s">
        <v>5291</v>
      </c>
      <c r="E21" s="11" t="s">
        <v>22</v>
      </c>
      <c r="F21" s="11" t="s">
        <v>22</v>
      </c>
      <c r="G21" s="11" t="str">
        <f t="shared" ref="G21:G30" si="5">CONCATENATE( IF(H21="","",CONCATENATE(H21,"_ ")),I21,". ",IF(J21="","",CONCATENATE(J21,"_ ")),M21,IF(J21="","",CONCATENATE(". ",N21)))</f>
        <v>Remittance Advice. Invoice_ Period. Period</v>
      </c>
      <c r="H21" s="11" t="s">
        <v>22</v>
      </c>
      <c r="I21" s="11" t="s">
        <v>5840</v>
      </c>
      <c r="J21" s="11" t="s">
        <v>405</v>
      </c>
      <c r="K21" s="11" t="s">
        <v>22</v>
      </c>
      <c r="L21" s="11" t="s">
        <v>22</v>
      </c>
      <c r="M21" s="11" t="str">
        <f t="shared" ref="M21:M30" si="6">CONCATENATE(IF(Q21="","",CONCATENATE(Q21,"_ ")),R21)</f>
        <v>Period</v>
      </c>
      <c r="N21" s="11" t="str">
        <f t="shared" ref="N21:N30" si="7">M21</f>
        <v>Period</v>
      </c>
      <c r="O21" s="11" t="s">
        <v>22</v>
      </c>
      <c r="P21" s="11" t="s">
        <v>22</v>
      </c>
      <c r="Q21" s="11" t="s">
        <v>22</v>
      </c>
      <c r="R21" s="11" t="s">
        <v>44</v>
      </c>
      <c r="S21" s="11" t="s">
        <v>38</v>
      </c>
      <c r="T21" s="11" t="s">
        <v>22</v>
      </c>
      <c r="U21" s="11" t="s">
        <v>62</v>
      </c>
      <c r="V21" s="11" t="s">
        <v>22</v>
      </c>
    </row>
    <row r="22" spans="1:22" ht="14.1" customHeight="1" x14ac:dyDescent="0.2">
      <c r="A22" s="11" t="str">
        <f t="shared" si="4"/>
        <v>BillingReference</v>
      </c>
      <c r="B22" s="8" t="s">
        <v>22</v>
      </c>
      <c r="C22" s="12" t="s">
        <v>34</v>
      </c>
      <c r="D22" s="11" t="s">
        <v>5262</v>
      </c>
      <c r="E22" s="11" t="s">
        <v>22</v>
      </c>
      <c r="F22" s="11" t="s">
        <v>22</v>
      </c>
      <c r="G22" s="11" t="str">
        <f t="shared" si="5"/>
        <v>Remittance Advice. Billing Reference</v>
      </c>
      <c r="H22" s="11" t="s">
        <v>22</v>
      </c>
      <c r="I22" s="11" t="s">
        <v>5840</v>
      </c>
      <c r="J22" s="11" t="s">
        <v>22</v>
      </c>
      <c r="K22" s="11" t="s">
        <v>22</v>
      </c>
      <c r="L22" s="11" t="s">
        <v>22</v>
      </c>
      <c r="M22" s="11" t="str">
        <f t="shared" si="6"/>
        <v>Billing Reference</v>
      </c>
      <c r="N22" s="11" t="str">
        <f t="shared" si="7"/>
        <v>Billing Reference</v>
      </c>
      <c r="O22" s="11" t="s">
        <v>22</v>
      </c>
      <c r="P22" s="11" t="s">
        <v>22</v>
      </c>
      <c r="Q22" s="11" t="s">
        <v>22</v>
      </c>
      <c r="R22" s="11" t="s">
        <v>403</v>
      </c>
      <c r="S22" s="11" t="s">
        <v>38</v>
      </c>
      <c r="T22" s="11" t="s">
        <v>22</v>
      </c>
      <c r="U22" s="11" t="s">
        <v>62</v>
      </c>
      <c r="V22" s="11" t="s">
        <v>22</v>
      </c>
    </row>
    <row r="23" spans="1:22" ht="14.1" customHeight="1" x14ac:dyDescent="0.2">
      <c r="A23" s="11" t="str">
        <f t="shared" si="4"/>
        <v>AdditionalDocumentReference</v>
      </c>
      <c r="B23" s="8" t="s">
        <v>22</v>
      </c>
      <c r="C23" s="12" t="s">
        <v>98</v>
      </c>
      <c r="D23" s="11" t="s">
        <v>3374</v>
      </c>
      <c r="E23" s="11" t="s">
        <v>22</v>
      </c>
      <c r="F23" s="11" t="s">
        <v>22</v>
      </c>
      <c r="G23" s="11" t="str">
        <f t="shared" si="5"/>
        <v>Remittance Advice. Additional_ Document Reference. Document Reference</v>
      </c>
      <c r="H23" s="11" t="s">
        <v>22</v>
      </c>
      <c r="I23" s="11" t="s">
        <v>5840</v>
      </c>
      <c r="J23" s="11" t="s">
        <v>86</v>
      </c>
      <c r="K23" s="11" t="s">
        <v>22</v>
      </c>
      <c r="L23" s="11" t="s">
        <v>22</v>
      </c>
      <c r="M23" s="11" t="str">
        <f t="shared" si="6"/>
        <v>Document Reference</v>
      </c>
      <c r="N23" s="11" t="str">
        <f t="shared" si="7"/>
        <v>Document Reference</v>
      </c>
      <c r="O23" s="11" t="s">
        <v>22</v>
      </c>
      <c r="P23" s="11" t="s">
        <v>22</v>
      </c>
      <c r="Q23" s="11" t="s">
        <v>22</v>
      </c>
      <c r="R23" s="11" t="s">
        <v>406</v>
      </c>
      <c r="S23" s="11" t="s">
        <v>38</v>
      </c>
      <c r="T23" s="11" t="s">
        <v>22</v>
      </c>
      <c r="U23" s="11" t="s">
        <v>62</v>
      </c>
      <c r="V23" s="11" t="s">
        <v>22</v>
      </c>
    </row>
    <row r="24" spans="1:22" ht="14.1" customHeight="1" x14ac:dyDescent="0.2">
      <c r="A24" s="11" t="str">
        <f t="shared" si="4"/>
        <v>Signature</v>
      </c>
      <c r="B24" s="8" t="s">
        <v>22</v>
      </c>
      <c r="C24" s="12" t="s">
        <v>98</v>
      </c>
      <c r="D24" s="11" t="s">
        <v>4972</v>
      </c>
      <c r="E24" s="11" t="s">
        <v>22</v>
      </c>
      <c r="F24" s="11" t="s">
        <v>22</v>
      </c>
      <c r="G24" s="11" t="str">
        <f t="shared" si="5"/>
        <v>Remittance Advice. Signature</v>
      </c>
      <c r="H24" s="11" t="s">
        <v>22</v>
      </c>
      <c r="I24" s="11" t="s">
        <v>5840</v>
      </c>
      <c r="J24" s="11" t="s">
        <v>22</v>
      </c>
      <c r="K24" s="11" t="s">
        <v>22</v>
      </c>
      <c r="L24" s="11" t="s">
        <v>22</v>
      </c>
      <c r="M24" s="11" t="str">
        <f t="shared" si="6"/>
        <v>Signature</v>
      </c>
      <c r="N24" s="11" t="str">
        <f t="shared" si="7"/>
        <v>Signature</v>
      </c>
      <c r="O24" s="11" t="s">
        <v>22</v>
      </c>
      <c r="P24" s="11" t="s">
        <v>22</v>
      </c>
      <c r="Q24" s="11" t="s">
        <v>22</v>
      </c>
      <c r="R24" s="11" t="s">
        <v>624</v>
      </c>
      <c r="S24" s="11" t="s">
        <v>38</v>
      </c>
      <c r="T24" s="11" t="s">
        <v>22</v>
      </c>
      <c r="U24" s="11" t="s">
        <v>62</v>
      </c>
      <c r="V24" s="11" t="s">
        <v>22</v>
      </c>
    </row>
    <row r="25" spans="1:22" ht="14.1" customHeight="1" x14ac:dyDescent="0.2">
      <c r="A25" s="11" t="str">
        <f t="shared" si="4"/>
        <v>AccountingCustomerParty</v>
      </c>
      <c r="B25" s="8" t="s">
        <v>22</v>
      </c>
      <c r="C25" s="12" t="s">
        <v>27</v>
      </c>
      <c r="D25" s="11" t="s">
        <v>4974</v>
      </c>
      <c r="E25" s="11" t="s">
        <v>22</v>
      </c>
      <c r="F25" s="11" t="s">
        <v>22</v>
      </c>
      <c r="G25" s="11" t="str">
        <f t="shared" si="5"/>
        <v>Remittance Advice. Accounting_ Customer Party. Customer Party</v>
      </c>
      <c r="H25" s="11" t="s">
        <v>22</v>
      </c>
      <c r="I25" s="11" t="s">
        <v>5840</v>
      </c>
      <c r="J25" s="11" t="s">
        <v>198</v>
      </c>
      <c r="K25" s="11" t="s">
        <v>22</v>
      </c>
      <c r="L25" s="11" t="s">
        <v>22</v>
      </c>
      <c r="M25" s="11" t="str">
        <f t="shared" si="6"/>
        <v>Customer Party</v>
      </c>
      <c r="N25" s="11" t="str">
        <f t="shared" si="7"/>
        <v>Customer Party</v>
      </c>
      <c r="O25" s="11" t="s">
        <v>22</v>
      </c>
      <c r="P25" s="11" t="s">
        <v>22</v>
      </c>
      <c r="Q25" s="11" t="s">
        <v>22</v>
      </c>
      <c r="R25" s="11" t="s">
        <v>37</v>
      </c>
      <c r="S25" s="11" t="s">
        <v>38</v>
      </c>
      <c r="T25" s="11" t="s">
        <v>22</v>
      </c>
      <c r="U25" s="11" t="s">
        <v>62</v>
      </c>
      <c r="V25" s="11" t="s">
        <v>22</v>
      </c>
    </row>
    <row r="26" spans="1:22" ht="14.1" customHeight="1" x14ac:dyDescent="0.2">
      <c r="A26" s="11" t="str">
        <f t="shared" si="4"/>
        <v>AccountingSupplierParty</v>
      </c>
      <c r="B26" s="8" t="s">
        <v>22</v>
      </c>
      <c r="C26" s="12" t="s">
        <v>27</v>
      </c>
      <c r="D26" s="11" t="s">
        <v>4973</v>
      </c>
      <c r="E26" s="11" t="s">
        <v>22</v>
      </c>
      <c r="F26" s="11" t="s">
        <v>22</v>
      </c>
      <c r="G26" s="11" t="str">
        <f t="shared" si="5"/>
        <v>Remittance Advice. Accounting_ Supplier Party. Supplier Party</v>
      </c>
      <c r="H26" s="11" t="s">
        <v>22</v>
      </c>
      <c r="I26" s="11" t="s">
        <v>5840</v>
      </c>
      <c r="J26" s="11" t="s">
        <v>198</v>
      </c>
      <c r="K26" s="11" t="s">
        <v>22</v>
      </c>
      <c r="L26" s="11" t="s">
        <v>22</v>
      </c>
      <c r="M26" s="11" t="str">
        <f t="shared" si="6"/>
        <v>Supplier Party</v>
      </c>
      <c r="N26" s="11" t="str">
        <f t="shared" si="7"/>
        <v>Supplier Party</v>
      </c>
      <c r="O26" s="11" t="s">
        <v>22</v>
      </c>
      <c r="P26" s="11" t="s">
        <v>22</v>
      </c>
      <c r="Q26" s="11" t="s">
        <v>22</v>
      </c>
      <c r="R26" s="11" t="s">
        <v>41</v>
      </c>
      <c r="S26" s="11" t="s">
        <v>38</v>
      </c>
      <c r="T26" s="11" t="s">
        <v>22</v>
      </c>
      <c r="U26" s="11" t="s">
        <v>62</v>
      </c>
      <c r="V26" s="11" t="s">
        <v>22</v>
      </c>
    </row>
    <row r="27" spans="1:22" ht="14.1" customHeight="1" x14ac:dyDescent="0.2">
      <c r="A27" s="11" t="str">
        <f t="shared" si="4"/>
        <v>PayeeParty</v>
      </c>
      <c r="B27" s="8" t="s">
        <v>22</v>
      </c>
      <c r="C27" s="12" t="s">
        <v>34</v>
      </c>
      <c r="D27" s="11" t="s">
        <v>3572</v>
      </c>
      <c r="E27" s="11" t="s">
        <v>22</v>
      </c>
      <c r="F27" s="11" t="s">
        <v>22</v>
      </c>
      <c r="G27" s="11" t="str">
        <f t="shared" si="5"/>
        <v>Remittance Advice. Payee_ Party. Party</v>
      </c>
      <c r="H27" s="11" t="s">
        <v>22</v>
      </c>
      <c r="I27" s="11" t="s">
        <v>5840</v>
      </c>
      <c r="J27" s="11" t="s">
        <v>3088</v>
      </c>
      <c r="K27" s="11" t="s">
        <v>22</v>
      </c>
      <c r="L27" s="11" t="s">
        <v>22</v>
      </c>
      <c r="M27" s="11" t="str">
        <f t="shared" si="6"/>
        <v>Party</v>
      </c>
      <c r="N27" s="11" t="str">
        <f t="shared" si="7"/>
        <v>Party</v>
      </c>
      <c r="O27" s="11" t="s">
        <v>22</v>
      </c>
      <c r="P27" s="11" t="s">
        <v>22</v>
      </c>
      <c r="Q27" s="11" t="s">
        <v>22</v>
      </c>
      <c r="R27" s="11" t="s">
        <v>216</v>
      </c>
      <c r="S27" s="11" t="s">
        <v>38</v>
      </c>
      <c r="T27" s="11" t="s">
        <v>22</v>
      </c>
      <c r="U27" s="11" t="s">
        <v>62</v>
      </c>
      <c r="V27" s="11" t="s">
        <v>22</v>
      </c>
    </row>
    <row r="28" spans="1:22" ht="14.1" customHeight="1" x14ac:dyDescent="0.2">
      <c r="A28" s="11" t="str">
        <f t="shared" si="4"/>
        <v>PaymentMeans</v>
      </c>
      <c r="B28" s="8" t="s">
        <v>22</v>
      </c>
      <c r="C28" s="12" t="s">
        <v>34</v>
      </c>
      <c r="D28" s="11" t="s">
        <v>5275</v>
      </c>
      <c r="E28" s="11" t="s">
        <v>22</v>
      </c>
      <c r="F28" s="11" t="s">
        <v>22</v>
      </c>
      <c r="G28" s="11" t="str">
        <f t="shared" si="5"/>
        <v>Remittance Advice. Payment Means</v>
      </c>
      <c r="H28" s="11" t="s">
        <v>22</v>
      </c>
      <c r="I28" s="11" t="s">
        <v>5840</v>
      </c>
      <c r="J28" s="11" t="s">
        <v>22</v>
      </c>
      <c r="K28" s="11" t="s">
        <v>22</v>
      </c>
      <c r="L28" s="11" t="s">
        <v>22</v>
      </c>
      <c r="M28" s="11" t="str">
        <f t="shared" si="6"/>
        <v>Payment Means</v>
      </c>
      <c r="N28" s="11" t="str">
        <f t="shared" si="7"/>
        <v>Payment Means</v>
      </c>
      <c r="O28" s="11" t="s">
        <v>22</v>
      </c>
      <c r="P28" s="11" t="s">
        <v>22</v>
      </c>
      <c r="Q28" s="11" t="s">
        <v>22</v>
      </c>
      <c r="R28" s="11" t="s">
        <v>208</v>
      </c>
      <c r="S28" s="11" t="s">
        <v>38</v>
      </c>
      <c r="T28" s="11" t="s">
        <v>22</v>
      </c>
      <c r="U28" s="11" t="s">
        <v>62</v>
      </c>
      <c r="V28" s="11" t="s">
        <v>22</v>
      </c>
    </row>
    <row r="29" spans="1:22" ht="14.1" customHeight="1" x14ac:dyDescent="0.2">
      <c r="A29" s="11" t="str">
        <f t="shared" si="4"/>
        <v>TaxTotal</v>
      </c>
      <c r="B29" s="8" t="s">
        <v>22</v>
      </c>
      <c r="C29" s="12" t="s">
        <v>98</v>
      </c>
      <c r="D29" s="11" t="s">
        <v>4987</v>
      </c>
      <c r="E29" s="11" t="s">
        <v>22</v>
      </c>
      <c r="F29" s="11" t="s">
        <v>22</v>
      </c>
      <c r="G29" s="11" t="str">
        <f t="shared" si="5"/>
        <v>Remittance Advice. Tax Total</v>
      </c>
      <c r="H29" s="11" t="s">
        <v>22</v>
      </c>
      <c r="I29" s="11" t="s">
        <v>5840</v>
      </c>
      <c r="J29" s="11" t="s">
        <v>22</v>
      </c>
      <c r="K29" s="11" t="s">
        <v>22</v>
      </c>
      <c r="L29" s="11" t="s">
        <v>22</v>
      </c>
      <c r="M29" s="11" t="str">
        <f t="shared" si="6"/>
        <v>Tax Total</v>
      </c>
      <c r="N29" s="11" t="str">
        <f t="shared" si="7"/>
        <v>Tax Total</v>
      </c>
      <c r="O29" s="11" t="s">
        <v>22</v>
      </c>
      <c r="P29" s="11" t="s">
        <v>22</v>
      </c>
      <c r="Q29" s="11" t="s">
        <v>22</v>
      </c>
      <c r="R29" s="11" t="s">
        <v>206</v>
      </c>
      <c r="S29" s="11" t="s">
        <v>38</v>
      </c>
      <c r="T29" s="11" t="s">
        <v>22</v>
      </c>
      <c r="U29" s="11" t="s">
        <v>62</v>
      </c>
      <c r="V29" s="11" t="s">
        <v>22</v>
      </c>
    </row>
    <row r="30" spans="1:22" ht="14.1" customHeight="1" x14ac:dyDescent="0.2">
      <c r="A30" s="11" t="str">
        <f t="shared" si="4"/>
        <v>RemittanceAdviceLine</v>
      </c>
      <c r="B30" s="8" t="s">
        <v>22</v>
      </c>
      <c r="C30" s="12" t="s">
        <v>50</v>
      </c>
      <c r="D30" s="11" t="s">
        <v>5849</v>
      </c>
      <c r="E30" s="11" t="s">
        <v>22</v>
      </c>
      <c r="F30" s="11" t="s">
        <v>22</v>
      </c>
      <c r="G30" s="11" t="str">
        <f t="shared" si="5"/>
        <v>Remittance Advice. Remittance Advice Line</v>
      </c>
      <c r="H30" s="11" t="s">
        <v>22</v>
      </c>
      <c r="I30" s="11" t="s">
        <v>5840</v>
      </c>
      <c r="J30" s="11" t="s">
        <v>22</v>
      </c>
      <c r="K30" s="11" t="s">
        <v>22</v>
      </c>
      <c r="L30" s="11" t="s">
        <v>22</v>
      </c>
      <c r="M30" s="11" t="str">
        <f t="shared" si="6"/>
        <v>Remittance Advice Line</v>
      </c>
      <c r="N30" s="11" t="str">
        <f t="shared" si="7"/>
        <v>Remittance Advice Line</v>
      </c>
      <c r="O30" s="11" t="s">
        <v>22</v>
      </c>
      <c r="P30" s="11" t="s">
        <v>22</v>
      </c>
      <c r="Q30" s="11" t="s">
        <v>22</v>
      </c>
      <c r="R30" s="11" t="s">
        <v>3560</v>
      </c>
      <c r="S30" s="11" t="s">
        <v>38</v>
      </c>
      <c r="T30" s="11" t="s">
        <v>22</v>
      </c>
      <c r="U30" s="11" t="s">
        <v>62</v>
      </c>
      <c r="V30" s="11" t="s">
        <v>22</v>
      </c>
    </row>
    <row r="31" spans="1:22" s="14" customFormat="1" ht="14.1" customHeight="1" x14ac:dyDescent="0.2">
      <c r="A31" s="13"/>
      <c r="B31" s="13"/>
      <c r="C31" s="13"/>
      <c r="D31" s="13"/>
      <c r="E31" s="13"/>
      <c r="F31" s="13"/>
      <c r="G31" s="13"/>
      <c r="H31" s="13"/>
      <c r="I31" s="13"/>
      <c r="J31" s="13"/>
      <c r="K31" s="13"/>
      <c r="L31" s="13"/>
      <c r="M31" s="13"/>
      <c r="N31" s="13"/>
      <c r="O31" s="13"/>
      <c r="P31" s="13"/>
      <c r="Q31" s="13"/>
      <c r="R31" s="13"/>
      <c r="S31" s="13" t="s">
        <v>4949</v>
      </c>
      <c r="T31" s="13"/>
      <c r="U31" s="13"/>
      <c r="V31"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1E6CE-BB7D-4848-87BB-ABBD7C345AFF}">
  <dimension ref="A1:V28"/>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RequestForQuotation</v>
      </c>
      <c r="B2" s="6" t="s">
        <v>22</v>
      </c>
      <c r="C2" s="6" t="s">
        <v>22</v>
      </c>
      <c r="D2" s="6" t="s">
        <v>5850</v>
      </c>
      <c r="E2" s="6" t="s">
        <v>5619</v>
      </c>
      <c r="F2" s="6" t="s">
        <v>22</v>
      </c>
      <c r="G2" s="5" t="str">
        <f>CONCATENATE(IF(H2="","",CONCATENATE(H2,"_ ")),I2,". Details")</f>
        <v>Request For Quotation. Details</v>
      </c>
      <c r="H2" s="6" t="s">
        <v>22</v>
      </c>
      <c r="I2" s="6" t="s">
        <v>5801</v>
      </c>
      <c r="J2" s="6" t="s">
        <v>22</v>
      </c>
      <c r="K2" s="6" t="s">
        <v>22</v>
      </c>
      <c r="L2" s="6" t="s">
        <v>22</v>
      </c>
      <c r="M2" s="6" t="s">
        <v>22</v>
      </c>
      <c r="N2" s="6" t="s">
        <v>22</v>
      </c>
      <c r="O2" s="6" t="s">
        <v>22</v>
      </c>
      <c r="P2" s="6" t="s">
        <v>22</v>
      </c>
      <c r="Q2" s="6" t="s">
        <v>22</v>
      </c>
      <c r="R2" s="6" t="s">
        <v>22</v>
      </c>
      <c r="S2" s="6" t="s">
        <v>25</v>
      </c>
      <c r="T2" s="6" t="s">
        <v>22</v>
      </c>
      <c r="U2" s="6" t="s">
        <v>62</v>
      </c>
      <c r="V2" s="6" t="s">
        <v>22</v>
      </c>
    </row>
    <row r="3" spans="1:22" ht="14.1" customHeight="1" x14ac:dyDescent="0.2">
      <c r="A3" s="7" t="str">
        <f t="shared" ref="A3:A15"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4992</v>
      </c>
      <c r="G3" s="10" t="str">
        <f t="shared" ref="G3:G15" si="1">CONCATENATE( IF(H3="","",CONCATENATE(H3,"_ ")),I3,". ",IF(J3="","",CONCATENATE(J3,"_ ")),M3,IF(OR(J3&lt;&gt;"",M3&lt;&gt;N3),CONCATENATE(". ",N3),""))</f>
        <v>Request For Quotation. UBL Version Identifier. Identifier</v>
      </c>
      <c r="H3" s="10" t="s">
        <v>22</v>
      </c>
      <c r="I3" s="10" t="s">
        <v>5801</v>
      </c>
      <c r="J3" s="10" t="s">
        <v>22</v>
      </c>
      <c r="K3" s="10" t="s">
        <v>4953</v>
      </c>
      <c r="L3" s="10" t="s">
        <v>29</v>
      </c>
      <c r="M3" s="7" t="str">
        <f t="shared" ref="M3:M15" si="2">IF(K3&lt;&gt;"",CONCATENATE(K3," ",L3),L3)</f>
        <v>UBL Version Identifier</v>
      </c>
      <c r="N3" s="10" t="s">
        <v>29</v>
      </c>
      <c r="O3" s="10" t="s">
        <v>22</v>
      </c>
      <c r="P3" s="10" t="str">
        <f t="shared" ref="P3:P15" si="3">IF(O3&lt;&gt;"",CONCATENATE(O3,"_ ",N3,". Type"),CONCATENATE(N3,". Type"))</f>
        <v>Identifier. Type</v>
      </c>
      <c r="Q3" s="10" t="s">
        <v>22</v>
      </c>
      <c r="R3" s="10" t="s">
        <v>22</v>
      </c>
      <c r="S3" s="10" t="s">
        <v>30</v>
      </c>
      <c r="T3" s="10" t="s">
        <v>22</v>
      </c>
      <c r="U3" s="10" t="s">
        <v>62</v>
      </c>
      <c r="V3" s="10" t="s">
        <v>22</v>
      </c>
    </row>
    <row r="4" spans="1:22" ht="14.1" customHeight="1" x14ac:dyDescent="0.2">
      <c r="A4" s="7" t="str">
        <f t="shared" si="0"/>
        <v>CustomizationID</v>
      </c>
      <c r="B4" s="8" t="s">
        <v>22</v>
      </c>
      <c r="C4" s="9" t="s">
        <v>34</v>
      </c>
      <c r="D4" s="10" t="s">
        <v>4954</v>
      </c>
      <c r="E4" s="10" t="s">
        <v>22</v>
      </c>
      <c r="F4" s="10" t="s">
        <v>2701</v>
      </c>
      <c r="G4" s="10" t="str">
        <f t="shared" si="1"/>
        <v>Request For Quotation. Customization Identifier. Identifier</v>
      </c>
      <c r="H4" s="10" t="s">
        <v>22</v>
      </c>
      <c r="I4" s="10" t="s">
        <v>5801</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62</v>
      </c>
      <c r="V4" s="10" t="s">
        <v>22</v>
      </c>
    </row>
    <row r="5" spans="1:22" ht="14.1" customHeight="1" x14ac:dyDescent="0.2">
      <c r="A5" s="7" t="str">
        <f t="shared" si="0"/>
        <v>ProfileID</v>
      </c>
      <c r="B5" s="8" t="s">
        <v>22</v>
      </c>
      <c r="C5" s="9" t="s">
        <v>34</v>
      </c>
      <c r="D5" s="10" t="s">
        <v>4955</v>
      </c>
      <c r="E5" s="10" t="s">
        <v>22</v>
      </c>
      <c r="F5" s="10" t="s">
        <v>4993</v>
      </c>
      <c r="G5" s="10" t="str">
        <f t="shared" si="1"/>
        <v>Request For Quotation. Profile Identifier. Identifier</v>
      </c>
      <c r="H5" s="10" t="s">
        <v>22</v>
      </c>
      <c r="I5" s="10" t="s">
        <v>5801</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62</v>
      </c>
      <c r="V5" s="10" t="s">
        <v>22</v>
      </c>
    </row>
    <row r="6" spans="1:22" ht="14.1" customHeight="1" x14ac:dyDescent="0.2">
      <c r="A6" s="7" t="str">
        <f t="shared" si="0"/>
        <v>ProfileExecutionID</v>
      </c>
      <c r="B6" s="8" t="s">
        <v>22</v>
      </c>
      <c r="C6" s="9" t="s">
        <v>34</v>
      </c>
      <c r="D6" s="10" t="s">
        <v>4956</v>
      </c>
      <c r="E6" s="10" t="s">
        <v>22</v>
      </c>
      <c r="F6" s="10" t="s">
        <v>4994</v>
      </c>
      <c r="G6" s="10" t="str">
        <f t="shared" si="1"/>
        <v>Request For Quotation. Profile Execution Identifier. Identifier</v>
      </c>
      <c r="H6" s="10" t="s">
        <v>22</v>
      </c>
      <c r="I6" s="10" t="s">
        <v>5801</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26</v>
      </c>
      <c r="V6" s="10" t="s">
        <v>22</v>
      </c>
    </row>
    <row r="7" spans="1:22" ht="14.1" customHeight="1" x14ac:dyDescent="0.2">
      <c r="A7" s="7" t="str">
        <f t="shared" si="0"/>
        <v>ID</v>
      </c>
      <c r="B7" s="8" t="s">
        <v>22</v>
      </c>
      <c r="C7" s="9" t="s">
        <v>34</v>
      </c>
      <c r="D7" s="10" t="s">
        <v>4995</v>
      </c>
      <c r="E7" s="10" t="s">
        <v>22</v>
      </c>
      <c r="F7" s="10" t="s">
        <v>22</v>
      </c>
      <c r="G7" s="10" t="str">
        <f t="shared" si="1"/>
        <v>Request For Quotation. Identifier</v>
      </c>
      <c r="H7" s="10" t="s">
        <v>22</v>
      </c>
      <c r="I7" s="10" t="s">
        <v>5801</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62</v>
      </c>
      <c r="V7" s="10" t="s">
        <v>22</v>
      </c>
    </row>
    <row r="8" spans="1:22" ht="14.1" customHeight="1" x14ac:dyDescent="0.2">
      <c r="A8" s="7" t="str">
        <f t="shared" si="0"/>
        <v>CopyIndicator</v>
      </c>
      <c r="B8" s="8" t="s">
        <v>22</v>
      </c>
      <c r="C8" s="9" t="s">
        <v>34</v>
      </c>
      <c r="D8" s="10" t="s">
        <v>5018</v>
      </c>
      <c r="E8" s="10" t="s">
        <v>22</v>
      </c>
      <c r="F8" s="10" t="s">
        <v>22</v>
      </c>
      <c r="G8" s="10" t="str">
        <f t="shared" si="1"/>
        <v>Request For Quotation. Copy_ Indicator. Indicator</v>
      </c>
      <c r="H8" s="10" t="s">
        <v>22</v>
      </c>
      <c r="I8" s="10" t="s">
        <v>5801</v>
      </c>
      <c r="J8" s="10" t="s">
        <v>1596</v>
      </c>
      <c r="K8" s="10" t="s">
        <v>22</v>
      </c>
      <c r="L8" s="10" t="s">
        <v>170</v>
      </c>
      <c r="M8" s="7" t="str">
        <f t="shared" si="2"/>
        <v>Indicator</v>
      </c>
      <c r="N8" s="10" t="s">
        <v>170</v>
      </c>
      <c r="O8" s="10" t="s">
        <v>22</v>
      </c>
      <c r="P8" s="10" t="str">
        <f t="shared" si="3"/>
        <v>Indicator. Type</v>
      </c>
      <c r="Q8" s="10" t="s">
        <v>22</v>
      </c>
      <c r="R8" s="10" t="s">
        <v>22</v>
      </c>
      <c r="S8" s="10" t="s">
        <v>30</v>
      </c>
      <c r="T8" s="10" t="s">
        <v>22</v>
      </c>
      <c r="U8" s="10" t="s">
        <v>62</v>
      </c>
      <c r="V8" s="10" t="s">
        <v>22</v>
      </c>
    </row>
    <row r="9" spans="1:22" ht="14.1" customHeight="1" x14ac:dyDescent="0.2">
      <c r="A9" s="7" t="str">
        <f t="shared" si="0"/>
        <v>UUID</v>
      </c>
      <c r="B9" s="8" t="s">
        <v>22</v>
      </c>
      <c r="C9" s="9" t="s">
        <v>34</v>
      </c>
      <c r="D9" s="10" t="s">
        <v>4959</v>
      </c>
      <c r="E9" s="10" t="s">
        <v>22</v>
      </c>
      <c r="F9" s="10" t="s">
        <v>22</v>
      </c>
      <c r="G9" s="10" t="str">
        <f t="shared" si="1"/>
        <v>Request For Quotation. UUID. Identifier</v>
      </c>
      <c r="H9" s="10" t="s">
        <v>22</v>
      </c>
      <c r="I9" s="10" t="s">
        <v>5801</v>
      </c>
      <c r="J9" s="10" t="s">
        <v>22</v>
      </c>
      <c r="K9" s="10" t="s">
        <v>22</v>
      </c>
      <c r="L9" s="10" t="s">
        <v>590</v>
      </c>
      <c r="M9" s="7" t="str">
        <f t="shared" si="2"/>
        <v>UUID</v>
      </c>
      <c r="N9" s="10" t="s">
        <v>29</v>
      </c>
      <c r="O9" s="10" t="s">
        <v>22</v>
      </c>
      <c r="P9" s="10" t="str">
        <f t="shared" si="3"/>
        <v>Identifier. Type</v>
      </c>
      <c r="Q9" s="10" t="s">
        <v>22</v>
      </c>
      <c r="R9" s="10" t="s">
        <v>22</v>
      </c>
      <c r="S9" s="10" t="s">
        <v>30</v>
      </c>
      <c r="T9" s="10" t="s">
        <v>22</v>
      </c>
      <c r="U9" s="10" t="s">
        <v>62</v>
      </c>
      <c r="V9" s="10" t="s">
        <v>22</v>
      </c>
    </row>
    <row r="10" spans="1:22" ht="14.1" customHeight="1" x14ac:dyDescent="0.2">
      <c r="A10" s="7" t="str">
        <f t="shared" si="0"/>
        <v>IssueDate</v>
      </c>
      <c r="B10" s="8" t="s">
        <v>22</v>
      </c>
      <c r="C10" s="9" t="s">
        <v>27</v>
      </c>
      <c r="D10" s="10" t="s">
        <v>4996</v>
      </c>
      <c r="E10" s="10" t="s">
        <v>22</v>
      </c>
      <c r="F10" s="10" t="s">
        <v>22</v>
      </c>
      <c r="G10" s="10" t="str">
        <f t="shared" si="1"/>
        <v>Request For Quotation. Issue Date. Date</v>
      </c>
      <c r="H10" s="10" t="s">
        <v>22</v>
      </c>
      <c r="I10" s="10" t="s">
        <v>5801</v>
      </c>
      <c r="J10" s="10" t="s">
        <v>22</v>
      </c>
      <c r="K10" s="10" t="s">
        <v>477</v>
      </c>
      <c r="L10" s="10" t="s">
        <v>397</v>
      </c>
      <c r="M10" s="7" t="str">
        <f t="shared" si="2"/>
        <v>Issue Date</v>
      </c>
      <c r="N10" s="10" t="s">
        <v>397</v>
      </c>
      <c r="O10" s="10" t="s">
        <v>22</v>
      </c>
      <c r="P10" s="10" t="str">
        <f t="shared" si="3"/>
        <v>Date. Type</v>
      </c>
      <c r="Q10" s="10" t="s">
        <v>22</v>
      </c>
      <c r="R10" s="10" t="s">
        <v>22</v>
      </c>
      <c r="S10" s="10" t="s">
        <v>30</v>
      </c>
      <c r="T10" s="10" t="s">
        <v>22</v>
      </c>
      <c r="U10" s="10" t="s">
        <v>62</v>
      </c>
      <c r="V10" s="10" t="s">
        <v>22</v>
      </c>
    </row>
    <row r="11" spans="1:22" ht="14.1" customHeight="1" x14ac:dyDescent="0.2">
      <c r="A11" s="7" t="str">
        <f t="shared" si="0"/>
        <v>IssueTime</v>
      </c>
      <c r="B11" s="8" t="s">
        <v>22</v>
      </c>
      <c r="C11" s="9" t="s">
        <v>27</v>
      </c>
      <c r="D11" s="10" t="s">
        <v>4997</v>
      </c>
      <c r="E11" s="10" t="s">
        <v>22</v>
      </c>
      <c r="F11" s="10" t="s">
        <v>22</v>
      </c>
      <c r="G11" s="10" t="str">
        <f t="shared" si="1"/>
        <v>Request For Quotation. Issue Time. Time</v>
      </c>
      <c r="H11" s="10" t="s">
        <v>22</v>
      </c>
      <c r="I11" s="10" t="s">
        <v>5801</v>
      </c>
      <c r="J11" s="10" t="s">
        <v>22</v>
      </c>
      <c r="K11" s="10" t="s">
        <v>477</v>
      </c>
      <c r="L11" s="10" t="s">
        <v>594</v>
      </c>
      <c r="M11" s="7" t="str">
        <f t="shared" si="2"/>
        <v>Issue Time</v>
      </c>
      <c r="N11" s="10" t="s">
        <v>594</v>
      </c>
      <c r="O11" s="10" t="s">
        <v>22</v>
      </c>
      <c r="P11" s="10" t="str">
        <f t="shared" si="3"/>
        <v>Time. Type</v>
      </c>
      <c r="Q11" s="10" t="s">
        <v>22</v>
      </c>
      <c r="R11" s="10" t="s">
        <v>22</v>
      </c>
      <c r="S11" s="10" t="s">
        <v>30</v>
      </c>
      <c r="T11" s="10" t="s">
        <v>22</v>
      </c>
      <c r="U11" s="10" t="s">
        <v>62</v>
      </c>
      <c r="V11" s="10" t="s">
        <v>22</v>
      </c>
    </row>
    <row r="12" spans="1:22" ht="14.1" customHeight="1" x14ac:dyDescent="0.2">
      <c r="A12" s="7" t="str">
        <f t="shared" si="0"/>
        <v>SubmissionDueDate</v>
      </c>
      <c r="B12" s="8" t="s">
        <v>22</v>
      </c>
      <c r="C12" s="9" t="s">
        <v>34</v>
      </c>
      <c r="D12" s="10" t="s">
        <v>5851</v>
      </c>
      <c r="E12" s="10" t="s">
        <v>22</v>
      </c>
      <c r="F12" s="10" t="s">
        <v>22</v>
      </c>
      <c r="G12" s="10" t="str">
        <f t="shared" si="1"/>
        <v>Request For Quotation. Submission Due Date. Date</v>
      </c>
      <c r="H12" s="10" t="s">
        <v>22</v>
      </c>
      <c r="I12" s="10" t="s">
        <v>5801</v>
      </c>
      <c r="J12" s="10" t="s">
        <v>22</v>
      </c>
      <c r="K12" s="10" t="s">
        <v>5852</v>
      </c>
      <c r="L12" s="10" t="s">
        <v>397</v>
      </c>
      <c r="M12" s="7" t="str">
        <f t="shared" si="2"/>
        <v>Submission Due Date</v>
      </c>
      <c r="N12" s="10" t="s">
        <v>397</v>
      </c>
      <c r="O12" s="10" t="s">
        <v>22</v>
      </c>
      <c r="P12" s="10" t="str">
        <f t="shared" si="3"/>
        <v>Date. Type</v>
      </c>
      <c r="Q12" s="10" t="s">
        <v>22</v>
      </c>
      <c r="R12" s="10" t="s">
        <v>22</v>
      </c>
      <c r="S12" s="10" t="s">
        <v>30</v>
      </c>
      <c r="T12" s="10" t="s">
        <v>22</v>
      </c>
      <c r="U12" s="10" t="s">
        <v>26</v>
      </c>
      <c r="V12" s="10" t="s">
        <v>22</v>
      </c>
    </row>
    <row r="13" spans="1:22" ht="14.1" customHeight="1" x14ac:dyDescent="0.2">
      <c r="A13" s="7" t="str">
        <f t="shared" si="0"/>
        <v>Note</v>
      </c>
      <c r="B13" s="8" t="s">
        <v>22</v>
      </c>
      <c r="C13" s="9" t="s">
        <v>98</v>
      </c>
      <c r="D13" s="10" t="s">
        <v>4967</v>
      </c>
      <c r="E13" s="10" t="s">
        <v>22</v>
      </c>
      <c r="F13" s="10" t="s">
        <v>22</v>
      </c>
      <c r="G13" s="10" t="str">
        <f t="shared" si="1"/>
        <v>Request For Quotation. Note. Text</v>
      </c>
      <c r="H13" s="10" t="s">
        <v>22</v>
      </c>
      <c r="I13" s="10" t="s">
        <v>5801</v>
      </c>
      <c r="J13" s="10" t="s">
        <v>22</v>
      </c>
      <c r="K13" s="10" t="s">
        <v>22</v>
      </c>
      <c r="L13" s="10" t="s">
        <v>237</v>
      </c>
      <c r="M13" s="7" t="str">
        <f t="shared" si="2"/>
        <v>Note</v>
      </c>
      <c r="N13" s="10" t="s">
        <v>59</v>
      </c>
      <c r="O13" s="10" t="s">
        <v>22</v>
      </c>
      <c r="P13" s="10" t="str">
        <f t="shared" si="3"/>
        <v>Text. Type</v>
      </c>
      <c r="Q13" s="10" t="s">
        <v>22</v>
      </c>
      <c r="R13" s="10" t="s">
        <v>22</v>
      </c>
      <c r="S13" s="10" t="s">
        <v>30</v>
      </c>
      <c r="T13" s="10" t="s">
        <v>22</v>
      </c>
      <c r="U13" s="10" t="s">
        <v>62</v>
      </c>
      <c r="V13" s="10" t="s">
        <v>22</v>
      </c>
    </row>
    <row r="14" spans="1:22" ht="14.1" customHeight="1" x14ac:dyDescent="0.2">
      <c r="A14" s="7" t="str">
        <f t="shared" si="0"/>
        <v>PricingCurrencyCode</v>
      </c>
      <c r="B14" s="8" t="s">
        <v>22</v>
      </c>
      <c r="C14" s="9" t="s">
        <v>34</v>
      </c>
      <c r="D14" s="10" t="s">
        <v>5853</v>
      </c>
      <c r="E14" s="10" t="s">
        <v>22</v>
      </c>
      <c r="F14" s="10" t="s">
        <v>22</v>
      </c>
      <c r="G14" s="10" t="str">
        <f t="shared" si="1"/>
        <v>Request For Quotation. Pricing_ Currency Code. Code</v>
      </c>
      <c r="H14" s="10" t="s">
        <v>22</v>
      </c>
      <c r="I14" s="10" t="s">
        <v>5801</v>
      </c>
      <c r="J14" s="10" t="s">
        <v>3298</v>
      </c>
      <c r="K14" s="10" t="s">
        <v>1873</v>
      </c>
      <c r="L14" s="10" t="s">
        <v>33</v>
      </c>
      <c r="M14" s="7" t="str">
        <f t="shared" si="2"/>
        <v>Currency Code</v>
      </c>
      <c r="N14" s="10" t="s">
        <v>33</v>
      </c>
      <c r="O14" s="10" t="s">
        <v>1873</v>
      </c>
      <c r="P14" s="10" t="str">
        <f t="shared" si="3"/>
        <v>Currency_ Code. Type</v>
      </c>
      <c r="Q14" s="10" t="s">
        <v>22</v>
      </c>
      <c r="R14" s="10" t="s">
        <v>22</v>
      </c>
      <c r="S14" s="10" t="s">
        <v>30</v>
      </c>
      <c r="T14" s="10" t="s">
        <v>22</v>
      </c>
      <c r="U14" s="10" t="s">
        <v>62</v>
      </c>
      <c r="V14" s="10" t="s">
        <v>22</v>
      </c>
    </row>
    <row r="15" spans="1:22" ht="14.1" customHeight="1" x14ac:dyDescent="0.2">
      <c r="A15" s="7" t="str">
        <f t="shared" si="0"/>
        <v>LineCountNumeric</v>
      </c>
      <c r="B15" s="8" t="s">
        <v>22</v>
      </c>
      <c r="C15" s="9" t="s">
        <v>34</v>
      </c>
      <c r="D15" s="10" t="s">
        <v>5854</v>
      </c>
      <c r="E15" s="10" t="s">
        <v>22</v>
      </c>
      <c r="F15" s="10" t="s">
        <v>22</v>
      </c>
      <c r="G15" s="10" t="str">
        <f t="shared" si="1"/>
        <v>Request For Quotation. Line Count. Numeric</v>
      </c>
      <c r="H15" s="10" t="s">
        <v>22</v>
      </c>
      <c r="I15" s="10" t="s">
        <v>5801</v>
      </c>
      <c r="J15" s="10" t="s">
        <v>22</v>
      </c>
      <c r="K15" s="10" t="s">
        <v>159</v>
      </c>
      <c r="L15" s="10" t="s">
        <v>5112</v>
      </c>
      <c r="M15" s="7" t="str">
        <f t="shared" si="2"/>
        <v>Line Count</v>
      </c>
      <c r="N15" s="10" t="s">
        <v>181</v>
      </c>
      <c r="O15" s="10" t="s">
        <v>22</v>
      </c>
      <c r="P15" s="10" t="str">
        <f t="shared" si="3"/>
        <v>Numeric. Type</v>
      </c>
      <c r="Q15" s="10" t="s">
        <v>22</v>
      </c>
      <c r="R15" s="10" t="s">
        <v>22</v>
      </c>
      <c r="S15" s="10" t="s">
        <v>30</v>
      </c>
      <c r="T15" s="10" t="s">
        <v>22</v>
      </c>
      <c r="U15" s="10" t="s">
        <v>62</v>
      </c>
      <c r="V15" s="10" t="s">
        <v>22</v>
      </c>
    </row>
    <row r="16" spans="1:22" ht="14.1" customHeight="1" x14ac:dyDescent="0.2">
      <c r="A16" s="11" t="str">
        <f t="shared" ref="A16:A27" si="4">SUBSTITUTE(SUBSTITUTE(CONCATENATE(J16,IF(M16="Identifier","ID",M16))," ",""),"_","")</f>
        <v>RequestedValidityPeriod</v>
      </c>
      <c r="B16" s="8" t="s">
        <v>22</v>
      </c>
      <c r="C16" s="12" t="s">
        <v>34</v>
      </c>
      <c r="D16" s="11" t="s">
        <v>5855</v>
      </c>
      <c r="E16" s="11" t="s">
        <v>22</v>
      </c>
      <c r="F16" s="11" t="s">
        <v>22</v>
      </c>
      <c r="G16" s="11" t="str">
        <f t="shared" ref="G16:G27" si="5">CONCATENATE( IF(H16="","",CONCATENATE(H16,"_ ")),I16,". ",IF(J16="","",CONCATENATE(J16,"_ ")),M16,IF(J16="","",CONCATENATE(". ",N16)))</f>
        <v>Request For Quotation. Requested Validity_ Period. Period</v>
      </c>
      <c r="H16" s="11" t="s">
        <v>22</v>
      </c>
      <c r="I16" s="11" t="s">
        <v>5801</v>
      </c>
      <c r="J16" s="11" t="s">
        <v>5856</v>
      </c>
      <c r="K16" s="11" t="s">
        <v>22</v>
      </c>
      <c r="L16" s="11" t="s">
        <v>22</v>
      </c>
      <c r="M16" s="11" t="str">
        <f t="shared" ref="M16:M27" si="6">CONCATENATE(IF(Q16="","",CONCATENATE(Q16,"_ ")),R16)</f>
        <v>Period</v>
      </c>
      <c r="N16" s="11" t="str">
        <f t="shared" ref="N16:N27" si="7">M16</f>
        <v>Period</v>
      </c>
      <c r="O16" s="11" t="s">
        <v>22</v>
      </c>
      <c r="P16" s="11" t="s">
        <v>22</v>
      </c>
      <c r="Q16" s="11" t="s">
        <v>22</v>
      </c>
      <c r="R16" s="11" t="s">
        <v>44</v>
      </c>
      <c r="S16" s="11" t="s">
        <v>38</v>
      </c>
      <c r="T16" s="11" t="s">
        <v>22</v>
      </c>
      <c r="U16" s="11" t="s">
        <v>26</v>
      </c>
      <c r="V16" s="11" t="s">
        <v>22</v>
      </c>
    </row>
    <row r="17" spans="1:22" ht="14.1" customHeight="1" x14ac:dyDescent="0.2">
      <c r="A17" s="11" t="str">
        <f t="shared" si="4"/>
        <v>CatalogueDocumentReference</v>
      </c>
      <c r="B17" s="8" t="s">
        <v>22</v>
      </c>
      <c r="C17" s="12" t="s">
        <v>34</v>
      </c>
      <c r="D17" s="11" t="s">
        <v>5857</v>
      </c>
      <c r="E17" s="11" t="s">
        <v>22</v>
      </c>
      <c r="F17" s="11" t="s">
        <v>22</v>
      </c>
      <c r="G17" s="11" t="str">
        <f t="shared" si="5"/>
        <v>Request For Quotation. Catalogue_ Document Reference. Document Reference</v>
      </c>
      <c r="H17" s="11" t="s">
        <v>22</v>
      </c>
      <c r="I17" s="11" t="s">
        <v>5801</v>
      </c>
      <c r="J17" s="11" t="s">
        <v>2359</v>
      </c>
      <c r="K17" s="11" t="s">
        <v>22</v>
      </c>
      <c r="L17" s="11" t="s">
        <v>22</v>
      </c>
      <c r="M17" s="11" t="str">
        <f t="shared" si="6"/>
        <v>Document Reference</v>
      </c>
      <c r="N17" s="11" t="str">
        <f t="shared" si="7"/>
        <v>Document Reference</v>
      </c>
      <c r="O17" s="11" t="s">
        <v>22</v>
      </c>
      <c r="P17" s="11" t="s">
        <v>22</v>
      </c>
      <c r="Q17" s="11" t="s">
        <v>22</v>
      </c>
      <c r="R17" s="11" t="s">
        <v>406</v>
      </c>
      <c r="S17" s="11" t="s">
        <v>38</v>
      </c>
      <c r="T17" s="11" t="s">
        <v>22</v>
      </c>
      <c r="U17" s="11" t="s">
        <v>62</v>
      </c>
      <c r="V17" s="11" t="s">
        <v>22</v>
      </c>
    </row>
    <row r="18" spans="1:22" ht="14.1" customHeight="1" x14ac:dyDescent="0.2">
      <c r="A18" s="11" t="str">
        <f t="shared" si="4"/>
        <v>AdditionalDocumentReference</v>
      </c>
      <c r="B18" s="8" t="s">
        <v>22</v>
      </c>
      <c r="C18" s="12" t="s">
        <v>98</v>
      </c>
      <c r="D18" s="11" t="s">
        <v>3374</v>
      </c>
      <c r="E18" s="11" t="s">
        <v>22</v>
      </c>
      <c r="F18" s="11" t="s">
        <v>22</v>
      </c>
      <c r="G18" s="11" t="str">
        <f t="shared" si="5"/>
        <v>Request For Quotation. Additional_ Document Reference. Document Reference</v>
      </c>
      <c r="H18" s="11" t="s">
        <v>22</v>
      </c>
      <c r="I18" s="11" t="s">
        <v>5801</v>
      </c>
      <c r="J18" s="11" t="s">
        <v>86</v>
      </c>
      <c r="K18" s="11" t="s">
        <v>22</v>
      </c>
      <c r="L18" s="11" t="s">
        <v>22</v>
      </c>
      <c r="M18" s="11" t="str">
        <f t="shared" si="6"/>
        <v>Document Reference</v>
      </c>
      <c r="N18" s="11" t="str">
        <f t="shared" si="7"/>
        <v>Document Reference</v>
      </c>
      <c r="O18" s="11" t="s">
        <v>22</v>
      </c>
      <c r="P18" s="11" t="s">
        <v>22</v>
      </c>
      <c r="Q18" s="11" t="s">
        <v>22</v>
      </c>
      <c r="R18" s="11" t="s">
        <v>406</v>
      </c>
      <c r="S18" s="11" t="s">
        <v>38</v>
      </c>
      <c r="T18" s="11" t="s">
        <v>22</v>
      </c>
      <c r="U18" s="11" t="s">
        <v>62</v>
      </c>
      <c r="V18" s="11" t="s">
        <v>22</v>
      </c>
    </row>
    <row r="19" spans="1:22" ht="14.1" customHeight="1" x14ac:dyDescent="0.2">
      <c r="A19" s="11" t="str">
        <f t="shared" si="4"/>
        <v>Signature</v>
      </c>
      <c r="B19" s="8" t="s">
        <v>22</v>
      </c>
      <c r="C19" s="12" t="s">
        <v>98</v>
      </c>
      <c r="D19" s="11" t="s">
        <v>4972</v>
      </c>
      <c r="E19" s="11" t="s">
        <v>22</v>
      </c>
      <c r="F19" s="11" t="s">
        <v>22</v>
      </c>
      <c r="G19" s="11" t="str">
        <f t="shared" si="5"/>
        <v>Request For Quotation. Signature</v>
      </c>
      <c r="H19" s="11" t="s">
        <v>22</v>
      </c>
      <c r="I19" s="11" t="s">
        <v>5801</v>
      </c>
      <c r="J19" s="11" t="s">
        <v>22</v>
      </c>
      <c r="K19" s="11" t="s">
        <v>22</v>
      </c>
      <c r="L19" s="11" t="s">
        <v>22</v>
      </c>
      <c r="M19" s="11" t="str">
        <f t="shared" si="6"/>
        <v>Signature</v>
      </c>
      <c r="N19" s="11" t="str">
        <f t="shared" si="7"/>
        <v>Signature</v>
      </c>
      <c r="O19" s="11" t="s">
        <v>22</v>
      </c>
      <c r="P19" s="11" t="s">
        <v>22</v>
      </c>
      <c r="Q19" s="11" t="s">
        <v>22</v>
      </c>
      <c r="R19" s="11" t="s">
        <v>624</v>
      </c>
      <c r="S19" s="11" t="s">
        <v>38</v>
      </c>
      <c r="T19" s="11" t="s">
        <v>22</v>
      </c>
      <c r="U19" s="11" t="s">
        <v>62</v>
      </c>
      <c r="V19" s="11" t="s">
        <v>22</v>
      </c>
    </row>
    <row r="20" spans="1:22" ht="14.1" customHeight="1" x14ac:dyDescent="0.2">
      <c r="A20" s="11" t="str">
        <f t="shared" si="4"/>
        <v>OriginatorCustomerParty</v>
      </c>
      <c r="B20" s="8" t="s">
        <v>22</v>
      </c>
      <c r="C20" s="12" t="s">
        <v>34</v>
      </c>
      <c r="D20" s="11" t="s">
        <v>5640</v>
      </c>
      <c r="E20" s="11" t="s">
        <v>22</v>
      </c>
      <c r="F20" s="11" t="s">
        <v>22</v>
      </c>
      <c r="G20" s="11" t="str">
        <f t="shared" si="5"/>
        <v>Request For Quotation. Originator_ Customer Party. Customer Party</v>
      </c>
      <c r="H20" s="11" t="s">
        <v>22</v>
      </c>
      <c r="I20" s="11" t="s">
        <v>5801</v>
      </c>
      <c r="J20" s="11" t="s">
        <v>1314</v>
      </c>
      <c r="K20" s="11" t="s">
        <v>22</v>
      </c>
      <c r="L20" s="11" t="s">
        <v>22</v>
      </c>
      <c r="M20" s="11" t="str">
        <f t="shared" si="6"/>
        <v>Customer Party</v>
      </c>
      <c r="N20" s="11" t="str">
        <f t="shared" si="7"/>
        <v>Customer Party</v>
      </c>
      <c r="O20" s="11" t="s">
        <v>22</v>
      </c>
      <c r="P20" s="11" t="s">
        <v>22</v>
      </c>
      <c r="Q20" s="11" t="s">
        <v>22</v>
      </c>
      <c r="R20" s="11" t="s">
        <v>37</v>
      </c>
      <c r="S20" s="11" t="s">
        <v>38</v>
      </c>
      <c r="T20" s="11" t="s">
        <v>22</v>
      </c>
      <c r="U20" s="11" t="s">
        <v>62</v>
      </c>
      <c r="V20" s="11" t="s">
        <v>22</v>
      </c>
    </row>
    <row r="21" spans="1:22" ht="14.1" customHeight="1" x14ac:dyDescent="0.2">
      <c r="A21" s="11" t="str">
        <f t="shared" si="4"/>
        <v>SellerSupplierParty</v>
      </c>
      <c r="B21" s="8" t="s">
        <v>22</v>
      </c>
      <c r="C21" s="12" t="s">
        <v>27</v>
      </c>
      <c r="D21" s="11" t="s">
        <v>5118</v>
      </c>
      <c r="E21" s="11" t="s">
        <v>22</v>
      </c>
      <c r="F21" s="11" t="s">
        <v>22</v>
      </c>
      <c r="G21" s="11" t="str">
        <f t="shared" si="5"/>
        <v>Request For Quotation. Seller_ Supplier Party. Supplier Party</v>
      </c>
      <c r="H21" s="11" t="s">
        <v>22</v>
      </c>
      <c r="I21" s="11" t="s">
        <v>5801</v>
      </c>
      <c r="J21" s="11" t="s">
        <v>40</v>
      </c>
      <c r="K21" s="11" t="s">
        <v>22</v>
      </c>
      <c r="L21" s="11" t="s">
        <v>22</v>
      </c>
      <c r="M21" s="11" t="str">
        <f t="shared" si="6"/>
        <v>Supplier Party</v>
      </c>
      <c r="N21" s="11" t="str">
        <f t="shared" si="7"/>
        <v>Supplier Party</v>
      </c>
      <c r="O21" s="11" t="s">
        <v>22</v>
      </c>
      <c r="P21" s="11" t="s">
        <v>22</v>
      </c>
      <c r="Q21" s="11" t="s">
        <v>22</v>
      </c>
      <c r="R21" s="11" t="s">
        <v>41</v>
      </c>
      <c r="S21" s="11" t="s">
        <v>38</v>
      </c>
      <c r="T21" s="11" t="s">
        <v>22</v>
      </c>
      <c r="U21" s="11" t="s">
        <v>62</v>
      </c>
      <c r="V21" s="11" t="s">
        <v>22</v>
      </c>
    </row>
    <row r="22" spans="1:22" ht="14.1" customHeight="1" x14ac:dyDescent="0.2">
      <c r="A22" s="11" t="str">
        <f t="shared" si="4"/>
        <v>BuyerCustomerParty</v>
      </c>
      <c r="B22" s="8" t="s">
        <v>22</v>
      </c>
      <c r="C22" s="12" t="s">
        <v>34</v>
      </c>
      <c r="D22" s="11" t="s">
        <v>5270</v>
      </c>
      <c r="E22" s="11" t="s">
        <v>22</v>
      </c>
      <c r="F22" s="11" t="s">
        <v>22</v>
      </c>
      <c r="G22" s="11" t="str">
        <f t="shared" si="5"/>
        <v>Request For Quotation. Buyer_ Customer Party. Customer Party</v>
      </c>
      <c r="H22" s="11" t="s">
        <v>22</v>
      </c>
      <c r="I22" s="11" t="s">
        <v>5801</v>
      </c>
      <c r="J22" s="11" t="s">
        <v>36</v>
      </c>
      <c r="K22" s="11" t="s">
        <v>22</v>
      </c>
      <c r="L22" s="11" t="s">
        <v>22</v>
      </c>
      <c r="M22" s="11" t="str">
        <f t="shared" si="6"/>
        <v>Customer Party</v>
      </c>
      <c r="N22" s="11" t="str">
        <f t="shared" si="7"/>
        <v>Customer Party</v>
      </c>
      <c r="O22" s="11" t="s">
        <v>22</v>
      </c>
      <c r="P22" s="11" t="s">
        <v>22</v>
      </c>
      <c r="Q22" s="11" t="s">
        <v>22</v>
      </c>
      <c r="R22" s="11" t="s">
        <v>37</v>
      </c>
      <c r="S22" s="11" t="s">
        <v>38</v>
      </c>
      <c r="T22" s="11" t="s">
        <v>22</v>
      </c>
      <c r="U22" s="11" t="s">
        <v>26</v>
      </c>
      <c r="V22" s="11" t="s">
        <v>22</v>
      </c>
    </row>
    <row r="23" spans="1:22" ht="14.1" customHeight="1" x14ac:dyDescent="0.2">
      <c r="A23" s="11" t="str">
        <f t="shared" si="4"/>
        <v>Delivery</v>
      </c>
      <c r="B23" s="8" t="s">
        <v>22</v>
      </c>
      <c r="C23" s="12" t="s">
        <v>98</v>
      </c>
      <c r="D23" s="11" t="s">
        <v>5273</v>
      </c>
      <c r="E23" s="11" t="s">
        <v>22</v>
      </c>
      <c r="F23" s="11" t="s">
        <v>22</v>
      </c>
      <c r="G23" s="11" t="str">
        <f t="shared" si="5"/>
        <v>Request For Quotation. Delivery</v>
      </c>
      <c r="H23" s="11" t="s">
        <v>22</v>
      </c>
      <c r="I23" s="11" t="s">
        <v>5801</v>
      </c>
      <c r="J23" s="11" t="s">
        <v>22</v>
      </c>
      <c r="K23" s="11" t="s">
        <v>22</v>
      </c>
      <c r="L23" s="11" t="s">
        <v>22</v>
      </c>
      <c r="M23" s="11" t="str">
        <f t="shared" si="6"/>
        <v>Delivery</v>
      </c>
      <c r="N23" s="11" t="str">
        <f t="shared" si="7"/>
        <v>Delivery</v>
      </c>
      <c r="O23" s="11" t="s">
        <v>22</v>
      </c>
      <c r="P23" s="11" t="s">
        <v>22</v>
      </c>
      <c r="Q23" s="11" t="s">
        <v>22</v>
      </c>
      <c r="R23" s="11" t="s">
        <v>865</v>
      </c>
      <c r="S23" s="11" t="s">
        <v>38</v>
      </c>
      <c r="T23" s="11" t="s">
        <v>22</v>
      </c>
      <c r="U23" s="11" t="s">
        <v>62</v>
      </c>
      <c r="V23" s="11" t="s">
        <v>22</v>
      </c>
    </row>
    <row r="24" spans="1:22" ht="14.1" customHeight="1" x14ac:dyDescent="0.2">
      <c r="A24" s="11" t="str">
        <f t="shared" si="4"/>
        <v>DeliveryTerms</v>
      </c>
      <c r="B24" s="8" t="s">
        <v>22</v>
      </c>
      <c r="C24" s="12" t="s">
        <v>98</v>
      </c>
      <c r="D24" s="11" t="s">
        <v>5274</v>
      </c>
      <c r="E24" s="11" t="s">
        <v>22</v>
      </c>
      <c r="F24" s="11" t="s">
        <v>22</v>
      </c>
      <c r="G24" s="11" t="str">
        <f t="shared" si="5"/>
        <v>Request For Quotation. Delivery Terms</v>
      </c>
      <c r="H24" s="11" t="s">
        <v>22</v>
      </c>
      <c r="I24" s="11" t="s">
        <v>5801</v>
      </c>
      <c r="J24" s="11" t="s">
        <v>22</v>
      </c>
      <c r="K24" s="11" t="s">
        <v>22</v>
      </c>
      <c r="L24" s="11" t="s">
        <v>22</v>
      </c>
      <c r="M24" s="11" t="str">
        <f t="shared" si="6"/>
        <v>Delivery Terms</v>
      </c>
      <c r="N24" s="11" t="str">
        <f t="shared" si="7"/>
        <v>Delivery Terms</v>
      </c>
      <c r="O24" s="11" t="s">
        <v>22</v>
      </c>
      <c r="P24" s="11" t="s">
        <v>22</v>
      </c>
      <c r="Q24" s="11" t="s">
        <v>22</v>
      </c>
      <c r="R24" s="11" t="s">
        <v>955</v>
      </c>
      <c r="S24" s="11" t="s">
        <v>38</v>
      </c>
      <c r="T24" s="11" t="s">
        <v>22</v>
      </c>
      <c r="U24" s="11" t="s">
        <v>62</v>
      </c>
      <c r="V24" s="11" t="s">
        <v>22</v>
      </c>
    </row>
    <row r="25" spans="1:22" ht="14.1" customHeight="1" x14ac:dyDescent="0.2">
      <c r="A25" s="11" t="str">
        <f t="shared" si="4"/>
        <v>DestinationCountry</v>
      </c>
      <c r="B25" s="8" t="s">
        <v>22</v>
      </c>
      <c r="C25" s="12" t="s">
        <v>34</v>
      </c>
      <c r="D25" s="11" t="s">
        <v>5805</v>
      </c>
      <c r="E25" s="11" t="s">
        <v>22</v>
      </c>
      <c r="F25" s="11" t="s">
        <v>22</v>
      </c>
      <c r="G25" s="11" t="str">
        <f t="shared" si="5"/>
        <v>Request For Quotation. Destination_ Country. Country</v>
      </c>
      <c r="H25" s="11" t="s">
        <v>22</v>
      </c>
      <c r="I25" s="11" t="s">
        <v>5801</v>
      </c>
      <c r="J25" s="11" t="s">
        <v>3932</v>
      </c>
      <c r="K25" s="11" t="s">
        <v>22</v>
      </c>
      <c r="L25" s="11" t="s">
        <v>22</v>
      </c>
      <c r="M25" s="11" t="str">
        <f t="shared" si="6"/>
        <v>Country</v>
      </c>
      <c r="N25" s="11" t="str">
        <f t="shared" si="7"/>
        <v>Country</v>
      </c>
      <c r="O25" s="11" t="s">
        <v>22</v>
      </c>
      <c r="P25" s="11" t="s">
        <v>22</v>
      </c>
      <c r="Q25" s="11" t="s">
        <v>22</v>
      </c>
      <c r="R25" s="11" t="s">
        <v>132</v>
      </c>
      <c r="S25" s="11" t="s">
        <v>38</v>
      </c>
      <c r="T25" s="11" t="s">
        <v>22</v>
      </c>
      <c r="U25" s="11" t="s">
        <v>62</v>
      </c>
      <c r="V25" s="11" t="s">
        <v>22</v>
      </c>
    </row>
    <row r="26" spans="1:22" ht="14.1" customHeight="1" x14ac:dyDescent="0.2">
      <c r="A26" s="11" t="str">
        <f t="shared" si="4"/>
        <v>Contract</v>
      </c>
      <c r="B26" s="8" t="s">
        <v>22</v>
      </c>
      <c r="C26" s="12" t="s">
        <v>98</v>
      </c>
      <c r="D26" s="11" t="s">
        <v>5858</v>
      </c>
      <c r="E26" s="11" t="s">
        <v>22</v>
      </c>
      <c r="F26" s="11" t="s">
        <v>22</v>
      </c>
      <c r="G26" s="11" t="str">
        <f t="shared" si="5"/>
        <v>Request For Quotation. Contract</v>
      </c>
      <c r="H26" s="11" t="s">
        <v>22</v>
      </c>
      <c r="I26" s="11" t="s">
        <v>5801</v>
      </c>
      <c r="J26" s="11" t="s">
        <v>22</v>
      </c>
      <c r="K26" s="11" t="s">
        <v>22</v>
      </c>
      <c r="L26" s="11" t="s">
        <v>22</v>
      </c>
      <c r="M26" s="11" t="str">
        <f t="shared" si="6"/>
        <v>Contract</v>
      </c>
      <c r="N26" s="11" t="str">
        <f t="shared" si="7"/>
        <v>Contract</v>
      </c>
      <c r="O26" s="11" t="s">
        <v>22</v>
      </c>
      <c r="P26" s="11" t="s">
        <v>22</v>
      </c>
      <c r="Q26" s="11" t="s">
        <v>22</v>
      </c>
      <c r="R26" s="11" t="s">
        <v>516</v>
      </c>
      <c r="S26" s="11" t="s">
        <v>38</v>
      </c>
      <c r="T26" s="11" t="s">
        <v>22</v>
      </c>
      <c r="U26" s="11" t="s">
        <v>62</v>
      </c>
      <c r="V26" s="11" t="s">
        <v>22</v>
      </c>
    </row>
    <row r="27" spans="1:22" ht="14.1" customHeight="1" x14ac:dyDescent="0.2">
      <c r="A27" s="11" t="str">
        <f t="shared" si="4"/>
        <v>RequestForQuotationLine</v>
      </c>
      <c r="B27" s="8" t="s">
        <v>22</v>
      </c>
      <c r="C27" s="12" t="s">
        <v>50</v>
      </c>
      <c r="D27" s="11" t="s">
        <v>5859</v>
      </c>
      <c r="E27" s="11" t="s">
        <v>22</v>
      </c>
      <c r="F27" s="11" t="s">
        <v>22</v>
      </c>
      <c r="G27" s="11" t="str">
        <f t="shared" si="5"/>
        <v>Request For Quotation. Request For Quotation Line</v>
      </c>
      <c r="H27" s="11" t="s">
        <v>22</v>
      </c>
      <c r="I27" s="11" t="s">
        <v>5801</v>
      </c>
      <c r="J27" s="11" t="s">
        <v>22</v>
      </c>
      <c r="K27" s="11" t="s">
        <v>22</v>
      </c>
      <c r="L27" s="11" t="s">
        <v>22</v>
      </c>
      <c r="M27" s="11" t="str">
        <f t="shared" si="6"/>
        <v>Request For Quotation Line</v>
      </c>
      <c r="N27" s="11" t="str">
        <f t="shared" si="7"/>
        <v>Request For Quotation Line</v>
      </c>
      <c r="O27" s="11" t="s">
        <v>22</v>
      </c>
      <c r="P27" s="11" t="s">
        <v>22</v>
      </c>
      <c r="Q27" s="11" t="s">
        <v>22</v>
      </c>
      <c r="R27" s="11" t="s">
        <v>3476</v>
      </c>
      <c r="S27" s="11" t="s">
        <v>38</v>
      </c>
      <c r="T27" s="11" t="s">
        <v>22</v>
      </c>
      <c r="U27" s="11" t="s">
        <v>62</v>
      </c>
      <c r="V27" s="11" t="s">
        <v>22</v>
      </c>
    </row>
    <row r="28" spans="1:22" s="14" customFormat="1" ht="14.1" customHeight="1" x14ac:dyDescent="0.2">
      <c r="A28" s="13"/>
      <c r="B28" s="13"/>
      <c r="C28" s="13"/>
      <c r="D28" s="13"/>
      <c r="E28" s="13"/>
      <c r="F28" s="13"/>
      <c r="G28" s="13"/>
      <c r="H28" s="13"/>
      <c r="I28" s="13"/>
      <c r="J28" s="13"/>
      <c r="K28" s="13"/>
      <c r="L28" s="13"/>
      <c r="M28" s="13"/>
      <c r="N28" s="13"/>
      <c r="O28" s="13"/>
      <c r="P28" s="13"/>
      <c r="Q28" s="13"/>
      <c r="R28" s="13"/>
      <c r="S28" s="13" t="s">
        <v>4949</v>
      </c>
      <c r="T28" s="13"/>
      <c r="U28" s="13"/>
      <c r="V28"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4F0FA-A4E9-4EAB-ADCB-EBE2C0DFBBE4}">
  <dimension ref="A1:V28"/>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RetailEvent</v>
      </c>
      <c r="B2" s="6" t="s">
        <v>22</v>
      </c>
      <c r="C2" s="6" t="s">
        <v>22</v>
      </c>
      <c r="D2" s="6" t="s">
        <v>5860</v>
      </c>
      <c r="E2" s="6" t="s">
        <v>1765</v>
      </c>
      <c r="F2" s="6" t="s">
        <v>22</v>
      </c>
      <c r="G2" s="5" t="str">
        <f>CONCATENATE(IF(H2="","",CONCATENATE(H2,"_ ")),I2,". Details")</f>
        <v>Retail Event. Details</v>
      </c>
      <c r="H2" s="6" t="s">
        <v>22</v>
      </c>
      <c r="I2" s="6" t="s">
        <v>5861</v>
      </c>
      <c r="J2" s="6" t="s">
        <v>22</v>
      </c>
      <c r="K2" s="6" t="s">
        <v>22</v>
      </c>
      <c r="L2" s="6" t="s">
        <v>22</v>
      </c>
      <c r="M2" s="6" t="s">
        <v>22</v>
      </c>
      <c r="N2" s="6" t="s">
        <v>22</v>
      </c>
      <c r="O2" s="6" t="s">
        <v>22</v>
      </c>
      <c r="P2" s="6" t="s">
        <v>22</v>
      </c>
      <c r="Q2" s="6" t="s">
        <v>22</v>
      </c>
      <c r="R2" s="6" t="s">
        <v>22</v>
      </c>
      <c r="S2" s="6" t="s">
        <v>25</v>
      </c>
      <c r="T2" s="6" t="s">
        <v>22</v>
      </c>
      <c r="U2" s="6" t="s">
        <v>26</v>
      </c>
      <c r="V2" s="6" t="s">
        <v>22</v>
      </c>
    </row>
    <row r="3" spans="1:22" ht="14.1" customHeight="1" x14ac:dyDescent="0.2">
      <c r="A3" s="7" t="str">
        <f t="shared" ref="A3:A17"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4992</v>
      </c>
      <c r="G3" s="10" t="str">
        <f t="shared" ref="G3:G17" si="1">CONCATENATE( IF(H3="","",CONCATENATE(H3,"_ ")),I3,". ",IF(J3="","",CONCATENATE(J3,"_ ")),M3,IF(OR(J3&lt;&gt;"",M3&lt;&gt;N3),CONCATENATE(". ",N3),""))</f>
        <v>Retail Event. UBL Version Identifier. Identifier</v>
      </c>
      <c r="H3" s="10" t="s">
        <v>22</v>
      </c>
      <c r="I3" s="10" t="s">
        <v>5861</v>
      </c>
      <c r="J3" s="10" t="s">
        <v>22</v>
      </c>
      <c r="K3" s="10" t="s">
        <v>4953</v>
      </c>
      <c r="L3" s="10" t="s">
        <v>29</v>
      </c>
      <c r="M3" s="7" t="str">
        <f t="shared" ref="M3:M17" si="2">IF(K3&lt;&gt;"",CONCATENATE(K3," ",L3),L3)</f>
        <v>UBL Version Identifier</v>
      </c>
      <c r="N3" s="10" t="s">
        <v>29</v>
      </c>
      <c r="O3" s="10" t="s">
        <v>22</v>
      </c>
      <c r="P3" s="10" t="str">
        <f t="shared" ref="P3:P17" si="3">IF(O3&lt;&gt;"",CONCATENATE(O3,"_ ",N3,". Type"),CONCATENATE(N3,". Type"))</f>
        <v>Identifier. Type</v>
      </c>
      <c r="Q3" s="10" t="s">
        <v>22</v>
      </c>
      <c r="R3" s="10" t="s">
        <v>22</v>
      </c>
      <c r="S3" s="10" t="s">
        <v>30</v>
      </c>
      <c r="T3" s="10" t="s">
        <v>22</v>
      </c>
      <c r="U3" s="10" t="s">
        <v>26</v>
      </c>
      <c r="V3" s="10" t="s">
        <v>22</v>
      </c>
    </row>
    <row r="4" spans="1:22" ht="14.1" customHeight="1" x14ac:dyDescent="0.2">
      <c r="A4" s="7" t="str">
        <f t="shared" si="0"/>
        <v>CustomizationID</v>
      </c>
      <c r="B4" s="8" t="s">
        <v>22</v>
      </c>
      <c r="C4" s="9" t="s">
        <v>34</v>
      </c>
      <c r="D4" s="10" t="s">
        <v>4954</v>
      </c>
      <c r="E4" s="10" t="s">
        <v>22</v>
      </c>
      <c r="F4" s="10" t="s">
        <v>2701</v>
      </c>
      <c r="G4" s="10" t="str">
        <f t="shared" si="1"/>
        <v>Retail Event. Customization Identifier. Identifier</v>
      </c>
      <c r="H4" s="10" t="s">
        <v>22</v>
      </c>
      <c r="I4" s="10" t="s">
        <v>5861</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26</v>
      </c>
      <c r="V4" s="10" t="s">
        <v>22</v>
      </c>
    </row>
    <row r="5" spans="1:22" ht="14.1" customHeight="1" x14ac:dyDescent="0.2">
      <c r="A5" s="7" t="str">
        <f t="shared" si="0"/>
        <v>ProfileID</v>
      </c>
      <c r="B5" s="8" t="s">
        <v>22</v>
      </c>
      <c r="C5" s="9" t="s">
        <v>34</v>
      </c>
      <c r="D5" s="10" t="s">
        <v>4955</v>
      </c>
      <c r="E5" s="10" t="s">
        <v>22</v>
      </c>
      <c r="F5" s="10" t="s">
        <v>4993</v>
      </c>
      <c r="G5" s="10" t="str">
        <f t="shared" si="1"/>
        <v>Retail Event. Profile Identifier. Identifier</v>
      </c>
      <c r="H5" s="10" t="s">
        <v>22</v>
      </c>
      <c r="I5" s="10" t="s">
        <v>5861</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26</v>
      </c>
      <c r="V5" s="10" t="s">
        <v>22</v>
      </c>
    </row>
    <row r="6" spans="1:22" ht="14.1" customHeight="1" x14ac:dyDescent="0.2">
      <c r="A6" s="7" t="str">
        <f t="shared" si="0"/>
        <v>ProfileExecutionID</v>
      </c>
      <c r="B6" s="8" t="s">
        <v>22</v>
      </c>
      <c r="C6" s="9" t="s">
        <v>34</v>
      </c>
      <c r="D6" s="10" t="s">
        <v>4956</v>
      </c>
      <c r="E6" s="10" t="s">
        <v>22</v>
      </c>
      <c r="F6" s="10" t="s">
        <v>4994</v>
      </c>
      <c r="G6" s="10" t="str">
        <f t="shared" si="1"/>
        <v>Retail Event. Profile Execution Identifier. Identifier</v>
      </c>
      <c r="H6" s="10" t="s">
        <v>22</v>
      </c>
      <c r="I6" s="10" t="s">
        <v>5861</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26</v>
      </c>
      <c r="V6" s="10" t="s">
        <v>22</v>
      </c>
    </row>
    <row r="7" spans="1:22" ht="14.1" customHeight="1" x14ac:dyDescent="0.2">
      <c r="A7" s="7" t="str">
        <f t="shared" si="0"/>
        <v>ID</v>
      </c>
      <c r="B7" s="8" t="s">
        <v>22</v>
      </c>
      <c r="C7" s="9" t="s">
        <v>27</v>
      </c>
      <c r="D7" s="10" t="s">
        <v>4995</v>
      </c>
      <c r="E7" s="10" t="s">
        <v>5862</v>
      </c>
      <c r="F7" s="10" t="s">
        <v>22</v>
      </c>
      <c r="G7" s="10" t="str">
        <f t="shared" si="1"/>
        <v>Retail Event. Identifier</v>
      </c>
      <c r="H7" s="10" t="s">
        <v>22</v>
      </c>
      <c r="I7" s="10" t="s">
        <v>5861</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26</v>
      </c>
      <c r="V7" s="10" t="s">
        <v>22</v>
      </c>
    </row>
    <row r="8" spans="1:22" ht="14.1" customHeight="1" x14ac:dyDescent="0.2">
      <c r="A8" s="7" t="str">
        <f t="shared" si="0"/>
        <v>CopyIndicator</v>
      </c>
      <c r="B8" s="8" t="s">
        <v>22</v>
      </c>
      <c r="C8" s="9" t="s">
        <v>34</v>
      </c>
      <c r="D8" s="10" t="s">
        <v>5018</v>
      </c>
      <c r="E8" s="10" t="s">
        <v>22</v>
      </c>
      <c r="F8" s="10" t="s">
        <v>22</v>
      </c>
      <c r="G8" s="10" t="str">
        <f t="shared" si="1"/>
        <v>Retail Event. Copy_ Indicator. Indicator</v>
      </c>
      <c r="H8" s="10" t="s">
        <v>22</v>
      </c>
      <c r="I8" s="10" t="s">
        <v>5861</v>
      </c>
      <c r="J8" s="10" t="s">
        <v>1596</v>
      </c>
      <c r="K8" s="10" t="s">
        <v>22</v>
      </c>
      <c r="L8" s="10" t="s">
        <v>170</v>
      </c>
      <c r="M8" s="7" t="str">
        <f t="shared" si="2"/>
        <v>Indicator</v>
      </c>
      <c r="N8" s="10" t="s">
        <v>170</v>
      </c>
      <c r="O8" s="10" t="s">
        <v>22</v>
      </c>
      <c r="P8" s="10" t="str">
        <f t="shared" si="3"/>
        <v>Indicator. Type</v>
      </c>
      <c r="Q8" s="10" t="s">
        <v>22</v>
      </c>
      <c r="R8" s="10" t="s">
        <v>22</v>
      </c>
      <c r="S8" s="10" t="s">
        <v>30</v>
      </c>
      <c r="T8" s="10" t="s">
        <v>22</v>
      </c>
      <c r="U8" s="10" t="s">
        <v>26</v>
      </c>
      <c r="V8" s="10" t="s">
        <v>22</v>
      </c>
    </row>
    <row r="9" spans="1:22" ht="14.1" customHeight="1" x14ac:dyDescent="0.2">
      <c r="A9" s="7" t="str">
        <f t="shared" si="0"/>
        <v>UUID</v>
      </c>
      <c r="B9" s="8" t="s">
        <v>22</v>
      </c>
      <c r="C9" s="9" t="s">
        <v>34</v>
      </c>
      <c r="D9" s="10" t="s">
        <v>4959</v>
      </c>
      <c r="E9" s="10" t="s">
        <v>22</v>
      </c>
      <c r="F9" s="10" t="s">
        <v>22</v>
      </c>
      <c r="G9" s="10" t="str">
        <f t="shared" si="1"/>
        <v>Retail Event. UUID. Identifier</v>
      </c>
      <c r="H9" s="10" t="s">
        <v>22</v>
      </c>
      <c r="I9" s="10" t="s">
        <v>5861</v>
      </c>
      <c r="J9" s="10" t="s">
        <v>22</v>
      </c>
      <c r="K9" s="10" t="s">
        <v>22</v>
      </c>
      <c r="L9" s="10" t="s">
        <v>590</v>
      </c>
      <c r="M9" s="7" t="str">
        <f t="shared" si="2"/>
        <v>UUID</v>
      </c>
      <c r="N9" s="10" t="s">
        <v>29</v>
      </c>
      <c r="O9" s="10" t="s">
        <v>22</v>
      </c>
      <c r="P9" s="10" t="str">
        <f t="shared" si="3"/>
        <v>Identifier. Type</v>
      </c>
      <c r="Q9" s="10" t="s">
        <v>22</v>
      </c>
      <c r="R9" s="10" t="s">
        <v>22</v>
      </c>
      <c r="S9" s="10" t="s">
        <v>30</v>
      </c>
      <c r="T9" s="10" t="s">
        <v>22</v>
      </c>
      <c r="U9" s="10" t="s">
        <v>26</v>
      </c>
      <c r="V9" s="10" t="s">
        <v>22</v>
      </c>
    </row>
    <row r="10" spans="1:22" ht="14.1" customHeight="1" x14ac:dyDescent="0.2">
      <c r="A10" s="7" t="str">
        <f t="shared" si="0"/>
        <v>IssueDate</v>
      </c>
      <c r="B10" s="8" t="s">
        <v>22</v>
      </c>
      <c r="C10" s="9" t="s">
        <v>34</v>
      </c>
      <c r="D10" s="10" t="s">
        <v>4996</v>
      </c>
      <c r="E10" s="10" t="s">
        <v>5863</v>
      </c>
      <c r="F10" s="10" t="s">
        <v>22</v>
      </c>
      <c r="G10" s="10" t="str">
        <f t="shared" si="1"/>
        <v>Retail Event. Issue Date. Date</v>
      </c>
      <c r="H10" s="10" t="s">
        <v>22</v>
      </c>
      <c r="I10" s="10" t="s">
        <v>5861</v>
      </c>
      <c r="J10" s="10" t="s">
        <v>22</v>
      </c>
      <c r="K10" s="10" t="s">
        <v>477</v>
      </c>
      <c r="L10" s="10" t="s">
        <v>397</v>
      </c>
      <c r="M10" s="7" t="str">
        <f t="shared" si="2"/>
        <v>Issue Date</v>
      </c>
      <c r="N10" s="10" t="s">
        <v>397</v>
      </c>
      <c r="O10" s="10" t="s">
        <v>22</v>
      </c>
      <c r="P10" s="10" t="str">
        <f t="shared" si="3"/>
        <v>Date. Type</v>
      </c>
      <c r="Q10" s="10" t="s">
        <v>22</v>
      </c>
      <c r="R10" s="10" t="s">
        <v>22</v>
      </c>
      <c r="S10" s="10" t="s">
        <v>30</v>
      </c>
      <c r="T10" s="10" t="s">
        <v>22</v>
      </c>
      <c r="U10" s="10" t="s">
        <v>26</v>
      </c>
      <c r="V10" s="10" t="s">
        <v>22</v>
      </c>
    </row>
    <row r="11" spans="1:22" ht="14.1" customHeight="1" x14ac:dyDescent="0.2">
      <c r="A11" s="7" t="str">
        <f t="shared" si="0"/>
        <v>IssueTime</v>
      </c>
      <c r="B11" s="8" t="s">
        <v>22</v>
      </c>
      <c r="C11" s="9" t="s">
        <v>34</v>
      </c>
      <c r="D11" s="10" t="s">
        <v>4997</v>
      </c>
      <c r="E11" s="10" t="s">
        <v>22</v>
      </c>
      <c r="F11" s="10" t="s">
        <v>22</v>
      </c>
      <c r="G11" s="10" t="str">
        <f t="shared" si="1"/>
        <v>Retail Event. Issue Time. Time</v>
      </c>
      <c r="H11" s="10" t="s">
        <v>22</v>
      </c>
      <c r="I11" s="10" t="s">
        <v>5861</v>
      </c>
      <c r="J11" s="10" t="s">
        <v>22</v>
      </c>
      <c r="K11" s="10" t="s">
        <v>477</v>
      </c>
      <c r="L11" s="10" t="s">
        <v>594</v>
      </c>
      <c r="M11" s="7" t="str">
        <f t="shared" si="2"/>
        <v>Issue Time</v>
      </c>
      <c r="N11" s="10" t="s">
        <v>594</v>
      </c>
      <c r="O11" s="10" t="s">
        <v>22</v>
      </c>
      <c r="P11" s="10" t="str">
        <f t="shared" si="3"/>
        <v>Time. Type</v>
      </c>
      <c r="Q11" s="10" t="s">
        <v>22</v>
      </c>
      <c r="R11" s="10" t="s">
        <v>22</v>
      </c>
      <c r="S11" s="10" t="s">
        <v>30</v>
      </c>
      <c r="T11" s="10" t="s">
        <v>22</v>
      </c>
      <c r="U11" s="10" t="s">
        <v>26</v>
      </c>
      <c r="V11" s="10" t="s">
        <v>22</v>
      </c>
    </row>
    <row r="12" spans="1:22" ht="14.1" customHeight="1" x14ac:dyDescent="0.2">
      <c r="A12" s="7" t="str">
        <f t="shared" si="0"/>
        <v>Note</v>
      </c>
      <c r="B12" s="8" t="s">
        <v>22</v>
      </c>
      <c r="C12" s="9" t="s">
        <v>98</v>
      </c>
      <c r="D12" s="10" t="s">
        <v>4967</v>
      </c>
      <c r="E12" s="10" t="s">
        <v>22</v>
      </c>
      <c r="F12" s="10" t="s">
        <v>22</v>
      </c>
      <c r="G12" s="10" t="str">
        <f t="shared" si="1"/>
        <v>Retail Event. Note. Text</v>
      </c>
      <c r="H12" s="10" t="s">
        <v>22</v>
      </c>
      <c r="I12" s="10" t="s">
        <v>5861</v>
      </c>
      <c r="J12" s="10" t="s">
        <v>22</v>
      </c>
      <c r="K12" s="10" t="s">
        <v>22</v>
      </c>
      <c r="L12" s="10" t="s">
        <v>237</v>
      </c>
      <c r="M12" s="7" t="str">
        <f t="shared" si="2"/>
        <v>Note</v>
      </c>
      <c r="N12" s="10" t="s">
        <v>59</v>
      </c>
      <c r="O12" s="10" t="s">
        <v>22</v>
      </c>
      <c r="P12" s="10" t="str">
        <f t="shared" si="3"/>
        <v>Text. Type</v>
      </c>
      <c r="Q12" s="10" t="s">
        <v>22</v>
      </c>
      <c r="R12" s="10" t="s">
        <v>22</v>
      </c>
      <c r="S12" s="10" t="s">
        <v>30</v>
      </c>
      <c r="T12" s="10" t="s">
        <v>22</v>
      </c>
      <c r="U12" s="10" t="s">
        <v>26</v>
      </c>
      <c r="V12" s="10" t="s">
        <v>22</v>
      </c>
    </row>
    <row r="13" spans="1:22" ht="14.1" customHeight="1" x14ac:dyDescent="0.2">
      <c r="A13" s="7" t="str">
        <f t="shared" si="0"/>
        <v>RetailEventName</v>
      </c>
      <c r="B13" s="8" t="s">
        <v>22</v>
      </c>
      <c r="C13" s="9" t="s">
        <v>34</v>
      </c>
      <c r="D13" s="10" t="s">
        <v>5864</v>
      </c>
      <c r="E13" s="10" t="s">
        <v>22</v>
      </c>
      <c r="F13" s="10" t="s">
        <v>22</v>
      </c>
      <c r="G13" s="10" t="str">
        <f t="shared" si="1"/>
        <v>Retail Event. Retail Event Name. Name</v>
      </c>
      <c r="H13" s="10" t="s">
        <v>22</v>
      </c>
      <c r="I13" s="10" t="s">
        <v>5861</v>
      </c>
      <c r="J13" s="10" t="s">
        <v>22</v>
      </c>
      <c r="K13" s="10" t="s">
        <v>5861</v>
      </c>
      <c r="L13" s="10" t="s">
        <v>56</v>
      </c>
      <c r="M13" s="7" t="str">
        <f t="shared" si="2"/>
        <v>Retail Event Name</v>
      </c>
      <c r="N13" s="10" t="s">
        <v>56</v>
      </c>
      <c r="O13" s="10" t="s">
        <v>22</v>
      </c>
      <c r="P13" s="10" t="str">
        <f t="shared" si="3"/>
        <v>Name. Type</v>
      </c>
      <c r="Q13" s="10" t="s">
        <v>22</v>
      </c>
      <c r="R13" s="10" t="s">
        <v>22</v>
      </c>
      <c r="S13" s="10" t="s">
        <v>30</v>
      </c>
      <c r="T13" s="10" t="s">
        <v>22</v>
      </c>
      <c r="U13" s="10" t="s">
        <v>26</v>
      </c>
      <c r="V13" s="10" t="s">
        <v>22</v>
      </c>
    </row>
    <row r="14" spans="1:22" ht="14.1" customHeight="1" x14ac:dyDescent="0.2">
      <c r="A14" s="7" t="str">
        <f t="shared" si="0"/>
        <v>RetailEventStatusCode</v>
      </c>
      <c r="B14" s="8" t="s">
        <v>22</v>
      </c>
      <c r="C14" s="9" t="s">
        <v>27</v>
      </c>
      <c r="D14" s="10" t="s">
        <v>5865</v>
      </c>
      <c r="E14" s="10" t="s">
        <v>22</v>
      </c>
      <c r="F14" s="10" t="s">
        <v>22</v>
      </c>
      <c r="G14" s="10" t="str">
        <f t="shared" si="1"/>
        <v>Retail Event. Retail Event Status Code. Code</v>
      </c>
      <c r="H14" s="10" t="s">
        <v>22</v>
      </c>
      <c r="I14" s="10" t="s">
        <v>5861</v>
      </c>
      <c r="J14" s="10" t="s">
        <v>22</v>
      </c>
      <c r="K14" s="10" t="s">
        <v>5866</v>
      </c>
      <c r="L14" s="10" t="s">
        <v>33</v>
      </c>
      <c r="M14" s="7" t="str">
        <f t="shared" si="2"/>
        <v>Retail Event Status Code</v>
      </c>
      <c r="N14" s="10" t="s">
        <v>33</v>
      </c>
      <c r="O14" s="10" t="s">
        <v>22</v>
      </c>
      <c r="P14" s="10" t="str">
        <f t="shared" si="3"/>
        <v>Code. Type</v>
      </c>
      <c r="Q14" s="10" t="s">
        <v>22</v>
      </c>
      <c r="R14" s="10" t="s">
        <v>22</v>
      </c>
      <c r="S14" s="10" t="s">
        <v>30</v>
      </c>
      <c r="T14" s="10" t="s">
        <v>22</v>
      </c>
      <c r="U14" s="10" t="s">
        <v>26</v>
      </c>
      <c r="V14" s="10" t="s">
        <v>22</v>
      </c>
    </row>
    <row r="15" spans="1:22" ht="14.1" customHeight="1" x14ac:dyDescent="0.2">
      <c r="A15" s="7" t="str">
        <f t="shared" si="0"/>
        <v>SellerEventID</v>
      </c>
      <c r="B15" s="8" t="s">
        <v>22</v>
      </c>
      <c r="C15" s="9" t="s">
        <v>34</v>
      </c>
      <c r="D15" s="10" t="s">
        <v>5867</v>
      </c>
      <c r="E15" s="10" t="s">
        <v>22</v>
      </c>
      <c r="F15" s="10" t="s">
        <v>22</v>
      </c>
      <c r="G15" s="10" t="str">
        <f t="shared" si="1"/>
        <v>Retail Event. Seller Event Identifier. Identifier</v>
      </c>
      <c r="H15" s="10" t="s">
        <v>22</v>
      </c>
      <c r="I15" s="10" t="s">
        <v>5861</v>
      </c>
      <c r="J15" s="10" t="s">
        <v>22</v>
      </c>
      <c r="K15" s="10" t="s">
        <v>5868</v>
      </c>
      <c r="L15" s="10" t="s">
        <v>29</v>
      </c>
      <c r="M15" s="7" t="str">
        <f t="shared" si="2"/>
        <v>Seller Event Identifier</v>
      </c>
      <c r="N15" s="10" t="s">
        <v>29</v>
      </c>
      <c r="O15" s="10" t="s">
        <v>22</v>
      </c>
      <c r="P15" s="10" t="str">
        <f t="shared" si="3"/>
        <v>Identifier. Type</v>
      </c>
      <c r="Q15" s="10" t="s">
        <v>22</v>
      </c>
      <c r="R15" s="10" t="s">
        <v>22</v>
      </c>
      <c r="S15" s="10" t="s">
        <v>30</v>
      </c>
      <c r="T15" s="10" t="s">
        <v>22</v>
      </c>
      <c r="U15" s="10" t="s">
        <v>26</v>
      </c>
      <c r="V15" s="10" t="s">
        <v>22</v>
      </c>
    </row>
    <row r="16" spans="1:22" ht="14.1" customHeight="1" x14ac:dyDescent="0.2">
      <c r="A16" s="7" t="str">
        <f t="shared" si="0"/>
        <v>BuyerEventID</v>
      </c>
      <c r="B16" s="8" t="s">
        <v>22</v>
      </c>
      <c r="C16" s="9" t="s">
        <v>34</v>
      </c>
      <c r="D16" s="10" t="s">
        <v>5869</v>
      </c>
      <c r="E16" s="10" t="s">
        <v>22</v>
      </c>
      <c r="F16" s="10" t="s">
        <v>22</v>
      </c>
      <c r="G16" s="10" t="str">
        <f t="shared" si="1"/>
        <v>Retail Event. Buyer Event Identifier. Identifier</v>
      </c>
      <c r="H16" s="10" t="s">
        <v>22</v>
      </c>
      <c r="I16" s="10" t="s">
        <v>5861</v>
      </c>
      <c r="J16" s="10" t="s">
        <v>22</v>
      </c>
      <c r="K16" s="10" t="s">
        <v>5870</v>
      </c>
      <c r="L16" s="10" t="s">
        <v>29</v>
      </c>
      <c r="M16" s="7" t="str">
        <f t="shared" si="2"/>
        <v>Buyer Event Identifier</v>
      </c>
      <c r="N16" s="10" t="s">
        <v>29</v>
      </c>
      <c r="O16" s="10" t="s">
        <v>22</v>
      </c>
      <c r="P16" s="10" t="str">
        <f t="shared" si="3"/>
        <v>Identifier. Type</v>
      </c>
      <c r="Q16" s="10" t="s">
        <v>22</v>
      </c>
      <c r="R16" s="10" t="s">
        <v>22</v>
      </c>
      <c r="S16" s="10" t="s">
        <v>30</v>
      </c>
      <c r="T16" s="10" t="s">
        <v>22</v>
      </c>
      <c r="U16" s="10" t="s">
        <v>26</v>
      </c>
      <c r="V16" s="10" t="s">
        <v>22</v>
      </c>
    </row>
    <row r="17" spans="1:22" ht="14.1" customHeight="1" x14ac:dyDescent="0.2">
      <c r="A17" s="7" t="str">
        <f t="shared" si="0"/>
        <v>Description</v>
      </c>
      <c r="B17" s="8" t="s">
        <v>22</v>
      </c>
      <c r="C17" s="9" t="s">
        <v>98</v>
      </c>
      <c r="D17" s="10" t="s">
        <v>5871</v>
      </c>
      <c r="E17" s="10" t="s">
        <v>22</v>
      </c>
      <c r="F17" s="10" t="s">
        <v>22</v>
      </c>
      <c r="G17" s="10" t="str">
        <f t="shared" si="1"/>
        <v>Retail Event. Description. Text</v>
      </c>
      <c r="H17" s="10" t="s">
        <v>22</v>
      </c>
      <c r="I17" s="10" t="s">
        <v>5861</v>
      </c>
      <c r="J17" s="10" t="s">
        <v>22</v>
      </c>
      <c r="K17" s="10" t="s">
        <v>22</v>
      </c>
      <c r="L17" s="10" t="s">
        <v>100</v>
      </c>
      <c r="M17" s="7" t="str">
        <f t="shared" si="2"/>
        <v>Description</v>
      </c>
      <c r="N17" s="10" t="s">
        <v>59</v>
      </c>
      <c r="O17" s="10" t="s">
        <v>22</v>
      </c>
      <c r="P17" s="10" t="str">
        <f t="shared" si="3"/>
        <v>Text. Type</v>
      </c>
      <c r="Q17" s="10" t="s">
        <v>22</v>
      </c>
      <c r="R17" s="10" t="s">
        <v>22</v>
      </c>
      <c r="S17" s="10" t="s">
        <v>30</v>
      </c>
      <c r="T17" s="10" t="s">
        <v>22</v>
      </c>
      <c r="U17" s="10" t="s">
        <v>26</v>
      </c>
      <c r="V17" s="10" t="s">
        <v>22</v>
      </c>
    </row>
    <row r="18" spans="1:22" ht="14.1" customHeight="1" x14ac:dyDescent="0.2">
      <c r="A18" s="11" t="str">
        <f t="shared" ref="A18:A27" si="4">SUBSTITUTE(SUBSTITUTE(CONCATENATE(J18,IF(M18="Identifier","ID",M18))," ",""),"_","")</f>
        <v>Period</v>
      </c>
      <c r="B18" s="8" t="s">
        <v>22</v>
      </c>
      <c r="C18" s="12" t="s">
        <v>27</v>
      </c>
      <c r="D18" s="11" t="s">
        <v>5872</v>
      </c>
      <c r="E18" s="11" t="s">
        <v>22</v>
      </c>
      <c r="F18" s="11" t="s">
        <v>22</v>
      </c>
      <c r="G18" s="11" t="str">
        <f t="shared" ref="G18:G27" si="5">CONCATENATE( IF(H18="","",CONCATENATE(H18,"_ ")),I18,". ",IF(J18="","",CONCATENATE(J18,"_ ")),M18,IF(J18="","",CONCATENATE(". ",N18)))</f>
        <v>Retail Event. Period</v>
      </c>
      <c r="H18" s="11" t="s">
        <v>22</v>
      </c>
      <c r="I18" s="11" t="s">
        <v>5861</v>
      </c>
      <c r="J18" s="11" t="s">
        <v>22</v>
      </c>
      <c r="K18" s="11" t="s">
        <v>22</v>
      </c>
      <c r="L18" s="11" t="s">
        <v>22</v>
      </c>
      <c r="M18" s="11" t="str">
        <f t="shared" ref="M18:M27" si="6">CONCATENATE(IF(Q18="","",CONCATENATE(Q18,"_ ")),R18)</f>
        <v>Period</v>
      </c>
      <c r="N18" s="11" t="str">
        <f t="shared" ref="N18:N27" si="7">M18</f>
        <v>Period</v>
      </c>
      <c r="O18" s="11" t="s">
        <v>22</v>
      </c>
      <c r="P18" s="11" t="s">
        <v>22</v>
      </c>
      <c r="Q18" s="11" t="s">
        <v>22</v>
      </c>
      <c r="R18" s="11" t="s">
        <v>44</v>
      </c>
      <c r="S18" s="11" t="s">
        <v>38</v>
      </c>
      <c r="T18" s="11" t="s">
        <v>22</v>
      </c>
      <c r="U18" s="11" t="s">
        <v>26</v>
      </c>
      <c r="V18" s="11" t="s">
        <v>22</v>
      </c>
    </row>
    <row r="19" spans="1:22" ht="14.1" customHeight="1" x14ac:dyDescent="0.2">
      <c r="A19" s="11" t="str">
        <f t="shared" si="4"/>
        <v>OriginalDocumentReference</v>
      </c>
      <c r="B19" s="8" t="s">
        <v>22</v>
      </c>
      <c r="C19" s="12" t="s">
        <v>98</v>
      </c>
      <c r="D19" s="11" t="s">
        <v>5873</v>
      </c>
      <c r="E19" s="11" t="s">
        <v>22</v>
      </c>
      <c r="F19" s="11" t="s">
        <v>22</v>
      </c>
      <c r="G19" s="11" t="str">
        <f t="shared" si="5"/>
        <v>Retail Event. Original_ Document Reference. Document Reference</v>
      </c>
      <c r="H19" s="11" t="s">
        <v>22</v>
      </c>
      <c r="I19" s="11" t="s">
        <v>5861</v>
      </c>
      <c r="J19" s="11" t="s">
        <v>633</v>
      </c>
      <c r="K19" s="11" t="s">
        <v>22</v>
      </c>
      <c r="L19" s="11" t="s">
        <v>22</v>
      </c>
      <c r="M19" s="11" t="str">
        <f t="shared" si="6"/>
        <v>Document Reference</v>
      </c>
      <c r="N19" s="11" t="str">
        <f t="shared" si="7"/>
        <v>Document Reference</v>
      </c>
      <c r="O19" s="11" t="s">
        <v>22</v>
      </c>
      <c r="P19" s="11" t="s">
        <v>22</v>
      </c>
      <c r="Q19" s="11" t="s">
        <v>22</v>
      </c>
      <c r="R19" s="11" t="s">
        <v>406</v>
      </c>
      <c r="S19" s="11" t="s">
        <v>38</v>
      </c>
      <c r="T19" s="11" t="s">
        <v>22</v>
      </c>
      <c r="U19" s="11" t="s">
        <v>26</v>
      </c>
      <c r="V19" s="11" t="s">
        <v>22</v>
      </c>
    </row>
    <row r="20" spans="1:22" ht="14.1" customHeight="1" x14ac:dyDescent="0.2">
      <c r="A20" s="11" t="str">
        <f t="shared" si="4"/>
        <v>Signature</v>
      </c>
      <c r="B20" s="8" t="s">
        <v>22</v>
      </c>
      <c r="C20" s="12" t="s">
        <v>98</v>
      </c>
      <c r="D20" s="11" t="s">
        <v>4972</v>
      </c>
      <c r="E20" s="11" t="s">
        <v>22</v>
      </c>
      <c r="F20" s="11" t="s">
        <v>22</v>
      </c>
      <c r="G20" s="11" t="str">
        <f t="shared" si="5"/>
        <v>Retail Event. Signature</v>
      </c>
      <c r="H20" s="11" t="s">
        <v>22</v>
      </c>
      <c r="I20" s="11" t="s">
        <v>5861</v>
      </c>
      <c r="J20" s="11" t="s">
        <v>22</v>
      </c>
      <c r="K20" s="11" t="s">
        <v>22</v>
      </c>
      <c r="L20" s="11" t="s">
        <v>22</v>
      </c>
      <c r="M20" s="11" t="str">
        <f t="shared" si="6"/>
        <v>Signature</v>
      </c>
      <c r="N20" s="11" t="str">
        <f t="shared" si="7"/>
        <v>Signature</v>
      </c>
      <c r="O20" s="11" t="s">
        <v>22</v>
      </c>
      <c r="P20" s="11" t="s">
        <v>22</v>
      </c>
      <c r="Q20" s="11" t="s">
        <v>22</v>
      </c>
      <c r="R20" s="11" t="s">
        <v>624</v>
      </c>
      <c r="S20" s="11" t="s">
        <v>38</v>
      </c>
      <c r="T20" s="11" t="s">
        <v>22</v>
      </c>
      <c r="U20" s="11" t="s">
        <v>26</v>
      </c>
      <c r="V20" s="11" t="s">
        <v>22</v>
      </c>
    </row>
    <row r="21" spans="1:22" ht="14.1" customHeight="1" x14ac:dyDescent="0.2">
      <c r="A21" s="11" t="str">
        <f t="shared" si="4"/>
        <v>SenderParty</v>
      </c>
      <c r="B21" s="8" t="s">
        <v>22</v>
      </c>
      <c r="C21" s="12" t="s">
        <v>27</v>
      </c>
      <c r="D21" s="11" t="s">
        <v>5001</v>
      </c>
      <c r="E21" s="11" t="s">
        <v>22</v>
      </c>
      <c r="F21" s="11" t="s">
        <v>22</v>
      </c>
      <c r="G21" s="11" t="str">
        <f t="shared" si="5"/>
        <v>Retail Event. Sender_ Party. Party</v>
      </c>
      <c r="H21" s="11" t="s">
        <v>22</v>
      </c>
      <c r="I21" s="11" t="s">
        <v>5861</v>
      </c>
      <c r="J21" s="11" t="s">
        <v>5002</v>
      </c>
      <c r="K21" s="11" t="s">
        <v>22</v>
      </c>
      <c r="L21" s="11" t="s">
        <v>22</v>
      </c>
      <c r="M21" s="11" t="str">
        <f t="shared" si="6"/>
        <v>Party</v>
      </c>
      <c r="N21" s="11" t="str">
        <f t="shared" si="7"/>
        <v>Party</v>
      </c>
      <c r="O21" s="11" t="s">
        <v>22</v>
      </c>
      <c r="P21" s="11" t="s">
        <v>22</v>
      </c>
      <c r="Q21" s="11" t="s">
        <v>22</v>
      </c>
      <c r="R21" s="11" t="s">
        <v>216</v>
      </c>
      <c r="S21" s="11" t="s">
        <v>38</v>
      </c>
      <c r="T21" s="11" t="s">
        <v>22</v>
      </c>
      <c r="U21" s="11" t="s">
        <v>26</v>
      </c>
      <c r="V21" s="11" t="s">
        <v>22</v>
      </c>
    </row>
    <row r="22" spans="1:22" ht="14.1" customHeight="1" x14ac:dyDescent="0.2">
      <c r="A22" s="11" t="str">
        <f t="shared" si="4"/>
        <v>ReceiverParty</v>
      </c>
      <c r="B22" s="8" t="s">
        <v>22</v>
      </c>
      <c r="C22" s="12" t="s">
        <v>27</v>
      </c>
      <c r="D22" s="11" t="s">
        <v>5003</v>
      </c>
      <c r="E22" s="11" t="s">
        <v>22</v>
      </c>
      <c r="F22" s="11" t="s">
        <v>22</v>
      </c>
      <c r="G22" s="11" t="str">
        <f t="shared" si="5"/>
        <v>Retail Event. Receiver_ Party. Party</v>
      </c>
      <c r="H22" s="11" t="s">
        <v>22</v>
      </c>
      <c r="I22" s="11" t="s">
        <v>5861</v>
      </c>
      <c r="J22" s="11" t="s">
        <v>5004</v>
      </c>
      <c r="K22" s="11" t="s">
        <v>22</v>
      </c>
      <c r="L22" s="11" t="s">
        <v>22</v>
      </c>
      <c r="M22" s="11" t="str">
        <f t="shared" si="6"/>
        <v>Party</v>
      </c>
      <c r="N22" s="11" t="str">
        <f t="shared" si="7"/>
        <v>Party</v>
      </c>
      <c r="O22" s="11" t="s">
        <v>22</v>
      </c>
      <c r="P22" s="11" t="s">
        <v>22</v>
      </c>
      <c r="Q22" s="11" t="s">
        <v>22</v>
      </c>
      <c r="R22" s="11" t="s">
        <v>216</v>
      </c>
      <c r="S22" s="11" t="s">
        <v>38</v>
      </c>
      <c r="T22" s="11" t="s">
        <v>22</v>
      </c>
      <c r="U22" s="11" t="s">
        <v>26</v>
      </c>
      <c r="V22" s="11" t="s">
        <v>22</v>
      </c>
    </row>
    <row r="23" spans="1:22" ht="14.1" customHeight="1" x14ac:dyDescent="0.2">
      <c r="A23" s="11" t="str">
        <f t="shared" si="4"/>
        <v>BuyerCustomerParty</v>
      </c>
      <c r="B23" s="8" t="s">
        <v>22</v>
      </c>
      <c r="C23" s="12" t="s">
        <v>34</v>
      </c>
      <c r="D23" s="11" t="s">
        <v>5270</v>
      </c>
      <c r="E23" s="11" t="s">
        <v>22</v>
      </c>
      <c r="F23" s="11" t="s">
        <v>22</v>
      </c>
      <c r="G23" s="11" t="str">
        <f t="shared" si="5"/>
        <v>Retail Event. Buyer_ Customer Party. Customer Party</v>
      </c>
      <c r="H23" s="11" t="s">
        <v>22</v>
      </c>
      <c r="I23" s="11" t="s">
        <v>5861</v>
      </c>
      <c r="J23" s="11" t="s">
        <v>36</v>
      </c>
      <c r="K23" s="11" t="s">
        <v>22</v>
      </c>
      <c r="L23" s="11" t="s">
        <v>22</v>
      </c>
      <c r="M23" s="11" t="str">
        <f t="shared" si="6"/>
        <v>Customer Party</v>
      </c>
      <c r="N23" s="11" t="str">
        <f t="shared" si="7"/>
        <v>Customer Party</v>
      </c>
      <c r="O23" s="11" t="s">
        <v>22</v>
      </c>
      <c r="P23" s="11" t="s">
        <v>22</v>
      </c>
      <c r="Q23" s="11" t="s">
        <v>22</v>
      </c>
      <c r="R23" s="11" t="s">
        <v>37</v>
      </c>
      <c r="S23" s="11" t="s">
        <v>38</v>
      </c>
      <c r="T23" s="11" t="s">
        <v>22</v>
      </c>
      <c r="U23" s="11" t="s">
        <v>26</v>
      </c>
      <c r="V23" s="11" t="s">
        <v>22</v>
      </c>
    </row>
    <row r="24" spans="1:22" ht="14.1" customHeight="1" x14ac:dyDescent="0.2">
      <c r="A24" s="11" t="str">
        <f t="shared" si="4"/>
        <v>SellerSupplierParty</v>
      </c>
      <c r="B24" s="8" t="s">
        <v>22</v>
      </c>
      <c r="C24" s="12" t="s">
        <v>34</v>
      </c>
      <c r="D24" s="11" t="s">
        <v>5118</v>
      </c>
      <c r="E24" s="11" t="s">
        <v>22</v>
      </c>
      <c r="F24" s="11" t="s">
        <v>22</v>
      </c>
      <c r="G24" s="11" t="str">
        <f t="shared" si="5"/>
        <v>Retail Event. Seller_ Supplier Party. Supplier Party</v>
      </c>
      <c r="H24" s="11" t="s">
        <v>22</v>
      </c>
      <c r="I24" s="11" t="s">
        <v>5861</v>
      </c>
      <c r="J24" s="11" t="s">
        <v>40</v>
      </c>
      <c r="K24" s="11" t="s">
        <v>22</v>
      </c>
      <c r="L24" s="11" t="s">
        <v>22</v>
      </c>
      <c r="M24" s="11" t="str">
        <f t="shared" si="6"/>
        <v>Supplier Party</v>
      </c>
      <c r="N24" s="11" t="str">
        <f t="shared" si="7"/>
        <v>Supplier Party</v>
      </c>
      <c r="O24" s="11" t="s">
        <v>22</v>
      </c>
      <c r="P24" s="11" t="s">
        <v>22</v>
      </c>
      <c r="Q24" s="11" t="s">
        <v>22</v>
      </c>
      <c r="R24" s="11" t="s">
        <v>41</v>
      </c>
      <c r="S24" s="11" t="s">
        <v>38</v>
      </c>
      <c r="T24" s="11" t="s">
        <v>22</v>
      </c>
      <c r="U24" s="11" t="s">
        <v>26</v>
      </c>
      <c r="V24" s="11" t="s">
        <v>22</v>
      </c>
    </row>
    <row r="25" spans="1:22" ht="14.1" customHeight="1" x14ac:dyDescent="0.2">
      <c r="A25" s="11" t="str">
        <f t="shared" si="4"/>
        <v>EventComment</v>
      </c>
      <c r="B25" s="8" t="s">
        <v>22</v>
      </c>
      <c r="C25" s="12" t="s">
        <v>98</v>
      </c>
      <c r="D25" s="11" t="s">
        <v>5874</v>
      </c>
      <c r="E25" s="11" t="s">
        <v>22</v>
      </c>
      <c r="F25" s="11" t="s">
        <v>22</v>
      </c>
      <c r="G25" s="11" t="str">
        <f t="shared" si="5"/>
        <v>Retail Event. Event Comment</v>
      </c>
      <c r="H25" s="11" t="s">
        <v>22</v>
      </c>
      <c r="I25" s="11" t="s">
        <v>5861</v>
      </c>
      <c r="J25" s="11" t="s">
        <v>22</v>
      </c>
      <c r="K25" s="11" t="s">
        <v>22</v>
      </c>
      <c r="L25" s="11" t="s">
        <v>22</v>
      </c>
      <c r="M25" s="11" t="str">
        <f t="shared" si="6"/>
        <v>Event Comment</v>
      </c>
      <c r="N25" s="11" t="str">
        <f t="shared" si="7"/>
        <v>Event Comment</v>
      </c>
      <c r="O25" s="11" t="s">
        <v>22</v>
      </c>
      <c r="P25" s="11" t="s">
        <v>22</v>
      </c>
      <c r="Q25" s="11" t="s">
        <v>22</v>
      </c>
      <c r="R25" s="11" t="s">
        <v>1780</v>
      </c>
      <c r="S25" s="11" t="s">
        <v>38</v>
      </c>
      <c r="T25" s="11" t="s">
        <v>22</v>
      </c>
      <c r="U25" s="11" t="s">
        <v>26</v>
      </c>
      <c r="V25" s="11" t="s">
        <v>22</v>
      </c>
    </row>
    <row r="26" spans="1:22" ht="14.1" customHeight="1" x14ac:dyDescent="0.2">
      <c r="A26" s="11" t="str">
        <f t="shared" si="4"/>
        <v>PromotionalEvent</v>
      </c>
      <c r="B26" s="8" t="s">
        <v>22</v>
      </c>
      <c r="C26" s="12" t="s">
        <v>34</v>
      </c>
      <c r="D26" s="11" t="s">
        <v>5875</v>
      </c>
      <c r="E26" s="11" t="s">
        <v>22</v>
      </c>
      <c r="F26" s="11" t="s">
        <v>22</v>
      </c>
      <c r="G26" s="11" t="str">
        <f t="shared" si="5"/>
        <v>Retail Event. Promotional Event</v>
      </c>
      <c r="H26" s="11" t="s">
        <v>22</v>
      </c>
      <c r="I26" s="11" t="s">
        <v>5861</v>
      </c>
      <c r="J26" s="11" t="s">
        <v>22</v>
      </c>
      <c r="K26" s="11" t="s">
        <v>22</v>
      </c>
      <c r="L26" s="11" t="s">
        <v>22</v>
      </c>
      <c r="M26" s="11" t="str">
        <f t="shared" si="6"/>
        <v>Promotional Event</v>
      </c>
      <c r="N26" s="11" t="str">
        <f t="shared" si="7"/>
        <v>Promotional Event</v>
      </c>
      <c r="O26" s="11" t="s">
        <v>22</v>
      </c>
      <c r="P26" s="11" t="s">
        <v>22</v>
      </c>
      <c r="Q26" s="11" t="s">
        <v>22</v>
      </c>
      <c r="R26" s="11" t="s">
        <v>3390</v>
      </c>
      <c r="S26" s="11" t="s">
        <v>38</v>
      </c>
      <c r="T26" s="11" t="s">
        <v>22</v>
      </c>
      <c r="U26" s="11" t="s">
        <v>26</v>
      </c>
      <c r="V26" s="11" t="s">
        <v>22</v>
      </c>
    </row>
    <row r="27" spans="1:22" ht="14.1" customHeight="1" x14ac:dyDescent="0.2">
      <c r="A27" s="11" t="str">
        <f t="shared" si="4"/>
        <v>MiscellaneousEvent</v>
      </c>
      <c r="B27" s="8" t="s">
        <v>22</v>
      </c>
      <c r="C27" s="12" t="s">
        <v>34</v>
      </c>
      <c r="D27" s="11" t="s">
        <v>5876</v>
      </c>
      <c r="E27" s="11" t="s">
        <v>22</v>
      </c>
      <c r="F27" s="11" t="s">
        <v>22</v>
      </c>
      <c r="G27" s="11" t="str">
        <f t="shared" si="5"/>
        <v>Retail Event. Miscellaneous Event</v>
      </c>
      <c r="H27" s="11" t="s">
        <v>22</v>
      </c>
      <c r="I27" s="11" t="s">
        <v>5861</v>
      </c>
      <c r="J27" s="11" t="s">
        <v>22</v>
      </c>
      <c r="K27" s="11" t="s">
        <v>22</v>
      </c>
      <c r="L27" s="11" t="s">
        <v>22</v>
      </c>
      <c r="M27" s="11" t="str">
        <f t="shared" si="6"/>
        <v>Miscellaneous Event</v>
      </c>
      <c r="N27" s="11" t="str">
        <f t="shared" si="7"/>
        <v>Miscellaneous Event</v>
      </c>
      <c r="O27" s="11" t="s">
        <v>22</v>
      </c>
      <c r="P27" s="11" t="s">
        <v>22</v>
      </c>
      <c r="Q27" s="11" t="s">
        <v>22</v>
      </c>
      <c r="R27" s="11" t="s">
        <v>2798</v>
      </c>
      <c r="S27" s="11" t="s">
        <v>38</v>
      </c>
      <c r="T27" s="11" t="s">
        <v>22</v>
      </c>
      <c r="U27" s="11" t="s">
        <v>26</v>
      </c>
      <c r="V27" s="11" t="s">
        <v>22</v>
      </c>
    </row>
    <row r="28" spans="1:22" s="14" customFormat="1" ht="14.1" customHeight="1" x14ac:dyDescent="0.2">
      <c r="A28" s="13"/>
      <c r="B28" s="13"/>
      <c r="C28" s="13"/>
      <c r="D28" s="13"/>
      <c r="E28" s="13"/>
      <c r="F28" s="13"/>
      <c r="G28" s="13"/>
      <c r="H28" s="13"/>
      <c r="I28" s="13"/>
      <c r="J28" s="13"/>
      <c r="K28" s="13"/>
      <c r="L28" s="13"/>
      <c r="M28" s="13"/>
      <c r="N28" s="13"/>
      <c r="O28" s="13"/>
      <c r="P28" s="13"/>
      <c r="Q28" s="13"/>
      <c r="R28" s="13"/>
      <c r="S28" s="13" t="s">
        <v>4949</v>
      </c>
      <c r="T28" s="13"/>
      <c r="U28" s="13"/>
      <c r="V28"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2A882-3C9C-49AB-97A8-CBBA672C347F}">
  <dimension ref="A1:V56"/>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SelfBilledCreditNote</v>
      </c>
      <c r="B2" s="6" t="s">
        <v>22</v>
      </c>
      <c r="C2" s="6" t="s">
        <v>22</v>
      </c>
      <c r="D2" s="6" t="s">
        <v>5877</v>
      </c>
      <c r="E2" s="6" t="s">
        <v>22</v>
      </c>
      <c r="F2" s="6" t="s">
        <v>22</v>
      </c>
      <c r="G2" s="5" t="str">
        <f>CONCATENATE(IF(H2="","",CONCATENATE(H2,"_ ")),I2,". Details")</f>
        <v>Self Billed Credit Note. Details</v>
      </c>
      <c r="H2" s="6" t="s">
        <v>22</v>
      </c>
      <c r="I2" s="6" t="s">
        <v>412</v>
      </c>
      <c r="J2" s="6" t="s">
        <v>22</v>
      </c>
      <c r="K2" s="6" t="s">
        <v>22</v>
      </c>
      <c r="L2" s="6" t="s">
        <v>22</v>
      </c>
      <c r="M2" s="6" t="s">
        <v>22</v>
      </c>
      <c r="N2" s="6" t="s">
        <v>22</v>
      </c>
      <c r="O2" s="6" t="s">
        <v>22</v>
      </c>
      <c r="P2" s="6" t="s">
        <v>22</v>
      </c>
      <c r="Q2" s="6" t="s">
        <v>22</v>
      </c>
      <c r="R2" s="6" t="s">
        <v>22</v>
      </c>
      <c r="S2" s="6" t="s">
        <v>25</v>
      </c>
      <c r="T2" s="6" t="s">
        <v>22</v>
      </c>
      <c r="U2" s="6" t="s">
        <v>62</v>
      </c>
      <c r="V2" s="6" t="s">
        <v>22</v>
      </c>
    </row>
    <row r="3" spans="1:22" ht="14.1" customHeight="1" x14ac:dyDescent="0.2">
      <c r="A3" s="7" t="str">
        <f t="shared" ref="A3:A24"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4992</v>
      </c>
      <c r="G3" s="10" t="str">
        <f t="shared" ref="G3:G24" si="1">CONCATENATE( IF(H3="","",CONCATENATE(H3,"_ ")),I3,". ",IF(J3="","",CONCATENATE(J3,"_ ")),M3,IF(OR(J3&lt;&gt;"",M3&lt;&gt;N3),CONCATENATE(". ",N3),""))</f>
        <v>Self Billed Credit Note. UBL Version Identifier. Identifier</v>
      </c>
      <c r="H3" s="10" t="s">
        <v>22</v>
      </c>
      <c r="I3" s="10" t="s">
        <v>412</v>
      </c>
      <c r="J3" s="10" t="s">
        <v>22</v>
      </c>
      <c r="K3" s="10" t="s">
        <v>4953</v>
      </c>
      <c r="L3" s="10" t="s">
        <v>29</v>
      </c>
      <c r="M3" s="7" t="str">
        <f t="shared" ref="M3:M24" si="2">IF(K3&lt;&gt;"",CONCATENATE(K3," ",L3),L3)</f>
        <v>UBL Version Identifier</v>
      </c>
      <c r="N3" s="10" t="s">
        <v>29</v>
      </c>
      <c r="O3" s="10" t="s">
        <v>22</v>
      </c>
      <c r="P3" s="10" t="str">
        <f t="shared" ref="P3:P24" si="3">IF(O3&lt;&gt;"",CONCATENATE(O3,"_ ",N3,". Type"),CONCATENATE(N3,". Type"))</f>
        <v>Identifier. Type</v>
      </c>
      <c r="Q3" s="10" t="s">
        <v>22</v>
      </c>
      <c r="R3" s="10" t="s">
        <v>22</v>
      </c>
      <c r="S3" s="10" t="s">
        <v>30</v>
      </c>
      <c r="T3" s="10" t="s">
        <v>22</v>
      </c>
      <c r="U3" s="10" t="s">
        <v>62</v>
      </c>
      <c r="V3" s="10" t="s">
        <v>22</v>
      </c>
    </row>
    <row r="4" spans="1:22" ht="14.1" customHeight="1" x14ac:dyDescent="0.2">
      <c r="A4" s="7" t="str">
        <f t="shared" si="0"/>
        <v>CustomizationID</v>
      </c>
      <c r="B4" s="8" t="s">
        <v>22</v>
      </c>
      <c r="C4" s="9" t="s">
        <v>34</v>
      </c>
      <c r="D4" s="10" t="s">
        <v>4954</v>
      </c>
      <c r="E4" s="10" t="s">
        <v>22</v>
      </c>
      <c r="F4" s="10" t="s">
        <v>2701</v>
      </c>
      <c r="G4" s="10" t="str">
        <f t="shared" si="1"/>
        <v>Self Billed Credit Note. Customization Identifier. Identifier</v>
      </c>
      <c r="H4" s="10" t="s">
        <v>22</v>
      </c>
      <c r="I4" s="10" t="s">
        <v>412</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62</v>
      </c>
      <c r="V4" s="10" t="s">
        <v>22</v>
      </c>
    </row>
    <row r="5" spans="1:22" ht="14.1" customHeight="1" x14ac:dyDescent="0.2">
      <c r="A5" s="7" t="str">
        <f t="shared" si="0"/>
        <v>ProfileID</v>
      </c>
      <c r="B5" s="8" t="s">
        <v>22</v>
      </c>
      <c r="C5" s="9" t="s">
        <v>34</v>
      </c>
      <c r="D5" s="10" t="s">
        <v>4955</v>
      </c>
      <c r="E5" s="10" t="s">
        <v>22</v>
      </c>
      <c r="F5" s="10" t="s">
        <v>4993</v>
      </c>
      <c r="G5" s="10" t="str">
        <f t="shared" si="1"/>
        <v>Self Billed Credit Note. Profile Identifier. Identifier</v>
      </c>
      <c r="H5" s="10" t="s">
        <v>22</v>
      </c>
      <c r="I5" s="10" t="s">
        <v>412</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62</v>
      </c>
      <c r="V5" s="10" t="s">
        <v>22</v>
      </c>
    </row>
    <row r="6" spans="1:22" ht="14.1" customHeight="1" x14ac:dyDescent="0.2">
      <c r="A6" s="7" t="str">
        <f t="shared" si="0"/>
        <v>ProfileExecutionID</v>
      </c>
      <c r="B6" s="8" t="s">
        <v>22</v>
      </c>
      <c r="C6" s="9" t="s">
        <v>34</v>
      </c>
      <c r="D6" s="10" t="s">
        <v>4956</v>
      </c>
      <c r="E6" s="10" t="s">
        <v>22</v>
      </c>
      <c r="F6" s="10" t="s">
        <v>4994</v>
      </c>
      <c r="G6" s="10" t="str">
        <f t="shared" si="1"/>
        <v>Self Billed Credit Note. Profile Execution Identifier. Identifier</v>
      </c>
      <c r="H6" s="10" t="s">
        <v>22</v>
      </c>
      <c r="I6" s="10" t="s">
        <v>412</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26</v>
      </c>
      <c r="V6" s="10" t="s">
        <v>22</v>
      </c>
    </row>
    <row r="7" spans="1:22" ht="14.1" customHeight="1" x14ac:dyDescent="0.2">
      <c r="A7" s="7" t="str">
        <f t="shared" si="0"/>
        <v>ID</v>
      </c>
      <c r="B7" s="8" t="s">
        <v>22</v>
      </c>
      <c r="C7" s="9" t="s">
        <v>27</v>
      </c>
      <c r="D7" s="10" t="s">
        <v>4995</v>
      </c>
      <c r="E7" s="10" t="s">
        <v>22</v>
      </c>
      <c r="F7" s="10" t="s">
        <v>22</v>
      </c>
      <c r="G7" s="10" t="str">
        <f t="shared" si="1"/>
        <v>Self Billed Credit Note. Identifier</v>
      </c>
      <c r="H7" s="10" t="s">
        <v>22</v>
      </c>
      <c r="I7" s="10" t="s">
        <v>412</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62</v>
      </c>
      <c r="V7" s="10" t="s">
        <v>22</v>
      </c>
    </row>
    <row r="8" spans="1:22" ht="14.1" customHeight="1" x14ac:dyDescent="0.2">
      <c r="A8" s="7" t="str">
        <f t="shared" si="0"/>
        <v>CopyIndicator</v>
      </c>
      <c r="B8" s="8" t="s">
        <v>22</v>
      </c>
      <c r="C8" s="9" t="s">
        <v>34</v>
      </c>
      <c r="D8" s="10" t="s">
        <v>5018</v>
      </c>
      <c r="E8" s="10" t="s">
        <v>22</v>
      </c>
      <c r="F8" s="10" t="s">
        <v>22</v>
      </c>
      <c r="G8" s="10" t="str">
        <f t="shared" si="1"/>
        <v>Self Billed Credit Note. Copy_ Indicator. Indicator</v>
      </c>
      <c r="H8" s="10" t="s">
        <v>22</v>
      </c>
      <c r="I8" s="10" t="s">
        <v>412</v>
      </c>
      <c r="J8" s="10" t="s">
        <v>1596</v>
      </c>
      <c r="K8" s="10" t="s">
        <v>22</v>
      </c>
      <c r="L8" s="10" t="s">
        <v>170</v>
      </c>
      <c r="M8" s="7" t="str">
        <f t="shared" si="2"/>
        <v>Indicator</v>
      </c>
      <c r="N8" s="10" t="s">
        <v>170</v>
      </c>
      <c r="O8" s="10" t="s">
        <v>22</v>
      </c>
      <c r="P8" s="10" t="str">
        <f t="shared" si="3"/>
        <v>Indicator. Type</v>
      </c>
      <c r="Q8" s="10" t="s">
        <v>22</v>
      </c>
      <c r="R8" s="10" t="s">
        <v>22</v>
      </c>
      <c r="S8" s="10" t="s">
        <v>30</v>
      </c>
      <c r="T8" s="10" t="s">
        <v>22</v>
      </c>
      <c r="U8" s="10" t="s">
        <v>62</v>
      </c>
      <c r="V8" s="10" t="s">
        <v>22</v>
      </c>
    </row>
    <row r="9" spans="1:22" ht="14.1" customHeight="1" x14ac:dyDescent="0.2">
      <c r="A9" s="7" t="str">
        <f t="shared" si="0"/>
        <v>UUID</v>
      </c>
      <c r="B9" s="8" t="s">
        <v>22</v>
      </c>
      <c r="C9" s="9" t="s">
        <v>34</v>
      </c>
      <c r="D9" s="10" t="s">
        <v>4959</v>
      </c>
      <c r="E9" s="10" t="s">
        <v>22</v>
      </c>
      <c r="F9" s="10" t="s">
        <v>22</v>
      </c>
      <c r="G9" s="10" t="str">
        <f t="shared" si="1"/>
        <v>Self Billed Credit Note. UUID. Identifier</v>
      </c>
      <c r="H9" s="10" t="s">
        <v>22</v>
      </c>
      <c r="I9" s="10" t="s">
        <v>412</v>
      </c>
      <c r="J9" s="10" t="s">
        <v>22</v>
      </c>
      <c r="K9" s="10" t="s">
        <v>22</v>
      </c>
      <c r="L9" s="10" t="s">
        <v>590</v>
      </c>
      <c r="M9" s="7" t="str">
        <f t="shared" si="2"/>
        <v>UUID</v>
      </c>
      <c r="N9" s="10" t="s">
        <v>29</v>
      </c>
      <c r="O9" s="10" t="s">
        <v>22</v>
      </c>
      <c r="P9" s="10" t="str">
        <f t="shared" si="3"/>
        <v>Identifier. Type</v>
      </c>
      <c r="Q9" s="10" t="s">
        <v>22</v>
      </c>
      <c r="R9" s="10" t="s">
        <v>22</v>
      </c>
      <c r="S9" s="10" t="s">
        <v>30</v>
      </c>
      <c r="T9" s="10" t="s">
        <v>22</v>
      </c>
      <c r="U9" s="10" t="s">
        <v>62</v>
      </c>
      <c r="V9" s="10" t="s">
        <v>22</v>
      </c>
    </row>
    <row r="10" spans="1:22" ht="14.1" customHeight="1" x14ac:dyDescent="0.2">
      <c r="A10" s="7" t="str">
        <f t="shared" si="0"/>
        <v>IssueDate</v>
      </c>
      <c r="B10" s="8" t="s">
        <v>22</v>
      </c>
      <c r="C10" s="9" t="s">
        <v>27</v>
      </c>
      <c r="D10" s="10" t="s">
        <v>4996</v>
      </c>
      <c r="E10" s="10" t="s">
        <v>22</v>
      </c>
      <c r="F10" s="10" t="s">
        <v>22</v>
      </c>
      <c r="G10" s="10" t="str">
        <f t="shared" si="1"/>
        <v>Self Billed Credit Note. Issue Date. Date</v>
      </c>
      <c r="H10" s="10" t="s">
        <v>22</v>
      </c>
      <c r="I10" s="10" t="s">
        <v>412</v>
      </c>
      <c r="J10" s="10" t="s">
        <v>22</v>
      </c>
      <c r="K10" s="10" t="s">
        <v>477</v>
      </c>
      <c r="L10" s="10" t="s">
        <v>397</v>
      </c>
      <c r="M10" s="7" t="str">
        <f t="shared" si="2"/>
        <v>Issue Date</v>
      </c>
      <c r="N10" s="10" t="s">
        <v>397</v>
      </c>
      <c r="O10" s="10" t="s">
        <v>22</v>
      </c>
      <c r="P10" s="10" t="str">
        <f t="shared" si="3"/>
        <v>Date. Type</v>
      </c>
      <c r="Q10" s="10" t="s">
        <v>22</v>
      </c>
      <c r="R10" s="10" t="s">
        <v>22</v>
      </c>
      <c r="S10" s="10" t="s">
        <v>30</v>
      </c>
      <c r="T10" s="10" t="s">
        <v>22</v>
      </c>
      <c r="U10" s="10" t="s">
        <v>62</v>
      </c>
      <c r="V10" s="10" t="s">
        <v>22</v>
      </c>
    </row>
    <row r="11" spans="1:22" ht="14.1" customHeight="1" x14ac:dyDescent="0.2">
      <c r="A11" s="7" t="str">
        <f t="shared" si="0"/>
        <v>IssueTime</v>
      </c>
      <c r="B11" s="8" t="s">
        <v>22</v>
      </c>
      <c r="C11" s="9" t="s">
        <v>34</v>
      </c>
      <c r="D11" s="10" t="s">
        <v>4997</v>
      </c>
      <c r="E11" s="10" t="s">
        <v>22</v>
      </c>
      <c r="F11" s="10" t="s">
        <v>22</v>
      </c>
      <c r="G11" s="10" t="str">
        <f t="shared" si="1"/>
        <v>Self Billed Credit Note. Issue Time. Time</v>
      </c>
      <c r="H11" s="10" t="s">
        <v>22</v>
      </c>
      <c r="I11" s="10" t="s">
        <v>412</v>
      </c>
      <c r="J11" s="10" t="s">
        <v>22</v>
      </c>
      <c r="K11" s="10" t="s">
        <v>477</v>
      </c>
      <c r="L11" s="10" t="s">
        <v>594</v>
      </c>
      <c r="M11" s="7" t="str">
        <f t="shared" si="2"/>
        <v>Issue Time</v>
      </c>
      <c r="N11" s="10" t="s">
        <v>594</v>
      </c>
      <c r="O11" s="10" t="s">
        <v>22</v>
      </c>
      <c r="P11" s="10" t="str">
        <f t="shared" si="3"/>
        <v>Time. Type</v>
      </c>
      <c r="Q11" s="10" t="s">
        <v>22</v>
      </c>
      <c r="R11" s="10" t="s">
        <v>22</v>
      </c>
      <c r="S11" s="10" t="s">
        <v>30</v>
      </c>
      <c r="T11" s="10" t="s">
        <v>22</v>
      </c>
      <c r="U11" s="10" t="s">
        <v>62</v>
      </c>
      <c r="V11" s="10" t="s">
        <v>22</v>
      </c>
    </row>
    <row r="12" spans="1:22" ht="14.1" customHeight="1" x14ac:dyDescent="0.2">
      <c r="A12" s="7" t="str">
        <f t="shared" si="0"/>
        <v>DueDate</v>
      </c>
      <c r="B12" s="8" t="s">
        <v>22</v>
      </c>
      <c r="C12" s="9" t="s">
        <v>34</v>
      </c>
      <c r="D12" s="10" t="s">
        <v>5878</v>
      </c>
      <c r="E12" s="10" t="s">
        <v>22</v>
      </c>
      <c r="F12" s="10" t="s">
        <v>22</v>
      </c>
      <c r="G12" s="10" t="str">
        <f t="shared" si="1"/>
        <v>Self Billed Credit Note. Due Date. Date</v>
      </c>
      <c r="H12" s="10" t="s">
        <v>22</v>
      </c>
      <c r="I12" s="10" t="s">
        <v>412</v>
      </c>
      <c r="J12" s="10" t="s">
        <v>22</v>
      </c>
      <c r="K12" s="10" t="s">
        <v>5245</v>
      </c>
      <c r="L12" s="10" t="s">
        <v>397</v>
      </c>
      <c r="M12" s="7" t="str">
        <f t="shared" si="2"/>
        <v>Due Date</v>
      </c>
      <c r="N12" s="10" t="s">
        <v>397</v>
      </c>
      <c r="O12" s="10" t="s">
        <v>22</v>
      </c>
      <c r="P12" s="10" t="str">
        <f t="shared" si="3"/>
        <v>Date. Type</v>
      </c>
      <c r="Q12" s="10" t="s">
        <v>22</v>
      </c>
      <c r="R12" s="10" t="s">
        <v>22</v>
      </c>
      <c r="S12" s="10" t="s">
        <v>30</v>
      </c>
      <c r="T12" s="10" t="s">
        <v>22</v>
      </c>
      <c r="U12" s="10" t="s">
        <v>228</v>
      </c>
      <c r="V12" s="10" t="s">
        <v>5269</v>
      </c>
    </row>
    <row r="13" spans="1:22" ht="14.1" customHeight="1" x14ac:dyDescent="0.2">
      <c r="A13" s="7" t="str">
        <f t="shared" si="0"/>
        <v>TaxPointDate</v>
      </c>
      <c r="B13" s="8" t="s">
        <v>22</v>
      </c>
      <c r="C13" s="9" t="s">
        <v>34</v>
      </c>
      <c r="D13" s="10" t="s">
        <v>5879</v>
      </c>
      <c r="E13" s="10" t="s">
        <v>22</v>
      </c>
      <c r="F13" s="10" t="s">
        <v>22</v>
      </c>
      <c r="G13" s="10" t="str">
        <f t="shared" si="1"/>
        <v>Self Billed Credit Note. Tax Point Date. Date</v>
      </c>
      <c r="H13" s="10" t="s">
        <v>22</v>
      </c>
      <c r="I13" s="10" t="s">
        <v>412</v>
      </c>
      <c r="J13" s="10" t="s">
        <v>22</v>
      </c>
      <c r="K13" s="10" t="s">
        <v>1288</v>
      </c>
      <c r="L13" s="10" t="s">
        <v>397</v>
      </c>
      <c r="M13" s="7" t="str">
        <f t="shared" si="2"/>
        <v>Tax Point Date</v>
      </c>
      <c r="N13" s="10" t="s">
        <v>397</v>
      </c>
      <c r="O13" s="10" t="s">
        <v>22</v>
      </c>
      <c r="P13" s="10" t="str">
        <f t="shared" si="3"/>
        <v>Date. Type</v>
      </c>
      <c r="Q13" s="10" t="s">
        <v>22</v>
      </c>
      <c r="R13" s="10" t="s">
        <v>22</v>
      </c>
      <c r="S13" s="10" t="s">
        <v>30</v>
      </c>
      <c r="T13" s="10" t="s">
        <v>22</v>
      </c>
      <c r="U13" s="10" t="s">
        <v>62</v>
      </c>
      <c r="V13" s="10" t="s">
        <v>22</v>
      </c>
    </row>
    <row r="14" spans="1:22" ht="14.1" customHeight="1" x14ac:dyDescent="0.2">
      <c r="A14" s="7" t="str">
        <f t="shared" si="0"/>
        <v>CreditNoteTypeCode</v>
      </c>
      <c r="B14" s="8" t="s">
        <v>22</v>
      </c>
      <c r="C14" s="9" t="s">
        <v>34</v>
      </c>
      <c r="D14" s="10" t="s">
        <v>5880</v>
      </c>
      <c r="E14" s="10" t="s">
        <v>22</v>
      </c>
      <c r="F14" s="10" t="s">
        <v>22</v>
      </c>
      <c r="G14" s="10" t="str">
        <f t="shared" si="1"/>
        <v>Self Billed Credit Note. Credit Note Type Code. Code</v>
      </c>
      <c r="H14" s="10" t="s">
        <v>22</v>
      </c>
      <c r="I14" s="10" t="s">
        <v>412</v>
      </c>
      <c r="J14" s="10" t="s">
        <v>22</v>
      </c>
      <c r="K14" s="10" t="s">
        <v>5249</v>
      </c>
      <c r="L14" s="10" t="s">
        <v>33</v>
      </c>
      <c r="M14" s="7" t="str">
        <f t="shared" si="2"/>
        <v>Credit Note Type Code</v>
      </c>
      <c r="N14" s="10" t="s">
        <v>33</v>
      </c>
      <c r="O14" s="10" t="s">
        <v>22</v>
      </c>
      <c r="P14" s="10" t="str">
        <f t="shared" si="3"/>
        <v>Code. Type</v>
      </c>
      <c r="Q14" s="10" t="s">
        <v>22</v>
      </c>
      <c r="R14" s="10" t="s">
        <v>22</v>
      </c>
      <c r="S14" s="10" t="s">
        <v>30</v>
      </c>
      <c r="T14" s="10" t="s">
        <v>22</v>
      </c>
      <c r="U14" s="10" t="s">
        <v>228</v>
      </c>
      <c r="V14" s="10" t="s">
        <v>5269</v>
      </c>
    </row>
    <row r="15" spans="1:22" ht="14.1" customHeight="1" x14ac:dyDescent="0.2">
      <c r="A15" s="7" t="str">
        <f t="shared" si="0"/>
        <v>Note</v>
      </c>
      <c r="B15" s="8" t="s">
        <v>22</v>
      </c>
      <c r="C15" s="9" t="s">
        <v>98</v>
      </c>
      <c r="D15" s="10" t="s">
        <v>4967</v>
      </c>
      <c r="E15" s="10" t="s">
        <v>22</v>
      </c>
      <c r="F15" s="10" t="s">
        <v>22</v>
      </c>
      <c r="G15" s="10" t="str">
        <f t="shared" si="1"/>
        <v>Self Billed Credit Note. Note. Text</v>
      </c>
      <c r="H15" s="10" t="s">
        <v>22</v>
      </c>
      <c r="I15" s="10" t="s">
        <v>412</v>
      </c>
      <c r="J15" s="10" t="s">
        <v>22</v>
      </c>
      <c r="K15" s="10" t="s">
        <v>22</v>
      </c>
      <c r="L15" s="10" t="s">
        <v>237</v>
      </c>
      <c r="M15" s="7" t="str">
        <f t="shared" si="2"/>
        <v>Note</v>
      </c>
      <c r="N15" s="10" t="s">
        <v>59</v>
      </c>
      <c r="O15" s="10" t="s">
        <v>22</v>
      </c>
      <c r="P15" s="10" t="str">
        <f t="shared" si="3"/>
        <v>Text. Type</v>
      </c>
      <c r="Q15" s="10" t="s">
        <v>22</v>
      </c>
      <c r="R15" s="10" t="s">
        <v>22</v>
      </c>
      <c r="S15" s="10" t="s">
        <v>30</v>
      </c>
      <c r="T15" s="10" t="s">
        <v>22</v>
      </c>
      <c r="U15" s="10" t="s">
        <v>62</v>
      </c>
      <c r="V15" s="10" t="s">
        <v>22</v>
      </c>
    </row>
    <row r="16" spans="1:22" ht="14.1" customHeight="1" x14ac:dyDescent="0.2">
      <c r="A16" s="7" t="str">
        <f t="shared" si="0"/>
        <v>DocumentCurrencyCode</v>
      </c>
      <c r="B16" s="8" t="s">
        <v>22</v>
      </c>
      <c r="C16" s="9" t="s">
        <v>27</v>
      </c>
      <c r="D16" s="10" t="s">
        <v>4968</v>
      </c>
      <c r="E16" s="10" t="s">
        <v>22</v>
      </c>
      <c r="F16" s="10" t="s">
        <v>22</v>
      </c>
      <c r="G16" s="10" t="str">
        <f t="shared" si="1"/>
        <v>Self Billed Credit Note. Document_ Currency Code. Code</v>
      </c>
      <c r="H16" s="10" t="s">
        <v>22</v>
      </c>
      <c r="I16" s="10" t="s">
        <v>412</v>
      </c>
      <c r="J16" s="10" t="s">
        <v>225</v>
      </c>
      <c r="K16" s="10" t="s">
        <v>1873</v>
      </c>
      <c r="L16" s="10" t="s">
        <v>33</v>
      </c>
      <c r="M16" s="7" t="str">
        <f t="shared" si="2"/>
        <v>Currency Code</v>
      </c>
      <c r="N16" s="10" t="s">
        <v>33</v>
      </c>
      <c r="O16" s="10" t="s">
        <v>1873</v>
      </c>
      <c r="P16" s="10" t="str">
        <f t="shared" si="3"/>
        <v>Currency_ Code. Type</v>
      </c>
      <c r="Q16" s="10" t="s">
        <v>22</v>
      </c>
      <c r="R16" s="10" t="s">
        <v>22</v>
      </c>
      <c r="S16" s="10" t="s">
        <v>30</v>
      </c>
      <c r="T16" s="10" t="s">
        <v>22</v>
      </c>
      <c r="U16" s="10" t="s">
        <v>62</v>
      </c>
      <c r="V16" s="10" t="s">
        <v>22</v>
      </c>
    </row>
    <row r="17" spans="1:22" ht="14.1" customHeight="1" x14ac:dyDescent="0.2">
      <c r="A17" s="7" t="str">
        <f t="shared" si="0"/>
        <v>TaxCurrencyCode</v>
      </c>
      <c r="B17" s="8" t="s">
        <v>22</v>
      </c>
      <c r="C17" s="9" t="s">
        <v>34</v>
      </c>
      <c r="D17" s="10" t="s">
        <v>5881</v>
      </c>
      <c r="E17" s="10" t="s">
        <v>22</v>
      </c>
      <c r="F17" s="10" t="s">
        <v>22</v>
      </c>
      <c r="G17" s="10" t="str">
        <f t="shared" si="1"/>
        <v>Self Billed Credit Note. Tax_ Currency Code. Code</v>
      </c>
      <c r="H17" s="10" t="s">
        <v>22</v>
      </c>
      <c r="I17" s="10" t="s">
        <v>412</v>
      </c>
      <c r="J17" s="10" t="s">
        <v>2549</v>
      </c>
      <c r="K17" s="10" t="s">
        <v>1873</v>
      </c>
      <c r="L17" s="10" t="s">
        <v>33</v>
      </c>
      <c r="M17" s="7" t="str">
        <f t="shared" si="2"/>
        <v>Currency Code</v>
      </c>
      <c r="N17" s="10" t="s">
        <v>33</v>
      </c>
      <c r="O17" s="10" t="s">
        <v>1873</v>
      </c>
      <c r="P17" s="10" t="str">
        <f t="shared" si="3"/>
        <v>Currency_ Code. Type</v>
      </c>
      <c r="Q17" s="10" t="s">
        <v>22</v>
      </c>
      <c r="R17" s="10" t="s">
        <v>22</v>
      </c>
      <c r="S17" s="10" t="s">
        <v>30</v>
      </c>
      <c r="T17" s="10" t="s">
        <v>22</v>
      </c>
      <c r="U17" s="10" t="s">
        <v>62</v>
      </c>
      <c r="V17" s="10" t="s">
        <v>22</v>
      </c>
    </row>
    <row r="18" spans="1:22" ht="14.1" customHeight="1" x14ac:dyDescent="0.2">
      <c r="A18" s="7" t="str">
        <f t="shared" si="0"/>
        <v>PricingCurrencyCode</v>
      </c>
      <c r="B18" s="8" t="s">
        <v>22</v>
      </c>
      <c r="C18" s="9" t="s">
        <v>34</v>
      </c>
      <c r="D18" s="10" t="s">
        <v>5882</v>
      </c>
      <c r="E18" s="10" t="s">
        <v>22</v>
      </c>
      <c r="F18" s="10" t="s">
        <v>22</v>
      </c>
      <c r="G18" s="10" t="str">
        <f t="shared" si="1"/>
        <v>Self Billed Credit Note. Pricing_ Currency Code. Code</v>
      </c>
      <c r="H18" s="10" t="s">
        <v>22</v>
      </c>
      <c r="I18" s="10" t="s">
        <v>412</v>
      </c>
      <c r="J18" s="10" t="s">
        <v>3298</v>
      </c>
      <c r="K18" s="10" t="s">
        <v>1873</v>
      </c>
      <c r="L18" s="10" t="s">
        <v>33</v>
      </c>
      <c r="M18" s="7" t="str">
        <f t="shared" si="2"/>
        <v>Currency Code</v>
      </c>
      <c r="N18" s="10" t="s">
        <v>33</v>
      </c>
      <c r="O18" s="10" t="s">
        <v>1873</v>
      </c>
      <c r="P18" s="10" t="str">
        <f t="shared" si="3"/>
        <v>Currency_ Code. Type</v>
      </c>
      <c r="Q18" s="10" t="s">
        <v>22</v>
      </c>
      <c r="R18" s="10" t="s">
        <v>22</v>
      </c>
      <c r="S18" s="10" t="s">
        <v>30</v>
      </c>
      <c r="T18" s="10" t="s">
        <v>22</v>
      </c>
      <c r="U18" s="10" t="s">
        <v>62</v>
      </c>
      <c r="V18" s="10" t="s">
        <v>22</v>
      </c>
    </row>
    <row r="19" spans="1:22" ht="14.1" customHeight="1" x14ac:dyDescent="0.2">
      <c r="A19" s="7" t="str">
        <f t="shared" si="0"/>
        <v>PaymentCurrencyCode</v>
      </c>
      <c r="B19" s="8" t="s">
        <v>22</v>
      </c>
      <c r="C19" s="9" t="s">
        <v>34</v>
      </c>
      <c r="D19" s="10" t="s">
        <v>5883</v>
      </c>
      <c r="E19" s="10" t="s">
        <v>22</v>
      </c>
      <c r="F19" s="10" t="s">
        <v>22</v>
      </c>
      <c r="G19" s="10" t="str">
        <f t="shared" si="1"/>
        <v>Self Billed Credit Note. Payment_ Currency Code. Code</v>
      </c>
      <c r="H19" s="10" t="s">
        <v>22</v>
      </c>
      <c r="I19" s="10" t="s">
        <v>412</v>
      </c>
      <c r="J19" s="10" t="s">
        <v>329</v>
      </c>
      <c r="K19" s="10" t="s">
        <v>1873</v>
      </c>
      <c r="L19" s="10" t="s">
        <v>33</v>
      </c>
      <c r="M19" s="7" t="str">
        <f t="shared" si="2"/>
        <v>Currency Code</v>
      </c>
      <c r="N19" s="10" t="s">
        <v>33</v>
      </c>
      <c r="O19" s="10" t="s">
        <v>1873</v>
      </c>
      <c r="P19" s="10" t="str">
        <f t="shared" si="3"/>
        <v>Currency_ Code. Type</v>
      </c>
      <c r="Q19" s="10" t="s">
        <v>22</v>
      </c>
      <c r="R19" s="10" t="s">
        <v>22</v>
      </c>
      <c r="S19" s="10" t="s">
        <v>30</v>
      </c>
      <c r="T19" s="10" t="s">
        <v>22</v>
      </c>
      <c r="U19" s="10" t="s">
        <v>26</v>
      </c>
      <c r="V19" s="10" t="s">
        <v>22</v>
      </c>
    </row>
    <row r="20" spans="1:22" ht="14.1" customHeight="1" x14ac:dyDescent="0.2">
      <c r="A20" s="7" t="str">
        <f t="shared" si="0"/>
        <v>PaymentAlternativeCurrencyCode</v>
      </c>
      <c r="B20" s="8" t="s">
        <v>22</v>
      </c>
      <c r="C20" s="9" t="s">
        <v>34</v>
      </c>
      <c r="D20" s="10" t="s">
        <v>5884</v>
      </c>
      <c r="E20" s="10" t="s">
        <v>22</v>
      </c>
      <c r="F20" s="10" t="s">
        <v>22</v>
      </c>
      <c r="G20" s="10" t="str">
        <f t="shared" si="1"/>
        <v>Self Billed Credit Note. Payment Alternative_ Currency Code. Code</v>
      </c>
      <c r="H20" s="10" t="s">
        <v>22</v>
      </c>
      <c r="I20" s="10" t="s">
        <v>412</v>
      </c>
      <c r="J20" s="10" t="s">
        <v>5254</v>
      </c>
      <c r="K20" s="10" t="s">
        <v>1873</v>
      </c>
      <c r="L20" s="10" t="s">
        <v>33</v>
      </c>
      <c r="M20" s="7" t="str">
        <f t="shared" si="2"/>
        <v>Currency Code</v>
      </c>
      <c r="N20" s="10" t="s">
        <v>33</v>
      </c>
      <c r="O20" s="10" t="s">
        <v>1873</v>
      </c>
      <c r="P20" s="10" t="str">
        <f t="shared" si="3"/>
        <v>Currency_ Code. Type</v>
      </c>
      <c r="Q20" s="10" t="s">
        <v>22</v>
      </c>
      <c r="R20" s="10" t="s">
        <v>22</v>
      </c>
      <c r="S20" s="10" t="s">
        <v>30</v>
      </c>
      <c r="T20" s="10" t="s">
        <v>22</v>
      </c>
      <c r="U20" s="10" t="s">
        <v>26</v>
      </c>
      <c r="V20" s="10" t="s">
        <v>22</v>
      </c>
    </row>
    <row r="21" spans="1:22" ht="14.1" customHeight="1" x14ac:dyDescent="0.2">
      <c r="A21" s="7" t="str">
        <f t="shared" si="0"/>
        <v>AccountingCostCode</v>
      </c>
      <c r="B21" s="8" t="s">
        <v>22</v>
      </c>
      <c r="C21" s="9" t="s">
        <v>34</v>
      </c>
      <c r="D21" s="10" t="s">
        <v>5885</v>
      </c>
      <c r="E21" s="10" t="s">
        <v>22</v>
      </c>
      <c r="F21" s="10" t="s">
        <v>22</v>
      </c>
      <c r="G21" s="10" t="str">
        <f t="shared" si="1"/>
        <v>Self Billed Credit Note. Accounting Cost Code. Code</v>
      </c>
      <c r="H21" s="10" t="s">
        <v>22</v>
      </c>
      <c r="I21" s="10" t="s">
        <v>412</v>
      </c>
      <c r="J21" s="10" t="s">
        <v>22</v>
      </c>
      <c r="K21" s="10" t="s">
        <v>196</v>
      </c>
      <c r="L21" s="10" t="s">
        <v>33</v>
      </c>
      <c r="M21" s="7" t="str">
        <f t="shared" si="2"/>
        <v>Accounting Cost Code</v>
      </c>
      <c r="N21" s="10" t="s">
        <v>33</v>
      </c>
      <c r="O21" s="10" t="s">
        <v>22</v>
      </c>
      <c r="P21" s="10" t="str">
        <f t="shared" si="3"/>
        <v>Code. Type</v>
      </c>
      <c r="Q21" s="10" t="s">
        <v>22</v>
      </c>
      <c r="R21" s="10" t="s">
        <v>22</v>
      </c>
      <c r="S21" s="10" t="s">
        <v>30</v>
      </c>
      <c r="T21" s="10" t="s">
        <v>22</v>
      </c>
      <c r="U21" s="10" t="s">
        <v>62</v>
      </c>
      <c r="V21" s="10" t="s">
        <v>22</v>
      </c>
    </row>
    <row r="22" spans="1:22" ht="14.1" customHeight="1" x14ac:dyDescent="0.2">
      <c r="A22" s="7" t="str">
        <f t="shared" si="0"/>
        <v>AccountingCost</v>
      </c>
      <c r="B22" s="8" t="s">
        <v>22</v>
      </c>
      <c r="C22" s="9" t="s">
        <v>34</v>
      </c>
      <c r="D22" s="10" t="s">
        <v>5886</v>
      </c>
      <c r="E22" s="10" t="s">
        <v>22</v>
      </c>
      <c r="F22" s="10" t="s">
        <v>22</v>
      </c>
      <c r="G22" s="10" t="str">
        <f t="shared" si="1"/>
        <v>Self Billed Credit Note. Accounting Cost. Text</v>
      </c>
      <c r="H22" s="10" t="s">
        <v>22</v>
      </c>
      <c r="I22" s="10" t="s">
        <v>412</v>
      </c>
      <c r="J22" s="10" t="s">
        <v>22</v>
      </c>
      <c r="K22" s="10" t="s">
        <v>198</v>
      </c>
      <c r="L22" s="10" t="s">
        <v>199</v>
      </c>
      <c r="M22" s="7" t="str">
        <f t="shared" si="2"/>
        <v>Accounting Cost</v>
      </c>
      <c r="N22" s="10" t="s">
        <v>59</v>
      </c>
      <c r="O22" s="10" t="s">
        <v>22</v>
      </c>
      <c r="P22" s="10" t="str">
        <f t="shared" si="3"/>
        <v>Text. Type</v>
      </c>
      <c r="Q22" s="10" t="s">
        <v>22</v>
      </c>
      <c r="R22" s="10" t="s">
        <v>22</v>
      </c>
      <c r="S22" s="10" t="s">
        <v>30</v>
      </c>
      <c r="T22" s="10" t="s">
        <v>22</v>
      </c>
      <c r="U22" s="10" t="s">
        <v>62</v>
      </c>
      <c r="V22" s="10" t="s">
        <v>22</v>
      </c>
    </row>
    <row r="23" spans="1:22" ht="14.1" customHeight="1" x14ac:dyDescent="0.2">
      <c r="A23" s="7" t="str">
        <f t="shared" si="0"/>
        <v>LineCountNumeric</v>
      </c>
      <c r="B23" s="8" t="s">
        <v>22</v>
      </c>
      <c r="C23" s="9" t="s">
        <v>34</v>
      </c>
      <c r="D23" s="10" t="s">
        <v>5887</v>
      </c>
      <c r="E23" s="10" t="s">
        <v>22</v>
      </c>
      <c r="F23" s="10" t="s">
        <v>22</v>
      </c>
      <c r="G23" s="10" t="str">
        <f t="shared" si="1"/>
        <v>Self Billed Credit Note. Line Count. Numeric</v>
      </c>
      <c r="H23" s="10" t="s">
        <v>22</v>
      </c>
      <c r="I23" s="10" t="s">
        <v>412</v>
      </c>
      <c r="J23" s="10" t="s">
        <v>22</v>
      </c>
      <c r="K23" s="10" t="s">
        <v>159</v>
      </c>
      <c r="L23" s="10" t="s">
        <v>5112</v>
      </c>
      <c r="M23" s="7" t="str">
        <f t="shared" si="2"/>
        <v>Line Count</v>
      </c>
      <c r="N23" s="10" t="s">
        <v>181</v>
      </c>
      <c r="O23" s="10" t="s">
        <v>22</v>
      </c>
      <c r="P23" s="10" t="str">
        <f t="shared" si="3"/>
        <v>Numeric. Type</v>
      </c>
      <c r="Q23" s="10" t="s">
        <v>22</v>
      </c>
      <c r="R23" s="10" t="s">
        <v>22</v>
      </c>
      <c r="S23" s="10" t="s">
        <v>30</v>
      </c>
      <c r="T23" s="10" t="s">
        <v>22</v>
      </c>
      <c r="U23" s="10" t="s">
        <v>62</v>
      </c>
      <c r="V23" s="10" t="s">
        <v>22</v>
      </c>
    </row>
    <row r="24" spans="1:22" ht="14.1" customHeight="1" x14ac:dyDescent="0.2">
      <c r="A24" s="7" t="str">
        <f t="shared" si="0"/>
        <v>BuyerReference</v>
      </c>
      <c r="B24" s="8" t="s">
        <v>22</v>
      </c>
      <c r="C24" s="9" t="s">
        <v>34</v>
      </c>
      <c r="D24" s="10" t="s">
        <v>5258</v>
      </c>
      <c r="E24" s="10" t="s">
        <v>22</v>
      </c>
      <c r="F24" s="10" t="s">
        <v>22</v>
      </c>
      <c r="G24" s="10" t="str">
        <f t="shared" si="1"/>
        <v>Self Billed Credit Note. Buyer_ Reference. Text</v>
      </c>
      <c r="H24" s="10" t="s">
        <v>22</v>
      </c>
      <c r="I24" s="10" t="s">
        <v>412</v>
      </c>
      <c r="J24" s="10" t="s">
        <v>36</v>
      </c>
      <c r="K24" s="10" t="s">
        <v>22</v>
      </c>
      <c r="L24" s="10" t="s">
        <v>628</v>
      </c>
      <c r="M24" s="7" t="str">
        <f t="shared" si="2"/>
        <v>Reference</v>
      </c>
      <c r="N24" s="10" t="s">
        <v>59</v>
      </c>
      <c r="O24" s="10" t="s">
        <v>22</v>
      </c>
      <c r="P24" s="10" t="str">
        <f t="shared" si="3"/>
        <v>Text. Type</v>
      </c>
      <c r="Q24" s="10" t="s">
        <v>22</v>
      </c>
      <c r="R24" s="10" t="s">
        <v>22</v>
      </c>
      <c r="S24" s="10" t="s">
        <v>30</v>
      </c>
      <c r="T24" s="10" t="s">
        <v>22</v>
      </c>
      <c r="U24" s="10" t="s">
        <v>228</v>
      </c>
      <c r="V24" s="10" t="s">
        <v>22</v>
      </c>
    </row>
    <row r="25" spans="1:22" ht="14.1" customHeight="1" x14ac:dyDescent="0.2">
      <c r="A25" s="11" t="str">
        <f t="shared" ref="A25:A55" si="4">SUBSTITUTE(SUBSTITUTE(CONCATENATE(J25,IF(M25="Identifier","ID",M25))," ",""),"_","")</f>
        <v>InvoicePeriod</v>
      </c>
      <c r="B25" s="8" t="s">
        <v>22</v>
      </c>
      <c r="C25" s="12" t="s">
        <v>98</v>
      </c>
      <c r="D25" s="11" t="s">
        <v>5888</v>
      </c>
      <c r="E25" s="11" t="s">
        <v>22</v>
      </c>
      <c r="F25" s="11" t="s">
        <v>22</v>
      </c>
      <c r="G25" s="11" t="str">
        <f t="shared" ref="G25:G55" si="5">CONCATENATE( IF(H25="","",CONCATENATE(H25,"_ ")),I25,". ",IF(J25="","",CONCATENATE(J25,"_ ")),M25,IF(J25="","",CONCATENATE(". ",N25)))</f>
        <v>Self Billed Credit Note. Invoice_ Period. Period</v>
      </c>
      <c r="H25" s="11" t="s">
        <v>22</v>
      </c>
      <c r="I25" s="11" t="s">
        <v>412</v>
      </c>
      <c r="J25" s="11" t="s">
        <v>405</v>
      </c>
      <c r="K25" s="11" t="s">
        <v>22</v>
      </c>
      <c r="L25" s="11" t="s">
        <v>22</v>
      </c>
      <c r="M25" s="11" t="str">
        <f t="shared" ref="M25:M55" si="6">CONCATENATE(IF(Q25="","",CONCATENATE(Q25,"_ ")),R25)</f>
        <v>Period</v>
      </c>
      <c r="N25" s="11" t="str">
        <f t="shared" ref="N25:N55" si="7">M25</f>
        <v>Period</v>
      </c>
      <c r="O25" s="11" t="s">
        <v>22</v>
      </c>
      <c r="P25" s="11" t="s">
        <v>22</v>
      </c>
      <c r="Q25" s="11" t="s">
        <v>22</v>
      </c>
      <c r="R25" s="11" t="s">
        <v>44</v>
      </c>
      <c r="S25" s="11" t="s">
        <v>38</v>
      </c>
      <c r="T25" s="11" t="s">
        <v>22</v>
      </c>
      <c r="U25" s="11" t="s">
        <v>62</v>
      </c>
      <c r="V25" s="11" t="s">
        <v>22</v>
      </c>
    </row>
    <row r="26" spans="1:22" ht="14.1" customHeight="1" x14ac:dyDescent="0.2">
      <c r="A26" s="11" t="str">
        <f t="shared" si="4"/>
        <v>DiscrepancyResponse</v>
      </c>
      <c r="B26" s="8" t="s">
        <v>22</v>
      </c>
      <c r="C26" s="12" t="s">
        <v>98</v>
      </c>
      <c r="D26" s="11" t="s">
        <v>5889</v>
      </c>
      <c r="E26" s="11" t="s">
        <v>22</v>
      </c>
      <c r="F26" s="11" t="s">
        <v>22</v>
      </c>
      <c r="G26" s="11" t="str">
        <f t="shared" si="5"/>
        <v>Self Billed Credit Note. Discrepancy_ Response. Response</v>
      </c>
      <c r="H26" s="11" t="s">
        <v>22</v>
      </c>
      <c r="I26" s="11" t="s">
        <v>412</v>
      </c>
      <c r="J26" s="11" t="s">
        <v>1300</v>
      </c>
      <c r="K26" s="11" t="s">
        <v>22</v>
      </c>
      <c r="L26" s="11" t="s">
        <v>22</v>
      </c>
      <c r="M26" s="11" t="str">
        <f t="shared" si="6"/>
        <v>Response</v>
      </c>
      <c r="N26" s="11" t="str">
        <f t="shared" si="7"/>
        <v>Response</v>
      </c>
      <c r="O26" s="11" t="s">
        <v>22</v>
      </c>
      <c r="P26" s="11" t="s">
        <v>22</v>
      </c>
      <c r="Q26" s="11" t="s">
        <v>22</v>
      </c>
      <c r="R26" s="11" t="s">
        <v>1301</v>
      </c>
      <c r="S26" s="11" t="s">
        <v>38</v>
      </c>
      <c r="T26" s="11" t="s">
        <v>22</v>
      </c>
      <c r="U26" s="11" t="s">
        <v>62</v>
      </c>
      <c r="V26" s="11" t="s">
        <v>22</v>
      </c>
    </row>
    <row r="27" spans="1:22" ht="14.1" customHeight="1" x14ac:dyDescent="0.2">
      <c r="A27" s="11" t="str">
        <f t="shared" si="4"/>
        <v>OrderReference</v>
      </c>
      <c r="B27" s="8" t="s">
        <v>22</v>
      </c>
      <c r="C27" s="12" t="s">
        <v>34</v>
      </c>
      <c r="D27" s="11" t="s">
        <v>5890</v>
      </c>
      <c r="E27" s="11" t="s">
        <v>22</v>
      </c>
      <c r="F27" s="11" t="s">
        <v>22</v>
      </c>
      <c r="G27" s="11" t="str">
        <f t="shared" si="5"/>
        <v>Self Billed Credit Note. Order Reference</v>
      </c>
      <c r="H27" s="11" t="s">
        <v>22</v>
      </c>
      <c r="I27" s="11" t="s">
        <v>412</v>
      </c>
      <c r="J27" s="11" t="s">
        <v>22</v>
      </c>
      <c r="K27" s="11" t="s">
        <v>22</v>
      </c>
      <c r="L27" s="11" t="s">
        <v>22</v>
      </c>
      <c r="M27" s="11" t="str">
        <f t="shared" si="6"/>
        <v>Order Reference</v>
      </c>
      <c r="N27" s="11" t="str">
        <f t="shared" si="7"/>
        <v>Order Reference</v>
      </c>
      <c r="O27" s="11" t="s">
        <v>22</v>
      </c>
      <c r="P27" s="11" t="s">
        <v>22</v>
      </c>
      <c r="Q27" s="11" t="s">
        <v>22</v>
      </c>
      <c r="R27" s="11" t="s">
        <v>2876</v>
      </c>
      <c r="S27" s="11" t="s">
        <v>38</v>
      </c>
      <c r="T27" s="11" t="s">
        <v>22</v>
      </c>
      <c r="U27" s="11" t="s">
        <v>62</v>
      </c>
      <c r="V27" s="11" t="s">
        <v>22</v>
      </c>
    </row>
    <row r="28" spans="1:22" ht="14.1" customHeight="1" x14ac:dyDescent="0.2">
      <c r="A28" s="11" t="str">
        <f t="shared" si="4"/>
        <v>BillingReference</v>
      </c>
      <c r="B28" s="8" t="s">
        <v>22</v>
      </c>
      <c r="C28" s="12" t="s">
        <v>98</v>
      </c>
      <c r="D28" s="11" t="s">
        <v>5262</v>
      </c>
      <c r="E28" s="11" t="s">
        <v>22</v>
      </c>
      <c r="F28" s="11" t="s">
        <v>22</v>
      </c>
      <c r="G28" s="11" t="str">
        <f t="shared" si="5"/>
        <v>Self Billed Credit Note. Billing Reference</v>
      </c>
      <c r="H28" s="11" t="s">
        <v>22</v>
      </c>
      <c r="I28" s="11" t="s">
        <v>412</v>
      </c>
      <c r="J28" s="11" t="s">
        <v>22</v>
      </c>
      <c r="K28" s="11" t="s">
        <v>22</v>
      </c>
      <c r="L28" s="11" t="s">
        <v>22</v>
      </c>
      <c r="M28" s="11" t="str">
        <f t="shared" si="6"/>
        <v>Billing Reference</v>
      </c>
      <c r="N28" s="11" t="str">
        <f t="shared" si="7"/>
        <v>Billing Reference</v>
      </c>
      <c r="O28" s="11" t="s">
        <v>22</v>
      </c>
      <c r="P28" s="11" t="s">
        <v>22</v>
      </c>
      <c r="Q28" s="11" t="s">
        <v>22</v>
      </c>
      <c r="R28" s="11" t="s">
        <v>403</v>
      </c>
      <c r="S28" s="11" t="s">
        <v>38</v>
      </c>
      <c r="T28" s="11" t="s">
        <v>22</v>
      </c>
      <c r="U28" s="11" t="s">
        <v>62</v>
      </c>
      <c r="V28" s="11" t="s">
        <v>22</v>
      </c>
    </row>
    <row r="29" spans="1:22" ht="14.1" customHeight="1" x14ac:dyDescent="0.2">
      <c r="A29" s="11" t="str">
        <f t="shared" si="4"/>
        <v>DespatchDocumentReference</v>
      </c>
      <c r="B29" s="8" t="s">
        <v>22</v>
      </c>
      <c r="C29" s="12" t="s">
        <v>98</v>
      </c>
      <c r="D29" s="11" t="s">
        <v>5263</v>
      </c>
      <c r="E29" s="11" t="s">
        <v>22</v>
      </c>
      <c r="F29" s="11" t="s">
        <v>22</v>
      </c>
      <c r="G29" s="11" t="str">
        <f t="shared" si="5"/>
        <v>Self Billed Credit Note. Despatch_ Document Reference. Document Reference</v>
      </c>
      <c r="H29" s="11" t="s">
        <v>22</v>
      </c>
      <c r="I29" s="11" t="s">
        <v>412</v>
      </c>
      <c r="J29" s="11" t="s">
        <v>1304</v>
      </c>
      <c r="K29" s="11" t="s">
        <v>22</v>
      </c>
      <c r="L29" s="11" t="s">
        <v>22</v>
      </c>
      <c r="M29" s="11" t="str">
        <f t="shared" si="6"/>
        <v>Document Reference</v>
      </c>
      <c r="N29" s="11" t="str">
        <f t="shared" si="7"/>
        <v>Document Reference</v>
      </c>
      <c r="O29" s="11" t="s">
        <v>22</v>
      </c>
      <c r="P29" s="11" t="s">
        <v>22</v>
      </c>
      <c r="Q29" s="11" t="s">
        <v>22</v>
      </c>
      <c r="R29" s="11" t="s">
        <v>406</v>
      </c>
      <c r="S29" s="11" t="s">
        <v>38</v>
      </c>
      <c r="T29" s="11" t="s">
        <v>22</v>
      </c>
      <c r="U29" s="11" t="s">
        <v>62</v>
      </c>
      <c r="V29" s="11" t="s">
        <v>22</v>
      </c>
    </row>
    <row r="30" spans="1:22" ht="14.1" customHeight="1" x14ac:dyDescent="0.2">
      <c r="A30" s="11" t="str">
        <f t="shared" si="4"/>
        <v>ReceiptDocumentReference</v>
      </c>
      <c r="B30" s="8" t="s">
        <v>22</v>
      </c>
      <c r="C30" s="12" t="s">
        <v>98</v>
      </c>
      <c r="D30" s="11" t="s">
        <v>5264</v>
      </c>
      <c r="E30" s="11" t="s">
        <v>22</v>
      </c>
      <c r="F30" s="11" t="s">
        <v>22</v>
      </c>
      <c r="G30" s="11" t="str">
        <f t="shared" si="5"/>
        <v>Self Billed Credit Note. Receipt_ Document Reference. Document Reference</v>
      </c>
      <c r="H30" s="11" t="s">
        <v>22</v>
      </c>
      <c r="I30" s="11" t="s">
        <v>412</v>
      </c>
      <c r="J30" s="11" t="s">
        <v>1307</v>
      </c>
      <c r="K30" s="11" t="s">
        <v>22</v>
      </c>
      <c r="L30" s="11" t="s">
        <v>22</v>
      </c>
      <c r="M30" s="11" t="str">
        <f t="shared" si="6"/>
        <v>Document Reference</v>
      </c>
      <c r="N30" s="11" t="str">
        <f t="shared" si="7"/>
        <v>Document Reference</v>
      </c>
      <c r="O30" s="11" t="s">
        <v>22</v>
      </c>
      <c r="P30" s="11" t="s">
        <v>22</v>
      </c>
      <c r="Q30" s="11" t="s">
        <v>22</v>
      </c>
      <c r="R30" s="11" t="s">
        <v>406</v>
      </c>
      <c r="S30" s="11" t="s">
        <v>38</v>
      </c>
      <c r="T30" s="11" t="s">
        <v>22</v>
      </c>
      <c r="U30" s="11" t="s">
        <v>62</v>
      </c>
      <c r="V30" s="11" t="s">
        <v>22</v>
      </c>
    </row>
    <row r="31" spans="1:22" ht="14.1" customHeight="1" x14ac:dyDescent="0.2">
      <c r="A31" s="11" t="str">
        <f t="shared" si="4"/>
        <v>ContractDocumentReference</v>
      </c>
      <c r="B31" s="8" t="s">
        <v>22</v>
      </c>
      <c r="C31" s="12" t="s">
        <v>98</v>
      </c>
      <c r="D31" s="11" t="s">
        <v>5265</v>
      </c>
      <c r="E31" s="11" t="s">
        <v>22</v>
      </c>
      <c r="F31" s="11" t="s">
        <v>22</v>
      </c>
      <c r="G31" s="11" t="str">
        <f t="shared" si="5"/>
        <v>Self Billed Credit Note. Contract_ Document Reference. Document Reference</v>
      </c>
      <c r="H31" s="11" t="s">
        <v>22</v>
      </c>
      <c r="I31" s="11" t="s">
        <v>412</v>
      </c>
      <c r="J31" s="11" t="s">
        <v>516</v>
      </c>
      <c r="K31" s="11" t="s">
        <v>22</v>
      </c>
      <c r="L31" s="11" t="s">
        <v>22</v>
      </c>
      <c r="M31" s="11" t="str">
        <f t="shared" si="6"/>
        <v>Document Reference</v>
      </c>
      <c r="N31" s="11" t="str">
        <f t="shared" si="7"/>
        <v>Document Reference</v>
      </c>
      <c r="O31" s="11" t="s">
        <v>22</v>
      </c>
      <c r="P31" s="11" t="s">
        <v>22</v>
      </c>
      <c r="Q31" s="11" t="s">
        <v>22</v>
      </c>
      <c r="R31" s="11" t="s">
        <v>406</v>
      </c>
      <c r="S31" s="11" t="s">
        <v>38</v>
      </c>
      <c r="T31" s="11" t="s">
        <v>22</v>
      </c>
      <c r="U31" s="11" t="s">
        <v>62</v>
      </c>
      <c r="V31" s="11" t="s">
        <v>22</v>
      </c>
    </row>
    <row r="32" spans="1:22" ht="14.1" customHeight="1" x14ac:dyDescent="0.2">
      <c r="A32" s="11" t="str">
        <f t="shared" si="4"/>
        <v>StatementDocumentReference</v>
      </c>
      <c r="B32" s="8" t="s">
        <v>22</v>
      </c>
      <c r="C32" s="12" t="s">
        <v>98</v>
      </c>
      <c r="D32" s="11" t="s">
        <v>5266</v>
      </c>
      <c r="E32" s="11" t="s">
        <v>22</v>
      </c>
      <c r="F32" s="11" t="s">
        <v>22</v>
      </c>
      <c r="G32" s="11" t="str">
        <f t="shared" si="5"/>
        <v>Self Billed Credit Note. Statement_ Document Reference. Document Reference</v>
      </c>
      <c r="H32" s="11" t="s">
        <v>22</v>
      </c>
      <c r="I32" s="11" t="s">
        <v>412</v>
      </c>
      <c r="J32" s="11" t="s">
        <v>1818</v>
      </c>
      <c r="K32" s="11" t="s">
        <v>22</v>
      </c>
      <c r="L32" s="11" t="s">
        <v>22</v>
      </c>
      <c r="M32" s="11" t="str">
        <f t="shared" si="6"/>
        <v>Document Reference</v>
      </c>
      <c r="N32" s="11" t="str">
        <f t="shared" si="7"/>
        <v>Document Reference</v>
      </c>
      <c r="O32" s="11" t="s">
        <v>22</v>
      </c>
      <c r="P32" s="11" t="s">
        <v>22</v>
      </c>
      <c r="Q32" s="11" t="s">
        <v>22</v>
      </c>
      <c r="R32" s="11" t="s">
        <v>406</v>
      </c>
      <c r="S32" s="11" t="s">
        <v>38</v>
      </c>
      <c r="T32" s="11" t="s">
        <v>22</v>
      </c>
      <c r="U32" s="11" t="s">
        <v>26</v>
      </c>
      <c r="V32" s="11" t="s">
        <v>22</v>
      </c>
    </row>
    <row r="33" spans="1:22" ht="14.1" customHeight="1" x14ac:dyDescent="0.2">
      <c r="A33" s="11" t="str">
        <f t="shared" si="4"/>
        <v>OriginatorDocumentReference</v>
      </c>
      <c r="B33" s="8" t="s">
        <v>22</v>
      </c>
      <c r="C33" s="12" t="s">
        <v>98</v>
      </c>
      <c r="D33" s="11" t="s">
        <v>5267</v>
      </c>
      <c r="E33" s="11" t="s">
        <v>22</v>
      </c>
      <c r="F33" s="11" t="s">
        <v>22</v>
      </c>
      <c r="G33" s="11" t="str">
        <f t="shared" si="5"/>
        <v>Self Billed Credit Note. Originator_ Document Reference. Document Reference</v>
      </c>
      <c r="H33" s="11" t="s">
        <v>22</v>
      </c>
      <c r="I33" s="11" t="s">
        <v>412</v>
      </c>
      <c r="J33" s="11" t="s">
        <v>1314</v>
      </c>
      <c r="K33" s="11" t="s">
        <v>22</v>
      </c>
      <c r="L33" s="11" t="s">
        <v>22</v>
      </c>
      <c r="M33" s="11" t="str">
        <f t="shared" si="6"/>
        <v>Document Reference</v>
      </c>
      <c r="N33" s="11" t="str">
        <f t="shared" si="7"/>
        <v>Document Reference</v>
      </c>
      <c r="O33" s="11" t="s">
        <v>22</v>
      </c>
      <c r="P33" s="11" t="s">
        <v>22</v>
      </c>
      <c r="Q33" s="11" t="s">
        <v>22</v>
      </c>
      <c r="R33" s="11" t="s">
        <v>406</v>
      </c>
      <c r="S33" s="11" t="s">
        <v>38</v>
      </c>
      <c r="T33" s="11" t="s">
        <v>22</v>
      </c>
      <c r="U33" s="11" t="s">
        <v>26</v>
      </c>
      <c r="V33" s="11" t="s">
        <v>22</v>
      </c>
    </row>
    <row r="34" spans="1:22" ht="14.1" customHeight="1" x14ac:dyDescent="0.2">
      <c r="A34" s="11" t="str">
        <f t="shared" si="4"/>
        <v>AdditionalDocumentReference</v>
      </c>
      <c r="B34" s="8" t="s">
        <v>22</v>
      </c>
      <c r="C34" s="12" t="s">
        <v>98</v>
      </c>
      <c r="D34" s="11" t="s">
        <v>3374</v>
      </c>
      <c r="E34" s="11" t="s">
        <v>22</v>
      </c>
      <c r="F34" s="11" t="s">
        <v>22</v>
      </c>
      <c r="G34" s="11" t="str">
        <f t="shared" si="5"/>
        <v>Self Billed Credit Note. Additional_ Document Reference. Document Reference</v>
      </c>
      <c r="H34" s="11" t="s">
        <v>22</v>
      </c>
      <c r="I34" s="11" t="s">
        <v>412</v>
      </c>
      <c r="J34" s="11" t="s">
        <v>86</v>
      </c>
      <c r="K34" s="11" t="s">
        <v>22</v>
      </c>
      <c r="L34" s="11" t="s">
        <v>22</v>
      </c>
      <c r="M34" s="11" t="str">
        <f t="shared" si="6"/>
        <v>Document Reference</v>
      </c>
      <c r="N34" s="11" t="str">
        <f t="shared" si="7"/>
        <v>Document Reference</v>
      </c>
      <c r="O34" s="11" t="s">
        <v>22</v>
      </c>
      <c r="P34" s="11" t="s">
        <v>22</v>
      </c>
      <c r="Q34" s="11" t="s">
        <v>22</v>
      </c>
      <c r="R34" s="11" t="s">
        <v>406</v>
      </c>
      <c r="S34" s="11" t="s">
        <v>38</v>
      </c>
      <c r="T34" s="11" t="s">
        <v>22</v>
      </c>
      <c r="U34" s="11" t="s">
        <v>62</v>
      </c>
      <c r="V34" s="11" t="s">
        <v>22</v>
      </c>
    </row>
    <row r="35" spans="1:22" ht="14.1" customHeight="1" x14ac:dyDescent="0.2">
      <c r="A35" s="11" t="str">
        <f t="shared" si="4"/>
        <v>ProjectReference</v>
      </c>
      <c r="B35" s="8" t="s">
        <v>22</v>
      </c>
      <c r="C35" s="12" t="s">
        <v>98</v>
      </c>
      <c r="D35" s="11" t="s">
        <v>5268</v>
      </c>
      <c r="E35" s="11" t="s">
        <v>22</v>
      </c>
      <c r="F35" s="11" t="s">
        <v>22</v>
      </c>
      <c r="G35" s="11" t="str">
        <f t="shared" si="5"/>
        <v>Self Billed Credit Note. Project Reference</v>
      </c>
      <c r="H35" s="11" t="s">
        <v>22</v>
      </c>
      <c r="I35" s="11" t="s">
        <v>412</v>
      </c>
      <c r="J35" s="11" t="s">
        <v>22</v>
      </c>
      <c r="K35" s="11" t="s">
        <v>22</v>
      </c>
      <c r="L35" s="11" t="s">
        <v>22</v>
      </c>
      <c r="M35" s="11" t="str">
        <f t="shared" si="6"/>
        <v>Project Reference</v>
      </c>
      <c r="N35" s="11" t="str">
        <f t="shared" si="7"/>
        <v>Project Reference</v>
      </c>
      <c r="O35" s="11" t="s">
        <v>22</v>
      </c>
      <c r="P35" s="11" t="s">
        <v>22</v>
      </c>
      <c r="Q35" s="11" t="s">
        <v>22</v>
      </c>
      <c r="R35" s="11" t="s">
        <v>3383</v>
      </c>
      <c r="S35" s="11" t="s">
        <v>38</v>
      </c>
      <c r="T35" s="11" t="s">
        <v>22</v>
      </c>
      <c r="U35" s="11" t="s">
        <v>228</v>
      </c>
      <c r="V35" s="11" t="s">
        <v>22</v>
      </c>
    </row>
    <row r="36" spans="1:22" ht="14.1" customHeight="1" x14ac:dyDescent="0.2">
      <c r="A36" s="11" t="str">
        <f t="shared" si="4"/>
        <v>Signature</v>
      </c>
      <c r="B36" s="8" t="s">
        <v>22</v>
      </c>
      <c r="C36" s="12" t="s">
        <v>98</v>
      </c>
      <c r="D36" s="11" t="s">
        <v>4972</v>
      </c>
      <c r="E36" s="11" t="s">
        <v>22</v>
      </c>
      <c r="F36" s="11" t="s">
        <v>22</v>
      </c>
      <c r="G36" s="11" t="str">
        <f t="shared" si="5"/>
        <v>Self Billed Credit Note. Signature</v>
      </c>
      <c r="H36" s="11" t="s">
        <v>22</v>
      </c>
      <c r="I36" s="11" t="s">
        <v>412</v>
      </c>
      <c r="J36" s="11" t="s">
        <v>22</v>
      </c>
      <c r="K36" s="11" t="s">
        <v>22</v>
      </c>
      <c r="L36" s="11" t="s">
        <v>22</v>
      </c>
      <c r="M36" s="11" t="str">
        <f t="shared" si="6"/>
        <v>Signature</v>
      </c>
      <c r="N36" s="11" t="str">
        <f t="shared" si="7"/>
        <v>Signature</v>
      </c>
      <c r="O36" s="11" t="s">
        <v>22</v>
      </c>
      <c r="P36" s="11" t="s">
        <v>22</v>
      </c>
      <c r="Q36" s="11" t="s">
        <v>22</v>
      </c>
      <c r="R36" s="11" t="s">
        <v>624</v>
      </c>
      <c r="S36" s="11" t="s">
        <v>38</v>
      </c>
      <c r="T36" s="11" t="s">
        <v>22</v>
      </c>
      <c r="U36" s="11" t="s">
        <v>62</v>
      </c>
      <c r="V36" s="11" t="s">
        <v>22</v>
      </c>
    </row>
    <row r="37" spans="1:22" ht="14.1" customHeight="1" x14ac:dyDescent="0.2">
      <c r="A37" s="11" t="str">
        <f t="shared" si="4"/>
        <v>AccountingCustomerParty</v>
      </c>
      <c r="B37" s="8" t="s">
        <v>22</v>
      </c>
      <c r="C37" s="12" t="s">
        <v>27</v>
      </c>
      <c r="D37" s="11" t="s">
        <v>4974</v>
      </c>
      <c r="E37" s="11" t="s">
        <v>22</v>
      </c>
      <c r="F37" s="11" t="s">
        <v>22</v>
      </c>
      <c r="G37" s="11" t="str">
        <f t="shared" si="5"/>
        <v>Self Billed Credit Note. Accounting_ Customer Party. Customer Party</v>
      </c>
      <c r="H37" s="11" t="s">
        <v>22</v>
      </c>
      <c r="I37" s="11" t="s">
        <v>412</v>
      </c>
      <c r="J37" s="11" t="s">
        <v>198</v>
      </c>
      <c r="K37" s="11" t="s">
        <v>22</v>
      </c>
      <c r="L37" s="11" t="s">
        <v>22</v>
      </c>
      <c r="M37" s="11" t="str">
        <f t="shared" si="6"/>
        <v>Customer Party</v>
      </c>
      <c r="N37" s="11" t="str">
        <f t="shared" si="7"/>
        <v>Customer Party</v>
      </c>
      <c r="O37" s="11" t="s">
        <v>22</v>
      </c>
      <c r="P37" s="11" t="s">
        <v>22</v>
      </c>
      <c r="Q37" s="11" t="s">
        <v>22</v>
      </c>
      <c r="R37" s="11" t="s">
        <v>37</v>
      </c>
      <c r="S37" s="11" t="s">
        <v>38</v>
      </c>
      <c r="T37" s="11" t="s">
        <v>22</v>
      </c>
      <c r="U37" s="11" t="s">
        <v>62</v>
      </c>
      <c r="V37" s="11" t="s">
        <v>22</v>
      </c>
    </row>
    <row r="38" spans="1:22" ht="14.1" customHeight="1" x14ac:dyDescent="0.2">
      <c r="A38" s="11" t="str">
        <f t="shared" si="4"/>
        <v>AccountingSupplierParty</v>
      </c>
      <c r="B38" s="8" t="s">
        <v>22</v>
      </c>
      <c r="C38" s="12" t="s">
        <v>27</v>
      </c>
      <c r="D38" s="11" t="s">
        <v>4973</v>
      </c>
      <c r="E38" s="11" t="s">
        <v>22</v>
      </c>
      <c r="F38" s="11" t="s">
        <v>22</v>
      </c>
      <c r="G38" s="11" t="str">
        <f t="shared" si="5"/>
        <v>Self Billed Credit Note. Accounting_ Supplier Party. Supplier Party</v>
      </c>
      <c r="H38" s="11" t="s">
        <v>22</v>
      </c>
      <c r="I38" s="11" t="s">
        <v>412</v>
      </c>
      <c r="J38" s="11" t="s">
        <v>198</v>
      </c>
      <c r="K38" s="11" t="s">
        <v>22</v>
      </c>
      <c r="L38" s="11" t="s">
        <v>22</v>
      </c>
      <c r="M38" s="11" t="str">
        <f t="shared" si="6"/>
        <v>Supplier Party</v>
      </c>
      <c r="N38" s="11" t="str">
        <f t="shared" si="7"/>
        <v>Supplier Party</v>
      </c>
      <c r="O38" s="11" t="s">
        <v>22</v>
      </c>
      <c r="P38" s="11" t="s">
        <v>22</v>
      </c>
      <c r="Q38" s="11" t="s">
        <v>22</v>
      </c>
      <c r="R38" s="11" t="s">
        <v>41</v>
      </c>
      <c r="S38" s="11" t="s">
        <v>38</v>
      </c>
      <c r="T38" s="11" t="s">
        <v>22</v>
      </c>
      <c r="U38" s="11" t="s">
        <v>62</v>
      </c>
      <c r="V38" s="11" t="s">
        <v>22</v>
      </c>
    </row>
    <row r="39" spans="1:22" ht="14.1" customHeight="1" x14ac:dyDescent="0.2">
      <c r="A39" s="11" t="str">
        <f t="shared" si="4"/>
        <v>PayeeParty</v>
      </c>
      <c r="B39" s="8" t="s">
        <v>22</v>
      </c>
      <c r="C39" s="12" t="s">
        <v>34</v>
      </c>
      <c r="D39" s="11" t="s">
        <v>3572</v>
      </c>
      <c r="E39" s="11" t="s">
        <v>22</v>
      </c>
      <c r="F39" s="11" t="s">
        <v>22</v>
      </c>
      <c r="G39" s="11" t="str">
        <f t="shared" si="5"/>
        <v>Self Billed Credit Note. Payee_ Party. Party</v>
      </c>
      <c r="H39" s="11" t="s">
        <v>22</v>
      </c>
      <c r="I39" s="11" t="s">
        <v>412</v>
      </c>
      <c r="J39" s="11" t="s">
        <v>3088</v>
      </c>
      <c r="K39" s="11" t="s">
        <v>22</v>
      </c>
      <c r="L39" s="11" t="s">
        <v>22</v>
      </c>
      <c r="M39" s="11" t="str">
        <f t="shared" si="6"/>
        <v>Party</v>
      </c>
      <c r="N39" s="11" t="str">
        <f t="shared" si="7"/>
        <v>Party</v>
      </c>
      <c r="O39" s="11" t="s">
        <v>22</v>
      </c>
      <c r="P39" s="11" t="s">
        <v>22</v>
      </c>
      <c r="Q39" s="11" t="s">
        <v>22</v>
      </c>
      <c r="R39" s="11" t="s">
        <v>216</v>
      </c>
      <c r="S39" s="11" t="s">
        <v>38</v>
      </c>
      <c r="T39" s="11" t="s">
        <v>22</v>
      </c>
      <c r="U39" s="11" t="s">
        <v>62</v>
      </c>
      <c r="V39" s="11" t="s">
        <v>22</v>
      </c>
    </row>
    <row r="40" spans="1:22" ht="14.1" customHeight="1" x14ac:dyDescent="0.2">
      <c r="A40" s="11" t="str">
        <f t="shared" si="4"/>
        <v>BuyerCustomerParty</v>
      </c>
      <c r="B40" s="8" t="s">
        <v>22</v>
      </c>
      <c r="C40" s="12" t="s">
        <v>34</v>
      </c>
      <c r="D40" s="11" t="s">
        <v>5270</v>
      </c>
      <c r="E40" s="11" t="s">
        <v>22</v>
      </c>
      <c r="F40" s="11" t="s">
        <v>22</v>
      </c>
      <c r="G40" s="11" t="str">
        <f t="shared" si="5"/>
        <v>Self Billed Credit Note. Buyer_ Customer Party. Customer Party</v>
      </c>
      <c r="H40" s="11" t="s">
        <v>22</v>
      </c>
      <c r="I40" s="11" t="s">
        <v>412</v>
      </c>
      <c r="J40" s="11" t="s">
        <v>36</v>
      </c>
      <c r="K40" s="11" t="s">
        <v>22</v>
      </c>
      <c r="L40" s="11" t="s">
        <v>22</v>
      </c>
      <c r="M40" s="11" t="str">
        <f t="shared" si="6"/>
        <v>Customer Party</v>
      </c>
      <c r="N40" s="11" t="str">
        <f t="shared" si="7"/>
        <v>Customer Party</v>
      </c>
      <c r="O40" s="11" t="s">
        <v>22</v>
      </c>
      <c r="P40" s="11" t="s">
        <v>22</v>
      </c>
      <c r="Q40" s="11" t="s">
        <v>22</v>
      </c>
      <c r="R40" s="11" t="s">
        <v>37</v>
      </c>
      <c r="S40" s="11" t="s">
        <v>38</v>
      </c>
      <c r="T40" s="11" t="s">
        <v>22</v>
      </c>
      <c r="U40" s="11" t="s">
        <v>26</v>
      </c>
      <c r="V40" s="11" t="s">
        <v>22</v>
      </c>
    </row>
    <row r="41" spans="1:22" ht="14.1" customHeight="1" x14ac:dyDescent="0.2">
      <c r="A41" s="11" t="str">
        <f t="shared" si="4"/>
        <v>SellerSupplierParty</v>
      </c>
      <c r="B41" s="8" t="s">
        <v>22</v>
      </c>
      <c r="C41" s="12" t="s">
        <v>34</v>
      </c>
      <c r="D41" s="11" t="s">
        <v>5118</v>
      </c>
      <c r="E41" s="11" t="s">
        <v>22</v>
      </c>
      <c r="F41" s="11" t="s">
        <v>22</v>
      </c>
      <c r="G41" s="11" t="str">
        <f t="shared" si="5"/>
        <v>Self Billed Credit Note. Seller_ Supplier Party. Supplier Party</v>
      </c>
      <c r="H41" s="11" t="s">
        <v>22</v>
      </c>
      <c r="I41" s="11" t="s">
        <v>412</v>
      </c>
      <c r="J41" s="11" t="s">
        <v>40</v>
      </c>
      <c r="K41" s="11" t="s">
        <v>22</v>
      </c>
      <c r="L41" s="11" t="s">
        <v>22</v>
      </c>
      <c r="M41" s="11" t="str">
        <f t="shared" si="6"/>
        <v>Supplier Party</v>
      </c>
      <c r="N41" s="11" t="str">
        <f t="shared" si="7"/>
        <v>Supplier Party</v>
      </c>
      <c r="O41" s="11" t="s">
        <v>22</v>
      </c>
      <c r="P41" s="11" t="s">
        <v>22</v>
      </c>
      <c r="Q41" s="11" t="s">
        <v>22</v>
      </c>
      <c r="R41" s="11" t="s">
        <v>41</v>
      </c>
      <c r="S41" s="11" t="s">
        <v>38</v>
      </c>
      <c r="T41" s="11" t="s">
        <v>22</v>
      </c>
      <c r="U41" s="11" t="s">
        <v>26</v>
      </c>
      <c r="V41" s="11" t="s">
        <v>22</v>
      </c>
    </row>
    <row r="42" spans="1:22" ht="14.1" customHeight="1" x14ac:dyDescent="0.2">
      <c r="A42" s="11" t="str">
        <f t="shared" si="4"/>
        <v>TaxRepresentativeParty</v>
      </c>
      <c r="B42" s="8" t="s">
        <v>22</v>
      </c>
      <c r="C42" s="12" t="s">
        <v>34</v>
      </c>
      <c r="D42" s="11" t="s">
        <v>5271</v>
      </c>
      <c r="E42" s="11" t="s">
        <v>22</v>
      </c>
      <c r="F42" s="11" t="s">
        <v>22</v>
      </c>
      <c r="G42" s="11" t="str">
        <f t="shared" si="5"/>
        <v>Self Billed Credit Note. Tax Representative_ Party. Party</v>
      </c>
      <c r="H42" s="11" t="s">
        <v>22</v>
      </c>
      <c r="I42" s="11" t="s">
        <v>412</v>
      </c>
      <c r="J42" s="11" t="s">
        <v>5272</v>
      </c>
      <c r="K42" s="11" t="s">
        <v>22</v>
      </c>
      <c r="L42" s="11" t="s">
        <v>22</v>
      </c>
      <c r="M42" s="11" t="str">
        <f t="shared" si="6"/>
        <v>Party</v>
      </c>
      <c r="N42" s="11" t="str">
        <f t="shared" si="7"/>
        <v>Party</v>
      </c>
      <c r="O42" s="11" t="s">
        <v>22</v>
      </c>
      <c r="P42" s="11" t="s">
        <v>22</v>
      </c>
      <c r="Q42" s="11" t="s">
        <v>22</v>
      </c>
      <c r="R42" s="11" t="s">
        <v>216</v>
      </c>
      <c r="S42" s="11" t="s">
        <v>38</v>
      </c>
      <c r="T42" s="11" t="s">
        <v>22</v>
      </c>
      <c r="U42" s="11" t="s">
        <v>62</v>
      </c>
      <c r="V42" s="11" t="s">
        <v>22</v>
      </c>
    </row>
    <row r="43" spans="1:22" ht="14.1" customHeight="1" x14ac:dyDescent="0.2">
      <c r="A43" s="11" t="str">
        <f t="shared" si="4"/>
        <v>Delivery</v>
      </c>
      <c r="B43" s="8" t="s">
        <v>22</v>
      </c>
      <c r="C43" s="12" t="s">
        <v>98</v>
      </c>
      <c r="D43" s="11" t="s">
        <v>5273</v>
      </c>
      <c r="E43" s="11" t="s">
        <v>22</v>
      </c>
      <c r="F43" s="11" t="s">
        <v>22</v>
      </c>
      <c r="G43" s="11" t="str">
        <f t="shared" si="5"/>
        <v>Self Billed Credit Note. Delivery</v>
      </c>
      <c r="H43" s="11" t="s">
        <v>22</v>
      </c>
      <c r="I43" s="11" t="s">
        <v>412</v>
      </c>
      <c r="J43" s="11" t="s">
        <v>22</v>
      </c>
      <c r="K43" s="11" t="s">
        <v>22</v>
      </c>
      <c r="L43" s="11" t="s">
        <v>22</v>
      </c>
      <c r="M43" s="11" t="str">
        <f t="shared" si="6"/>
        <v>Delivery</v>
      </c>
      <c r="N43" s="11" t="str">
        <f t="shared" si="7"/>
        <v>Delivery</v>
      </c>
      <c r="O43" s="11" t="s">
        <v>22</v>
      </c>
      <c r="P43" s="11" t="s">
        <v>22</v>
      </c>
      <c r="Q43" s="11" t="s">
        <v>22</v>
      </c>
      <c r="R43" s="11" t="s">
        <v>865</v>
      </c>
      <c r="S43" s="11" t="s">
        <v>38</v>
      </c>
      <c r="T43" s="11" t="s">
        <v>22</v>
      </c>
      <c r="U43" s="11" t="s">
        <v>26</v>
      </c>
      <c r="V43" s="11" t="s">
        <v>22</v>
      </c>
    </row>
    <row r="44" spans="1:22" ht="14.1" customHeight="1" x14ac:dyDescent="0.2">
      <c r="A44" s="11" t="str">
        <f t="shared" si="4"/>
        <v>DeliveryTerms</v>
      </c>
      <c r="B44" s="8" t="s">
        <v>22</v>
      </c>
      <c r="C44" s="12" t="s">
        <v>98</v>
      </c>
      <c r="D44" s="11" t="s">
        <v>5274</v>
      </c>
      <c r="E44" s="11" t="s">
        <v>22</v>
      </c>
      <c r="F44" s="11" t="s">
        <v>22</v>
      </c>
      <c r="G44" s="11" t="str">
        <f t="shared" si="5"/>
        <v>Self Billed Credit Note. Delivery Terms</v>
      </c>
      <c r="H44" s="11" t="s">
        <v>22</v>
      </c>
      <c r="I44" s="11" t="s">
        <v>412</v>
      </c>
      <c r="J44" s="11" t="s">
        <v>22</v>
      </c>
      <c r="K44" s="11" t="s">
        <v>22</v>
      </c>
      <c r="L44" s="11" t="s">
        <v>22</v>
      </c>
      <c r="M44" s="11" t="str">
        <f t="shared" si="6"/>
        <v>Delivery Terms</v>
      </c>
      <c r="N44" s="11" t="str">
        <f t="shared" si="7"/>
        <v>Delivery Terms</v>
      </c>
      <c r="O44" s="11" t="s">
        <v>22</v>
      </c>
      <c r="P44" s="11" t="s">
        <v>22</v>
      </c>
      <c r="Q44" s="11" t="s">
        <v>22</v>
      </c>
      <c r="R44" s="11" t="s">
        <v>955</v>
      </c>
      <c r="S44" s="11" t="s">
        <v>38</v>
      </c>
      <c r="T44" s="11" t="s">
        <v>22</v>
      </c>
      <c r="U44" s="11" t="s">
        <v>26</v>
      </c>
      <c r="V44" s="11" t="s">
        <v>22</v>
      </c>
    </row>
    <row r="45" spans="1:22" ht="14.1" customHeight="1" x14ac:dyDescent="0.2">
      <c r="A45" s="11" t="str">
        <f t="shared" si="4"/>
        <v>PaymentMeans</v>
      </c>
      <c r="B45" s="8" t="s">
        <v>22</v>
      </c>
      <c r="C45" s="12" t="s">
        <v>98</v>
      </c>
      <c r="D45" s="11" t="s">
        <v>5275</v>
      </c>
      <c r="E45" s="11" t="s">
        <v>22</v>
      </c>
      <c r="F45" s="11" t="s">
        <v>22</v>
      </c>
      <c r="G45" s="11" t="str">
        <f t="shared" si="5"/>
        <v>Self Billed Credit Note. Payment Means</v>
      </c>
      <c r="H45" s="11" t="s">
        <v>22</v>
      </c>
      <c r="I45" s="11" t="s">
        <v>412</v>
      </c>
      <c r="J45" s="11" t="s">
        <v>22</v>
      </c>
      <c r="K45" s="11" t="s">
        <v>22</v>
      </c>
      <c r="L45" s="11" t="s">
        <v>22</v>
      </c>
      <c r="M45" s="11" t="str">
        <f t="shared" si="6"/>
        <v>Payment Means</v>
      </c>
      <c r="N45" s="11" t="str">
        <f t="shared" si="7"/>
        <v>Payment Means</v>
      </c>
      <c r="O45" s="11" t="s">
        <v>22</v>
      </c>
      <c r="P45" s="11" t="s">
        <v>22</v>
      </c>
      <c r="Q45" s="11" t="s">
        <v>22</v>
      </c>
      <c r="R45" s="11" t="s">
        <v>208</v>
      </c>
      <c r="S45" s="11" t="s">
        <v>38</v>
      </c>
      <c r="T45" s="11" t="s">
        <v>22</v>
      </c>
      <c r="U45" s="11" t="s">
        <v>26</v>
      </c>
      <c r="V45" s="11" t="s">
        <v>22</v>
      </c>
    </row>
    <row r="46" spans="1:22" ht="14.1" customHeight="1" x14ac:dyDescent="0.2">
      <c r="A46" s="11" t="str">
        <f t="shared" si="4"/>
        <v>PaymentTerms</v>
      </c>
      <c r="B46" s="8" t="s">
        <v>22</v>
      </c>
      <c r="C46" s="12" t="s">
        <v>98</v>
      </c>
      <c r="D46" s="11" t="s">
        <v>5276</v>
      </c>
      <c r="E46" s="11" t="s">
        <v>22</v>
      </c>
      <c r="F46" s="11" t="s">
        <v>22</v>
      </c>
      <c r="G46" s="11" t="str">
        <f t="shared" si="5"/>
        <v>Self Billed Credit Note. Payment Terms</v>
      </c>
      <c r="H46" s="11" t="s">
        <v>22</v>
      </c>
      <c r="I46" s="11" t="s">
        <v>412</v>
      </c>
      <c r="J46" s="11" t="s">
        <v>22</v>
      </c>
      <c r="K46" s="11" t="s">
        <v>22</v>
      </c>
      <c r="L46" s="11" t="s">
        <v>22</v>
      </c>
      <c r="M46" s="11" t="str">
        <f t="shared" si="6"/>
        <v>Payment Terms</v>
      </c>
      <c r="N46" s="11" t="str">
        <f t="shared" si="7"/>
        <v>Payment Terms</v>
      </c>
      <c r="O46" s="11" t="s">
        <v>22</v>
      </c>
      <c r="P46" s="11" t="s">
        <v>22</v>
      </c>
      <c r="Q46" s="11" t="s">
        <v>22</v>
      </c>
      <c r="R46" s="11" t="s">
        <v>957</v>
      </c>
      <c r="S46" s="11" t="s">
        <v>38</v>
      </c>
      <c r="T46" s="11" t="s">
        <v>22</v>
      </c>
      <c r="U46" s="11" t="s">
        <v>26</v>
      </c>
      <c r="V46" s="11" t="s">
        <v>22</v>
      </c>
    </row>
    <row r="47" spans="1:22" ht="14.1" customHeight="1" x14ac:dyDescent="0.2">
      <c r="A47" s="11" t="str">
        <f t="shared" si="4"/>
        <v>AllowanceCharge</v>
      </c>
      <c r="B47" s="8" t="s">
        <v>22</v>
      </c>
      <c r="C47" s="12" t="s">
        <v>98</v>
      </c>
      <c r="D47" s="11" t="s">
        <v>4984</v>
      </c>
      <c r="E47" s="11" t="s">
        <v>22</v>
      </c>
      <c r="F47" s="11" t="s">
        <v>22</v>
      </c>
      <c r="G47" s="11" t="str">
        <f t="shared" si="5"/>
        <v>Self Billed Credit Note. Allowance Charge</v>
      </c>
      <c r="H47" s="11" t="s">
        <v>22</v>
      </c>
      <c r="I47" s="11" t="s">
        <v>412</v>
      </c>
      <c r="J47" s="11" t="s">
        <v>22</v>
      </c>
      <c r="K47" s="11" t="s">
        <v>22</v>
      </c>
      <c r="L47" s="11" t="s">
        <v>22</v>
      </c>
      <c r="M47" s="11" t="str">
        <f t="shared" si="6"/>
        <v>Allowance Charge</v>
      </c>
      <c r="N47" s="11" t="str">
        <f t="shared" si="7"/>
        <v>Allowance Charge</v>
      </c>
      <c r="O47" s="11" t="s">
        <v>22</v>
      </c>
      <c r="P47" s="11" t="s">
        <v>22</v>
      </c>
      <c r="Q47" s="11" t="s">
        <v>22</v>
      </c>
      <c r="R47" s="11" t="s">
        <v>166</v>
      </c>
      <c r="S47" s="11" t="s">
        <v>38</v>
      </c>
      <c r="T47" s="11" t="s">
        <v>22</v>
      </c>
      <c r="U47" s="11" t="s">
        <v>62</v>
      </c>
      <c r="V47" s="11" t="s">
        <v>22</v>
      </c>
    </row>
    <row r="48" spans="1:22" ht="14.1" customHeight="1" x14ac:dyDescent="0.2">
      <c r="A48" s="11" t="str">
        <f t="shared" si="4"/>
        <v>TaxExchangeRate</v>
      </c>
      <c r="B48" s="8" t="s">
        <v>22</v>
      </c>
      <c r="C48" s="12" t="s">
        <v>34</v>
      </c>
      <c r="D48" s="11" t="s">
        <v>4985</v>
      </c>
      <c r="E48" s="11" t="s">
        <v>22</v>
      </c>
      <c r="F48" s="11" t="s">
        <v>22</v>
      </c>
      <c r="G48" s="11" t="str">
        <f t="shared" si="5"/>
        <v>Self Billed Credit Note. Tax_ Exchange Rate. Exchange Rate</v>
      </c>
      <c r="H48" s="11" t="s">
        <v>22</v>
      </c>
      <c r="I48" s="11" t="s">
        <v>412</v>
      </c>
      <c r="J48" s="11" t="s">
        <v>2549</v>
      </c>
      <c r="K48" s="11" t="s">
        <v>22</v>
      </c>
      <c r="L48" s="11" t="s">
        <v>22</v>
      </c>
      <c r="M48" s="11" t="str">
        <f t="shared" si="6"/>
        <v>Exchange Rate</v>
      </c>
      <c r="N48" s="11" t="str">
        <f t="shared" si="7"/>
        <v>Exchange Rate</v>
      </c>
      <c r="O48" s="11" t="s">
        <v>22</v>
      </c>
      <c r="P48" s="11" t="s">
        <v>22</v>
      </c>
      <c r="Q48" s="11" t="s">
        <v>22</v>
      </c>
      <c r="R48" s="11" t="s">
        <v>1871</v>
      </c>
      <c r="S48" s="11" t="s">
        <v>38</v>
      </c>
      <c r="T48" s="11" t="s">
        <v>22</v>
      </c>
      <c r="U48" s="11" t="s">
        <v>62</v>
      </c>
      <c r="V48" s="11" t="s">
        <v>22</v>
      </c>
    </row>
    <row r="49" spans="1:22" ht="14.1" customHeight="1" x14ac:dyDescent="0.2">
      <c r="A49" s="11" t="str">
        <f t="shared" si="4"/>
        <v>PricingExchangeRate</v>
      </c>
      <c r="B49" s="8" t="s">
        <v>22</v>
      </c>
      <c r="C49" s="12" t="s">
        <v>34</v>
      </c>
      <c r="D49" s="11" t="s">
        <v>4986</v>
      </c>
      <c r="E49" s="11" t="s">
        <v>22</v>
      </c>
      <c r="F49" s="11" t="s">
        <v>22</v>
      </c>
      <c r="G49" s="11" t="str">
        <f t="shared" si="5"/>
        <v>Self Billed Credit Note. Pricing_ Exchange Rate. Exchange Rate</v>
      </c>
      <c r="H49" s="11" t="s">
        <v>22</v>
      </c>
      <c r="I49" s="11" t="s">
        <v>412</v>
      </c>
      <c r="J49" s="11" t="s">
        <v>3298</v>
      </c>
      <c r="K49" s="11" t="s">
        <v>22</v>
      </c>
      <c r="L49" s="11" t="s">
        <v>22</v>
      </c>
      <c r="M49" s="11" t="str">
        <f t="shared" si="6"/>
        <v>Exchange Rate</v>
      </c>
      <c r="N49" s="11" t="str">
        <f t="shared" si="7"/>
        <v>Exchange Rate</v>
      </c>
      <c r="O49" s="11" t="s">
        <v>22</v>
      </c>
      <c r="P49" s="11" t="s">
        <v>22</v>
      </c>
      <c r="Q49" s="11" t="s">
        <v>22</v>
      </c>
      <c r="R49" s="11" t="s">
        <v>1871</v>
      </c>
      <c r="S49" s="11" t="s">
        <v>38</v>
      </c>
      <c r="T49" s="11" t="s">
        <v>22</v>
      </c>
      <c r="U49" s="11" t="s">
        <v>62</v>
      </c>
      <c r="V49" s="11" t="s">
        <v>22</v>
      </c>
    </row>
    <row r="50" spans="1:22" ht="14.1" customHeight="1" x14ac:dyDescent="0.2">
      <c r="A50" s="11" t="str">
        <f t="shared" si="4"/>
        <v>PaymentExchangeRate</v>
      </c>
      <c r="B50" s="8" t="s">
        <v>22</v>
      </c>
      <c r="C50" s="12" t="s">
        <v>34</v>
      </c>
      <c r="D50" s="11" t="s">
        <v>5277</v>
      </c>
      <c r="E50" s="11" t="s">
        <v>22</v>
      </c>
      <c r="F50" s="11" t="s">
        <v>22</v>
      </c>
      <c r="G50" s="11" t="str">
        <f t="shared" si="5"/>
        <v>Self Billed Credit Note. Payment_ Exchange Rate. Exchange Rate</v>
      </c>
      <c r="H50" s="11" t="s">
        <v>22</v>
      </c>
      <c r="I50" s="11" t="s">
        <v>412</v>
      </c>
      <c r="J50" s="11" t="s">
        <v>329</v>
      </c>
      <c r="K50" s="11" t="s">
        <v>22</v>
      </c>
      <c r="L50" s="11" t="s">
        <v>22</v>
      </c>
      <c r="M50" s="11" t="str">
        <f t="shared" si="6"/>
        <v>Exchange Rate</v>
      </c>
      <c r="N50" s="11" t="str">
        <f t="shared" si="7"/>
        <v>Exchange Rate</v>
      </c>
      <c r="O50" s="11" t="s">
        <v>22</v>
      </c>
      <c r="P50" s="11" t="s">
        <v>22</v>
      </c>
      <c r="Q50" s="11" t="s">
        <v>22</v>
      </c>
      <c r="R50" s="11" t="s">
        <v>1871</v>
      </c>
      <c r="S50" s="11" t="s">
        <v>38</v>
      </c>
      <c r="T50" s="11" t="s">
        <v>22</v>
      </c>
      <c r="U50" s="11" t="s">
        <v>26</v>
      </c>
      <c r="V50" s="11" t="s">
        <v>22</v>
      </c>
    </row>
    <row r="51" spans="1:22" ht="14.1" customHeight="1" x14ac:dyDescent="0.2">
      <c r="A51" s="11" t="str">
        <f t="shared" si="4"/>
        <v>PaymentAlternativeExchangeRate</v>
      </c>
      <c r="B51" s="8" t="s">
        <v>22</v>
      </c>
      <c r="C51" s="12" t="s">
        <v>34</v>
      </c>
      <c r="D51" s="11" t="s">
        <v>5278</v>
      </c>
      <c r="E51" s="11" t="s">
        <v>22</v>
      </c>
      <c r="F51" s="11" t="s">
        <v>22</v>
      </c>
      <c r="G51" s="11" t="str">
        <f t="shared" si="5"/>
        <v>Self Billed Credit Note. Payment Alternative_ Exchange Rate. Exchange Rate</v>
      </c>
      <c r="H51" s="11" t="s">
        <v>22</v>
      </c>
      <c r="I51" s="11" t="s">
        <v>412</v>
      </c>
      <c r="J51" s="11" t="s">
        <v>5254</v>
      </c>
      <c r="K51" s="11" t="s">
        <v>22</v>
      </c>
      <c r="L51" s="11" t="s">
        <v>22</v>
      </c>
      <c r="M51" s="11" t="str">
        <f t="shared" si="6"/>
        <v>Exchange Rate</v>
      </c>
      <c r="N51" s="11" t="str">
        <f t="shared" si="7"/>
        <v>Exchange Rate</v>
      </c>
      <c r="O51" s="11" t="s">
        <v>22</v>
      </c>
      <c r="P51" s="11" t="s">
        <v>22</v>
      </c>
      <c r="Q51" s="11" t="s">
        <v>22</v>
      </c>
      <c r="R51" s="11" t="s">
        <v>1871</v>
      </c>
      <c r="S51" s="11" t="s">
        <v>38</v>
      </c>
      <c r="T51" s="11" t="s">
        <v>22</v>
      </c>
      <c r="U51" s="11" t="s">
        <v>26</v>
      </c>
      <c r="V51" s="11" t="s">
        <v>22</v>
      </c>
    </row>
    <row r="52" spans="1:22" ht="14.1" customHeight="1" x14ac:dyDescent="0.2">
      <c r="A52" s="11" t="str">
        <f t="shared" si="4"/>
        <v>TaxTotal</v>
      </c>
      <c r="B52" s="8" t="s">
        <v>22</v>
      </c>
      <c r="C52" s="12" t="s">
        <v>98</v>
      </c>
      <c r="D52" s="11" t="s">
        <v>4987</v>
      </c>
      <c r="E52" s="11" t="s">
        <v>22</v>
      </c>
      <c r="F52" s="11" t="s">
        <v>22</v>
      </c>
      <c r="G52" s="11" t="str">
        <f t="shared" si="5"/>
        <v>Self Billed Credit Note. Tax Total</v>
      </c>
      <c r="H52" s="11" t="s">
        <v>22</v>
      </c>
      <c r="I52" s="11" t="s">
        <v>412</v>
      </c>
      <c r="J52" s="11" t="s">
        <v>22</v>
      </c>
      <c r="K52" s="11" t="s">
        <v>22</v>
      </c>
      <c r="L52" s="11" t="s">
        <v>22</v>
      </c>
      <c r="M52" s="11" t="str">
        <f t="shared" si="6"/>
        <v>Tax Total</v>
      </c>
      <c r="N52" s="11" t="str">
        <f t="shared" si="7"/>
        <v>Tax Total</v>
      </c>
      <c r="O52" s="11" t="s">
        <v>22</v>
      </c>
      <c r="P52" s="11" t="s">
        <v>22</v>
      </c>
      <c r="Q52" s="11" t="s">
        <v>22</v>
      </c>
      <c r="R52" s="11" t="s">
        <v>206</v>
      </c>
      <c r="S52" s="11" t="s">
        <v>38</v>
      </c>
      <c r="T52" s="11" t="s">
        <v>22</v>
      </c>
      <c r="U52" s="11" t="s">
        <v>62</v>
      </c>
      <c r="V52" s="11" t="s">
        <v>22</v>
      </c>
    </row>
    <row r="53" spans="1:22" ht="14.1" customHeight="1" x14ac:dyDescent="0.2">
      <c r="A53" s="11" t="str">
        <f t="shared" si="4"/>
        <v>WithholdingTaxTotal</v>
      </c>
      <c r="B53" s="8" t="s">
        <v>22</v>
      </c>
      <c r="C53" s="12" t="s">
        <v>98</v>
      </c>
      <c r="D53" s="11" t="s">
        <v>5279</v>
      </c>
      <c r="E53" s="11" t="s">
        <v>22</v>
      </c>
      <c r="F53" s="11" t="s">
        <v>22</v>
      </c>
      <c r="G53" s="11" t="str">
        <f t="shared" si="5"/>
        <v>Self Billed Credit Note. Withholding_ Tax Total. Tax Total</v>
      </c>
      <c r="H53" s="11" t="s">
        <v>22</v>
      </c>
      <c r="I53" s="11" t="s">
        <v>412</v>
      </c>
      <c r="J53" s="11" t="s">
        <v>1319</v>
      </c>
      <c r="K53" s="11" t="s">
        <v>22</v>
      </c>
      <c r="L53" s="11" t="s">
        <v>22</v>
      </c>
      <c r="M53" s="11" t="str">
        <f t="shared" si="6"/>
        <v>Tax Total</v>
      </c>
      <c r="N53" s="11" t="str">
        <f t="shared" si="7"/>
        <v>Tax Total</v>
      </c>
      <c r="O53" s="11" t="s">
        <v>22</v>
      </c>
      <c r="P53" s="11" t="s">
        <v>22</v>
      </c>
      <c r="Q53" s="11" t="s">
        <v>22</v>
      </c>
      <c r="R53" s="11" t="s">
        <v>206</v>
      </c>
      <c r="S53" s="11" t="s">
        <v>38</v>
      </c>
      <c r="T53" s="11" t="s">
        <v>22</v>
      </c>
      <c r="U53" s="11" t="s">
        <v>228</v>
      </c>
      <c r="V53" s="11" t="s">
        <v>22</v>
      </c>
    </row>
    <row r="54" spans="1:22" ht="14.1" customHeight="1" x14ac:dyDescent="0.2">
      <c r="A54" s="11" t="str">
        <f t="shared" si="4"/>
        <v>LegalMonetaryTotal</v>
      </c>
      <c r="B54" s="8" t="s">
        <v>22</v>
      </c>
      <c r="C54" s="12" t="s">
        <v>27</v>
      </c>
      <c r="D54" s="11" t="s">
        <v>5891</v>
      </c>
      <c r="E54" s="11" t="s">
        <v>22</v>
      </c>
      <c r="F54" s="11" t="s">
        <v>22</v>
      </c>
      <c r="G54" s="11" t="str">
        <f t="shared" si="5"/>
        <v>Self Billed Credit Note. Legal_ Monetary Total. Monetary Total</v>
      </c>
      <c r="H54" s="11" t="s">
        <v>22</v>
      </c>
      <c r="I54" s="11" t="s">
        <v>412</v>
      </c>
      <c r="J54" s="11" t="s">
        <v>1016</v>
      </c>
      <c r="K54" s="11" t="s">
        <v>22</v>
      </c>
      <c r="L54" s="11" t="s">
        <v>22</v>
      </c>
      <c r="M54" s="11" t="str">
        <f t="shared" si="6"/>
        <v>Monetary Total</v>
      </c>
      <c r="N54" s="11" t="str">
        <f t="shared" si="7"/>
        <v>Monetary Total</v>
      </c>
      <c r="O54" s="11" t="s">
        <v>22</v>
      </c>
      <c r="P54" s="11" t="s">
        <v>22</v>
      </c>
      <c r="Q54" s="11" t="s">
        <v>22</v>
      </c>
      <c r="R54" s="11" t="s">
        <v>1017</v>
      </c>
      <c r="S54" s="11" t="s">
        <v>38</v>
      </c>
      <c r="T54" s="11" t="s">
        <v>22</v>
      </c>
      <c r="U54" s="11" t="s">
        <v>62</v>
      </c>
      <c r="V54" s="11" t="s">
        <v>22</v>
      </c>
    </row>
    <row r="55" spans="1:22" ht="14.1" customHeight="1" x14ac:dyDescent="0.2">
      <c r="A55" s="11" t="str">
        <f t="shared" si="4"/>
        <v>CreditNoteLine</v>
      </c>
      <c r="B55" s="8" t="s">
        <v>22</v>
      </c>
      <c r="C55" s="12" t="s">
        <v>50</v>
      </c>
      <c r="D55" s="11" t="s">
        <v>5892</v>
      </c>
      <c r="E55" s="11" t="s">
        <v>22</v>
      </c>
      <c r="F55" s="11" t="s">
        <v>22</v>
      </c>
      <c r="G55" s="11" t="str">
        <f t="shared" si="5"/>
        <v>Self Billed Credit Note. Credit Note Line</v>
      </c>
      <c r="H55" s="11" t="s">
        <v>22</v>
      </c>
      <c r="I55" s="11" t="s">
        <v>412</v>
      </c>
      <c r="J55" s="11" t="s">
        <v>22</v>
      </c>
      <c r="K55" s="11" t="s">
        <v>22</v>
      </c>
      <c r="L55" s="11" t="s">
        <v>22</v>
      </c>
      <c r="M55" s="11" t="str">
        <f t="shared" si="6"/>
        <v>Credit Note Line</v>
      </c>
      <c r="N55" s="11" t="str">
        <f t="shared" si="7"/>
        <v>Credit Note Line</v>
      </c>
      <c r="O55" s="11" t="s">
        <v>22</v>
      </c>
      <c r="P55" s="11" t="s">
        <v>22</v>
      </c>
      <c r="Q55" s="11" t="s">
        <v>22</v>
      </c>
      <c r="R55" s="11" t="s">
        <v>1280</v>
      </c>
      <c r="S55" s="11" t="s">
        <v>38</v>
      </c>
      <c r="T55" s="11" t="s">
        <v>22</v>
      </c>
      <c r="U55" s="11" t="s">
        <v>62</v>
      </c>
      <c r="V55" s="11" t="s">
        <v>22</v>
      </c>
    </row>
    <row r="56" spans="1:22" s="14" customFormat="1" ht="14.1" customHeight="1" x14ac:dyDescent="0.2">
      <c r="A56" s="13"/>
      <c r="B56" s="13"/>
      <c r="C56" s="13"/>
      <c r="D56" s="13"/>
      <c r="E56" s="13"/>
      <c r="F56" s="13"/>
      <c r="G56" s="13"/>
      <c r="H56" s="13"/>
      <c r="I56" s="13"/>
      <c r="J56" s="13"/>
      <c r="K56" s="13"/>
      <c r="L56" s="13"/>
      <c r="M56" s="13"/>
      <c r="N56" s="13"/>
      <c r="O56" s="13"/>
      <c r="P56" s="13"/>
      <c r="Q56" s="13"/>
      <c r="R56" s="13"/>
      <c r="S56" s="13" t="s">
        <v>4949</v>
      </c>
      <c r="T56" s="13"/>
      <c r="U56" s="13"/>
      <c r="V56"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A401A-6D7F-4DEC-A455-F04C26C78AF8}">
  <dimension ref="A1:V56"/>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SelfBilledInvoice</v>
      </c>
      <c r="B2" s="6" t="s">
        <v>22</v>
      </c>
      <c r="C2" s="6" t="s">
        <v>22</v>
      </c>
      <c r="D2" s="6" t="s">
        <v>5893</v>
      </c>
      <c r="E2" s="6" t="s">
        <v>22</v>
      </c>
      <c r="F2" s="6" t="s">
        <v>22</v>
      </c>
      <c r="G2" s="5" t="str">
        <f>CONCATENATE(IF(H2="","",CONCATENATE(H2,"_ ")),I2,". Details")</f>
        <v>Self Billed Invoice. Details</v>
      </c>
      <c r="H2" s="6" t="s">
        <v>22</v>
      </c>
      <c r="I2" s="6" t="s">
        <v>408</v>
      </c>
      <c r="J2" s="6" t="s">
        <v>22</v>
      </c>
      <c r="K2" s="6" t="s">
        <v>22</v>
      </c>
      <c r="L2" s="6" t="s">
        <v>22</v>
      </c>
      <c r="M2" s="6" t="s">
        <v>22</v>
      </c>
      <c r="N2" s="6" t="s">
        <v>22</v>
      </c>
      <c r="O2" s="6" t="s">
        <v>22</v>
      </c>
      <c r="P2" s="6" t="s">
        <v>22</v>
      </c>
      <c r="Q2" s="6" t="s">
        <v>22</v>
      </c>
      <c r="R2" s="6" t="s">
        <v>22</v>
      </c>
      <c r="S2" s="6" t="s">
        <v>25</v>
      </c>
      <c r="T2" s="6" t="s">
        <v>22</v>
      </c>
      <c r="U2" s="6" t="s">
        <v>62</v>
      </c>
      <c r="V2" s="6" t="s">
        <v>22</v>
      </c>
    </row>
    <row r="3" spans="1:22" ht="14.1" customHeight="1" x14ac:dyDescent="0.2">
      <c r="A3" s="7" t="str">
        <f t="shared" ref="A3:A24"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4992</v>
      </c>
      <c r="G3" s="10" t="str">
        <f t="shared" ref="G3:G24" si="1">CONCATENATE( IF(H3="","",CONCATENATE(H3,"_ ")),I3,". ",IF(J3="","",CONCATENATE(J3,"_ ")),M3,IF(OR(J3&lt;&gt;"",M3&lt;&gt;N3),CONCATENATE(". ",N3),""))</f>
        <v>Self Billed Invoice. UBL Version Identifier. Identifier</v>
      </c>
      <c r="H3" s="10" t="s">
        <v>22</v>
      </c>
      <c r="I3" s="10" t="s">
        <v>408</v>
      </c>
      <c r="J3" s="10" t="s">
        <v>22</v>
      </c>
      <c r="K3" s="10" t="s">
        <v>4953</v>
      </c>
      <c r="L3" s="10" t="s">
        <v>29</v>
      </c>
      <c r="M3" s="7" t="str">
        <f t="shared" ref="M3:M24" si="2">IF(K3&lt;&gt;"",CONCATENATE(K3," ",L3),L3)</f>
        <v>UBL Version Identifier</v>
      </c>
      <c r="N3" s="10" t="s">
        <v>29</v>
      </c>
      <c r="O3" s="10" t="s">
        <v>22</v>
      </c>
      <c r="P3" s="10" t="str">
        <f t="shared" ref="P3:P24" si="3">IF(O3&lt;&gt;"",CONCATENATE(O3,"_ ",N3,". Type"),CONCATENATE(N3,". Type"))</f>
        <v>Identifier. Type</v>
      </c>
      <c r="Q3" s="10" t="s">
        <v>22</v>
      </c>
      <c r="R3" s="10" t="s">
        <v>22</v>
      </c>
      <c r="S3" s="10" t="s">
        <v>30</v>
      </c>
      <c r="T3" s="10" t="s">
        <v>22</v>
      </c>
      <c r="U3" s="10" t="s">
        <v>62</v>
      </c>
      <c r="V3" s="10" t="s">
        <v>22</v>
      </c>
    </row>
    <row r="4" spans="1:22" ht="14.1" customHeight="1" x14ac:dyDescent="0.2">
      <c r="A4" s="7" t="str">
        <f t="shared" si="0"/>
        <v>CustomizationID</v>
      </c>
      <c r="B4" s="8" t="s">
        <v>22</v>
      </c>
      <c r="C4" s="9" t="s">
        <v>34</v>
      </c>
      <c r="D4" s="10" t="s">
        <v>4954</v>
      </c>
      <c r="E4" s="10" t="s">
        <v>22</v>
      </c>
      <c r="F4" s="10" t="s">
        <v>2701</v>
      </c>
      <c r="G4" s="10" t="str">
        <f t="shared" si="1"/>
        <v>Self Billed Invoice. Customization Identifier. Identifier</v>
      </c>
      <c r="H4" s="10" t="s">
        <v>22</v>
      </c>
      <c r="I4" s="10" t="s">
        <v>408</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62</v>
      </c>
      <c r="V4" s="10" t="s">
        <v>22</v>
      </c>
    </row>
    <row r="5" spans="1:22" ht="14.1" customHeight="1" x14ac:dyDescent="0.2">
      <c r="A5" s="7" t="str">
        <f t="shared" si="0"/>
        <v>ProfileID</v>
      </c>
      <c r="B5" s="8" t="s">
        <v>22</v>
      </c>
      <c r="C5" s="9" t="s">
        <v>34</v>
      </c>
      <c r="D5" s="10" t="s">
        <v>4955</v>
      </c>
      <c r="E5" s="10" t="s">
        <v>22</v>
      </c>
      <c r="F5" s="10" t="s">
        <v>4993</v>
      </c>
      <c r="G5" s="10" t="str">
        <f t="shared" si="1"/>
        <v>Self Billed Invoice. Profile Identifier. Identifier</v>
      </c>
      <c r="H5" s="10" t="s">
        <v>22</v>
      </c>
      <c r="I5" s="10" t="s">
        <v>408</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62</v>
      </c>
      <c r="V5" s="10" t="s">
        <v>22</v>
      </c>
    </row>
    <row r="6" spans="1:22" ht="14.1" customHeight="1" x14ac:dyDescent="0.2">
      <c r="A6" s="7" t="str">
        <f t="shared" si="0"/>
        <v>ProfileExecutionID</v>
      </c>
      <c r="B6" s="8" t="s">
        <v>22</v>
      </c>
      <c r="C6" s="9" t="s">
        <v>34</v>
      </c>
      <c r="D6" s="10" t="s">
        <v>4956</v>
      </c>
      <c r="E6" s="10" t="s">
        <v>22</v>
      </c>
      <c r="F6" s="10" t="s">
        <v>22</v>
      </c>
      <c r="G6" s="10" t="str">
        <f t="shared" si="1"/>
        <v>Self Billed Invoice. Profile Execution Identifier. Identifier</v>
      </c>
      <c r="H6" s="10" t="s">
        <v>22</v>
      </c>
      <c r="I6" s="10" t="s">
        <v>408</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26</v>
      </c>
      <c r="V6" s="10" t="s">
        <v>22</v>
      </c>
    </row>
    <row r="7" spans="1:22" ht="14.1" customHeight="1" x14ac:dyDescent="0.2">
      <c r="A7" s="7" t="str">
        <f t="shared" si="0"/>
        <v>ID</v>
      </c>
      <c r="B7" s="8" t="s">
        <v>22</v>
      </c>
      <c r="C7" s="9" t="s">
        <v>27</v>
      </c>
      <c r="D7" s="10" t="s">
        <v>4995</v>
      </c>
      <c r="E7" s="10" t="s">
        <v>22</v>
      </c>
      <c r="F7" s="10" t="s">
        <v>22</v>
      </c>
      <c r="G7" s="10" t="str">
        <f t="shared" si="1"/>
        <v>Self Billed Invoice. Identifier</v>
      </c>
      <c r="H7" s="10" t="s">
        <v>22</v>
      </c>
      <c r="I7" s="10" t="s">
        <v>408</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62</v>
      </c>
      <c r="V7" s="10" t="s">
        <v>22</v>
      </c>
    </row>
    <row r="8" spans="1:22" ht="14.1" customHeight="1" x14ac:dyDescent="0.2">
      <c r="A8" s="7" t="str">
        <f t="shared" si="0"/>
        <v>CopyIndicator</v>
      </c>
      <c r="B8" s="8" t="s">
        <v>22</v>
      </c>
      <c r="C8" s="9" t="s">
        <v>34</v>
      </c>
      <c r="D8" s="10" t="s">
        <v>5018</v>
      </c>
      <c r="E8" s="10" t="s">
        <v>22</v>
      </c>
      <c r="F8" s="10" t="s">
        <v>22</v>
      </c>
      <c r="G8" s="10" t="str">
        <f t="shared" si="1"/>
        <v>Self Billed Invoice. Copy_ Indicator. Indicator</v>
      </c>
      <c r="H8" s="10" t="s">
        <v>22</v>
      </c>
      <c r="I8" s="10" t="s">
        <v>408</v>
      </c>
      <c r="J8" s="10" t="s">
        <v>1596</v>
      </c>
      <c r="K8" s="10" t="s">
        <v>22</v>
      </c>
      <c r="L8" s="10" t="s">
        <v>170</v>
      </c>
      <c r="M8" s="7" t="str">
        <f t="shared" si="2"/>
        <v>Indicator</v>
      </c>
      <c r="N8" s="10" t="s">
        <v>170</v>
      </c>
      <c r="O8" s="10" t="s">
        <v>22</v>
      </c>
      <c r="P8" s="10" t="str">
        <f t="shared" si="3"/>
        <v>Indicator. Type</v>
      </c>
      <c r="Q8" s="10" t="s">
        <v>22</v>
      </c>
      <c r="R8" s="10" t="s">
        <v>22</v>
      </c>
      <c r="S8" s="10" t="s">
        <v>30</v>
      </c>
      <c r="T8" s="10" t="s">
        <v>22</v>
      </c>
      <c r="U8" s="10" t="s">
        <v>62</v>
      </c>
      <c r="V8" s="10" t="s">
        <v>22</v>
      </c>
    </row>
    <row r="9" spans="1:22" ht="14.1" customHeight="1" x14ac:dyDescent="0.2">
      <c r="A9" s="7" t="str">
        <f t="shared" si="0"/>
        <v>UUID</v>
      </c>
      <c r="B9" s="8" t="s">
        <v>22</v>
      </c>
      <c r="C9" s="9" t="s">
        <v>34</v>
      </c>
      <c r="D9" s="10" t="s">
        <v>4959</v>
      </c>
      <c r="E9" s="10" t="s">
        <v>22</v>
      </c>
      <c r="F9" s="10" t="s">
        <v>22</v>
      </c>
      <c r="G9" s="10" t="str">
        <f t="shared" si="1"/>
        <v>Self Billed Invoice. UUID. Identifier</v>
      </c>
      <c r="H9" s="10" t="s">
        <v>22</v>
      </c>
      <c r="I9" s="10" t="s">
        <v>408</v>
      </c>
      <c r="J9" s="10" t="s">
        <v>22</v>
      </c>
      <c r="K9" s="10" t="s">
        <v>22</v>
      </c>
      <c r="L9" s="10" t="s">
        <v>590</v>
      </c>
      <c r="M9" s="7" t="str">
        <f t="shared" si="2"/>
        <v>UUID</v>
      </c>
      <c r="N9" s="10" t="s">
        <v>29</v>
      </c>
      <c r="O9" s="10" t="s">
        <v>22</v>
      </c>
      <c r="P9" s="10" t="str">
        <f t="shared" si="3"/>
        <v>Identifier. Type</v>
      </c>
      <c r="Q9" s="10" t="s">
        <v>22</v>
      </c>
      <c r="R9" s="10" t="s">
        <v>22</v>
      </c>
      <c r="S9" s="10" t="s">
        <v>30</v>
      </c>
      <c r="T9" s="10" t="s">
        <v>22</v>
      </c>
      <c r="U9" s="10" t="s">
        <v>62</v>
      </c>
      <c r="V9" s="10" t="s">
        <v>22</v>
      </c>
    </row>
    <row r="10" spans="1:22" ht="14.1" customHeight="1" x14ac:dyDescent="0.2">
      <c r="A10" s="7" t="str">
        <f t="shared" si="0"/>
        <v>IssueDate</v>
      </c>
      <c r="B10" s="8" t="s">
        <v>22</v>
      </c>
      <c r="C10" s="9" t="s">
        <v>27</v>
      </c>
      <c r="D10" s="10" t="s">
        <v>4996</v>
      </c>
      <c r="E10" s="10" t="s">
        <v>22</v>
      </c>
      <c r="F10" s="10" t="s">
        <v>22</v>
      </c>
      <c r="G10" s="10" t="str">
        <f t="shared" si="1"/>
        <v>Self Billed Invoice. Issue Date. Date</v>
      </c>
      <c r="H10" s="10" t="s">
        <v>22</v>
      </c>
      <c r="I10" s="10" t="s">
        <v>408</v>
      </c>
      <c r="J10" s="10" t="s">
        <v>22</v>
      </c>
      <c r="K10" s="10" t="s">
        <v>477</v>
      </c>
      <c r="L10" s="10" t="s">
        <v>397</v>
      </c>
      <c r="M10" s="7" t="str">
        <f t="shared" si="2"/>
        <v>Issue Date</v>
      </c>
      <c r="N10" s="10" t="s">
        <v>397</v>
      </c>
      <c r="O10" s="10" t="s">
        <v>22</v>
      </c>
      <c r="P10" s="10" t="str">
        <f t="shared" si="3"/>
        <v>Date. Type</v>
      </c>
      <c r="Q10" s="10" t="s">
        <v>22</v>
      </c>
      <c r="R10" s="10" t="s">
        <v>22</v>
      </c>
      <c r="S10" s="10" t="s">
        <v>30</v>
      </c>
      <c r="T10" s="10" t="s">
        <v>22</v>
      </c>
      <c r="U10" s="10" t="s">
        <v>62</v>
      </c>
      <c r="V10" s="10" t="s">
        <v>22</v>
      </c>
    </row>
    <row r="11" spans="1:22" ht="14.1" customHeight="1" x14ac:dyDescent="0.2">
      <c r="A11" s="7" t="str">
        <f t="shared" si="0"/>
        <v>IssueTime</v>
      </c>
      <c r="B11" s="8" t="s">
        <v>22</v>
      </c>
      <c r="C11" s="9" t="s">
        <v>34</v>
      </c>
      <c r="D11" s="10" t="s">
        <v>4997</v>
      </c>
      <c r="E11" s="10" t="s">
        <v>22</v>
      </c>
      <c r="F11" s="10" t="s">
        <v>22</v>
      </c>
      <c r="G11" s="10" t="str">
        <f t="shared" si="1"/>
        <v>Self Billed Invoice. Issue Time. Time</v>
      </c>
      <c r="H11" s="10" t="s">
        <v>22</v>
      </c>
      <c r="I11" s="10" t="s">
        <v>408</v>
      </c>
      <c r="J11" s="10" t="s">
        <v>22</v>
      </c>
      <c r="K11" s="10" t="s">
        <v>477</v>
      </c>
      <c r="L11" s="10" t="s">
        <v>594</v>
      </c>
      <c r="M11" s="7" t="str">
        <f t="shared" si="2"/>
        <v>Issue Time</v>
      </c>
      <c r="N11" s="10" t="s">
        <v>594</v>
      </c>
      <c r="O11" s="10" t="s">
        <v>22</v>
      </c>
      <c r="P11" s="10" t="str">
        <f t="shared" si="3"/>
        <v>Time. Type</v>
      </c>
      <c r="Q11" s="10" t="s">
        <v>22</v>
      </c>
      <c r="R11" s="10" t="s">
        <v>22</v>
      </c>
      <c r="S11" s="10" t="s">
        <v>30</v>
      </c>
      <c r="T11" s="10" t="s">
        <v>22</v>
      </c>
      <c r="U11" s="10" t="s">
        <v>62</v>
      </c>
      <c r="V11" s="10" t="s">
        <v>22</v>
      </c>
    </row>
    <row r="12" spans="1:22" ht="14.1" customHeight="1" x14ac:dyDescent="0.2">
      <c r="A12" s="7" t="str">
        <f t="shared" si="0"/>
        <v>DueDate</v>
      </c>
      <c r="B12" s="8" t="s">
        <v>22</v>
      </c>
      <c r="C12" s="9" t="s">
        <v>34</v>
      </c>
      <c r="D12" s="10" t="s">
        <v>5894</v>
      </c>
      <c r="E12" s="10" t="s">
        <v>22</v>
      </c>
      <c r="F12" s="10" t="s">
        <v>22</v>
      </c>
      <c r="G12" s="10" t="str">
        <f t="shared" si="1"/>
        <v>Self Billed Invoice. Due Date. Date</v>
      </c>
      <c r="H12" s="10" t="s">
        <v>22</v>
      </c>
      <c r="I12" s="10" t="s">
        <v>408</v>
      </c>
      <c r="J12" s="10" t="s">
        <v>22</v>
      </c>
      <c r="K12" s="10" t="s">
        <v>5245</v>
      </c>
      <c r="L12" s="10" t="s">
        <v>397</v>
      </c>
      <c r="M12" s="7" t="str">
        <f t="shared" si="2"/>
        <v>Due Date</v>
      </c>
      <c r="N12" s="10" t="s">
        <v>397</v>
      </c>
      <c r="O12" s="10" t="s">
        <v>22</v>
      </c>
      <c r="P12" s="10" t="str">
        <f t="shared" si="3"/>
        <v>Date. Type</v>
      </c>
      <c r="Q12" s="10" t="s">
        <v>22</v>
      </c>
      <c r="R12" s="10" t="s">
        <v>22</v>
      </c>
      <c r="S12" s="10" t="s">
        <v>30</v>
      </c>
      <c r="T12" s="10" t="s">
        <v>22</v>
      </c>
      <c r="U12" s="10" t="s">
        <v>228</v>
      </c>
      <c r="V12" s="10" t="s">
        <v>5269</v>
      </c>
    </row>
    <row r="13" spans="1:22" ht="14.1" customHeight="1" x14ac:dyDescent="0.2">
      <c r="A13" s="7" t="str">
        <f t="shared" si="0"/>
        <v>TaxPointDate</v>
      </c>
      <c r="B13" s="8" t="s">
        <v>22</v>
      </c>
      <c r="C13" s="9" t="s">
        <v>34</v>
      </c>
      <c r="D13" s="10" t="s">
        <v>5895</v>
      </c>
      <c r="E13" s="10" t="s">
        <v>22</v>
      </c>
      <c r="F13" s="10" t="s">
        <v>22</v>
      </c>
      <c r="G13" s="10" t="str">
        <f t="shared" si="1"/>
        <v>Self Billed Invoice. Tax Point Date. Date</v>
      </c>
      <c r="H13" s="10" t="s">
        <v>22</v>
      </c>
      <c r="I13" s="10" t="s">
        <v>408</v>
      </c>
      <c r="J13" s="10" t="s">
        <v>22</v>
      </c>
      <c r="K13" s="10" t="s">
        <v>1288</v>
      </c>
      <c r="L13" s="10" t="s">
        <v>397</v>
      </c>
      <c r="M13" s="7" t="str">
        <f t="shared" si="2"/>
        <v>Tax Point Date</v>
      </c>
      <c r="N13" s="10" t="s">
        <v>397</v>
      </c>
      <c r="O13" s="10" t="s">
        <v>22</v>
      </c>
      <c r="P13" s="10" t="str">
        <f t="shared" si="3"/>
        <v>Date. Type</v>
      </c>
      <c r="Q13" s="10" t="s">
        <v>22</v>
      </c>
      <c r="R13" s="10" t="s">
        <v>22</v>
      </c>
      <c r="S13" s="10" t="s">
        <v>30</v>
      </c>
      <c r="T13" s="10" t="s">
        <v>22</v>
      </c>
      <c r="U13" s="10" t="s">
        <v>62</v>
      </c>
      <c r="V13" s="10" t="s">
        <v>22</v>
      </c>
    </row>
    <row r="14" spans="1:22" ht="14.1" customHeight="1" x14ac:dyDescent="0.2">
      <c r="A14" s="7" t="str">
        <f t="shared" si="0"/>
        <v>InvoiceTypeCode</v>
      </c>
      <c r="B14" s="8" t="s">
        <v>22</v>
      </c>
      <c r="C14" s="9" t="s">
        <v>34</v>
      </c>
      <c r="D14" s="10" t="s">
        <v>5896</v>
      </c>
      <c r="E14" s="10" t="s">
        <v>22</v>
      </c>
      <c r="F14" s="10" t="s">
        <v>22</v>
      </c>
      <c r="G14" s="10" t="str">
        <f t="shared" si="1"/>
        <v>Self Billed Invoice. Invoice Type Code. Code</v>
      </c>
      <c r="H14" s="10" t="s">
        <v>22</v>
      </c>
      <c r="I14" s="10" t="s">
        <v>408</v>
      </c>
      <c r="J14" s="10" t="s">
        <v>22</v>
      </c>
      <c r="K14" s="10" t="s">
        <v>5442</v>
      </c>
      <c r="L14" s="10" t="s">
        <v>33</v>
      </c>
      <c r="M14" s="7" t="str">
        <f t="shared" si="2"/>
        <v>Invoice Type Code</v>
      </c>
      <c r="N14" s="10" t="s">
        <v>33</v>
      </c>
      <c r="O14" s="10" t="s">
        <v>22</v>
      </c>
      <c r="P14" s="10" t="str">
        <f t="shared" si="3"/>
        <v>Code. Type</v>
      </c>
      <c r="Q14" s="10" t="s">
        <v>22</v>
      </c>
      <c r="R14" s="10" t="s">
        <v>22</v>
      </c>
      <c r="S14" s="10" t="s">
        <v>30</v>
      </c>
      <c r="T14" s="10" t="s">
        <v>22</v>
      </c>
      <c r="U14" s="10" t="s">
        <v>62</v>
      </c>
      <c r="V14" s="10" t="s">
        <v>22</v>
      </c>
    </row>
    <row r="15" spans="1:22" ht="14.1" customHeight="1" x14ac:dyDescent="0.2">
      <c r="A15" s="7" t="str">
        <f t="shared" si="0"/>
        <v>Note</v>
      </c>
      <c r="B15" s="8" t="s">
        <v>22</v>
      </c>
      <c r="C15" s="9" t="s">
        <v>98</v>
      </c>
      <c r="D15" s="10" t="s">
        <v>4967</v>
      </c>
      <c r="E15" s="10" t="s">
        <v>22</v>
      </c>
      <c r="F15" s="10" t="s">
        <v>22</v>
      </c>
      <c r="G15" s="10" t="str">
        <f t="shared" si="1"/>
        <v>Self Billed Invoice. Note. Text</v>
      </c>
      <c r="H15" s="10" t="s">
        <v>22</v>
      </c>
      <c r="I15" s="10" t="s">
        <v>408</v>
      </c>
      <c r="J15" s="10" t="s">
        <v>22</v>
      </c>
      <c r="K15" s="10" t="s">
        <v>22</v>
      </c>
      <c r="L15" s="10" t="s">
        <v>237</v>
      </c>
      <c r="M15" s="7" t="str">
        <f t="shared" si="2"/>
        <v>Note</v>
      </c>
      <c r="N15" s="10" t="s">
        <v>59</v>
      </c>
      <c r="O15" s="10" t="s">
        <v>22</v>
      </c>
      <c r="P15" s="10" t="str">
        <f t="shared" si="3"/>
        <v>Text. Type</v>
      </c>
      <c r="Q15" s="10" t="s">
        <v>22</v>
      </c>
      <c r="R15" s="10" t="s">
        <v>22</v>
      </c>
      <c r="S15" s="10" t="s">
        <v>30</v>
      </c>
      <c r="T15" s="10" t="s">
        <v>22</v>
      </c>
      <c r="U15" s="10" t="s">
        <v>62</v>
      </c>
      <c r="V15" s="10" t="s">
        <v>22</v>
      </c>
    </row>
    <row r="16" spans="1:22" ht="14.1" customHeight="1" x14ac:dyDescent="0.2">
      <c r="A16" s="7" t="str">
        <f t="shared" si="0"/>
        <v>DocumentCurrencyCode</v>
      </c>
      <c r="B16" s="8" t="s">
        <v>22</v>
      </c>
      <c r="C16" s="9" t="s">
        <v>34</v>
      </c>
      <c r="D16" s="10" t="s">
        <v>4968</v>
      </c>
      <c r="E16" s="10" t="s">
        <v>22</v>
      </c>
      <c r="F16" s="10" t="s">
        <v>22</v>
      </c>
      <c r="G16" s="10" t="str">
        <f t="shared" si="1"/>
        <v>Self Billed Invoice. Document_ Currency Code. Code</v>
      </c>
      <c r="H16" s="10" t="s">
        <v>22</v>
      </c>
      <c r="I16" s="10" t="s">
        <v>408</v>
      </c>
      <c r="J16" s="10" t="s">
        <v>225</v>
      </c>
      <c r="K16" s="10" t="s">
        <v>1873</v>
      </c>
      <c r="L16" s="10" t="s">
        <v>33</v>
      </c>
      <c r="M16" s="7" t="str">
        <f t="shared" si="2"/>
        <v>Currency Code</v>
      </c>
      <c r="N16" s="10" t="s">
        <v>33</v>
      </c>
      <c r="O16" s="10" t="s">
        <v>1873</v>
      </c>
      <c r="P16" s="10" t="str">
        <f t="shared" si="3"/>
        <v>Currency_ Code. Type</v>
      </c>
      <c r="Q16" s="10" t="s">
        <v>22</v>
      </c>
      <c r="R16" s="10" t="s">
        <v>22</v>
      </c>
      <c r="S16" s="10" t="s">
        <v>30</v>
      </c>
      <c r="T16" s="10" t="s">
        <v>22</v>
      </c>
      <c r="U16" s="10" t="s">
        <v>62</v>
      </c>
      <c r="V16" s="10" t="s">
        <v>22</v>
      </c>
    </row>
    <row r="17" spans="1:22" ht="14.1" customHeight="1" x14ac:dyDescent="0.2">
      <c r="A17" s="7" t="str">
        <f t="shared" si="0"/>
        <v>TaxCurrencyCode</v>
      </c>
      <c r="B17" s="8" t="s">
        <v>22</v>
      </c>
      <c r="C17" s="9" t="s">
        <v>34</v>
      </c>
      <c r="D17" s="10" t="s">
        <v>5584</v>
      </c>
      <c r="E17" s="10" t="s">
        <v>22</v>
      </c>
      <c r="F17" s="10" t="s">
        <v>22</v>
      </c>
      <c r="G17" s="10" t="str">
        <f t="shared" si="1"/>
        <v>Self Billed Invoice. Tax_ Currency Code. Code</v>
      </c>
      <c r="H17" s="10" t="s">
        <v>22</v>
      </c>
      <c r="I17" s="10" t="s">
        <v>408</v>
      </c>
      <c r="J17" s="10" t="s">
        <v>2549</v>
      </c>
      <c r="K17" s="10" t="s">
        <v>1873</v>
      </c>
      <c r="L17" s="10" t="s">
        <v>33</v>
      </c>
      <c r="M17" s="7" t="str">
        <f t="shared" si="2"/>
        <v>Currency Code</v>
      </c>
      <c r="N17" s="10" t="s">
        <v>33</v>
      </c>
      <c r="O17" s="10" t="s">
        <v>1873</v>
      </c>
      <c r="P17" s="10" t="str">
        <f t="shared" si="3"/>
        <v>Currency_ Code. Type</v>
      </c>
      <c r="Q17" s="10" t="s">
        <v>22</v>
      </c>
      <c r="R17" s="10" t="s">
        <v>22</v>
      </c>
      <c r="S17" s="10" t="s">
        <v>30</v>
      </c>
      <c r="T17" s="10" t="s">
        <v>22</v>
      </c>
      <c r="U17" s="10" t="s">
        <v>62</v>
      </c>
      <c r="V17" s="10" t="s">
        <v>22</v>
      </c>
    </row>
    <row r="18" spans="1:22" ht="14.1" customHeight="1" x14ac:dyDescent="0.2">
      <c r="A18" s="7" t="str">
        <f t="shared" si="0"/>
        <v>PricingCurrencyCode</v>
      </c>
      <c r="B18" s="8" t="s">
        <v>22</v>
      </c>
      <c r="C18" s="9" t="s">
        <v>34</v>
      </c>
      <c r="D18" s="10" t="s">
        <v>5585</v>
      </c>
      <c r="E18" s="10" t="s">
        <v>22</v>
      </c>
      <c r="F18" s="10" t="s">
        <v>22</v>
      </c>
      <c r="G18" s="10" t="str">
        <f t="shared" si="1"/>
        <v>Self Billed Invoice. Pricing_ Currency Code. Code</v>
      </c>
      <c r="H18" s="10" t="s">
        <v>22</v>
      </c>
      <c r="I18" s="10" t="s">
        <v>408</v>
      </c>
      <c r="J18" s="10" t="s">
        <v>3298</v>
      </c>
      <c r="K18" s="10" t="s">
        <v>1873</v>
      </c>
      <c r="L18" s="10" t="s">
        <v>33</v>
      </c>
      <c r="M18" s="7" t="str">
        <f t="shared" si="2"/>
        <v>Currency Code</v>
      </c>
      <c r="N18" s="10" t="s">
        <v>33</v>
      </c>
      <c r="O18" s="10" t="s">
        <v>1873</v>
      </c>
      <c r="P18" s="10" t="str">
        <f t="shared" si="3"/>
        <v>Currency_ Code. Type</v>
      </c>
      <c r="Q18" s="10" t="s">
        <v>22</v>
      </c>
      <c r="R18" s="10" t="s">
        <v>22</v>
      </c>
      <c r="S18" s="10" t="s">
        <v>30</v>
      </c>
      <c r="T18" s="10" t="s">
        <v>22</v>
      </c>
      <c r="U18" s="10" t="s">
        <v>62</v>
      </c>
      <c r="V18" s="10" t="s">
        <v>22</v>
      </c>
    </row>
    <row r="19" spans="1:22" ht="14.1" customHeight="1" x14ac:dyDescent="0.2">
      <c r="A19" s="7" t="str">
        <f t="shared" si="0"/>
        <v>PaymentCurrencyCode</v>
      </c>
      <c r="B19" s="8" t="s">
        <v>22</v>
      </c>
      <c r="C19" s="9" t="s">
        <v>34</v>
      </c>
      <c r="D19" s="10" t="s">
        <v>5586</v>
      </c>
      <c r="E19" s="10" t="s">
        <v>22</v>
      </c>
      <c r="F19" s="10" t="s">
        <v>22</v>
      </c>
      <c r="G19" s="10" t="str">
        <f t="shared" si="1"/>
        <v>Self Billed Invoice. Payment_ Currency Code. Code</v>
      </c>
      <c r="H19" s="10" t="s">
        <v>22</v>
      </c>
      <c r="I19" s="10" t="s">
        <v>408</v>
      </c>
      <c r="J19" s="10" t="s">
        <v>329</v>
      </c>
      <c r="K19" s="10" t="s">
        <v>1873</v>
      </c>
      <c r="L19" s="10" t="s">
        <v>33</v>
      </c>
      <c r="M19" s="7" t="str">
        <f t="shared" si="2"/>
        <v>Currency Code</v>
      </c>
      <c r="N19" s="10" t="s">
        <v>33</v>
      </c>
      <c r="O19" s="10" t="s">
        <v>1873</v>
      </c>
      <c r="P19" s="10" t="str">
        <f t="shared" si="3"/>
        <v>Currency_ Code. Type</v>
      </c>
      <c r="Q19" s="10" t="s">
        <v>22</v>
      </c>
      <c r="R19" s="10" t="s">
        <v>22</v>
      </c>
      <c r="S19" s="10" t="s">
        <v>30</v>
      </c>
      <c r="T19" s="10" t="s">
        <v>22</v>
      </c>
      <c r="U19" s="10" t="s">
        <v>62</v>
      </c>
      <c r="V19" s="10" t="s">
        <v>22</v>
      </c>
    </row>
    <row r="20" spans="1:22" ht="14.1" customHeight="1" x14ac:dyDescent="0.2">
      <c r="A20" s="7" t="str">
        <f t="shared" si="0"/>
        <v>PaymentAlternativeCurrencyCode</v>
      </c>
      <c r="B20" s="8" t="s">
        <v>22</v>
      </c>
      <c r="C20" s="9" t="s">
        <v>34</v>
      </c>
      <c r="D20" s="10" t="s">
        <v>5587</v>
      </c>
      <c r="E20" s="10" t="s">
        <v>22</v>
      </c>
      <c r="F20" s="10" t="s">
        <v>22</v>
      </c>
      <c r="G20" s="10" t="str">
        <f t="shared" si="1"/>
        <v>Self Billed Invoice. Payment Alternative_ Currency Code. Code</v>
      </c>
      <c r="H20" s="10" t="s">
        <v>22</v>
      </c>
      <c r="I20" s="10" t="s">
        <v>408</v>
      </c>
      <c r="J20" s="10" t="s">
        <v>5254</v>
      </c>
      <c r="K20" s="10" t="s">
        <v>1873</v>
      </c>
      <c r="L20" s="10" t="s">
        <v>33</v>
      </c>
      <c r="M20" s="7" t="str">
        <f t="shared" si="2"/>
        <v>Currency Code</v>
      </c>
      <c r="N20" s="10" t="s">
        <v>33</v>
      </c>
      <c r="O20" s="10" t="s">
        <v>1873</v>
      </c>
      <c r="P20" s="10" t="str">
        <f t="shared" si="3"/>
        <v>Currency_ Code. Type</v>
      </c>
      <c r="Q20" s="10" t="s">
        <v>22</v>
      </c>
      <c r="R20" s="10" t="s">
        <v>22</v>
      </c>
      <c r="S20" s="10" t="s">
        <v>30</v>
      </c>
      <c r="T20" s="10" t="s">
        <v>22</v>
      </c>
      <c r="U20" s="10" t="s">
        <v>62</v>
      </c>
      <c r="V20" s="10" t="s">
        <v>22</v>
      </c>
    </row>
    <row r="21" spans="1:22" ht="14.1" customHeight="1" x14ac:dyDescent="0.2">
      <c r="A21" s="7" t="str">
        <f t="shared" si="0"/>
        <v>AccountingCostCode</v>
      </c>
      <c r="B21" s="8" t="s">
        <v>22</v>
      </c>
      <c r="C21" s="9" t="s">
        <v>34</v>
      </c>
      <c r="D21" s="10" t="s">
        <v>5897</v>
      </c>
      <c r="E21" s="10" t="s">
        <v>22</v>
      </c>
      <c r="F21" s="10" t="s">
        <v>22</v>
      </c>
      <c r="G21" s="10" t="str">
        <f t="shared" si="1"/>
        <v>Self Billed Invoice. Accounting Cost Code. Code</v>
      </c>
      <c r="H21" s="10" t="s">
        <v>22</v>
      </c>
      <c r="I21" s="10" t="s">
        <v>408</v>
      </c>
      <c r="J21" s="10" t="s">
        <v>22</v>
      </c>
      <c r="K21" s="10" t="s">
        <v>196</v>
      </c>
      <c r="L21" s="10" t="s">
        <v>33</v>
      </c>
      <c r="M21" s="7" t="str">
        <f t="shared" si="2"/>
        <v>Accounting Cost Code</v>
      </c>
      <c r="N21" s="10" t="s">
        <v>33</v>
      </c>
      <c r="O21" s="10" t="s">
        <v>22</v>
      </c>
      <c r="P21" s="10" t="str">
        <f t="shared" si="3"/>
        <v>Code. Type</v>
      </c>
      <c r="Q21" s="10" t="s">
        <v>22</v>
      </c>
      <c r="R21" s="10" t="s">
        <v>22</v>
      </c>
      <c r="S21" s="10" t="s">
        <v>30</v>
      </c>
      <c r="T21" s="10" t="s">
        <v>22</v>
      </c>
      <c r="U21" s="10" t="s">
        <v>62</v>
      </c>
      <c r="V21" s="10" t="s">
        <v>22</v>
      </c>
    </row>
    <row r="22" spans="1:22" ht="14.1" customHeight="1" x14ac:dyDescent="0.2">
      <c r="A22" s="7" t="str">
        <f t="shared" si="0"/>
        <v>AccountingCost</v>
      </c>
      <c r="B22" s="8" t="s">
        <v>22</v>
      </c>
      <c r="C22" s="9" t="s">
        <v>34</v>
      </c>
      <c r="D22" s="10" t="s">
        <v>5898</v>
      </c>
      <c r="E22" s="10" t="s">
        <v>22</v>
      </c>
      <c r="F22" s="10" t="s">
        <v>22</v>
      </c>
      <c r="G22" s="10" t="str">
        <f t="shared" si="1"/>
        <v>Self Billed Invoice. Accounting Cost. Text</v>
      </c>
      <c r="H22" s="10" t="s">
        <v>22</v>
      </c>
      <c r="I22" s="10" t="s">
        <v>408</v>
      </c>
      <c r="J22" s="10" t="s">
        <v>22</v>
      </c>
      <c r="K22" s="10" t="s">
        <v>198</v>
      </c>
      <c r="L22" s="10" t="s">
        <v>199</v>
      </c>
      <c r="M22" s="7" t="str">
        <f t="shared" si="2"/>
        <v>Accounting Cost</v>
      </c>
      <c r="N22" s="10" t="s">
        <v>59</v>
      </c>
      <c r="O22" s="10" t="s">
        <v>22</v>
      </c>
      <c r="P22" s="10" t="str">
        <f t="shared" si="3"/>
        <v>Text. Type</v>
      </c>
      <c r="Q22" s="10" t="s">
        <v>22</v>
      </c>
      <c r="R22" s="10" t="s">
        <v>22</v>
      </c>
      <c r="S22" s="10" t="s">
        <v>30</v>
      </c>
      <c r="T22" s="10" t="s">
        <v>22</v>
      </c>
      <c r="U22" s="10" t="s">
        <v>62</v>
      </c>
      <c r="V22" s="10" t="s">
        <v>22</v>
      </c>
    </row>
    <row r="23" spans="1:22" ht="14.1" customHeight="1" x14ac:dyDescent="0.2">
      <c r="A23" s="7" t="str">
        <f t="shared" si="0"/>
        <v>LineCountNumeric</v>
      </c>
      <c r="B23" s="8" t="s">
        <v>22</v>
      </c>
      <c r="C23" s="9" t="s">
        <v>34</v>
      </c>
      <c r="D23" s="10" t="s">
        <v>5899</v>
      </c>
      <c r="E23" s="10" t="s">
        <v>22</v>
      </c>
      <c r="F23" s="10" t="s">
        <v>22</v>
      </c>
      <c r="G23" s="10" t="str">
        <f t="shared" si="1"/>
        <v>Self Billed Invoice. Line Count. Numeric</v>
      </c>
      <c r="H23" s="10" t="s">
        <v>22</v>
      </c>
      <c r="I23" s="10" t="s">
        <v>408</v>
      </c>
      <c r="J23" s="10" t="s">
        <v>22</v>
      </c>
      <c r="K23" s="10" t="s">
        <v>159</v>
      </c>
      <c r="L23" s="10" t="s">
        <v>5112</v>
      </c>
      <c r="M23" s="7" t="str">
        <f t="shared" si="2"/>
        <v>Line Count</v>
      </c>
      <c r="N23" s="10" t="s">
        <v>181</v>
      </c>
      <c r="O23" s="10" t="s">
        <v>22</v>
      </c>
      <c r="P23" s="10" t="str">
        <f t="shared" si="3"/>
        <v>Numeric. Type</v>
      </c>
      <c r="Q23" s="10" t="s">
        <v>22</v>
      </c>
      <c r="R23" s="10" t="s">
        <v>22</v>
      </c>
      <c r="S23" s="10" t="s">
        <v>30</v>
      </c>
      <c r="T23" s="10" t="s">
        <v>22</v>
      </c>
      <c r="U23" s="10" t="s">
        <v>62</v>
      </c>
      <c r="V23" s="10" t="s">
        <v>22</v>
      </c>
    </row>
    <row r="24" spans="1:22" ht="14.1" customHeight="1" x14ac:dyDescent="0.2">
      <c r="A24" s="7" t="str">
        <f t="shared" si="0"/>
        <v>BuyerReference</v>
      </c>
      <c r="B24" s="8" t="s">
        <v>22</v>
      </c>
      <c r="C24" s="9" t="s">
        <v>34</v>
      </c>
      <c r="D24" s="10" t="s">
        <v>5258</v>
      </c>
      <c r="E24" s="10" t="s">
        <v>22</v>
      </c>
      <c r="F24" s="10" t="s">
        <v>22</v>
      </c>
      <c r="G24" s="10" t="str">
        <f t="shared" si="1"/>
        <v>Self Billed Invoice. Buyer_ Reference. Text</v>
      </c>
      <c r="H24" s="10" t="s">
        <v>22</v>
      </c>
      <c r="I24" s="10" t="s">
        <v>408</v>
      </c>
      <c r="J24" s="10" t="s">
        <v>36</v>
      </c>
      <c r="K24" s="10" t="s">
        <v>22</v>
      </c>
      <c r="L24" s="10" t="s">
        <v>628</v>
      </c>
      <c r="M24" s="7" t="str">
        <f t="shared" si="2"/>
        <v>Reference</v>
      </c>
      <c r="N24" s="10" t="s">
        <v>59</v>
      </c>
      <c r="O24" s="10" t="s">
        <v>22</v>
      </c>
      <c r="P24" s="10" t="str">
        <f t="shared" si="3"/>
        <v>Text. Type</v>
      </c>
      <c r="Q24" s="10" t="s">
        <v>22</v>
      </c>
      <c r="R24" s="10" t="s">
        <v>22</v>
      </c>
      <c r="S24" s="10" t="s">
        <v>30</v>
      </c>
      <c r="T24" s="10" t="s">
        <v>22</v>
      </c>
      <c r="U24" s="10" t="s">
        <v>228</v>
      </c>
      <c r="V24" s="10" t="s">
        <v>22</v>
      </c>
    </row>
    <row r="25" spans="1:22" ht="14.1" customHeight="1" x14ac:dyDescent="0.2">
      <c r="A25" s="11" t="str">
        <f t="shared" ref="A25:A55" si="4">SUBSTITUTE(SUBSTITUTE(CONCATENATE(J25,IF(M25="Identifier","ID",M25))," ",""),"_","")</f>
        <v>InvoicePeriod</v>
      </c>
      <c r="B25" s="8" t="s">
        <v>22</v>
      </c>
      <c r="C25" s="12" t="s">
        <v>98</v>
      </c>
      <c r="D25" s="11" t="s">
        <v>5900</v>
      </c>
      <c r="E25" s="11" t="s">
        <v>22</v>
      </c>
      <c r="F25" s="11" t="s">
        <v>22</v>
      </c>
      <c r="G25" s="11" t="str">
        <f t="shared" ref="G25:G55" si="5">CONCATENATE( IF(H25="","",CONCATENATE(H25,"_ ")),I25,". ",IF(J25="","",CONCATENATE(J25,"_ ")),M25,IF(J25="","",CONCATENATE(". ",N25)))</f>
        <v>Self Billed Invoice. Invoice_ Period. Period</v>
      </c>
      <c r="H25" s="11" t="s">
        <v>22</v>
      </c>
      <c r="I25" s="11" t="s">
        <v>408</v>
      </c>
      <c r="J25" s="11" t="s">
        <v>405</v>
      </c>
      <c r="K25" s="11" t="s">
        <v>22</v>
      </c>
      <c r="L25" s="11" t="s">
        <v>22</v>
      </c>
      <c r="M25" s="11" t="str">
        <f t="shared" ref="M25:M55" si="6">CONCATENATE(IF(Q25="","",CONCATENATE(Q25,"_ ")),R25)</f>
        <v>Period</v>
      </c>
      <c r="N25" s="11" t="str">
        <f t="shared" ref="N25:N55" si="7">M25</f>
        <v>Period</v>
      </c>
      <c r="O25" s="11" t="s">
        <v>22</v>
      </c>
      <c r="P25" s="11" t="s">
        <v>22</v>
      </c>
      <c r="Q25" s="11" t="s">
        <v>22</v>
      </c>
      <c r="R25" s="11" t="s">
        <v>44</v>
      </c>
      <c r="S25" s="11" t="s">
        <v>38</v>
      </c>
      <c r="T25" s="11" t="s">
        <v>22</v>
      </c>
      <c r="U25" s="11" t="s">
        <v>62</v>
      </c>
      <c r="V25" s="11" t="s">
        <v>22</v>
      </c>
    </row>
    <row r="26" spans="1:22" ht="14.1" customHeight="1" x14ac:dyDescent="0.2">
      <c r="A26" s="11" t="str">
        <f t="shared" si="4"/>
        <v>OrderReference</v>
      </c>
      <c r="B26" s="8" t="s">
        <v>22</v>
      </c>
      <c r="C26" s="12" t="s">
        <v>34</v>
      </c>
      <c r="D26" s="11" t="s">
        <v>5591</v>
      </c>
      <c r="E26" s="11" t="s">
        <v>22</v>
      </c>
      <c r="F26" s="11" t="s">
        <v>22</v>
      </c>
      <c r="G26" s="11" t="str">
        <f t="shared" si="5"/>
        <v>Self Billed Invoice. Order Reference</v>
      </c>
      <c r="H26" s="11" t="s">
        <v>22</v>
      </c>
      <c r="I26" s="11" t="s">
        <v>408</v>
      </c>
      <c r="J26" s="11" t="s">
        <v>22</v>
      </c>
      <c r="K26" s="11" t="s">
        <v>22</v>
      </c>
      <c r="L26" s="11" t="s">
        <v>22</v>
      </c>
      <c r="M26" s="11" t="str">
        <f t="shared" si="6"/>
        <v>Order Reference</v>
      </c>
      <c r="N26" s="11" t="str">
        <f t="shared" si="7"/>
        <v>Order Reference</v>
      </c>
      <c r="O26" s="11" t="s">
        <v>22</v>
      </c>
      <c r="P26" s="11" t="s">
        <v>22</v>
      </c>
      <c r="Q26" s="11" t="s">
        <v>22</v>
      </c>
      <c r="R26" s="11" t="s">
        <v>2876</v>
      </c>
      <c r="S26" s="11" t="s">
        <v>38</v>
      </c>
      <c r="T26" s="11" t="s">
        <v>22</v>
      </c>
      <c r="U26" s="11" t="s">
        <v>62</v>
      </c>
      <c r="V26" s="11" t="s">
        <v>22</v>
      </c>
    </row>
    <row r="27" spans="1:22" ht="14.1" customHeight="1" x14ac:dyDescent="0.2">
      <c r="A27" s="11" t="str">
        <f t="shared" si="4"/>
        <v>BillingReference</v>
      </c>
      <c r="B27" s="8" t="s">
        <v>22</v>
      </c>
      <c r="C27" s="12" t="s">
        <v>98</v>
      </c>
      <c r="D27" s="11" t="s">
        <v>5262</v>
      </c>
      <c r="E27" s="11" t="s">
        <v>22</v>
      </c>
      <c r="F27" s="11" t="s">
        <v>22</v>
      </c>
      <c r="G27" s="11" t="str">
        <f t="shared" si="5"/>
        <v>Self Billed Invoice. Billing Reference</v>
      </c>
      <c r="H27" s="11" t="s">
        <v>22</v>
      </c>
      <c r="I27" s="11" t="s">
        <v>408</v>
      </c>
      <c r="J27" s="11" t="s">
        <v>22</v>
      </c>
      <c r="K27" s="11" t="s">
        <v>22</v>
      </c>
      <c r="L27" s="11" t="s">
        <v>22</v>
      </c>
      <c r="M27" s="11" t="str">
        <f t="shared" si="6"/>
        <v>Billing Reference</v>
      </c>
      <c r="N27" s="11" t="str">
        <f t="shared" si="7"/>
        <v>Billing Reference</v>
      </c>
      <c r="O27" s="11" t="s">
        <v>22</v>
      </c>
      <c r="P27" s="11" t="s">
        <v>22</v>
      </c>
      <c r="Q27" s="11" t="s">
        <v>22</v>
      </c>
      <c r="R27" s="11" t="s">
        <v>403</v>
      </c>
      <c r="S27" s="11" t="s">
        <v>38</v>
      </c>
      <c r="T27" s="11" t="s">
        <v>22</v>
      </c>
      <c r="U27" s="11" t="s">
        <v>62</v>
      </c>
      <c r="V27" s="11" t="s">
        <v>22</v>
      </c>
    </row>
    <row r="28" spans="1:22" ht="14.1" customHeight="1" x14ac:dyDescent="0.2">
      <c r="A28" s="11" t="str">
        <f t="shared" si="4"/>
        <v>ContractDocumentReference</v>
      </c>
      <c r="B28" s="8" t="s">
        <v>22</v>
      </c>
      <c r="C28" s="12" t="s">
        <v>98</v>
      </c>
      <c r="D28" s="11" t="s">
        <v>5265</v>
      </c>
      <c r="E28" s="11" t="s">
        <v>22</v>
      </c>
      <c r="F28" s="11" t="s">
        <v>22</v>
      </c>
      <c r="G28" s="11" t="str">
        <f t="shared" si="5"/>
        <v>Self Billed Invoice. Contract_ Document Reference. Document Reference</v>
      </c>
      <c r="H28" s="11" t="s">
        <v>22</v>
      </c>
      <c r="I28" s="11" t="s">
        <v>408</v>
      </c>
      <c r="J28" s="11" t="s">
        <v>516</v>
      </c>
      <c r="K28" s="11" t="s">
        <v>22</v>
      </c>
      <c r="L28" s="11" t="s">
        <v>22</v>
      </c>
      <c r="M28" s="11" t="str">
        <f t="shared" si="6"/>
        <v>Document Reference</v>
      </c>
      <c r="N28" s="11" t="str">
        <f t="shared" si="7"/>
        <v>Document Reference</v>
      </c>
      <c r="O28" s="11" t="s">
        <v>22</v>
      </c>
      <c r="P28" s="11" t="s">
        <v>22</v>
      </c>
      <c r="Q28" s="11" t="s">
        <v>22</v>
      </c>
      <c r="R28" s="11" t="s">
        <v>406</v>
      </c>
      <c r="S28" s="11" t="s">
        <v>38</v>
      </c>
      <c r="T28" s="11" t="s">
        <v>22</v>
      </c>
      <c r="U28" s="11" t="s">
        <v>62</v>
      </c>
      <c r="V28" s="11" t="s">
        <v>22</v>
      </c>
    </row>
    <row r="29" spans="1:22" ht="14.1" customHeight="1" x14ac:dyDescent="0.2">
      <c r="A29" s="11" t="str">
        <f t="shared" si="4"/>
        <v>DespatchDocumentReference</v>
      </c>
      <c r="B29" s="8" t="s">
        <v>22</v>
      </c>
      <c r="C29" s="12" t="s">
        <v>98</v>
      </c>
      <c r="D29" s="11" t="s">
        <v>5263</v>
      </c>
      <c r="E29" s="11" t="s">
        <v>22</v>
      </c>
      <c r="F29" s="11" t="s">
        <v>22</v>
      </c>
      <c r="G29" s="11" t="str">
        <f t="shared" si="5"/>
        <v>Self Billed Invoice. Despatch_ Document Reference. Document Reference</v>
      </c>
      <c r="H29" s="11" t="s">
        <v>22</v>
      </c>
      <c r="I29" s="11" t="s">
        <v>408</v>
      </c>
      <c r="J29" s="11" t="s">
        <v>1304</v>
      </c>
      <c r="K29" s="11" t="s">
        <v>22</v>
      </c>
      <c r="L29" s="11" t="s">
        <v>22</v>
      </c>
      <c r="M29" s="11" t="str">
        <f t="shared" si="6"/>
        <v>Document Reference</v>
      </c>
      <c r="N29" s="11" t="str">
        <f t="shared" si="7"/>
        <v>Document Reference</v>
      </c>
      <c r="O29" s="11" t="s">
        <v>22</v>
      </c>
      <c r="P29" s="11" t="s">
        <v>22</v>
      </c>
      <c r="Q29" s="11" t="s">
        <v>22</v>
      </c>
      <c r="R29" s="11" t="s">
        <v>406</v>
      </c>
      <c r="S29" s="11" t="s">
        <v>38</v>
      </c>
      <c r="T29" s="11" t="s">
        <v>22</v>
      </c>
      <c r="U29" s="11" t="s">
        <v>62</v>
      </c>
      <c r="V29" s="11" t="s">
        <v>22</v>
      </c>
    </row>
    <row r="30" spans="1:22" ht="14.1" customHeight="1" x14ac:dyDescent="0.2">
      <c r="A30" s="11" t="str">
        <f t="shared" si="4"/>
        <v>ReceiptDocumentReference</v>
      </c>
      <c r="B30" s="8" t="s">
        <v>22</v>
      </c>
      <c r="C30" s="12" t="s">
        <v>98</v>
      </c>
      <c r="D30" s="11" t="s">
        <v>5264</v>
      </c>
      <c r="E30" s="11" t="s">
        <v>22</v>
      </c>
      <c r="F30" s="11" t="s">
        <v>22</v>
      </c>
      <c r="G30" s="11" t="str">
        <f t="shared" si="5"/>
        <v>Self Billed Invoice. Receipt_ Document Reference. Document Reference</v>
      </c>
      <c r="H30" s="11" t="s">
        <v>22</v>
      </c>
      <c r="I30" s="11" t="s">
        <v>408</v>
      </c>
      <c r="J30" s="11" t="s">
        <v>1307</v>
      </c>
      <c r="K30" s="11" t="s">
        <v>22</v>
      </c>
      <c r="L30" s="11" t="s">
        <v>22</v>
      </c>
      <c r="M30" s="11" t="str">
        <f t="shared" si="6"/>
        <v>Document Reference</v>
      </c>
      <c r="N30" s="11" t="str">
        <f t="shared" si="7"/>
        <v>Document Reference</v>
      </c>
      <c r="O30" s="11" t="s">
        <v>22</v>
      </c>
      <c r="P30" s="11" t="s">
        <v>22</v>
      </c>
      <c r="Q30" s="11" t="s">
        <v>22</v>
      </c>
      <c r="R30" s="11" t="s">
        <v>406</v>
      </c>
      <c r="S30" s="11" t="s">
        <v>38</v>
      </c>
      <c r="T30" s="11" t="s">
        <v>22</v>
      </c>
      <c r="U30" s="11" t="s">
        <v>62</v>
      </c>
      <c r="V30" s="11" t="s">
        <v>22</v>
      </c>
    </row>
    <row r="31" spans="1:22" ht="14.1" customHeight="1" x14ac:dyDescent="0.2">
      <c r="A31" s="11" t="str">
        <f t="shared" si="4"/>
        <v>StatementDocumentReference</v>
      </c>
      <c r="B31" s="8" t="s">
        <v>22</v>
      </c>
      <c r="C31" s="12" t="s">
        <v>98</v>
      </c>
      <c r="D31" s="11" t="s">
        <v>5266</v>
      </c>
      <c r="E31" s="11" t="s">
        <v>22</v>
      </c>
      <c r="F31" s="11" t="s">
        <v>22</v>
      </c>
      <c r="G31" s="11" t="str">
        <f t="shared" si="5"/>
        <v>Self Billed Invoice. Statement_ Document Reference. Document Reference</v>
      </c>
      <c r="H31" s="11" t="s">
        <v>22</v>
      </c>
      <c r="I31" s="11" t="s">
        <v>408</v>
      </c>
      <c r="J31" s="11" t="s">
        <v>1818</v>
      </c>
      <c r="K31" s="11" t="s">
        <v>22</v>
      </c>
      <c r="L31" s="11" t="s">
        <v>22</v>
      </c>
      <c r="M31" s="11" t="str">
        <f t="shared" si="6"/>
        <v>Document Reference</v>
      </c>
      <c r="N31" s="11" t="str">
        <f t="shared" si="7"/>
        <v>Document Reference</v>
      </c>
      <c r="O31" s="11" t="s">
        <v>22</v>
      </c>
      <c r="P31" s="11" t="s">
        <v>22</v>
      </c>
      <c r="Q31" s="11" t="s">
        <v>22</v>
      </c>
      <c r="R31" s="11" t="s">
        <v>406</v>
      </c>
      <c r="S31" s="11" t="s">
        <v>38</v>
      </c>
      <c r="T31" s="11" t="s">
        <v>22</v>
      </c>
      <c r="U31" s="11" t="s">
        <v>62</v>
      </c>
      <c r="V31" s="11" t="s">
        <v>22</v>
      </c>
    </row>
    <row r="32" spans="1:22" ht="14.1" customHeight="1" x14ac:dyDescent="0.2">
      <c r="A32" s="11" t="str">
        <f t="shared" si="4"/>
        <v>OriginatorDocumentReference</v>
      </c>
      <c r="B32" s="8" t="s">
        <v>22</v>
      </c>
      <c r="C32" s="12" t="s">
        <v>98</v>
      </c>
      <c r="D32" s="11" t="s">
        <v>5267</v>
      </c>
      <c r="E32" s="11" t="s">
        <v>22</v>
      </c>
      <c r="F32" s="11" t="s">
        <v>22</v>
      </c>
      <c r="G32" s="11" t="str">
        <f t="shared" si="5"/>
        <v>Self Billed Invoice. Originator_ Document Reference. Document Reference</v>
      </c>
      <c r="H32" s="11" t="s">
        <v>22</v>
      </c>
      <c r="I32" s="11" t="s">
        <v>408</v>
      </c>
      <c r="J32" s="11" t="s">
        <v>1314</v>
      </c>
      <c r="K32" s="11" t="s">
        <v>22</v>
      </c>
      <c r="L32" s="11" t="s">
        <v>22</v>
      </c>
      <c r="M32" s="11" t="str">
        <f t="shared" si="6"/>
        <v>Document Reference</v>
      </c>
      <c r="N32" s="11" t="str">
        <f t="shared" si="7"/>
        <v>Document Reference</v>
      </c>
      <c r="O32" s="11" t="s">
        <v>22</v>
      </c>
      <c r="P32" s="11" t="s">
        <v>22</v>
      </c>
      <c r="Q32" s="11" t="s">
        <v>22</v>
      </c>
      <c r="R32" s="11" t="s">
        <v>406</v>
      </c>
      <c r="S32" s="11" t="s">
        <v>38</v>
      </c>
      <c r="T32" s="11" t="s">
        <v>22</v>
      </c>
      <c r="U32" s="11" t="s">
        <v>62</v>
      </c>
      <c r="V32" s="11" t="s">
        <v>22</v>
      </c>
    </row>
    <row r="33" spans="1:22" ht="14.1" customHeight="1" x14ac:dyDescent="0.2">
      <c r="A33" s="11" t="str">
        <f t="shared" si="4"/>
        <v>AdditionalDocumentReference</v>
      </c>
      <c r="B33" s="8" t="s">
        <v>22</v>
      </c>
      <c r="C33" s="12" t="s">
        <v>98</v>
      </c>
      <c r="D33" s="11" t="s">
        <v>3374</v>
      </c>
      <c r="E33" s="11" t="s">
        <v>22</v>
      </c>
      <c r="F33" s="11" t="s">
        <v>22</v>
      </c>
      <c r="G33" s="11" t="str">
        <f t="shared" si="5"/>
        <v>Self Billed Invoice. Additional_ Document Reference. Document Reference</v>
      </c>
      <c r="H33" s="11" t="s">
        <v>22</v>
      </c>
      <c r="I33" s="11" t="s">
        <v>408</v>
      </c>
      <c r="J33" s="11" t="s">
        <v>86</v>
      </c>
      <c r="K33" s="11" t="s">
        <v>22</v>
      </c>
      <c r="L33" s="11" t="s">
        <v>22</v>
      </c>
      <c r="M33" s="11" t="str">
        <f t="shared" si="6"/>
        <v>Document Reference</v>
      </c>
      <c r="N33" s="11" t="str">
        <f t="shared" si="7"/>
        <v>Document Reference</v>
      </c>
      <c r="O33" s="11" t="s">
        <v>22</v>
      </c>
      <c r="P33" s="11" t="s">
        <v>22</v>
      </c>
      <c r="Q33" s="11" t="s">
        <v>22</v>
      </c>
      <c r="R33" s="11" t="s">
        <v>406</v>
      </c>
      <c r="S33" s="11" t="s">
        <v>38</v>
      </c>
      <c r="T33" s="11" t="s">
        <v>22</v>
      </c>
      <c r="U33" s="11" t="s">
        <v>62</v>
      </c>
      <c r="V33" s="11" t="s">
        <v>22</v>
      </c>
    </row>
    <row r="34" spans="1:22" ht="14.1" customHeight="1" x14ac:dyDescent="0.2">
      <c r="A34" s="11" t="str">
        <f t="shared" si="4"/>
        <v>ProjectReference</v>
      </c>
      <c r="B34" s="8" t="s">
        <v>22</v>
      </c>
      <c r="C34" s="12" t="s">
        <v>98</v>
      </c>
      <c r="D34" s="11" t="s">
        <v>5268</v>
      </c>
      <c r="E34" s="11" t="s">
        <v>22</v>
      </c>
      <c r="F34" s="11" t="s">
        <v>22</v>
      </c>
      <c r="G34" s="11" t="str">
        <f t="shared" si="5"/>
        <v>Self Billed Invoice. Project Reference</v>
      </c>
      <c r="H34" s="11" t="s">
        <v>22</v>
      </c>
      <c r="I34" s="11" t="s">
        <v>408</v>
      </c>
      <c r="J34" s="11" t="s">
        <v>22</v>
      </c>
      <c r="K34" s="11" t="s">
        <v>22</v>
      </c>
      <c r="L34" s="11" t="s">
        <v>22</v>
      </c>
      <c r="M34" s="11" t="str">
        <f t="shared" si="6"/>
        <v>Project Reference</v>
      </c>
      <c r="N34" s="11" t="str">
        <f t="shared" si="7"/>
        <v>Project Reference</v>
      </c>
      <c r="O34" s="11" t="s">
        <v>22</v>
      </c>
      <c r="P34" s="11" t="s">
        <v>22</v>
      </c>
      <c r="Q34" s="11" t="s">
        <v>22</v>
      </c>
      <c r="R34" s="11" t="s">
        <v>3383</v>
      </c>
      <c r="S34" s="11" t="s">
        <v>38</v>
      </c>
      <c r="T34" s="11" t="s">
        <v>22</v>
      </c>
      <c r="U34" s="11" t="s">
        <v>228</v>
      </c>
      <c r="V34" s="11" t="s">
        <v>22</v>
      </c>
    </row>
    <row r="35" spans="1:22" ht="14.1" customHeight="1" x14ac:dyDescent="0.2">
      <c r="A35" s="11" t="str">
        <f t="shared" si="4"/>
        <v>Signature</v>
      </c>
      <c r="B35" s="8" t="s">
        <v>22</v>
      </c>
      <c r="C35" s="12" t="s">
        <v>98</v>
      </c>
      <c r="D35" s="11" t="s">
        <v>4972</v>
      </c>
      <c r="E35" s="11" t="s">
        <v>22</v>
      </c>
      <c r="F35" s="11" t="s">
        <v>22</v>
      </c>
      <c r="G35" s="11" t="str">
        <f t="shared" si="5"/>
        <v>Self Billed Invoice. Signature</v>
      </c>
      <c r="H35" s="11" t="s">
        <v>22</v>
      </c>
      <c r="I35" s="11" t="s">
        <v>408</v>
      </c>
      <c r="J35" s="11" t="s">
        <v>22</v>
      </c>
      <c r="K35" s="11" t="s">
        <v>22</v>
      </c>
      <c r="L35" s="11" t="s">
        <v>22</v>
      </c>
      <c r="M35" s="11" t="str">
        <f t="shared" si="6"/>
        <v>Signature</v>
      </c>
      <c r="N35" s="11" t="str">
        <f t="shared" si="7"/>
        <v>Signature</v>
      </c>
      <c r="O35" s="11" t="s">
        <v>22</v>
      </c>
      <c r="P35" s="11" t="s">
        <v>22</v>
      </c>
      <c r="Q35" s="11" t="s">
        <v>22</v>
      </c>
      <c r="R35" s="11" t="s">
        <v>624</v>
      </c>
      <c r="S35" s="11" t="s">
        <v>38</v>
      </c>
      <c r="T35" s="11" t="s">
        <v>22</v>
      </c>
      <c r="U35" s="11" t="s">
        <v>62</v>
      </c>
      <c r="V35" s="11" t="s">
        <v>22</v>
      </c>
    </row>
    <row r="36" spans="1:22" ht="14.1" customHeight="1" x14ac:dyDescent="0.2">
      <c r="A36" s="11" t="str">
        <f t="shared" si="4"/>
        <v>AccountingCustomerParty</v>
      </c>
      <c r="B36" s="8" t="s">
        <v>22</v>
      </c>
      <c r="C36" s="12" t="s">
        <v>27</v>
      </c>
      <c r="D36" s="11" t="s">
        <v>4974</v>
      </c>
      <c r="E36" s="11" t="s">
        <v>22</v>
      </c>
      <c r="F36" s="11" t="s">
        <v>22</v>
      </c>
      <c r="G36" s="11" t="str">
        <f t="shared" si="5"/>
        <v>Self Billed Invoice. Accounting_ Customer Party. Customer Party</v>
      </c>
      <c r="H36" s="11" t="s">
        <v>22</v>
      </c>
      <c r="I36" s="11" t="s">
        <v>408</v>
      </c>
      <c r="J36" s="11" t="s">
        <v>198</v>
      </c>
      <c r="K36" s="11" t="s">
        <v>22</v>
      </c>
      <c r="L36" s="11" t="s">
        <v>22</v>
      </c>
      <c r="M36" s="11" t="str">
        <f t="shared" si="6"/>
        <v>Customer Party</v>
      </c>
      <c r="N36" s="11" t="str">
        <f t="shared" si="7"/>
        <v>Customer Party</v>
      </c>
      <c r="O36" s="11" t="s">
        <v>22</v>
      </c>
      <c r="P36" s="11" t="s">
        <v>22</v>
      </c>
      <c r="Q36" s="11" t="s">
        <v>22</v>
      </c>
      <c r="R36" s="11" t="s">
        <v>37</v>
      </c>
      <c r="S36" s="11" t="s">
        <v>38</v>
      </c>
      <c r="T36" s="11" t="s">
        <v>22</v>
      </c>
      <c r="U36" s="11" t="s">
        <v>62</v>
      </c>
      <c r="V36" s="11" t="s">
        <v>22</v>
      </c>
    </row>
    <row r="37" spans="1:22" ht="14.1" customHeight="1" x14ac:dyDescent="0.2">
      <c r="A37" s="11" t="str">
        <f t="shared" si="4"/>
        <v>AccountingSupplierParty</v>
      </c>
      <c r="B37" s="8" t="s">
        <v>22</v>
      </c>
      <c r="C37" s="12" t="s">
        <v>27</v>
      </c>
      <c r="D37" s="11" t="s">
        <v>4973</v>
      </c>
      <c r="E37" s="11" t="s">
        <v>22</v>
      </c>
      <c r="F37" s="11" t="s">
        <v>22</v>
      </c>
      <c r="G37" s="11" t="str">
        <f t="shared" si="5"/>
        <v>Self Billed Invoice. Accounting_ Supplier Party. Supplier Party</v>
      </c>
      <c r="H37" s="11" t="s">
        <v>22</v>
      </c>
      <c r="I37" s="11" t="s">
        <v>408</v>
      </c>
      <c r="J37" s="11" t="s">
        <v>198</v>
      </c>
      <c r="K37" s="11" t="s">
        <v>22</v>
      </c>
      <c r="L37" s="11" t="s">
        <v>22</v>
      </c>
      <c r="M37" s="11" t="str">
        <f t="shared" si="6"/>
        <v>Supplier Party</v>
      </c>
      <c r="N37" s="11" t="str">
        <f t="shared" si="7"/>
        <v>Supplier Party</v>
      </c>
      <c r="O37" s="11" t="s">
        <v>22</v>
      </c>
      <c r="P37" s="11" t="s">
        <v>22</v>
      </c>
      <c r="Q37" s="11" t="s">
        <v>22</v>
      </c>
      <c r="R37" s="11" t="s">
        <v>41</v>
      </c>
      <c r="S37" s="11" t="s">
        <v>38</v>
      </c>
      <c r="T37" s="11" t="s">
        <v>22</v>
      </c>
      <c r="U37" s="11" t="s">
        <v>62</v>
      </c>
      <c r="V37" s="11" t="s">
        <v>22</v>
      </c>
    </row>
    <row r="38" spans="1:22" ht="14.1" customHeight="1" x14ac:dyDescent="0.2">
      <c r="A38" s="11" t="str">
        <f t="shared" si="4"/>
        <v>BuyerCustomerParty</v>
      </c>
      <c r="B38" s="8" t="s">
        <v>22</v>
      </c>
      <c r="C38" s="12" t="s">
        <v>34</v>
      </c>
      <c r="D38" s="11" t="s">
        <v>5270</v>
      </c>
      <c r="E38" s="11" t="s">
        <v>22</v>
      </c>
      <c r="F38" s="11" t="s">
        <v>22</v>
      </c>
      <c r="G38" s="11" t="str">
        <f t="shared" si="5"/>
        <v>Self Billed Invoice. Buyer_ Customer Party. Customer Party</v>
      </c>
      <c r="H38" s="11" t="s">
        <v>22</v>
      </c>
      <c r="I38" s="11" t="s">
        <v>408</v>
      </c>
      <c r="J38" s="11" t="s">
        <v>36</v>
      </c>
      <c r="K38" s="11" t="s">
        <v>22</v>
      </c>
      <c r="L38" s="11" t="s">
        <v>22</v>
      </c>
      <c r="M38" s="11" t="str">
        <f t="shared" si="6"/>
        <v>Customer Party</v>
      </c>
      <c r="N38" s="11" t="str">
        <f t="shared" si="7"/>
        <v>Customer Party</v>
      </c>
      <c r="O38" s="11" t="s">
        <v>22</v>
      </c>
      <c r="P38" s="11" t="s">
        <v>22</v>
      </c>
      <c r="Q38" s="11" t="s">
        <v>22</v>
      </c>
      <c r="R38" s="11" t="s">
        <v>37</v>
      </c>
      <c r="S38" s="11" t="s">
        <v>38</v>
      </c>
      <c r="T38" s="11" t="s">
        <v>22</v>
      </c>
      <c r="U38" s="11" t="s">
        <v>62</v>
      </c>
      <c r="V38" s="11" t="s">
        <v>22</v>
      </c>
    </row>
    <row r="39" spans="1:22" ht="14.1" customHeight="1" x14ac:dyDescent="0.2">
      <c r="A39" s="11" t="str">
        <f t="shared" si="4"/>
        <v>SellerSupplierParty</v>
      </c>
      <c r="B39" s="8" t="s">
        <v>22</v>
      </c>
      <c r="C39" s="12" t="s">
        <v>34</v>
      </c>
      <c r="D39" s="11" t="s">
        <v>5118</v>
      </c>
      <c r="E39" s="11" t="s">
        <v>22</v>
      </c>
      <c r="F39" s="11" t="s">
        <v>22</v>
      </c>
      <c r="G39" s="11" t="str">
        <f t="shared" si="5"/>
        <v>Self Billed Invoice. Seller_ Supplier Party. Supplier Party</v>
      </c>
      <c r="H39" s="11" t="s">
        <v>22</v>
      </c>
      <c r="I39" s="11" t="s">
        <v>408</v>
      </c>
      <c r="J39" s="11" t="s">
        <v>40</v>
      </c>
      <c r="K39" s="11" t="s">
        <v>22</v>
      </c>
      <c r="L39" s="11" t="s">
        <v>22</v>
      </c>
      <c r="M39" s="11" t="str">
        <f t="shared" si="6"/>
        <v>Supplier Party</v>
      </c>
      <c r="N39" s="11" t="str">
        <f t="shared" si="7"/>
        <v>Supplier Party</v>
      </c>
      <c r="O39" s="11" t="s">
        <v>22</v>
      </c>
      <c r="P39" s="11" t="s">
        <v>22</v>
      </c>
      <c r="Q39" s="11" t="s">
        <v>22</v>
      </c>
      <c r="R39" s="11" t="s">
        <v>41</v>
      </c>
      <c r="S39" s="11" t="s">
        <v>38</v>
      </c>
      <c r="T39" s="11" t="s">
        <v>22</v>
      </c>
      <c r="U39" s="11" t="s">
        <v>62</v>
      </c>
      <c r="V39" s="11" t="s">
        <v>22</v>
      </c>
    </row>
    <row r="40" spans="1:22" ht="14.1" customHeight="1" x14ac:dyDescent="0.2">
      <c r="A40" s="11" t="str">
        <f t="shared" si="4"/>
        <v>PayeeParty</v>
      </c>
      <c r="B40" s="8" t="s">
        <v>22</v>
      </c>
      <c r="C40" s="12" t="s">
        <v>34</v>
      </c>
      <c r="D40" s="11" t="s">
        <v>3572</v>
      </c>
      <c r="E40" s="11" t="s">
        <v>22</v>
      </c>
      <c r="F40" s="11" t="s">
        <v>22</v>
      </c>
      <c r="G40" s="11" t="str">
        <f t="shared" si="5"/>
        <v>Self Billed Invoice. Payee_ Party. Party</v>
      </c>
      <c r="H40" s="11" t="s">
        <v>22</v>
      </c>
      <c r="I40" s="11" t="s">
        <v>408</v>
      </c>
      <c r="J40" s="11" t="s">
        <v>3088</v>
      </c>
      <c r="K40" s="11" t="s">
        <v>22</v>
      </c>
      <c r="L40" s="11" t="s">
        <v>22</v>
      </c>
      <c r="M40" s="11" t="str">
        <f t="shared" si="6"/>
        <v>Party</v>
      </c>
      <c r="N40" s="11" t="str">
        <f t="shared" si="7"/>
        <v>Party</v>
      </c>
      <c r="O40" s="11" t="s">
        <v>22</v>
      </c>
      <c r="P40" s="11" t="s">
        <v>22</v>
      </c>
      <c r="Q40" s="11" t="s">
        <v>22</v>
      </c>
      <c r="R40" s="11" t="s">
        <v>216</v>
      </c>
      <c r="S40" s="11" t="s">
        <v>38</v>
      </c>
      <c r="T40" s="11" t="s">
        <v>22</v>
      </c>
      <c r="U40" s="11" t="s">
        <v>62</v>
      </c>
      <c r="V40" s="11" t="s">
        <v>22</v>
      </c>
    </row>
    <row r="41" spans="1:22" ht="14.1" customHeight="1" x14ac:dyDescent="0.2">
      <c r="A41" s="11" t="str">
        <f t="shared" si="4"/>
        <v>TaxRepresentativeParty</v>
      </c>
      <c r="B41" s="8" t="s">
        <v>22</v>
      </c>
      <c r="C41" s="12" t="s">
        <v>34</v>
      </c>
      <c r="D41" s="11" t="s">
        <v>5271</v>
      </c>
      <c r="E41" s="11" t="s">
        <v>22</v>
      </c>
      <c r="F41" s="11" t="s">
        <v>22</v>
      </c>
      <c r="G41" s="11" t="str">
        <f t="shared" si="5"/>
        <v>Self Billed Invoice. Tax Representative_ Party. Party</v>
      </c>
      <c r="H41" s="11" t="s">
        <v>22</v>
      </c>
      <c r="I41" s="11" t="s">
        <v>408</v>
      </c>
      <c r="J41" s="11" t="s">
        <v>5272</v>
      </c>
      <c r="K41" s="11" t="s">
        <v>22</v>
      </c>
      <c r="L41" s="11" t="s">
        <v>22</v>
      </c>
      <c r="M41" s="11" t="str">
        <f t="shared" si="6"/>
        <v>Party</v>
      </c>
      <c r="N41" s="11" t="str">
        <f t="shared" si="7"/>
        <v>Party</v>
      </c>
      <c r="O41" s="11" t="s">
        <v>22</v>
      </c>
      <c r="P41" s="11" t="s">
        <v>22</v>
      </c>
      <c r="Q41" s="11" t="s">
        <v>22</v>
      </c>
      <c r="R41" s="11" t="s">
        <v>216</v>
      </c>
      <c r="S41" s="11" t="s">
        <v>38</v>
      </c>
      <c r="T41" s="11" t="s">
        <v>22</v>
      </c>
      <c r="U41" s="11" t="s">
        <v>62</v>
      </c>
      <c r="V41" s="11" t="s">
        <v>22</v>
      </c>
    </row>
    <row r="42" spans="1:22" ht="14.1" customHeight="1" x14ac:dyDescent="0.2">
      <c r="A42" s="11" t="str">
        <f t="shared" si="4"/>
        <v>Delivery</v>
      </c>
      <c r="B42" s="8" t="s">
        <v>22</v>
      </c>
      <c r="C42" s="12" t="s">
        <v>98</v>
      </c>
      <c r="D42" s="11" t="s">
        <v>5273</v>
      </c>
      <c r="E42" s="11" t="s">
        <v>22</v>
      </c>
      <c r="F42" s="11" t="s">
        <v>22</v>
      </c>
      <c r="G42" s="11" t="str">
        <f t="shared" si="5"/>
        <v>Self Billed Invoice. Delivery</v>
      </c>
      <c r="H42" s="11" t="s">
        <v>22</v>
      </c>
      <c r="I42" s="11" t="s">
        <v>408</v>
      </c>
      <c r="J42" s="11" t="s">
        <v>22</v>
      </c>
      <c r="K42" s="11" t="s">
        <v>22</v>
      </c>
      <c r="L42" s="11" t="s">
        <v>22</v>
      </c>
      <c r="M42" s="11" t="str">
        <f t="shared" si="6"/>
        <v>Delivery</v>
      </c>
      <c r="N42" s="11" t="str">
        <f t="shared" si="7"/>
        <v>Delivery</v>
      </c>
      <c r="O42" s="11" t="s">
        <v>22</v>
      </c>
      <c r="P42" s="11" t="s">
        <v>22</v>
      </c>
      <c r="Q42" s="11" t="s">
        <v>22</v>
      </c>
      <c r="R42" s="11" t="s">
        <v>865</v>
      </c>
      <c r="S42" s="11" t="s">
        <v>38</v>
      </c>
      <c r="T42" s="11" t="s">
        <v>22</v>
      </c>
      <c r="U42" s="11" t="s">
        <v>62</v>
      </c>
      <c r="V42" s="11" t="s">
        <v>22</v>
      </c>
    </row>
    <row r="43" spans="1:22" ht="14.1" customHeight="1" x14ac:dyDescent="0.2">
      <c r="A43" s="11" t="str">
        <f t="shared" si="4"/>
        <v>DeliveryTerms</v>
      </c>
      <c r="B43" s="8" t="s">
        <v>22</v>
      </c>
      <c r="C43" s="12" t="s">
        <v>98</v>
      </c>
      <c r="D43" s="11" t="s">
        <v>5274</v>
      </c>
      <c r="E43" s="11" t="s">
        <v>22</v>
      </c>
      <c r="F43" s="11" t="s">
        <v>22</v>
      </c>
      <c r="G43" s="11" t="str">
        <f t="shared" si="5"/>
        <v>Self Billed Invoice. Delivery Terms</v>
      </c>
      <c r="H43" s="11" t="s">
        <v>22</v>
      </c>
      <c r="I43" s="11" t="s">
        <v>408</v>
      </c>
      <c r="J43" s="11" t="s">
        <v>22</v>
      </c>
      <c r="K43" s="11" t="s">
        <v>22</v>
      </c>
      <c r="L43" s="11" t="s">
        <v>22</v>
      </c>
      <c r="M43" s="11" t="str">
        <f t="shared" si="6"/>
        <v>Delivery Terms</v>
      </c>
      <c r="N43" s="11" t="str">
        <f t="shared" si="7"/>
        <v>Delivery Terms</v>
      </c>
      <c r="O43" s="11" t="s">
        <v>22</v>
      </c>
      <c r="P43" s="11" t="s">
        <v>22</v>
      </c>
      <c r="Q43" s="11" t="s">
        <v>22</v>
      </c>
      <c r="R43" s="11" t="s">
        <v>955</v>
      </c>
      <c r="S43" s="11" t="s">
        <v>38</v>
      </c>
      <c r="T43" s="11" t="s">
        <v>22</v>
      </c>
      <c r="U43" s="11" t="s">
        <v>62</v>
      </c>
      <c r="V43" s="11" t="s">
        <v>22</v>
      </c>
    </row>
    <row r="44" spans="1:22" ht="14.1" customHeight="1" x14ac:dyDescent="0.2">
      <c r="A44" s="11" t="str">
        <f t="shared" si="4"/>
        <v>PaymentMeans</v>
      </c>
      <c r="B44" s="8" t="s">
        <v>22</v>
      </c>
      <c r="C44" s="12" t="s">
        <v>34</v>
      </c>
      <c r="D44" s="11" t="s">
        <v>5275</v>
      </c>
      <c r="E44" s="11" t="s">
        <v>22</v>
      </c>
      <c r="F44" s="11" t="s">
        <v>22</v>
      </c>
      <c r="G44" s="11" t="str">
        <f t="shared" si="5"/>
        <v>Self Billed Invoice. Payment Means</v>
      </c>
      <c r="H44" s="11" t="s">
        <v>22</v>
      </c>
      <c r="I44" s="11" t="s">
        <v>408</v>
      </c>
      <c r="J44" s="11" t="s">
        <v>22</v>
      </c>
      <c r="K44" s="11" t="s">
        <v>22</v>
      </c>
      <c r="L44" s="11" t="s">
        <v>22</v>
      </c>
      <c r="M44" s="11" t="str">
        <f t="shared" si="6"/>
        <v>Payment Means</v>
      </c>
      <c r="N44" s="11" t="str">
        <f t="shared" si="7"/>
        <v>Payment Means</v>
      </c>
      <c r="O44" s="11" t="s">
        <v>22</v>
      </c>
      <c r="P44" s="11" t="s">
        <v>22</v>
      </c>
      <c r="Q44" s="11" t="s">
        <v>22</v>
      </c>
      <c r="R44" s="11" t="s">
        <v>208</v>
      </c>
      <c r="S44" s="11" t="s">
        <v>38</v>
      </c>
      <c r="T44" s="11" t="s">
        <v>22</v>
      </c>
      <c r="U44" s="11" t="s">
        <v>62</v>
      </c>
      <c r="V44" s="11" t="s">
        <v>22</v>
      </c>
    </row>
    <row r="45" spans="1:22" ht="14.1" customHeight="1" x14ac:dyDescent="0.2">
      <c r="A45" s="11" t="str">
        <f t="shared" si="4"/>
        <v>PaymentTerms</v>
      </c>
      <c r="B45" s="8" t="s">
        <v>22</v>
      </c>
      <c r="C45" s="12" t="s">
        <v>98</v>
      </c>
      <c r="D45" s="11" t="s">
        <v>5276</v>
      </c>
      <c r="E45" s="11" t="s">
        <v>22</v>
      </c>
      <c r="F45" s="11" t="s">
        <v>22</v>
      </c>
      <c r="G45" s="11" t="str">
        <f t="shared" si="5"/>
        <v>Self Billed Invoice. Payment Terms</v>
      </c>
      <c r="H45" s="11" t="s">
        <v>22</v>
      </c>
      <c r="I45" s="11" t="s">
        <v>408</v>
      </c>
      <c r="J45" s="11" t="s">
        <v>22</v>
      </c>
      <c r="K45" s="11" t="s">
        <v>22</v>
      </c>
      <c r="L45" s="11" t="s">
        <v>22</v>
      </c>
      <c r="M45" s="11" t="str">
        <f t="shared" si="6"/>
        <v>Payment Terms</v>
      </c>
      <c r="N45" s="11" t="str">
        <f t="shared" si="7"/>
        <v>Payment Terms</v>
      </c>
      <c r="O45" s="11" t="s">
        <v>22</v>
      </c>
      <c r="P45" s="11" t="s">
        <v>22</v>
      </c>
      <c r="Q45" s="11" t="s">
        <v>22</v>
      </c>
      <c r="R45" s="11" t="s">
        <v>957</v>
      </c>
      <c r="S45" s="11" t="s">
        <v>38</v>
      </c>
      <c r="T45" s="11" t="s">
        <v>22</v>
      </c>
      <c r="U45" s="11" t="s">
        <v>62</v>
      </c>
      <c r="V45" s="11" t="s">
        <v>22</v>
      </c>
    </row>
    <row r="46" spans="1:22" ht="14.1" customHeight="1" x14ac:dyDescent="0.2">
      <c r="A46" s="11" t="str">
        <f t="shared" si="4"/>
        <v>PrepaidPayment</v>
      </c>
      <c r="B46" s="8" t="s">
        <v>22</v>
      </c>
      <c r="C46" s="12" t="s">
        <v>98</v>
      </c>
      <c r="D46" s="11" t="s">
        <v>5294</v>
      </c>
      <c r="E46" s="11" t="s">
        <v>22</v>
      </c>
      <c r="F46" s="11" t="s">
        <v>22</v>
      </c>
      <c r="G46" s="11" t="str">
        <f t="shared" si="5"/>
        <v>Self Billed Invoice. Prepaid_ Payment. Payment</v>
      </c>
      <c r="H46" s="11" t="s">
        <v>22</v>
      </c>
      <c r="I46" s="11" t="s">
        <v>408</v>
      </c>
      <c r="J46" s="11" t="s">
        <v>183</v>
      </c>
      <c r="K46" s="11" t="s">
        <v>22</v>
      </c>
      <c r="L46" s="11" t="s">
        <v>22</v>
      </c>
      <c r="M46" s="11" t="str">
        <f t="shared" si="6"/>
        <v>Payment</v>
      </c>
      <c r="N46" s="11" t="str">
        <f t="shared" si="7"/>
        <v>Payment</v>
      </c>
      <c r="O46" s="11" t="s">
        <v>22</v>
      </c>
      <c r="P46" s="11" t="s">
        <v>22</v>
      </c>
      <c r="Q46" s="11" t="s">
        <v>22</v>
      </c>
      <c r="R46" s="11" t="s">
        <v>329</v>
      </c>
      <c r="S46" s="11" t="s">
        <v>38</v>
      </c>
      <c r="T46" s="11" t="s">
        <v>22</v>
      </c>
      <c r="U46" s="11" t="s">
        <v>62</v>
      </c>
      <c r="V46" s="11" t="s">
        <v>22</v>
      </c>
    </row>
    <row r="47" spans="1:22" ht="14.1" customHeight="1" x14ac:dyDescent="0.2">
      <c r="A47" s="11" t="str">
        <f t="shared" si="4"/>
        <v>AllowanceCharge</v>
      </c>
      <c r="B47" s="8" t="s">
        <v>22</v>
      </c>
      <c r="C47" s="12" t="s">
        <v>98</v>
      </c>
      <c r="D47" s="11" t="s">
        <v>4984</v>
      </c>
      <c r="E47" s="11" t="s">
        <v>22</v>
      </c>
      <c r="F47" s="11" t="s">
        <v>22</v>
      </c>
      <c r="G47" s="11" t="str">
        <f t="shared" si="5"/>
        <v>Self Billed Invoice. Allowance Charge</v>
      </c>
      <c r="H47" s="11" t="s">
        <v>22</v>
      </c>
      <c r="I47" s="11" t="s">
        <v>408</v>
      </c>
      <c r="J47" s="11" t="s">
        <v>22</v>
      </c>
      <c r="K47" s="11" t="s">
        <v>22</v>
      </c>
      <c r="L47" s="11" t="s">
        <v>22</v>
      </c>
      <c r="M47" s="11" t="str">
        <f t="shared" si="6"/>
        <v>Allowance Charge</v>
      </c>
      <c r="N47" s="11" t="str">
        <f t="shared" si="7"/>
        <v>Allowance Charge</v>
      </c>
      <c r="O47" s="11" t="s">
        <v>22</v>
      </c>
      <c r="P47" s="11" t="s">
        <v>22</v>
      </c>
      <c r="Q47" s="11" t="s">
        <v>22</v>
      </c>
      <c r="R47" s="11" t="s">
        <v>166</v>
      </c>
      <c r="S47" s="11" t="s">
        <v>38</v>
      </c>
      <c r="T47" s="11" t="s">
        <v>22</v>
      </c>
      <c r="U47" s="11" t="s">
        <v>62</v>
      </c>
      <c r="V47" s="11" t="s">
        <v>22</v>
      </c>
    </row>
    <row r="48" spans="1:22" ht="14.1" customHeight="1" x14ac:dyDescent="0.2">
      <c r="A48" s="11" t="str">
        <f t="shared" si="4"/>
        <v>TaxExchangeRate</v>
      </c>
      <c r="B48" s="8" t="s">
        <v>22</v>
      </c>
      <c r="C48" s="12" t="s">
        <v>34</v>
      </c>
      <c r="D48" s="11" t="s">
        <v>4985</v>
      </c>
      <c r="E48" s="11" t="s">
        <v>22</v>
      </c>
      <c r="F48" s="11" t="s">
        <v>22</v>
      </c>
      <c r="G48" s="11" t="str">
        <f t="shared" si="5"/>
        <v>Self Billed Invoice. Tax_ Exchange Rate. Exchange Rate</v>
      </c>
      <c r="H48" s="11" t="s">
        <v>22</v>
      </c>
      <c r="I48" s="11" t="s">
        <v>408</v>
      </c>
      <c r="J48" s="11" t="s">
        <v>2549</v>
      </c>
      <c r="K48" s="11" t="s">
        <v>22</v>
      </c>
      <c r="L48" s="11" t="s">
        <v>22</v>
      </c>
      <c r="M48" s="11" t="str">
        <f t="shared" si="6"/>
        <v>Exchange Rate</v>
      </c>
      <c r="N48" s="11" t="str">
        <f t="shared" si="7"/>
        <v>Exchange Rate</v>
      </c>
      <c r="O48" s="11" t="s">
        <v>22</v>
      </c>
      <c r="P48" s="11" t="s">
        <v>22</v>
      </c>
      <c r="Q48" s="11" t="s">
        <v>22</v>
      </c>
      <c r="R48" s="11" t="s">
        <v>1871</v>
      </c>
      <c r="S48" s="11" t="s">
        <v>38</v>
      </c>
      <c r="T48" s="11" t="s">
        <v>22</v>
      </c>
      <c r="U48" s="11" t="s">
        <v>62</v>
      </c>
      <c r="V48" s="11" t="s">
        <v>22</v>
      </c>
    </row>
    <row r="49" spans="1:22" ht="14.1" customHeight="1" x14ac:dyDescent="0.2">
      <c r="A49" s="11" t="str">
        <f t="shared" si="4"/>
        <v>PricingExchangeRate</v>
      </c>
      <c r="B49" s="8" t="s">
        <v>22</v>
      </c>
      <c r="C49" s="12" t="s">
        <v>34</v>
      </c>
      <c r="D49" s="11" t="s">
        <v>4986</v>
      </c>
      <c r="E49" s="11" t="s">
        <v>22</v>
      </c>
      <c r="F49" s="11" t="s">
        <v>22</v>
      </c>
      <c r="G49" s="11" t="str">
        <f t="shared" si="5"/>
        <v>Self Billed Invoice. Pricing_ Exchange Rate. Exchange Rate</v>
      </c>
      <c r="H49" s="11" t="s">
        <v>22</v>
      </c>
      <c r="I49" s="11" t="s">
        <v>408</v>
      </c>
      <c r="J49" s="11" t="s">
        <v>3298</v>
      </c>
      <c r="K49" s="11" t="s">
        <v>22</v>
      </c>
      <c r="L49" s="11" t="s">
        <v>22</v>
      </c>
      <c r="M49" s="11" t="str">
        <f t="shared" si="6"/>
        <v>Exchange Rate</v>
      </c>
      <c r="N49" s="11" t="str">
        <f t="shared" si="7"/>
        <v>Exchange Rate</v>
      </c>
      <c r="O49" s="11" t="s">
        <v>22</v>
      </c>
      <c r="P49" s="11" t="s">
        <v>22</v>
      </c>
      <c r="Q49" s="11" t="s">
        <v>22</v>
      </c>
      <c r="R49" s="11" t="s">
        <v>1871</v>
      </c>
      <c r="S49" s="11" t="s">
        <v>38</v>
      </c>
      <c r="T49" s="11" t="s">
        <v>22</v>
      </c>
      <c r="U49" s="11" t="s">
        <v>62</v>
      </c>
      <c r="V49" s="11" t="s">
        <v>22</v>
      </c>
    </row>
    <row r="50" spans="1:22" ht="14.1" customHeight="1" x14ac:dyDescent="0.2">
      <c r="A50" s="11" t="str">
        <f t="shared" si="4"/>
        <v>PaymentExchangeRate</v>
      </c>
      <c r="B50" s="8" t="s">
        <v>22</v>
      </c>
      <c r="C50" s="12" t="s">
        <v>34</v>
      </c>
      <c r="D50" s="11" t="s">
        <v>5277</v>
      </c>
      <c r="E50" s="11" t="s">
        <v>22</v>
      </c>
      <c r="F50" s="11" t="s">
        <v>22</v>
      </c>
      <c r="G50" s="11" t="str">
        <f t="shared" si="5"/>
        <v>Self Billed Invoice. Payment_ Exchange Rate. Exchange Rate</v>
      </c>
      <c r="H50" s="11" t="s">
        <v>22</v>
      </c>
      <c r="I50" s="11" t="s">
        <v>408</v>
      </c>
      <c r="J50" s="11" t="s">
        <v>329</v>
      </c>
      <c r="K50" s="11" t="s">
        <v>22</v>
      </c>
      <c r="L50" s="11" t="s">
        <v>22</v>
      </c>
      <c r="M50" s="11" t="str">
        <f t="shared" si="6"/>
        <v>Exchange Rate</v>
      </c>
      <c r="N50" s="11" t="str">
        <f t="shared" si="7"/>
        <v>Exchange Rate</v>
      </c>
      <c r="O50" s="11" t="s">
        <v>22</v>
      </c>
      <c r="P50" s="11" t="s">
        <v>22</v>
      </c>
      <c r="Q50" s="11" t="s">
        <v>22</v>
      </c>
      <c r="R50" s="11" t="s">
        <v>1871</v>
      </c>
      <c r="S50" s="11" t="s">
        <v>38</v>
      </c>
      <c r="T50" s="11" t="s">
        <v>22</v>
      </c>
      <c r="U50" s="11" t="s">
        <v>62</v>
      </c>
      <c r="V50" s="11" t="s">
        <v>22</v>
      </c>
    </row>
    <row r="51" spans="1:22" ht="14.1" customHeight="1" x14ac:dyDescent="0.2">
      <c r="A51" s="11" t="str">
        <f t="shared" si="4"/>
        <v>PaymentAlternativeExchangeRate</v>
      </c>
      <c r="B51" s="8" t="s">
        <v>22</v>
      </c>
      <c r="C51" s="12" t="s">
        <v>34</v>
      </c>
      <c r="D51" s="11" t="s">
        <v>5278</v>
      </c>
      <c r="E51" s="11" t="s">
        <v>22</v>
      </c>
      <c r="F51" s="11" t="s">
        <v>22</v>
      </c>
      <c r="G51" s="11" t="str">
        <f t="shared" si="5"/>
        <v>Self Billed Invoice. Payment Alternative_ Exchange Rate. Exchange Rate</v>
      </c>
      <c r="H51" s="11" t="s">
        <v>22</v>
      </c>
      <c r="I51" s="11" t="s">
        <v>408</v>
      </c>
      <c r="J51" s="11" t="s">
        <v>5254</v>
      </c>
      <c r="K51" s="11" t="s">
        <v>22</v>
      </c>
      <c r="L51" s="11" t="s">
        <v>22</v>
      </c>
      <c r="M51" s="11" t="str">
        <f t="shared" si="6"/>
        <v>Exchange Rate</v>
      </c>
      <c r="N51" s="11" t="str">
        <f t="shared" si="7"/>
        <v>Exchange Rate</v>
      </c>
      <c r="O51" s="11" t="s">
        <v>22</v>
      </c>
      <c r="P51" s="11" t="s">
        <v>22</v>
      </c>
      <c r="Q51" s="11" t="s">
        <v>22</v>
      </c>
      <c r="R51" s="11" t="s">
        <v>1871</v>
      </c>
      <c r="S51" s="11" t="s">
        <v>38</v>
      </c>
      <c r="T51" s="11" t="s">
        <v>22</v>
      </c>
      <c r="U51" s="11" t="s">
        <v>62</v>
      </c>
      <c r="V51" s="11" t="s">
        <v>22</v>
      </c>
    </row>
    <row r="52" spans="1:22" ht="14.1" customHeight="1" x14ac:dyDescent="0.2">
      <c r="A52" s="11" t="str">
        <f t="shared" si="4"/>
        <v>TaxTotal</v>
      </c>
      <c r="B52" s="8" t="s">
        <v>22</v>
      </c>
      <c r="C52" s="12" t="s">
        <v>98</v>
      </c>
      <c r="D52" s="11" t="s">
        <v>4987</v>
      </c>
      <c r="E52" s="11" t="s">
        <v>22</v>
      </c>
      <c r="F52" s="11" t="s">
        <v>22</v>
      </c>
      <c r="G52" s="11" t="str">
        <f t="shared" si="5"/>
        <v>Self Billed Invoice. Tax Total</v>
      </c>
      <c r="H52" s="11" t="s">
        <v>22</v>
      </c>
      <c r="I52" s="11" t="s">
        <v>408</v>
      </c>
      <c r="J52" s="11" t="s">
        <v>22</v>
      </c>
      <c r="K52" s="11" t="s">
        <v>22</v>
      </c>
      <c r="L52" s="11" t="s">
        <v>22</v>
      </c>
      <c r="M52" s="11" t="str">
        <f t="shared" si="6"/>
        <v>Tax Total</v>
      </c>
      <c r="N52" s="11" t="str">
        <f t="shared" si="7"/>
        <v>Tax Total</v>
      </c>
      <c r="O52" s="11" t="s">
        <v>22</v>
      </c>
      <c r="P52" s="11" t="s">
        <v>22</v>
      </c>
      <c r="Q52" s="11" t="s">
        <v>22</v>
      </c>
      <c r="R52" s="11" t="s">
        <v>206</v>
      </c>
      <c r="S52" s="11" t="s">
        <v>38</v>
      </c>
      <c r="T52" s="11" t="s">
        <v>22</v>
      </c>
      <c r="U52" s="11" t="s">
        <v>62</v>
      </c>
      <c r="V52" s="11" t="s">
        <v>22</v>
      </c>
    </row>
    <row r="53" spans="1:22" ht="14.1" customHeight="1" x14ac:dyDescent="0.2">
      <c r="A53" s="11" t="str">
        <f t="shared" si="4"/>
        <v>WithholdingTaxTotal</v>
      </c>
      <c r="B53" s="8" t="s">
        <v>22</v>
      </c>
      <c r="C53" s="12" t="s">
        <v>98</v>
      </c>
      <c r="D53" s="11" t="s">
        <v>5279</v>
      </c>
      <c r="E53" s="11" t="s">
        <v>22</v>
      </c>
      <c r="F53" s="11" t="s">
        <v>22</v>
      </c>
      <c r="G53" s="11" t="str">
        <f t="shared" si="5"/>
        <v>Self Billed Invoice. Withholding_ Tax Total. Tax Total</v>
      </c>
      <c r="H53" s="11" t="s">
        <v>22</v>
      </c>
      <c r="I53" s="11" t="s">
        <v>408</v>
      </c>
      <c r="J53" s="11" t="s">
        <v>1319</v>
      </c>
      <c r="K53" s="11" t="s">
        <v>22</v>
      </c>
      <c r="L53" s="11" t="s">
        <v>22</v>
      </c>
      <c r="M53" s="11" t="str">
        <f t="shared" si="6"/>
        <v>Tax Total</v>
      </c>
      <c r="N53" s="11" t="str">
        <f t="shared" si="7"/>
        <v>Tax Total</v>
      </c>
      <c r="O53" s="11" t="s">
        <v>22</v>
      </c>
      <c r="P53" s="11" t="s">
        <v>22</v>
      </c>
      <c r="Q53" s="11" t="s">
        <v>22</v>
      </c>
      <c r="R53" s="11" t="s">
        <v>206</v>
      </c>
      <c r="S53" s="11" t="s">
        <v>38</v>
      </c>
      <c r="T53" s="11" t="s">
        <v>22</v>
      </c>
      <c r="U53" s="11" t="s">
        <v>228</v>
      </c>
      <c r="V53" s="11" t="s">
        <v>22</v>
      </c>
    </row>
    <row r="54" spans="1:22" ht="14.1" customHeight="1" x14ac:dyDescent="0.2">
      <c r="A54" s="11" t="str">
        <f t="shared" si="4"/>
        <v>LegalMonetaryTotal</v>
      </c>
      <c r="B54" s="8" t="s">
        <v>22</v>
      </c>
      <c r="C54" s="12" t="s">
        <v>27</v>
      </c>
      <c r="D54" s="11" t="s">
        <v>5901</v>
      </c>
      <c r="E54" s="11" t="s">
        <v>22</v>
      </c>
      <c r="F54" s="11" t="s">
        <v>22</v>
      </c>
      <c r="G54" s="11" t="str">
        <f t="shared" si="5"/>
        <v>Self Billed Invoice. Legal_ Monetary Total. Monetary Total</v>
      </c>
      <c r="H54" s="11" t="s">
        <v>22</v>
      </c>
      <c r="I54" s="11" t="s">
        <v>408</v>
      </c>
      <c r="J54" s="11" t="s">
        <v>1016</v>
      </c>
      <c r="K54" s="11" t="s">
        <v>22</v>
      </c>
      <c r="L54" s="11" t="s">
        <v>22</v>
      </c>
      <c r="M54" s="11" t="str">
        <f t="shared" si="6"/>
        <v>Monetary Total</v>
      </c>
      <c r="N54" s="11" t="str">
        <f t="shared" si="7"/>
        <v>Monetary Total</v>
      </c>
      <c r="O54" s="11" t="s">
        <v>22</v>
      </c>
      <c r="P54" s="11" t="s">
        <v>22</v>
      </c>
      <c r="Q54" s="11" t="s">
        <v>22</v>
      </c>
      <c r="R54" s="11" t="s">
        <v>1017</v>
      </c>
      <c r="S54" s="11" t="s">
        <v>38</v>
      </c>
      <c r="T54" s="11" t="s">
        <v>22</v>
      </c>
      <c r="U54" s="11" t="s">
        <v>62</v>
      </c>
      <c r="V54" s="11" t="s">
        <v>22</v>
      </c>
    </row>
    <row r="55" spans="1:22" ht="14.1" customHeight="1" x14ac:dyDescent="0.2">
      <c r="A55" s="11" t="str">
        <f t="shared" si="4"/>
        <v>InvoiceLine</v>
      </c>
      <c r="B55" s="8" t="s">
        <v>22</v>
      </c>
      <c r="C55" s="12" t="s">
        <v>50</v>
      </c>
      <c r="D55" s="11" t="s">
        <v>5902</v>
      </c>
      <c r="E55" s="11" t="s">
        <v>22</v>
      </c>
      <c r="F55" s="11" t="s">
        <v>22</v>
      </c>
      <c r="G55" s="11" t="str">
        <f t="shared" si="5"/>
        <v>Self Billed Invoice. Invoice Line</v>
      </c>
      <c r="H55" s="11" t="s">
        <v>22</v>
      </c>
      <c r="I55" s="11" t="s">
        <v>408</v>
      </c>
      <c r="J55" s="11" t="s">
        <v>22</v>
      </c>
      <c r="K55" s="11" t="s">
        <v>22</v>
      </c>
      <c r="L55" s="11" t="s">
        <v>22</v>
      </c>
      <c r="M55" s="11" t="str">
        <f t="shared" si="6"/>
        <v>Invoice Line</v>
      </c>
      <c r="N55" s="11" t="str">
        <f t="shared" si="7"/>
        <v>Invoice Line</v>
      </c>
      <c r="O55" s="11" t="s">
        <v>22</v>
      </c>
      <c r="P55" s="11" t="s">
        <v>22</v>
      </c>
      <c r="Q55" s="11" t="s">
        <v>22</v>
      </c>
      <c r="R55" s="11" t="s">
        <v>2089</v>
      </c>
      <c r="S55" s="11" t="s">
        <v>38</v>
      </c>
      <c r="T55" s="11" t="s">
        <v>22</v>
      </c>
      <c r="U55" s="11" t="s">
        <v>62</v>
      </c>
      <c r="V55" s="11" t="s">
        <v>22</v>
      </c>
    </row>
    <row r="56" spans="1:22" s="14" customFormat="1" ht="14.1" customHeight="1" x14ac:dyDescent="0.2">
      <c r="A56" s="13"/>
      <c r="B56" s="13"/>
      <c r="C56" s="13"/>
      <c r="D56" s="13"/>
      <c r="E56" s="13"/>
      <c r="F56" s="13"/>
      <c r="G56" s="13"/>
      <c r="H56" s="13"/>
      <c r="I56" s="13"/>
      <c r="J56" s="13"/>
      <c r="K56" s="13"/>
      <c r="L56" s="13"/>
      <c r="M56" s="13"/>
      <c r="N56" s="13"/>
      <c r="O56" s="13"/>
      <c r="P56" s="13"/>
      <c r="Q56" s="13"/>
      <c r="R56" s="13"/>
      <c r="S56" s="13" t="s">
        <v>4949</v>
      </c>
      <c r="T56" s="13"/>
      <c r="U56" s="13"/>
      <c r="V56"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5A290-5354-446E-8F84-70F492F95D37}">
  <dimension ref="A1:V33"/>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Statement</v>
      </c>
      <c r="B2" s="6" t="s">
        <v>22</v>
      </c>
      <c r="C2" s="6" t="s">
        <v>22</v>
      </c>
      <c r="D2" s="6" t="s">
        <v>5903</v>
      </c>
      <c r="E2" s="6" t="s">
        <v>22</v>
      </c>
      <c r="F2" s="6" t="s">
        <v>22</v>
      </c>
      <c r="G2" s="5" t="str">
        <f>CONCATENATE(IF(H2="","",CONCATENATE(H2,"_ ")),I2,". Details")</f>
        <v>Statement. Details</v>
      </c>
      <c r="H2" s="6" t="s">
        <v>22</v>
      </c>
      <c r="I2" s="6" t="s">
        <v>1818</v>
      </c>
      <c r="J2" s="6" t="s">
        <v>22</v>
      </c>
      <c r="K2" s="6" t="s">
        <v>22</v>
      </c>
      <c r="L2" s="6" t="s">
        <v>22</v>
      </c>
      <c r="M2" s="6" t="s">
        <v>22</v>
      </c>
      <c r="N2" s="6" t="s">
        <v>22</v>
      </c>
      <c r="O2" s="6" t="s">
        <v>22</v>
      </c>
      <c r="P2" s="6" t="s">
        <v>22</v>
      </c>
      <c r="Q2" s="6" t="s">
        <v>22</v>
      </c>
      <c r="R2" s="6" t="s">
        <v>22</v>
      </c>
      <c r="S2" s="6" t="s">
        <v>25</v>
      </c>
      <c r="T2" s="6" t="s">
        <v>22</v>
      </c>
      <c r="U2" s="6" t="s">
        <v>62</v>
      </c>
      <c r="V2" s="6" t="s">
        <v>22</v>
      </c>
    </row>
    <row r="3" spans="1:22" ht="14.1" customHeight="1" x14ac:dyDescent="0.2">
      <c r="A3" s="7" t="str">
        <f t="shared" ref="A3:A18"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4992</v>
      </c>
      <c r="G3" s="10" t="str">
        <f t="shared" ref="G3:G18" si="1">CONCATENATE( IF(H3="","",CONCATENATE(H3,"_ ")),I3,". ",IF(J3="","",CONCATENATE(J3,"_ ")),M3,IF(OR(J3&lt;&gt;"",M3&lt;&gt;N3),CONCATENATE(". ",N3),""))</f>
        <v>Statement. UBL Version Identifier. Identifier</v>
      </c>
      <c r="H3" s="10" t="s">
        <v>22</v>
      </c>
      <c r="I3" s="10" t="s">
        <v>1818</v>
      </c>
      <c r="J3" s="10" t="s">
        <v>22</v>
      </c>
      <c r="K3" s="10" t="s">
        <v>4953</v>
      </c>
      <c r="L3" s="10" t="s">
        <v>29</v>
      </c>
      <c r="M3" s="7" t="str">
        <f t="shared" ref="M3:M18" si="2">IF(K3&lt;&gt;"",CONCATENATE(K3," ",L3),L3)</f>
        <v>UBL Version Identifier</v>
      </c>
      <c r="N3" s="10" t="s">
        <v>29</v>
      </c>
      <c r="O3" s="10" t="s">
        <v>22</v>
      </c>
      <c r="P3" s="10" t="str">
        <f t="shared" ref="P3:P18" si="3">IF(O3&lt;&gt;"",CONCATENATE(O3,"_ ",N3,". Type"),CONCATENATE(N3,". Type"))</f>
        <v>Identifier. Type</v>
      </c>
      <c r="Q3" s="10" t="s">
        <v>22</v>
      </c>
      <c r="R3" s="10" t="s">
        <v>22</v>
      </c>
      <c r="S3" s="10" t="s">
        <v>30</v>
      </c>
      <c r="T3" s="10" t="s">
        <v>22</v>
      </c>
      <c r="U3" s="10" t="s">
        <v>62</v>
      </c>
      <c r="V3" s="10" t="s">
        <v>22</v>
      </c>
    </row>
    <row r="4" spans="1:22" ht="14.1" customHeight="1" x14ac:dyDescent="0.2">
      <c r="A4" s="7" t="str">
        <f t="shared" si="0"/>
        <v>CustomizationID</v>
      </c>
      <c r="B4" s="8" t="s">
        <v>22</v>
      </c>
      <c r="C4" s="9" t="s">
        <v>34</v>
      </c>
      <c r="D4" s="10" t="s">
        <v>4954</v>
      </c>
      <c r="E4" s="10" t="s">
        <v>22</v>
      </c>
      <c r="F4" s="10" t="s">
        <v>2701</v>
      </c>
      <c r="G4" s="10" t="str">
        <f t="shared" si="1"/>
        <v>Statement. Customization Identifier. Identifier</v>
      </c>
      <c r="H4" s="10" t="s">
        <v>22</v>
      </c>
      <c r="I4" s="10" t="s">
        <v>1818</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62</v>
      </c>
      <c r="V4" s="10" t="s">
        <v>22</v>
      </c>
    </row>
    <row r="5" spans="1:22" ht="14.1" customHeight="1" x14ac:dyDescent="0.2">
      <c r="A5" s="7" t="str">
        <f t="shared" si="0"/>
        <v>ProfileID</v>
      </c>
      <c r="B5" s="8" t="s">
        <v>22</v>
      </c>
      <c r="C5" s="9" t="s">
        <v>34</v>
      </c>
      <c r="D5" s="10" t="s">
        <v>4955</v>
      </c>
      <c r="E5" s="10" t="s">
        <v>22</v>
      </c>
      <c r="F5" s="10" t="s">
        <v>4993</v>
      </c>
      <c r="G5" s="10" t="str">
        <f t="shared" si="1"/>
        <v>Statement. Profile Identifier. Identifier</v>
      </c>
      <c r="H5" s="10" t="s">
        <v>22</v>
      </c>
      <c r="I5" s="10" t="s">
        <v>1818</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62</v>
      </c>
      <c r="V5" s="10" t="s">
        <v>22</v>
      </c>
    </row>
    <row r="6" spans="1:22" ht="14.1" customHeight="1" x14ac:dyDescent="0.2">
      <c r="A6" s="7" t="str">
        <f t="shared" si="0"/>
        <v>ProfileExecutionID</v>
      </c>
      <c r="B6" s="8" t="s">
        <v>22</v>
      </c>
      <c r="C6" s="9" t="s">
        <v>34</v>
      </c>
      <c r="D6" s="10" t="s">
        <v>4956</v>
      </c>
      <c r="E6" s="10" t="s">
        <v>22</v>
      </c>
      <c r="F6" s="10" t="s">
        <v>4994</v>
      </c>
      <c r="G6" s="10" t="str">
        <f t="shared" si="1"/>
        <v>Statement. Profile Execution Identifier. Identifier</v>
      </c>
      <c r="H6" s="10" t="s">
        <v>22</v>
      </c>
      <c r="I6" s="10" t="s">
        <v>1818</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26</v>
      </c>
      <c r="V6" s="10" t="s">
        <v>22</v>
      </c>
    </row>
    <row r="7" spans="1:22" ht="14.1" customHeight="1" x14ac:dyDescent="0.2">
      <c r="A7" s="7" t="str">
        <f t="shared" si="0"/>
        <v>ID</v>
      </c>
      <c r="B7" s="8" t="s">
        <v>22</v>
      </c>
      <c r="C7" s="9" t="s">
        <v>27</v>
      </c>
      <c r="D7" s="10" t="s">
        <v>4995</v>
      </c>
      <c r="E7" s="10" t="s">
        <v>22</v>
      </c>
      <c r="F7" s="10" t="s">
        <v>22</v>
      </c>
      <c r="G7" s="10" t="str">
        <f t="shared" si="1"/>
        <v>Statement. Identifier</v>
      </c>
      <c r="H7" s="10" t="s">
        <v>22</v>
      </c>
      <c r="I7" s="10" t="s">
        <v>1818</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62</v>
      </c>
      <c r="V7" s="10" t="s">
        <v>22</v>
      </c>
    </row>
    <row r="8" spans="1:22" ht="14.1" customHeight="1" x14ac:dyDescent="0.2">
      <c r="A8" s="7" t="str">
        <f t="shared" si="0"/>
        <v>CopyIndicator</v>
      </c>
      <c r="B8" s="8" t="s">
        <v>22</v>
      </c>
      <c r="C8" s="9" t="s">
        <v>34</v>
      </c>
      <c r="D8" s="10" t="s">
        <v>5018</v>
      </c>
      <c r="E8" s="10" t="s">
        <v>22</v>
      </c>
      <c r="F8" s="10" t="s">
        <v>22</v>
      </c>
      <c r="G8" s="10" t="str">
        <f t="shared" si="1"/>
        <v>Statement. Copy_ Indicator. Indicator</v>
      </c>
      <c r="H8" s="10" t="s">
        <v>22</v>
      </c>
      <c r="I8" s="10" t="s">
        <v>1818</v>
      </c>
      <c r="J8" s="10" t="s">
        <v>1596</v>
      </c>
      <c r="K8" s="10" t="s">
        <v>22</v>
      </c>
      <c r="L8" s="10" t="s">
        <v>170</v>
      </c>
      <c r="M8" s="7" t="str">
        <f t="shared" si="2"/>
        <v>Indicator</v>
      </c>
      <c r="N8" s="10" t="s">
        <v>170</v>
      </c>
      <c r="O8" s="10" t="s">
        <v>22</v>
      </c>
      <c r="P8" s="10" t="str">
        <f t="shared" si="3"/>
        <v>Indicator. Type</v>
      </c>
      <c r="Q8" s="10" t="s">
        <v>22</v>
      </c>
      <c r="R8" s="10" t="s">
        <v>22</v>
      </c>
      <c r="S8" s="10" t="s">
        <v>30</v>
      </c>
      <c r="T8" s="10" t="s">
        <v>22</v>
      </c>
      <c r="U8" s="10" t="s">
        <v>62</v>
      </c>
      <c r="V8" s="10" t="s">
        <v>22</v>
      </c>
    </row>
    <row r="9" spans="1:22" ht="14.1" customHeight="1" x14ac:dyDescent="0.2">
      <c r="A9" s="7" t="str">
        <f t="shared" si="0"/>
        <v>UUID</v>
      </c>
      <c r="B9" s="8" t="s">
        <v>22</v>
      </c>
      <c r="C9" s="9" t="s">
        <v>34</v>
      </c>
      <c r="D9" s="10" t="s">
        <v>4959</v>
      </c>
      <c r="E9" s="10" t="s">
        <v>22</v>
      </c>
      <c r="F9" s="10" t="s">
        <v>22</v>
      </c>
      <c r="G9" s="10" t="str">
        <f t="shared" si="1"/>
        <v>Statement. UUID. Identifier</v>
      </c>
      <c r="H9" s="10" t="s">
        <v>22</v>
      </c>
      <c r="I9" s="10" t="s">
        <v>1818</v>
      </c>
      <c r="J9" s="10" t="s">
        <v>22</v>
      </c>
      <c r="K9" s="10" t="s">
        <v>22</v>
      </c>
      <c r="L9" s="10" t="s">
        <v>590</v>
      </c>
      <c r="M9" s="7" t="str">
        <f t="shared" si="2"/>
        <v>UUID</v>
      </c>
      <c r="N9" s="10" t="s">
        <v>29</v>
      </c>
      <c r="O9" s="10" t="s">
        <v>22</v>
      </c>
      <c r="P9" s="10" t="str">
        <f t="shared" si="3"/>
        <v>Identifier. Type</v>
      </c>
      <c r="Q9" s="10" t="s">
        <v>22</v>
      </c>
      <c r="R9" s="10" t="s">
        <v>22</v>
      </c>
      <c r="S9" s="10" t="s">
        <v>30</v>
      </c>
      <c r="T9" s="10" t="s">
        <v>22</v>
      </c>
      <c r="U9" s="10" t="s">
        <v>62</v>
      </c>
      <c r="V9" s="10" t="s">
        <v>22</v>
      </c>
    </row>
    <row r="10" spans="1:22" ht="14.1" customHeight="1" x14ac:dyDescent="0.2">
      <c r="A10" s="7" t="str">
        <f t="shared" si="0"/>
        <v>IssueDate</v>
      </c>
      <c r="B10" s="8" t="s">
        <v>22</v>
      </c>
      <c r="C10" s="9" t="s">
        <v>27</v>
      </c>
      <c r="D10" s="10" t="s">
        <v>4996</v>
      </c>
      <c r="E10" s="10" t="s">
        <v>22</v>
      </c>
      <c r="F10" s="10" t="s">
        <v>22</v>
      </c>
      <c r="G10" s="10" t="str">
        <f t="shared" si="1"/>
        <v>Statement. Issue Date. Date</v>
      </c>
      <c r="H10" s="10" t="s">
        <v>22</v>
      </c>
      <c r="I10" s="10" t="s">
        <v>1818</v>
      </c>
      <c r="J10" s="10" t="s">
        <v>22</v>
      </c>
      <c r="K10" s="10" t="s">
        <v>477</v>
      </c>
      <c r="L10" s="10" t="s">
        <v>397</v>
      </c>
      <c r="M10" s="7" t="str">
        <f t="shared" si="2"/>
        <v>Issue Date</v>
      </c>
      <c r="N10" s="10" t="s">
        <v>397</v>
      </c>
      <c r="O10" s="10" t="s">
        <v>22</v>
      </c>
      <c r="P10" s="10" t="str">
        <f t="shared" si="3"/>
        <v>Date. Type</v>
      </c>
      <c r="Q10" s="10" t="s">
        <v>22</v>
      </c>
      <c r="R10" s="10" t="s">
        <v>22</v>
      </c>
      <c r="S10" s="10" t="s">
        <v>30</v>
      </c>
      <c r="T10" s="10" t="s">
        <v>22</v>
      </c>
      <c r="U10" s="10" t="s">
        <v>62</v>
      </c>
      <c r="V10" s="10" t="s">
        <v>22</v>
      </c>
    </row>
    <row r="11" spans="1:22" ht="14.1" customHeight="1" x14ac:dyDescent="0.2">
      <c r="A11" s="7" t="str">
        <f t="shared" si="0"/>
        <v>IssueTime</v>
      </c>
      <c r="B11" s="8" t="s">
        <v>22</v>
      </c>
      <c r="C11" s="9" t="s">
        <v>34</v>
      </c>
      <c r="D11" s="10" t="s">
        <v>4997</v>
      </c>
      <c r="E11" s="10" t="s">
        <v>22</v>
      </c>
      <c r="F11" s="10" t="s">
        <v>22</v>
      </c>
      <c r="G11" s="10" t="str">
        <f t="shared" si="1"/>
        <v>Statement. Issue Time. Time</v>
      </c>
      <c r="H11" s="10" t="s">
        <v>22</v>
      </c>
      <c r="I11" s="10" t="s">
        <v>1818</v>
      </c>
      <c r="J11" s="10" t="s">
        <v>22</v>
      </c>
      <c r="K11" s="10" t="s">
        <v>477</v>
      </c>
      <c r="L11" s="10" t="s">
        <v>594</v>
      </c>
      <c r="M11" s="7" t="str">
        <f t="shared" si="2"/>
        <v>Issue Time</v>
      </c>
      <c r="N11" s="10" t="s">
        <v>594</v>
      </c>
      <c r="O11" s="10" t="s">
        <v>22</v>
      </c>
      <c r="P11" s="10" t="str">
        <f t="shared" si="3"/>
        <v>Time. Type</v>
      </c>
      <c r="Q11" s="10" t="s">
        <v>22</v>
      </c>
      <c r="R11" s="10" t="s">
        <v>22</v>
      </c>
      <c r="S11" s="10" t="s">
        <v>30</v>
      </c>
      <c r="T11" s="10" t="s">
        <v>22</v>
      </c>
      <c r="U11" s="10" t="s">
        <v>62</v>
      </c>
      <c r="V11" s="10" t="s">
        <v>22</v>
      </c>
    </row>
    <row r="12" spans="1:22" ht="14.1" customHeight="1" x14ac:dyDescent="0.2">
      <c r="A12" s="7" t="str">
        <f t="shared" si="0"/>
        <v>Note</v>
      </c>
      <c r="B12" s="8" t="s">
        <v>22</v>
      </c>
      <c r="C12" s="9" t="s">
        <v>98</v>
      </c>
      <c r="D12" s="10" t="s">
        <v>4967</v>
      </c>
      <c r="E12" s="10" t="s">
        <v>22</v>
      </c>
      <c r="F12" s="10" t="s">
        <v>22</v>
      </c>
      <c r="G12" s="10" t="str">
        <f t="shared" si="1"/>
        <v>Statement. Note. Text</v>
      </c>
      <c r="H12" s="10" t="s">
        <v>22</v>
      </c>
      <c r="I12" s="10" t="s">
        <v>1818</v>
      </c>
      <c r="J12" s="10" t="s">
        <v>22</v>
      </c>
      <c r="K12" s="10" t="s">
        <v>22</v>
      </c>
      <c r="L12" s="10" t="s">
        <v>237</v>
      </c>
      <c r="M12" s="7" t="str">
        <f t="shared" si="2"/>
        <v>Note</v>
      </c>
      <c r="N12" s="10" t="s">
        <v>59</v>
      </c>
      <c r="O12" s="10" t="s">
        <v>22</v>
      </c>
      <c r="P12" s="10" t="str">
        <f t="shared" si="3"/>
        <v>Text. Type</v>
      </c>
      <c r="Q12" s="10" t="s">
        <v>22</v>
      </c>
      <c r="R12" s="10" t="s">
        <v>22</v>
      </c>
      <c r="S12" s="10" t="s">
        <v>30</v>
      </c>
      <c r="T12" s="10" t="s">
        <v>22</v>
      </c>
      <c r="U12" s="10" t="s">
        <v>62</v>
      </c>
      <c r="V12" s="10" t="s">
        <v>22</v>
      </c>
    </row>
    <row r="13" spans="1:22" ht="14.1" customHeight="1" x14ac:dyDescent="0.2">
      <c r="A13" s="7" t="str">
        <f t="shared" si="0"/>
        <v>DocumentCurrencyCode</v>
      </c>
      <c r="B13" s="8" t="s">
        <v>22</v>
      </c>
      <c r="C13" s="9" t="s">
        <v>27</v>
      </c>
      <c r="D13" s="10" t="s">
        <v>5904</v>
      </c>
      <c r="E13" s="10" t="s">
        <v>22</v>
      </c>
      <c r="F13" s="10" t="s">
        <v>22</v>
      </c>
      <c r="G13" s="10" t="str">
        <f t="shared" si="1"/>
        <v>Statement. Document_ Currency Code. Code</v>
      </c>
      <c r="H13" s="10" t="s">
        <v>22</v>
      </c>
      <c r="I13" s="10" t="s">
        <v>1818</v>
      </c>
      <c r="J13" s="10" t="s">
        <v>225</v>
      </c>
      <c r="K13" s="10" t="s">
        <v>1873</v>
      </c>
      <c r="L13" s="10" t="s">
        <v>33</v>
      </c>
      <c r="M13" s="7" t="str">
        <f t="shared" si="2"/>
        <v>Currency Code</v>
      </c>
      <c r="N13" s="10" t="s">
        <v>33</v>
      </c>
      <c r="O13" s="10" t="s">
        <v>1873</v>
      </c>
      <c r="P13" s="10" t="str">
        <f t="shared" si="3"/>
        <v>Currency_ Code. Type</v>
      </c>
      <c r="Q13" s="10" t="s">
        <v>22</v>
      </c>
      <c r="R13" s="10" t="s">
        <v>22</v>
      </c>
      <c r="S13" s="10" t="s">
        <v>30</v>
      </c>
      <c r="T13" s="10" t="s">
        <v>22</v>
      </c>
      <c r="U13" s="10" t="s">
        <v>62</v>
      </c>
      <c r="V13" s="10" t="s">
        <v>22</v>
      </c>
    </row>
    <row r="14" spans="1:22" ht="14.1" customHeight="1" x14ac:dyDescent="0.2">
      <c r="A14" s="7" t="str">
        <f t="shared" si="0"/>
        <v>TotalDebitAmount</v>
      </c>
      <c r="B14" s="8" t="s">
        <v>22</v>
      </c>
      <c r="C14" s="9" t="s">
        <v>34</v>
      </c>
      <c r="D14" s="10" t="s">
        <v>5905</v>
      </c>
      <c r="E14" s="10" t="s">
        <v>22</v>
      </c>
      <c r="F14" s="10" t="s">
        <v>22</v>
      </c>
      <c r="G14" s="10" t="str">
        <f t="shared" si="1"/>
        <v>Statement. Total_ Debit Amount. Amount</v>
      </c>
      <c r="H14" s="10" t="s">
        <v>22</v>
      </c>
      <c r="I14" s="10" t="s">
        <v>1818</v>
      </c>
      <c r="J14" s="10" t="s">
        <v>445</v>
      </c>
      <c r="K14" s="10" t="s">
        <v>3548</v>
      </c>
      <c r="L14" s="10" t="s">
        <v>189</v>
      </c>
      <c r="M14" s="7" t="str">
        <f t="shared" si="2"/>
        <v>Debit Amount</v>
      </c>
      <c r="N14" s="10" t="s">
        <v>189</v>
      </c>
      <c r="O14" s="10" t="s">
        <v>22</v>
      </c>
      <c r="P14" s="10" t="str">
        <f t="shared" si="3"/>
        <v>Amount. Type</v>
      </c>
      <c r="Q14" s="10" t="s">
        <v>22</v>
      </c>
      <c r="R14" s="10" t="s">
        <v>22</v>
      </c>
      <c r="S14" s="10" t="s">
        <v>30</v>
      </c>
      <c r="T14" s="10" t="s">
        <v>22</v>
      </c>
      <c r="U14" s="10" t="s">
        <v>62</v>
      </c>
      <c r="V14" s="10" t="s">
        <v>22</v>
      </c>
    </row>
    <row r="15" spans="1:22" ht="14.1" customHeight="1" x14ac:dyDescent="0.2">
      <c r="A15" s="7" t="str">
        <f t="shared" si="0"/>
        <v>TotalCreditAmount</v>
      </c>
      <c r="B15" s="8" t="s">
        <v>22</v>
      </c>
      <c r="C15" s="9" t="s">
        <v>34</v>
      </c>
      <c r="D15" s="10" t="s">
        <v>5906</v>
      </c>
      <c r="E15" s="10" t="s">
        <v>22</v>
      </c>
      <c r="F15" s="10" t="s">
        <v>22</v>
      </c>
      <c r="G15" s="10" t="str">
        <f t="shared" si="1"/>
        <v>Statement. Total_ Credit Amount. Amount</v>
      </c>
      <c r="H15" s="10" t="s">
        <v>22</v>
      </c>
      <c r="I15" s="10" t="s">
        <v>1818</v>
      </c>
      <c r="J15" s="10" t="s">
        <v>445</v>
      </c>
      <c r="K15" s="10" t="s">
        <v>3550</v>
      </c>
      <c r="L15" s="10" t="s">
        <v>189</v>
      </c>
      <c r="M15" s="7" t="str">
        <f t="shared" si="2"/>
        <v>Credit Amount</v>
      </c>
      <c r="N15" s="10" t="s">
        <v>189</v>
      </c>
      <c r="O15" s="10" t="s">
        <v>22</v>
      </c>
      <c r="P15" s="10" t="str">
        <f t="shared" si="3"/>
        <v>Amount. Type</v>
      </c>
      <c r="Q15" s="10" t="s">
        <v>22</v>
      </c>
      <c r="R15" s="10" t="s">
        <v>22</v>
      </c>
      <c r="S15" s="10" t="s">
        <v>30</v>
      </c>
      <c r="T15" s="10" t="s">
        <v>22</v>
      </c>
      <c r="U15" s="10" t="s">
        <v>62</v>
      </c>
      <c r="V15" s="10" t="s">
        <v>22</v>
      </c>
    </row>
    <row r="16" spans="1:22" ht="14.1" customHeight="1" x14ac:dyDescent="0.2">
      <c r="A16" s="7" t="str">
        <f t="shared" si="0"/>
        <v>TotalBalanceAmount</v>
      </c>
      <c r="B16" s="8" t="s">
        <v>22</v>
      </c>
      <c r="C16" s="9" t="s">
        <v>34</v>
      </c>
      <c r="D16" s="10" t="s">
        <v>5907</v>
      </c>
      <c r="E16" s="10" t="s">
        <v>22</v>
      </c>
      <c r="F16" s="10" t="s">
        <v>22</v>
      </c>
      <c r="G16" s="10" t="str">
        <f t="shared" si="1"/>
        <v>Statement. Total_ Balance Amount. Amount</v>
      </c>
      <c r="H16" s="10" t="s">
        <v>22</v>
      </c>
      <c r="I16" s="10" t="s">
        <v>1818</v>
      </c>
      <c r="J16" s="10" t="s">
        <v>445</v>
      </c>
      <c r="K16" s="10" t="s">
        <v>1734</v>
      </c>
      <c r="L16" s="10" t="s">
        <v>189</v>
      </c>
      <c r="M16" s="7" t="str">
        <f t="shared" si="2"/>
        <v>Balance Amount</v>
      </c>
      <c r="N16" s="10" t="s">
        <v>189</v>
      </c>
      <c r="O16" s="10" t="s">
        <v>22</v>
      </c>
      <c r="P16" s="10" t="str">
        <f t="shared" si="3"/>
        <v>Amount. Type</v>
      </c>
      <c r="Q16" s="10" t="s">
        <v>22</v>
      </c>
      <c r="R16" s="10" t="s">
        <v>22</v>
      </c>
      <c r="S16" s="10" t="s">
        <v>30</v>
      </c>
      <c r="T16" s="10" t="s">
        <v>22</v>
      </c>
      <c r="U16" s="10" t="s">
        <v>62</v>
      </c>
      <c r="V16" s="10" t="s">
        <v>22</v>
      </c>
    </row>
    <row r="17" spans="1:22" ht="14.1" customHeight="1" x14ac:dyDescent="0.2">
      <c r="A17" s="7" t="str">
        <f t="shared" si="0"/>
        <v>LineCountNumeric</v>
      </c>
      <c r="B17" s="8" t="s">
        <v>22</v>
      </c>
      <c r="C17" s="9" t="s">
        <v>34</v>
      </c>
      <c r="D17" s="10" t="s">
        <v>5908</v>
      </c>
      <c r="E17" s="10" t="s">
        <v>22</v>
      </c>
      <c r="F17" s="10" t="s">
        <v>22</v>
      </c>
      <c r="G17" s="10" t="str">
        <f t="shared" si="1"/>
        <v>Statement. Line Count. Numeric</v>
      </c>
      <c r="H17" s="10" t="s">
        <v>22</v>
      </c>
      <c r="I17" s="10" t="s">
        <v>1818</v>
      </c>
      <c r="J17" s="10" t="s">
        <v>22</v>
      </c>
      <c r="K17" s="10" t="s">
        <v>159</v>
      </c>
      <c r="L17" s="10" t="s">
        <v>5112</v>
      </c>
      <c r="M17" s="7" t="str">
        <f t="shared" si="2"/>
        <v>Line Count</v>
      </c>
      <c r="N17" s="10" t="s">
        <v>181</v>
      </c>
      <c r="O17" s="10" t="s">
        <v>22</v>
      </c>
      <c r="P17" s="10" t="str">
        <f t="shared" si="3"/>
        <v>Numeric. Type</v>
      </c>
      <c r="Q17" s="10" t="s">
        <v>22</v>
      </c>
      <c r="R17" s="10" t="s">
        <v>22</v>
      </c>
      <c r="S17" s="10" t="s">
        <v>30</v>
      </c>
      <c r="T17" s="10" t="s">
        <v>22</v>
      </c>
      <c r="U17" s="10" t="s">
        <v>62</v>
      </c>
      <c r="V17" s="10" t="s">
        <v>22</v>
      </c>
    </row>
    <row r="18" spans="1:22" ht="14.1" customHeight="1" x14ac:dyDescent="0.2">
      <c r="A18" s="7" t="str">
        <f t="shared" si="0"/>
        <v>StatementTypeCode</v>
      </c>
      <c r="B18" s="8" t="s">
        <v>22</v>
      </c>
      <c r="C18" s="9" t="s">
        <v>34</v>
      </c>
      <c r="D18" s="10" t="s">
        <v>5909</v>
      </c>
      <c r="E18" s="10" t="s">
        <v>22</v>
      </c>
      <c r="F18" s="10" t="s">
        <v>22</v>
      </c>
      <c r="G18" s="10" t="str">
        <f t="shared" si="1"/>
        <v>Statement. Statement Type Code. Code</v>
      </c>
      <c r="H18" s="10" t="s">
        <v>22</v>
      </c>
      <c r="I18" s="10" t="s">
        <v>1818</v>
      </c>
      <c r="J18" s="10" t="s">
        <v>22</v>
      </c>
      <c r="K18" s="10" t="s">
        <v>5910</v>
      </c>
      <c r="L18" s="10" t="s">
        <v>33</v>
      </c>
      <c r="M18" s="7" t="str">
        <f t="shared" si="2"/>
        <v>Statement Type Code</v>
      </c>
      <c r="N18" s="10" t="s">
        <v>33</v>
      </c>
      <c r="O18" s="10" t="s">
        <v>22</v>
      </c>
      <c r="P18" s="10" t="str">
        <f t="shared" si="3"/>
        <v>Code. Type</v>
      </c>
      <c r="Q18" s="10" t="s">
        <v>22</v>
      </c>
      <c r="R18" s="10" t="s">
        <v>22</v>
      </c>
      <c r="S18" s="10" t="s">
        <v>30</v>
      </c>
      <c r="T18" s="10" t="s">
        <v>22</v>
      </c>
      <c r="U18" s="10" t="s">
        <v>26</v>
      </c>
      <c r="V18" s="10" t="s">
        <v>22</v>
      </c>
    </row>
    <row r="19" spans="1:22" ht="14.1" customHeight="1" x14ac:dyDescent="0.2">
      <c r="A19" s="11" t="str">
        <f t="shared" ref="A19:A32" si="4">SUBSTITUTE(SUBSTITUTE(CONCATENATE(J19,IF(M19="Identifier","ID",M19))," ",""),"_","")</f>
        <v>StatementPeriod</v>
      </c>
      <c r="B19" s="8" t="s">
        <v>22</v>
      </c>
      <c r="C19" s="12" t="s">
        <v>34</v>
      </c>
      <c r="D19" s="11" t="s">
        <v>5911</v>
      </c>
      <c r="E19" s="11" t="s">
        <v>22</v>
      </c>
      <c r="F19" s="11" t="s">
        <v>22</v>
      </c>
      <c r="G19" s="11" t="str">
        <f t="shared" ref="G19:G32" si="5">CONCATENATE( IF(H19="","",CONCATENATE(H19,"_ ")),I19,". ",IF(J19="","",CONCATENATE(J19,"_ ")),M19,IF(J19="","",CONCATENATE(". ",N19)))</f>
        <v>Statement. Statement_ Period. Period</v>
      </c>
      <c r="H19" s="11" t="s">
        <v>22</v>
      </c>
      <c r="I19" s="11" t="s">
        <v>1818</v>
      </c>
      <c r="J19" s="11" t="s">
        <v>1818</v>
      </c>
      <c r="K19" s="11" t="s">
        <v>22</v>
      </c>
      <c r="L19" s="11" t="s">
        <v>22</v>
      </c>
      <c r="M19" s="11" t="str">
        <f t="shared" ref="M19:M32" si="6">CONCATENATE(IF(Q19="","",CONCATENATE(Q19,"_ ")),R19)</f>
        <v>Period</v>
      </c>
      <c r="N19" s="11" t="str">
        <f t="shared" ref="N19:N32" si="7">M19</f>
        <v>Period</v>
      </c>
      <c r="O19" s="11" t="s">
        <v>22</v>
      </c>
      <c r="P19" s="11" t="s">
        <v>22</v>
      </c>
      <c r="Q19" s="11" t="s">
        <v>22</v>
      </c>
      <c r="R19" s="11" t="s">
        <v>44</v>
      </c>
      <c r="S19" s="11" t="s">
        <v>38</v>
      </c>
      <c r="T19" s="11" t="s">
        <v>22</v>
      </c>
      <c r="U19" s="11" t="s">
        <v>62</v>
      </c>
      <c r="V19" s="11" t="s">
        <v>22</v>
      </c>
    </row>
    <row r="20" spans="1:22" ht="14.1" customHeight="1" x14ac:dyDescent="0.2">
      <c r="A20" s="11" t="str">
        <f t="shared" si="4"/>
        <v>AdditionalDocumentReference</v>
      </c>
      <c r="B20" s="8" t="s">
        <v>22</v>
      </c>
      <c r="C20" s="12" t="s">
        <v>98</v>
      </c>
      <c r="D20" s="11" t="s">
        <v>3374</v>
      </c>
      <c r="E20" s="11" t="s">
        <v>22</v>
      </c>
      <c r="F20" s="11" t="s">
        <v>22</v>
      </c>
      <c r="G20" s="11" t="str">
        <f t="shared" si="5"/>
        <v>Statement. Additional_ Document Reference. Document Reference</v>
      </c>
      <c r="H20" s="11" t="s">
        <v>22</v>
      </c>
      <c r="I20" s="11" t="s">
        <v>1818</v>
      </c>
      <c r="J20" s="11" t="s">
        <v>86</v>
      </c>
      <c r="K20" s="11" t="s">
        <v>22</v>
      </c>
      <c r="L20" s="11" t="s">
        <v>22</v>
      </c>
      <c r="M20" s="11" t="str">
        <f t="shared" si="6"/>
        <v>Document Reference</v>
      </c>
      <c r="N20" s="11" t="str">
        <f t="shared" si="7"/>
        <v>Document Reference</v>
      </c>
      <c r="O20" s="11" t="s">
        <v>22</v>
      </c>
      <c r="P20" s="11" t="s">
        <v>22</v>
      </c>
      <c r="Q20" s="11" t="s">
        <v>22</v>
      </c>
      <c r="R20" s="11" t="s">
        <v>406</v>
      </c>
      <c r="S20" s="11" t="s">
        <v>38</v>
      </c>
      <c r="T20" s="11" t="s">
        <v>22</v>
      </c>
      <c r="U20" s="11" t="s">
        <v>62</v>
      </c>
      <c r="V20" s="11" t="s">
        <v>22</v>
      </c>
    </row>
    <row r="21" spans="1:22" ht="14.1" customHeight="1" x14ac:dyDescent="0.2">
      <c r="A21" s="11" t="str">
        <f t="shared" si="4"/>
        <v>Signature</v>
      </c>
      <c r="B21" s="8" t="s">
        <v>22</v>
      </c>
      <c r="C21" s="12" t="s">
        <v>98</v>
      </c>
      <c r="D21" s="11" t="s">
        <v>4972</v>
      </c>
      <c r="E21" s="11" t="s">
        <v>22</v>
      </c>
      <c r="F21" s="11" t="s">
        <v>22</v>
      </c>
      <c r="G21" s="11" t="str">
        <f t="shared" si="5"/>
        <v>Statement. Signature</v>
      </c>
      <c r="H21" s="11" t="s">
        <v>22</v>
      </c>
      <c r="I21" s="11" t="s">
        <v>1818</v>
      </c>
      <c r="J21" s="11" t="s">
        <v>22</v>
      </c>
      <c r="K21" s="11" t="s">
        <v>22</v>
      </c>
      <c r="L21" s="11" t="s">
        <v>22</v>
      </c>
      <c r="M21" s="11" t="str">
        <f t="shared" si="6"/>
        <v>Signature</v>
      </c>
      <c r="N21" s="11" t="str">
        <f t="shared" si="7"/>
        <v>Signature</v>
      </c>
      <c r="O21" s="11" t="s">
        <v>22</v>
      </c>
      <c r="P21" s="11" t="s">
        <v>22</v>
      </c>
      <c r="Q21" s="11" t="s">
        <v>22</v>
      </c>
      <c r="R21" s="11" t="s">
        <v>624</v>
      </c>
      <c r="S21" s="11" t="s">
        <v>38</v>
      </c>
      <c r="T21" s="11" t="s">
        <v>22</v>
      </c>
      <c r="U21" s="11" t="s">
        <v>62</v>
      </c>
      <c r="V21" s="11" t="s">
        <v>22</v>
      </c>
    </row>
    <row r="22" spans="1:22" ht="14.1" customHeight="1" x14ac:dyDescent="0.2">
      <c r="A22" s="11" t="str">
        <f t="shared" si="4"/>
        <v>AccountingSupplierParty</v>
      </c>
      <c r="B22" s="8" t="s">
        <v>22</v>
      </c>
      <c r="C22" s="12" t="s">
        <v>27</v>
      </c>
      <c r="D22" s="11" t="s">
        <v>4973</v>
      </c>
      <c r="E22" s="11" t="s">
        <v>22</v>
      </c>
      <c r="F22" s="11" t="s">
        <v>22</v>
      </c>
      <c r="G22" s="11" t="str">
        <f t="shared" si="5"/>
        <v>Statement. Accounting_ Supplier Party. Supplier Party</v>
      </c>
      <c r="H22" s="11" t="s">
        <v>22</v>
      </c>
      <c r="I22" s="11" t="s">
        <v>1818</v>
      </c>
      <c r="J22" s="11" t="s">
        <v>198</v>
      </c>
      <c r="K22" s="11" t="s">
        <v>22</v>
      </c>
      <c r="L22" s="11" t="s">
        <v>22</v>
      </c>
      <c r="M22" s="11" t="str">
        <f t="shared" si="6"/>
        <v>Supplier Party</v>
      </c>
      <c r="N22" s="11" t="str">
        <f t="shared" si="7"/>
        <v>Supplier Party</v>
      </c>
      <c r="O22" s="11" t="s">
        <v>22</v>
      </c>
      <c r="P22" s="11" t="s">
        <v>22</v>
      </c>
      <c r="Q22" s="11" t="s">
        <v>22</v>
      </c>
      <c r="R22" s="11" t="s">
        <v>41</v>
      </c>
      <c r="S22" s="11" t="s">
        <v>38</v>
      </c>
      <c r="T22" s="11" t="s">
        <v>22</v>
      </c>
      <c r="U22" s="11" t="s">
        <v>62</v>
      </c>
      <c r="V22" s="11" t="s">
        <v>22</v>
      </c>
    </row>
    <row r="23" spans="1:22" ht="14.1" customHeight="1" x14ac:dyDescent="0.2">
      <c r="A23" s="11" t="str">
        <f t="shared" si="4"/>
        <v>AccountingCustomerParty</v>
      </c>
      <c r="B23" s="8" t="s">
        <v>22</v>
      </c>
      <c r="C23" s="12" t="s">
        <v>27</v>
      </c>
      <c r="D23" s="11" t="s">
        <v>4974</v>
      </c>
      <c r="E23" s="11" t="s">
        <v>22</v>
      </c>
      <c r="F23" s="11" t="s">
        <v>22</v>
      </c>
      <c r="G23" s="11" t="str">
        <f t="shared" si="5"/>
        <v>Statement. Accounting_ Customer Party. Customer Party</v>
      </c>
      <c r="H23" s="11" t="s">
        <v>22</v>
      </c>
      <c r="I23" s="11" t="s">
        <v>1818</v>
      </c>
      <c r="J23" s="11" t="s">
        <v>198</v>
      </c>
      <c r="K23" s="11" t="s">
        <v>22</v>
      </c>
      <c r="L23" s="11" t="s">
        <v>22</v>
      </c>
      <c r="M23" s="11" t="str">
        <f t="shared" si="6"/>
        <v>Customer Party</v>
      </c>
      <c r="N23" s="11" t="str">
        <f t="shared" si="7"/>
        <v>Customer Party</v>
      </c>
      <c r="O23" s="11" t="s">
        <v>22</v>
      </c>
      <c r="P23" s="11" t="s">
        <v>22</v>
      </c>
      <c r="Q23" s="11" t="s">
        <v>22</v>
      </c>
      <c r="R23" s="11" t="s">
        <v>37</v>
      </c>
      <c r="S23" s="11" t="s">
        <v>38</v>
      </c>
      <c r="T23" s="11" t="s">
        <v>22</v>
      </c>
      <c r="U23" s="11" t="s">
        <v>62</v>
      </c>
      <c r="V23" s="11" t="s">
        <v>22</v>
      </c>
    </row>
    <row r="24" spans="1:22" ht="14.1" customHeight="1" x14ac:dyDescent="0.2">
      <c r="A24" s="11" t="str">
        <f t="shared" si="4"/>
        <v>BuyerCustomerParty</v>
      </c>
      <c r="B24" s="8" t="s">
        <v>22</v>
      </c>
      <c r="C24" s="12" t="s">
        <v>34</v>
      </c>
      <c r="D24" s="11" t="s">
        <v>5270</v>
      </c>
      <c r="E24" s="11" t="s">
        <v>22</v>
      </c>
      <c r="F24" s="11" t="s">
        <v>22</v>
      </c>
      <c r="G24" s="11" t="str">
        <f t="shared" si="5"/>
        <v>Statement. Buyer_ Customer Party. Customer Party</v>
      </c>
      <c r="H24" s="11" t="s">
        <v>22</v>
      </c>
      <c r="I24" s="11" t="s">
        <v>1818</v>
      </c>
      <c r="J24" s="11" t="s">
        <v>36</v>
      </c>
      <c r="K24" s="11" t="s">
        <v>22</v>
      </c>
      <c r="L24" s="11" t="s">
        <v>22</v>
      </c>
      <c r="M24" s="11" t="str">
        <f t="shared" si="6"/>
        <v>Customer Party</v>
      </c>
      <c r="N24" s="11" t="str">
        <f t="shared" si="7"/>
        <v>Customer Party</v>
      </c>
      <c r="O24" s="11" t="s">
        <v>22</v>
      </c>
      <c r="P24" s="11" t="s">
        <v>22</v>
      </c>
      <c r="Q24" s="11" t="s">
        <v>22</v>
      </c>
      <c r="R24" s="11" t="s">
        <v>37</v>
      </c>
      <c r="S24" s="11" t="s">
        <v>38</v>
      </c>
      <c r="T24" s="11" t="s">
        <v>22</v>
      </c>
      <c r="U24" s="11" t="s">
        <v>62</v>
      </c>
      <c r="V24" s="11" t="s">
        <v>22</v>
      </c>
    </row>
    <row r="25" spans="1:22" ht="14.1" customHeight="1" x14ac:dyDescent="0.2">
      <c r="A25" s="11" t="str">
        <f t="shared" si="4"/>
        <v>SellerSupplierParty</v>
      </c>
      <c r="B25" s="8" t="s">
        <v>22</v>
      </c>
      <c r="C25" s="12" t="s">
        <v>34</v>
      </c>
      <c r="D25" s="11" t="s">
        <v>5118</v>
      </c>
      <c r="E25" s="11" t="s">
        <v>22</v>
      </c>
      <c r="F25" s="11" t="s">
        <v>22</v>
      </c>
      <c r="G25" s="11" t="str">
        <f t="shared" si="5"/>
        <v>Statement. Seller_ Supplier Party. Supplier Party</v>
      </c>
      <c r="H25" s="11" t="s">
        <v>22</v>
      </c>
      <c r="I25" s="11" t="s">
        <v>1818</v>
      </c>
      <c r="J25" s="11" t="s">
        <v>40</v>
      </c>
      <c r="K25" s="11" t="s">
        <v>22</v>
      </c>
      <c r="L25" s="11" t="s">
        <v>22</v>
      </c>
      <c r="M25" s="11" t="str">
        <f t="shared" si="6"/>
        <v>Supplier Party</v>
      </c>
      <c r="N25" s="11" t="str">
        <f t="shared" si="7"/>
        <v>Supplier Party</v>
      </c>
      <c r="O25" s="11" t="s">
        <v>22</v>
      </c>
      <c r="P25" s="11" t="s">
        <v>22</v>
      </c>
      <c r="Q25" s="11" t="s">
        <v>22</v>
      </c>
      <c r="R25" s="11" t="s">
        <v>41</v>
      </c>
      <c r="S25" s="11" t="s">
        <v>38</v>
      </c>
      <c r="T25" s="11" t="s">
        <v>22</v>
      </c>
      <c r="U25" s="11" t="s">
        <v>62</v>
      </c>
      <c r="V25" s="11" t="s">
        <v>22</v>
      </c>
    </row>
    <row r="26" spans="1:22" ht="14.1" customHeight="1" x14ac:dyDescent="0.2">
      <c r="A26" s="11" t="str">
        <f t="shared" si="4"/>
        <v>OriginatorCustomerParty</v>
      </c>
      <c r="B26" s="8" t="s">
        <v>22</v>
      </c>
      <c r="C26" s="12" t="s">
        <v>34</v>
      </c>
      <c r="D26" s="11" t="s">
        <v>5640</v>
      </c>
      <c r="E26" s="11" t="s">
        <v>22</v>
      </c>
      <c r="F26" s="11" t="s">
        <v>22</v>
      </c>
      <c r="G26" s="11" t="str">
        <f t="shared" si="5"/>
        <v>Statement. Originator_ Customer Party. Customer Party</v>
      </c>
      <c r="H26" s="11" t="s">
        <v>22</v>
      </c>
      <c r="I26" s="11" t="s">
        <v>1818</v>
      </c>
      <c r="J26" s="11" t="s">
        <v>1314</v>
      </c>
      <c r="K26" s="11" t="s">
        <v>22</v>
      </c>
      <c r="L26" s="11" t="s">
        <v>22</v>
      </c>
      <c r="M26" s="11" t="str">
        <f t="shared" si="6"/>
        <v>Customer Party</v>
      </c>
      <c r="N26" s="11" t="str">
        <f t="shared" si="7"/>
        <v>Customer Party</v>
      </c>
      <c r="O26" s="11" t="s">
        <v>22</v>
      </c>
      <c r="P26" s="11" t="s">
        <v>22</v>
      </c>
      <c r="Q26" s="11" t="s">
        <v>22</v>
      </c>
      <c r="R26" s="11" t="s">
        <v>37</v>
      </c>
      <c r="S26" s="11" t="s">
        <v>38</v>
      </c>
      <c r="T26" s="11" t="s">
        <v>22</v>
      </c>
      <c r="U26" s="11" t="s">
        <v>62</v>
      </c>
      <c r="V26" s="11" t="s">
        <v>22</v>
      </c>
    </row>
    <row r="27" spans="1:22" ht="14.1" customHeight="1" x14ac:dyDescent="0.2">
      <c r="A27" s="11" t="str">
        <f t="shared" si="4"/>
        <v>PayeeParty</v>
      </c>
      <c r="B27" s="8" t="s">
        <v>22</v>
      </c>
      <c r="C27" s="12" t="s">
        <v>34</v>
      </c>
      <c r="D27" s="11" t="s">
        <v>3572</v>
      </c>
      <c r="E27" s="11" t="s">
        <v>22</v>
      </c>
      <c r="F27" s="11" t="s">
        <v>22</v>
      </c>
      <c r="G27" s="11" t="str">
        <f t="shared" si="5"/>
        <v>Statement. Payee_ Party. Party</v>
      </c>
      <c r="H27" s="11" t="s">
        <v>22</v>
      </c>
      <c r="I27" s="11" t="s">
        <v>1818</v>
      </c>
      <c r="J27" s="11" t="s">
        <v>3088</v>
      </c>
      <c r="K27" s="11" t="s">
        <v>22</v>
      </c>
      <c r="L27" s="11" t="s">
        <v>22</v>
      </c>
      <c r="M27" s="11" t="str">
        <f t="shared" si="6"/>
        <v>Party</v>
      </c>
      <c r="N27" s="11" t="str">
        <f t="shared" si="7"/>
        <v>Party</v>
      </c>
      <c r="O27" s="11" t="s">
        <v>22</v>
      </c>
      <c r="P27" s="11" t="s">
        <v>22</v>
      </c>
      <c r="Q27" s="11" t="s">
        <v>22</v>
      </c>
      <c r="R27" s="11" t="s">
        <v>216</v>
      </c>
      <c r="S27" s="11" t="s">
        <v>38</v>
      </c>
      <c r="T27" s="11" t="s">
        <v>22</v>
      </c>
      <c r="U27" s="11" t="s">
        <v>62</v>
      </c>
      <c r="V27" s="11" t="s">
        <v>22</v>
      </c>
    </row>
    <row r="28" spans="1:22" ht="14.1" customHeight="1" x14ac:dyDescent="0.2">
      <c r="A28" s="11" t="str">
        <f t="shared" si="4"/>
        <v>PaymentMeans</v>
      </c>
      <c r="B28" s="8" t="s">
        <v>22</v>
      </c>
      <c r="C28" s="12" t="s">
        <v>98</v>
      </c>
      <c r="D28" s="11" t="s">
        <v>5275</v>
      </c>
      <c r="E28" s="11" t="s">
        <v>22</v>
      </c>
      <c r="F28" s="11" t="s">
        <v>22</v>
      </c>
      <c r="G28" s="11" t="str">
        <f t="shared" si="5"/>
        <v>Statement. Payment Means</v>
      </c>
      <c r="H28" s="11" t="s">
        <v>22</v>
      </c>
      <c r="I28" s="11" t="s">
        <v>1818</v>
      </c>
      <c r="J28" s="11" t="s">
        <v>22</v>
      </c>
      <c r="K28" s="11" t="s">
        <v>22</v>
      </c>
      <c r="L28" s="11" t="s">
        <v>22</v>
      </c>
      <c r="M28" s="11" t="str">
        <f t="shared" si="6"/>
        <v>Payment Means</v>
      </c>
      <c r="N28" s="11" t="str">
        <f t="shared" si="7"/>
        <v>Payment Means</v>
      </c>
      <c r="O28" s="11" t="s">
        <v>22</v>
      </c>
      <c r="P28" s="11" t="s">
        <v>22</v>
      </c>
      <c r="Q28" s="11" t="s">
        <v>22</v>
      </c>
      <c r="R28" s="11" t="s">
        <v>208</v>
      </c>
      <c r="S28" s="11" t="s">
        <v>38</v>
      </c>
      <c r="T28" s="11" t="s">
        <v>22</v>
      </c>
      <c r="U28" s="11" t="s">
        <v>62</v>
      </c>
      <c r="V28" s="11" t="s">
        <v>22</v>
      </c>
    </row>
    <row r="29" spans="1:22" ht="14.1" customHeight="1" x14ac:dyDescent="0.2">
      <c r="A29" s="11" t="str">
        <f t="shared" si="4"/>
        <v>PaymentTerms</v>
      </c>
      <c r="B29" s="8" t="s">
        <v>22</v>
      </c>
      <c r="C29" s="12" t="s">
        <v>98</v>
      </c>
      <c r="D29" s="11" t="s">
        <v>5276</v>
      </c>
      <c r="E29" s="11" t="s">
        <v>22</v>
      </c>
      <c r="F29" s="11" t="s">
        <v>22</v>
      </c>
      <c r="G29" s="11" t="str">
        <f t="shared" si="5"/>
        <v>Statement. Payment Terms</v>
      </c>
      <c r="H29" s="11" t="s">
        <v>22</v>
      </c>
      <c r="I29" s="11" t="s">
        <v>1818</v>
      </c>
      <c r="J29" s="11" t="s">
        <v>22</v>
      </c>
      <c r="K29" s="11" t="s">
        <v>22</v>
      </c>
      <c r="L29" s="11" t="s">
        <v>22</v>
      </c>
      <c r="M29" s="11" t="str">
        <f t="shared" si="6"/>
        <v>Payment Terms</v>
      </c>
      <c r="N29" s="11" t="str">
        <f t="shared" si="7"/>
        <v>Payment Terms</v>
      </c>
      <c r="O29" s="11" t="s">
        <v>22</v>
      </c>
      <c r="P29" s="11" t="s">
        <v>22</v>
      </c>
      <c r="Q29" s="11" t="s">
        <v>22</v>
      </c>
      <c r="R29" s="11" t="s">
        <v>957</v>
      </c>
      <c r="S29" s="11" t="s">
        <v>38</v>
      </c>
      <c r="T29" s="11" t="s">
        <v>22</v>
      </c>
      <c r="U29" s="11" t="s">
        <v>62</v>
      </c>
      <c r="V29" s="11" t="s">
        <v>22</v>
      </c>
    </row>
    <row r="30" spans="1:22" ht="14.1" customHeight="1" x14ac:dyDescent="0.2">
      <c r="A30" s="11" t="str">
        <f t="shared" si="4"/>
        <v>AllowanceCharge</v>
      </c>
      <c r="B30" s="8" t="s">
        <v>22</v>
      </c>
      <c r="C30" s="12" t="s">
        <v>98</v>
      </c>
      <c r="D30" s="11" t="s">
        <v>4984</v>
      </c>
      <c r="E30" s="11" t="s">
        <v>22</v>
      </c>
      <c r="F30" s="11" t="s">
        <v>22</v>
      </c>
      <c r="G30" s="11" t="str">
        <f t="shared" si="5"/>
        <v>Statement. Allowance Charge</v>
      </c>
      <c r="H30" s="11" t="s">
        <v>22</v>
      </c>
      <c r="I30" s="11" t="s">
        <v>1818</v>
      </c>
      <c r="J30" s="11" t="s">
        <v>22</v>
      </c>
      <c r="K30" s="11" t="s">
        <v>22</v>
      </c>
      <c r="L30" s="11" t="s">
        <v>22</v>
      </c>
      <c r="M30" s="11" t="str">
        <f t="shared" si="6"/>
        <v>Allowance Charge</v>
      </c>
      <c r="N30" s="11" t="str">
        <f t="shared" si="7"/>
        <v>Allowance Charge</v>
      </c>
      <c r="O30" s="11" t="s">
        <v>22</v>
      </c>
      <c r="P30" s="11" t="s">
        <v>22</v>
      </c>
      <c r="Q30" s="11" t="s">
        <v>22</v>
      </c>
      <c r="R30" s="11" t="s">
        <v>166</v>
      </c>
      <c r="S30" s="11" t="s">
        <v>38</v>
      </c>
      <c r="T30" s="11" t="s">
        <v>22</v>
      </c>
      <c r="U30" s="11" t="s">
        <v>62</v>
      </c>
      <c r="V30" s="11" t="s">
        <v>22</v>
      </c>
    </row>
    <row r="31" spans="1:22" ht="14.1" customHeight="1" x14ac:dyDescent="0.2">
      <c r="A31" s="11" t="str">
        <f t="shared" si="4"/>
        <v>TaxTotal</v>
      </c>
      <c r="B31" s="8" t="s">
        <v>22</v>
      </c>
      <c r="C31" s="12" t="s">
        <v>98</v>
      </c>
      <c r="D31" s="11" t="s">
        <v>4987</v>
      </c>
      <c r="E31" s="11" t="s">
        <v>22</v>
      </c>
      <c r="F31" s="11" t="s">
        <v>22</v>
      </c>
      <c r="G31" s="11" t="str">
        <f t="shared" si="5"/>
        <v>Statement. Tax Total</v>
      </c>
      <c r="H31" s="11" t="s">
        <v>22</v>
      </c>
      <c r="I31" s="11" t="s">
        <v>1818</v>
      </c>
      <c r="J31" s="11" t="s">
        <v>22</v>
      </c>
      <c r="K31" s="11" t="s">
        <v>22</v>
      </c>
      <c r="L31" s="11" t="s">
        <v>22</v>
      </c>
      <c r="M31" s="11" t="str">
        <f t="shared" si="6"/>
        <v>Tax Total</v>
      </c>
      <c r="N31" s="11" t="str">
        <f t="shared" si="7"/>
        <v>Tax Total</v>
      </c>
      <c r="O31" s="11" t="s">
        <v>22</v>
      </c>
      <c r="P31" s="11" t="s">
        <v>22</v>
      </c>
      <c r="Q31" s="11" t="s">
        <v>22</v>
      </c>
      <c r="R31" s="11" t="s">
        <v>206</v>
      </c>
      <c r="S31" s="11" t="s">
        <v>38</v>
      </c>
      <c r="T31" s="11" t="s">
        <v>22</v>
      </c>
      <c r="U31" s="11" t="s">
        <v>62</v>
      </c>
      <c r="V31" s="11" t="s">
        <v>22</v>
      </c>
    </row>
    <row r="32" spans="1:22" ht="14.1" customHeight="1" x14ac:dyDescent="0.2">
      <c r="A32" s="11" t="str">
        <f t="shared" si="4"/>
        <v>StatementLine</v>
      </c>
      <c r="B32" s="8" t="s">
        <v>22</v>
      </c>
      <c r="C32" s="12" t="s">
        <v>50</v>
      </c>
      <c r="D32" s="11" t="s">
        <v>5912</v>
      </c>
      <c r="E32" s="11" t="s">
        <v>22</v>
      </c>
      <c r="F32" s="11" t="s">
        <v>22</v>
      </c>
      <c r="G32" s="11" t="str">
        <f t="shared" si="5"/>
        <v>Statement. Statement Line</v>
      </c>
      <c r="H32" s="11" t="s">
        <v>22</v>
      </c>
      <c r="I32" s="11" t="s">
        <v>1818</v>
      </c>
      <c r="J32" s="11" t="s">
        <v>22</v>
      </c>
      <c r="K32" s="11" t="s">
        <v>22</v>
      </c>
      <c r="L32" s="11" t="s">
        <v>22</v>
      </c>
      <c r="M32" s="11" t="str">
        <f t="shared" si="6"/>
        <v>Statement Line</v>
      </c>
      <c r="N32" s="11" t="str">
        <f t="shared" si="7"/>
        <v>Statement Line</v>
      </c>
      <c r="O32" s="11" t="s">
        <v>22</v>
      </c>
      <c r="P32" s="11" t="s">
        <v>22</v>
      </c>
      <c r="Q32" s="11" t="s">
        <v>22</v>
      </c>
      <c r="R32" s="11" t="s">
        <v>3964</v>
      </c>
      <c r="S32" s="11" t="s">
        <v>38</v>
      </c>
      <c r="T32" s="11" t="s">
        <v>22</v>
      </c>
      <c r="U32" s="11" t="s">
        <v>62</v>
      </c>
      <c r="V32" s="11" t="s">
        <v>22</v>
      </c>
    </row>
    <row r="33" spans="1:22" s="14" customFormat="1" ht="14.1" customHeight="1" x14ac:dyDescent="0.2">
      <c r="A33" s="13"/>
      <c r="B33" s="13"/>
      <c r="C33" s="13"/>
      <c r="D33" s="13"/>
      <c r="E33" s="13"/>
      <c r="F33" s="13"/>
      <c r="G33" s="13"/>
      <c r="H33" s="13"/>
      <c r="I33" s="13"/>
      <c r="J33" s="13"/>
      <c r="K33" s="13"/>
      <c r="L33" s="13"/>
      <c r="M33" s="13"/>
      <c r="N33" s="13"/>
      <c r="O33" s="13"/>
      <c r="P33" s="13"/>
      <c r="Q33" s="13"/>
      <c r="R33" s="13"/>
      <c r="S33" s="13" t="s">
        <v>4949</v>
      </c>
      <c r="T33" s="13"/>
      <c r="U33" s="13"/>
      <c r="V33"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E042E-16DF-49EE-8FCA-C0E10A438EC3}">
  <dimension ref="A1:V21"/>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BusinessCard</v>
      </c>
      <c r="B2" s="6" t="s">
        <v>22</v>
      </c>
      <c r="C2" s="6" t="s">
        <v>22</v>
      </c>
      <c r="D2" s="6" t="s">
        <v>5058</v>
      </c>
      <c r="E2" s="6" t="s">
        <v>22</v>
      </c>
      <c r="F2" s="6" t="s">
        <v>22</v>
      </c>
      <c r="G2" s="5" t="str">
        <f>CONCATENATE(IF(H2="","",CONCATENATE(H2,"_ ")),I2,". Details")</f>
        <v>Business Card. Details</v>
      </c>
      <c r="H2" s="6" t="s">
        <v>22</v>
      </c>
      <c r="I2" s="6" t="s">
        <v>5059</v>
      </c>
      <c r="J2" s="6" t="s">
        <v>22</v>
      </c>
      <c r="K2" s="6" t="s">
        <v>22</v>
      </c>
      <c r="L2" s="6" t="s">
        <v>22</v>
      </c>
      <c r="M2" s="6" t="s">
        <v>22</v>
      </c>
      <c r="N2" s="6" t="s">
        <v>22</v>
      </c>
      <c r="O2" s="6" t="s">
        <v>22</v>
      </c>
      <c r="P2" s="6" t="s">
        <v>22</v>
      </c>
      <c r="Q2" s="6" t="s">
        <v>22</v>
      </c>
      <c r="R2" s="6" t="s">
        <v>22</v>
      </c>
      <c r="S2" s="6" t="s">
        <v>25</v>
      </c>
      <c r="T2" s="6" t="s">
        <v>22</v>
      </c>
      <c r="U2" s="6" t="s">
        <v>228</v>
      </c>
      <c r="V2" s="6" t="s">
        <v>22</v>
      </c>
    </row>
    <row r="3" spans="1:22" ht="14.1" customHeight="1" x14ac:dyDescent="0.2">
      <c r="A3" s="7" t="str">
        <f t="shared" ref="A3:A13"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228</v>
      </c>
      <c r="G3" s="10" t="str">
        <f t="shared" ref="G3:G13" si="1">CONCATENATE( IF(H3="","",CONCATENATE(H3,"_ ")),I3,". ",IF(J3="","",CONCATENATE(J3,"_ ")),M3,IF(OR(J3&lt;&gt;"",M3&lt;&gt;N3),CONCATENATE(". ",N3),""))</f>
        <v>Business Card. UBL Version Identifier. Identifier</v>
      </c>
      <c r="H3" s="10" t="s">
        <v>22</v>
      </c>
      <c r="I3" s="10" t="s">
        <v>5059</v>
      </c>
      <c r="J3" s="10" t="s">
        <v>22</v>
      </c>
      <c r="K3" s="10" t="s">
        <v>4953</v>
      </c>
      <c r="L3" s="10" t="s">
        <v>29</v>
      </c>
      <c r="M3" s="7" t="str">
        <f t="shared" ref="M3:M13" si="2">IF(K3&lt;&gt;"",CONCATENATE(K3," ",L3),L3)</f>
        <v>UBL Version Identifier</v>
      </c>
      <c r="N3" s="10" t="s">
        <v>29</v>
      </c>
      <c r="O3" s="10" t="s">
        <v>22</v>
      </c>
      <c r="P3" s="10" t="str">
        <f t="shared" ref="P3:P13" si="3">IF(O3&lt;&gt;"",CONCATENATE(O3,"_ ",N3,". Type"),CONCATENATE(N3,". Type"))</f>
        <v>Identifier. Type</v>
      </c>
      <c r="Q3" s="10" t="s">
        <v>22</v>
      </c>
      <c r="R3" s="10" t="s">
        <v>22</v>
      </c>
      <c r="S3" s="10" t="s">
        <v>30</v>
      </c>
      <c r="T3" s="10" t="s">
        <v>22</v>
      </c>
      <c r="U3" s="10" t="s">
        <v>228</v>
      </c>
      <c r="V3" s="10" t="s">
        <v>22</v>
      </c>
    </row>
    <row r="4" spans="1:22" ht="14.1" customHeight="1" x14ac:dyDescent="0.2">
      <c r="A4" s="7" t="str">
        <f t="shared" si="0"/>
        <v>CustomizationID</v>
      </c>
      <c r="B4" s="8" t="s">
        <v>22</v>
      </c>
      <c r="C4" s="9" t="s">
        <v>34</v>
      </c>
      <c r="D4" s="10" t="s">
        <v>4954</v>
      </c>
      <c r="E4" s="10" t="s">
        <v>22</v>
      </c>
      <c r="F4" s="10" t="s">
        <v>2701</v>
      </c>
      <c r="G4" s="10" t="str">
        <f t="shared" si="1"/>
        <v>Business Card. Customization Identifier. Identifier</v>
      </c>
      <c r="H4" s="10" t="s">
        <v>22</v>
      </c>
      <c r="I4" s="10" t="s">
        <v>5059</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228</v>
      </c>
      <c r="V4" s="10" t="s">
        <v>22</v>
      </c>
    </row>
    <row r="5" spans="1:22" ht="14.1" customHeight="1" x14ac:dyDescent="0.2">
      <c r="A5" s="7" t="str">
        <f t="shared" si="0"/>
        <v>ProfileID</v>
      </c>
      <c r="B5" s="8" t="s">
        <v>22</v>
      </c>
      <c r="C5" s="9" t="s">
        <v>34</v>
      </c>
      <c r="D5" s="10" t="s">
        <v>4955</v>
      </c>
      <c r="E5" s="10" t="s">
        <v>22</v>
      </c>
      <c r="F5" s="10" t="s">
        <v>4993</v>
      </c>
      <c r="G5" s="10" t="str">
        <f t="shared" si="1"/>
        <v>Business Card. Profile Identifier. Identifier</v>
      </c>
      <c r="H5" s="10" t="s">
        <v>22</v>
      </c>
      <c r="I5" s="10" t="s">
        <v>5059</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228</v>
      </c>
      <c r="V5" s="10" t="s">
        <v>22</v>
      </c>
    </row>
    <row r="6" spans="1:22" ht="14.1" customHeight="1" x14ac:dyDescent="0.2">
      <c r="A6" s="7" t="str">
        <f t="shared" si="0"/>
        <v>ProfileExecutionID</v>
      </c>
      <c r="B6" s="8" t="s">
        <v>22</v>
      </c>
      <c r="C6" s="9" t="s">
        <v>34</v>
      </c>
      <c r="D6" s="10" t="s">
        <v>4956</v>
      </c>
      <c r="E6" s="10" t="s">
        <v>22</v>
      </c>
      <c r="F6" s="10" t="s">
        <v>4994</v>
      </c>
      <c r="G6" s="10" t="str">
        <f t="shared" si="1"/>
        <v>Business Card. Profile Execution Identifier. Identifier</v>
      </c>
      <c r="H6" s="10" t="s">
        <v>22</v>
      </c>
      <c r="I6" s="10" t="s">
        <v>5059</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228</v>
      </c>
      <c r="V6" s="10" t="s">
        <v>22</v>
      </c>
    </row>
    <row r="7" spans="1:22" ht="14.1" customHeight="1" x14ac:dyDescent="0.2">
      <c r="A7" s="7" t="str">
        <f t="shared" si="0"/>
        <v>ID</v>
      </c>
      <c r="B7" s="8" t="s">
        <v>22</v>
      </c>
      <c r="C7" s="9" t="s">
        <v>27</v>
      </c>
      <c r="D7" s="10" t="s">
        <v>4995</v>
      </c>
      <c r="E7" s="10" t="s">
        <v>22</v>
      </c>
      <c r="F7" s="10" t="s">
        <v>22</v>
      </c>
      <c r="G7" s="10" t="str">
        <f t="shared" si="1"/>
        <v>Business Card. Identifier</v>
      </c>
      <c r="H7" s="10" t="s">
        <v>22</v>
      </c>
      <c r="I7" s="10" t="s">
        <v>5059</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228</v>
      </c>
      <c r="V7" s="10" t="s">
        <v>22</v>
      </c>
    </row>
    <row r="8" spans="1:22" ht="14.1" customHeight="1" x14ac:dyDescent="0.2">
      <c r="A8" s="7" t="str">
        <f t="shared" si="0"/>
        <v>UUID</v>
      </c>
      <c r="B8" s="8" t="s">
        <v>22</v>
      </c>
      <c r="C8" s="9" t="s">
        <v>34</v>
      </c>
      <c r="D8" s="10" t="s">
        <v>4959</v>
      </c>
      <c r="E8" s="10" t="s">
        <v>22</v>
      </c>
      <c r="F8" s="10" t="s">
        <v>22</v>
      </c>
      <c r="G8" s="10" t="str">
        <f t="shared" si="1"/>
        <v>Business Card. UUID. Identifier</v>
      </c>
      <c r="H8" s="10" t="s">
        <v>22</v>
      </c>
      <c r="I8" s="10" t="s">
        <v>5059</v>
      </c>
      <c r="J8" s="10" t="s">
        <v>22</v>
      </c>
      <c r="K8" s="10" t="s">
        <v>22</v>
      </c>
      <c r="L8" s="10" t="s">
        <v>590</v>
      </c>
      <c r="M8" s="7" t="str">
        <f t="shared" si="2"/>
        <v>UUID</v>
      </c>
      <c r="N8" s="10" t="s">
        <v>29</v>
      </c>
      <c r="O8" s="10" t="s">
        <v>22</v>
      </c>
      <c r="P8" s="10" t="str">
        <f t="shared" si="3"/>
        <v>Identifier. Type</v>
      </c>
      <c r="Q8" s="10" t="s">
        <v>22</v>
      </c>
      <c r="R8" s="10" t="s">
        <v>22</v>
      </c>
      <c r="S8" s="10" t="s">
        <v>30</v>
      </c>
      <c r="T8" s="10" t="s">
        <v>22</v>
      </c>
      <c r="U8" s="10" t="s">
        <v>228</v>
      </c>
      <c r="V8" s="10" t="s">
        <v>22</v>
      </c>
    </row>
    <row r="9" spans="1:22" ht="14.1" customHeight="1" x14ac:dyDescent="0.2">
      <c r="A9" s="7" t="str">
        <f t="shared" si="0"/>
        <v>IssueDate</v>
      </c>
      <c r="B9" s="8" t="s">
        <v>22</v>
      </c>
      <c r="C9" s="9" t="s">
        <v>27</v>
      </c>
      <c r="D9" s="10" t="s">
        <v>4996</v>
      </c>
      <c r="E9" s="10" t="s">
        <v>22</v>
      </c>
      <c r="F9" s="10" t="s">
        <v>22</v>
      </c>
      <c r="G9" s="10" t="str">
        <f t="shared" si="1"/>
        <v>Business Card. Issue Date. Date</v>
      </c>
      <c r="H9" s="10" t="s">
        <v>22</v>
      </c>
      <c r="I9" s="10" t="s">
        <v>5059</v>
      </c>
      <c r="J9" s="10" t="s">
        <v>22</v>
      </c>
      <c r="K9" s="10" t="s">
        <v>477</v>
      </c>
      <c r="L9" s="10" t="s">
        <v>397</v>
      </c>
      <c r="M9" s="7" t="str">
        <f t="shared" si="2"/>
        <v>Issue Date</v>
      </c>
      <c r="N9" s="10" t="s">
        <v>397</v>
      </c>
      <c r="O9" s="10" t="s">
        <v>22</v>
      </c>
      <c r="P9" s="10" t="str">
        <f t="shared" si="3"/>
        <v>Date. Type</v>
      </c>
      <c r="Q9" s="10" t="s">
        <v>22</v>
      </c>
      <c r="R9" s="10" t="s">
        <v>22</v>
      </c>
      <c r="S9" s="10" t="s">
        <v>30</v>
      </c>
      <c r="T9" s="10" t="s">
        <v>22</v>
      </c>
      <c r="U9" s="10" t="s">
        <v>228</v>
      </c>
      <c r="V9" s="10" t="s">
        <v>22</v>
      </c>
    </row>
    <row r="10" spans="1:22" ht="14.1" customHeight="1" x14ac:dyDescent="0.2">
      <c r="A10" s="7" t="str">
        <f t="shared" si="0"/>
        <v>IssueTime</v>
      </c>
      <c r="B10" s="8" t="s">
        <v>22</v>
      </c>
      <c r="C10" s="9" t="s">
        <v>34</v>
      </c>
      <c r="D10" s="10" t="s">
        <v>4997</v>
      </c>
      <c r="E10" s="10" t="s">
        <v>22</v>
      </c>
      <c r="F10" s="10" t="s">
        <v>22</v>
      </c>
      <c r="G10" s="10" t="str">
        <f t="shared" si="1"/>
        <v>Business Card. Issue Time. Time</v>
      </c>
      <c r="H10" s="10" t="s">
        <v>22</v>
      </c>
      <c r="I10" s="10" t="s">
        <v>5059</v>
      </c>
      <c r="J10" s="10" t="s">
        <v>22</v>
      </c>
      <c r="K10" s="10" t="s">
        <v>477</v>
      </c>
      <c r="L10" s="10" t="s">
        <v>594</v>
      </c>
      <c r="M10" s="7" t="str">
        <f t="shared" si="2"/>
        <v>Issue Time</v>
      </c>
      <c r="N10" s="10" t="s">
        <v>594</v>
      </c>
      <c r="O10" s="10" t="s">
        <v>22</v>
      </c>
      <c r="P10" s="10" t="str">
        <f t="shared" si="3"/>
        <v>Time. Type</v>
      </c>
      <c r="Q10" s="10" t="s">
        <v>22</v>
      </c>
      <c r="R10" s="10" t="s">
        <v>22</v>
      </c>
      <c r="S10" s="10" t="s">
        <v>30</v>
      </c>
      <c r="T10" s="10" t="s">
        <v>22</v>
      </c>
      <c r="U10" s="10" t="s">
        <v>228</v>
      </c>
      <c r="V10" s="10" t="s">
        <v>22</v>
      </c>
    </row>
    <row r="11" spans="1:22" ht="14.1" customHeight="1" x14ac:dyDescent="0.2">
      <c r="A11" s="7" t="str">
        <f t="shared" si="0"/>
        <v>VersionID</v>
      </c>
      <c r="B11" s="8" t="s">
        <v>22</v>
      </c>
      <c r="C11" s="9" t="s">
        <v>34</v>
      </c>
      <c r="D11" s="10" t="s">
        <v>5060</v>
      </c>
      <c r="E11" s="10" t="s">
        <v>22</v>
      </c>
      <c r="F11" s="10" t="s">
        <v>5061</v>
      </c>
      <c r="G11" s="10" t="str">
        <f t="shared" si="1"/>
        <v>Business Card. Version Identifier. Identifier</v>
      </c>
      <c r="H11" s="10" t="s">
        <v>22</v>
      </c>
      <c r="I11" s="10" t="s">
        <v>5059</v>
      </c>
      <c r="J11" s="10" t="s">
        <v>22</v>
      </c>
      <c r="K11" s="10" t="s">
        <v>602</v>
      </c>
      <c r="L11" s="10" t="s">
        <v>29</v>
      </c>
      <c r="M11" s="7" t="str">
        <f t="shared" si="2"/>
        <v>Version Identifier</v>
      </c>
      <c r="N11" s="10" t="s">
        <v>29</v>
      </c>
      <c r="O11" s="10" t="s">
        <v>22</v>
      </c>
      <c r="P11" s="10" t="str">
        <f t="shared" si="3"/>
        <v>Identifier. Type</v>
      </c>
      <c r="Q11" s="10" t="s">
        <v>22</v>
      </c>
      <c r="R11" s="10" t="s">
        <v>22</v>
      </c>
      <c r="S11" s="10" t="s">
        <v>30</v>
      </c>
      <c r="T11" s="10" t="s">
        <v>22</v>
      </c>
      <c r="U11" s="10" t="s">
        <v>228</v>
      </c>
      <c r="V11" s="10" t="s">
        <v>22</v>
      </c>
    </row>
    <row r="12" spans="1:22" ht="14.1" customHeight="1" x14ac:dyDescent="0.2">
      <c r="A12" s="7" t="str">
        <f t="shared" si="0"/>
        <v>PreviousVersionID</v>
      </c>
      <c r="B12" s="8" t="s">
        <v>22</v>
      </c>
      <c r="C12" s="9" t="s">
        <v>34</v>
      </c>
      <c r="D12" s="10" t="s">
        <v>5062</v>
      </c>
      <c r="E12" s="10" t="s">
        <v>22</v>
      </c>
      <c r="F12" s="10" t="s">
        <v>27</v>
      </c>
      <c r="G12" s="10" t="str">
        <f t="shared" si="1"/>
        <v>Business Card. Previous Version Identifier. Identifier</v>
      </c>
      <c r="H12" s="10" t="s">
        <v>22</v>
      </c>
      <c r="I12" s="10" t="s">
        <v>5059</v>
      </c>
      <c r="J12" s="10" t="s">
        <v>22</v>
      </c>
      <c r="K12" s="10" t="s">
        <v>5063</v>
      </c>
      <c r="L12" s="10" t="s">
        <v>29</v>
      </c>
      <c r="M12" s="7" t="str">
        <f t="shared" si="2"/>
        <v>Previous Version Identifier</v>
      </c>
      <c r="N12" s="10" t="s">
        <v>29</v>
      </c>
      <c r="O12" s="10" t="s">
        <v>22</v>
      </c>
      <c r="P12" s="10" t="str">
        <f t="shared" si="3"/>
        <v>Identifier. Type</v>
      </c>
      <c r="Q12" s="10" t="s">
        <v>22</v>
      </c>
      <c r="R12" s="10" t="s">
        <v>22</v>
      </c>
      <c r="S12" s="10" t="s">
        <v>30</v>
      </c>
      <c r="T12" s="10" t="s">
        <v>22</v>
      </c>
      <c r="U12" s="10" t="s">
        <v>228</v>
      </c>
      <c r="V12" s="10" t="s">
        <v>22</v>
      </c>
    </row>
    <row r="13" spans="1:22" ht="14.1" customHeight="1" x14ac:dyDescent="0.2">
      <c r="A13" s="7" t="str">
        <f t="shared" si="0"/>
        <v>BriefDescription</v>
      </c>
      <c r="B13" s="8" t="s">
        <v>22</v>
      </c>
      <c r="C13" s="9" t="s">
        <v>98</v>
      </c>
      <c r="D13" s="10" t="s">
        <v>5036</v>
      </c>
      <c r="E13" s="10" t="s">
        <v>22</v>
      </c>
      <c r="F13" s="10" t="s">
        <v>22</v>
      </c>
      <c r="G13" s="10" t="str">
        <f t="shared" si="1"/>
        <v>Business Card. Brief_ Description. Text</v>
      </c>
      <c r="H13" s="10" t="s">
        <v>22</v>
      </c>
      <c r="I13" s="10" t="s">
        <v>5059</v>
      </c>
      <c r="J13" s="10" t="s">
        <v>5064</v>
      </c>
      <c r="K13" s="10" t="s">
        <v>22</v>
      </c>
      <c r="L13" s="10" t="s">
        <v>100</v>
      </c>
      <c r="M13" s="7" t="str">
        <f t="shared" si="2"/>
        <v>Description</v>
      </c>
      <c r="N13" s="10" t="s">
        <v>59</v>
      </c>
      <c r="O13" s="10" t="s">
        <v>22</v>
      </c>
      <c r="P13" s="10" t="str">
        <f t="shared" si="3"/>
        <v>Text. Type</v>
      </c>
      <c r="Q13" s="10" t="s">
        <v>22</v>
      </c>
      <c r="R13" s="10" t="s">
        <v>22</v>
      </c>
      <c r="S13" s="10" t="s">
        <v>30</v>
      </c>
      <c r="T13" s="10" t="s">
        <v>22</v>
      </c>
      <c r="U13" s="10" t="s">
        <v>228</v>
      </c>
      <c r="V13" s="10" t="s">
        <v>22</v>
      </c>
    </row>
    <row r="14" spans="1:22" ht="14.1" customHeight="1" x14ac:dyDescent="0.2">
      <c r="A14" s="11" t="str">
        <f t="shared" ref="A14:A20" si="4">SUBSTITUTE(SUBSTITUTE(CONCATENATE(J14,IF(M14="Identifier","ID",M14))," ",""),"_","")</f>
        <v>Signature</v>
      </c>
      <c r="B14" s="8" t="s">
        <v>22</v>
      </c>
      <c r="C14" s="12" t="s">
        <v>98</v>
      </c>
      <c r="D14" s="11" t="s">
        <v>4972</v>
      </c>
      <c r="E14" s="11" t="s">
        <v>22</v>
      </c>
      <c r="F14" s="11" t="s">
        <v>22</v>
      </c>
      <c r="G14" s="11" t="str">
        <f t="shared" ref="G14:G20" si="5">CONCATENATE( IF(H14="","",CONCATENATE(H14,"_ ")),I14,". ",IF(J14="","",CONCATENATE(J14,"_ ")),M14,IF(J14="","",CONCATENATE(". ",N14)))</f>
        <v>Business Card. Signature</v>
      </c>
      <c r="H14" s="11" t="s">
        <v>22</v>
      </c>
      <c r="I14" s="11" t="s">
        <v>5059</v>
      </c>
      <c r="J14" s="11" t="s">
        <v>22</v>
      </c>
      <c r="K14" s="11" t="s">
        <v>22</v>
      </c>
      <c r="L14" s="11" t="s">
        <v>22</v>
      </c>
      <c r="M14" s="11" t="str">
        <f t="shared" ref="M14:M20" si="6">CONCATENATE(IF(Q14="","",CONCATENATE(Q14,"_ ")),R14)</f>
        <v>Signature</v>
      </c>
      <c r="N14" s="11" t="str">
        <f t="shared" ref="N14:N20" si="7">M14</f>
        <v>Signature</v>
      </c>
      <c r="O14" s="11" t="s">
        <v>22</v>
      </c>
      <c r="P14" s="11" t="s">
        <v>22</v>
      </c>
      <c r="Q14" s="11" t="s">
        <v>22</v>
      </c>
      <c r="R14" s="11" t="s">
        <v>624</v>
      </c>
      <c r="S14" s="11" t="s">
        <v>38</v>
      </c>
      <c r="T14" s="11" t="s">
        <v>22</v>
      </c>
      <c r="U14" s="11" t="s">
        <v>228</v>
      </c>
      <c r="V14" s="11" t="s">
        <v>22</v>
      </c>
    </row>
    <row r="15" spans="1:22" ht="14.1" customHeight="1" x14ac:dyDescent="0.2">
      <c r="A15" s="11" t="str">
        <f t="shared" si="4"/>
        <v>SenderParty</v>
      </c>
      <c r="B15" s="8" t="s">
        <v>22</v>
      </c>
      <c r="C15" s="12" t="s">
        <v>34</v>
      </c>
      <c r="D15" s="11" t="s">
        <v>5065</v>
      </c>
      <c r="E15" s="11" t="s">
        <v>22</v>
      </c>
      <c r="F15" s="11" t="s">
        <v>22</v>
      </c>
      <c r="G15" s="11" t="str">
        <f t="shared" si="5"/>
        <v>Business Card. Sender_ Party. Party</v>
      </c>
      <c r="H15" s="11" t="s">
        <v>22</v>
      </c>
      <c r="I15" s="11" t="s">
        <v>5059</v>
      </c>
      <c r="J15" s="11" t="s">
        <v>5002</v>
      </c>
      <c r="K15" s="11" t="s">
        <v>22</v>
      </c>
      <c r="L15" s="11" t="s">
        <v>22</v>
      </c>
      <c r="M15" s="11" t="str">
        <f t="shared" si="6"/>
        <v>Party</v>
      </c>
      <c r="N15" s="11" t="str">
        <f t="shared" si="7"/>
        <v>Party</v>
      </c>
      <c r="O15" s="11" t="s">
        <v>22</v>
      </c>
      <c r="P15" s="11" t="s">
        <v>22</v>
      </c>
      <c r="Q15" s="11" t="s">
        <v>22</v>
      </c>
      <c r="R15" s="11" t="s">
        <v>216</v>
      </c>
      <c r="S15" s="11" t="s">
        <v>38</v>
      </c>
      <c r="T15" s="11" t="s">
        <v>22</v>
      </c>
      <c r="U15" s="11" t="s">
        <v>228</v>
      </c>
      <c r="V15" s="11" t="s">
        <v>22</v>
      </c>
    </row>
    <row r="16" spans="1:22" ht="14.1" customHeight="1" x14ac:dyDescent="0.2">
      <c r="A16" s="11" t="str">
        <f t="shared" si="4"/>
        <v>ReceiverParty</v>
      </c>
      <c r="B16" s="8" t="s">
        <v>22</v>
      </c>
      <c r="C16" s="12" t="s">
        <v>34</v>
      </c>
      <c r="D16" s="11" t="s">
        <v>5066</v>
      </c>
      <c r="E16" s="11" t="s">
        <v>22</v>
      </c>
      <c r="F16" s="11" t="s">
        <v>22</v>
      </c>
      <c r="G16" s="11" t="str">
        <f t="shared" si="5"/>
        <v>Business Card. Receiver_ Party. Party</v>
      </c>
      <c r="H16" s="11" t="s">
        <v>22</v>
      </c>
      <c r="I16" s="11" t="s">
        <v>5059</v>
      </c>
      <c r="J16" s="11" t="s">
        <v>5004</v>
      </c>
      <c r="K16" s="11" t="s">
        <v>22</v>
      </c>
      <c r="L16" s="11" t="s">
        <v>22</v>
      </c>
      <c r="M16" s="11" t="str">
        <f t="shared" si="6"/>
        <v>Party</v>
      </c>
      <c r="N16" s="11" t="str">
        <f t="shared" si="7"/>
        <v>Party</v>
      </c>
      <c r="O16" s="11" t="s">
        <v>22</v>
      </c>
      <c r="P16" s="11" t="s">
        <v>22</v>
      </c>
      <c r="Q16" s="11" t="s">
        <v>22</v>
      </c>
      <c r="R16" s="11" t="s">
        <v>216</v>
      </c>
      <c r="S16" s="11" t="s">
        <v>38</v>
      </c>
      <c r="T16" s="11" t="s">
        <v>22</v>
      </c>
      <c r="U16" s="11" t="s">
        <v>228</v>
      </c>
      <c r="V16" s="11" t="s">
        <v>22</v>
      </c>
    </row>
    <row r="17" spans="1:22" ht="14.1" customHeight="1" x14ac:dyDescent="0.2">
      <c r="A17" s="11" t="str">
        <f t="shared" si="4"/>
        <v>BusinessParty</v>
      </c>
      <c r="B17" s="8" t="s">
        <v>22</v>
      </c>
      <c r="C17" s="12" t="s">
        <v>27</v>
      </c>
      <c r="D17" s="11" t="s">
        <v>5067</v>
      </c>
      <c r="E17" s="11" t="s">
        <v>22</v>
      </c>
      <c r="F17" s="11" t="s">
        <v>22</v>
      </c>
      <c r="G17" s="11" t="str">
        <f t="shared" si="5"/>
        <v>Business Card. Business_ Party. Party</v>
      </c>
      <c r="H17" s="11" t="s">
        <v>22</v>
      </c>
      <c r="I17" s="11" t="s">
        <v>5059</v>
      </c>
      <c r="J17" s="11" t="s">
        <v>3460</v>
      </c>
      <c r="K17" s="11" t="s">
        <v>22</v>
      </c>
      <c r="L17" s="11" t="s">
        <v>22</v>
      </c>
      <c r="M17" s="11" t="str">
        <f t="shared" si="6"/>
        <v>Party</v>
      </c>
      <c r="N17" s="11" t="str">
        <f t="shared" si="7"/>
        <v>Party</v>
      </c>
      <c r="O17" s="11" t="s">
        <v>22</v>
      </c>
      <c r="P17" s="11" t="s">
        <v>22</v>
      </c>
      <c r="Q17" s="11" t="s">
        <v>22</v>
      </c>
      <c r="R17" s="11" t="s">
        <v>216</v>
      </c>
      <c r="S17" s="11" t="s">
        <v>38</v>
      </c>
      <c r="T17" s="11" t="s">
        <v>22</v>
      </c>
      <c r="U17" s="11" t="s">
        <v>228</v>
      </c>
      <c r="V17" s="11" t="s">
        <v>22</v>
      </c>
    </row>
    <row r="18" spans="1:22" ht="14.1" customHeight="1" x14ac:dyDescent="0.2">
      <c r="A18" s="11" t="str">
        <f t="shared" si="4"/>
        <v>BrochureDocumentReference</v>
      </c>
      <c r="B18" s="8" t="s">
        <v>22</v>
      </c>
      <c r="C18" s="12" t="s">
        <v>98</v>
      </c>
      <c r="D18" s="11" t="s">
        <v>5068</v>
      </c>
      <c r="E18" s="11" t="s">
        <v>22</v>
      </c>
      <c r="F18" s="11" t="s">
        <v>22</v>
      </c>
      <c r="G18" s="11" t="str">
        <f t="shared" si="5"/>
        <v>Business Card. Brochure_ Document Reference. Document Reference</v>
      </c>
      <c r="H18" s="11" t="s">
        <v>22</v>
      </c>
      <c r="I18" s="11" t="s">
        <v>5059</v>
      </c>
      <c r="J18" s="11" t="s">
        <v>5069</v>
      </c>
      <c r="K18" s="11" t="s">
        <v>22</v>
      </c>
      <c r="L18" s="11" t="s">
        <v>22</v>
      </c>
      <c r="M18" s="11" t="str">
        <f t="shared" si="6"/>
        <v>Document Reference</v>
      </c>
      <c r="N18" s="11" t="str">
        <f t="shared" si="7"/>
        <v>Document Reference</v>
      </c>
      <c r="O18" s="11" t="s">
        <v>22</v>
      </c>
      <c r="P18" s="11" t="s">
        <v>22</v>
      </c>
      <c r="Q18" s="11" t="s">
        <v>22</v>
      </c>
      <c r="R18" s="11" t="s">
        <v>406</v>
      </c>
      <c r="S18" s="11" t="s">
        <v>38</v>
      </c>
      <c r="T18" s="11" t="s">
        <v>22</v>
      </c>
      <c r="U18" s="11" t="s">
        <v>228</v>
      </c>
      <c r="V18" s="11" t="s">
        <v>22</v>
      </c>
    </row>
    <row r="19" spans="1:22" ht="14.1" customHeight="1" x14ac:dyDescent="0.2">
      <c r="A19" s="11" t="str">
        <f t="shared" si="4"/>
        <v>AdditionalDocumentReference</v>
      </c>
      <c r="B19" s="8" t="s">
        <v>22</v>
      </c>
      <c r="C19" s="12" t="s">
        <v>98</v>
      </c>
      <c r="D19" s="11" t="s">
        <v>5070</v>
      </c>
      <c r="E19" s="11" t="s">
        <v>22</v>
      </c>
      <c r="F19" s="11" t="s">
        <v>22</v>
      </c>
      <c r="G19" s="11" t="str">
        <f t="shared" si="5"/>
        <v>Business Card. Additional_ Document Reference. Document Reference</v>
      </c>
      <c r="H19" s="11" t="s">
        <v>22</v>
      </c>
      <c r="I19" s="11" t="s">
        <v>5059</v>
      </c>
      <c r="J19" s="11" t="s">
        <v>86</v>
      </c>
      <c r="K19" s="11" t="s">
        <v>22</v>
      </c>
      <c r="L19" s="11" t="s">
        <v>22</v>
      </c>
      <c r="M19" s="11" t="str">
        <f t="shared" si="6"/>
        <v>Document Reference</v>
      </c>
      <c r="N19" s="11" t="str">
        <f t="shared" si="7"/>
        <v>Document Reference</v>
      </c>
      <c r="O19" s="11" t="s">
        <v>22</v>
      </c>
      <c r="P19" s="11" t="s">
        <v>22</v>
      </c>
      <c r="Q19" s="11" t="s">
        <v>22</v>
      </c>
      <c r="R19" s="11" t="s">
        <v>406</v>
      </c>
      <c r="S19" s="11" t="s">
        <v>38</v>
      </c>
      <c r="T19" s="11" t="s">
        <v>22</v>
      </c>
      <c r="U19" s="11" t="s">
        <v>228</v>
      </c>
      <c r="V19" s="11" t="s">
        <v>22</v>
      </c>
    </row>
    <row r="20" spans="1:22" ht="14.1" customHeight="1" x14ac:dyDescent="0.2">
      <c r="A20" s="11" t="str">
        <f t="shared" si="4"/>
        <v>BusinessCapability</v>
      </c>
      <c r="B20" s="8" t="s">
        <v>22</v>
      </c>
      <c r="C20" s="12" t="s">
        <v>98</v>
      </c>
      <c r="D20" s="11" t="s">
        <v>5071</v>
      </c>
      <c r="E20" s="11" t="s">
        <v>22</v>
      </c>
      <c r="F20" s="11" t="s">
        <v>22</v>
      </c>
      <c r="G20" s="11" t="str">
        <f t="shared" si="5"/>
        <v>Business Card. Business_ Capability. Capability</v>
      </c>
      <c r="H20" s="11" t="s">
        <v>22</v>
      </c>
      <c r="I20" s="11" t="s">
        <v>5059</v>
      </c>
      <c r="J20" s="11" t="s">
        <v>3460</v>
      </c>
      <c r="K20" s="11" t="s">
        <v>22</v>
      </c>
      <c r="L20" s="11" t="s">
        <v>22</v>
      </c>
      <c r="M20" s="11" t="str">
        <f t="shared" si="6"/>
        <v>Capability</v>
      </c>
      <c r="N20" s="11" t="str">
        <f t="shared" si="7"/>
        <v>Capability</v>
      </c>
      <c r="O20" s="11" t="s">
        <v>22</v>
      </c>
      <c r="P20" s="11" t="s">
        <v>22</v>
      </c>
      <c r="Q20" s="11" t="s">
        <v>22</v>
      </c>
      <c r="R20" s="11" t="s">
        <v>448</v>
      </c>
      <c r="S20" s="11" t="s">
        <v>38</v>
      </c>
      <c r="T20" s="11" t="s">
        <v>22</v>
      </c>
      <c r="U20" s="11" t="s">
        <v>228</v>
      </c>
      <c r="V20" s="11" t="s">
        <v>22</v>
      </c>
    </row>
    <row r="21" spans="1:22" s="14" customFormat="1" ht="14.1" customHeight="1" x14ac:dyDescent="0.2">
      <c r="A21" s="13"/>
      <c r="B21" s="13"/>
      <c r="C21" s="13"/>
      <c r="D21" s="13"/>
      <c r="E21" s="13"/>
      <c r="F21" s="13"/>
      <c r="G21" s="13"/>
      <c r="H21" s="13"/>
      <c r="I21" s="13"/>
      <c r="J21" s="13"/>
      <c r="K21" s="13"/>
      <c r="L21" s="13"/>
      <c r="M21" s="13"/>
      <c r="N21" s="13"/>
      <c r="O21" s="13"/>
      <c r="P21" s="13"/>
      <c r="Q21" s="13"/>
      <c r="R21" s="13"/>
      <c r="S21" s="13" t="s">
        <v>4949</v>
      </c>
      <c r="T21" s="13"/>
      <c r="U21" s="13"/>
      <c r="V21"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3F254-013D-4908-A55A-786810BD57F8}">
  <dimension ref="A1:V21"/>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StockAvailabilityReport</v>
      </c>
      <c r="B2" s="6" t="s">
        <v>22</v>
      </c>
      <c r="C2" s="6" t="s">
        <v>22</v>
      </c>
      <c r="D2" s="6" t="s">
        <v>5913</v>
      </c>
      <c r="E2" s="6" t="s">
        <v>5570</v>
      </c>
      <c r="F2" s="6" t="s">
        <v>22</v>
      </c>
      <c r="G2" s="5" t="str">
        <f>CONCATENATE(IF(H2="","",CONCATENATE(H2,"_ ")),I2,". Details")</f>
        <v>Stock Availability Report. Details</v>
      </c>
      <c r="H2" s="6" t="s">
        <v>22</v>
      </c>
      <c r="I2" s="6" t="s">
        <v>5914</v>
      </c>
      <c r="J2" s="6" t="s">
        <v>22</v>
      </c>
      <c r="K2" s="6" t="s">
        <v>22</v>
      </c>
      <c r="L2" s="6" t="s">
        <v>22</v>
      </c>
      <c r="M2" s="6" t="s">
        <v>22</v>
      </c>
      <c r="N2" s="6" t="s">
        <v>22</v>
      </c>
      <c r="O2" s="6" t="s">
        <v>22</v>
      </c>
      <c r="P2" s="6" t="s">
        <v>22</v>
      </c>
      <c r="Q2" s="6" t="s">
        <v>22</v>
      </c>
      <c r="R2" s="6" t="s">
        <v>22</v>
      </c>
      <c r="S2" s="6" t="s">
        <v>25</v>
      </c>
      <c r="T2" s="6" t="s">
        <v>22</v>
      </c>
      <c r="U2" s="6" t="s">
        <v>26</v>
      </c>
      <c r="V2" s="6" t="s">
        <v>22</v>
      </c>
    </row>
    <row r="3" spans="1:22" ht="14.1" customHeight="1" x14ac:dyDescent="0.2">
      <c r="A3" s="7" t="str">
        <f t="shared" ref="A3:A13"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4992</v>
      </c>
      <c r="G3" s="10" t="str">
        <f t="shared" ref="G3:G13" si="1">CONCATENATE( IF(H3="","",CONCATENATE(H3,"_ ")),I3,". ",IF(J3="","",CONCATENATE(J3,"_ ")),M3,IF(OR(J3&lt;&gt;"",M3&lt;&gt;N3),CONCATENATE(". ",N3),""))</f>
        <v>Stock Availability Report. UBL Version Identifier. Identifier</v>
      </c>
      <c r="H3" s="10" t="s">
        <v>22</v>
      </c>
      <c r="I3" s="10" t="s">
        <v>5914</v>
      </c>
      <c r="J3" s="10" t="s">
        <v>22</v>
      </c>
      <c r="K3" s="10" t="s">
        <v>4953</v>
      </c>
      <c r="L3" s="10" t="s">
        <v>29</v>
      </c>
      <c r="M3" s="7" t="str">
        <f t="shared" ref="M3:M13" si="2">IF(K3&lt;&gt;"",CONCATENATE(K3," ",L3),L3)</f>
        <v>UBL Version Identifier</v>
      </c>
      <c r="N3" s="10" t="s">
        <v>29</v>
      </c>
      <c r="O3" s="10" t="s">
        <v>22</v>
      </c>
      <c r="P3" s="10" t="str">
        <f t="shared" ref="P3:P13" si="3">IF(O3&lt;&gt;"",CONCATENATE(O3,"_ ",N3,". Type"),CONCATENATE(N3,". Type"))</f>
        <v>Identifier. Type</v>
      </c>
      <c r="Q3" s="10" t="s">
        <v>22</v>
      </c>
      <c r="R3" s="10" t="s">
        <v>22</v>
      </c>
      <c r="S3" s="10" t="s">
        <v>30</v>
      </c>
      <c r="T3" s="10" t="s">
        <v>22</v>
      </c>
      <c r="U3" s="10" t="s">
        <v>26</v>
      </c>
      <c r="V3" s="10" t="s">
        <v>22</v>
      </c>
    </row>
    <row r="4" spans="1:22" ht="14.1" customHeight="1" x14ac:dyDescent="0.2">
      <c r="A4" s="7" t="str">
        <f t="shared" si="0"/>
        <v>CustomizationID</v>
      </c>
      <c r="B4" s="8" t="s">
        <v>22</v>
      </c>
      <c r="C4" s="9" t="s">
        <v>34</v>
      </c>
      <c r="D4" s="10" t="s">
        <v>4954</v>
      </c>
      <c r="E4" s="10" t="s">
        <v>22</v>
      </c>
      <c r="F4" s="10" t="s">
        <v>2701</v>
      </c>
      <c r="G4" s="10" t="str">
        <f t="shared" si="1"/>
        <v>Stock Availability Report. Customization Identifier. Identifier</v>
      </c>
      <c r="H4" s="10" t="s">
        <v>22</v>
      </c>
      <c r="I4" s="10" t="s">
        <v>5914</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26</v>
      </c>
      <c r="V4" s="10" t="s">
        <v>22</v>
      </c>
    </row>
    <row r="5" spans="1:22" ht="14.1" customHeight="1" x14ac:dyDescent="0.2">
      <c r="A5" s="7" t="str">
        <f t="shared" si="0"/>
        <v>ProfileID</v>
      </c>
      <c r="B5" s="8" t="s">
        <v>22</v>
      </c>
      <c r="C5" s="9" t="s">
        <v>34</v>
      </c>
      <c r="D5" s="10" t="s">
        <v>4955</v>
      </c>
      <c r="E5" s="10" t="s">
        <v>22</v>
      </c>
      <c r="F5" s="10" t="s">
        <v>4993</v>
      </c>
      <c r="G5" s="10" t="str">
        <f t="shared" si="1"/>
        <v>Stock Availability Report. Profile Identifier. Identifier</v>
      </c>
      <c r="H5" s="10" t="s">
        <v>22</v>
      </c>
      <c r="I5" s="10" t="s">
        <v>5914</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26</v>
      </c>
      <c r="V5" s="10" t="s">
        <v>22</v>
      </c>
    </row>
    <row r="6" spans="1:22" ht="14.1" customHeight="1" x14ac:dyDescent="0.2">
      <c r="A6" s="7" t="str">
        <f t="shared" si="0"/>
        <v>ProfileExecutionID</v>
      </c>
      <c r="B6" s="8" t="s">
        <v>22</v>
      </c>
      <c r="C6" s="9" t="s">
        <v>34</v>
      </c>
      <c r="D6" s="10" t="s">
        <v>4956</v>
      </c>
      <c r="E6" s="10" t="s">
        <v>22</v>
      </c>
      <c r="F6" s="10" t="s">
        <v>4994</v>
      </c>
      <c r="G6" s="10" t="str">
        <f t="shared" si="1"/>
        <v>Stock Availability Report. Profile Execution Identifier. Identifier</v>
      </c>
      <c r="H6" s="10" t="s">
        <v>22</v>
      </c>
      <c r="I6" s="10" t="s">
        <v>5914</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26</v>
      </c>
      <c r="V6" s="10" t="s">
        <v>22</v>
      </c>
    </row>
    <row r="7" spans="1:22" ht="14.1" customHeight="1" x14ac:dyDescent="0.2">
      <c r="A7" s="7" t="str">
        <f t="shared" si="0"/>
        <v>ID</v>
      </c>
      <c r="B7" s="8" t="s">
        <v>22</v>
      </c>
      <c r="C7" s="9" t="s">
        <v>27</v>
      </c>
      <c r="D7" s="10" t="s">
        <v>4995</v>
      </c>
      <c r="E7" s="10" t="s">
        <v>5573</v>
      </c>
      <c r="F7" s="10" t="s">
        <v>22</v>
      </c>
      <c r="G7" s="10" t="str">
        <f t="shared" si="1"/>
        <v>Stock Availability Report. Identifier</v>
      </c>
      <c r="H7" s="10" t="s">
        <v>22</v>
      </c>
      <c r="I7" s="10" t="s">
        <v>5914</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26</v>
      </c>
      <c r="V7" s="10" t="s">
        <v>22</v>
      </c>
    </row>
    <row r="8" spans="1:22" ht="14.1" customHeight="1" x14ac:dyDescent="0.2">
      <c r="A8" s="7" t="str">
        <f t="shared" si="0"/>
        <v>CopyIndicator</v>
      </c>
      <c r="B8" s="8" t="s">
        <v>22</v>
      </c>
      <c r="C8" s="9" t="s">
        <v>34</v>
      </c>
      <c r="D8" s="10" t="s">
        <v>5018</v>
      </c>
      <c r="E8" s="10" t="s">
        <v>22</v>
      </c>
      <c r="F8" s="10" t="s">
        <v>22</v>
      </c>
      <c r="G8" s="10" t="str">
        <f t="shared" si="1"/>
        <v>Stock Availability Report. Copy_ Indicator. Indicator</v>
      </c>
      <c r="H8" s="10" t="s">
        <v>22</v>
      </c>
      <c r="I8" s="10" t="s">
        <v>5914</v>
      </c>
      <c r="J8" s="10" t="s">
        <v>1596</v>
      </c>
      <c r="K8" s="10" t="s">
        <v>22</v>
      </c>
      <c r="L8" s="10" t="s">
        <v>170</v>
      </c>
      <c r="M8" s="7" t="str">
        <f t="shared" si="2"/>
        <v>Indicator</v>
      </c>
      <c r="N8" s="10" t="s">
        <v>170</v>
      </c>
      <c r="O8" s="10" t="s">
        <v>22</v>
      </c>
      <c r="P8" s="10" t="str">
        <f t="shared" si="3"/>
        <v>Indicator. Type</v>
      </c>
      <c r="Q8" s="10" t="s">
        <v>22</v>
      </c>
      <c r="R8" s="10" t="s">
        <v>22</v>
      </c>
      <c r="S8" s="10" t="s">
        <v>30</v>
      </c>
      <c r="T8" s="10" t="s">
        <v>22</v>
      </c>
      <c r="U8" s="10" t="s">
        <v>26</v>
      </c>
      <c r="V8" s="10" t="s">
        <v>22</v>
      </c>
    </row>
    <row r="9" spans="1:22" ht="14.1" customHeight="1" x14ac:dyDescent="0.2">
      <c r="A9" s="7" t="str">
        <f t="shared" si="0"/>
        <v>UUID</v>
      </c>
      <c r="B9" s="8" t="s">
        <v>22</v>
      </c>
      <c r="C9" s="9" t="s">
        <v>34</v>
      </c>
      <c r="D9" s="10" t="s">
        <v>4959</v>
      </c>
      <c r="E9" s="10" t="s">
        <v>22</v>
      </c>
      <c r="F9" s="10" t="s">
        <v>22</v>
      </c>
      <c r="G9" s="10" t="str">
        <f t="shared" si="1"/>
        <v>Stock Availability Report. UUID. Identifier</v>
      </c>
      <c r="H9" s="10" t="s">
        <v>22</v>
      </c>
      <c r="I9" s="10" t="s">
        <v>5914</v>
      </c>
      <c r="J9" s="10" t="s">
        <v>22</v>
      </c>
      <c r="K9" s="10" t="s">
        <v>22</v>
      </c>
      <c r="L9" s="10" t="s">
        <v>590</v>
      </c>
      <c r="M9" s="7" t="str">
        <f t="shared" si="2"/>
        <v>UUID</v>
      </c>
      <c r="N9" s="10" t="s">
        <v>29</v>
      </c>
      <c r="O9" s="10" t="s">
        <v>22</v>
      </c>
      <c r="P9" s="10" t="str">
        <f t="shared" si="3"/>
        <v>Identifier. Type</v>
      </c>
      <c r="Q9" s="10" t="s">
        <v>22</v>
      </c>
      <c r="R9" s="10" t="s">
        <v>22</v>
      </c>
      <c r="S9" s="10" t="s">
        <v>30</v>
      </c>
      <c r="T9" s="10" t="s">
        <v>22</v>
      </c>
      <c r="U9" s="10" t="s">
        <v>26</v>
      </c>
      <c r="V9" s="10" t="s">
        <v>22</v>
      </c>
    </row>
    <row r="10" spans="1:22" ht="14.1" customHeight="1" x14ac:dyDescent="0.2">
      <c r="A10" s="7" t="str">
        <f t="shared" si="0"/>
        <v>IssueDate</v>
      </c>
      <c r="B10" s="8" t="s">
        <v>22</v>
      </c>
      <c r="C10" s="9" t="s">
        <v>27</v>
      </c>
      <c r="D10" s="10" t="s">
        <v>4996</v>
      </c>
      <c r="E10" s="10" t="s">
        <v>22</v>
      </c>
      <c r="F10" s="10" t="s">
        <v>22</v>
      </c>
      <c r="G10" s="10" t="str">
        <f t="shared" si="1"/>
        <v>Stock Availability Report. Issue Date. Date</v>
      </c>
      <c r="H10" s="10" t="s">
        <v>22</v>
      </c>
      <c r="I10" s="10" t="s">
        <v>5914</v>
      </c>
      <c r="J10" s="10" t="s">
        <v>22</v>
      </c>
      <c r="K10" s="10" t="s">
        <v>477</v>
      </c>
      <c r="L10" s="10" t="s">
        <v>397</v>
      </c>
      <c r="M10" s="7" t="str">
        <f t="shared" si="2"/>
        <v>Issue Date</v>
      </c>
      <c r="N10" s="10" t="s">
        <v>397</v>
      </c>
      <c r="O10" s="10" t="s">
        <v>22</v>
      </c>
      <c r="P10" s="10" t="str">
        <f t="shared" si="3"/>
        <v>Date. Type</v>
      </c>
      <c r="Q10" s="10" t="s">
        <v>22</v>
      </c>
      <c r="R10" s="10" t="s">
        <v>22</v>
      </c>
      <c r="S10" s="10" t="s">
        <v>30</v>
      </c>
      <c r="T10" s="10" t="s">
        <v>22</v>
      </c>
      <c r="U10" s="10" t="s">
        <v>26</v>
      </c>
      <c r="V10" s="10" t="s">
        <v>22</v>
      </c>
    </row>
    <row r="11" spans="1:22" ht="14.1" customHeight="1" x14ac:dyDescent="0.2">
      <c r="A11" s="7" t="str">
        <f t="shared" si="0"/>
        <v>IssueTime</v>
      </c>
      <c r="B11" s="8" t="s">
        <v>22</v>
      </c>
      <c r="C11" s="9" t="s">
        <v>34</v>
      </c>
      <c r="D11" s="10" t="s">
        <v>4997</v>
      </c>
      <c r="E11" s="10" t="s">
        <v>22</v>
      </c>
      <c r="F11" s="10" t="s">
        <v>22</v>
      </c>
      <c r="G11" s="10" t="str">
        <f t="shared" si="1"/>
        <v>Stock Availability Report. Issue Time. Time</v>
      </c>
      <c r="H11" s="10" t="s">
        <v>22</v>
      </c>
      <c r="I11" s="10" t="s">
        <v>5914</v>
      </c>
      <c r="J11" s="10" t="s">
        <v>22</v>
      </c>
      <c r="K11" s="10" t="s">
        <v>477</v>
      </c>
      <c r="L11" s="10" t="s">
        <v>594</v>
      </c>
      <c r="M11" s="7" t="str">
        <f t="shared" si="2"/>
        <v>Issue Time</v>
      </c>
      <c r="N11" s="10" t="s">
        <v>594</v>
      </c>
      <c r="O11" s="10" t="s">
        <v>22</v>
      </c>
      <c r="P11" s="10" t="str">
        <f t="shared" si="3"/>
        <v>Time. Type</v>
      </c>
      <c r="Q11" s="10" t="s">
        <v>22</v>
      </c>
      <c r="R11" s="10" t="s">
        <v>22</v>
      </c>
      <c r="S11" s="10" t="s">
        <v>30</v>
      </c>
      <c r="T11" s="10" t="s">
        <v>22</v>
      </c>
      <c r="U11" s="10" t="s">
        <v>26</v>
      </c>
      <c r="V11" s="10" t="s">
        <v>22</v>
      </c>
    </row>
    <row r="12" spans="1:22" ht="14.1" customHeight="1" x14ac:dyDescent="0.2">
      <c r="A12" s="7" t="str">
        <f t="shared" si="0"/>
        <v>Note</v>
      </c>
      <c r="B12" s="8" t="s">
        <v>22</v>
      </c>
      <c r="C12" s="9" t="s">
        <v>98</v>
      </c>
      <c r="D12" s="10" t="s">
        <v>4967</v>
      </c>
      <c r="E12" s="10" t="s">
        <v>22</v>
      </c>
      <c r="F12" s="10" t="s">
        <v>22</v>
      </c>
      <c r="G12" s="10" t="str">
        <f t="shared" si="1"/>
        <v>Stock Availability Report. Note. Text</v>
      </c>
      <c r="H12" s="10" t="s">
        <v>22</v>
      </c>
      <c r="I12" s="10" t="s">
        <v>5914</v>
      </c>
      <c r="J12" s="10" t="s">
        <v>22</v>
      </c>
      <c r="K12" s="10" t="s">
        <v>22</v>
      </c>
      <c r="L12" s="10" t="s">
        <v>237</v>
      </c>
      <c r="M12" s="7" t="str">
        <f t="shared" si="2"/>
        <v>Note</v>
      </c>
      <c r="N12" s="10" t="s">
        <v>59</v>
      </c>
      <c r="O12" s="10" t="s">
        <v>22</v>
      </c>
      <c r="P12" s="10" t="str">
        <f t="shared" si="3"/>
        <v>Text. Type</v>
      </c>
      <c r="Q12" s="10" t="s">
        <v>22</v>
      </c>
      <c r="R12" s="10" t="s">
        <v>22</v>
      </c>
      <c r="S12" s="10" t="s">
        <v>30</v>
      </c>
      <c r="T12" s="10" t="s">
        <v>22</v>
      </c>
      <c r="U12" s="10" t="s">
        <v>26</v>
      </c>
      <c r="V12" s="10" t="s">
        <v>22</v>
      </c>
    </row>
    <row r="13" spans="1:22" ht="14.1" customHeight="1" x14ac:dyDescent="0.2">
      <c r="A13" s="7" t="str">
        <f t="shared" si="0"/>
        <v>DocumentCurrencyCode</v>
      </c>
      <c r="B13" s="8" t="s">
        <v>22</v>
      </c>
      <c r="C13" s="9" t="s">
        <v>34</v>
      </c>
      <c r="D13" s="10" t="s">
        <v>4968</v>
      </c>
      <c r="E13" s="10" t="s">
        <v>22</v>
      </c>
      <c r="F13" s="10" t="s">
        <v>22</v>
      </c>
      <c r="G13" s="10" t="str">
        <f t="shared" si="1"/>
        <v>Stock Availability Report. Document_ Currency Code. Code</v>
      </c>
      <c r="H13" s="10" t="s">
        <v>22</v>
      </c>
      <c r="I13" s="10" t="s">
        <v>5914</v>
      </c>
      <c r="J13" s="10" t="s">
        <v>225</v>
      </c>
      <c r="K13" s="10" t="s">
        <v>1873</v>
      </c>
      <c r="L13" s="10" t="s">
        <v>33</v>
      </c>
      <c r="M13" s="7" t="str">
        <f t="shared" si="2"/>
        <v>Currency Code</v>
      </c>
      <c r="N13" s="10" t="s">
        <v>33</v>
      </c>
      <c r="O13" s="10" t="s">
        <v>1873</v>
      </c>
      <c r="P13" s="10" t="str">
        <f t="shared" si="3"/>
        <v>Currency_ Code. Type</v>
      </c>
      <c r="Q13" s="10" t="s">
        <v>22</v>
      </c>
      <c r="R13" s="10" t="s">
        <v>22</v>
      </c>
      <c r="S13" s="10" t="s">
        <v>30</v>
      </c>
      <c r="T13" s="10" t="s">
        <v>22</v>
      </c>
      <c r="U13" s="10" t="s">
        <v>26</v>
      </c>
      <c r="V13" s="10" t="s">
        <v>22</v>
      </c>
    </row>
    <row r="14" spans="1:22" ht="14.1" customHeight="1" x14ac:dyDescent="0.2">
      <c r="A14" s="11" t="str">
        <f t="shared" ref="A14:A20" si="4">SUBSTITUTE(SUBSTITUTE(CONCATENATE(J14,IF(M14="Identifier","ID",M14))," ",""),"_","")</f>
        <v>InventoryPeriod</v>
      </c>
      <c r="B14" s="8" t="s">
        <v>22</v>
      </c>
      <c r="C14" s="12" t="s">
        <v>34</v>
      </c>
      <c r="D14" s="11" t="s">
        <v>5915</v>
      </c>
      <c r="E14" s="11" t="s">
        <v>22</v>
      </c>
      <c r="F14" s="11" t="s">
        <v>22</v>
      </c>
      <c r="G14" s="11" t="str">
        <f t="shared" ref="G14:G20" si="5">CONCATENATE( IF(H14="","",CONCATENATE(H14,"_ ")),I14,". ",IF(J14="","",CONCATENATE(J14,"_ ")),M14,IF(J14="","",CONCATENATE(". ",N14)))</f>
        <v>Stock Availability Report. Inventory_ Period. Period</v>
      </c>
      <c r="H14" s="11" t="s">
        <v>22</v>
      </c>
      <c r="I14" s="11" t="s">
        <v>5914</v>
      </c>
      <c r="J14" s="11" t="s">
        <v>2316</v>
      </c>
      <c r="K14" s="11" t="s">
        <v>22</v>
      </c>
      <c r="L14" s="11" t="s">
        <v>22</v>
      </c>
      <c r="M14" s="11" t="str">
        <f t="shared" ref="M14:M20" si="6">CONCATENATE(IF(Q14="","",CONCATENATE(Q14,"_ ")),R14)</f>
        <v>Period</v>
      </c>
      <c r="N14" s="11" t="str">
        <f t="shared" ref="N14:N20" si="7">M14</f>
        <v>Period</v>
      </c>
      <c r="O14" s="11" t="s">
        <v>22</v>
      </c>
      <c r="P14" s="11" t="s">
        <v>22</v>
      </c>
      <c r="Q14" s="11" t="s">
        <v>22</v>
      </c>
      <c r="R14" s="11" t="s">
        <v>44</v>
      </c>
      <c r="S14" s="11" t="s">
        <v>38</v>
      </c>
      <c r="T14" s="11" t="s">
        <v>22</v>
      </c>
      <c r="U14" s="11" t="s">
        <v>26</v>
      </c>
      <c r="V14" s="11" t="s">
        <v>22</v>
      </c>
    </row>
    <row r="15" spans="1:22" ht="14.1" customHeight="1" x14ac:dyDescent="0.2">
      <c r="A15" s="11" t="str">
        <f t="shared" si="4"/>
        <v>DocumentReference</v>
      </c>
      <c r="B15" s="8" t="s">
        <v>22</v>
      </c>
      <c r="C15" s="12" t="s">
        <v>98</v>
      </c>
      <c r="D15" s="11" t="s">
        <v>5055</v>
      </c>
      <c r="E15" s="11" t="s">
        <v>22</v>
      </c>
      <c r="F15" s="11" t="s">
        <v>22</v>
      </c>
      <c r="G15" s="11" t="str">
        <f t="shared" si="5"/>
        <v>Stock Availability Report. Document Reference</v>
      </c>
      <c r="H15" s="11" t="s">
        <v>22</v>
      </c>
      <c r="I15" s="11" t="s">
        <v>5914</v>
      </c>
      <c r="J15" s="11" t="s">
        <v>22</v>
      </c>
      <c r="K15" s="11" t="s">
        <v>22</v>
      </c>
      <c r="L15" s="11" t="s">
        <v>22</v>
      </c>
      <c r="M15" s="11" t="str">
        <f t="shared" si="6"/>
        <v>Document Reference</v>
      </c>
      <c r="N15" s="11" t="str">
        <f t="shared" si="7"/>
        <v>Document Reference</v>
      </c>
      <c r="O15" s="11" t="s">
        <v>22</v>
      </c>
      <c r="P15" s="11" t="s">
        <v>22</v>
      </c>
      <c r="Q15" s="11" t="s">
        <v>22</v>
      </c>
      <c r="R15" s="11" t="s">
        <v>406</v>
      </c>
      <c r="S15" s="11" t="s">
        <v>38</v>
      </c>
      <c r="T15" s="11" t="s">
        <v>22</v>
      </c>
      <c r="U15" s="11" t="s">
        <v>26</v>
      </c>
      <c r="V15" s="11" t="s">
        <v>22</v>
      </c>
    </row>
    <row r="16" spans="1:22" ht="14.1" customHeight="1" x14ac:dyDescent="0.2">
      <c r="A16" s="11" t="str">
        <f t="shared" si="4"/>
        <v>Signature</v>
      </c>
      <c r="B16" s="8" t="s">
        <v>22</v>
      </c>
      <c r="C16" s="12" t="s">
        <v>98</v>
      </c>
      <c r="D16" s="11" t="s">
        <v>4972</v>
      </c>
      <c r="E16" s="11" t="s">
        <v>22</v>
      </c>
      <c r="F16" s="11" t="s">
        <v>22</v>
      </c>
      <c r="G16" s="11" t="str">
        <f t="shared" si="5"/>
        <v>Stock Availability Report. Signature</v>
      </c>
      <c r="H16" s="11" t="s">
        <v>22</v>
      </c>
      <c r="I16" s="11" t="s">
        <v>5914</v>
      </c>
      <c r="J16" s="11" t="s">
        <v>22</v>
      </c>
      <c r="K16" s="11" t="s">
        <v>22</v>
      </c>
      <c r="L16" s="11" t="s">
        <v>22</v>
      </c>
      <c r="M16" s="11" t="str">
        <f t="shared" si="6"/>
        <v>Signature</v>
      </c>
      <c r="N16" s="11" t="str">
        <f t="shared" si="7"/>
        <v>Signature</v>
      </c>
      <c r="O16" s="11" t="s">
        <v>22</v>
      </c>
      <c r="P16" s="11" t="s">
        <v>22</v>
      </c>
      <c r="Q16" s="11" t="s">
        <v>22</v>
      </c>
      <c r="R16" s="11" t="s">
        <v>624</v>
      </c>
      <c r="S16" s="11" t="s">
        <v>38</v>
      </c>
      <c r="T16" s="11" t="s">
        <v>22</v>
      </c>
      <c r="U16" s="11" t="s">
        <v>26</v>
      </c>
      <c r="V16" s="11" t="s">
        <v>22</v>
      </c>
    </row>
    <row r="17" spans="1:22" ht="14.1" customHeight="1" x14ac:dyDescent="0.2">
      <c r="A17" s="11" t="str">
        <f t="shared" si="4"/>
        <v>SellerSupplierParty</v>
      </c>
      <c r="B17" s="8" t="s">
        <v>22</v>
      </c>
      <c r="C17" s="12" t="s">
        <v>27</v>
      </c>
      <c r="D17" s="11" t="s">
        <v>5118</v>
      </c>
      <c r="E17" s="11" t="s">
        <v>22</v>
      </c>
      <c r="F17" s="11" t="s">
        <v>22</v>
      </c>
      <c r="G17" s="11" t="str">
        <f t="shared" si="5"/>
        <v>Stock Availability Report. Seller_ Supplier Party. Supplier Party</v>
      </c>
      <c r="H17" s="11" t="s">
        <v>22</v>
      </c>
      <c r="I17" s="11" t="s">
        <v>5914</v>
      </c>
      <c r="J17" s="11" t="s">
        <v>40</v>
      </c>
      <c r="K17" s="11" t="s">
        <v>22</v>
      </c>
      <c r="L17" s="11" t="s">
        <v>22</v>
      </c>
      <c r="M17" s="11" t="str">
        <f t="shared" si="6"/>
        <v>Supplier Party</v>
      </c>
      <c r="N17" s="11" t="str">
        <f t="shared" si="7"/>
        <v>Supplier Party</v>
      </c>
      <c r="O17" s="11" t="s">
        <v>22</v>
      </c>
      <c r="P17" s="11" t="s">
        <v>22</v>
      </c>
      <c r="Q17" s="11" t="s">
        <v>22</v>
      </c>
      <c r="R17" s="11" t="s">
        <v>41</v>
      </c>
      <c r="S17" s="11" t="s">
        <v>38</v>
      </c>
      <c r="T17" s="11" t="s">
        <v>22</v>
      </c>
      <c r="U17" s="11" t="s">
        <v>26</v>
      </c>
      <c r="V17" s="11" t="s">
        <v>22</v>
      </c>
    </row>
    <row r="18" spans="1:22" ht="14.1" customHeight="1" x14ac:dyDescent="0.2">
      <c r="A18" s="11" t="str">
        <f t="shared" si="4"/>
        <v>RetailerCustomerParty</v>
      </c>
      <c r="B18" s="8" t="s">
        <v>22</v>
      </c>
      <c r="C18" s="12" t="s">
        <v>34</v>
      </c>
      <c r="D18" s="11" t="s">
        <v>5565</v>
      </c>
      <c r="E18" s="11" t="s">
        <v>22</v>
      </c>
      <c r="F18" s="11" t="s">
        <v>22</v>
      </c>
      <c r="G18" s="11" t="str">
        <f t="shared" si="5"/>
        <v>Stock Availability Report. Retailer_ Customer Party. Customer Party</v>
      </c>
      <c r="H18" s="11" t="s">
        <v>22</v>
      </c>
      <c r="I18" s="11" t="s">
        <v>5914</v>
      </c>
      <c r="J18" s="11" t="s">
        <v>5566</v>
      </c>
      <c r="K18" s="11" t="s">
        <v>22</v>
      </c>
      <c r="L18" s="11" t="s">
        <v>22</v>
      </c>
      <c r="M18" s="11" t="str">
        <f t="shared" si="6"/>
        <v>Customer Party</v>
      </c>
      <c r="N18" s="11" t="str">
        <f t="shared" si="7"/>
        <v>Customer Party</v>
      </c>
      <c r="O18" s="11" t="s">
        <v>22</v>
      </c>
      <c r="P18" s="11" t="s">
        <v>22</v>
      </c>
      <c r="Q18" s="11" t="s">
        <v>22</v>
      </c>
      <c r="R18" s="11" t="s">
        <v>37</v>
      </c>
      <c r="S18" s="11" t="s">
        <v>38</v>
      </c>
      <c r="T18" s="11" t="s">
        <v>22</v>
      </c>
      <c r="U18" s="11" t="s">
        <v>26</v>
      </c>
      <c r="V18" s="11" t="s">
        <v>22</v>
      </c>
    </row>
    <row r="19" spans="1:22" ht="14.1" customHeight="1" x14ac:dyDescent="0.2">
      <c r="A19" s="11" t="str">
        <f t="shared" si="4"/>
        <v>InventoryReportingParty</v>
      </c>
      <c r="B19" s="8" t="s">
        <v>22</v>
      </c>
      <c r="C19" s="12" t="s">
        <v>27</v>
      </c>
      <c r="D19" s="11" t="s">
        <v>5916</v>
      </c>
      <c r="E19" s="11" t="s">
        <v>22</v>
      </c>
      <c r="F19" s="11" t="s">
        <v>22</v>
      </c>
      <c r="G19" s="11" t="str">
        <f t="shared" si="5"/>
        <v>Stock Availability Report. Inventory Reporting_ Party. Party</v>
      </c>
      <c r="H19" s="11" t="s">
        <v>22</v>
      </c>
      <c r="I19" s="11" t="s">
        <v>5914</v>
      </c>
      <c r="J19" s="11" t="s">
        <v>5579</v>
      </c>
      <c r="K19" s="11" t="s">
        <v>22</v>
      </c>
      <c r="L19" s="11" t="s">
        <v>22</v>
      </c>
      <c r="M19" s="11" t="str">
        <f t="shared" si="6"/>
        <v>Party</v>
      </c>
      <c r="N19" s="11" t="str">
        <f t="shared" si="7"/>
        <v>Party</v>
      </c>
      <c r="O19" s="11" t="s">
        <v>22</v>
      </c>
      <c r="P19" s="11" t="s">
        <v>22</v>
      </c>
      <c r="Q19" s="11" t="s">
        <v>22</v>
      </c>
      <c r="R19" s="11" t="s">
        <v>216</v>
      </c>
      <c r="S19" s="11" t="s">
        <v>38</v>
      </c>
      <c r="T19" s="11" t="s">
        <v>22</v>
      </c>
      <c r="U19" s="11" t="s">
        <v>26</v>
      </c>
      <c r="V19" s="11" t="s">
        <v>22</v>
      </c>
    </row>
    <row r="20" spans="1:22" ht="14.1" customHeight="1" x14ac:dyDescent="0.2">
      <c r="A20" s="11" t="str">
        <f t="shared" si="4"/>
        <v>StockAvailabilityReportLine</v>
      </c>
      <c r="B20" s="8" t="s">
        <v>22</v>
      </c>
      <c r="C20" s="12" t="s">
        <v>50</v>
      </c>
      <c r="D20" s="11" t="s">
        <v>5580</v>
      </c>
      <c r="E20" s="11" t="s">
        <v>22</v>
      </c>
      <c r="F20" s="11" t="s">
        <v>22</v>
      </c>
      <c r="G20" s="11" t="str">
        <f t="shared" si="5"/>
        <v>Stock Availability Report. Stock Availability Report Line</v>
      </c>
      <c r="H20" s="11" t="s">
        <v>22</v>
      </c>
      <c r="I20" s="11" t="s">
        <v>5914</v>
      </c>
      <c r="J20" s="11" t="s">
        <v>22</v>
      </c>
      <c r="K20" s="11" t="s">
        <v>22</v>
      </c>
      <c r="L20" s="11" t="s">
        <v>22</v>
      </c>
      <c r="M20" s="11" t="str">
        <f t="shared" si="6"/>
        <v>Stock Availability Report Line</v>
      </c>
      <c r="N20" s="11" t="str">
        <f t="shared" si="7"/>
        <v>Stock Availability Report Line</v>
      </c>
      <c r="O20" s="11" t="s">
        <v>22</v>
      </c>
      <c r="P20" s="11" t="s">
        <v>22</v>
      </c>
      <c r="Q20" s="11" t="s">
        <v>22</v>
      </c>
      <c r="R20" s="11" t="s">
        <v>4004</v>
      </c>
      <c r="S20" s="11" t="s">
        <v>38</v>
      </c>
      <c r="T20" s="11" t="s">
        <v>22</v>
      </c>
      <c r="U20" s="11" t="s">
        <v>26</v>
      </c>
      <c r="V20" s="11" t="s">
        <v>22</v>
      </c>
    </row>
    <row r="21" spans="1:22" s="14" customFormat="1" ht="14.1" customHeight="1" x14ac:dyDescent="0.2">
      <c r="A21" s="13"/>
      <c r="B21" s="13"/>
      <c r="C21" s="13"/>
      <c r="D21" s="13"/>
      <c r="E21" s="13"/>
      <c r="F21" s="13"/>
      <c r="G21" s="13"/>
      <c r="H21" s="13"/>
      <c r="I21" s="13"/>
      <c r="J21" s="13"/>
      <c r="K21" s="13"/>
      <c r="L21" s="13"/>
      <c r="M21" s="13"/>
      <c r="N21" s="13"/>
      <c r="O21" s="13"/>
      <c r="P21" s="13"/>
      <c r="Q21" s="13"/>
      <c r="R21" s="13"/>
      <c r="S21" s="13" t="s">
        <v>4949</v>
      </c>
      <c r="T21" s="13"/>
      <c r="U21" s="13"/>
      <c r="V21"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4A3DB-6A46-417D-8AD8-2C38CCD248D8}">
  <dimension ref="A1:V26"/>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Tender</v>
      </c>
      <c r="B2" s="6" t="s">
        <v>22</v>
      </c>
      <c r="C2" s="6" t="s">
        <v>22</v>
      </c>
      <c r="D2" s="6" t="s">
        <v>5917</v>
      </c>
      <c r="E2" s="6" t="s">
        <v>22</v>
      </c>
      <c r="F2" s="6" t="s">
        <v>22</v>
      </c>
      <c r="G2" s="5" t="str">
        <f>CONCATENATE(IF(H2="","",CONCATENATE(H2,"_ ")),I2,". Details")</f>
        <v>Tender. Details</v>
      </c>
      <c r="H2" s="6" t="s">
        <v>22</v>
      </c>
      <c r="I2" s="6" t="s">
        <v>4249</v>
      </c>
      <c r="J2" s="6" t="s">
        <v>22</v>
      </c>
      <c r="K2" s="6" t="s">
        <v>22</v>
      </c>
      <c r="L2" s="6" t="s">
        <v>22</v>
      </c>
      <c r="M2" s="6" t="s">
        <v>22</v>
      </c>
      <c r="N2" s="6" t="s">
        <v>22</v>
      </c>
      <c r="O2" s="6" t="s">
        <v>22</v>
      </c>
      <c r="P2" s="6" t="s">
        <v>22</v>
      </c>
      <c r="Q2" s="6" t="s">
        <v>22</v>
      </c>
      <c r="R2" s="6" t="s">
        <v>22</v>
      </c>
      <c r="S2" s="6" t="s">
        <v>25</v>
      </c>
      <c r="T2" s="6" t="s">
        <v>22</v>
      </c>
      <c r="U2" s="6" t="s">
        <v>26</v>
      </c>
      <c r="V2" s="6" t="s">
        <v>22</v>
      </c>
    </row>
    <row r="3" spans="1:22" ht="14.1" customHeight="1" x14ac:dyDescent="0.2">
      <c r="A3" s="7" t="str">
        <f t="shared" ref="A3:A15"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4992</v>
      </c>
      <c r="G3" s="10" t="str">
        <f t="shared" ref="G3:G15" si="1">CONCATENATE( IF(H3="","",CONCATENATE(H3,"_ ")),I3,". ",IF(J3="","",CONCATENATE(J3,"_ ")),M3,IF(OR(J3&lt;&gt;"",M3&lt;&gt;N3),CONCATENATE(". ",N3),""))</f>
        <v>Tender. UBL Version Identifier. Identifier</v>
      </c>
      <c r="H3" s="10" t="s">
        <v>22</v>
      </c>
      <c r="I3" s="10" t="s">
        <v>4249</v>
      </c>
      <c r="J3" s="10" t="s">
        <v>22</v>
      </c>
      <c r="K3" s="10" t="s">
        <v>4953</v>
      </c>
      <c r="L3" s="10" t="s">
        <v>29</v>
      </c>
      <c r="M3" s="7" t="str">
        <f t="shared" ref="M3:M15" si="2">IF(K3&lt;&gt;"",CONCATENATE(K3," ",L3),L3)</f>
        <v>UBL Version Identifier</v>
      </c>
      <c r="N3" s="10" t="s">
        <v>29</v>
      </c>
      <c r="O3" s="10" t="s">
        <v>22</v>
      </c>
      <c r="P3" s="10" t="str">
        <f t="shared" ref="P3:P15" si="3">IF(O3&lt;&gt;"",CONCATENATE(O3,"_ ",N3,". Type"),CONCATENATE(N3,". Type"))</f>
        <v>Identifier. Type</v>
      </c>
      <c r="Q3" s="10" t="s">
        <v>22</v>
      </c>
      <c r="R3" s="10" t="s">
        <v>22</v>
      </c>
      <c r="S3" s="10" t="s">
        <v>30</v>
      </c>
      <c r="T3" s="10" t="s">
        <v>22</v>
      </c>
      <c r="U3" s="10" t="s">
        <v>26</v>
      </c>
      <c r="V3" s="10" t="s">
        <v>22</v>
      </c>
    </row>
    <row r="4" spans="1:22" ht="14.1" customHeight="1" x14ac:dyDescent="0.2">
      <c r="A4" s="7" t="str">
        <f t="shared" si="0"/>
        <v>CustomizationID</v>
      </c>
      <c r="B4" s="8" t="s">
        <v>22</v>
      </c>
      <c r="C4" s="9" t="s">
        <v>34</v>
      </c>
      <c r="D4" s="10" t="s">
        <v>4954</v>
      </c>
      <c r="E4" s="10" t="s">
        <v>22</v>
      </c>
      <c r="F4" s="10" t="s">
        <v>2701</v>
      </c>
      <c r="G4" s="10" t="str">
        <f t="shared" si="1"/>
        <v>Tender. Customization Identifier. Identifier</v>
      </c>
      <c r="H4" s="10" t="s">
        <v>22</v>
      </c>
      <c r="I4" s="10" t="s">
        <v>4249</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26</v>
      </c>
      <c r="V4" s="10" t="s">
        <v>22</v>
      </c>
    </row>
    <row r="5" spans="1:22" ht="14.1" customHeight="1" x14ac:dyDescent="0.2">
      <c r="A5" s="7" t="str">
        <f t="shared" si="0"/>
        <v>ProfileID</v>
      </c>
      <c r="B5" s="8" t="s">
        <v>22</v>
      </c>
      <c r="C5" s="9" t="s">
        <v>34</v>
      </c>
      <c r="D5" s="10" t="s">
        <v>4955</v>
      </c>
      <c r="E5" s="10" t="s">
        <v>22</v>
      </c>
      <c r="F5" s="10" t="s">
        <v>4993</v>
      </c>
      <c r="G5" s="10" t="str">
        <f t="shared" si="1"/>
        <v>Tender. Profile Identifier. Identifier</v>
      </c>
      <c r="H5" s="10" t="s">
        <v>22</v>
      </c>
      <c r="I5" s="10" t="s">
        <v>4249</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26</v>
      </c>
      <c r="V5" s="10" t="s">
        <v>22</v>
      </c>
    </row>
    <row r="6" spans="1:22" ht="14.1" customHeight="1" x14ac:dyDescent="0.2">
      <c r="A6" s="7" t="str">
        <f t="shared" si="0"/>
        <v>ProfileExecutionID</v>
      </c>
      <c r="B6" s="8" t="s">
        <v>22</v>
      </c>
      <c r="C6" s="9" t="s">
        <v>34</v>
      </c>
      <c r="D6" s="10" t="s">
        <v>4956</v>
      </c>
      <c r="E6" s="10" t="s">
        <v>22</v>
      </c>
      <c r="F6" s="10" t="s">
        <v>4994</v>
      </c>
      <c r="G6" s="10" t="str">
        <f t="shared" si="1"/>
        <v>Tender. Profile Execution Identifier. Identifier</v>
      </c>
      <c r="H6" s="10" t="s">
        <v>22</v>
      </c>
      <c r="I6" s="10" t="s">
        <v>4249</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26</v>
      </c>
      <c r="V6" s="10" t="s">
        <v>22</v>
      </c>
    </row>
    <row r="7" spans="1:22" ht="14.1" customHeight="1" x14ac:dyDescent="0.2">
      <c r="A7" s="7" t="str">
        <f t="shared" si="0"/>
        <v>ID</v>
      </c>
      <c r="B7" s="8" t="s">
        <v>22</v>
      </c>
      <c r="C7" s="9" t="s">
        <v>27</v>
      </c>
      <c r="D7" s="10" t="s">
        <v>4995</v>
      </c>
      <c r="E7" s="10" t="s">
        <v>22</v>
      </c>
      <c r="F7" s="10" t="s">
        <v>22</v>
      </c>
      <c r="G7" s="10" t="str">
        <f t="shared" si="1"/>
        <v>Tender. Identifier</v>
      </c>
      <c r="H7" s="10" t="s">
        <v>22</v>
      </c>
      <c r="I7" s="10" t="s">
        <v>4249</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26</v>
      </c>
      <c r="V7" s="10" t="s">
        <v>22</v>
      </c>
    </row>
    <row r="8" spans="1:22" ht="14.1" customHeight="1" x14ac:dyDescent="0.2">
      <c r="A8" s="7" t="str">
        <f t="shared" si="0"/>
        <v>CopyIndicator</v>
      </c>
      <c r="B8" s="8" t="s">
        <v>22</v>
      </c>
      <c r="C8" s="9" t="s">
        <v>34</v>
      </c>
      <c r="D8" s="10" t="s">
        <v>5018</v>
      </c>
      <c r="E8" s="10" t="s">
        <v>22</v>
      </c>
      <c r="F8" s="10" t="s">
        <v>22</v>
      </c>
      <c r="G8" s="10" t="str">
        <f t="shared" si="1"/>
        <v>Tender. Copy_ Indicator. Indicator</v>
      </c>
      <c r="H8" s="10" t="s">
        <v>22</v>
      </c>
      <c r="I8" s="10" t="s">
        <v>4249</v>
      </c>
      <c r="J8" s="10" t="s">
        <v>1596</v>
      </c>
      <c r="K8" s="10" t="s">
        <v>22</v>
      </c>
      <c r="L8" s="10" t="s">
        <v>170</v>
      </c>
      <c r="M8" s="7" t="str">
        <f t="shared" si="2"/>
        <v>Indicator</v>
      </c>
      <c r="N8" s="10" t="s">
        <v>170</v>
      </c>
      <c r="O8" s="10" t="s">
        <v>22</v>
      </c>
      <c r="P8" s="10" t="str">
        <f t="shared" si="3"/>
        <v>Indicator. Type</v>
      </c>
      <c r="Q8" s="10" t="s">
        <v>22</v>
      </c>
      <c r="R8" s="10" t="s">
        <v>22</v>
      </c>
      <c r="S8" s="10" t="s">
        <v>30</v>
      </c>
      <c r="T8" s="10" t="s">
        <v>22</v>
      </c>
      <c r="U8" s="10" t="s">
        <v>26</v>
      </c>
      <c r="V8" s="10" t="s">
        <v>22</v>
      </c>
    </row>
    <row r="9" spans="1:22" ht="14.1" customHeight="1" x14ac:dyDescent="0.2">
      <c r="A9" s="7" t="str">
        <f t="shared" si="0"/>
        <v>UUID</v>
      </c>
      <c r="B9" s="8" t="s">
        <v>22</v>
      </c>
      <c r="C9" s="9" t="s">
        <v>34</v>
      </c>
      <c r="D9" s="10" t="s">
        <v>4959</v>
      </c>
      <c r="E9" s="10" t="s">
        <v>22</v>
      </c>
      <c r="F9" s="10" t="s">
        <v>22</v>
      </c>
      <c r="G9" s="10" t="str">
        <f t="shared" si="1"/>
        <v>Tender. UUID. Identifier</v>
      </c>
      <c r="H9" s="10" t="s">
        <v>22</v>
      </c>
      <c r="I9" s="10" t="s">
        <v>4249</v>
      </c>
      <c r="J9" s="10" t="s">
        <v>22</v>
      </c>
      <c r="K9" s="10" t="s">
        <v>22</v>
      </c>
      <c r="L9" s="10" t="s">
        <v>590</v>
      </c>
      <c r="M9" s="7" t="str">
        <f t="shared" si="2"/>
        <v>UUID</v>
      </c>
      <c r="N9" s="10" t="s">
        <v>29</v>
      </c>
      <c r="O9" s="10" t="s">
        <v>22</v>
      </c>
      <c r="P9" s="10" t="str">
        <f t="shared" si="3"/>
        <v>Identifier. Type</v>
      </c>
      <c r="Q9" s="10" t="s">
        <v>22</v>
      </c>
      <c r="R9" s="10" t="s">
        <v>22</v>
      </c>
      <c r="S9" s="10" t="s">
        <v>30</v>
      </c>
      <c r="T9" s="10" t="s">
        <v>22</v>
      </c>
      <c r="U9" s="10" t="s">
        <v>26</v>
      </c>
      <c r="V9" s="10" t="s">
        <v>22</v>
      </c>
    </row>
    <row r="10" spans="1:22" ht="14.1" customHeight="1" x14ac:dyDescent="0.2">
      <c r="A10" s="7" t="str">
        <f t="shared" si="0"/>
        <v>TenderTypeCode</v>
      </c>
      <c r="B10" s="8" t="s">
        <v>22</v>
      </c>
      <c r="C10" s="9" t="s">
        <v>34</v>
      </c>
      <c r="D10" s="10" t="s">
        <v>5918</v>
      </c>
      <c r="E10" s="10" t="s">
        <v>22</v>
      </c>
      <c r="F10" s="10" t="s">
        <v>22</v>
      </c>
      <c r="G10" s="10" t="str">
        <f t="shared" si="1"/>
        <v>Tender. Tender Type Code. Code</v>
      </c>
      <c r="H10" s="10" t="s">
        <v>22</v>
      </c>
      <c r="I10" s="10" t="s">
        <v>4249</v>
      </c>
      <c r="J10" s="10" t="s">
        <v>22</v>
      </c>
      <c r="K10" s="10" t="s">
        <v>5919</v>
      </c>
      <c r="L10" s="10" t="s">
        <v>33</v>
      </c>
      <c r="M10" s="7" t="str">
        <f t="shared" si="2"/>
        <v>Tender Type Code</v>
      </c>
      <c r="N10" s="10" t="s">
        <v>33</v>
      </c>
      <c r="O10" s="10" t="s">
        <v>22</v>
      </c>
      <c r="P10" s="10" t="str">
        <f t="shared" si="3"/>
        <v>Code. Type</v>
      </c>
      <c r="Q10" s="10" t="s">
        <v>22</v>
      </c>
      <c r="R10" s="10" t="s">
        <v>22</v>
      </c>
      <c r="S10" s="10" t="s">
        <v>30</v>
      </c>
      <c r="T10" s="10" t="s">
        <v>22</v>
      </c>
      <c r="U10" s="10" t="s">
        <v>26</v>
      </c>
      <c r="V10" s="10" t="s">
        <v>22</v>
      </c>
    </row>
    <row r="11" spans="1:22" ht="14.1" customHeight="1" x14ac:dyDescent="0.2">
      <c r="A11" s="7" t="str">
        <f t="shared" si="0"/>
        <v>ContractFolderID</v>
      </c>
      <c r="B11" s="8" t="s">
        <v>22</v>
      </c>
      <c r="C11" s="9" t="s">
        <v>27</v>
      </c>
      <c r="D11" s="10" t="s">
        <v>5019</v>
      </c>
      <c r="E11" s="10" t="s">
        <v>22</v>
      </c>
      <c r="F11" s="10" t="s">
        <v>22</v>
      </c>
      <c r="G11" s="10" t="str">
        <f t="shared" si="1"/>
        <v>Tender. Contract Folder Identifier. Identifier</v>
      </c>
      <c r="H11" s="10" t="s">
        <v>22</v>
      </c>
      <c r="I11" s="10" t="s">
        <v>4249</v>
      </c>
      <c r="J11" s="10" t="s">
        <v>22</v>
      </c>
      <c r="K11" s="10" t="s">
        <v>5020</v>
      </c>
      <c r="L11" s="10" t="s">
        <v>29</v>
      </c>
      <c r="M11" s="7" t="str">
        <f t="shared" si="2"/>
        <v>Contract Folder Identifier</v>
      </c>
      <c r="N11" s="10" t="s">
        <v>29</v>
      </c>
      <c r="O11" s="10" t="s">
        <v>22</v>
      </c>
      <c r="P11" s="10" t="str">
        <f t="shared" si="3"/>
        <v>Identifier. Type</v>
      </c>
      <c r="Q11" s="10" t="s">
        <v>22</v>
      </c>
      <c r="R11" s="10" t="s">
        <v>22</v>
      </c>
      <c r="S11" s="10" t="s">
        <v>30</v>
      </c>
      <c r="T11" s="10" t="s">
        <v>22</v>
      </c>
      <c r="U11" s="10" t="s">
        <v>26</v>
      </c>
      <c r="V11" s="10" t="s">
        <v>22</v>
      </c>
    </row>
    <row r="12" spans="1:22" ht="14.1" customHeight="1" x14ac:dyDescent="0.2">
      <c r="A12" s="7" t="str">
        <f t="shared" si="0"/>
        <v>IssueDate</v>
      </c>
      <c r="B12" s="8" t="s">
        <v>22</v>
      </c>
      <c r="C12" s="9" t="s">
        <v>27</v>
      </c>
      <c r="D12" s="10" t="s">
        <v>4996</v>
      </c>
      <c r="E12" s="10" t="s">
        <v>22</v>
      </c>
      <c r="F12" s="10" t="s">
        <v>22</v>
      </c>
      <c r="G12" s="10" t="str">
        <f t="shared" si="1"/>
        <v>Tender. Issue Date. Date</v>
      </c>
      <c r="H12" s="10" t="s">
        <v>22</v>
      </c>
      <c r="I12" s="10" t="s">
        <v>4249</v>
      </c>
      <c r="J12" s="10" t="s">
        <v>22</v>
      </c>
      <c r="K12" s="10" t="s">
        <v>477</v>
      </c>
      <c r="L12" s="10" t="s">
        <v>397</v>
      </c>
      <c r="M12" s="7" t="str">
        <f t="shared" si="2"/>
        <v>Issue Date</v>
      </c>
      <c r="N12" s="10" t="s">
        <v>397</v>
      </c>
      <c r="O12" s="10" t="s">
        <v>22</v>
      </c>
      <c r="P12" s="10" t="str">
        <f t="shared" si="3"/>
        <v>Date. Type</v>
      </c>
      <c r="Q12" s="10" t="s">
        <v>22</v>
      </c>
      <c r="R12" s="10" t="s">
        <v>22</v>
      </c>
      <c r="S12" s="10" t="s">
        <v>30</v>
      </c>
      <c r="T12" s="10" t="s">
        <v>22</v>
      </c>
      <c r="U12" s="10" t="s">
        <v>26</v>
      </c>
      <c r="V12" s="10" t="s">
        <v>22</v>
      </c>
    </row>
    <row r="13" spans="1:22" ht="14.1" customHeight="1" x14ac:dyDescent="0.2">
      <c r="A13" s="7" t="str">
        <f t="shared" si="0"/>
        <v>IssueTime</v>
      </c>
      <c r="B13" s="8" t="s">
        <v>22</v>
      </c>
      <c r="C13" s="9" t="s">
        <v>34</v>
      </c>
      <c r="D13" s="10" t="s">
        <v>4997</v>
      </c>
      <c r="E13" s="10" t="s">
        <v>22</v>
      </c>
      <c r="F13" s="10" t="s">
        <v>22</v>
      </c>
      <c r="G13" s="10" t="str">
        <f t="shared" si="1"/>
        <v>Tender. Issue Time. Time</v>
      </c>
      <c r="H13" s="10" t="s">
        <v>22</v>
      </c>
      <c r="I13" s="10" t="s">
        <v>4249</v>
      </c>
      <c r="J13" s="10" t="s">
        <v>22</v>
      </c>
      <c r="K13" s="10" t="s">
        <v>477</v>
      </c>
      <c r="L13" s="10" t="s">
        <v>594</v>
      </c>
      <c r="M13" s="7" t="str">
        <f t="shared" si="2"/>
        <v>Issue Time</v>
      </c>
      <c r="N13" s="10" t="s">
        <v>594</v>
      </c>
      <c r="O13" s="10" t="s">
        <v>22</v>
      </c>
      <c r="P13" s="10" t="str">
        <f t="shared" si="3"/>
        <v>Time. Type</v>
      </c>
      <c r="Q13" s="10" t="s">
        <v>22</v>
      </c>
      <c r="R13" s="10" t="s">
        <v>22</v>
      </c>
      <c r="S13" s="10" t="s">
        <v>30</v>
      </c>
      <c r="T13" s="10" t="s">
        <v>22</v>
      </c>
      <c r="U13" s="10" t="s">
        <v>26</v>
      </c>
      <c r="V13" s="10" t="s">
        <v>22</v>
      </c>
    </row>
    <row r="14" spans="1:22" ht="14.1" customHeight="1" x14ac:dyDescent="0.2">
      <c r="A14" s="7" t="str">
        <f t="shared" si="0"/>
        <v>ContractName</v>
      </c>
      <c r="B14" s="8" t="s">
        <v>22</v>
      </c>
      <c r="C14" s="9" t="s">
        <v>98</v>
      </c>
      <c r="D14" s="10" t="s">
        <v>5771</v>
      </c>
      <c r="E14" s="10" t="s">
        <v>22</v>
      </c>
      <c r="F14" s="10" t="s">
        <v>22</v>
      </c>
      <c r="G14" s="10" t="str">
        <f t="shared" si="1"/>
        <v>Tender. Contract Name. Name</v>
      </c>
      <c r="H14" s="10" t="s">
        <v>22</v>
      </c>
      <c r="I14" s="10" t="s">
        <v>4249</v>
      </c>
      <c r="J14" s="10" t="s">
        <v>22</v>
      </c>
      <c r="K14" s="10" t="s">
        <v>516</v>
      </c>
      <c r="L14" s="10" t="s">
        <v>56</v>
      </c>
      <c r="M14" s="7" t="str">
        <f t="shared" si="2"/>
        <v>Contract Name</v>
      </c>
      <c r="N14" s="10" t="s">
        <v>56</v>
      </c>
      <c r="O14" s="10" t="s">
        <v>22</v>
      </c>
      <c r="P14" s="10" t="str">
        <f t="shared" si="3"/>
        <v>Name. Type</v>
      </c>
      <c r="Q14" s="10" t="s">
        <v>22</v>
      </c>
      <c r="R14" s="10" t="s">
        <v>22</v>
      </c>
      <c r="S14" s="10" t="s">
        <v>30</v>
      </c>
      <c r="T14" s="10" t="s">
        <v>22</v>
      </c>
      <c r="U14" s="10" t="s">
        <v>26</v>
      </c>
      <c r="V14" s="10" t="s">
        <v>22</v>
      </c>
    </row>
    <row r="15" spans="1:22" ht="14.1" customHeight="1" x14ac:dyDescent="0.2">
      <c r="A15" s="7" t="str">
        <f t="shared" si="0"/>
        <v>Note</v>
      </c>
      <c r="B15" s="8" t="s">
        <v>22</v>
      </c>
      <c r="C15" s="9" t="s">
        <v>98</v>
      </c>
      <c r="D15" s="10" t="s">
        <v>4967</v>
      </c>
      <c r="E15" s="10" t="s">
        <v>22</v>
      </c>
      <c r="F15" s="10" t="s">
        <v>22</v>
      </c>
      <c r="G15" s="10" t="str">
        <f t="shared" si="1"/>
        <v>Tender. Note. Text</v>
      </c>
      <c r="H15" s="10" t="s">
        <v>22</v>
      </c>
      <c r="I15" s="10" t="s">
        <v>4249</v>
      </c>
      <c r="J15" s="10" t="s">
        <v>22</v>
      </c>
      <c r="K15" s="10" t="s">
        <v>22</v>
      </c>
      <c r="L15" s="10" t="s">
        <v>237</v>
      </c>
      <c r="M15" s="7" t="str">
        <f t="shared" si="2"/>
        <v>Note</v>
      </c>
      <c r="N15" s="10" t="s">
        <v>59</v>
      </c>
      <c r="O15" s="10" t="s">
        <v>22</v>
      </c>
      <c r="P15" s="10" t="str">
        <f t="shared" si="3"/>
        <v>Text. Type</v>
      </c>
      <c r="Q15" s="10" t="s">
        <v>22</v>
      </c>
      <c r="R15" s="10" t="s">
        <v>22</v>
      </c>
      <c r="S15" s="10" t="s">
        <v>30</v>
      </c>
      <c r="T15" s="10" t="s">
        <v>22</v>
      </c>
      <c r="U15" s="10" t="s">
        <v>26</v>
      </c>
      <c r="V15" s="10" t="s">
        <v>22</v>
      </c>
    </row>
    <row r="16" spans="1:22" ht="14.1" customHeight="1" x14ac:dyDescent="0.2">
      <c r="A16" s="11" t="str">
        <f t="shared" ref="A16:A25" si="4">SUBSTITUTE(SUBSTITUTE(CONCATENATE(J16,IF(M16="Identifier","ID",M16))," ",""),"_","")</f>
        <v>ValidityPeriod</v>
      </c>
      <c r="B16" s="8" t="s">
        <v>22</v>
      </c>
      <c r="C16" s="12" t="s">
        <v>34</v>
      </c>
      <c r="D16" s="11" t="s">
        <v>5920</v>
      </c>
      <c r="E16" s="11" t="s">
        <v>22</v>
      </c>
      <c r="F16" s="11" t="s">
        <v>22</v>
      </c>
      <c r="G16" s="11" t="str">
        <f t="shared" ref="G16:G25" si="5">CONCATENATE( IF(H16="","",CONCATENATE(H16,"_ ")),I16,". ",IF(J16="","",CONCATENATE(J16,"_ ")),M16,IF(J16="","",CONCATENATE(". ",N16)))</f>
        <v>Tender. Validity_ Period. Period</v>
      </c>
      <c r="H16" s="11" t="s">
        <v>22</v>
      </c>
      <c r="I16" s="11" t="s">
        <v>4249</v>
      </c>
      <c r="J16" s="11" t="s">
        <v>241</v>
      </c>
      <c r="K16" s="11" t="s">
        <v>22</v>
      </c>
      <c r="L16" s="11" t="s">
        <v>22</v>
      </c>
      <c r="M16" s="11" t="str">
        <f t="shared" ref="M16:M25" si="6">CONCATENATE(IF(Q16="","",CONCATENATE(Q16,"_ ")),R16)</f>
        <v>Period</v>
      </c>
      <c r="N16" s="11" t="str">
        <f t="shared" ref="N16:N25" si="7">M16</f>
        <v>Period</v>
      </c>
      <c r="O16" s="11" t="s">
        <v>22</v>
      </c>
      <c r="P16" s="11" t="s">
        <v>22</v>
      </c>
      <c r="Q16" s="11" t="s">
        <v>22</v>
      </c>
      <c r="R16" s="11" t="s">
        <v>44</v>
      </c>
      <c r="S16" s="11" t="s">
        <v>38</v>
      </c>
      <c r="T16" s="11" t="s">
        <v>22</v>
      </c>
      <c r="U16" s="11" t="s">
        <v>26</v>
      </c>
      <c r="V16" s="11" t="s">
        <v>22</v>
      </c>
    </row>
    <row r="17" spans="1:22" ht="14.1" customHeight="1" x14ac:dyDescent="0.2">
      <c r="A17" s="11" t="str">
        <f t="shared" si="4"/>
        <v>CallForTenderDocumentReference</v>
      </c>
      <c r="B17" s="8" t="s">
        <v>22</v>
      </c>
      <c r="C17" s="12" t="s">
        <v>34</v>
      </c>
      <c r="D17" s="11" t="s">
        <v>5921</v>
      </c>
      <c r="E17" s="11" t="s">
        <v>22</v>
      </c>
      <c r="F17" s="11" t="s">
        <v>22</v>
      </c>
      <c r="G17" s="11" t="str">
        <f t="shared" si="5"/>
        <v>Tender. Call For Tender_ Document Reference. Document Reference</v>
      </c>
      <c r="H17" s="11" t="s">
        <v>22</v>
      </c>
      <c r="I17" s="11" t="s">
        <v>4249</v>
      </c>
      <c r="J17" s="11" t="s">
        <v>5922</v>
      </c>
      <c r="K17" s="11" t="s">
        <v>22</v>
      </c>
      <c r="L17" s="11" t="s">
        <v>22</v>
      </c>
      <c r="M17" s="11" t="str">
        <f t="shared" si="6"/>
        <v>Document Reference</v>
      </c>
      <c r="N17" s="11" t="str">
        <f t="shared" si="7"/>
        <v>Document Reference</v>
      </c>
      <c r="O17" s="11" t="s">
        <v>22</v>
      </c>
      <c r="P17" s="11" t="s">
        <v>22</v>
      </c>
      <c r="Q17" s="11" t="s">
        <v>22</v>
      </c>
      <c r="R17" s="11" t="s">
        <v>406</v>
      </c>
      <c r="S17" s="11" t="s">
        <v>38</v>
      </c>
      <c r="T17" s="11" t="s">
        <v>22</v>
      </c>
      <c r="U17" s="11" t="s">
        <v>228</v>
      </c>
      <c r="V17" s="11" t="s">
        <v>22</v>
      </c>
    </row>
    <row r="18" spans="1:22" ht="14.1" customHeight="1" x14ac:dyDescent="0.2">
      <c r="A18" s="11" t="str">
        <f t="shared" si="4"/>
        <v>DocumentReference</v>
      </c>
      <c r="B18" s="8" t="s">
        <v>22</v>
      </c>
      <c r="C18" s="12" t="s">
        <v>98</v>
      </c>
      <c r="D18" s="11" t="s">
        <v>5055</v>
      </c>
      <c r="E18" s="11" t="s">
        <v>22</v>
      </c>
      <c r="F18" s="11" t="s">
        <v>22</v>
      </c>
      <c r="G18" s="11" t="str">
        <f t="shared" si="5"/>
        <v>Tender. Document Reference</v>
      </c>
      <c r="H18" s="11" t="s">
        <v>22</v>
      </c>
      <c r="I18" s="11" t="s">
        <v>4249</v>
      </c>
      <c r="J18" s="11" t="s">
        <v>22</v>
      </c>
      <c r="K18" s="11" t="s">
        <v>22</v>
      </c>
      <c r="L18" s="11" t="s">
        <v>22</v>
      </c>
      <c r="M18" s="11" t="str">
        <f t="shared" si="6"/>
        <v>Document Reference</v>
      </c>
      <c r="N18" s="11" t="str">
        <f t="shared" si="7"/>
        <v>Document Reference</v>
      </c>
      <c r="O18" s="11" t="s">
        <v>22</v>
      </c>
      <c r="P18" s="11" t="s">
        <v>22</v>
      </c>
      <c r="Q18" s="11" t="s">
        <v>22</v>
      </c>
      <c r="R18" s="11" t="s">
        <v>406</v>
      </c>
      <c r="S18" s="11" t="s">
        <v>38</v>
      </c>
      <c r="T18" s="11" t="s">
        <v>22</v>
      </c>
      <c r="U18" s="11" t="s">
        <v>26</v>
      </c>
      <c r="V18" s="11" t="s">
        <v>22</v>
      </c>
    </row>
    <row r="19" spans="1:22" ht="14.1" customHeight="1" x14ac:dyDescent="0.2">
      <c r="A19" s="11" t="str">
        <f t="shared" si="4"/>
        <v>Signature</v>
      </c>
      <c r="B19" s="8" t="s">
        <v>22</v>
      </c>
      <c r="C19" s="12" t="s">
        <v>98</v>
      </c>
      <c r="D19" s="11" t="s">
        <v>4972</v>
      </c>
      <c r="E19" s="11" t="s">
        <v>22</v>
      </c>
      <c r="F19" s="11" t="s">
        <v>22</v>
      </c>
      <c r="G19" s="11" t="str">
        <f t="shared" si="5"/>
        <v>Tender. Signature</v>
      </c>
      <c r="H19" s="11" t="s">
        <v>22</v>
      </c>
      <c r="I19" s="11" t="s">
        <v>4249</v>
      </c>
      <c r="J19" s="11" t="s">
        <v>22</v>
      </c>
      <c r="K19" s="11" t="s">
        <v>22</v>
      </c>
      <c r="L19" s="11" t="s">
        <v>22</v>
      </c>
      <c r="M19" s="11" t="str">
        <f t="shared" si="6"/>
        <v>Signature</v>
      </c>
      <c r="N19" s="11" t="str">
        <f t="shared" si="7"/>
        <v>Signature</v>
      </c>
      <c r="O19" s="11" t="s">
        <v>22</v>
      </c>
      <c r="P19" s="11" t="s">
        <v>22</v>
      </c>
      <c r="Q19" s="11" t="s">
        <v>22</v>
      </c>
      <c r="R19" s="11" t="s">
        <v>624</v>
      </c>
      <c r="S19" s="11" t="s">
        <v>38</v>
      </c>
      <c r="T19" s="11" t="s">
        <v>22</v>
      </c>
      <c r="U19" s="11" t="s">
        <v>26</v>
      </c>
      <c r="V19" s="11" t="s">
        <v>22</v>
      </c>
    </row>
    <row r="20" spans="1:22" ht="14.1" customHeight="1" x14ac:dyDescent="0.2">
      <c r="A20" s="11" t="str">
        <f t="shared" si="4"/>
        <v>TendererParty</v>
      </c>
      <c r="B20" s="8" t="s">
        <v>22</v>
      </c>
      <c r="C20" s="12" t="s">
        <v>50</v>
      </c>
      <c r="D20" s="11" t="s">
        <v>5923</v>
      </c>
      <c r="E20" s="11" t="s">
        <v>22</v>
      </c>
      <c r="F20" s="11" t="s">
        <v>22</v>
      </c>
      <c r="G20" s="11" t="str">
        <f t="shared" si="5"/>
        <v>Tender. Tenderer_ Party. Party</v>
      </c>
      <c r="H20" s="11" t="s">
        <v>22</v>
      </c>
      <c r="I20" s="11" t="s">
        <v>4249</v>
      </c>
      <c r="J20" s="11" t="s">
        <v>5924</v>
      </c>
      <c r="K20" s="11" t="s">
        <v>22</v>
      </c>
      <c r="L20" s="11" t="s">
        <v>22</v>
      </c>
      <c r="M20" s="11" t="str">
        <f t="shared" si="6"/>
        <v>Party</v>
      </c>
      <c r="N20" s="11" t="str">
        <f t="shared" si="7"/>
        <v>Party</v>
      </c>
      <c r="O20" s="11" t="s">
        <v>22</v>
      </c>
      <c r="P20" s="11" t="s">
        <v>22</v>
      </c>
      <c r="Q20" s="11" t="s">
        <v>22</v>
      </c>
      <c r="R20" s="11" t="s">
        <v>216</v>
      </c>
      <c r="S20" s="11" t="s">
        <v>38</v>
      </c>
      <c r="T20" s="11" t="s">
        <v>22</v>
      </c>
      <c r="U20" s="11" t="s">
        <v>26</v>
      </c>
      <c r="V20" s="11" t="s">
        <v>22</v>
      </c>
    </row>
    <row r="21" spans="1:22" ht="14.1" customHeight="1" x14ac:dyDescent="0.2">
      <c r="A21" s="11" t="str">
        <f t="shared" si="4"/>
        <v>TendererQualificationDocumentReference</v>
      </c>
      <c r="B21" s="8" t="s">
        <v>22</v>
      </c>
      <c r="C21" s="12" t="s">
        <v>34</v>
      </c>
      <c r="D21" s="11" t="s">
        <v>5925</v>
      </c>
      <c r="E21" s="11" t="s">
        <v>22</v>
      </c>
      <c r="F21" s="11" t="s">
        <v>22</v>
      </c>
      <c r="G21" s="11" t="str">
        <f t="shared" si="5"/>
        <v>Tender. Tenderer Qualification_ Document Reference. Document Reference</v>
      </c>
      <c r="H21" s="11" t="s">
        <v>22</v>
      </c>
      <c r="I21" s="11" t="s">
        <v>4249</v>
      </c>
      <c r="J21" s="11" t="s">
        <v>5926</v>
      </c>
      <c r="K21" s="11" t="s">
        <v>22</v>
      </c>
      <c r="L21" s="11" t="s">
        <v>22</v>
      </c>
      <c r="M21" s="11" t="str">
        <f t="shared" si="6"/>
        <v>Document Reference</v>
      </c>
      <c r="N21" s="11" t="str">
        <f t="shared" si="7"/>
        <v>Document Reference</v>
      </c>
      <c r="O21" s="11" t="s">
        <v>22</v>
      </c>
      <c r="P21" s="11" t="s">
        <v>22</v>
      </c>
      <c r="Q21" s="11" t="s">
        <v>22</v>
      </c>
      <c r="R21" s="11" t="s">
        <v>406</v>
      </c>
      <c r="S21" s="11" t="s">
        <v>38</v>
      </c>
      <c r="T21" s="11" t="s">
        <v>22</v>
      </c>
      <c r="U21" s="11" t="s">
        <v>26</v>
      </c>
      <c r="V21" s="11" t="s">
        <v>22</v>
      </c>
    </row>
    <row r="22" spans="1:22" ht="14.1" customHeight="1" x14ac:dyDescent="0.2">
      <c r="A22" s="11" t="str">
        <f t="shared" si="4"/>
        <v>SubcontractorParty</v>
      </c>
      <c r="B22" s="8" t="s">
        <v>22</v>
      </c>
      <c r="C22" s="12" t="s">
        <v>98</v>
      </c>
      <c r="D22" s="11" t="s">
        <v>5927</v>
      </c>
      <c r="E22" s="11" t="s">
        <v>22</v>
      </c>
      <c r="F22" s="11" t="s">
        <v>22</v>
      </c>
      <c r="G22" s="11" t="str">
        <f t="shared" si="5"/>
        <v>Tender. Subcontractor_ Party. Party</v>
      </c>
      <c r="H22" s="11" t="s">
        <v>22</v>
      </c>
      <c r="I22" s="11" t="s">
        <v>4249</v>
      </c>
      <c r="J22" s="11" t="s">
        <v>5928</v>
      </c>
      <c r="K22" s="11" t="s">
        <v>22</v>
      </c>
      <c r="L22" s="11" t="s">
        <v>22</v>
      </c>
      <c r="M22" s="11" t="str">
        <f t="shared" si="6"/>
        <v>Party</v>
      </c>
      <c r="N22" s="11" t="str">
        <f t="shared" si="7"/>
        <v>Party</v>
      </c>
      <c r="O22" s="11" t="s">
        <v>22</v>
      </c>
      <c r="P22" s="11" t="s">
        <v>22</v>
      </c>
      <c r="Q22" s="11" t="s">
        <v>22</v>
      </c>
      <c r="R22" s="11" t="s">
        <v>216</v>
      </c>
      <c r="S22" s="11" t="s">
        <v>38</v>
      </c>
      <c r="T22" s="11" t="s">
        <v>22</v>
      </c>
      <c r="U22" s="11" t="s">
        <v>26</v>
      </c>
      <c r="V22" s="11" t="s">
        <v>22</v>
      </c>
    </row>
    <row r="23" spans="1:22" ht="14.1" customHeight="1" x14ac:dyDescent="0.2">
      <c r="A23" s="11" t="str">
        <f t="shared" si="4"/>
        <v>ContractingParty</v>
      </c>
      <c r="B23" s="8" t="s">
        <v>22</v>
      </c>
      <c r="C23" s="12" t="s">
        <v>98</v>
      </c>
      <c r="D23" s="11" t="s">
        <v>5781</v>
      </c>
      <c r="E23" s="11" t="s">
        <v>22</v>
      </c>
      <c r="F23" s="11" t="s">
        <v>22</v>
      </c>
      <c r="G23" s="11" t="str">
        <f t="shared" si="5"/>
        <v>Tender. Contracting Party</v>
      </c>
      <c r="H23" s="11" t="s">
        <v>22</v>
      </c>
      <c r="I23" s="11" t="s">
        <v>4249</v>
      </c>
      <c r="J23" s="11" t="s">
        <v>22</v>
      </c>
      <c r="K23" s="11" t="s">
        <v>22</v>
      </c>
      <c r="L23" s="11" t="s">
        <v>22</v>
      </c>
      <c r="M23" s="11" t="str">
        <f t="shared" si="6"/>
        <v>Contracting Party</v>
      </c>
      <c r="N23" s="11" t="str">
        <f t="shared" si="7"/>
        <v>Contracting Party</v>
      </c>
      <c r="O23" s="11" t="s">
        <v>22</v>
      </c>
      <c r="P23" s="11" t="s">
        <v>22</v>
      </c>
      <c r="Q23" s="11" t="s">
        <v>22</v>
      </c>
      <c r="R23" s="11" t="s">
        <v>1233</v>
      </c>
      <c r="S23" s="11" t="s">
        <v>38</v>
      </c>
      <c r="T23" s="11" t="s">
        <v>22</v>
      </c>
      <c r="U23" s="11" t="s">
        <v>26</v>
      </c>
      <c r="V23" s="11" t="s">
        <v>22</v>
      </c>
    </row>
    <row r="24" spans="1:22" ht="14.1" customHeight="1" x14ac:dyDescent="0.2">
      <c r="A24" s="11" t="str">
        <f t="shared" si="4"/>
        <v>OriginatorCustomerParty</v>
      </c>
      <c r="B24" s="8" t="s">
        <v>22</v>
      </c>
      <c r="C24" s="12" t="s">
        <v>34</v>
      </c>
      <c r="D24" s="11" t="s">
        <v>5929</v>
      </c>
      <c r="E24" s="11" t="s">
        <v>22</v>
      </c>
      <c r="F24" s="11" t="s">
        <v>22</v>
      </c>
      <c r="G24" s="11" t="str">
        <f t="shared" si="5"/>
        <v>Tender. Originator_ Customer Party. Customer Party</v>
      </c>
      <c r="H24" s="11" t="s">
        <v>22</v>
      </c>
      <c r="I24" s="11" t="s">
        <v>4249</v>
      </c>
      <c r="J24" s="11" t="s">
        <v>1314</v>
      </c>
      <c r="K24" s="11" t="s">
        <v>22</v>
      </c>
      <c r="L24" s="11" t="s">
        <v>22</v>
      </c>
      <c r="M24" s="11" t="str">
        <f t="shared" si="6"/>
        <v>Customer Party</v>
      </c>
      <c r="N24" s="11" t="str">
        <f t="shared" si="7"/>
        <v>Customer Party</v>
      </c>
      <c r="O24" s="11" t="s">
        <v>22</v>
      </c>
      <c r="P24" s="11" t="s">
        <v>22</v>
      </c>
      <c r="Q24" s="11" t="s">
        <v>22</v>
      </c>
      <c r="R24" s="11" t="s">
        <v>37</v>
      </c>
      <c r="S24" s="11" t="s">
        <v>38</v>
      </c>
      <c r="T24" s="11" t="s">
        <v>22</v>
      </c>
      <c r="U24" s="11" t="s">
        <v>26</v>
      </c>
      <c r="V24" s="11" t="s">
        <v>22</v>
      </c>
    </row>
    <row r="25" spans="1:22" ht="14.1" customHeight="1" x14ac:dyDescent="0.2">
      <c r="A25" s="11" t="str">
        <f t="shared" si="4"/>
        <v>TenderedProject</v>
      </c>
      <c r="B25" s="8" t="s">
        <v>22</v>
      </c>
      <c r="C25" s="12" t="s">
        <v>50</v>
      </c>
      <c r="D25" s="11" t="s">
        <v>5930</v>
      </c>
      <c r="E25" s="11" t="s">
        <v>22</v>
      </c>
      <c r="F25" s="11" t="s">
        <v>22</v>
      </c>
      <c r="G25" s="11" t="str">
        <f t="shared" si="5"/>
        <v>Tender. Tendered Project</v>
      </c>
      <c r="H25" s="11" t="s">
        <v>22</v>
      </c>
      <c r="I25" s="11" t="s">
        <v>4249</v>
      </c>
      <c r="J25" s="11" t="s">
        <v>22</v>
      </c>
      <c r="K25" s="11" t="s">
        <v>22</v>
      </c>
      <c r="L25" s="11" t="s">
        <v>22</v>
      </c>
      <c r="M25" s="11" t="str">
        <f t="shared" si="6"/>
        <v>Tendered Project</v>
      </c>
      <c r="N25" s="11" t="str">
        <f t="shared" si="7"/>
        <v>Tendered Project</v>
      </c>
      <c r="O25" s="11" t="s">
        <v>22</v>
      </c>
      <c r="P25" s="11" t="s">
        <v>22</v>
      </c>
      <c r="Q25" s="11" t="s">
        <v>22</v>
      </c>
      <c r="R25" s="11" t="s">
        <v>4277</v>
      </c>
      <c r="S25" s="11" t="s">
        <v>38</v>
      </c>
      <c r="T25" s="11" t="s">
        <v>22</v>
      </c>
      <c r="U25" s="11" t="s">
        <v>26</v>
      </c>
      <c r="V25" s="11" t="s">
        <v>22</v>
      </c>
    </row>
    <row r="26" spans="1:22" s="14" customFormat="1" ht="14.1" customHeight="1" x14ac:dyDescent="0.2">
      <c r="A26" s="13"/>
      <c r="B26" s="13"/>
      <c r="C26" s="13"/>
      <c r="D26" s="13"/>
      <c r="E26" s="13"/>
      <c r="F26" s="13"/>
      <c r="G26" s="13"/>
      <c r="H26" s="13"/>
      <c r="I26" s="13"/>
      <c r="J26" s="13"/>
      <c r="K26" s="13"/>
      <c r="L26" s="13"/>
      <c r="M26" s="13"/>
      <c r="N26" s="13"/>
      <c r="O26" s="13"/>
      <c r="P26" s="13"/>
      <c r="Q26" s="13"/>
      <c r="R26" s="13"/>
      <c r="S26" s="13" t="s">
        <v>4949</v>
      </c>
      <c r="T26" s="13"/>
      <c r="U26" s="13"/>
      <c r="V26"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DCBA2-46E5-4009-867D-19327CE1DA4A}">
  <dimension ref="A1:V28"/>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TenderContract</v>
      </c>
      <c r="B2" s="6" t="s">
        <v>22</v>
      </c>
      <c r="C2" s="6" t="s">
        <v>22</v>
      </c>
      <c r="D2" s="6" t="s">
        <v>5216</v>
      </c>
      <c r="E2" s="6" t="s">
        <v>22</v>
      </c>
      <c r="F2" s="6" t="s">
        <v>22</v>
      </c>
      <c r="G2" s="5" t="str">
        <f>CONCATENATE(IF(H2="","",CONCATENATE(H2,"_ ")),I2,". Details")</f>
        <v>Tender Contract. Details</v>
      </c>
      <c r="H2" s="6" t="s">
        <v>22</v>
      </c>
      <c r="I2" s="6" t="s">
        <v>5931</v>
      </c>
      <c r="J2" s="6" t="s">
        <v>22</v>
      </c>
      <c r="K2" s="6" t="s">
        <v>22</v>
      </c>
      <c r="L2" s="6" t="s">
        <v>22</v>
      </c>
      <c r="M2" s="6" t="s">
        <v>22</v>
      </c>
      <c r="N2" s="6" t="s">
        <v>22</v>
      </c>
      <c r="O2" s="6" t="s">
        <v>22</v>
      </c>
      <c r="P2" s="6" t="s">
        <v>22</v>
      </c>
      <c r="Q2" s="6" t="s">
        <v>22</v>
      </c>
      <c r="R2" s="6" t="s">
        <v>22</v>
      </c>
      <c r="S2" s="6" t="s">
        <v>25</v>
      </c>
      <c r="T2" s="6" t="s">
        <v>22</v>
      </c>
      <c r="U2" s="6" t="s">
        <v>228</v>
      </c>
      <c r="V2" s="6" t="s">
        <v>22</v>
      </c>
    </row>
    <row r="3" spans="1:22" ht="14.1" customHeight="1" x14ac:dyDescent="0.2">
      <c r="A3" s="7" t="str">
        <f t="shared" ref="A3:A16"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22</v>
      </c>
      <c r="G3" s="10" t="str">
        <f t="shared" ref="G3:G16" si="1">CONCATENATE( IF(H3="","",CONCATENATE(H3,"_ ")),I3,". ",IF(J3="","",CONCATENATE(J3,"_ ")),M3,IF(OR(J3&lt;&gt;"",M3&lt;&gt;N3),CONCATENATE(". ",N3),""))</f>
        <v>Tender Contract. UBL Version Identifier. Identifier</v>
      </c>
      <c r="H3" s="10" t="s">
        <v>22</v>
      </c>
      <c r="I3" s="10" t="s">
        <v>5931</v>
      </c>
      <c r="J3" s="10" t="s">
        <v>22</v>
      </c>
      <c r="K3" s="10" t="s">
        <v>4953</v>
      </c>
      <c r="L3" s="10" t="s">
        <v>29</v>
      </c>
      <c r="M3" s="7" t="str">
        <f t="shared" ref="M3:M16" si="2">IF(K3&lt;&gt;"",CONCATENATE(K3," ",L3),L3)</f>
        <v>UBL Version Identifier</v>
      </c>
      <c r="N3" s="10" t="s">
        <v>29</v>
      </c>
      <c r="O3" s="10" t="s">
        <v>22</v>
      </c>
      <c r="P3" s="10" t="str">
        <f t="shared" ref="P3:P16" si="3">IF(O3&lt;&gt;"",CONCATENATE(O3,"_ ",N3,". Type"),CONCATENATE(N3,". Type"))</f>
        <v>Identifier. Type</v>
      </c>
      <c r="Q3" s="10" t="s">
        <v>22</v>
      </c>
      <c r="R3" s="10" t="s">
        <v>22</v>
      </c>
      <c r="S3" s="10" t="s">
        <v>30</v>
      </c>
      <c r="T3" s="10" t="s">
        <v>22</v>
      </c>
      <c r="U3" s="10" t="s">
        <v>228</v>
      </c>
      <c r="V3" s="10" t="s">
        <v>22</v>
      </c>
    </row>
    <row r="4" spans="1:22" ht="14.1" customHeight="1" x14ac:dyDescent="0.2">
      <c r="A4" s="7" t="str">
        <f t="shared" si="0"/>
        <v>CustomizationID</v>
      </c>
      <c r="B4" s="8" t="s">
        <v>22</v>
      </c>
      <c r="C4" s="9" t="s">
        <v>34</v>
      </c>
      <c r="D4" s="10" t="s">
        <v>4954</v>
      </c>
      <c r="E4" s="10" t="s">
        <v>22</v>
      </c>
      <c r="F4" s="10" t="s">
        <v>22</v>
      </c>
      <c r="G4" s="10" t="str">
        <f t="shared" si="1"/>
        <v>Tender Contract. Customization Identifier. Identifier</v>
      </c>
      <c r="H4" s="10" t="s">
        <v>22</v>
      </c>
      <c r="I4" s="10" t="s">
        <v>5931</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228</v>
      </c>
      <c r="V4" s="10" t="s">
        <v>22</v>
      </c>
    </row>
    <row r="5" spans="1:22" ht="14.1" customHeight="1" x14ac:dyDescent="0.2">
      <c r="A5" s="7" t="str">
        <f t="shared" si="0"/>
        <v>ProfileID</v>
      </c>
      <c r="B5" s="8" t="s">
        <v>22</v>
      </c>
      <c r="C5" s="9" t="s">
        <v>34</v>
      </c>
      <c r="D5" s="10" t="s">
        <v>4955</v>
      </c>
      <c r="E5" s="10" t="s">
        <v>22</v>
      </c>
      <c r="F5" s="10" t="s">
        <v>22</v>
      </c>
      <c r="G5" s="10" t="str">
        <f t="shared" si="1"/>
        <v>Tender Contract. Profile Identifier. Identifier</v>
      </c>
      <c r="H5" s="10" t="s">
        <v>22</v>
      </c>
      <c r="I5" s="10" t="s">
        <v>5931</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228</v>
      </c>
      <c r="V5" s="10" t="s">
        <v>22</v>
      </c>
    </row>
    <row r="6" spans="1:22" ht="14.1" customHeight="1" x14ac:dyDescent="0.2">
      <c r="A6" s="7" t="str">
        <f t="shared" si="0"/>
        <v>ProfileExecutionID</v>
      </c>
      <c r="B6" s="8" t="s">
        <v>22</v>
      </c>
      <c r="C6" s="9" t="s">
        <v>34</v>
      </c>
      <c r="D6" s="10" t="s">
        <v>4956</v>
      </c>
      <c r="E6" s="10" t="s">
        <v>22</v>
      </c>
      <c r="F6" s="10" t="s">
        <v>22</v>
      </c>
      <c r="G6" s="10" t="str">
        <f t="shared" si="1"/>
        <v>Tender Contract. Profile Execution Identifier. Identifier</v>
      </c>
      <c r="H6" s="10" t="s">
        <v>22</v>
      </c>
      <c r="I6" s="10" t="s">
        <v>5931</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228</v>
      </c>
      <c r="V6" s="10" t="s">
        <v>22</v>
      </c>
    </row>
    <row r="7" spans="1:22" ht="14.1" customHeight="1" x14ac:dyDescent="0.2">
      <c r="A7" s="7" t="str">
        <f t="shared" si="0"/>
        <v>ID</v>
      </c>
      <c r="B7" s="8" t="s">
        <v>22</v>
      </c>
      <c r="C7" s="9" t="s">
        <v>34</v>
      </c>
      <c r="D7" s="10" t="s">
        <v>4995</v>
      </c>
      <c r="E7" s="10" t="s">
        <v>22</v>
      </c>
      <c r="F7" s="10" t="s">
        <v>22</v>
      </c>
      <c r="G7" s="10" t="str">
        <f t="shared" si="1"/>
        <v>Tender Contract. Identifier</v>
      </c>
      <c r="H7" s="10" t="s">
        <v>22</v>
      </c>
      <c r="I7" s="10" t="s">
        <v>5931</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228</v>
      </c>
      <c r="V7" s="10" t="s">
        <v>22</v>
      </c>
    </row>
    <row r="8" spans="1:22" ht="14.1" customHeight="1" x14ac:dyDescent="0.2">
      <c r="A8" s="7" t="str">
        <f t="shared" si="0"/>
        <v>CopyIndicator</v>
      </c>
      <c r="B8" s="8" t="s">
        <v>22</v>
      </c>
      <c r="C8" s="9" t="s">
        <v>34</v>
      </c>
      <c r="D8" s="10" t="s">
        <v>5018</v>
      </c>
      <c r="E8" s="10" t="s">
        <v>22</v>
      </c>
      <c r="F8" s="10" t="s">
        <v>22</v>
      </c>
      <c r="G8" s="10" t="str">
        <f t="shared" si="1"/>
        <v>Tender Contract. Copy_ Indicator. Indicator</v>
      </c>
      <c r="H8" s="10" t="s">
        <v>22</v>
      </c>
      <c r="I8" s="10" t="s">
        <v>5931</v>
      </c>
      <c r="J8" s="10" t="s">
        <v>1596</v>
      </c>
      <c r="K8" s="10" t="s">
        <v>22</v>
      </c>
      <c r="L8" s="10" t="s">
        <v>170</v>
      </c>
      <c r="M8" s="7" t="str">
        <f t="shared" si="2"/>
        <v>Indicator</v>
      </c>
      <c r="N8" s="10" t="s">
        <v>170</v>
      </c>
      <c r="O8" s="10" t="s">
        <v>22</v>
      </c>
      <c r="P8" s="10" t="str">
        <f t="shared" si="3"/>
        <v>Indicator. Type</v>
      </c>
      <c r="Q8" s="10" t="s">
        <v>22</v>
      </c>
      <c r="R8" s="10" t="s">
        <v>22</v>
      </c>
      <c r="S8" s="10" t="s">
        <v>30</v>
      </c>
      <c r="T8" s="10" t="s">
        <v>22</v>
      </c>
      <c r="U8" s="10" t="s">
        <v>228</v>
      </c>
      <c r="V8" s="10" t="s">
        <v>22</v>
      </c>
    </row>
    <row r="9" spans="1:22" ht="14.1" customHeight="1" x14ac:dyDescent="0.2">
      <c r="A9" s="7" t="str">
        <f t="shared" si="0"/>
        <v>UUID</v>
      </c>
      <c r="B9" s="8" t="s">
        <v>22</v>
      </c>
      <c r="C9" s="9" t="s">
        <v>34</v>
      </c>
      <c r="D9" s="10" t="s">
        <v>4959</v>
      </c>
      <c r="E9" s="10" t="s">
        <v>22</v>
      </c>
      <c r="F9" s="10" t="s">
        <v>22</v>
      </c>
      <c r="G9" s="10" t="str">
        <f t="shared" si="1"/>
        <v>Tender Contract. UUID. Identifier</v>
      </c>
      <c r="H9" s="10" t="s">
        <v>22</v>
      </c>
      <c r="I9" s="10" t="s">
        <v>5931</v>
      </c>
      <c r="J9" s="10" t="s">
        <v>22</v>
      </c>
      <c r="K9" s="10" t="s">
        <v>22</v>
      </c>
      <c r="L9" s="10" t="s">
        <v>590</v>
      </c>
      <c r="M9" s="7" t="str">
        <f t="shared" si="2"/>
        <v>UUID</v>
      </c>
      <c r="N9" s="10" t="s">
        <v>29</v>
      </c>
      <c r="O9" s="10" t="s">
        <v>22</v>
      </c>
      <c r="P9" s="10" t="str">
        <f t="shared" si="3"/>
        <v>Identifier. Type</v>
      </c>
      <c r="Q9" s="10" t="s">
        <v>22</v>
      </c>
      <c r="R9" s="10" t="s">
        <v>22</v>
      </c>
      <c r="S9" s="10" t="s">
        <v>30</v>
      </c>
      <c r="T9" s="10" t="s">
        <v>22</v>
      </c>
      <c r="U9" s="10" t="s">
        <v>228</v>
      </c>
      <c r="V9" s="10" t="s">
        <v>22</v>
      </c>
    </row>
    <row r="10" spans="1:22" ht="14.1" customHeight="1" x14ac:dyDescent="0.2">
      <c r="A10" s="7" t="str">
        <f t="shared" si="0"/>
        <v>ContractFolderID</v>
      </c>
      <c r="B10" s="8" t="s">
        <v>22</v>
      </c>
      <c r="C10" s="9" t="s">
        <v>27</v>
      </c>
      <c r="D10" s="10" t="s">
        <v>5019</v>
      </c>
      <c r="E10" s="10" t="s">
        <v>22</v>
      </c>
      <c r="F10" s="10" t="s">
        <v>22</v>
      </c>
      <c r="G10" s="10" t="str">
        <f t="shared" si="1"/>
        <v>Tender Contract. Contract Folder Identifier. Identifier</v>
      </c>
      <c r="H10" s="10" t="s">
        <v>22</v>
      </c>
      <c r="I10" s="10" t="s">
        <v>5931</v>
      </c>
      <c r="J10" s="10" t="s">
        <v>22</v>
      </c>
      <c r="K10" s="10" t="s">
        <v>5020</v>
      </c>
      <c r="L10" s="10" t="s">
        <v>29</v>
      </c>
      <c r="M10" s="7" t="str">
        <f t="shared" si="2"/>
        <v>Contract Folder Identifier</v>
      </c>
      <c r="N10" s="10" t="s">
        <v>29</v>
      </c>
      <c r="O10" s="10" t="s">
        <v>22</v>
      </c>
      <c r="P10" s="10" t="str">
        <f t="shared" si="3"/>
        <v>Identifier. Type</v>
      </c>
      <c r="Q10" s="10" t="s">
        <v>22</v>
      </c>
      <c r="R10" s="10" t="s">
        <v>22</v>
      </c>
      <c r="S10" s="10" t="s">
        <v>30</v>
      </c>
      <c r="T10" s="10" t="s">
        <v>22</v>
      </c>
      <c r="U10" s="10" t="s">
        <v>228</v>
      </c>
      <c r="V10" s="10" t="s">
        <v>22</v>
      </c>
    </row>
    <row r="11" spans="1:22" ht="14.1" customHeight="1" x14ac:dyDescent="0.2">
      <c r="A11" s="7" t="str">
        <f t="shared" si="0"/>
        <v>IssueDate</v>
      </c>
      <c r="B11" s="8" t="s">
        <v>22</v>
      </c>
      <c r="C11" s="9" t="s">
        <v>27</v>
      </c>
      <c r="D11" s="10" t="s">
        <v>4996</v>
      </c>
      <c r="E11" s="10" t="s">
        <v>22</v>
      </c>
      <c r="F11" s="10" t="s">
        <v>22</v>
      </c>
      <c r="G11" s="10" t="str">
        <f t="shared" si="1"/>
        <v>Tender Contract. Issue Date. Date</v>
      </c>
      <c r="H11" s="10" t="s">
        <v>22</v>
      </c>
      <c r="I11" s="10" t="s">
        <v>5931</v>
      </c>
      <c r="J11" s="10" t="s">
        <v>22</v>
      </c>
      <c r="K11" s="10" t="s">
        <v>477</v>
      </c>
      <c r="L11" s="10" t="s">
        <v>397</v>
      </c>
      <c r="M11" s="7" t="str">
        <f t="shared" si="2"/>
        <v>Issue Date</v>
      </c>
      <c r="N11" s="10" t="s">
        <v>397</v>
      </c>
      <c r="O11" s="10" t="s">
        <v>22</v>
      </c>
      <c r="P11" s="10" t="str">
        <f t="shared" si="3"/>
        <v>Date. Type</v>
      </c>
      <c r="Q11" s="10" t="s">
        <v>22</v>
      </c>
      <c r="R11" s="10" t="s">
        <v>22</v>
      </c>
      <c r="S11" s="10" t="s">
        <v>30</v>
      </c>
      <c r="T11" s="10" t="s">
        <v>22</v>
      </c>
      <c r="U11" s="10" t="s">
        <v>228</v>
      </c>
      <c r="V11" s="10" t="s">
        <v>22</v>
      </c>
    </row>
    <row r="12" spans="1:22" ht="14.1" customHeight="1" x14ac:dyDescent="0.2">
      <c r="A12" s="7" t="str">
        <f t="shared" si="0"/>
        <v>IssueTime</v>
      </c>
      <c r="B12" s="8" t="s">
        <v>22</v>
      </c>
      <c r="C12" s="9" t="s">
        <v>34</v>
      </c>
      <c r="D12" s="10" t="s">
        <v>4997</v>
      </c>
      <c r="E12" s="10" t="s">
        <v>22</v>
      </c>
      <c r="F12" s="10" t="s">
        <v>22</v>
      </c>
      <c r="G12" s="10" t="str">
        <f t="shared" si="1"/>
        <v>Tender Contract. Issue Time. Time</v>
      </c>
      <c r="H12" s="10" t="s">
        <v>22</v>
      </c>
      <c r="I12" s="10" t="s">
        <v>5931</v>
      </c>
      <c r="J12" s="10" t="s">
        <v>22</v>
      </c>
      <c r="K12" s="10" t="s">
        <v>477</v>
      </c>
      <c r="L12" s="10" t="s">
        <v>594</v>
      </c>
      <c r="M12" s="7" t="str">
        <f t="shared" si="2"/>
        <v>Issue Time</v>
      </c>
      <c r="N12" s="10" t="s">
        <v>594</v>
      </c>
      <c r="O12" s="10" t="s">
        <v>22</v>
      </c>
      <c r="P12" s="10" t="str">
        <f t="shared" si="3"/>
        <v>Time. Type</v>
      </c>
      <c r="Q12" s="10" t="s">
        <v>22</v>
      </c>
      <c r="R12" s="10" t="s">
        <v>22</v>
      </c>
      <c r="S12" s="10" t="s">
        <v>30</v>
      </c>
      <c r="T12" s="10" t="s">
        <v>22</v>
      </c>
      <c r="U12" s="10" t="s">
        <v>228</v>
      </c>
      <c r="V12" s="10" t="s">
        <v>22</v>
      </c>
    </row>
    <row r="13" spans="1:22" ht="14.1" customHeight="1" x14ac:dyDescent="0.2">
      <c r="A13" s="7" t="str">
        <f t="shared" si="0"/>
        <v>ContractName</v>
      </c>
      <c r="B13" s="8" t="s">
        <v>22</v>
      </c>
      <c r="C13" s="9" t="s">
        <v>98</v>
      </c>
      <c r="D13" s="10" t="s">
        <v>5771</v>
      </c>
      <c r="E13" s="10" t="s">
        <v>22</v>
      </c>
      <c r="F13" s="10" t="s">
        <v>22</v>
      </c>
      <c r="G13" s="10" t="str">
        <f t="shared" si="1"/>
        <v>Tender Contract. Contract Name. Name</v>
      </c>
      <c r="H13" s="10" t="s">
        <v>22</v>
      </c>
      <c r="I13" s="10" t="s">
        <v>5931</v>
      </c>
      <c r="J13" s="10" t="s">
        <v>22</v>
      </c>
      <c r="K13" s="10" t="s">
        <v>516</v>
      </c>
      <c r="L13" s="10" t="s">
        <v>56</v>
      </c>
      <c r="M13" s="7" t="str">
        <f t="shared" si="2"/>
        <v>Contract Name</v>
      </c>
      <c r="N13" s="10" t="s">
        <v>56</v>
      </c>
      <c r="O13" s="10" t="s">
        <v>22</v>
      </c>
      <c r="P13" s="10" t="str">
        <f t="shared" si="3"/>
        <v>Name. Type</v>
      </c>
      <c r="Q13" s="10" t="s">
        <v>22</v>
      </c>
      <c r="R13" s="10" t="s">
        <v>22</v>
      </c>
      <c r="S13" s="10" t="s">
        <v>30</v>
      </c>
      <c r="T13" s="10" t="s">
        <v>22</v>
      </c>
      <c r="U13" s="10" t="s">
        <v>228</v>
      </c>
      <c r="V13" s="10" t="s">
        <v>22</v>
      </c>
    </row>
    <row r="14" spans="1:22" ht="14.1" customHeight="1" x14ac:dyDescent="0.2">
      <c r="A14" s="7" t="str">
        <f t="shared" si="0"/>
        <v>Note</v>
      </c>
      <c r="B14" s="8" t="s">
        <v>22</v>
      </c>
      <c r="C14" s="9" t="s">
        <v>98</v>
      </c>
      <c r="D14" s="10" t="s">
        <v>4967</v>
      </c>
      <c r="E14" s="10" t="s">
        <v>22</v>
      </c>
      <c r="F14" s="10" t="s">
        <v>22</v>
      </c>
      <c r="G14" s="10" t="str">
        <f t="shared" si="1"/>
        <v>Tender Contract. Note. Text</v>
      </c>
      <c r="H14" s="10" t="s">
        <v>22</v>
      </c>
      <c r="I14" s="10" t="s">
        <v>5931</v>
      </c>
      <c r="J14" s="10" t="s">
        <v>22</v>
      </c>
      <c r="K14" s="10" t="s">
        <v>22</v>
      </c>
      <c r="L14" s="10" t="s">
        <v>237</v>
      </c>
      <c r="M14" s="7" t="str">
        <f t="shared" si="2"/>
        <v>Note</v>
      </c>
      <c r="N14" s="10" t="s">
        <v>59</v>
      </c>
      <c r="O14" s="10" t="s">
        <v>22</v>
      </c>
      <c r="P14" s="10" t="str">
        <f t="shared" si="3"/>
        <v>Text. Type</v>
      </c>
      <c r="Q14" s="10" t="s">
        <v>22</v>
      </c>
      <c r="R14" s="10" t="s">
        <v>22</v>
      </c>
      <c r="S14" s="10" t="s">
        <v>30</v>
      </c>
      <c r="T14" s="10" t="s">
        <v>22</v>
      </c>
      <c r="U14" s="10" t="s">
        <v>228</v>
      </c>
      <c r="V14" s="10" t="s">
        <v>22</v>
      </c>
    </row>
    <row r="15" spans="1:22" ht="14.1" customHeight="1" x14ac:dyDescent="0.2">
      <c r="A15" s="7" t="str">
        <f t="shared" si="0"/>
        <v>RegulatoryDomain</v>
      </c>
      <c r="B15" s="8" t="s">
        <v>22</v>
      </c>
      <c r="C15" s="9" t="s">
        <v>98</v>
      </c>
      <c r="D15" s="10" t="s">
        <v>5079</v>
      </c>
      <c r="E15" s="10" t="s">
        <v>22</v>
      </c>
      <c r="F15" s="10" t="s">
        <v>22</v>
      </c>
      <c r="G15" s="10" t="str">
        <f t="shared" si="1"/>
        <v>Tender Contract. Regulatory Domain. Text</v>
      </c>
      <c r="H15" s="10" t="s">
        <v>22</v>
      </c>
      <c r="I15" s="10" t="s">
        <v>5931</v>
      </c>
      <c r="J15" s="10" t="s">
        <v>22</v>
      </c>
      <c r="K15" s="10" t="s">
        <v>5080</v>
      </c>
      <c r="L15" s="10" t="s">
        <v>5081</v>
      </c>
      <c r="M15" s="7" t="str">
        <f t="shared" si="2"/>
        <v>Regulatory Domain</v>
      </c>
      <c r="N15" s="10" t="s">
        <v>59</v>
      </c>
      <c r="O15" s="10" t="s">
        <v>22</v>
      </c>
      <c r="P15" s="10" t="str">
        <f t="shared" si="3"/>
        <v>Text. Type</v>
      </c>
      <c r="Q15" s="10" t="s">
        <v>22</v>
      </c>
      <c r="R15" s="10" t="s">
        <v>22</v>
      </c>
      <c r="S15" s="10" t="s">
        <v>30</v>
      </c>
      <c r="T15" s="10" t="s">
        <v>22</v>
      </c>
      <c r="U15" s="10" t="s">
        <v>228</v>
      </c>
      <c r="V15" s="10" t="s">
        <v>22</v>
      </c>
    </row>
    <row r="16" spans="1:22" ht="14.1" customHeight="1" x14ac:dyDescent="0.2">
      <c r="A16" s="7" t="str">
        <f t="shared" si="0"/>
        <v>PublishAwardIndicator</v>
      </c>
      <c r="B16" s="8" t="s">
        <v>22</v>
      </c>
      <c r="C16" s="9" t="s">
        <v>34</v>
      </c>
      <c r="D16" s="10" t="s">
        <v>5225</v>
      </c>
      <c r="E16" s="10" t="s">
        <v>22</v>
      </c>
      <c r="F16" s="10" t="s">
        <v>22</v>
      </c>
      <c r="G16" s="10" t="str">
        <f t="shared" si="1"/>
        <v>Tender Contract. Publish Award Indicator. Indicator</v>
      </c>
      <c r="H16" s="10" t="s">
        <v>22</v>
      </c>
      <c r="I16" s="10" t="s">
        <v>5931</v>
      </c>
      <c r="J16" s="10" t="s">
        <v>22</v>
      </c>
      <c r="K16" s="10" t="s">
        <v>5226</v>
      </c>
      <c r="L16" s="10" t="s">
        <v>170</v>
      </c>
      <c r="M16" s="7" t="str">
        <f t="shared" si="2"/>
        <v>Publish Award Indicator</v>
      </c>
      <c r="N16" s="10" t="s">
        <v>170</v>
      </c>
      <c r="O16" s="10" t="s">
        <v>22</v>
      </c>
      <c r="P16" s="10" t="str">
        <f t="shared" si="3"/>
        <v>Indicator. Type</v>
      </c>
      <c r="Q16" s="10" t="s">
        <v>22</v>
      </c>
      <c r="R16" s="10" t="s">
        <v>22</v>
      </c>
      <c r="S16" s="10" t="s">
        <v>30</v>
      </c>
      <c r="T16" s="10" t="s">
        <v>22</v>
      </c>
      <c r="U16" s="10" t="s">
        <v>228</v>
      </c>
      <c r="V16" s="10" t="s">
        <v>22</v>
      </c>
    </row>
    <row r="17" spans="1:22" ht="14.1" customHeight="1" x14ac:dyDescent="0.2">
      <c r="A17" s="11" t="str">
        <f t="shared" ref="A17:A27" si="4">SUBSTITUTE(SUBSTITUTE(CONCATENATE(J17,IF(M17="Identifier","ID",M17))," ",""),"_","")</f>
        <v>PreviousDocumentReference</v>
      </c>
      <c r="B17" s="8" t="s">
        <v>22</v>
      </c>
      <c r="C17" s="12" t="s">
        <v>98</v>
      </c>
      <c r="D17" s="11" t="s">
        <v>5230</v>
      </c>
      <c r="E17" s="11" t="s">
        <v>22</v>
      </c>
      <c r="F17" s="11" t="s">
        <v>22</v>
      </c>
      <c r="G17" s="11" t="str">
        <f t="shared" ref="G17:G27" si="5">CONCATENATE( IF(H17="","",CONCATENATE(H17,"_ ")),I17,". ",IF(J17="","",CONCATENATE(J17,"_ ")),M17,IF(J17="","",CONCATENATE(". ",N17)))</f>
        <v>Tender Contract. Previous_ Document Reference. Document Reference</v>
      </c>
      <c r="H17" s="11" t="s">
        <v>22</v>
      </c>
      <c r="I17" s="11" t="s">
        <v>5931</v>
      </c>
      <c r="J17" s="11" t="s">
        <v>605</v>
      </c>
      <c r="K17" s="11" t="s">
        <v>22</v>
      </c>
      <c r="L17" s="11" t="s">
        <v>22</v>
      </c>
      <c r="M17" s="11" t="str">
        <f t="shared" ref="M17:M27" si="6">CONCATENATE(IF(Q17="","",CONCATENATE(Q17,"_ ")),R17)</f>
        <v>Document Reference</v>
      </c>
      <c r="N17" s="11" t="str">
        <f t="shared" ref="N17:N27" si="7">M17</f>
        <v>Document Reference</v>
      </c>
      <c r="O17" s="11" t="s">
        <v>22</v>
      </c>
      <c r="P17" s="11" t="s">
        <v>22</v>
      </c>
      <c r="Q17" s="11" t="s">
        <v>22</v>
      </c>
      <c r="R17" s="11" t="s">
        <v>406</v>
      </c>
      <c r="S17" s="11" t="s">
        <v>38</v>
      </c>
      <c r="T17" s="11" t="s">
        <v>22</v>
      </c>
      <c r="U17" s="11" t="s">
        <v>228</v>
      </c>
      <c r="V17" s="11" t="s">
        <v>22</v>
      </c>
    </row>
    <row r="18" spans="1:22" ht="14.1" customHeight="1" x14ac:dyDescent="0.2">
      <c r="A18" s="11" t="str">
        <f t="shared" si="4"/>
        <v>ContractDocumentReference</v>
      </c>
      <c r="B18" s="8" t="s">
        <v>22</v>
      </c>
      <c r="C18" s="12" t="s">
        <v>98</v>
      </c>
      <c r="D18" s="11" t="s">
        <v>5231</v>
      </c>
      <c r="E18" s="11" t="s">
        <v>22</v>
      </c>
      <c r="F18" s="11" t="s">
        <v>22</v>
      </c>
      <c r="G18" s="11" t="str">
        <f t="shared" si="5"/>
        <v>Tender Contract. Contract_ Document Reference. Document Reference</v>
      </c>
      <c r="H18" s="11" t="s">
        <v>22</v>
      </c>
      <c r="I18" s="11" t="s">
        <v>5931</v>
      </c>
      <c r="J18" s="11" t="s">
        <v>516</v>
      </c>
      <c r="K18" s="11" t="s">
        <v>22</v>
      </c>
      <c r="L18" s="11" t="s">
        <v>22</v>
      </c>
      <c r="M18" s="11" t="str">
        <f t="shared" si="6"/>
        <v>Document Reference</v>
      </c>
      <c r="N18" s="11" t="str">
        <f t="shared" si="7"/>
        <v>Document Reference</v>
      </c>
      <c r="O18" s="11" t="s">
        <v>22</v>
      </c>
      <c r="P18" s="11" t="s">
        <v>22</v>
      </c>
      <c r="Q18" s="11" t="s">
        <v>22</v>
      </c>
      <c r="R18" s="11" t="s">
        <v>406</v>
      </c>
      <c r="S18" s="11" t="s">
        <v>38</v>
      </c>
      <c r="T18" s="11" t="s">
        <v>22</v>
      </c>
      <c r="U18" s="11" t="s">
        <v>228</v>
      </c>
      <c r="V18" s="11" t="s">
        <v>22</v>
      </c>
    </row>
    <row r="19" spans="1:22" ht="14.1" customHeight="1" x14ac:dyDescent="0.2">
      <c r="A19" s="11" t="str">
        <f t="shared" si="4"/>
        <v>Signature</v>
      </c>
      <c r="B19" s="8" t="s">
        <v>22</v>
      </c>
      <c r="C19" s="12" t="s">
        <v>98</v>
      </c>
      <c r="D19" s="11" t="s">
        <v>4972</v>
      </c>
      <c r="E19" s="11" t="s">
        <v>22</v>
      </c>
      <c r="F19" s="11" t="s">
        <v>22</v>
      </c>
      <c r="G19" s="11" t="str">
        <f t="shared" si="5"/>
        <v>Tender Contract. Signature</v>
      </c>
      <c r="H19" s="11" t="s">
        <v>22</v>
      </c>
      <c r="I19" s="11" t="s">
        <v>5931</v>
      </c>
      <c r="J19" s="11" t="s">
        <v>22</v>
      </c>
      <c r="K19" s="11" t="s">
        <v>22</v>
      </c>
      <c r="L19" s="11" t="s">
        <v>22</v>
      </c>
      <c r="M19" s="11" t="str">
        <f t="shared" si="6"/>
        <v>Signature</v>
      </c>
      <c r="N19" s="11" t="str">
        <f t="shared" si="7"/>
        <v>Signature</v>
      </c>
      <c r="O19" s="11" t="s">
        <v>22</v>
      </c>
      <c r="P19" s="11" t="s">
        <v>22</v>
      </c>
      <c r="Q19" s="11" t="s">
        <v>22</v>
      </c>
      <c r="R19" s="11" t="s">
        <v>624</v>
      </c>
      <c r="S19" s="11" t="s">
        <v>38</v>
      </c>
      <c r="T19" s="11" t="s">
        <v>22</v>
      </c>
      <c r="U19" s="11" t="s">
        <v>228</v>
      </c>
      <c r="V19" s="11" t="s">
        <v>22</v>
      </c>
    </row>
    <row r="20" spans="1:22" ht="14.1" customHeight="1" x14ac:dyDescent="0.2">
      <c r="A20" s="11" t="str">
        <f t="shared" si="4"/>
        <v>ContractingParty</v>
      </c>
      <c r="B20" s="8" t="s">
        <v>22</v>
      </c>
      <c r="C20" s="12" t="s">
        <v>50</v>
      </c>
      <c r="D20" s="11" t="s">
        <v>5781</v>
      </c>
      <c r="E20" s="11" t="s">
        <v>22</v>
      </c>
      <c r="F20" s="11" t="s">
        <v>22</v>
      </c>
      <c r="G20" s="11" t="str">
        <f t="shared" si="5"/>
        <v>Tender Contract. Contracting Party</v>
      </c>
      <c r="H20" s="11" t="s">
        <v>22</v>
      </c>
      <c r="I20" s="11" t="s">
        <v>5931</v>
      </c>
      <c r="J20" s="11" t="s">
        <v>22</v>
      </c>
      <c r="K20" s="11" t="s">
        <v>22</v>
      </c>
      <c r="L20" s="11" t="s">
        <v>22</v>
      </c>
      <c r="M20" s="11" t="str">
        <f t="shared" si="6"/>
        <v>Contracting Party</v>
      </c>
      <c r="N20" s="11" t="str">
        <f t="shared" si="7"/>
        <v>Contracting Party</v>
      </c>
      <c r="O20" s="11" t="s">
        <v>22</v>
      </c>
      <c r="P20" s="11" t="s">
        <v>22</v>
      </c>
      <c r="Q20" s="11" t="s">
        <v>22</v>
      </c>
      <c r="R20" s="11" t="s">
        <v>1233</v>
      </c>
      <c r="S20" s="11" t="s">
        <v>38</v>
      </c>
      <c r="T20" s="11" t="s">
        <v>22</v>
      </c>
      <c r="U20" s="11" t="s">
        <v>228</v>
      </c>
      <c r="V20" s="11" t="s">
        <v>22</v>
      </c>
    </row>
    <row r="21" spans="1:22" ht="14.1" customHeight="1" x14ac:dyDescent="0.2">
      <c r="A21" s="11" t="str">
        <f t="shared" si="4"/>
        <v>EconomicOperatorParty</v>
      </c>
      <c r="B21" s="8" t="s">
        <v>22</v>
      </c>
      <c r="C21" s="12" t="s">
        <v>50</v>
      </c>
      <c r="D21" s="11" t="s">
        <v>5932</v>
      </c>
      <c r="E21" s="11" t="s">
        <v>22</v>
      </c>
      <c r="F21" s="11" t="s">
        <v>22</v>
      </c>
      <c r="G21" s="11" t="str">
        <f t="shared" si="5"/>
        <v>Tender Contract. Economic Operator Party</v>
      </c>
      <c r="H21" s="11" t="s">
        <v>22</v>
      </c>
      <c r="I21" s="11" t="s">
        <v>5931</v>
      </c>
      <c r="J21" s="11" t="s">
        <v>22</v>
      </c>
      <c r="K21" s="11" t="s">
        <v>22</v>
      </c>
      <c r="L21" s="11" t="s">
        <v>22</v>
      </c>
      <c r="M21" s="11" t="str">
        <f t="shared" si="6"/>
        <v>Economic Operator Party</v>
      </c>
      <c r="N21" s="11" t="str">
        <f t="shared" si="7"/>
        <v>Economic Operator Party</v>
      </c>
      <c r="O21" s="11" t="s">
        <v>22</v>
      </c>
      <c r="P21" s="11" t="s">
        <v>22</v>
      </c>
      <c r="Q21" s="11" t="s">
        <v>22</v>
      </c>
      <c r="R21" s="11" t="s">
        <v>1659</v>
      </c>
      <c r="S21" s="11" t="s">
        <v>38</v>
      </c>
      <c r="T21" s="11" t="s">
        <v>22</v>
      </c>
      <c r="U21" s="11" t="s">
        <v>228</v>
      </c>
      <c r="V21" s="11" t="s">
        <v>22</v>
      </c>
    </row>
    <row r="22" spans="1:22" ht="14.1" customHeight="1" x14ac:dyDescent="0.2">
      <c r="A22" s="11" t="str">
        <f t="shared" si="4"/>
        <v>ReceiverParty</v>
      </c>
      <c r="B22" s="8" t="s">
        <v>22</v>
      </c>
      <c r="C22" s="12" t="s">
        <v>34</v>
      </c>
      <c r="D22" s="11" t="s">
        <v>5003</v>
      </c>
      <c r="E22" s="11" t="s">
        <v>22</v>
      </c>
      <c r="F22" s="11" t="s">
        <v>22</v>
      </c>
      <c r="G22" s="11" t="str">
        <f t="shared" si="5"/>
        <v>Tender Contract. Receiver_ Party. Party</v>
      </c>
      <c r="H22" s="11" t="s">
        <v>22</v>
      </c>
      <c r="I22" s="11" t="s">
        <v>5931</v>
      </c>
      <c r="J22" s="11" t="s">
        <v>5004</v>
      </c>
      <c r="K22" s="11" t="s">
        <v>22</v>
      </c>
      <c r="L22" s="11" t="s">
        <v>22</v>
      </c>
      <c r="M22" s="11" t="str">
        <f t="shared" si="6"/>
        <v>Party</v>
      </c>
      <c r="N22" s="11" t="str">
        <f t="shared" si="7"/>
        <v>Party</v>
      </c>
      <c r="O22" s="11" t="s">
        <v>22</v>
      </c>
      <c r="P22" s="11" t="s">
        <v>22</v>
      </c>
      <c r="Q22" s="11" t="s">
        <v>22</v>
      </c>
      <c r="R22" s="11" t="s">
        <v>216</v>
      </c>
      <c r="S22" s="11" t="s">
        <v>38</v>
      </c>
      <c r="T22" s="11" t="s">
        <v>22</v>
      </c>
      <c r="U22" s="11" t="s">
        <v>228</v>
      </c>
      <c r="V22" s="11" t="s">
        <v>22</v>
      </c>
    </row>
    <row r="23" spans="1:22" ht="14.1" customHeight="1" x14ac:dyDescent="0.2">
      <c r="A23" s="11" t="str">
        <f t="shared" si="4"/>
        <v>TenderingTerms</v>
      </c>
      <c r="B23" s="8" t="s">
        <v>22</v>
      </c>
      <c r="C23" s="12" t="s">
        <v>34</v>
      </c>
      <c r="D23" s="11" t="s">
        <v>5100</v>
      </c>
      <c r="E23" s="11" t="s">
        <v>22</v>
      </c>
      <c r="F23" s="11" t="s">
        <v>22</v>
      </c>
      <c r="G23" s="11" t="str">
        <f t="shared" si="5"/>
        <v>Tender Contract. Tendering Terms</v>
      </c>
      <c r="H23" s="11" t="s">
        <v>22</v>
      </c>
      <c r="I23" s="11" t="s">
        <v>5931</v>
      </c>
      <c r="J23" s="11" t="s">
        <v>22</v>
      </c>
      <c r="K23" s="11" t="s">
        <v>22</v>
      </c>
      <c r="L23" s="11" t="s">
        <v>22</v>
      </c>
      <c r="M23" s="11" t="str">
        <f t="shared" si="6"/>
        <v>Tendering Terms</v>
      </c>
      <c r="N23" s="11" t="str">
        <f t="shared" si="7"/>
        <v>Tendering Terms</v>
      </c>
      <c r="O23" s="11" t="s">
        <v>22</v>
      </c>
      <c r="P23" s="11" t="s">
        <v>22</v>
      </c>
      <c r="Q23" s="11" t="s">
        <v>22</v>
      </c>
      <c r="R23" s="11" t="s">
        <v>3376</v>
      </c>
      <c r="S23" s="11" t="s">
        <v>38</v>
      </c>
      <c r="T23" s="11" t="s">
        <v>22</v>
      </c>
      <c r="U23" s="11" t="s">
        <v>228</v>
      </c>
      <c r="V23" s="11" t="s">
        <v>22</v>
      </c>
    </row>
    <row r="24" spans="1:22" ht="14.1" customHeight="1" x14ac:dyDescent="0.2">
      <c r="A24" s="11" t="str">
        <f t="shared" si="4"/>
        <v>TenderingProcess</v>
      </c>
      <c r="B24" s="8" t="s">
        <v>22</v>
      </c>
      <c r="C24" s="12" t="s">
        <v>34</v>
      </c>
      <c r="D24" s="11" t="s">
        <v>5101</v>
      </c>
      <c r="E24" s="11" t="s">
        <v>22</v>
      </c>
      <c r="F24" s="11" t="s">
        <v>22</v>
      </c>
      <c r="G24" s="11" t="str">
        <f t="shared" si="5"/>
        <v>Tender Contract. Tendering Process</v>
      </c>
      <c r="H24" s="11" t="s">
        <v>22</v>
      </c>
      <c r="I24" s="11" t="s">
        <v>5931</v>
      </c>
      <c r="J24" s="11" t="s">
        <v>22</v>
      </c>
      <c r="K24" s="11" t="s">
        <v>22</v>
      </c>
      <c r="L24" s="11" t="s">
        <v>22</v>
      </c>
      <c r="M24" s="11" t="str">
        <f t="shared" si="6"/>
        <v>Tendering Process</v>
      </c>
      <c r="N24" s="11" t="str">
        <f t="shared" si="7"/>
        <v>Tendering Process</v>
      </c>
      <c r="O24" s="11" t="s">
        <v>22</v>
      </c>
      <c r="P24" s="11" t="s">
        <v>22</v>
      </c>
      <c r="Q24" s="11" t="s">
        <v>22</v>
      </c>
      <c r="R24" s="11" t="s">
        <v>3378</v>
      </c>
      <c r="S24" s="11" t="s">
        <v>38</v>
      </c>
      <c r="T24" s="11" t="s">
        <v>22</v>
      </c>
      <c r="U24" s="11" t="s">
        <v>228</v>
      </c>
      <c r="V24" s="11" t="s">
        <v>22</v>
      </c>
    </row>
    <row r="25" spans="1:22" ht="14.1" customHeight="1" x14ac:dyDescent="0.2">
      <c r="A25" s="11" t="str">
        <f t="shared" si="4"/>
        <v>ProcurementProject</v>
      </c>
      <c r="B25" s="8" t="s">
        <v>22</v>
      </c>
      <c r="C25" s="12" t="s">
        <v>34</v>
      </c>
      <c r="D25" s="11" t="s">
        <v>5102</v>
      </c>
      <c r="E25" s="11" t="s">
        <v>22</v>
      </c>
      <c r="F25" s="11" t="s">
        <v>22</v>
      </c>
      <c r="G25" s="11" t="str">
        <f t="shared" si="5"/>
        <v>Tender Contract. Procurement Project</v>
      </c>
      <c r="H25" s="11" t="s">
        <v>22</v>
      </c>
      <c r="I25" s="11" t="s">
        <v>5931</v>
      </c>
      <c r="J25" s="11" t="s">
        <v>22</v>
      </c>
      <c r="K25" s="11" t="s">
        <v>22</v>
      </c>
      <c r="L25" s="11" t="s">
        <v>22</v>
      </c>
      <c r="M25" s="11" t="str">
        <f t="shared" si="6"/>
        <v>Procurement Project</v>
      </c>
      <c r="N25" s="11" t="str">
        <f t="shared" si="7"/>
        <v>Procurement Project</v>
      </c>
      <c r="O25" s="11" t="s">
        <v>22</v>
      </c>
      <c r="P25" s="11" t="s">
        <v>22</v>
      </c>
      <c r="Q25" s="11" t="s">
        <v>22</v>
      </c>
      <c r="R25" s="11" t="s">
        <v>3336</v>
      </c>
      <c r="S25" s="11" t="s">
        <v>38</v>
      </c>
      <c r="T25" s="11" t="s">
        <v>22</v>
      </c>
      <c r="U25" s="11" t="s">
        <v>228</v>
      </c>
      <c r="V25" s="11" t="s">
        <v>22</v>
      </c>
    </row>
    <row r="26" spans="1:22" ht="14.1" customHeight="1" x14ac:dyDescent="0.2">
      <c r="A26" s="11" t="str">
        <f t="shared" si="4"/>
        <v>ProcurementProjectLot</v>
      </c>
      <c r="B26" s="8" t="s">
        <v>22</v>
      </c>
      <c r="C26" s="12" t="s">
        <v>98</v>
      </c>
      <c r="D26" s="11" t="s">
        <v>5933</v>
      </c>
      <c r="E26" s="11" t="s">
        <v>22</v>
      </c>
      <c r="F26" s="11" t="s">
        <v>22</v>
      </c>
      <c r="G26" s="11" t="str">
        <f t="shared" si="5"/>
        <v>Tender Contract. Procurement Project Lot</v>
      </c>
      <c r="H26" s="11" t="s">
        <v>22</v>
      </c>
      <c r="I26" s="11" t="s">
        <v>5931</v>
      </c>
      <c r="J26" s="11" t="s">
        <v>22</v>
      </c>
      <c r="K26" s="11" t="s">
        <v>22</v>
      </c>
      <c r="L26" s="11" t="s">
        <v>22</v>
      </c>
      <c r="M26" s="11" t="str">
        <f t="shared" si="6"/>
        <v>Procurement Project Lot</v>
      </c>
      <c r="N26" s="11" t="str">
        <f t="shared" si="7"/>
        <v>Procurement Project Lot</v>
      </c>
      <c r="O26" s="11" t="s">
        <v>22</v>
      </c>
      <c r="P26" s="11" t="s">
        <v>22</v>
      </c>
      <c r="Q26" s="11" t="s">
        <v>22</v>
      </c>
      <c r="R26" s="11" t="s">
        <v>3366</v>
      </c>
      <c r="S26" s="11" t="s">
        <v>38</v>
      </c>
      <c r="T26" s="11" t="s">
        <v>22</v>
      </c>
      <c r="U26" s="11" t="s">
        <v>228</v>
      </c>
      <c r="V26" s="11" t="s">
        <v>22</v>
      </c>
    </row>
    <row r="27" spans="1:22" ht="14.1" customHeight="1" x14ac:dyDescent="0.2">
      <c r="A27" s="11" t="str">
        <f t="shared" si="4"/>
        <v>TenderResult</v>
      </c>
      <c r="B27" s="8" t="s">
        <v>22</v>
      </c>
      <c r="C27" s="12" t="s">
        <v>50</v>
      </c>
      <c r="D27" s="11" t="s">
        <v>5232</v>
      </c>
      <c r="E27" s="11" t="s">
        <v>22</v>
      </c>
      <c r="F27" s="11" t="s">
        <v>22</v>
      </c>
      <c r="G27" s="11" t="str">
        <f t="shared" si="5"/>
        <v>Tender Contract. Tender Result</v>
      </c>
      <c r="H27" s="11" t="s">
        <v>22</v>
      </c>
      <c r="I27" s="11" t="s">
        <v>5931</v>
      </c>
      <c r="J27" s="11" t="s">
        <v>22</v>
      </c>
      <c r="K27" s="11" t="s">
        <v>22</v>
      </c>
      <c r="L27" s="11" t="s">
        <v>22</v>
      </c>
      <c r="M27" s="11" t="str">
        <f t="shared" si="6"/>
        <v>Tender Result</v>
      </c>
      <c r="N27" s="11" t="str">
        <f t="shared" si="7"/>
        <v>Tender Result</v>
      </c>
      <c r="O27" s="11" t="s">
        <v>22</v>
      </c>
      <c r="P27" s="11" t="s">
        <v>22</v>
      </c>
      <c r="Q27" s="11" t="s">
        <v>22</v>
      </c>
      <c r="R27" s="11" t="s">
        <v>4256</v>
      </c>
      <c r="S27" s="11" t="s">
        <v>38</v>
      </c>
      <c r="T27" s="11" t="s">
        <v>22</v>
      </c>
      <c r="U27" s="11" t="s">
        <v>228</v>
      </c>
      <c r="V27" s="11" t="s">
        <v>22</v>
      </c>
    </row>
    <row r="28" spans="1:22" s="14" customFormat="1" ht="14.1" customHeight="1" x14ac:dyDescent="0.2">
      <c r="A28" s="13"/>
      <c r="B28" s="13"/>
      <c r="C28" s="13"/>
      <c r="D28" s="13"/>
      <c r="E28" s="13"/>
      <c r="F28" s="13"/>
      <c r="G28" s="13"/>
      <c r="H28" s="13"/>
      <c r="I28" s="13"/>
      <c r="J28" s="13"/>
      <c r="K28" s="13"/>
      <c r="L28" s="13"/>
      <c r="M28" s="13"/>
      <c r="N28" s="13"/>
      <c r="O28" s="13"/>
      <c r="P28" s="13"/>
      <c r="Q28" s="13"/>
      <c r="R28" s="13"/>
      <c r="S28" s="13" t="s">
        <v>4949</v>
      </c>
      <c r="T28" s="13"/>
      <c r="U28" s="13"/>
      <c r="V28"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F318F-81BB-435F-85EA-BB387DEADC84}">
  <dimension ref="A1:V21"/>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TenderReceipt</v>
      </c>
      <c r="B2" s="6" t="s">
        <v>22</v>
      </c>
      <c r="C2" s="6" t="s">
        <v>22</v>
      </c>
      <c r="D2" s="6" t="s">
        <v>5934</v>
      </c>
      <c r="E2" s="6" t="s">
        <v>22</v>
      </c>
      <c r="F2" s="6" t="s">
        <v>22</v>
      </c>
      <c r="G2" s="5" t="str">
        <f>CONCATENATE(IF(H2="","",CONCATENATE(H2,"_ ")),I2,". Details")</f>
        <v>Tender Receipt. Details</v>
      </c>
      <c r="H2" s="6" t="s">
        <v>22</v>
      </c>
      <c r="I2" s="6" t="s">
        <v>5935</v>
      </c>
      <c r="J2" s="6" t="s">
        <v>22</v>
      </c>
      <c r="K2" s="6" t="s">
        <v>22</v>
      </c>
      <c r="L2" s="6" t="s">
        <v>22</v>
      </c>
      <c r="M2" s="6" t="s">
        <v>22</v>
      </c>
      <c r="N2" s="6" t="s">
        <v>22</v>
      </c>
      <c r="O2" s="6" t="s">
        <v>22</v>
      </c>
      <c r="P2" s="6" t="s">
        <v>22</v>
      </c>
      <c r="Q2" s="6" t="s">
        <v>22</v>
      </c>
      <c r="R2" s="6" t="s">
        <v>22</v>
      </c>
      <c r="S2" s="6" t="s">
        <v>25</v>
      </c>
      <c r="T2" s="6" t="s">
        <v>22</v>
      </c>
      <c r="U2" s="6" t="s">
        <v>26</v>
      </c>
      <c r="V2" s="6" t="s">
        <v>22</v>
      </c>
    </row>
    <row r="3" spans="1:22" ht="14.1" customHeight="1" x14ac:dyDescent="0.2">
      <c r="A3" s="7" t="str">
        <f t="shared" ref="A3:A16"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4992</v>
      </c>
      <c r="G3" s="10" t="str">
        <f t="shared" ref="G3:G16" si="1">CONCATENATE( IF(H3="","",CONCATENATE(H3,"_ ")),I3,". ",IF(J3="","",CONCATENATE(J3,"_ ")),M3,IF(OR(J3&lt;&gt;"",M3&lt;&gt;N3),CONCATENATE(". ",N3),""))</f>
        <v>Tender Receipt. UBL Version Identifier. Identifier</v>
      </c>
      <c r="H3" s="10" t="s">
        <v>22</v>
      </c>
      <c r="I3" s="10" t="s">
        <v>5935</v>
      </c>
      <c r="J3" s="10" t="s">
        <v>22</v>
      </c>
      <c r="K3" s="10" t="s">
        <v>4953</v>
      </c>
      <c r="L3" s="10" t="s">
        <v>29</v>
      </c>
      <c r="M3" s="7" t="str">
        <f t="shared" ref="M3:M16" si="2">IF(K3&lt;&gt;"",CONCATENATE(K3," ",L3),L3)</f>
        <v>UBL Version Identifier</v>
      </c>
      <c r="N3" s="10" t="s">
        <v>29</v>
      </c>
      <c r="O3" s="10" t="s">
        <v>22</v>
      </c>
      <c r="P3" s="10" t="str">
        <f t="shared" ref="P3:P16" si="3">IF(O3&lt;&gt;"",CONCATENATE(O3,"_ ",N3,". Type"),CONCATENATE(N3,". Type"))</f>
        <v>Identifier. Type</v>
      </c>
      <c r="Q3" s="10" t="s">
        <v>22</v>
      </c>
      <c r="R3" s="10" t="s">
        <v>22</v>
      </c>
      <c r="S3" s="10" t="s">
        <v>30</v>
      </c>
      <c r="T3" s="10" t="s">
        <v>22</v>
      </c>
      <c r="U3" s="10" t="s">
        <v>26</v>
      </c>
      <c r="V3" s="10" t="s">
        <v>22</v>
      </c>
    </row>
    <row r="4" spans="1:22" ht="14.1" customHeight="1" x14ac:dyDescent="0.2">
      <c r="A4" s="7" t="str">
        <f t="shared" si="0"/>
        <v>CustomizationID</v>
      </c>
      <c r="B4" s="8" t="s">
        <v>22</v>
      </c>
      <c r="C4" s="9" t="s">
        <v>34</v>
      </c>
      <c r="D4" s="10" t="s">
        <v>4954</v>
      </c>
      <c r="E4" s="10" t="s">
        <v>22</v>
      </c>
      <c r="F4" s="10" t="s">
        <v>2701</v>
      </c>
      <c r="G4" s="10" t="str">
        <f t="shared" si="1"/>
        <v>Tender Receipt. Customization Identifier. Identifier</v>
      </c>
      <c r="H4" s="10" t="s">
        <v>22</v>
      </c>
      <c r="I4" s="10" t="s">
        <v>5935</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26</v>
      </c>
      <c r="V4" s="10" t="s">
        <v>22</v>
      </c>
    </row>
    <row r="5" spans="1:22" ht="14.1" customHeight="1" x14ac:dyDescent="0.2">
      <c r="A5" s="7" t="str">
        <f t="shared" si="0"/>
        <v>ProfileID</v>
      </c>
      <c r="B5" s="8" t="s">
        <v>22</v>
      </c>
      <c r="C5" s="9" t="s">
        <v>34</v>
      </c>
      <c r="D5" s="10" t="s">
        <v>4955</v>
      </c>
      <c r="E5" s="10" t="s">
        <v>22</v>
      </c>
      <c r="F5" s="10" t="s">
        <v>4993</v>
      </c>
      <c r="G5" s="10" t="str">
        <f t="shared" si="1"/>
        <v>Tender Receipt. Profile Identifier. Identifier</v>
      </c>
      <c r="H5" s="10" t="s">
        <v>22</v>
      </c>
      <c r="I5" s="10" t="s">
        <v>5935</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26</v>
      </c>
      <c r="V5" s="10" t="s">
        <v>22</v>
      </c>
    </row>
    <row r="6" spans="1:22" ht="14.1" customHeight="1" x14ac:dyDescent="0.2">
      <c r="A6" s="7" t="str">
        <f t="shared" si="0"/>
        <v>ProfileExecutionID</v>
      </c>
      <c r="B6" s="8" t="s">
        <v>22</v>
      </c>
      <c r="C6" s="9" t="s">
        <v>34</v>
      </c>
      <c r="D6" s="10" t="s">
        <v>4956</v>
      </c>
      <c r="E6" s="10" t="s">
        <v>22</v>
      </c>
      <c r="F6" s="10" t="s">
        <v>4994</v>
      </c>
      <c r="G6" s="10" t="str">
        <f t="shared" si="1"/>
        <v>Tender Receipt. Profile Execution Identifier. Identifier</v>
      </c>
      <c r="H6" s="10" t="s">
        <v>22</v>
      </c>
      <c r="I6" s="10" t="s">
        <v>5935</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26</v>
      </c>
      <c r="V6" s="10" t="s">
        <v>22</v>
      </c>
    </row>
    <row r="7" spans="1:22" ht="14.1" customHeight="1" x14ac:dyDescent="0.2">
      <c r="A7" s="7" t="str">
        <f t="shared" si="0"/>
        <v>ID</v>
      </c>
      <c r="B7" s="8" t="s">
        <v>22</v>
      </c>
      <c r="C7" s="9" t="s">
        <v>34</v>
      </c>
      <c r="D7" s="10" t="s">
        <v>4995</v>
      </c>
      <c r="E7" s="10" t="s">
        <v>22</v>
      </c>
      <c r="F7" s="10" t="s">
        <v>22</v>
      </c>
      <c r="G7" s="10" t="str">
        <f t="shared" si="1"/>
        <v>Tender Receipt. Identifier</v>
      </c>
      <c r="H7" s="10" t="s">
        <v>22</v>
      </c>
      <c r="I7" s="10" t="s">
        <v>5935</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26</v>
      </c>
      <c r="V7" s="10" t="s">
        <v>22</v>
      </c>
    </row>
    <row r="8" spans="1:22" ht="14.1" customHeight="1" x14ac:dyDescent="0.2">
      <c r="A8" s="7" t="str">
        <f t="shared" si="0"/>
        <v>CopyIndicator</v>
      </c>
      <c r="B8" s="8" t="s">
        <v>22</v>
      </c>
      <c r="C8" s="9" t="s">
        <v>34</v>
      </c>
      <c r="D8" s="10" t="s">
        <v>5018</v>
      </c>
      <c r="E8" s="10" t="s">
        <v>22</v>
      </c>
      <c r="F8" s="10" t="s">
        <v>22</v>
      </c>
      <c r="G8" s="10" t="str">
        <f t="shared" si="1"/>
        <v>Tender Receipt. Copy_ Indicator. Indicator</v>
      </c>
      <c r="H8" s="10" t="s">
        <v>22</v>
      </c>
      <c r="I8" s="10" t="s">
        <v>5935</v>
      </c>
      <c r="J8" s="10" t="s">
        <v>1596</v>
      </c>
      <c r="K8" s="10" t="s">
        <v>22</v>
      </c>
      <c r="L8" s="10" t="s">
        <v>170</v>
      </c>
      <c r="M8" s="7" t="str">
        <f t="shared" si="2"/>
        <v>Indicator</v>
      </c>
      <c r="N8" s="10" t="s">
        <v>170</v>
      </c>
      <c r="O8" s="10" t="s">
        <v>22</v>
      </c>
      <c r="P8" s="10" t="str">
        <f t="shared" si="3"/>
        <v>Indicator. Type</v>
      </c>
      <c r="Q8" s="10" t="s">
        <v>22</v>
      </c>
      <c r="R8" s="10" t="s">
        <v>22</v>
      </c>
      <c r="S8" s="10" t="s">
        <v>30</v>
      </c>
      <c r="T8" s="10" t="s">
        <v>22</v>
      </c>
      <c r="U8" s="10" t="s">
        <v>26</v>
      </c>
      <c r="V8" s="10" t="s">
        <v>22</v>
      </c>
    </row>
    <row r="9" spans="1:22" ht="14.1" customHeight="1" x14ac:dyDescent="0.2">
      <c r="A9" s="7" t="str">
        <f t="shared" si="0"/>
        <v>UUID</v>
      </c>
      <c r="B9" s="8" t="s">
        <v>22</v>
      </c>
      <c r="C9" s="9" t="s">
        <v>34</v>
      </c>
      <c r="D9" s="10" t="s">
        <v>4959</v>
      </c>
      <c r="E9" s="10" t="s">
        <v>22</v>
      </c>
      <c r="F9" s="10" t="s">
        <v>22</v>
      </c>
      <c r="G9" s="10" t="str">
        <f t="shared" si="1"/>
        <v>Tender Receipt. UUID. Identifier</v>
      </c>
      <c r="H9" s="10" t="s">
        <v>22</v>
      </c>
      <c r="I9" s="10" t="s">
        <v>5935</v>
      </c>
      <c r="J9" s="10" t="s">
        <v>22</v>
      </c>
      <c r="K9" s="10" t="s">
        <v>22</v>
      </c>
      <c r="L9" s="10" t="s">
        <v>590</v>
      </c>
      <c r="M9" s="7" t="str">
        <f t="shared" si="2"/>
        <v>UUID</v>
      </c>
      <c r="N9" s="10" t="s">
        <v>29</v>
      </c>
      <c r="O9" s="10" t="s">
        <v>22</v>
      </c>
      <c r="P9" s="10" t="str">
        <f t="shared" si="3"/>
        <v>Identifier. Type</v>
      </c>
      <c r="Q9" s="10" t="s">
        <v>22</v>
      </c>
      <c r="R9" s="10" t="s">
        <v>22</v>
      </c>
      <c r="S9" s="10" t="s">
        <v>30</v>
      </c>
      <c r="T9" s="10" t="s">
        <v>22</v>
      </c>
      <c r="U9" s="10" t="s">
        <v>26</v>
      </c>
      <c r="V9" s="10" t="s">
        <v>22</v>
      </c>
    </row>
    <row r="10" spans="1:22" ht="14.1" customHeight="1" x14ac:dyDescent="0.2">
      <c r="A10" s="7" t="str">
        <f t="shared" si="0"/>
        <v>ContractFolderID</v>
      </c>
      <c r="B10" s="8" t="s">
        <v>22</v>
      </c>
      <c r="C10" s="9" t="s">
        <v>27</v>
      </c>
      <c r="D10" s="10" t="s">
        <v>5019</v>
      </c>
      <c r="E10" s="10" t="s">
        <v>22</v>
      </c>
      <c r="F10" s="10" t="s">
        <v>22</v>
      </c>
      <c r="G10" s="10" t="str">
        <f t="shared" si="1"/>
        <v>Tender Receipt. Contract Folder Identifier. Identifier</v>
      </c>
      <c r="H10" s="10" t="s">
        <v>22</v>
      </c>
      <c r="I10" s="10" t="s">
        <v>5935</v>
      </c>
      <c r="J10" s="10" t="s">
        <v>22</v>
      </c>
      <c r="K10" s="10" t="s">
        <v>5020</v>
      </c>
      <c r="L10" s="10" t="s">
        <v>29</v>
      </c>
      <c r="M10" s="7" t="str">
        <f t="shared" si="2"/>
        <v>Contract Folder Identifier</v>
      </c>
      <c r="N10" s="10" t="s">
        <v>29</v>
      </c>
      <c r="O10" s="10" t="s">
        <v>22</v>
      </c>
      <c r="P10" s="10" t="str">
        <f t="shared" si="3"/>
        <v>Identifier. Type</v>
      </c>
      <c r="Q10" s="10" t="s">
        <v>22</v>
      </c>
      <c r="R10" s="10" t="s">
        <v>22</v>
      </c>
      <c r="S10" s="10" t="s">
        <v>30</v>
      </c>
      <c r="T10" s="10" t="s">
        <v>22</v>
      </c>
      <c r="U10" s="10" t="s">
        <v>26</v>
      </c>
      <c r="V10" s="10" t="s">
        <v>22</v>
      </c>
    </row>
    <row r="11" spans="1:22" ht="14.1" customHeight="1" x14ac:dyDescent="0.2">
      <c r="A11" s="7" t="str">
        <f t="shared" si="0"/>
        <v>IssueDate</v>
      </c>
      <c r="B11" s="8" t="s">
        <v>22</v>
      </c>
      <c r="C11" s="9" t="s">
        <v>27</v>
      </c>
      <c r="D11" s="10" t="s">
        <v>4996</v>
      </c>
      <c r="E11" s="10" t="s">
        <v>22</v>
      </c>
      <c r="F11" s="10" t="s">
        <v>22</v>
      </c>
      <c r="G11" s="10" t="str">
        <f t="shared" si="1"/>
        <v>Tender Receipt. Issue Date. Date</v>
      </c>
      <c r="H11" s="10" t="s">
        <v>22</v>
      </c>
      <c r="I11" s="10" t="s">
        <v>5935</v>
      </c>
      <c r="J11" s="10" t="s">
        <v>22</v>
      </c>
      <c r="K11" s="10" t="s">
        <v>477</v>
      </c>
      <c r="L11" s="10" t="s">
        <v>397</v>
      </c>
      <c r="M11" s="7" t="str">
        <f t="shared" si="2"/>
        <v>Issue Date</v>
      </c>
      <c r="N11" s="10" t="s">
        <v>397</v>
      </c>
      <c r="O11" s="10" t="s">
        <v>22</v>
      </c>
      <c r="P11" s="10" t="str">
        <f t="shared" si="3"/>
        <v>Date. Type</v>
      </c>
      <c r="Q11" s="10" t="s">
        <v>22</v>
      </c>
      <c r="R11" s="10" t="s">
        <v>22</v>
      </c>
      <c r="S11" s="10" t="s">
        <v>30</v>
      </c>
      <c r="T11" s="10" t="s">
        <v>22</v>
      </c>
      <c r="U11" s="10" t="s">
        <v>26</v>
      </c>
      <c r="V11" s="10" t="s">
        <v>22</v>
      </c>
    </row>
    <row r="12" spans="1:22" ht="14.1" customHeight="1" x14ac:dyDescent="0.2">
      <c r="A12" s="7" t="str">
        <f t="shared" si="0"/>
        <v>IssueTime</v>
      </c>
      <c r="B12" s="8" t="s">
        <v>22</v>
      </c>
      <c r="C12" s="9" t="s">
        <v>34</v>
      </c>
      <c r="D12" s="10" t="s">
        <v>4997</v>
      </c>
      <c r="E12" s="10" t="s">
        <v>22</v>
      </c>
      <c r="F12" s="10" t="s">
        <v>22</v>
      </c>
      <c r="G12" s="10" t="str">
        <f t="shared" si="1"/>
        <v>Tender Receipt. Issue Time. Time</v>
      </c>
      <c r="H12" s="10" t="s">
        <v>22</v>
      </c>
      <c r="I12" s="10" t="s">
        <v>5935</v>
      </c>
      <c r="J12" s="10" t="s">
        <v>22</v>
      </c>
      <c r="K12" s="10" t="s">
        <v>477</v>
      </c>
      <c r="L12" s="10" t="s">
        <v>594</v>
      </c>
      <c r="M12" s="7" t="str">
        <f t="shared" si="2"/>
        <v>Issue Time</v>
      </c>
      <c r="N12" s="10" t="s">
        <v>594</v>
      </c>
      <c r="O12" s="10" t="s">
        <v>22</v>
      </c>
      <c r="P12" s="10" t="str">
        <f t="shared" si="3"/>
        <v>Time. Type</v>
      </c>
      <c r="Q12" s="10" t="s">
        <v>22</v>
      </c>
      <c r="R12" s="10" t="s">
        <v>22</v>
      </c>
      <c r="S12" s="10" t="s">
        <v>30</v>
      </c>
      <c r="T12" s="10" t="s">
        <v>22</v>
      </c>
      <c r="U12" s="10" t="s">
        <v>26</v>
      </c>
      <c r="V12" s="10" t="s">
        <v>22</v>
      </c>
    </row>
    <row r="13" spans="1:22" ht="14.1" customHeight="1" x14ac:dyDescent="0.2">
      <c r="A13" s="7" t="str">
        <f t="shared" si="0"/>
        <v>ContractName</v>
      </c>
      <c r="B13" s="8" t="s">
        <v>22</v>
      </c>
      <c r="C13" s="9" t="s">
        <v>98</v>
      </c>
      <c r="D13" s="10" t="s">
        <v>5771</v>
      </c>
      <c r="E13" s="10" t="s">
        <v>22</v>
      </c>
      <c r="F13" s="10" t="s">
        <v>22</v>
      </c>
      <c r="G13" s="10" t="str">
        <f t="shared" si="1"/>
        <v>Tender Receipt. Contract Name. Name</v>
      </c>
      <c r="H13" s="10" t="s">
        <v>22</v>
      </c>
      <c r="I13" s="10" t="s">
        <v>5935</v>
      </c>
      <c r="J13" s="10" t="s">
        <v>22</v>
      </c>
      <c r="K13" s="10" t="s">
        <v>516</v>
      </c>
      <c r="L13" s="10" t="s">
        <v>56</v>
      </c>
      <c r="M13" s="7" t="str">
        <f t="shared" si="2"/>
        <v>Contract Name</v>
      </c>
      <c r="N13" s="10" t="s">
        <v>56</v>
      </c>
      <c r="O13" s="10" t="s">
        <v>22</v>
      </c>
      <c r="P13" s="10" t="str">
        <f t="shared" si="3"/>
        <v>Name. Type</v>
      </c>
      <c r="Q13" s="10" t="s">
        <v>22</v>
      </c>
      <c r="R13" s="10" t="s">
        <v>22</v>
      </c>
      <c r="S13" s="10" t="s">
        <v>30</v>
      </c>
      <c r="T13" s="10" t="s">
        <v>22</v>
      </c>
      <c r="U13" s="10" t="s">
        <v>26</v>
      </c>
      <c r="V13" s="10" t="s">
        <v>22</v>
      </c>
    </row>
    <row r="14" spans="1:22" ht="14.1" customHeight="1" x14ac:dyDescent="0.2">
      <c r="A14" s="7" t="str">
        <f t="shared" si="0"/>
        <v>Note</v>
      </c>
      <c r="B14" s="8" t="s">
        <v>22</v>
      </c>
      <c r="C14" s="9" t="s">
        <v>98</v>
      </c>
      <c r="D14" s="10" t="s">
        <v>4967</v>
      </c>
      <c r="E14" s="10" t="s">
        <v>22</v>
      </c>
      <c r="F14" s="10" t="s">
        <v>22</v>
      </c>
      <c r="G14" s="10" t="str">
        <f t="shared" si="1"/>
        <v>Tender Receipt. Note. Text</v>
      </c>
      <c r="H14" s="10" t="s">
        <v>22</v>
      </c>
      <c r="I14" s="10" t="s">
        <v>5935</v>
      </c>
      <c r="J14" s="10" t="s">
        <v>22</v>
      </c>
      <c r="K14" s="10" t="s">
        <v>22</v>
      </c>
      <c r="L14" s="10" t="s">
        <v>237</v>
      </c>
      <c r="M14" s="7" t="str">
        <f t="shared" si="2"/>
        <v>Note</v>
      </c>
      <c r="N14" s="10" t="s">
        <v>59</v>
      </c>
      <c r="O14" s="10" t="s">
        <v>22</v>
      </c>
      <c r="P14" s="10" t="str">
        <f t="shared" si="3"/>
        <v>Text. Type</v>
      </c>
      <c r="Q14" s="10" t="s">
        <v>22</v>
      </c>
      <c r="R14" s="10" t="s">
        <v>22</v>
      </c>
      <c r="S14" s="10" t="s">
        <v>30</v>
      </c>
      <c r="T14" s="10" t="s">
        <v>22</v>
      </c>
      <c r="U14" s="10" t="s">
        <v>26</v>
      </c>
      <c r="V14" s="10" t="s">
        <v>22</v>
      </c>
    </row>
    <row r="15" spans="1:22" ht="14.1" customHeight="1" x14ac:dyDescent="0.2">
      <c r="A15" s="7" t="str">
        <f t="shared" si="0"/>
        <v>RegisteredDate</v>
      </c>
      <c r="B15" s="8" t="s">
        <v>22</v>
      </c>
      <c r="C15" s="9" t="s">
        <v>27</v>
      </c>
      <c r="D15" s="10" t="s">
        <v>5936</v>
      </c>
      <c r="E15" s="10" t="s">
        <v>22</v>
      </c>
      <c r="F15" s="10" t="s">
        <v>22</v>
      </c>
      <c r="G15" s="10" t="str">
        <f t="shared" si="1"/>
        <v>Tender Receipt. Registered Date. Date</v>
      </c>
      <c r="H15" s="10" t="s">
        <v>22</v>
      </c>
      <c r="I15" s="10" t="s">
        <v>5935</v>
      </c>
      <c r="J15" s="10" t="s">
        <v>22</v>
      </c>
      <c r="K15" s="10" t="s">
        <v>5937</v>
      </c>
      <c r="L15" s="10" t="s">
        <v>397</v>
      </c>
      <c r="M15" s="7" t="str">
        <f t="shared" si="2"/>
        <v>Registered Date</v>
      </c>
      <c r="N15" s="10" t="s">
        <v>397</v>
      </c>
      <c r="O15" s="10" t="s">
        <v>22</v>
      </c>
      <c r="P15" s="10" t="str">
        <f t="shared" si="3"/>
        <v>Date. Type</v>
      </c>
      <c r="Q15" s="10" t="s">
        <v>22</v>
      </c>
      <c r="R15" s="10" t="s">
        <v>22</v>
      </c>
      <c r="S15" s="10" t="s">
        <v>30</v>
      </c>
      <c r="T15" s="10" t="s">
        <v>22</v>
      </c>
      <c r="U15" s="10" t="s">
        <v>26</v>
      </c>
      <c r="V15" s="10" t="s">
        <v>22</v>
      </c>
    </row>
    <row r="16" spans="1:22" ht="14.1" customHeight="1" x14ac:dyDescent="0.2">
      <c r="A16" s="7" t="str">
        <f t="shared" si="0"/>
        <v>RegisteredTime</v>
      </c>
      <c r="B16" s="8" t="s">
        <v>22</v>
      </c>
      <c r="C16" s="9" t="s">
        <v>27</v>
      </c>
      <c r="D16" s="10" t="s">
        <v>5938</v>
      </c>
      <c r="E16" s="10" t="s">
        <v>22</v>
      </c>
      <c r="F16" s="10" t="s">
        <v>22</v>
      </c>
      <c r="G16" s="10" t="str">
        <f t="shared" si="1"/>
        <v>Tender Receipt. Registered Time. Time</v>
      </c>
      <c r="H16" s="10" t="s">
        <v>22</v>
      </c>
      <c r="I16" s="10" t="s">
        <v>5935</v>
      </c>
      <c r="J16" s="10" t="s">
        <v>22</v>
      </c>
      <c r="K16" s="10" t="s">
        <v>5937</v>
      </c>
      <c r="L16" s="10" t="s">
        <v>594</v>
      </c>
      <c r="M16" s="7" t="str">
        <f t="shared" si="2"/>
        <v>Registered Time</v>
      </c>
      <c r="N16" s="10" t="s">
        <v>594</v>
      </c>
      <c r="O16" s="10" t="s">
        <v>22</v>
      </c>
      <c r="P16" s="10" t="str">
        <f t="shared" si="3"/>
        <v>Time. Type</v>
      </c>
      <c r="Q16" s="10" t="s">
        <v>22</v>
      </c>
      <c r="R16" s="10" t="s">
        <v>22</v>
      </c>
      <c r="S16" s="10" t="s">
        <v>30</v>
      </c>
      <c r="T16" s="10" t="s">
        <v>22</v>
      </c>
      <c r="U16" s="10" t="s">
        <v>26</v>
      </c>
      <c r="V16" s="10" t="s">
        <v>22</v>
      </c>
    </row>
    <row r="17" spans="1:22" ht="14.1" customHeight="1" x14ac:dyDescent="0.2">
      <c r="A17" s="11" t="str">
        <f>SUBSTITUTE(SUBSTITUTE(CONCATENATE(J17,IF(M17="Identifier","ID",M17))," ",""),"_","")</f>
        <v>TenderDocumentReference</v>
      </c>
      <c r="B17" s="8" t="s">
        <v>22</v>
      </c>
      <c r="C17" s="12" t="s">
        <v>98</v>
      </c>
      <c r="D17" s="11" t="s">
        <v>5939</v>
      </c>
      <c r="E17" s="11" t="s">
        <v>22</v>
      </c>
      <c r="F17" s="11" t="s">
        <v>22</v>
      </c>
      <c r="G17" s="11" t="str">
        <f>CONCATENATE( IF(H17="","",CONCATENATE(H17,"_ ")),I17,". ",IF(J17="","",CONCATENATE(J17,"_ ")),M17,IF(J17="","",CONCATENATE(". ",N17)))</f>
        <v>Tender Receipt. Tender_ Document Reference. Document Reference</v>
      </c>
      <c r="H17" s="11" t="s">
        <v>22</v>
      </c>
      <c r="I17" s="11" t="s">
        <v>5935</v>
      </c>
      <c r="J17" s="11" t="s">
        <v>4249</v>
      </c>
      <c r="K17" s="11" t="s">
        <v>22</v>
      </c>
      <c r="L17" s="11" t="s">
        <v>22</v>
      </c>
      <c r="M17" s="11" t="str">
        <f>CONCATENATE(IF(Q17="","",CONCATENATE(Q17,"_ ")),R17)</f>
        <v>Document Reference</v>
      </c>
      <c r="N17" s="11" t="str">
        <f>M17</f>
        <v>Document Reference</v>
      </c>
      <c r="O17" s="11" t="s">
        <v>22</v>
      </c>
      <c r="P17" s="11" t="s">
        <v>22</v>
      </c>
      <c r="Q17" s="11" t="s">
        <v>22</v>
      </c>
      <c r="R17" s="11" t="s">
        <v>406</v>
      </c>
      <c r="S17" s="11" t="s">
        <v>38</v>
      </c>
      <c r="T17" s="11" t="s">
        <v>22</v>
      </c>
      <c r="U17" s="11" t="s">
        <v>26</v>
      </c>
      <c r="V17" s="11" t="s">
        <v>22</v>
      </c>
    </row>
    <row r="18" spans="1:22" ht="14.1" customHeight="1" x14ac:dyDescent="0.2">
      <c r="A18" s="11" t="str">
        <f>SUBSTITUTE(SUBSTITUTE(CONCATENATE(J18,IF(M18="Identifier","ID",M18))," ",""),"_","")</f>
        <v>Signature</v>
      </c>
      <c r="B18" s="8" t="s">
        <v>22</v>
      </c>
      <c r="C18" s="12" t="s">
        <v>98</v>
      </c>
      <c r="D18" s="11" t="s">
        <v>4972</v>
      </c>
      <c r="E18" s="11" t="s">
        <v>22</v>
      </c>
      <c r="F18" s="11" t="s">
        <v>22</v>
      </c>
      <c r="G18" s="11" t="str">
        <f>CONCATENATE( IF(H18="","",CONCATENATE(H18,"_ ")),I18,". ",IF(J18="","",CONCATENATE(J18,"_ ")),M18,IF(J18="","",CONCATENATE(". ",N18)))</f>
        <v>Tender Receipt. Signature</v>
      </c>
      <c r="H18" s="11" t="s">
        <v>22</v>
      </c>
      <c r="I18" s="11" t="s">
        <v>5935</v>
      </c>
      <c r="J18" s="11" t="s">
        <v>22</v>
      </c>
      <c r="K18" s="11" t="s">
        <v>22</v>
      </c>
      <c r="L18" s="11" t="s">
        <v>22</v>
      </c>
      <c r="M18" s="11" t="str">
        <f>CONCATENATE(IF(Q18="","",CONCATENATE(Q18,"_ ")),R18)</f>
        <v>Signature</v>
      </c>
      <c r="N18" s="11" t="str">
        <f>M18</f>
        <v>Signature</v>
      </c>
      <c r="O18" s="11" t="s">
        <v>22</v>
      </c>
      <c r="P18" s="11" t="s">
        <v>22</v>
      </c>
      <c r="Q18" s="11" t="s">
        <v>22</v>
      </c>
      <c r="R18" s="11" t="s">
        <v>624</v>
      </c>
      <c r="S18" s="11" t="s">
        <v>38</v>
      </c>
      <c r="T18" s="11" t="s">
        <v>22</v>
      </c>
      <c r="U18" s="11" t="s">
        <v>26</v>
      </c>
      <c r="V18" s="11" t="s">
        <v>22</v>
      </c>
    </row>
    <row r="19" spans="1:22" ht="14.1" customHeight="1" x14ac:dyDescent="0.2">
      <c r="A19" s="11" t="str">
        <f>SUBSTITUTE(SUBSTITUTE(CONCATENATE(J19,IF(M19="Identifier","ID",M19))," ",""),"_","")</f>
        <v>SenderParty</v>
      </c>
      <c r="B19" s="8" t="s">
        <v>22</v>
      </c>
      <c r="C19" s="12" t="s">
        <v>27</v>
      </c>
      <c r="D19" s="11" t="s">
        <v>5001</v>
      </c>
      <c r="E19" s="11" t="s">
        <v>22</v>
      </c>
      <c r="F19" s="11" t="s">
        <v>22</v>
      </c>
      <c r="G19" s="11" t="str">
        <f>CONCATENATE( IF(H19="","",CONCATENATE(H19,"_ ")),I19,". ",IF(J19="","",CONCATENATE(J19,"_ ")),M19,IF(J19="","",CONCATENATE(". ",N19)))</f>
        <v>Tender Receipt. Sender_ Party. Party</v>
      </c>
      <c r="H19" s="11" t="s">
        <v>22</v>
      </c>
      <c r="I19" s="11" t="s">
        <v>5935</v>
      </c>
      <c r="J19" s="11" t="s">
        <v>5002</v>
      </c>
      <c r="K19" s="11" t="s">
        <v>22</v>
      </c>
      <c r="L19" s="11" t="s">
        <v>22</v>
      </c>
      <c r="M19" s="11" t="str">
        <f>CONCATENATE(IF(Q19="","",CONCATENATE(Q19,"_ ")),R19)</f>
        <v>Party</v>
      </c>
      <c r="N19" s="11" t="str">
        <f>M19</f>
        <v>Party</v>
      </c>
      <c r="O19" s="11" t="s">
        <v>22</v>
      </c>
      <c r="P19" s="11" t="s">
        <v>22</v>
      </c>
      <c r="Q19" s="11" t="s">
        <v>22</v>
      </c>
      <c r="R19" s="11" t="s">
        <v>216</v>
      </c>
      <c r="S19" s="11" t="s">
        <v>38</v>
      </c>
      <c r="T19" s="11" t="s">
        <v>22</v>
      </c>
      <c r="U19" s="11" t="s">
        <v>26</v>
      </c>
      <c r="V19" s="11" t="s">
        <v>22</v>
      </c>
    </row>
    <row r="20" spans="1:22" ht="14.1" customHeight="1" x14ac:dyDescent="0.2">
      <c r="A20" s="11" t="str">
        <f>SUBSTITUTE(SUBSTITUTE(CONCATENATE(J20,IF(M20="Identifier","ID",M20))," ",""),"_","")</f>
        <v>ReceiverParty</v>
      </c>
      <c r="B20" s="8" t="s">
        <v>22</v>
      </c>
      <c r="C20" s="12" t="s">
        <v>27</v>
      </c>
      <c r="D20" s="11" t="s">
        <v>5003</v>
      </c>
      <c r="E20" s="11" t="s">
        <v>22</v>
      </c>
      <c r="F20" s="11" t="s">
        <v>22</v>
      </c>
      <c r="G20" s="11" t="str">
        <f>CONCATENATE( IF(H20="","",CONCATENATE(H20,"_ ")),I20,". ",IF(J20="","",CONCATENATE(J20,"_ ")),M20,IF(J20="","",CONCATENATE(". ",N20)))</f>
        <v>Tender Receipt. Receiver_ Party. Party</v>
      </c>
      <c r="H20" s="11" t="s">
        <v>22</v>
      </c>
      <c r="I20" s="11" t="s">
        <v>5935</v>
      </c>
      <c r="J20" s="11" t="s">
        <v>5004</v>
      </c>
      <c r="K20" s="11" t="s">
        <v>22</v>
      </c>
      <c r="L20" s="11" t="s">
        <v>22</v>
      </c>
      <c r="M20" s="11" t="str">
        <f>CONCATENATE(IF(Q20="","",CONCATENATE(Q20,"_ ")),R20)</f>
        <v>Party</v>
      </c>
      <c r="N20" s="11" t="str">
        <f>M20</f>
        <v>Party</v>
      </c>
      <c r="O20" s="11" t="s">
        <v>22</v>
      </c>
      <c r="P20" s="11" t="s">
        <v>22</v>
      </c>
      <c r="Q20" s="11" t="s">
        <v>22</v>
      </c>
      <c r="R20" s="11" t="s">
        <v>216</v>
      </c>
      <c r="S20" s="11" t="s">
        <v>38</v>
      </c>
      <c r="T20" s="11" t="s">
        <v>22</v>
      </c>
      <c r="U20" s="11" t="s">
        <v>26</v>
      </c>
      <c r="V20" s="11" t="s">
        <v>22</v>
      </c>
    </row>
    <row r="21" spans="1:22" s="14" customFormat="1" ht="14.1" customHeight="1" x14ac:dyDescent="0.2">
      <c r="A21" s="13"/>
      <c r="B21" s="13"/>
      <c r="C21" s="13"/>
      <c r="D21" s="13"/>
      <c r="E21" s="13"/>
      <c r="F21" s="13"/>
      <c r="G21" s="13"/>
      <c r="H21" s="13"/>
      <c r="I21" s="13"/>
      <c r="J21" s="13"/>
      <c r="K21" s="13"/>
      <c r="L21" s="13"/>
      <c r="M21" s="13"/>
      <c r="N21" s="13"/>
      <c r="O21" s="13"/>
      <c r="P21" s="13"/>
      <c r="Q21" s="13"/>
      <c r="R21" s="13"/>
      <c r="S21" s="13" t="s">
        <v>4949</v>
      </c>
      <c r="T21" s="13"/>
      <c r="U21" s="13"/>
      <c r="V21"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FDFB4-BE04-40A6-B758-2736455E1E1C}">
  <dimension ref="A1:V31"/>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TenderStatus</v>
      </c>
      <c r="B2" s="6" t="s">
        <v>22</v>
      </c>
      <c r="C2" s="6" t="s">
        <v>22</v>
      </c>
      <c r="D2" s="6" t="s">
        <v>5940</v>
      </c>
      <c r="E2" s="6" t="s">
        <v>22</v>
      </c>
      <c r="F2" s="6" t="s">
        <v>22</v>
      </c>
      <c r="G2" s="5" t="str">
        <f>CONCATENATE(IF(H2="","",CONCATENATE(H2,"_ ")),I2,". Details")</f>
        <v>Tender Status. Details</v>
      </c>
      <c r="H2" s="6" t="s">
        <v>22</v>
      </c>
      <c r="I2" s="6" t="s">
        <v>5941</v>
      </c>
      <c r="J2" s="6" t="s">
        <v>22</v>
      </c>
      <c r="K2" s="6" t="s">
        <v>22</v>
      </c>
      <c r="L2" s="6" t="s">
        <v>22</v>
      </c>
      <c r="M2" s="6" t="s">
        <v>22</v>
      </c>
      <c r="N2" s="6" t="s">
        <v>22</v>
      </c>
      <c r="O2" s="6" t="s">
        <v>22</v>
      </c>
      <c r="P2" s="6" t="s">
        <v>22</v>
      </c>
      <c r="Q2" s="6" t="s">
        <v>22</v>
      </c>
      <c r="R2" s="6" t="s">
        <v>22</v>
      </c>
      <c r="S2" s="6" t="s">
        <v>25</v>
      </c>
      <c r="T2" s="6" t="s">
        <v>22</v>
      </c>
      <c r="U2" s="6" t="s">
        <v>228</v>
      </c>
      <c r="V2" s="6" t="s">
        <v>22</v>
      </c>
    </row>
    <row r="3" spans="1:22" ht="14.1" customHeight="1" x14ac:dyDescent="0.2">
      <c r="A3" s="7" t="str">
        <f t="shared" ref="A3:A15"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4992</v>
      </c>
      <c r="G3" s="10" t="str">
        <f t="shared" ref="G3:G15" si="1">CONCATENATE( IF(H3="","",CONCATENATE(H3,"_ ")),I3,". ",IF(J3="","",CONCATENATE(J3,"_ ")),M3,IF(OR(J3&lt;&gt;"",M3&lt;&gt;N3),CONCATENATE(". ",N3),""))</f>
        <v>Tender Status. UBL Version Identifier. Identifier</v>
      </c>
      <c r="H3" s="10" t="s">
        <v>22</v>
      </c>
      <c r="I3" s="10" t="s">
        <v>5941</v>
      </c>
      <c r="J3" s="10" t="s">
        <v>22</v>
      </c>
      <c r="K3" s="10" t="s">
        <v>4953</v>
      </c>
      <c r="L3" s="10" t="s">
        <v>29</v>
      </c>
      <c r="M3" s="7" t="str">
        <f t="shared" ref="M3:M15" si="2">IF(K3&lt;&gt;"",CONCATENATE(K3," ",L3),L3)</f>
        <v>UBL Version Identifier</v>
      </c>
      <c r="N3" s="10" t="s">
        <v>29</v>
      </c>
      <c r="O3" s="10" t="s">
        <v>22</v>
      </c>
      <c r="P3" s="10" t="str">
        <f t="shared" ref="P3:P15" si="3">IF(O3&lt;&gt;"",CONCATENATE(O3,"_ ",N3,". Type"),CONCATENATE(N3,". Type"))</f>
        <v>Identifier. Type</v>
      </c>
      <c r="Q3" s="10" t="s">
        <v>22</v>
      </c>
      <c r="R3" s="10" t="s">
        <v>22</v>
      </c>
      <c r="S3" s="10" t="s">
        <v>30</v>
      </c>
      <c r="T3" s="10" t="s">
        <v>22</v>
      </c>
      <c r="U3" s="10" t="s">
        <v>228</v>
      </c>
      <c r="V3" s="10" t="s">
        <v>22</v>
      </c>
    </row>
    <row r="4" spans="1:22" ht="14.1" customHeight="1" x14ac:dyDescent="0.2">
      <c r="A4" s="7" t="str">
        <f t="shared" si="0"/>
        <v>CustomizationID</v>
      </c>
      <c r="B4" s="8" t="s">
        <v>22</v>
      </c>
      <c r="C4" s="9" t="s">
        <v>34</v>
      </c>
      <c r="D4" s="10" t="s">
        <v>4954</v>
      </c>
      <c r="E4" s="10" t="s">
        <v>22</v>
      </c>
      <c r="F4" s="10" t="s">
        <v>2701</v>
      </c>
      <c r="G4" s="10" t="str">
        <f t="shared" si="1"/>
        <v>Tender Status. Customization Identifier. Identifier</v>
      </c>
      <c r="H4" s="10" t="s">
        <v>22</v>
      </c>
      <c r="I4" s="10" t="s">
        <v>5941</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228</v>
      </c>
      <c r="V4" s="10" t="s">
        <v>22</v>
      </c>
    </row>
    <row r="5" spans="1:22" ht="14.1" customHeight="1" x14ac:dyDescent="0.2">
      <c r="A5" s="7" t="str">
        <f t="shared" si="0"/>
        <v>ProfileID</v>
      </c>
      <c r="B5" s="8" t="s">
        <v>22</v>
      </c>
      <c r="C5" s="9" t="s">
        <v>34</v>
      </c>
      <c r="D5" s="10" t="s">
        <v>4955</v>
      </c>
      <c r="E5" s="10" t="s">
        <v>22</v>
      </c>
      <c r="F5" s="10" t="s">
        <v>4993</v>
      </c>
      <c r="G5" s="10" t="str">
        <f t="shared" si="1"/>
        <v>Tender Status. Profile Identifier. Identifier</v>
      </c>
      <c r="H5" s="10" t="s">
        <v>22</v>
      </c>
      <c r="I5" s="10" t="s">
        <v>5941</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228</v>
      </c>
      <c r="V5" s="10" t="s">
        <v>22</v>
      </c>
    </row>
    <row r="6" spans="1:22" ht="14.1" customHeight="1" x14ac:dyDescent="0.2">
      <c r="A6" s="7" t="str">
        <f t="shared" si="0"/>
        <v>ProfileExecutionID</v>
      </c>
      <c r="B6" s="8" t="s">
        <v>22</v>
      </c>
      <c r="C6" s="9" t="s">
        <v>34</v>
      </c>
      <c r="D6" s="10" t="s">
        <v>4956</v>
      </c>
      <c r="E6" s="10" t="s">
        <v>22</v>
      </c>
      <c r="F6" s="10" t="s">
        <v>4994</v>
      </c>
      <c r="G6" s="10" t="str">
        <f t="shared" si="1"/>
        <v>Tender Status. Profile Execution Identifier. Identifier</v>
      </c>
      <c r="H6" s="10" t="s">
        <v>22</v>
      </c>
      <c r="I6" s="10" t="s">
        <v>5941</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228</v>
      </c>
      <c r="V6" s="10" t="s">
        <v>22</v>
      </c>
    </row>
    <row r="7" spans="1:22" ht="14.1" customHeight="1" x14ac:dyDescent="0.2">
      <c r="A7" s="7" t="str">
        <f t="shared" si="0"/>
        <v>ID</v>
      </c>
      <c r="B7" s="8" t="s">
        <v>22</v>
      </c>
      <c r="C7" s="9" t="s">
        <v>34</v>
      </c>
      <c r="D7" s="10" t="s">
        <v>4995</v>
      </c>
      <c r="E7" s="10" t="s">
        <v>22</v>
      </c>
      <c r="F7" s="10" t="s">
        <v>22</v>
      </c>
      <c r="G7" s="10" t="str">
        <f t="shared" si="1"/>
        <v>Tender Status. Identifier</v>
      </c>
      <c r="H7" s="10" t="s">
        <v>22</v>
      </c>
      <c r="I7" s="10" t="s">
        <v>5941</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228</v>
      </c>
      <c r="V7" s="10" t="s">
        <v>22</v>
      </c>
    </row>
    <row r="8" spans="1:22" ht="14.1" customHeight="1" x14ac:dyDescent="0.2">
      <c r="A8" s="7" t="str">
        <f t="shared" si="0"/>
        <v>CopyIndicator</v>
      </c>
      <c r="B8" s="8" t="s">
        <v>22</v>
      </c>
      <c r="C8" s="9" t="s">
        <v>34</v>
      </c>
      <c r="D8" s="10" t="s">
        <v>5018</v>
      </c>
      <c r="E8" s="10" t="s">
        <v>22</v>
      </c>
      <c r="F8" s="10" t="s">
        <v>22</v>
      </c>
      <c r="G8" s="10" t="str">
        <f t="shared" si="1"/>
        <v>Tender Status. Copy_ Indicator. Indicator</v>
      </c>
      <c r="H8" s="10" t="s">
        <v>22</v>
      </c>
      <c r="I8" s="10" t="s">
        <v>5941</v>
      </c>
      <c r="J8" s="10" t="s">
        <v>1596</v>
      </c>
      <c r="K8" s="10" t="s">
        <v>22</v>
      </c>
      <c r="L8" s="10" t="s">
        <v>170</v>
      </c>
      <c r="M8" s="7" t="str">
        <f t="shared" si="2"/>
        <v>Indicator</v>
      </c>
      <c r="N8" s="10" t="s">
        <v>170</v>
      </c>
      <c r="O8" s="10" t="s">
        <v>22</v>
      </c>
      <c r="P8" s="10" t="str">
        <f t="shared" si="3"/>
        <v>Indicator. Type</v>
      </c>
      <c r="Q8" s="10" t="s">
        <v>22</v>
      </c>
      <c r="R8" s="10" t="s">
        <v>22</v>
      </c>
      <c r="S8" s="10" t="s">
        <v>30</v>
      </c>
      <c r="T8" s="10" t="s">
        <v>22</v>
      </c>
      <c r="U8" s="10" t="s">
        <v>228</v>
      </c>
      <c r="V8" s="10" t="s">
        <v>22</v>
      </c>
    </row>
    <row r="9" spans="1:22" ht="14.1" customHeight="1" x14ac:dyDescent="0.2">
      <c r="A9" s="7" t="str">
        <f t="shared" si="0"/>
        <v>UUID</v>
      </c>
      <c r="B9" s="8" t="s">
        <v>22</v>
      </c>
      <c r="C9" s="9" t="s">
        <v>34</v>
      </c>
      <c r="D9" s="10" t="s">
        <v>4959</v>
      </c>
      <c r="E9" s="10" t="s">
        <v>22</v>
      </c>
      <c r="F9" s="10" t="s">
        <v>22</v>
      </c>
      <c r="G9" s="10" t="str">
        <f t="shared" si="1"/>
        <v>Tender Status. UUID. Identifier</v>
      </c>
      <c r="H9" s="10" t="s">
        <v>22</v>
      </c>
      <c r="I9" s="10" t="s">
        <v>5941</v>
      </c>
      <c r="J9" s="10" t="s">
        <v>22</v>
      </c>
      <c r="K9" s="10" t="s">
        <v>22</v>
      </c>
      <c r="L9" s="10" t="s">
        <v>590</v>
      </c>
      <c r="M9" s="7" t="str">
        <f t="shared" si="2"/>
        <v>UUID</v>
      </c>
      <c r="N9" s="10" t="s">
        <v>29</v>
      </c>
      <c r="O9" s="10" t="s">
        <v>22</v>
      </c>
      <c r="P9" s="10" t="str">
        <f t="shared" si="3"/>
        <v>Identifier. Type</v>
      </c>
      <c r="Q9" s="10" t="s">
        <v>22</v>
      </c>
      <c r="R9" s="10" t="s">
        <v>22</v>
      </c>
      <c r="S9" s="10" t="s">
        <v>30</v>
      </c>
      <c r="T9" s="10" t="s">
        <v>22</v>
      </c>
      <c r="U9" s="10" t="s">
        <v>228</v>
      </c>
      <c r="V9" s="10" t="s">
        <v>22</v>
      </c>
    </row>
    <row r="10" spans="1:22" ht="14.1" customHeight="1" x14ac:dyDescent="0.2">
      <c r="A10" s="7" t="str">
        <f t="shared" si="0"/>
        <v>ContractFolderID</v>
      </c>
      <c r="B10" s="8" t="s">
        <v>22</v>
      </c>
      <c r="C10" s="9" t="s">
        <v>34</v>
      </c>
      <c r="D10" s="10" t="s">
        <v>5019</v>
      </c>
      <c r="E10" s="10" t="s">
        <v>22</v>
      </c>
      <c r="F10" s="10" t="s">
        <v>22</v>
      </c>
      <c r="G10" s="10" t="str">
        <f t="shared" si="1"/>
        <v>Tender Status. Contract Folder Identifier. Identifier</v>
      </c>
      <c r="H10" s="10" t="s">
        <v>22</v>
      </c>
      <c r="I10" s="10" t="s">
        <v>5941</v>
      </c>
      <c r="J10" s="10" t="s">
        <v>22</v>
      </c>
      <c r="K10" s="10" t="s">
        <v>5020</v>
      </c>
      <c r="L10" s="10" t="s">
        <v>29</v>
      </c>
      <c r="M10" s="7" t="str">
        <f t="shared" si="2"/>
        <v>Contract Folder Identifier</v>
      </c>
      <c r="N10" s="10" t="s">
        <v>29</v>
      </c>
      <c r="O10" s="10" t="s">
        <v>22</v>
      </c>
      <c r="P10" s="10" t="str">
        <f t="shared" si="3"/>
        <v>Identifier. Type</v>
      </c>
      <c r="Q10" s="10" t="s">
        <v>22</v>
      </c>
      <c r="R10" s="10" t="s">
        <v>22</v>
      </c>
      <c r="S10" s="10" t="s">
        <v>30</v>
      </c>
      <c r="T10" s="10" t="s">
        <v>22</v>
      </c>
      <c r="U10" s="10" t="s">
        <v>228</v>
      </c>
      <c r="V10" s="10" t="s">
        <v>22</v>
      </c>
    </row>
    <row r="11" spans="1:22" ht="14.1" customHeight="1" x14ac:dyDescent="0.2">
      <c r="A11" s="7" t="str">
        <f t="shared" si="0"/>
        <v>IssueDate</v>
      </c>
      <c r="B11" s="8" t="s">
        <v>22</v>
      </c>
      <c r="C11" s="9" t="s">
        <v>27</v>
      </c>
      <c r="D11" s="10" t="s">
        <v>4996</v>
      </c>
      <c r="E11" s="10" t="s">
        <v>22</v>
      </c>
      <c r="F11" s="10" t="s">
        <v>22</v>
      </c>
      <c r="G11" s="10" t="str">
        <f t="shared" si="1"/>
        <v>Tender Status. Issue Date. Date</v>
      </c>
      <c r="H11" s="10" t="s">
        <v>22</v>
      </c>
      <c r="I11" s="10" t="s">
        <v>5941</v>
      </c>
      <c r="J11" s="10" t="s">
        <v>22</v>
      </c>
      <c r="K11" s="10" t="s">
        <v>477</v>
      </c>
      <c r="L11" s="10" t="s">
        <v>397</v>
      </c>
      <c r="M11" s="7" t="str">
        <f t="shared" si="2"/>
        <v>Issue Date</v>
      </c>
      <c r="N11" s="10" t="s">
        <v>397</v>
      </c>
      <c r="O11" s="10" t="s">
        <v>22</v>
      </c>
      <c r="P11" s="10" t="str">
        <f t="shared" si="3"/>
        <v>Date. Type</v>
      </c>
      <c r="Q11" s="10" t="s">
        <v>22</v>
      </c>
      <c r="R11" s="10" t="s">
        <v>22</v>
      </c>
      <c r="S11" s="10" t="s">
        <v>30</v>
      </c>
      <c r="T11" s="10" t="s">
        <v>22</v>
      </c>
      <c r="U11" s="10" t="s">
        <v>228</v>
      </c>
      <c r="V11" s="10" t="s">
        <v>22</v>
      </c>
    </row>
    <row r="12" spans="1:22" ht="14.1" customHeight="1" x14ac:dyDescent="0.2">
      <c r="A12" s="7" t="str">
        <f t="shared" si="0"/>
        <v>IssueTime</v>
      </c>
      <c r="B12" s="8" t="s">
        <v>22</v>
      </c>
      <c r="C12" s="9" t="s">
        <v>34</v>
      </c>
      <c r="D12" s="10" t="s">
        <v>4997</v>
      </c>
      <c r="E12" s="10" t="s">
        <v>22</v>
      </c>
      <c r="F12" s="10" t="s">
        <v>22</v>
      </c>
      <c r="G12" s="10" t="str">
        <f t="shared" si="1"/>
        <v>Tender Status. Issue Time. Time</v>
      </c>
      <c r="H12" s="10" t="s">
        <v>22</v>
      </c>
      <c r="I12" s="10" t="s">
        <v>5941</v>
      </c>
      <c r="J12" s="10" t="s">
        <v>22</v>
      </c>
      <c r="K12" s="10" t="s">
        <v>477</v>
      </c>
      <c r="L12" s="10" t="s">
        <v>594</v>
      </c>
      <c r="M12" s="7" t="str">
        <f t="shared" si="2"/>
        <v>Issue Time</v>
      </c>
      <c r="N12" s="10" t="s">
        <v>594</v>
      </c>
      <c r="O12" s="10" t="s">
        <v>22</v>
      </c>
      <c r="P12" s="10" t="str">
        <f t="shared" si="3"/>
        <v>Time. Type</v>
      </c>
      <c r="Q12" s="10" t="s">
        <v>22</v>
      </c>
      <c r="R12" s="10" t="s">
        <v>22</v>
      </c>
      <c r="S12" s="10" t="s">
        <v>30</v>
      </c>
      <c r="T12" s="10" t="s">
        <v>22</v>
      </c>
      <c r="U12" s="10" t="s">
        <v>228</v>
      </c>
      <c r="V12" s="10" t="s">
        <v>22</v>
      </c>
    </row>
    <row r="13" spans="1:22" ht="14.1" customHeight="1" x14ac:dyDescent="0.2">
      <c r="A13" s="7" t="str">
        <f t="shared" si="0"/>
        <v>ContractName</v>
      </c>
      <c r="B13" s="8" t="s">
        <v>22</v>
      </c>
      <c r="C13" s="9" t="s">
        <v>98</v>
      </c>
      <c r="D13" s="10" t="s">
        <v>5771</v>
      </c>
      <c r="E13" s="10" t="s">
        <v>22</v>
      </c>
      <c r="F13" s="10" t="s">
        <v>22</v>
      </c>
      <c r="G13" s="10" t="str">
        <f t="shared" si="1"/>
        <v>Tender Status. Contract Name. Name</v>
      </c>
      <c r="H13" s="10" t="s">
        <v>22</v>
      </c>
      <c r="I13" s="10" t="s">
        <v>5941</v>
      </c>
      <c r="J13" s="10" t="s">
        <v>22</v>
      </c>
      <c r="K13" s="10" t="s">
        <v>516</v>
      </c>
      <c r="L13" s="10" t="s">
        <v>56</v>
      </c>
      <c r="M13" s="7" t="str">
        <f t="shared" si="2"/>
        <v>Contract Name</v>
      </c>
      <c r="N13" s="10" t="s">
        <v>56</v>
      </c>
      <c r="O13" s="10" t="s">
        <v>22</v>
      </c>
      <c r="P13" s="10" t="str">
        <f t="shared" si="3"/>
        <v>Name. Type</v>
      </c>
      <c r="Q13" s="10" t="s">
        <v>22</v>
      </c>
      <c r="R13" s="10" t="s">
        <v>22</v>
      </c>
      <c r="S13" s="10" t="s">
        <v>30</v>
      </c>
      <c r="T13" s="10" t="s">
        <v>22</v>
      </c>
      <c r="U13" s="10" t="s">
        <v>228</v>
      </c>
      <c r="V13" s="10" t="s">
        <v>22</v>
      </c>
    </row>
    <row r="14" spans="1:22" ht="14.1" customHeight="1" x14ac:dyDescent="0.2">
      <c r="A14" s="7" t="str">
        <f t="shared" si="0"/>
        <v>Note</v>
      </c>
      <c r="B14" s="8" t="s">
        <v>22</v>
      </c>
      <c r="C14" s="9" t="s">
        <v>98</v>
      </c>
      <c r="D14" s="10" t="s">
        <v>4967</v>
      </c>
      <c r="E14" s="10" t="s">
        <v>22</v>
      </c>
      <c r="F14" s="10" t="s">
        <v>22</v>
      </c>
      <c r="G14" s="10" t="str">
        <f t="shared" si="1"/>
        <v>Tender Status. Note. Text</v>
      </c>
      <c r="H14" s="10" t="s">
        <v>22</v>
      </c>
      <c r="I14" s="10" t="s">
        <v>5941</v>
      </c>
      <c r="J14" s="10" t="s">
        <v>22</v>
      </c>
      <c r="K14" s="10" t="s">
        <v>22</v>
      </c>
      <c r="L14" s="10" t="s">
        <v>237</v>
      </c>
      <c r="M14" s="7" t="str">
        <f t="shared" si="2"/>
        <v>Note</v>
      </c>
      <c r="N14" s="10" t="s">
        <v>59</v>
      </c>
      <c r="O14" s="10" t="s">
        <v>22</v>
      </c>
      <c r="P14" s="10" t="str">
        <f t="shared" si="3"/>
        <v>Text. Type</v>
      </c>
      <c r="Q14" s="10" t="s">
        <v>22</v>
      </c>
      <c r="R14" s="10" t="s">
        <v>22</v>
      </c>
      <c r="S14" s="10" t="s">
        <v>30</v>
      </c>
      <c r="T14" s="10" t="s">
        <v>22</v>
      </c>
      <c r="U14" s="10" t="s">
        <v>228</v>
      </c>
      <c r="V14" s="10" t="s">
        <v>22</v>
      </c>
    </row>
    <row r="15" spans="1:22" ht="14.1" customHeight="1" x14ac:dyDescent="0.2">
      <c r="A15" s="7" t="str">
        <f t="shared" si="0"/>
        <v>ProcedureCode</v>
      </c>
      <c r="B15" s="8" t="s">
        <v>22</v>
      </c>
      <c r="C15" s="9" t="s">
        <v>34</v>
      </c>
      <c r="D15" s="10" t="s">
        <v>4414</v>
      </c>
      <c r="E15" s="10" t="s">
        <v>22</v>
      </c>
      <c r="F15" s="10" t="s">
        <v>4415</v>
      </c>
      <c r="G15" s="10" t="str">
        <f t="shared" si="1"/>
        <v>Tender Status. Procedure Code. Code</v>
      </c>
      <c r="H15" s="10" t="s">
        <v>22</v>
      </c>
      <c r="I15" s="10" t="s">
        <v>5941</v>
      </c>
      <c r="J15" s="10" t="s">
        <v>22</v>
      </c>
      <c r="K15" s="10" t="s">
        <v>4416</v>
      </c>
      <c r="L15" s="10" t="s">
        <v>33</v>
      </c>
      <c r="M15" s="7" t="str">
        <f t="shared" si="2"/>
        <v>Procedure Code</v>
      </c>
      <c r="N15" s="10" t="s">
        <v>33</v>
      </c>
      <c r="O15" s="10" t="s">
        <v>22</v>
      </c>
      <c r="P15" s="10" t="str">
        <f t="shared" si="3"/>
        <v>Code. Type</v>
      </c>
      <c r="Q15" s="10" t="s">
        <v>22</v>
      </c>
      <c r="R15" s="10" t="s">
        <v>22</v>
      </c>
      <c r="S15" s="10" t="s">
        <v>30</v>
      </c>
      <c r="T15" s="10" t="s">
        <v>22</v>
      </c>
      <c r="U15" s="10" t="s">
        <v>228</v>
      </c>
      <c r="V15" s="10" t="s">
        <v>22</v>
      </c>
    </row>
    <row r="16" spans="1:22" ht="14.1" customHeight="1" x14ac:dyDescent="0.2">
      <c r="A16" s="11" t="str">
        <f t="shared" ref="A16:A30" si="4">SUBSTITUTE(SUBSTITUTE(CONCATENATE(J16,IF(M16="Identifier","ID",M16))," ",""),"_","")</f>
        <v>TenderSubmissionDeadlinePeriod</v>
      </c>
      <c r="B16" s="8" t="s">
        <v>22</v>
      </c>
      <c r="C16" s="12" t="s">
        <v>34</v>
      </c>
      <c r="D16" s="11" t="s">
        <v>4443</v>
      </c>
      <c r="E16" s="11" t="s">
        <v>22</v>
      </c>
      <c r="F16" s="11" t="s">
        <v>22</v>
      </c>
      <c r="G16" s="11" t="str">
        <f t="shared" ref="G16:G30" si="5">CONCATENATE( IF(H16="","",CONCATENATE(H16,"_ ")),I16,". ",IF(J16="","",CONCATENATE(J16,"_ ")),M16,IF(J16="","",CONCATENATE(". ",N16)))</f>
        <v>Tender Status. Tender Submission Deadline_ Period. Period</v>
      </c>
      <c r="H16" s="11" t="s">
        <v>22</v>
      </c>
      <c r="I16" s="11" t="s">
        <v>5941</v>
      </c>
      <c r="J16" s="11" t="s">
        <v>4444</v>
      </c>
      <c r="K16" s="11" t="s">
        <v>22</v>
      </c>
      <c r="L16" s="11" t="s">
        <v>22</v>
      </c>
      <c r="M16" s="11" t="str">
        <f t="shared" ref="M16:M30" si="6">CONCATENATE(IF(Q16="","",CONCATENATE(Q16,"_ ")),R16)</f>
        <v>Period</v>
      </c>
      <c r="N16" s="11" t="str">
        <f t="shared" ref="N16:N30" si="7">M16</f>
        <v>Period</v>
      </c>
      <c r="O16" s="11" t="s">
        <v>22</v>
      </c>
      <c r="P16" s="11" t="s">
        <v>22</v>
      </c>
      <c r="Q16" s="11" t="s">
        <v>22</v>
      </c>
      <c r="R16" s="11" t="s">
        <v>44</v>
      </c>
      <c r="S16" s="11" t="s">
        <v>38</v>
      </c>
      <c r="T16" s="11" t="s">
        <v>22</v>
      </c>
      <c r="U16" s="11" t="s">
        <v>228</v>
      </c>
      <c r="V16" s="11" t="s">
        <v>22</v>
      </c>
    </row>
    <row r="17" spans="1:22" ht="14.1" customHeight="1" x14ac:dyDescent="0.2">
      <c r="A17" s="11" t="str">
        <f t="shared" si="4"/>
        <v>InvitationSubmissionPeriod</v>
      </c>
      <c r="B17" s="8" t="s">
        <v>22</v>
      </c>
      <c r="C17" s="12" t="s">
        <v>34</v>
      </c>
      <c r="D17" s="11" t="s">
        <v>4445</v>
      </c>
      <c r="E17" s="11" t="s">
        <v>22</v>
      </c>
      <c r="F17" s="11" t="s">
        <v>22</v>
      </c>
      <c r="G17" s="11" t="str">
        <f t="shared" si="5"/>
        <v>Tender Status. Invitation Submission_ Period. Period</v>
      </c>
      <c r="H17" s="11" t="s">
        <v>22</v>
      </c>
      <c r="I17" s="11" t="s">
        <v>5941</v>
      </c>
      <c r="J17" s="11" t="s">
        <v>4446</v>
      </c>
      <c r="K17" s="11" t="s">
        <v>22</v>
      </c>
      <c r="L17" s="11" t="s">
        <v>22</v>
      </c>
      <c r="M17" s="11" t="str">
        <f t="shared" si="6"/>
        <v>Period</v>
      </c>
      <c r="N17" s="11" t="str">
        <f t="shared" si="7"/>
        <v>Period</v>
      </c>
      <c r="O17" s="11" t="s">
        <v>22</v>
      </c>
      <c r="P17" s="11" t="s">
        <v>22</v>
      </c>
      <c r="Q17" s="11" t="s">
        <v>22</v>
      </c>
      <c r="R17" s="11" t="s">
        <v>44</v>
      </c>
      <c r="S17" s="11" t="s">
        <v>38</v>
      </c>
      <c r="T17" s="11" t="s">
        <v>22</v>
      </c>
      <c r="U17" s="11" t="s">
        <v>228</v>
      </c>
      <c r="V17" s="11" t="s">
        <v>22</v>
      </c>
    </row>
    <row r="18" spans="1:22" ht="14.1" customHeight="1" x14ac:dyDescent="0.2">
      <c r="A18" s="11" t="str">
        <f t="shared" si="4"/>
        <v>ParticipationRequestReceptionPeriod</v>
      </c>
      <c r="B18" s="8" t="s">
        <v>22</v>
      </c>
      <c r="C18" s="12" t="s">
        <v>34</v>
      </c>
      <c r="D18" s="11" t="s">
        <v>4450</v>
      </c>
      <c r="E18" s="11" t="s">
        <v>22</v>
      </c>
      <c r="F18" s="11" t="s">
        <v>22</v>
      </c>
      <c r="G18" s="11" t="str">
        <f t="shared" si="5"/>
        <v>Tender Status. Participation Request Reception_ Period. Period</v>
      </c>
      <c r="H18" s="11" t="s">
        <v>22</v>
      </c>
      <c r="I18" s="11" t="s">
        <v>5941</v>
      </c>
      <c r="J18" s="11" t="s">
        <v>4451</v>
      </c>
      <c r="K18" s="11" t="s">
        <v>22</v>
      </c>
      <c r="L18" s="11" t="s">
        <v>22</v>
      </c>
      <c r="M18" s="11" t="str">
        <f t="shared" si="6"/>
        <v>Period</v>
      </c>
      <c r="N18" s="11" t="str">
        <f t="shared" si="7"/>
        <v>Period</v>
      </c>
      <c r="O18" s="11" t="s">
        <v>22</v>
      </c>
      <c r="P18" s="11" t="s">
        <v>22</v>
      </c>
      <c r="Q18" s="11" t="s">
        <v>22</v>
      </c>
      <c r="R18" s="11" t="s">
        <v>44</v>
      </c>
      <c r="S18" s="11" t="s">
        <v>38</v>
      </c>
      <c r="T18" s="11" t="s">
        <v>22</v>
      </c>
      <c r="U18" s="11" t="s">
        <v>228</v>
      </c>
      <c r="V18" s="11" t="s">
        <v>22</v>
      </c>
    </row>
    <row r="19" spans="1:22" ht="14.1" customHeight="1" x14ac:dyDescent="0.2">
      <c r="A19" s="11" t="str">
        <f t="shared" si="4"/>
        <v>ProcurementLegislationDocumentReference</v>
      </c>
      <c r="B19" s="8" t="s">
        <v>22</v>
      </c>
      <c r="C19" s="12" t="s">
        <v>34</v>
      </c>
      <c r="D19" s="11" t="s">
        <v>4513</v>
      </c>
      <c r="E19" s="11" t="s">
        <v>22</v>
      </c>
      <c r="F19" s="11" t="s">
        <v>22</v>
      </c>
      <c r="G19" s="11" t="str">
        <f t="shared" si="5"/>
        <v>Tender Status. Procurement Legislation_ Document Reference. Document Reference</v>
      </c>
      <c r="H19" s="11" t="s">
        <v>22</v>
      </c>
      <c r="I19" s="11" t="s">
        <v>5941</v>
      </c>
      <c r="J19" s="11" t="s">
        <v>4514</v>
      </c>
      <c r="K19" s="11" t="s">
        <v>22</v>
      </c>
      <c r="L19" s="11" t="s">
        <v>22</v>
      </c>
      <c r="M19" s="11" t="str">
        <f t="shared" si="6"/>
        <v>Document Reference</v>
      </c>
      <c r="N19" s="11" t="str">
        <f t="shared" si="7"/>
        <v>Document Reference</v>
      </c>
      <c r="O19" s="11" t="s">
        <v>22</v>
      </c>
      <c r="P19" s="11" t="s">
        <v>22</v>
      </c>
      <c r="Q19" s="11" t="s">
        <v>22</v>
      </c>
      <c r="R19" s="11" t="s">
        <v>406</v>
      </c>
      <c r="S19" s="11" t="s">
        <v>38</v>
      </c>
      <c r="T19" s="11" t="s">
        <v>22</v>
      </c>
      <c r="U19" s="11" t="s">
        <v>228</v>
      </c>
      <c r="V19" s="11" t="s">
        <v>22</v>
      </c>
    </row>
    <row r="20" spans="1:22" ht="14.1" customHeight="1" x14ac:dyDescent="0.2">
      <c r="A20" s="11" t="str">
        <f t="shared" si="4"/>
        <v>FiscalLegislationDocumentReference</v>
      </c>
      <c r="B20" s="8" t="s">
        <v>22</v>
      </c>
      <c r="C20" s="12" t="s">
        <v>34</v>
      </c>
      <c r="D20" s="11" t="s">
        <v>4515</v>
      </c>
      <c r="E20" s="11" t="s">
        <v>22</v>
      </c>
      <c r="F20" s="11" t="s">
        <v>22</v>
      </c>
      <c r="G20" s="11" t="str">
        <f t="shared" si="5"/>
        <v>Tender Status. Fiscal Legislation_ Document Reference. Document Reference</v>
      </c>
      <c r="H20" s="11" t="s">
        <v>22</v>
      </c>
      <c r="I20" s="11" t="s">
        <v>5941</v>
      </c>
      <c r="J20" s="11" t="s">
        <v>4516</v>
      </c>
      <c r="K20" s="11" t="s">
        <v>22</v>
      </c>
      <c r="L20" s="11" t="s">
        <v>22</v>
      </c>
      <c r="M20" s="11" t="str">
        <f t="shared" si="6"/>
        <v>Document Reference</v>
      </c>
      <c r="N20" s="11" t="str">
        <f t="shared" si="7"/>
        <v>Document Reference</v>
      </c>
      <c r="O20" s="11" t="s">
        <v>22</v>
      </c>
      <c r="P20" s="11" t="s">
        <v>22</v>
      </c>
      <c r="Q20" s="11" t="s">
        <v>22</v>
      </c>
      <c r="R20" s="11" t="s">
        <v>406</v>
      </c>
      <c r="S20" s="11" t="s">
        <v>38</v>
      </c>
      <c r="T20" s="11" t="s">
        <v>22</v>
      </c>
      <c r="U20" s="11" t="s">
        <v>228</v>
      </c>
      <c r="V20" s="11" t="s">
        <v>22</v>
      </c>
    </row>
    <row r="21" spans="1:22" ht="14.1" customHeight="1" x14ac:dyDescent="0.2">
      <c r="A21" s="11" t="str">
        <f t="shared" si="4"/>
        <v>EnvironmentalLegislationDocumentReference</v>
      </c>
      <c r="B21" s="8" t="s">
        <v>22</v>
      </c>
      <c r="C21" s="12" t="s">
        <v>34</v>
      </c>
      <c r="D21" s="11" t="s">
        <v>4517</v>
      </c>
      <c r="E21" s="11" t="s">
        <v>22</v>
      </c>
      <c r="F21" s="11" t="s">
        <v>22</v>
      </c>
      <c r="G21" s="11" t="str">
        <f t="shared" si="5"/>
        <v>Tender Status. Environmental Legislation_ Document Reference. Document Reference</v>
      </c>
      <c r="H21" s="11" t="s">
        <v>22</v>
      </c>
      <c r="I21" s="11" t="s">
        <v>5941</v>
      </c>
      <c r="J21" s="11" t="s">
        <v>4518</v>
      </c>
      <c r="K21" s="11" t="s">
        <v>22</v>
      </c>
      <c r="L21" s="11" t="s">
        <v>22</v>
      </c>
      <c r="M21" s="11" t="str">
        <f t="shared" si="6"/>
        <v>Document Reference</v>
      </c>
      <c r="N21" s="11" t="str">
        <f t="shared" si="7"/>
        <v>Document Reference</v>
      </c>
      <c r="O21" s="11" t="s">
        <v>22</v>
      </c>
      <c r="P21" s="11" t="s">
        <v>22</v>
      </c>
      <c r="Q21" s="11" t="s">
        <v>22</v>
      </c>
      <c r="R21" s="11" t="s">
        <v>406</v>
      </c>
      <c r="S21" s="11" t="s">
        <v>38</v>
      </c>
      <c r="T21" s="11" t="s">
        <v>22</v>
      </c>
      <c r="U21" s="11" t="s">
        <v>228</v>
      </c>
      <c r="V21" s="11" t="s">
        <v>22</v>
      </c>
    </row>
    <row r="22" spans="1:22" ht="14.1" customHeight="1" x14ac:dyDescent="0.2">
      <c r="A22" s="11" t="str">
        <f t="shared" si="4"/>
        <v>EmploymentLegislationDocumentReference</v>
      </c>
      <c r="B22" s="8" t="s">
        <v>22</v>
      </c>
      <c r="C22" s="12" t="s">
        <v>34</v>
      </c>
      <c r="D22" s="11" t="s">
        <v>4519</v>
      </c>
      <c r="E22" s="11" t="s">
        <v>22</v>
      </c>
      <c r="F22" s="11" t="s">
        <v>22</v>
      </c>
      <c r="G22" s="11" t="str">
        <f t="shared" si="5"/>
        <v>Tender Status. Employment Legislation_ Document Reference. Document Reference</v>
      </c>
      <c r="H22" s="11" t="s">
        <v>22</v>
      </c>
      <c r="I22" s="11" t="s">
        <v>5941</v>
      </c>
      <c r="J22" s="11" t="s">
        <v>4520</v>
      </c>
      <c r="K22" s="11" t="s">
        <v>22</v>
      </c>
      <c r="L22" s="11" t="s">
        <v>22</v>
      </c>
      <c r="M22" s="11" t="str">
        <f t="shared" si="6"/>
        <v>Document Reference</v>
      </c>
      <c r="N22" s="11" t="str">
        <f t="shared" si="7"/>
        <v>Document Reference</v>
      </c>
      <c r="O22" s="11" t="s">
        <v>22</v>
      </c>
      <c r="P22" s="11" t="s">
        <v>22</v>
      </c>
      <c r="Q22" s="11" t="s">
        <v>22</v>
      </c>
      <c r="R22" s="11" t="s">
        <v>406</v>
      </c>
      <c r="S22" s="11" t="s">
        <v>38</v>
      </c>
      <c r="T22" s="11" t="s">
        <v>22</v>
      </c>
      <c r="U22" s="11" t="s">
        <v>228</v>
      </c>
      <c r="V22" s="11" t="s">
        <v>22</v>
      </c>
    </row>
    <row r="23" spans="1:22" ht="14.1" customHeight="1" x14ac:dyDescent="0.2">
      <c r="A23" s="11" t="str">
        <f t="shared" si="4"/>
        <v>TenderStatusInquiryDocumentReference</v>
      </c>
      <c r="B23" s="8" t="s">
        <v>22</v>
      </c>
      <c r="C23" s="12" t="s">
        <v>98</v>
      </c>
      <c r="D23" s="11" t="s">
        <v>5942</v>
      </c>
      <c r="E23" s="11" t="s">
        <v>22</v>
      </c>
      <c r="F23" s="11" t="s">
        <v>22</v>
      </c>
      <c r="G23" s="11" t="str">
        <f t="shared" si="5"/>
        <v>Tender Status. Tender Status Inquiry_ Document Reference. Document Reference</v>
      </c>
      <c r="H23" s="11" t="s">
        <v>22</v>
      </c>
      <c r="I23" s="11" t="s">
        <v>5941</v>
      </c>
      <c r="J23" s="11" t="s">
        <v>5943</v>
      </c>
      <c r="K23" s="11" t="s">
        <v>22</v>
      </c>
      <c r="L23" s="11" t="s">
        <v>22</v>
      </c>
      <c r="M23" s="11" t="str">
        <f t="shared" si="6"/>
        <v>Document Reference</v>
      </c>
      <c r="N23" s="11" t="str">
        <f t="shared" si="7"/>
        <v>Document Reference</v>
      </c>
      <c r="O23" s="11" t="s">
        <v>22</v>
      </c>
      <c r="P23" s="11" t="s">
        <v>22</v>
      </c>
      <c r="Q23" s="11" t="s">
        <v>22</v>
      </c>
      <c r="R23" s="11" t="s">
        <v>406</v>
      </c>
      <c r="S23" s="11" t="s">
        <v>38</v>
      </c>
      <c r="T23" s="11" t="s">
        <v>22</v>
      </c>
      <c r="U23" s="11" t="s">
        <v>228</v>
      </c>
      <c r="V23" s="11" t="s">
        <v>22</v>
      </c>
    </row>
    <row r="24" spans="1:22" ht="14.1" customHeight="1" x14ac:dyDescent="0.2">
      <c r="A24" s="11" t="str">
        <f t="shared" si="4"/>
        <v>Signature</v>
      </c>
      <c r="B24" s="8" t="s">
        <v>22</v>
      </c>
      <c r="C24" s="12" t="s">
        <v>98</v>
      </c>
      <c r="D24" s="11" t="s">
        <v>4972</v>
      </c>
      <c r="E24" s="11" t="s">
        <v>22</v>
      </c>
      <c r="F24" s="11" t="s">
        <v>22</v>
      </c>
      <c r="G24" s="11" t="str">
        <f t="shared" si="5"/>
        <v>Tender Status. Signature</v>
      </c>
      <c r="H24" s="11" t="s">
        <v>22</v>
      </c>
      <c r="I24" s="11" t="s">
        <v>5941</v>
      </c>
      <c r="J24" s="11" t="s">
        <v>22</v>
      </c>
      <c r="K24" s="11" t="s">
        <v>22</v>
      </c>
      <c r="L24" s="11" t="s">
        <v>22</v>
      </c>
      <c r="M24" s="11" t="str">
        <f t="shared" si="6"/>
        <v>Signature</v>
      </c>
      <c r="N24" s="11" t="str">
        <f t="shared" si="7"/>
        <v>Signature</v>
      </c>
      <c r="O24" s="11" t="s">
        <v>22</v>
      </c>
      <c r="P24" s="11" t="s">
        <v>22</v>
      </c>
      <c r="Q24" s="11" t="s">
        <v>22</v>
      </c>
      <c r="R24" s="11" t="s">
        <v>624</v>
      </c>
      <c r="S24" s="11" t="s">
        <v>38</v>
      </c>
      <c r="T24" s="11" t="s">
        <v>22</v>
      </c>
      <c r="U24" s="11" t="s">
        <v>228</v>
      </c>
      <c r="V24" s="11" t="s">
        <v>22</v>
      </c>
    </row>
    <row r="25" spans="1:22" ht="14.1" customHeight="1" x14ac:dyDescent="0.2">
      <c r="A25" s="11" t="str">
        <f t="shared" si="4"/>
        <v>ContractingParty</v>
      </c>
      <c r="B25" s="8" t="s">
        <v>22</v>
      </c>
      <c r="C25" s="12" t="s">
        <v>27</v>
      </c>
      <c r="D25" s="11" t="s">
        <v>5944</v>
      </c>
      <c r="E25" s="11" t="s">
        <v>22</v>
      </c>
      <c r="F25" s="11" t="s">
        <v>22</v>
      </c>
      <c r="G25" s="11" t="str">
        <f t="shared" si="5"/>
        <v>Tender Status. Contracting Party</v>
      </c>
      <c r="H25" s="11" t="s">
        <v>22</v>
      </c>
      <c r="I25" s="11" t="s">
        <v>5941</v>
      </c>
      <c r="J25" s="11" t="s">
        <v>22</v>
      </c>
      <c r="K25" s="11" t="s">
        <v>22</v>
      </c>
      <c r="L25" s="11" t="s">
        <v>22</v>
      </c>
      <c r="M25" s="11" t="str">
        <f t="shared" si="6"/>
        <v>Contracting Party</v>
      </c>
      <c r="N25" s="11" t="str">
        <f t="shared" si="7"/>
        <v>Contracting Party</v>
      </c>
      <c r="O25" s="11" t="s">
        <v>22</v>
      </c>
      <c r="P25" s="11" t="s">
        <v>22</v>
      </c>
      <c r="Q25" s="11" t="s">
        <v>22</v>
      </c>
      <c r="R25" s="11" t="s">
        <v>1233</v>
      </c>
      <c r="S25" s="11" t="s">
        <v>38</v>
      </c>
      <c r="T25" s="11" t="s">
        <v>22</v>
      </c>
      <c r="U25" s="11" t="s">
        <v>228</v>
      </c>
      <c r="V25" s="11" t="s">
        <v>22</v>
      </c>
    </row>
    <row r="26" spans="1:22" ht="14.1" customHeight="1" x14ac:dyDescent="0.2">
      <c r="A26" s="11" t="str">
        <f t="shared" si="4"/>
        <v>EconomicOperatorParty</v>
      </c>
      <c r="B26" s="8" t="s">
        <v>22</v>
      </c>
      <c r="C26" s="12" t="s">
        <v>27</v>
      </c>
      <c r="D26" s="11" t="s">
        <v>5945</v>
      </c>
      <c r="E26" s="11" t="s">
        <v>22</v>
      </c>
      <c r="F26" s="11" t="s">
        <v>22</v>
      </c>
      <c r="G26" s="11" t="str">
        <f t="shared" si="5"/>
        <v>Tender Status. Economic Operator Party</v>
      </c>
      <c r="H26" s="11" t="s">
        <v>22</v>
      </c>
      <c r="I26" s="11" t="s">
        <v>5941</v>
      </c>
      <c r="J26" s="11" t="s">
        <v>22</v>
      </c>
      <c r="K26" s="11" t="s">
        <v>22</v>
      </c>
      <c r="L26" s="11" t="s">
        <v>22</v>
      </c>
      <c r="M26" s="11" t="str">
        <f t="shared" si="6"/>
        <v>Economic Operator Party</v>
      </c>
      <c r="N26" s="11" t="str">
        <f t="shared" si="7"/>
        <v>Economic Operator Party</v>
      </c>
      <c r="O26" s="11" t="s">
        <v>22</v>
      </c>
      <c r="P26" s="11" t="s">
        <v>22</v>
      </c>
      <c r="Q26" s="11" t="s">
        <v>22</v>
      </c>
      <c r="R26" s="11" t="s">
        <v>1659</v>
      </c>
      <c r="S26" s="11" t="s">
        <v>38</v>
      </c>
      <c r="T26" s="11" t="s">
        <v>22</v>
      </c>
      <c r="U26" s="11" t="s">
        <v>228</v>
      </c>
      <c r="V26" s="11" t="s">
        <v>22</v>
      </c>
    </row>
    <row r="27" spans="1:22" ht="14.1" customHeight="1" x14ac:dyDescent="0.2">
      <c r="A27" s="11" t="str">
        <f t="shared" si="4"/>
        <v>DocumentProviderParty</v>
      </c>
      <c r="B27" s="8" t="s">
        <v>22</v>
      </c>
      <c r="C27" s="12" t="s">
        <v>34</v>
      </c>
      <c r="D27" s="11" t="s">
        <v>4533</v>
      </c>
      <c r="E27" s="11" t="s">
        <v>22</v>
      </c>
      <c r="F27" s="11" t="s">
        <v>22</v>
      </c>
      <c r="G27" s="11" t="str">
        <f t="shared" si="5"/>
        <v>Tender Status. Document Provider_ Party. Party</v>
      </c>
      <c r="H27" s="11" t="s">
        <v>22</v>
      </c>
      <c r="I27" s="11" t="s">
        <v>5941</v>
      </c>
      <c r="J27" s="11" t="s">
        <v>4534</v>
      </c>
      <c r="K27" s="11" t="s">
        <v>22</v>
      </c>
      <c r="L27" s="11" t="s">
        <v>22</v>
      </c>
      <c r="M27" s="11" t="str">
        <f t="shared" si="6"/>
        <v>Party</v>
      </c>
      <c r="N27" s="11" t="str">
        <f t="shared" si="7"/>
        <v>Party</v>
      </c>
      <c r="O27" s="11" t="s">
        <v>22</v>
      </c>
      <c r="P27" s="11" t="s">
        <v>22</v>
      </c>
      <c r="Q27" s="11" t="s">
        <v>22</v>
      </c>
      <c r="R27" s="11" t="s">
        <v>216</v>
      </c>
      <c r="S27" s="11" t="s">
        <v>38</v>
      </c>
      <c r="T27" s="11" t="s">
        <v>22</v>
      </c>
      <c r="U27" s="11" t="s">
        <v>228</v>
      </c>
      <c r="V27" s="11" t="s">
        <v>22</v>
      </c>
    </row>
    <row r="28" spans="1:22" ht="14.1" customHeight="1" x14ac:dyDescent="0.2">
      <c r="A28" s="11" t="str">
        <f t="shared" si="4"/>
        <v>TenderRecipientParty</v>
      </c>
      <c r="B28" s="8" t="s">
        <v>22</v>
      </c>
      <c r="C28" s="12" t="s">
        <v>34</v>
      </c>
      <c r="D28" s="11" t="s">
        <v>4535</v>
      </c>
      <c r="E28" s="11" t="s">
        <v>22</v>
      </c>
      <c r="F28" s="11" t="s">
        <v>22</v>
      </c>
      <c r="G28" s="11" t="str">
        <f t="shared" si="5"/>
        <v>Tender Status. Tender Recipient_ Party. Party</v>
      </c>
      <c r="H28" s="11" t="s">
        <v>22</v>
      </c>
      <c r="I28" s="11" t="s">
        <v>5941</v>
      </c>
      <c r="J28" s="11" t="s">
        <v>4536</v>
      </c>
      <c r="K28" s="11" t="s">
        <v>22</v>
      </c>
      <c r="L28" s="11" t="s">
        <v>22</v>
      </c>
      <c r="M28" s="11" t="str">
        <f t="shared" si="6"/>
        <v>Party</v>
      </c>
      <c r="N28" s="11" t="str">
        <f t="shared" si="7"/>
        <v>Party</v>
      </c>
      <c r="O28" s="11" t="s">
        <v>22</v>
      </c>
      <c r="P28" s="11" t="s">
        <v>22</v>
      </c>
      <c r="Q28" s="11" t="s">
        <v>22</v>
      </c>
      <c r="R28" s="11" t="s">
        <v>216</v>
      </c>
      <c r="S28" s="11" t="s">
        <v>38</v>
      </c>
      <c r="T28" s="11" t="s">
        <v>22</v>
      </c>
      <c r="U28" s="11" t="s">
        <v>228</v>
      </c>
      <c r="V28" s="11" t="s">
        <v>22</v>
      </c>
    </row>
    <row r="29" spans="1:22" ht="14.1" customHeight="1" x14ac:dyDescent="0.2">
      <c r="A29" s="11" t="str">
        <f t="shared" si="4"/>
        <v>ProcurementProject</v>
      </c>
      <c r="B29" s="8" t="s">
        <v>22</v>
      </c>
      <c r="C29" s="12" t="s">
        <v>34</v>
      </c>
      <c r="D29" s="11" t="s">
        <v>5102</v>
      </c>
      <c r="E29" s="11" t="s">
        <v>22</v>
      </c>
      <c r="F29" s="11" t="s">
        <v>22</v>
      </c>
      <c r="G29" s="11" t="str">
        <f t="shared" si="5"/>
        <v>Tender Status. Procurement Project</v>
      </c>
      <c r="H29" s="11" t="s">
        <v>22</v>
      </c>
      <c r="I29" s="11" t="s">
        <v>5941</v>
      </c>
      <c r="J29" s="11" t="s">
        <v>22</v>
      </c>
      <c r="K29" s="11" t="s">
        <v>22</v>
      </c>
      <c r="L29" s="11" t="s">
        <v>22</v>
      </c>
      <c r="M29" s="11" t="str">
        <f t="shared" si="6"/>
        <v>Procurement Project</v>
      </c>
      <c r="N29" s="11" t="str">
        <f t="shared" si="7"/>
        <v>Procurement Project</v>
      </c>
      <c r="O29" s="11" t="s">
        <v>22</v>
      </c>
      <c r="P29" s="11" t="s">
        <v>22</v>
      </c>
      <c r="Q29" s="11" t="s">
        <v>22</v>
      </c>
      <c r="R29" s="11" t="s">
        <v>3336</v>
      </c>
      <c r="S29" s="11" t="s">
        <v>38</v>
      </c>
      <c r="T29" s="11" t="s">
        <v>22</v>
      </c>
      <c r="U29" s="11" t="s">
        <v>228</v>
      </c>
      <c r="V29" s="11" t="s">
        <v>22</v>
      </c>
    </row>
    <row r="30" spans="1:22" ht="14.1" customHeight="1" x14ac:dyDescent="0.2">
      <c r="A30" s="11" t="str">
        <f t="shared" si="4"/>
        <v>ProcurementProjectLot</v>
      </c>
      <c r="B30" s="8" t="s">
        <v>22</v>
      </c>
      <c r="C30" s="12" t="s">
        <v>98</v>
      </c>
      <c r="D30" s="11" t="s">
        <v>5103</v>
      </c>
      <c r="E30" s="11" t="s">
        <v>22</v>
      </c>
      <c r="F30" s="11" t="s">
        <v>22</v>
      </c>
      <c r="G30" s="11" t="str">
        <f t="shared" si="5"/>
        <v>Tender Status. Procurement Project Lot</v>
      </c>
      <c r="H30" s="11" t="s">
        <v>22</v>
      </c>
      <c r="I30" s="11" t="s">
        <v>5941</v>
      </c>
      <c r="J30" s="11" t="s">
        <v>22</v>
      </c>
      <c r="K30" s="11" t="s">
        <v>22</v>
      </c>
      <c r="L30" s="11" t="s">
        <v>22</v>
      </c>
      <c r="M30" s="11" t="str">
        <f t="shared" si="6"/>
        <v>Procurement Project Lot</v>
      </c>
      <c r="N30" s="11" t="str">
        <f t="shared" si="7"/>
        <v>Procurement Project Lot</v>
      </c>
      <c r="O30" s="11" t="s">
        <v>22</v>
      </c>
      <c r="P30" s="11" t="s">
        <v>22</v>
      </c>
      <c r="Q30" s="11" t="s">
        <v>22</v>
      </c>
      <c r="R30" s="11" t="s">
        <v>3366</v>
      </c>
      <c r="S30" s="11" t="s">
        <v>38</v>
      </c>
      <c r="T30" s="11" t="s">
        <v>22</v>
      </c>
      <c r="U30" s="11" t="s">
        <v>228</v>
      </c>
      <c r="V30" s="11" t="s">
        <v>22</v>
      </c>
    </row>
    <row r="31" spans="1:22" s="14" customFormat="1" ht="14.1" customHeight="1" x14ac:dyDescent="0.2">
      <c r="A31" s="13"/>
      <c r="B31" s="13"/>
      <c r="C31" s="13"/>
      <c r="D31" s="13"/>
      <c r="E31" s="13"/>
      <c r="F31" s="13"/>
      <c r="G31" s="13"/>
      <c r="H31" s="13"/>
      <c r="I31" s="13"/>
      <c r="J31" s="13"/>
      <c r="K31" s="13"/>
      <c r="L31" s="13"/>
      <c r="M31" s="13"/>
      <c r="N31" s="13"/>
      <c r="O31" s="13"/>
      <c r="P31" s="13"/>
      <c r="Q31" s="13"/>
      <c r="R31" s="13"/>
      <c r="S31" s="13" t="s">
        <v>4949</v>
      </c>
      <c r="T31" s="13"/>
      <c r="U31" s="13"/>
      <c r="V31"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5CDB6-2F11-43E2-99E0-172833AA8E58}">
  <dimension ref="A1:V20"/>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TenderStatusRequest</v>
      </c>
      <c r="B2" s="6" t="s">
        <v>22</v>
      </c>
      <c r="C2" s="6" t="s">
        <v>22</v>
      </c>
      <c r="D2" s="6" t="s">
        <v>5946</v>
      </c>
      <c r="E2" s="6" t="s">
        <v>22</v>
      </c>
      <c r="F2" s="6" t="s">
        <v>22</v>
      </c>
      <c r="G2" s="5" t="str">
        <f>CONCATENATE(IF(H2="","",CONCATENATE(H2,"_ ")),I2,". Details")</f>
        <v>Tender Status Request. Details</v>
      </c>
      <c r="H2" s="6" t="s">
        <v>22</v>
      </c>
      <c r="I2" s="6" t="s">
        <v>5947</v>
      </c>
      <c r="J2" s="6" t="s">
        <v>22</v>
      </c>
      <c r="K2" s="6" t="s">
        <v>22</v>
      </c>
      <c r="L2" s="6" t="s">
        <v>22</v>
      </c>
      <c r="M2" s="6" t="s">
        <v>22</v>
      </c>
      <c r="N2" s="6" t="s">
        <v>22</v>
      </c>
      <c r="O2" s="6" t="s">
        <v>22</v>
      </c>
      <c r="P2" s="6" t="s">
        <v>22</v>
      </c>
      <c r="Q2" s="6" t="s">
        <v>22</v>
      </c>
      <c r="R2" s="6" t="s">
        <v>22</v>
      </c>
      <c r="S2" s="6" t="s">
        <v>25</v>
      </c>
      <c r="T2" s="6" t="s">
        <v>22</v>
      </c>
      <c r="U2" s="6" t="s">
        <v>228</v>
      </c>
      <c r="V2" s="6" t="s">
        <v>22</v>
      </c>
    </row>
    <row r="3" spans="1:22" ht="14.1" customHeight="1" x14ac:dyDescent="0.2">
      <c r="A3" s="7" t="str">
        <f t="shared" ref="A3:A14"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4992</v>
      </c>
      <c r="G3" s="10" t="str">
        <f t="shared" ref="G3:G14" si="1">CONCATENATE( IF(H3="","",CONCATENATE(H3,"_ ")),I3,". ",IF(J3="","",CONCATENATE(J3,"_ ")),M3,IF(OR(J3&lt;&gt;"",M3&lt;&gt;N3),CONCATENATE(". ",N3),""))</f>
        <v>Tender Status Request. UBL Version Identifier. Identifier</v>
      </c>
      <c r="H3" s="10" t="s">
        <v>22</v>
      </c>
      <c r="I3" s="10" t="s">
        <v>5947</v>
      </c>
      <c r="J3" s="10" t="s">
        <v>22</v>
      </c>
      <c r="K3" s="10" t="s">
        <v>4953</v>
      </c>
      <c r="L3" s="10" t="s">
        <v>29</v>
      </c>
      <c r="M3" s="7" t="str">
        <f t="shared" ref="M3:M14" si="2">IF(K3&lt;&gt;"",CONCATENATE(K3," ",L3),L3)</f>
        <v>UBL Version Identifier</v>
      </c>
      <c r="N3" s="10" t="s">
        <v>29</v>
      </c>
      <c r="O3" s="10" t="s">
        <v>22</v>
      </c>
      <c r="P3" s="10" t="str">
        <f t="shared" ref="P3:P14" si="3">IF(O3&lt;&gt;"",CONCATENATE(O3,"_ ",N3,". Type"),CONCATENATE(N3,". Type"))</f>
        <v>Identifier. Type</v>
      </c>
      <c r="Q3" s="10" t="s">
        <v>22</v>
      </c>
      <c r="R3" s="10" t="s">
        <v>22</v>
      </c>
      <c r="S3" s="10" t="s">
        <v>30</v>
      </c>
      <c r="T3" s="10" t="s">
        <v>22</v>
      </c>
      <c r="U3" s="10" t="s">
        <v>228</v>
      </c>
      <c r="V3" s="10" t="s">
        <v>22</v>
      </c>
    </row>
    <row r="4" spans="1:22" ht="14.1" customHeight="1" x14ac:dyDescent="0.2">
      <c r="A4" s="7" t="str">
        <f t="shared" si="0"/>
        <v>CustomizationID</v>
      </c>
      <c r="B4" s="8" t="s">
        <v>22</v>
      </c>
      <c r="C4" s="9" t="s">
        <v>34</v>
      </c>
      <c r="D4" s="10" t="s">
        <v>4954</v>
      </c>
      <c r="E4" s="10" t="s">
        <v>22</v>
      </c>
      <c r="F4" s="10" t="s">
        <v>2701</v>
      </c>
      <c r="G4" s="10" t="str">
        <f t="shared" si="1"/>
        <v>Tender Status Request. Customization Identifier. Identifier</v>
      </c>
      <c r="H4" s="10" t="s">
        <v>22</v>
      </c>
      <c r="I4" s="10" t="s">
        <v>5947</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228</v>
      </c>
      <c r="V4" s="10" t="s">
        <v>22</v>
      </c>
    </row>
    <row r="5" spans="1:22" ht="14.1" customHeight="1" x14ac:dyDescent="0.2">
      <c r="A5" s="7" t="str">
        <f t="shared" si="0"/>
        <v>ProfileID</v>
      </c>
      <c r="B5" s="8" t="s">
        <v>22</v>
      </c>
      <c r="C5" s="9" t="s">
        <v>34</v>
      </c>
      <c r="D5" s="10" t="s">
        <v>4955</v>
      </c>
      <c r="E5" s="10" t="s">
        <v>22</v>
      </c>
      <c r="F5" s="10" t="s">
        <v>4993</v>
      </c>
      <c r="G5" s="10" t="str">
        <f t="shared" si="1"/>
        <v>Tender Status Request. Profile Identifier. Identifier</v>
      </c>
      <c r="H5" s="10" t="s">
        <v>22</v>
      </c>
      <c r="I5" s="10" t="s">
        <v>5947</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228</v>
      </c>
      <c r="V5" s="10" t="s">
        <v>22</v>
      </c>
    </row>
    <row r="6" spans="1:22" ht="14.1" customHeight="1" x14ac:dyDescent="0.2">
      <c r="A6" s="7" t="str">
        <f t="shared" si="0"/>
        <v>ProfileExecutionID</v>
      </c>
      <c r="B6" s="8" t="s">
        <v>22</v>
      </c>
      <c r="C6" s="9" t="s">
        <v>34</v>
      </c>
      <c r="D6" s="10" t="s">
        <v>4956</v>
      </c>
      <c r="E6" s="10" t="s">
        <v>22</v>
      </c>
      <c r="F6" s="10" t="s">
        <v>4994</v>
      </c>
      <c r="G6" s="10" t="str">
        <f t="shared" si="1"/>
        <v>Tender Status Request. Profile Execution Identifier. Identifier</v>
      </c>
      <c r="H6" s="10" t="s">
        <v>22</v>
      </c>
      <c r="I6" s="10" t="s">
        <v>5947</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228</v>
      </c>
      <c r="V6" s="10" t="s">
        <v>22</v>
      </c>
    </row>
    <row r="7" spans="1:22" ht="14.1" customHeight="1" x14ac:dyDescent="0.2">
      <c r="A7" s="7" t="str">
        <f t="shared" si="0"/>
        <v>ID</v>
      </c>
      <c r="B7" s="8" t="s">
        <v>22</v>
      </c>
      <c r="C7" s="9" t="s">
        <v>34</v>
      </c>
      <c r="D7" s="10" t="s">
        <v>4995</v>
      </c>
      <c r="E7" s="10" t="s">
        <v>22</v>
      </c>
      <c r="F7" s="10" t="s">
        <v>22</v>
      </c>
      <c r="G7" s="10" t="str">
        <f t="shared" si="1"/>
        <v>Tender Status Request. Identifier</v>
      </c>
      <c r="H7" s="10" t="s">
        <v>22</v>
      </c>
      <c r="I7" s="10" t="s">
        <v>5947</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228</v>
      </c>
      <c r="V7" s="10" t="s">
        <v>22</v>
      </c>
    </row>
    <row r="8" spans="1:22" ht="14.1" customHeight="1" x14ac:dyDescent="0.2">
      <c r="A8" s="7" t="str">
        <f t="shared" si="0"/>
        <v>CopyIndicator</v>
      </c>
      <c r="B8" s="8" t="s">
        <v>22</v>
      </c>
      <c r="C8" s="9" t="s">
        <v>34</v>
      </c>
      <c r="D8" s="10" t="s">
        <v>5018</v>
      </c>
      <c r="E8" s="10" t="s">
        <v>22</v>
      </c>
      <c r="F8" s="10" t="s">
        <v>22</v>
      </c>
      <c r="G8" s="10" t="str">
        <f t="shared" si="1"/>
        <v>Tender Status Request. Copy_ Indicator. Indicator</v>
      </c>
      <c r="H8" s="10" t="s">
        <v>22</v>
      </c>
      <c r="I8" s="10" t="s">
        <v>5947</v>
      </c>
      <c r="J8" s="10" t="s">
        <v>1596</v>
      </c>
      <c r="K8" s="10" t="s">
        <v>22</v>
      </c>
      <c r="L8" s="10" t="s">
        <v>170</v>
      </c>
      <c r="M8" s="7" t="str">
        <f t="shared" si="2"/>
        <v>Indicator</v>
      </c>
      <c r="N8" s="10" t="s">
        <v>170</v>
      </c>
      <c r="O8" s="10" t="s">
        <v>22</v>
      </c>
      <c r="P8" s="10" t="str">
        <f t="shared" si="3"/>
        <v>Indicator. Type</v>
      </c>
      <c r="Q8" s="10" t="s">
        <v>22</v>
      </c>
      <c r="R8" s="10" t="s">
        <v>22</v>
      </c>
      <c r="S8" s="10" t="s">
        <v>30</v>
      </c>
      <c r="T8" s="10" t="s">
        <v>22</v>
      </c>
      <c r="U8" s="10" t="s">
        <v>228</v>
      </c>
      <c r="V8" s="10" t="s">
        <v>22</v>
      </c>
    </row>
    <row r="9" spans="1:22" ht="14.1" customHeight="1" x14ac:dyDescent="0.2">
      <c r="A9" s="7" t="str">
        <f t="shared" si="0"/>
        <v>UUID</v>
      </c>
      <c r="B9" s="8" t="s">
        <v>22</v>
      </c>
      <c r="C9" s="9" t="s">
        <v>34</v>
      </c>
      <c r="D9" s="10" t="s">
        <v>4959</v>
      </c>
      <c r="E9" s="10" t="s">
        <v>22</v>
      </c>
      <c r="F9" s="10" t="s">
        <v>22</v>
      </c>
      <c r="G9" s="10" t="str">
        <f t="shared" si="1"/>
        <v>Tender Status Request. UUID. Identifier</v>
      </c>
      <c r="H9" s="10" t="s">
        <v>22</v>
      </c>
      <c r="I9" s="10" t="s">
        <v>5947</v>
      </c>
      <c r="J9" s="10" t="s">
        <v>22</v>
      </c>
      <c r="K9" s="10" t="s">
        <v>22</v>
      </c>
      <c r="L9" s="10" t="s">
        <v>590</v>
      </c>
      <c r="M9" s="7" t="str">
        <f t="shared" si="2"/>
        <v>UUID</v>
      </c>
      <c r="N9" s="10" t="s">
        <v>29</v>
      </c>
      <c r="O9" s="10" t="s">
        <v>22</v>
      </c>
      <c r="P9" s="10" t="str">
        <f t="shared" si="3"/>
        <v>Identifier. Type</v>
      </c>
      <c r="Q9" s="10" t="s">
        <v>22</v>
      </c>
      <c r="R9" s="10" t="s">
        <v>22</v>
      </c>
      <c r="S9" s="10" t="s">
        <v>30</v>
      </c>
      <c r="T9" s="10" t="s">
        <v>22</v>
      </c>
      <c r="U9" s="10" t="s">
        <v>228</v>
      </c>
      <c r="V9" s="10" t="s">
        <v>22</v>
      </c>
    </row>
    <row r="10" spans="1:22" ht="14.1" customHeight="1" x14ac:dyDescent="0.2">
      <c r="A10" s="7" t="str">
        <f t="shared" si="0"/>
        <v>ContractFolderID</v>
      </c>
      <c r="B10" s="8" t="s">
        <v>22</v>
      </c>
      <c r="C10" s="9" t="s">
        <v>34</v>
      </c>
      <c r="D10" s="10" t="s">
        <v>5019</v>
      </c>
      <c r="E10" s="10" t="s">
        <v>22</v>
      </c>
      <c r="F10" s="10" t="s">
        <v>22</v>
      </c>
      <c r="G10" s="10" t="str">
        <f t="shared" si="1"/>
        <v>Tender Status Request. Contract Folder Identifier. Identifier</v>
      </c>
      <c r="H10" s="10" t="s">
        <v>22</v>
      </c>
      <c r="I10" s="10" t="s">
        <v>5947</v>
      </c>
      <c r="J10" s="10" t="s">
        <v>22</v>
      </c>
      <c r="K10" s="10" t="s">
        <v>5020</v>
      </c>
      <c r="L10" s="10" t="s">
        <v>29</v>
      </c>
      <c r="M10" s="7" t="str">
        <f t="shared" si="2"/>
        <v>Contract Folder Identifier</v>
      </c>
      <c r="N10" s="10" t="s">
        <v>29</v>
      </c>
      <c r="O10" s="10" t="s">
        <v>22</v>
      </c>
      <c r="P10" s="10" t="str">
        <f t="shared" si="3"/>
        <v>Identifier. Type</v>
      </c>
      <c r="Q10" s="10" t="s">
        <v>22</v>
      </c>
      <c r="R10" s="10" t="s">
        <v>22</v>
      </c>
      <c r="S10" s="10" t="s">
        <v>30</v>
      </c>
      <c r="T10" s="10" t="s">
        <v>22</v>
      </c>
      <c r="U10" s="10" t="s">
        <v>228</v>
      </c>
      <c r="V10" s="10" t="s">
        <v>22</v>
      </c>
    </row>
    <row r="11" spans="1:22" ht="14.1" customHeight="1" x14ac:dyDescent="0.2">
      <c r="A11" s="7" t="str">
        <f t="shared" si="0"/>
        <v>IssueDate</v>
      </c>
      <c r="B11" s="8" t="s">
        <v>22</v>
      </c>
      <c r="C11" s="9" t="s">
        <v>27</v>
      </c>
      <c r="D11" s="10" t="s">
        <v>4996</v>
      </c>
      <c r="E11" s="10" t="s">
        <v>22</v>
      </c>
      <c r="F11" s="10" t="s">
        <v>22</v>
      </c>
      <c r="G11" s="10" t="str">
        <f t="shared" si="1"/>
        <v>Tender Status Request. Issue Date. Date</v>
      </c>
      <c r="H11" s="10" t="s">
        <v>22</v>
      </c>
      <c r="I11" s="10" t="s">
        <v>5947</v>
      </c>
      <c r="J11" s="10" t="s">
        <v>22</v>
      </c>
      <c r="K11" s="10" t="s">
        <v>477</v>
      </c>
      <c r="L11" s="10" t="s">
        <v>397</v>
      </c>
      <c r="M11" s="7" t="str">
        <f t="shared" si="2"/>
        <v>Issue Date</v>
      </c>
      <c r="N11" s="10" t="s">
        <v>397</v>
      </c>
      <c r="O11" s="10" t="s">
        <v>22</v>
      </c>
      <c r="P11" s="10" t="str">
        <f t="shared" si="3"/>
        <v>Date. Type</v>
      </c>
      <c r="Q11" s="10" t="s">
        <v>22</v>
      </c>
      <c r="R11" s="10" t="s">
        <v>22</v>
      </c>
      <c r="S11" s="10" t="s">
        <v>30</v>
      </c>
      <c r="T11" s="10" t="s">
        <v>22</v>
      </c>
      <c r="U11" s="10" t="s">
        <v>228</v>
      </c>
      <c r="V11" s="10" t="s">
        <v>22</v>
      </c>
    </row>
    <row r="12" spans="1:22" ht="14.1" customHeight="1" x14ac:dyDescent="0.2">
      <c r="A12" s="7" t="str">
        <f t="shared" si="0"/>
        <v>IssueTime</v>
      </c>
      <c r="B12" s="8" t="s">
        <v>22</v>
      </c>
      <c r="C12" s="9" t="s">
        <v>34</v>
      </c>
      <c r="D12" s="10" t="s">
        <v>4997</v>
      </c>
      <c r="E12" s="10" t="s">
        <v>22</v>
      </c>
      <c r="F12" s="10" t="s">
        <v>22</v>
      </c>
      <c r="G12" s="10" t="str">
        <f t="shared" si="1"/>
        <v>Tender Status Request. Issue Time. Time</v>
      </c>
      <c r="H12" s="10" t="s">
        <v>22</v>
      </c>
      <c r="I12" s="10" t="s">
        <v>5947</v>
      </c>
      <c r="J12" s="10" t="s">
        <v>22</v>
      </c>
      <c r="K12" s="10" t="s">
        <v>477</v>
      </c>
      <c r="L12" s="10" t="s">
        <v>594</v>
      </c>
      <c r="M12" s="7" t="str">
        <f t="shared" si="2"/>
        <v>Issue Time</v>
      </c>
      <c r="N12" s="10" t="s">
        <v>594</v>
      </c>
      <c r="O12" s="10" t="s">
        <v>22</v>
      </c>
      <c r="P12" s="10" t="str">
        <f t="shared" si="3"/>
        <v>Time. Type</v>
      </c>
      <c r="Q12" s="10" t="s">
        <v>22</v>
      </c>
      <c r="R12" s="10" t="s">
        <v>22</v>
      </c>
      <c r="S12" s="10" t="s">
        <v>30</v>
      </c>
      <c r="T12" s="10" t="s">
        <v>22</v>
      </c>
      <c r="U12" s="10" t="s">
        <v>228</v>
      </c>
      <c r="V12" s="10" t="s">
        <v>22</v>
      </c>
    </row>
    <row r="13" spans="1:22" ht="14.1" customHeight="1" x14ac:dyDescent="0.2">
      <c r="A13" s="7" t="str">
        <f t="shared" si="0"/>
        <v>ContractName</v>
      </c>
      <c r="B13" s="8" t="s">
        <v>22</v>
      </c>
      <c r="C13" s="9" t="s">
        <v>98</v>
      </c>
      <c r="D13" s="10" t="s">
        <v>5771</v>
      </c>
      <c r="E13" s="10" t="s">
        <v>22</v>
      </c>
      <c r="F13" s="10" t="s">
        <v>22</v>
      </c>
      <c r="G13" s="10" t="str">
        <f t="shared" si="1"/>
        <v>Tender Status Request. Contract Name. Name</v>
      </c>
      <c r="H13" s="10" t="s">
        <v>22</v>
      </c>
      <c r="I13" s="10" t="s">
        <v>5947</v>
      </c>
      <c r="J13" s="10" t="s">
        <v>22</v>
      </c>
      <c r="K13" s="10" t="s">
        <v>516</v>
      </c>
      <c r="L13" s="10" t="s">
        <v>56</v>
      </c>
      <c r="M13" s="7" t="str">
        <f t="shared" si="2"/>
        <v>Contract Name</v>
      </c>
      <c r="N13" s="10" t="s">
        <v>56</v>
      </c>
      <c r="O13" s="10" t="s">
        <v>22</v>
      </c>
      <c r="P13" s="10" t="str">
        <f t="shared" si="3"/>
        <v>Name. Type</v>
      </c>
      <c r="Q13" s="10" t="s">
        <v>22</v>
      </c>
      <c r="R13" s="10" t="s">
        <v>22</v>
      </c>
      <c r="S13" s="10" t="s">
        <v>30</v>
      </c>
      <c r="T13" s="10" t="s">
        <v>22</v>
      </c>
      <c r="U13" s="10" t="s">
        <v>228</v>
      </c>
      <c r="V13" s="10" t="s">
        <v>22</v>
      </c>
    </row>
    <row r="14" spans="1:22" ht="14.1" customHeight="1" x14ac:dyDescent="0.2">
      <c r="A14" s="7" t="str">
        <f t="shared" si="0"/>
        <v>Note</v>
      </c>
      <c r="B14" s="8" t="s">
        <v>22</v>
      </c>
      <c r="C14" s="9" t="s">
        <v>98</v>
      </c>
      <c r="D14" s="10" t="s">
        <v>4967</v>
      </c>
      <c r="E14" s="10" t="s">
        <v>22</v>
      </c>
      <c r="F14" s="10" t="s">
        <v>22</v>
      </c>
      <c r="G14" s="10" t="str">
        <f t="shared" si="1"/>
        <v>Tender Status Request. Note. Text</v>
      </c>
      <c r="H14" s="10" t="s">
        <v>22</v>
      </c>
      <c r="I14" s="10" t="s">
        <v>5947</v>
      </c>
      <c r="J14" s="10" t="s">
        <v>22</v>
      </c>
      <c r="K14" s="10" t="s">
        <v>22</v>
      </c>
      <c r="L14" s="10" t="s">
        <v>237</v>
      </c>
      <c r="M14" s="7" t="str">
        <f t="shared" si="2"/>
        <v>Note</v>
      </c>
      <c r="N14" s="10" t="s">
        <v>59</v>
      </c>
      <c r="O14" s="10" t="s">
        <v>22</v>
      </c>
      <c r="P14" s="10" t="str">
        <f t="shared" si="3"/>
        <v>Text. Type</v>
      </c>
      <c r="Q14" s="10" t="s">
        <v>22</v>
      </c>
      <c r="R14" s="10" t="s">
        <v>22</v>
      </c>
      <c r="S14" s="10" t="s">
        <v>30</v>
      </c>
      <c r="T14" s="10" t="s">
        <v>22</v>
      </c>
      <c r="U14" s="10" t="s">
        <v>228</v>
      </c>
      <c r="V14" s="10" t="s">
        <v>22</v>
      </c>
    </row>
    <row r="15" spans="1:22" ht="14.1" customHeight="1" x14ac:dyDescent="0.2">
      <c r="A15" s="11" t="str">
        <f>SUBSTITUTE(SUBSTITUTE(CONCATENATE(J15,IF(M15="Identifier","ID",M15))," ",""),"_","")</f>
        <v>Signature</v>
      </c>
      <c r="B15" s="8" t="s">
        <v>22</v>
      </c>
      <c r="C15" s="12" t="s">
        <v>98</v>
      </c>
      <c r="D15" s="11" t="s">
        <v>4972</v>
      </c>
      <c r="E15" s="11" t="s">
        <v>22</v>
      </c>
      <c r="F15" s="11" t="s">
        <v>22</v>
      </c>
      <c r="G15" s="11" t="str">
        <f>CONCATENATE( IF(H15="","",CONCATENATE(H15,"_ ")),I15,". ",IF(J15="","",CONCATENATE(J15,"_ ")),M15,IF(J15="","",CONCATENATE(". ",N15)))</f>
        <v>Tender Status Request. Signature</v>
      </c>
      <c r="H15" s="11" t="s">
        <v>22</v>
      </c>
      <c r="I15" s="11" t="s">
        <v>5947</v>
      </c>
      <c r="J15" s="11" t="s">
        <v>22</v>
      </c>
      <c r="K15" s="11" t="s">
        <v>22</v>
      </c>
      <c r="L15" s="11" t="s">
        <v>22</v>
      </c>
      <c r="M15" s="11" t="str">
        <f>CONCATENATE(IF(Q15="","",CONCATENATE(Q15,"_ ")),R15)</f>
        <v>Signature</v>
      </c>
      <c r="N15" s="11" t="str">
        <f>M15</f>
        <v>Signature</v>
      </c>
      <c r="O15" s="11" t="s">
        <v>22</v>
      </c>
      <c r="P15" s="11" t="s">
        <v>22</v>
      </c>
      <c r="Q15" s="11" t="s">
        <v>22</v>
      </c>
      <c r="R15" s="11" t="s">
        <v>624</v>
      </c>
      <c r="S15" s="11" t="s">
        <v>38</v>
      </c>
      <c r="T15" s="11" t="s">
        <v>22</v>
      </c>
      <c r="U15" s="11" t="s">
        <v>228</v>
      </c>
      <c r="V15" s="11" t="s">
        <v>22</v>
      </c>
    </row>
    <row r="16" spans="1:22" ht="14.1" customHeight="1" x14ac:dyDescent="0.2">
      <c r="A16" s="11" t="str">
        <f>SUBSTITUTE(SUBSTITUTE(CONCATENATE(J16,IF(M16="Identifier","ID",M16))," ",""),"_","")</f>
        <v>ContractingParty</v>
      </c>
      <c r="B16" s="8" t="s">
        <v>22</v>
      </c>
      <c r="C16" s="12" t="s">
        <v>50</v>
      </c>
      <c r="D16" s="11" t="s">
        <v>5948</v>
      </c>
      <c r="E16" s="11" t="s">
        <v>22</v>
      </c>
      <c r="F16" s="11" t="s">
        <v>22</v>
      </c>
      <c r="G16" s="11" t="str">
        <f>CONCATENATE( IF(H16="","",CONCATENATE(H16,"_ ")),I16,". ",IF(J16="","",CONCATENATE(J16,"_ ")),M16,IF(J16="","",CONCATENATE(". ",N16)))</f>
        <v>Tender Status Request. Contracting Party</v>
      </c>
      <c r="H16" s="11" t="s">
        <v>22</v>
      </c>
      <c r="I16" s="11" t="s">
        <v>5947</v>
      </c>
      <c r="J16" s="11" t="s">
        <v>22</v>
      </c>
      <c r="K16" s="11" t="s">
        <v>22</v>
      </c>
      <c r="L16" s="11" t="s">
        <v>22</v>
      </c>
      <c r="M16" s="11" t="str">
        <f>CONCATENATE(IF(Q16="","",CONCATENATE(Q16,"_ ")),R16)</f>
        <v>Contracting Party</v>
      </c>
      <c r="N16" s="11" t="str">
        <f>M16</f>
        <v>Contracting Party</v>
      </c>
      <c r="O16" s="11" t="s">
        <v>22</v>
      </c>
      <c r="P16" s="11" t="s">
        <v>22</v>
      </c>
      <c r="Q16" s="11" t="s">
        <v>22</v>
      </c>
      <c r="R16" s="11" t="s">
        <v>1233</v>
      </c>
      <c r="S16" s="11" t="s">
        <v>38</v>
      </c>
      <c r="T16" s="11" t="s">
        <v>22</v>
      </c>
      <c r="U16" s="11" t="s">
        <v>228</v>
      </c>
      <c r="V16" s="11" t="s">
        <v>22</v>
      </c>
    </row>
    <row r="17" spans="1:22" ht="14.1" customHeight="1" x14ac:dyDescent="0.2">
      <c r="A17" s="11" t="str">
        <f>SUBSTITUTE(SUBSTITUTE(CONCATENATE(J17,IF(M17="Identifier","ID",M17))," ",""),"_","")</f>
        <v>EconomicOperatorParty</v>
      </c>
      <c r="B17" s="8" t="s">
        <v>22</v>
      </c>
      <c r="C17" s="12" t="s">
        <v>27</v>
      </c>
      <c r="D17" s="11" t="s">
        <v>5932</v>
      </c>
      <c r="E17" s="11" t="s">
        <v>22</v>
      </c>
      <c r="F17" s="11" t="s">
        <v>22</v>
      </c>
      <c r="G17" s="11" t="str">
        <f>CONCATENATE( IF(H17="","",CONCATENATE(H17,"_ ")),I17,". ",IF(J17="","",CONCATENATE(J17,"_ ")),M17,IF(J17="","",CONCATENATE(". ",N17)))</f>
        <v>Tender Status Request. Economic Operator Party</v>
      </c>
      <c r="H17" s="11" t="s">
        <v>22</v>
      </c>
      <c r="I17" s="11" t="s">
        <v>5947</v>
      </c>
      <c r="J17" s="11" t="s">
        <v>22</v>
      </c>
      <c r="K17" s="11" t="s">
        <v>22</v>
      </c>
      <c r="L17" s="11" t="s">
        <v>22</v>
      </c>
      <c r="M17" s="11" t="str">
        <f>CONCATENATE(IF(Q17="","",CONCATENATE(Q17,"_ ")),R17)</f>
        <v>Economic Operator Party</v>
      </c>
      <c r="N17" s="11" t="str">
        <f>M17</f>
        <v>Economic Operator Party</v>
      </c>
      <c r="O17" s="11" t="s">
        <v>22</v>
      </c>
      <c r="P17" s="11" t="s">
        <v>22</v>
      </c>
      <c r="Q17" s="11" t="s">
        <v>22</v>
      </c>
      <c r="R17" s="11" t="s">
        <v>1659</v>
      </c>
      <c r="S17" s="11" t="s">
        <v>38</v>
      </c>
      <c r="T17" s="11" t="s">
        <v>22</v>
      </c>
      <c r="U17" s="11" t="s">
        <v>228</v>
      </c>
      <c r="V17" s="11" t="s">
        <v>22</v>
      </c>
    </row>
    <row r="18" spans="1:22" ht="14.1" customHeight="1" x14ac:dyDescent="0.2">
      <c r="A18" s="11" t="str">
        <f>SUBSTITUTE(SUBSTITUTE(CONCATENATE(J18,IF(M18="Identifier","ID",M18))," ",""),"_","")</f>
        <v>ProcurementProject</v>
      </c>
      <c r="B18" s="8" t="s">
        <v>22</v>
      </c>
      <c r="C18" s="12" t="s">
        <v>34</v>
      </c>
      <c r="D18" s="11" t="s">
        <v>5102</v>
      </c>
      <c r="E18" s="11" t="s">
        <v>22</v>
      </c>
      <c r="F18" s="11" t="s">
        <v>22</v>
      </c>
      <c r="G18" s="11" t="str">
        <f>CONCATENATE( IF(H18="","",CONCATENATE(H18,"_ ")),I18,". ",IF(J18="","",CONCATENATE(J18,"_ ")),M18,IF(J18="","",CONCATENATE(". ",N18)))</f>
        <v>Tender Status Request. Procurement Project</v>
      </c>
      <c r="H18" s="11" t="s">
        <v>22</v>
      </c>
      <c r="I18" s="11" t="s">
        <v>5947</v>
      </c>
      <c r="J18" s="11" t="s">
        <v>22</v>
      </c>
      <c r="K18" s="11" t="s">
        <v>22</v>
      </c>
      <c r="L18" s="11" t="s">
        <v>22</v>
      </c>
      <c r="M18" s="11" t="str">
        <f>CONCATENATE(IF(Q18="","",CONCATENATE(Q18,"_ ")),R18)</f>
        <v>Procurement Project</v>
      </c>
      <c r="N18" s="11" t="str">
        <f>M18</f>
        <v>Procurement Project</v>
      </c>
      <c r="O18" s="11" t="s">
        <v>22</v>
      </c>
      <c r="P18" s="11" t="s">
        <v>22</v>
      </c>
      <c r="Q18" s="11" t="s">
        <v>22</v>
      </c>
      <c r="R18" s="11" t="s">
        <v>3336</v>
      </c>
      <c r="S18" s="11" t="s">
        <v>38</v>
      </c>
      <c r="T18" s="11" t="s">
        <v>22</v>
      </c>
      <c r="U18" s="11" t="s">
        <v>228</v>
      </c>
      <c r="V18" s="11" t="s">
        <v>22</v>
      </c>
    </row>
    <row r="19" spans="1:22" ht="14.1" customHeight="1" x14ac:dyDescent="0.2">
      <c r="A19" s="11" t="str">
        <f>SUBSTITUTE(SUBSTITUTE(CONCATENATE(J19,IF(M19="Identifier","ID",M19))," ",""),"_","")</f>
        <v>ProcurementProjectLot</v>
      </c>
      <c r="B19" s="8" t="s">
        <v>22</v>
      </c>
      <c r="C19" s="12" t="s">
        <v>98</v>
      </c>
      <c r="D19" s="11" t="s">
        <v>5103</v>
      </c>
      <c r="E19" s="11" t="s">
        <v>22</v>
      </c>
      <c r="F19" s="11" t="s">
        <v>22</v>
      </c>
      <c r="G19" s="11" t="str">
        <f>CONCATENATE( IF(H19="","",CONCATENATE(H19,"_ ")),I19,". ",IF(J19="","",CONCATENATE(J19,"_ ")),M19,IF(J19="","",CONCATENATE(". ",N19)))</f>
        <v>Tender Status Request. Procurement Project Lot</v>
      </c>
      <c r="H19" s="11" t="s">
        <v>22</v>
      </c>
      <c r="I19" s="11" t="s">
        <v>5947</v>
      </c>
      <c r="J19" s="11" t="s">
        <v>22</v>
      </c>
      <c r="K19" s="11" t="s">
        <v>22</v>
      </c>
      <c r="L19" s="11" t="s">
        <v>22</v>
      </c>
      <c r="M19" s="11" t="str">
        <f>CONCATENATE(IF(Q19="","",CONCATENATE(Q19,"_ ")),R19)</f>
        <v>Procurement Project Lot</v>
      </c>
      <c r="N19" s="11" t="str">
        <f>M19</f>
        <v>Procurement Project Lot</v>
      </c>
      <c r="O19" s="11" t="s">
        <v>22</v>
      </c>
      <c r="P19" s="11" t="s">
        <v>22</v>
      </c>
      <c r="Q19" s="11" t="s">
        <v>22</v>
      </c>
      <c r="R19" s="11" t="s">
        <v>3366</v>
      </c>
      <c r="S19" s="11" t="s">
        <v>38</v>
      </c>
      <c r="T19" s="11" t="s">
        <v>22</v>
      </c>
      <c r="U19" s="11" t="s">
        <v>228</v>
      </c>
      <c r="V19" s="11" t="s">
        <v>22</v>
      </c>
    </row>
    <row r="20" spans="1:22" s="14" customFormat="1" ht="14.1" customHeight="1" x14ac:dyDescent="0.2">
      <c r="A20" s="13"/>
      <c r="B20" s="13"/>
      <c r="C20" s="13"/>
      <c r="D20" s="13"/>
      <c r="E20" s="13"/>
      <c r="F20" s="13"/>
      <c r="G20" s="13"/>
      <c r="H20" s="13"/>
      <c r="I20" s="13"/>
      <c r="J20" s="13"/>
      <c r="K20" s="13"/>
      <c r="L20" s="13"/>
      <c r="M20" s="13"/>
      <c r="N20" s="13"/>
      <c r="O20" s="13"/>
      <c r="P20" s="13"/>
      <c r="Q20" s="13"/>
      <c r="R20" s="13"/>
      <c r="S20" s="13" t="s">
        <v>4949</v>
      </c>
      <c r="T20" s="13"/>
      <c r="U20" s="13"/>
      <c r="V20"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A60BC-9988-4BEA-81C6-78E5C857DD6C}">
  <dimension ref="A1:V21"/>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TenderWithdrawal</v>
      </c>
      <c r="B2" s="6" t="s">
        <v>22</v>
      </c>
      <c r="C2" s="6" t="s">
        <v>22</v>
      </c>
      <c r="D2" s="6" t="s">
        <v>5949</v>
      </c>
      <c r="E2" s="6" t="s">
        <v>22</v>
      </c>
      <c r="F2" s="6" t="s">
        <v>22</v>
      </c>
      <c r="G2" s="5" t="str">
        <f>CONCATENATE(IF(H2="","",CONCATENATE(H2,"_ ")),I2,". Details")</f>
        <v>Tender Withdrawal. Details</v>
      </c>
      <c r="H2" s="6" t="s">
        <v>22</v>
      </c>
      <c r="I2" s="6" t="s">
        <v>5950</v>
      </c>
      <c r="J2" s="6" t="s">
        <v>22</v>
      </c>
      <c r="K2" s="6" t="s">
        <v>22</v>
      </c>
      <c r="L2" s="6" t="s">
        <v>22</v>
      </c>
      <c r="M2" s="6" t="s">
        <v>22</v>
      </c>
      <c r="N2" s="6" t="s">
        <v>22</v>
      </c>
      <c r="O2" s="6" t="s">
        <v>22</v>
      </c>
      <c r="P2" s="6" t="s">
        <v>22</v>
      </c>
      <c r="Q2" s="6" t="s">
        <v>22</v>
      </c>
      <c r="R2" s="6" t="s">
        <v>22</v>
      </c>
      <c r="S2" s="6" t="s">
        <v>25</v>
      </c>
      <c r="T2" s="6" t="s">
        <v>22</v>
      </c>
      <c r="U2" s="6" t="s">
        <v>228</v>
      </c>
      <c r="V2" s="6" t="s">
        <v>22</v>
      </c>
    </row>
    <row r="3" spans="1:22" ht="14.1" customHeight="1" x14ac:dyDescent="0.2">
      <c r="A3" s="7" t="str">
        <f t="shared" ref="A3:A15"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4992</v>
      </c>
      <c r="G3" s="10" t="str">
        <f t="shared" ref="G3:G15" si="1">CONCATENATE( IF(H3="","",CONCATENATE(H3,"_ ")),I3,". ",IF(J3="","",CONCATENATE(J3,"_ ")),M3,IF(OR(J3&lt;&gt;"",M3&lt;&gt;N3),CONCATENATE(". ",N3),""))</f>
        <v>Tender Withdrawal. UBL Version Identifier. Identifier</v>
      </c>
      <c r="H3" s="10" t="s">
        <v>22</v>
      </c>
      <c r="I3" s="10" t="s">
        <v>5950</v>
      </c>
      <c r="J3" s="10" t="s">
        <v>22</v>
      </c>
      <c r="K3" s="10" t="s">
        <v>4953</v>
      </c>
      <c r="L3" s="10" t="s">
        <v>29</v>
      </c>
      <c r="M3" s="7" t="str">
        <f t="shared" ref="M3:M15" si="2">IF(K3&lt;&gt;"",CONCATENATE(K3," ",L3),L3)</f>
        <v>UBL Version Identifier</v>
      </c>
      <c r="N3" s="10" t="s">
        <v>29</v>
      </c>
      <c r="O3" s="10" t="s">
        <v>22</v>
      </c>
      <c r="P3" s="10" t="str">
        <f t="shared" ref="P3:P15" si="3">IF(O3&lt;&gt;"",CONCATENATE(O3,"_ ",N3,". Type"),CONCATENATE(N3,". Type"))</f>
        <v>Identifier. Type</v>
      </c>
      <c r="Q3" s="10" t="s">
        <v>22</v>
      </c>
      <c r="R3" s="10" t="s">
        <v>22</v>
      </c>
      <c r="S3" s="10" t="s">
        <v>30</v>
      </c>
      <c r="T3" s="10" t="s">
        <v>22</v>
      </c>
      <c r="U3" s="10" t="s">
        <v>228</v>
      </c>
      <c r="V3" s="10" t="s">
        <v>22</v>
      </c>
    </row>
    <row r="4" spans="1:22" ht="14.1" customHeight="1" x14ac:dyDescent="0.2">
      <c r="A4" s="7" t="str">
        <f t="shared" si="0"/>
        <v>CustomizationID</v>
      </c>
      <c r="B4" s="8" t="s">
        <v>22</v>
      </c>
      <c r="C4" s="9" t="s">
        <v>34</v>
      </c>
      <c r="D4" s="10" t="s">
        <v>4954</v>
      </c>
      <c r="E4" s="10" t="s">
        <v>22</v>
      </c>
      <c r="F4" s="10" t="s">
        <v>2701</v>
      </c>
      <c r="G4" s="10" t="str">
        <f t="shared" si="1"/>
        <v>Tender Withdrawal. Customization Identifier. Identifier</v>
      </c>
      <c r="H4" s="10" t="s">
        <v>22</v>
      </c>
      <c r="I4" s="10" t="s">
        <v>5950</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228</v>
      </c>
      <c r="V4" s="10" t="s">
        <v>22</v>
      </c>
    </row>
    <row r="5" spans="1:22" ht="14.1" customHeight="1" x14ac:dyDescent="0.2">
      <c r="A5" s="7" t="str">
        <f t="shared" si="0"/>
        <v>ProfileID</v>
      </c>
      <c r="B5" s="8" t="s">
        <v>22</v>
      </c>
      <c r="C5" s="9" t="s">
        <v>34</v>
      </c>
      <c r="D5" s="10" t="s">
        <v>4955</v>
      </c>
      <c r="E5" s="10" t="s">
        <v>22</v>
      </c>
      <c r="F5" s="10" t="s">
        <v>4993</v>
      </c>
      <c r="G5" s="10" t="str">
        <f t="shared" si="1"/>
        <v>Tender Withdrawal. Profile Identifier. Identifier</v>
      </c>
      <c r="H5" s="10" t="s">
        <v>22</v>
      </c>
      <c r="I5" s="10" t="s">
        <v>5950</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228</v>
      </c>
      <c r="V5" s="10" t="s">
        <v>22</v>
      </c>
    </row>
    <row r="6" spans="1:22" ht="14.1" customHeight="1" x14ac:dyDescent="0.2">
      <c r="A6" s="7" t="str">
        <f t="shared" si="0"/>
        <v>ProfileExecutionID</v>
      </c>
      <c r="B6" s="8" t="s">
        <v>22</v>
      </c>
      <c r="C6" s="9" t="s">
        <v>34</v>
      </c>
      <c r="D6" s="10" t="s">
        <v>4956</v>
      </c>
      <c r="E6" s="10" t="s">
        <v>22</v>
      </c>
      <c r="F6" s="10" t="s">
        <v>4994</v>
      </c>
      <c r="G6" s="10" t="str">
        <f t="shared" si="1"/>
        <v>Tender Withdrawal. Profile Execution Identifier. Identifier</v>
      </c>
      <c r="H6" s="10" t="s">
        <v>22</v>
      </c>
      <c r="I6" s="10" t="s">
        <v>5950</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228</v>
      </c>
      <c r="V6" s="10" t="s">
        <v>22</v>
      </c>
    </row>
    <row r="7" spans="1:22" ht="14.1" customHeight="1" x14ac:dyDescent="0.2">
      <c r="A7" s="7" t="str">
        <f t="shared" si="0"/>
        <v>ID</v>
      </c>
      <c r="B7" s="8" t="s">
        <v>22</v>
      </c>
      <c r="C7" s="9" t="s">
        <v>34</v>
      </c>
      <c r="D7" s="10" t="s">
        <v>4995</v>
      </c>
      <c r="E7" s="10" t="s">
        <v>22</v>
      </c>
      <c r="F7" s="10" t="s">
        <v>22</v>
      </c>
      <c r="G7" s="10" t="str">
        <f t="shared" si="1"/>
        <v>Tender Withdrawal. Identifier</v>
      </c>
      <c r="H7" s="10" t="s">
        <v>22</v>
      </c>
      <c r="I7" s="10" t="s">
        <v>5950</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228</v>
      </c>
      <c r="V7" s="10" t="s">
        <v>22</v>
      </c>
    </row>
    <row r="8" spans="1:22" ht="14.1" customHeight="1" x14ac:dyDescent="0.2">
      <c r="A8" s="7" t="str">
        <f t="shared" si="0"/>
        <v>CopyIndicator</v>
      </c>
      <c r="B8" s="8" t="s">
        <v>22</v>
      </c>
      <c r="C8" s="9" t="s">
        <v>34</v>
      </c>
      <c r="D8" s="10" t="s">
        <v>5018</v>
      </c>
      <c r="E8" s="10" t="s">
        <v>22</v>
      </c>
      <c r="F8" s="10" t="s">
        <v>22</v>
      </c>
      <c r="G8" s="10" t="str">
        <f t="shared" si="1"/>
        <v>Tender Withdrawal. Copy_ Indicator. Indicator</v>
      </c>
      <c r="H8" s="10" t="s">
        <v>22</v>
      </c>
      <c r="I8" s="10" t="s">
        <v>5950</v>
      </c>
      <c r="J8" s="10" t="s">
        <v>1596</v>
      </c>
      <c r="K8" s="10" t="s">
        <v>22</v>
      </c>
      <c r="L8" s="10" t="s">
        <v>170</v>
      </c>
      <c r="M8" s="7" t="str">
        <f t="shared" si="2"/>
        <v>Indicator</v>
      </c>
      <c r="N8" s="10" t="s">
        <v>170</v>
      </c>
      <c r="O8" s="10" t="s">
        <v>22</v>
      </c>
      <c r="P8" s="10" t="str">
        <f t="shared" si="3"/>
        <v>Indicator. Type</v>
      </c>
      <c r="Q8" s="10" t="s">
        <v>22</v>
      </c>
      <c r="R8" s="10" t="s">
        <v>22</v>
      </c>
      <c r="S8" s="10" t="s">
        <v>30</v>
      </c>
      <c r="T8" s="10" t="s">
        <v>22</v>
      </c>
      <c r="U8" s="10" t="s">
        <v>228</v>
      </c>
      <c r="V8" s="10" t="s">
        <v>22</v>
      </c>
    </row>
    <row r="9" spans="1:22" ht="14.1" customHeight="1" x14ac:dyDescent="0.2">
      <c r="A9" s="7" t="str">
        <f t="shared" si="0"/>
        <v>UUID</v>
      </c>
      <c r="B9" s="8" t="s">
        <v>22</v>
      </c>
      <c r="C9" s="9" t="s">
        <v>34</v>
      </c>
      <c r="D9" s="10" t="s">
        <v>4959</v>
      </c>
      <c r="E9" s="10" t="s">
        <v>22</v>
      </c>
      <c r="F9" s="10" t="s">
        <v>22</v>
      </c>
      <c r="G9" s="10" t="str">
        <f t="shared" si="1"/>
        <v>Tender Withdrawal. UUID. Identifier</v>
      </c>
      <c r="H9" s="10" t="s">
        <v>22</v>
      </c>
      <c r="I9" s="10" t="s">
        <v>5950</v>
      </c>
      <c r="J9" s="10" t="s">
        <v>22</v>
      </c>
      <c r="K9" s="10" t="s">
        <v>22</v>
      </c>
      <c r="L9" s="10" t="s">
        <v>590</v>
      </c>
      <c r="M9" s="7" t="str">
        <f t="shared" si="2"/>
        <v>UUID</v>
      </c>
      <c r="N9" s="10" t="s">
        <v>29</v>
      </c>
      <c r="O9" s="10" t="s">
        <v>22</v>
      </c>
      <c r="P9" s="10" t="str">
        <f t="shared" si="3"/>
        <v>Identifier. Type</v>
      </c>
      <c r="Q9" s="10" t="s">
        <v>22</v>
      </c>
      <c r="R9" s="10" t="s">
        <v>22</v>
      </c>
      <c r="S9" s="10" t="s">
        <v>30</v>
      </c>
      <c r="T9" s="10" t="s">
        <v>22</v>
      </c>
      <c r="U9" s="10" t="s">
        <v>228</v>
      </c>
      <c r="V9" s="10" t="s">
        <v>22</v>
      </c>
    </row>
    <row r="10" spans="1:22" ht="14.1" customHeight="1" x14ac:dyDescent="0.2">
      <c r="A10" s="7" t="str">
        <f t="shared" si="0"/>
        <v>ContractFolderID</v>
      </c>
      <c r="B10" s="8" t="s">
        <v>22</v>
      </c>
      <c r="C10" s="9" t="s">
        <v>34</v>
      </c>
      <c r="D10" s="10" t="s">
        <v>5019</v>
      </c>
      <c r="E10" s="10" t="s">
        <v>22</v>
      </c>
      <c r="F10" s="10" t="s">
        <v>22</v>
      </c>
      <c r="G10" s="10" t="str">
        <f t="shared" si="1"/>
        <v>Tender Withdrawal. Contract Folder Identifier. Identifier</v>
      </c>
      <c r="H10" s="10" t="s">
        <v>22</v>
      </c>
      <c r="I10" s="10" t="s">
        <v>5950</v>
      </c>
      <c r="J10" s="10" t="s">
        <v>22</v>
      </c>
      <c r="K10" s="10" t="s">
        <v>5020</v>
      </c>
      <c r="L10" s="10" t="s">
        <v>29</v>
      </c>
      <c r="M10" s="7" t="str">
        <f t="shared" si="2"/>
        <v>Contract Folder Identifier</v>
      </c>
      <c r="N10" s="10" t="s">
        <v>29</v>
      </c>
      <c r="O10" s="10" t="s">
        <v>22</v>
      </c>
      <c r="P10" s="10" t="str">
        <f t="shared" si="3"/>
        <v>Identifier. Type</v>
      </c>
      <c r="Q10" s="10" t="s">
        <v>22</v>
      </c>
      <c r="R10" s="10" t="s">
        <v>22</v>
      </c>
      <c r="S10" s="10" t="s">
        <v>30</v>
      </c>
      <c r="T10" s="10" t="s">
        <v>22</v>
      </c>
      <c r="U10" s="10" t="s">
        <v>228</v>
      </c>
      <c r="V10" s="10" t="s">
        <v>22</v>
      </c>
    </row>
    <row r="11" spans="1:22" ht="14.1" customHeight="1" x14ac:dyDescent="0.2">
      <c r="A11" s="7" t="str">
        <f t="shared" si="0"/>
        <v>IssueDate</v>
      </c>
      <c r="B11" s="8" t="s">
        <v>22</v>
      </c>
      <c r="C11" s="9" t="s">
        <v>27</v>
      </c>
      <c r="D11" s="10" t="s">
        <v>4996</v>
      </c>
      <c r="E11" s="10" t="s">
        <v>22</v>
      </c>
      <c r="F11" s="10" t="s">
        <v>22</v>
      </c>
      <c r="G11" s="10" t="str">
        <f t="shared" si="1"/>
        <v>Tender Withdrawal. Issue Date. Date</v>
      </c>
      <c r="H11" s="10" t="s">
        <v>22</v>
      </c>
      <c r="I11" s="10" t="s">
        <v>5950</v>
      </c>
      <c r="J11" s="10" t="s">
        <v>22</v>
      </c>
      <c r="K11" s="10" t="s">
        <v>477</v>
      </c>
      <c r="L11" s="10" t="s">
        <v>397</v>
      </c>
      <c r="M11" s="7" t="str">
        <f t="shared" si="2"/>
        <v>Issue Date</v>
      </c>
      <c r="N11" s="10" t="s">
        <v>397</v>
      </c>
      <c r="O11" s="10" t="s">
        <v>22</v>
      </c>
      <c r="P11" s="10" t="str">
        <f t="shared" si="3"/>
        <v>Date. Type</v>
      </c>
      <c r="Q11" s="10" t="s">
        <v>22</v>
      </c>
      <c r="R11" s="10" t="s">
        <v>22</v>
      </c>
      <c r="S11" s="10" t="s">
        <v>30</v>
      </c>
      <c r="T11" s="10" t="s">
        <v>22</v>
      </c>
      <c r="U11" s="10" t="s">
        <v>228</v>
      </c>
      <c r="V11" s="10" t="s">
        <v>22</v>
      </c>
    </row>
    <row r="12" spans="1:22" ht="14.1" customHeight="1" x14ac:dyDescent="0.2">
      <c r="A12" s="7" t="str">
        <f t="shared" si="0"/>
        <v>IssueTime</v>
      </c>
      <c r="B12" s="8" t="s">
        <v>22</v>
      </c>
      <c r="C12" s="9" t="s">
        <v>34</v>
      </c>
      <c r="D12" s="10" t="s">
        <v>4997</v>
      </c>
      <c r="E12" s="10" t="s">
        <v>22</v>
      </c>
      <c r="F12" s="10" t="s">
        <v>22</v>
      </c>
      <c r="G12" s="10" t="str">
        <f t="shared" si="1"/>
        <v>Tender Withdrawal. Issue Time. Time</v>
      </c>
      <c r="H12" s="10" t="s">
        <v>22</v>
      </c>
      <c r="I12" s="10" t="s">
        <v>5950</v>
      </c>
      <c r="J12" s="10" t="s">
        <v>22</v>
      </c>
      <c r="K12" s="10" t="s">
        <v>477</v>
      </c>
      <c r="L12" s="10" t="s">
        <v>594</v>
      </c>
      <c r="M12" s="7" t="str">
        <f t="shared" si="2"/>
        <v>Issue Time</v>
      </c>
      <c r="N12" s="10" t="s">
        <v>594</v>
      </c>
      <c r="O12" s="10" t="s">
        <v>22</v>
      </c>
      <c r="P12" s="10" t="str">
        <f t="shared" si="3"/>
        <v>Time. Type</v>
      </c>
      <c r="Q12" s="10" t="s">
        <v>22</v>
      </c>
      <c r="R12" s="10" t="s">
        <v>22</v>
      </c>
      <c r="S12" s="10" t="s">
        <v>30</v>
      </c>
      <c r="T12" s="10" t="s">
        <v>22</v>
      </c>
      <c r="U12" s="10" t="s">
        <v>228</v>
      </c>
      <c r="V12" s="10" t="s">
        <v>22</v>
      </c>
    </row>
    <row r="13" spans="1:22" ht="14.1" customHeight="1" x14ac:dyDescent="0.2">
      <c r="A13" s="7" t="str">
        <f t="shared" si="0"/>
        <v>ContractName</v>
      </c>
      <c r="B13" s="8" t="s">
        <v>22</v>
      </c>
      <c r="C13" s="9" t="s">
        <v>98</v>
      </c>
      <c r="D13" s="10" t="s">
        <v>5771</v>
      </c>
      <c r="E13" s="10" t="s">
        <v>22</v>
      </c>
      <c r="F13" s="10" t="s">
        <v>22</v>
      </c>
      <c r="G13" s="10" t="str">
        <f t="shared" si="1"/>
        <v>Tender Withdrawal. Contract Name. Name</v>
      </c>
      <c r="H13" s="10" t="s">
        <v>22</v>
      </c>
      <c r="I13" s="10" t="s">
        <v>5950</v>
      </c>
      <c r="J13" s="10" t="s">
        <v>22</v>
      </c>
      <c r="K13" s="10" t="s">
        <v>516</v>
      </c>
      <c r="L13" s="10" t="s">
        <v>56</v>
      </c>
      <c r="M13" s="7" t="str">
        <f t="shared" si="2"/>
        <v>Contract Name</v>
      </c>
      <c r="N13" s="10" t="s">
        <v>56</v>
      </c>
      <c r="O13" s="10" t="s">
        <v>22</v>
      </c>
      <c r="P13" s="10" t="str">
        <f t="shared" si="3"/>
        <v>Name. Type</v>
      </c>
      <c r="Q13" s="10" t="s">
        <v>22</v>
      </c>
      <c r="R13" s="10" t="s">
        <v>22</v>
      </c>
      <c r="S13" s="10" t="s">
        <v>30</v>
      </c>
      <c r="T13" s="10" t="s">
        <v>22</v>
      </c>
      <c r="U13" s="10" t="s">
        <v>228</v>
      </c>
      <c r="V13" s="10" t="s">
        <v>22</v>
      </c>
    </row>
    <row r="14" spans="1:22" ht="14.1" customHeight="1" x14ac:dyDescent="0.2">
      <c r="A14" s="7" t="str">
        <f t="shared" si="0"/>
        <v>Note</v>
      </c>
      <c r="B14" s="8" t="s">
        <v>22</v>
      </c>
      <c r="C14" s="9" t="s">
        <v>98</v>
      </c>
      <c r="D14" s="10" t="s">
        <v>4967</v>
      </c>
      <c r="E14" s="10" t="s">
        <v>22</v>
      </c>
      <c r="F14" s="10" t="s">
        <v>22</v>
      </c>
      <c r="G14" s="10" t="str">
        <f t="shared" si="1"/>
        <v>Tender Withdrawal. Note. Text</v>
      </c>
      <c r="H14" s="10" t="s">
        <v>22</v>
      </c>
      <c r="I14" s="10" t="s">
        <v>5950</v>
      </c>
      <c r="J14" s="10" t="s">
        <v>22</v>
      </c>
      <c r="K14" s="10" t="s">
        <v>22</v>
      </c>
      <c r="L14" s="10" t="s">
        <v>237</v>
      </c>
      <c r="M14" s="7" t="str">
        <f t="shared" si="2"/>
        <v>Note</v>
      </c>
      <c r="N14" s="10" t="s">
        <v>59</v>
      </c>
      <c r="O14" s="10" t="s">
        <v>22</v>
      </c>
      <c r="P14" s="10" t="str">
        <f t="shared" si="3"/>
        <v>Text. Type</v>
      </c>
      <c r="Q14" s="10" t="s">
        <v>22</v>
      </c>
      <c r="R14" s="10" t="s">
        <v>22</v>
      </c>
      <c r="S14" s="10" t="s">
        <v>30</v>
      </c>
      <c r="T14" s="10" t="s">
        <v>22</v>
      </c>
      <c r="U14" s="10" t="s">
        <v>228</v>
      </c>
      <c r="V14" s="10" t="s">
        <v>22</v>
      </c>
    </row>
    <row r="15" spans="1:22" ht="14.1" customHeight="1" x14ac:dyDescent="0.2">
      <c r="A15" s="7" t="str">
        <f t="shared" si="0"/>
        <v>WithdrawOfferIndicator</v>
      </c>
      <c r="B15" s="8" t="s">
        <v>22</v>
      </c>
      <c r="C15" s="9" t="s">
        <v>34</v>
      </c>
      <c r="D15" s="10" t="s">
        <v>5951</v>
      </c>
      <c r="E15" s="10" t="s">
        <v>22</v>
      </c>
      <c r="F15" s="10" t="s">
        <v>22</v>
      </c>
      <c r="G15" s="10" t="str">
        <f t="shared" si="1"/>
        <v>Tender Withdrawal. Withdraw Offer. Indicator</v>
      </c>
      <c r="H15" s="10" t="s">
        <v>22</v>
      </c>
      <c r="I15" s="10" t="s">
        <v>5950</v>
      </c>
      <c r="J15" s="10" t="s">
        <v>22</v>
      </c>
      <c r="K15" s="10" t="s">
        <v>22</v>
      </c>
      <c r="L15" s="10" t="s">
        <v>5952</v>
      </c>
      <c r="M15" s="7" t="str">
        <f t="shared" si="2"/>
        <v>Withdraw Offer</v>
      </c>
      <c r="N15" s="10" t="s">
        <v>170</v>
      </c>
      <c r="O15" s="10" t="s">
        <v>22</v>
      </c>
      <c r="P15" s="10" t="str">
        <f t="shared" si="3"/>
        <v>Indicator. Type</v>
      </c>
      <c r="Q15" s="10" t="s">
        <v>22</v>
      </c>
      <c r="R15" s="10" t="s">
        <v>22</v>
      </c>
      <c r="S15" s="10" t="s">
        <v>30</v>
      </c>
      <c r="T15" s="10" t="s">
        <v>22</v>
      </c>
      <c r="U15" s="10" t="s">
        <v>228</v>
      </c>
      <c r="V15" s="10" t="s">
        <v>22</v>
      </c>
    </row>
    <row r="16" spans="1:22" ht="14.1" customHeight="1" x14ac:dyDescent="0.2">
      <c r="A16" s="11" t="str">
        <f>SUBSTITUTE(SUBSTITUTE(CONCATENATE(J16,IF(M16="Identifier","ID",M16))," ",""),"_","")</f>
        <v>TenderDocumentReference</v>
      </c>
      <c r="B16" s="8" t="s">
        <v>22</v>
      </c>
      <c r="C16" s="12" t="s">
        <v>98</v>
      </c>
      <c r="D16" s="11" t="s">
        <v>5939</v>
      </c>
      <c r="E16" s="11" t="s">
        <v>22</v>
      </c>
      <c r="F16" s="11" t="s">
        <v>22</v>
      </c>
      <c r="G16" s="11" t="str">
        <f>CONCATENATE( IF(H16="","",CONCATENATE(H16,"_ ")),I16,". ",IF(J16="","",CONCATENATE(J16,"_ ")),M16,IF(J16="","",CONCATENATE(". ",N16)))</f>
        <v>Tender Withdrawal. Tender_ Document Reference. Document Reference</v>
      </c>
      <c r="H16" s="11" t="s">
        <v>22</v>
      </c>
      <c r="I16" s="11" t="s">
        <v>5950</v>
      </c>
      <c r="J16" s="11" t="s">
        <v>4249</v>
      </c>
      <c r="K16" s="11" t="s">
        <v>22</v>
      </c>
      <c r="L16" s="11" t="s">
        <v>22</v>
      </c>
      <c r="M16" s="11" t="str">
        <f>CONCATENATE(IF(Q16="","",CONCATENATE(Q16,"_ ")),R16)</f>
        <v>Document Reference</v>
      </c>
      <c r="N16" s="11" t="str">
        <f>M16</f>
        <v>Document Reference</v>
      </c>
      <c r="O16" s="11" t="s">
        <v>22</v>
      </c>
      <c r="P16" s="11" t="s">
        <v>22</v>
      </c>
      <c r="Q16" s="11" t="s">
        <v>22</v>
      </c>
      <c r="R16" s="11" t="s">
        <v>406</v>
      </c>
      <c r="S16" s="11" t="s">
        <v>38</v>
      </c>
      <c r="T16" s="11" t="s">
        <v>22</v>
      </c>
      <c r="U16" s="11" t="s">
        <v>228</v>
      </c>
      <c r="V16" s="11" t="s">
        <v>22</v>
      </c>
    </row>
    <row r="17" spans="1:22" ht="14.1" customHeight="1" x14ac:dyDescent="0.2">
      <c r="A17" s="11" t="str">
        <f>SUBSTITUTE(SUBSTITUTE(CONCATENATE(J17,IF(M17="Identifier","ID",M17))," ",""),"_","")</f>
        <v>TenderNotificationDocumentReference</v>
      </c>
      <c r="B17" s="8" t="s">
        <v>22</v>
      </c>
      <c r="C17" s="12" t="s">
        <v>98</v>
      </c>
      <c r="D17" s="11" t="s">
        <v>5953</v>
      </c>
      <c r="E17" s="11" t="s">
        <v>22</v>
      </c>
      <c r="F17" s="11" t="s">
        <v>22</v>
      </c>
      <c r="G17" s="11" t="str">
        <f>CONCATENATE( IF(H17="","",CONCATENATE(H17,"_ ")),I17,". ",IF(J17="","",CONCATENATE(J17,"_ ")),M17,IF(J17="","",CONCATENATE(". ",N17)))</f>
        <v>Tender Withdrawal. Tender Notification_ Document Reference. Document Reference</v>
      </c>
      <c r="H17" s="11" t="s">
        <v>22</v>
      </c>
      <c r="I17" s="11" t="s">
        <v>5950</v>
      </c>
      <c r="J17" s="11" t="s">
        <v>5954</v>
      </c>
      <c r="K17" s="11" t="s">
        <v>22</v>
      </c>
      <c r="L17" s="11" t="s">
        <v>22</v>
      </c>
      <c r="M17" s="11" t="str">
        <f>CONCATENATE(IF(Q17="","",CONCATENATE(Q17,"_ ")),R17)</f>
        <v>Document Reference</v>
      </c>
      <c r="N17" s="11" t="str">
        <f>M17</f>
        <v>Document Reference</v>
      </c>
      <c r="O17" s="11" t="s">
        <v>22</v>
      </c>
      <c r="P17" s="11" t="s">
        <v>22</v>
      </c>
      <c r="Q17" s="11" t="s">
        <v>22</v>
      </c>
      <c r="R17" s="11" t="s">
        <v>406</v>
      </c>
      <c r="S17" s="11" t="s">
        <v>38</v>
      </c>
      <c r="T17" s="11" t="s">
        <v>22</v>
      </c>
      <c r="U17" s="11" t="s">
        <v>228</v>
      </c>
      <c r="V17" s="11" t="s">
        <v>22</v>
      </c>
    </row>
    <row r="18" spans="1:22" ht="14.1" customHeight="1" x14ac:dyDescent="0.2">
      <c r="A18" s="11" t="str">
        <f>SUBSTITUTE(SUBSTITUTE(CONCATENATE(J18,IF(M18="Identifier","ID",M18))," ",""),"_","")</f>
        <v>Signature</v>
      </c>
      <c r="B18" s="8" t="s">
        <v>22</v>
      </c>
      <c r="C18" s="12" t="s">
        <v>98</v>
      </c>
      <c r="D18" s="11" t="s">
        <v>4972</v>
      </c>
      <c r="E18" s="11" t="s">
        <v>22</v>
      </c>
      <c r="F18" s="11" t="s">
        <v>22</v>
      </c>
      <c r="G18" s="11" t="str">
        <f>CONCATENATE( IF(H18="","",CONCATENATE(H18,"_ ")),I18,". ",IF(J18="","",CONCATENATE(J18,"_ ")),M18,IF(J18="","",CONCATENATE(". ",N18)))</f>
        <v>Tender Withdrawal. Signature</v>
      </c>
      <c r="H18" s="11" t="s">
        <v>22</v>
      </c>
      <c r="I18" s="11" t="s">
        <v>5950</v>
      </c>
      <c r="J18" s="11" t="s">
        <v>22</v>
      </c>
      <c r="K18" s="11" t="s">
        <v>22</v>
      </c>
      <c r="L18" s="11" t="s">
        <v>22</v>
      </c>
      <c r="M18" s="11" t="str">
        <f>CONCATENATE(IF(Q18="","",CONCATENATE(Q18,"_ ")),R18)</f>
        <v>Signature</v>
      </c>
      <c r="N18" s="11" t="str">
        <f>M18</f>
        <v>Signature</v>
      </c>
      <c r="O18" s="11" t="s">
        <v>22</v>
      </c>
      <c r="P18" s="11" t="s">
        <v>22</v>
      </c>
      <c r="Q18" s="11" t="s">
        <v>22</v>
      </c>
      <c r="R18" s="11" t="s">
        <v>624</v>
      </c>
      <c r="S18" s="11" t="s">
        <v>38</v>
      </c>
      <c r="T18" s="11" t="s">
        <v>22</v>
      </c>
      <c r="U18" s="11" t="s">
        <v>228</v>
      </c>
      <c r="V18" s="11" t="s">
        <v>22</v>
      </c>
    </row>
    <row r="19" spans="1:22" ht="14.1" customHeight="1" x14ac:dyDescent="0.2">
      <c r="A19" s="11" t="str">
        <f>SUBSTITUTE(SUBSTITUTE(CONCATENATE(J19,IF(M19="Identifier","ID",M19))," ",""),"_","")</f>
        <v>ContractingParty</v>
      </c>
      <c r="B19" s="8" t="s">
        <v>22</v>
      </c>
      <c r="C19" s="12" t="s">
        <v>50</v>
      </c>
      <c r="D19" s="11" t="s">
        <v>5955</v>
      </c>
      <c r="E19" s="11" t="s">
        <v>22</v>
      </c>
      <c r="F19" s="11" t="s">
        <v>22</v>
      </c>
      <c r="G19" s="11" t="str">
        <f>CONCATENATE( IF(H19="","",CONCATENATE(H19,"_ ")),I19,". ",IF(J19="","",CONCATENATE(J19,"_ ")),M19,IF(J19="","",CONCATENATE(". ",N19)))</f>
        <v>Tender Withdrawal. Contracting Party</v>
      </c>
      <c r="H19" s="11" t="s">
        <v>22</v>
      </c>
      <c r="I19" s="11" t="s">
        <v>5950</v>
      </c>
      <c r="J19" s="11" t="s">
        <v>22</v>
      </c>
      <c r="K19" s="11" t="s">
        <v>22</v>
      </c>
      <c r="L19" s="11" t="s">
        <v>22</v>
      </c>
      <c r="M19" s="11" t="str">
        <f>CONCATENATE(IF(Q19="","",CONCATENATE(Q19,"_ ")),R19)</f>
        <v>Contracting Party</v>
      </c>
      <c r="N19" s="11" t="str">
        <f>M19</f>
        <v>Contracting Party</v>
      </c>
      <c r="O19" s="11" t="s">
        <v>22</v>
      </c>
      <c r="P19" s="11" t="s">
        <v>22</v>
      </c>
      <c r="Q19" s="11" t="s">
        <v>22</v>
      </c>
      <c r="R19" s="11" t="s">
        <v>1233</v>
      </c>
      <c r="S19" s="11" t="s">
        <v>38</v>
      </c>
      <c r="T19" s="11" t="s">
        <v>22</v>
      </c>
      <c r="U19" s="11" t="s">
        <v>228</v>
      </c>
      <c r="V19" s="11" t="s">
        <v>22</v>
      </c>
    </row>
    <row r="20" spans="1:22" ht="14.1" customHeight="1" x14ac:dyDescent="0.2">
      <c r="A20" s="11" t="str">
        <f>SUBSTITUTE(SUBSTITUTE(CONCATENATE(J20,IF(M20="Identifier","ID",M20))," ",""),"_","")</f>
        <v>TendererParty</v>
      </c>
      <c r="B20" s="8" t="s">
        <v>22</v>
      </c>
      <c r="C20" s="12" t="s">
        <v>27</v>
      </c>
      <c r="D20" s="11" t="s">
        <v>5956</v>
      </c>
      <c r="E20" s="11" t="s">
        <v>22</v>
      </c>
      <c r="F20" s="11" t="s">
        <v>22</v>
      </c>
      <c r="G20" s="11" t="str">
        <f>CONCATENATE( IF(H20="","",CONCATENATE(H20,"_ ")),I20,". ",IF(J20="","",CONCATENATE(J20,"_ ")),M20,IF(J20="","",CONCATENATE(". ",N20)))</f>
        <v>Tender Withdrawal. Tenderer_ Party. Party</v>
      </c>
      <c r="H20" s="11" t="s">
        <v>22</v>
      </c>
      <c r="I20" s="11" t="s">
        <v>5950</v>
      </c>
      <c r="J20" s="11" t="s">
        <v>5924</v>
      </c>
      <c r="K20" s="11" t="s">
        <v>22</v>
      </c>
      <c r="L20" s="11" t="s">
        <v>22</v>
      </c>
      <c r="M20" s="11" t="str">
        <f>CONCATENATE(IF(Q20="","",CONCATENATE(Q20,"_ ")),R20)</f>
        <v>Party</v>
      </c>
      <c r="N20" s="11" t="str">
        <f>M20</f>
        <v>Party</v>
      </c>
      <c r="O20" s="11" t="s">
        <v>22</v>
      </c>
      <c r="P20" s="11" t="s">
        <v>22</v>
      </c>
      <c r="Q20" s="11" t="s">
        <v>22</v>
      </c>
      <c r="R20" s="11" t="s">
        <v>216</v>
      </c>
      <c r="S20" s="11" t="s">
        <v>38</v>
      </c>
      <c r="T20" s="11" t="s">
        <v>22</v>
      </c>
      <c r="U20" s="11" t="s">
        <v>228</v>
      </c>
      <c r="V20" s="11" t="s">
        <v>22</v>
      </c>
    </row>
    <row r="21" spans="1:22" s="14" customFormat="1" ht="14.1" customHeight="1" x14ac:dyDescent="0.2">
      <c r="A21" s="13"/>
      <c r="B21" s="13"/>
      <c r="C21" s="13"/>
      <c r="D21" s="13"/>
      <c r="E21" s="13"/>
      <c r="F21" s="13"/>
      <c r="G21" s="13"/>
      <c r="H21" s="13"/>
      <c r="I21" s="13"/>
      <c r="J21" s="13"/>
      <c r="K21" s="13"/>
      <c r="L21" s="13"/>
      <c r="M21" s="13"/>
      <c r="N21" s="13"/>
      <c r="O21" s="13"/>
      <c r="P21" s="13"/>
      <c r="Q21" s="13"/>
      <c r="R21" s="13"/>
      <c r="S21" s="13" t="s">
        <v>4949</v>
      </c>
      <c r="T21" s="13"/>
      <c r="U21" s="13"/>
      <c r="V21"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E5646-79F4-4026-B099-946CF9763083}">
  <dimension ref="A1:V21"/>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TendererQualification</v>
      </c>
      <c r="B2" s="6" t="s">
        <v>22</v>
      </c>
      <c r="C2" s="6" t="s">
        <v>22</v>
      </c>
      <c r="D2" s="6" t="s">
        <v>5957</v>
      </c>
      <c r="E2" s="6" t="s">
        <v>22</v>
      </c>
      <c r="F2" s="6" t="s">
        <v>22</v>
      </c>
      <c r="G2" s="5" t="str">
        <f>CONCATENATE(IF(H2="","",CONCATENATE(H2,"_ ")),I2,". Details")</f>
        <v>Tenderer Qualification. Details</v>
      </c>
      <c r="H2" s="6" t="s">
        <v>22</v>
      </c>
      <c r="I2" s="6" t="s">
        <v>5926</v>
      </c>
      <c r="J2" s="6" t="s">
        <v>22</v>
      </c>
      <c r="K2" s="6" t="s">
        <v>22</v>
      </c>
      <c r="L2" s="6" t="s">
        <v>22</v>
      </c>
      <c r="M2" s="6" t="s">
        <v>22</v>
      </c>
      <c r="N2" s="6" t="s">
        <v>22</v>
      </c>
      <c r="O2" s="6" t="s">
        <v>22</v>
      </c>
      <c r="P2" s="6" t="s">
        <v>22</v>
      </c>
      <c r="Q2" s="6" t="s">
        <v>22</v>
      </c>
      <c r="R2" s="6" t="s">
        <v>22</v>
      </c>
      <c r="S2" s="6" t="s">
        <v>25</v>
      </c>
      <c r="T2" s="6" t="s">
        <v>22</v>
      </c>
      <c r="U2" s="6" t="s">
        <v>26</v>
      </c>
      <c r="V2" s="6" t="s">
        <v>22</v>
      </c>
    </row>
    <row r="3" spans="1:22" ht="14.1" customHeight="1" x14ac:dyDescent="0.2">
      <c r="A3" s="7" t="str">
        <f t="shared" ref="A3:A15"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4992</v>
      </c>
      <c r="G3" s="10" t="str">
        <f t="shared" ref="G3:G15" si="1">CONCATENATE( IF(H3="","",CONCATENATE(H3,"_ ")),I3,". ",IF(J3="","",CONCATENATE(J3,"_ ")),M3,IF(OR(J3&lt;&gt;"",M3&lt;&gt;N3),CONCATENATE(". ",N3),""))</f>
        <v>Tenderer Qualification. UBL Version Identifier. Identifier</v>
      </c>
      <c r="H3" s="10" t="s">
        <v>22</v>
      </c>
      <c r="I3" s="10" t="s">
        <v>5926</v>
      </c>
      <c r="J3" s="10" t="s">
        <v>22</v>
      </c>
      <c r="K3" s="10" t="s">
        <v>4953</v>
      </c>
      <c r="L3" s="10" t="s">
        <v>29</v>
      </c>
      <c r="M3" s="7" t="str">
        <f t="shared" ref="M3:M15" si="2">IF(K3&lt;&gt;"",CONCATENATE(K3," ",L3),L3)</f>
        <v>UBL Version Identifier</v>
      </c>
      <c r="N3" s="10" t="s">
        <v>29</v>
      </c>
      <c r="O3" s="10" t="s">
        <v>22</v>
      </c>
      <c r="P3" s="10" t="str">
        <f t="shared" ref="P3:P15" si="3">IF(O3&lt;&gt;"",CONCATENATE(O3,"_ ",N3,". Type"),CONCATENATE(N3,". Type"))</f>
        <v>Identifier. Type</v>
      </c>
      <c r="Q3" s="10" t="s">
        <v>22</v>
      </c>
      <c r="R3" s="10" t="s">
        <v>22</v>
      </c>
      <c r="S3" s="10" t="s">
        <v>30</v>
      </c>
      <c r="T3" s="10" t="s">
        <v>22</v>
      </c>
      <c r="U3" s="10" t="s">
        <v>26</v>
      </c>
      <c r="V3" s="10" t="s">
        <v>22</v>
      </c>
    </row>
    <row r="4" spans="1:22" ht="14.1" customHeight="1" x14ac:dyDescent="0.2">
      <c r="A4" s="7" t="str">
        <f t="shared" si="0"/>
        <v>CustomizationID</v>
      </c>
      <c r="B4" s="8" t="s">
        <v>22</v>
      </c>
      <c r="C4" s="9" t="s">
        <v>34</v>
      </c>
      <c r="D4" s="10" t="s">
        <v>4954</v>
      </c>
      <c r="E4" s="10" t="s">
        <v>22</v>
      </c>
      <c r="F4" s="10" t="s">
        <v>2701</v>
      </c>
      <c r="G4" s="10" t="str">
        <f t="shared" si="1"/>
        <v>Tenderer Qualification. Customization Identifier. Identifier</v>
      </c>
      <c r="H4" s="10" t="s">
        <v>22</v>
      </c>
      <c r="I4" s="10" t="s">
        <v>5926</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26</v>
      </c>
      <c r="V4" s="10" t="s">
        <v>22</v>
      </c>
    </row>
    <row r="5" spans="1:22" ht="14.1" customHeight="1" x14ac:dyDescent="0.2">
      <c r="A5" s="7" t="str">
        <f t="shared" si="0"/>
        <v>ProfileID</v>
      </c>
      <c r="B5" s="8" t="s">
        <v>22</v>
      </c>
      <c r="C5" s="9" t="s">
        <v>34</v>
      </c>
      <c r="D5" s="10" t="s">
        <v>4955</v>
      </c>
      <c r="E5" s="10" t="s">
        <v>22</v>
      </c>
      <c r="F5" s="10" t="s">
        <v>4993</v>
      </c>
      <c r="G5" s="10" t="str">
        <f t="shared" si="1"/>
        <v>Tenderer Qualification. Profile Identifier. Identifier</v>
      </c>
      <c r="H5" s="10" t="s">
        <v>22</v>
      </c>
      <c r="I5" s="10" t="s">
        <v>5926</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26</v>
      </c>
      <c r="V5" s="10" t="s">
        <v>22</v>
      </c>
    </row>
    <row r="6" spans="1:22" ht="14.1" customHeight="1" x14ac:dyDescent="0.2">
      <c r="A6" s="7" t="str">
        <f t="shared" si="0"/>
        <v>ProfileExecutionID</v>
      </c>
      <c r="B6" s="8" t="s">
        <v>22</v>
      </c>
      <c r="C6" s="9" t="s">
        <v>34</v>
      </c>
      <c r="D6" s="10" t="s">
        <v>4956</v>
      </c>
      <c r="E6" s="10" t="s">
        <v>22</v>
      </c>
      <c r="F6" s="10" t="s">
        <v>4994</v>
      </c>
      <c r="G6" s="10" t="str">
        <f t="shared" si="1"/>
        <v>Tenderer Qualification. Profile Execution Identifier. Identifier</v>
      </c>
      <c r="H6" s="10" t="s">
        <v>22</v>
      </c>
      <c r="I6" s="10" t="s">
        <v>5926</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26</v>
      </c>
      <c r="V6" s="10" t="s">
        <v>22</v>
      </c>
    </row>
    <row r="7" spans="1:22" ht="14.1" customHeight="1" x14ac:dyDescent="0.2">
      <c r="A7" s="7" t="str">
        <f t="shared" si="0"/>
        <v>ID</v>
      </c>
      <c r="B7" s="8" t="s">
        <v>22</v>
      </c>
      <c r="C7" s="9" t="s">
        <v>27</v>
      </c>
      <c r="D7" s="10" t="s">
        <v>4995</v>
      </c>
      <c r="E7" s="10" t="s">
        <v>22</v>
      </c>
      <c r="F7" s="10" t="s">
        <v>22</v>
      </c>
      <c r="G7" s="10" t="str">
        <f t="shared" si="1"/>
        <v>Tenderer Qualification. Identifier</v>
      </c>
      <c r="H7" s="10" t="s">
        <v>22</v>
      </c>
      <c r="I7" s="10" t="s">
        <v>5926</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26</v>
      </c>
      <c r="V7" s="10" t="s">
        <v>22</v>
      </c>
    </row>
    <row r="8" spans="1:22" ht="14.1" customHeight="1" x14ac:dyDescent="0.2">
      <c r="A8" s="7" t="str">
        <f t="shared" si="0"/>
        <v>CopyIndicator</v>
      </c>
      <c r="B8" s="8" t="s">
        <v>22</v>
      </c>
      <c r="C8" s="9" t="s">
        <v>34</v>
      </c>
      <c r="D8" s="10" t="s">
        <v>5018</v>
      </c>
      <c r="E8" s="10" t="s">
        <v>22</v>
      </c>
      <c r="F8" s="10" t="s">
        <v>22</v>
      </c>
      <c r="G8" s="10" t="str">
        <f t="shared" si="1"/>
        <v>Tenderer Qualification. Copy_ Indicator. Indicator</v>
      </c>
      <c r="H8" s="10" t="s">
        <v>22</v>
      </c>
      <c r="I8" s="10" t="s">
        <v>5926</v>
      </c>
      <c r="J8" s="10" t="s">
        <v>1596</v>
      </c>
      <c r="K8" s="10" t="s">
        <v>22</v>
      </c>
      <c r="L8" s="10" t="s">
        <v>170</v>
      </c>
      <c r="M8" s="7" t="str">
        <f t="shared" si="2"/>
        <v>Indicator</v>
      </c>
      <c r="N8" s="10" t="s">
        <v>170</v>
      </c>
      <c r="O8" s="10" t="s">
        <v>22</v>
      </c>
      <c r="P8" s="10" t="str">
        <f t="shared" si="3"/>
        <v>Indicator. Type</v>
      </c>
      <c r="Q8" s="10" t="s">
        <v>22</v>
      </c>
      <c r="R8" s="10" t="s">
        <v>22</v>
      </c>
      <c r="S8" s="10" t="s">
        <v>30</v>
      </c>
      <c r="T8" s="10" t="s">
        <v>22</v>
      </c>
      <c r="U8" s="10" t="s">
        <v>26</v>
      </c>
      <c r="V8" s="10" t="s">
        <v>22</v>
      </c>
    </row>
    <row r="9" spans="1:22" ht="14.1" customHeight="1" x14ac:dyDescent="0.2">
      <c r="A9" s="7" t="str">
        <f t="shared" si="0"/>
        <v>UUID</v>
      </c>
      <c r="B9" s="8" t="s">
        <v>22</v>
      </c>
      <c r="C9" s="9" t="s">
        <v>34</v>
      </c>
      <c r="D9" s="10" t="s">
        <v>4959</v>
      </c>
      <c r="E9" s="10" t="s">
        <v>22</v>
      </c>
      <c r="F9" s="10" t="s">
        <v>22</v>
      </c>
      <c r="G9" s="10" t="str">
        <f t="shared" si="1"/>
        <v>Tenderer Qualification. UUID. Identifier</v>
      </c>
      <c r="H9" s="10" t="s">
        <v>22</v>
      </c>
      <c r="I9" s="10" t="s">
        <v>5926</v>
      </c>
      <c r="J9" s="10" t="s">
        <v>22</v>
      </c>
      <c r="K9" s="10" t="s">
        <v>22</v>
      </c>
      <c r="L9" s="10" t="s">
        <v>590</v>
      </c>
      <c r="M9" s="7" t="str">
        <f t="shared" si="2"/>
        <v>UUID</v>
      </c>
      <c r="N9" s="10" t="s">
        <v>29</v>
      </c>
      <c r="O9" s="10" t="s">
        <v>22</v>
      </c>
      <c r="P9" s="10" t="str">
        <f t="shared" si="3"/>
        <v>Identifier. Type</v>
      </c>
      <c r="Q9" s="10" t="s">
        <v>22</v>
      </c>
      <c r="R9" s="10" t="s">
        <v>22</v>
      </c>
      <c r="S9" s="10" t="s">
        <v>30</v>
      </c>
      <c r="T9" s="10" t="s">
        <v>22</v>
      </c>
      <c r="U9" s="10" t="s">
        <v>26</v>
      </c>
      <c r="V9" s="10" t="s">
        <v>22</v>
      </c>
    </row>
    <row r="10" spans="1:22" ht="14.1" customHeight="1" x14ac:dyDescent="0.2">
      <c r="A10" s="7" t="str">
        <f t="shared" si="0"/>
        <v>ContractFolderID</v>
      </c>
      <c r="B10" s="8" t="s">
        <v>22</v>
      </c>
      <c r="C10" s="9" t="s">
        <v>27</v>
      </c>
      <c r="D10" s="10" t="s">
        <v>5019</v>
      </c>
      <c r="E10" s="10" t="s">
        <v>22</v>
      </c>
      <c r="F10" s="10" t="s">
        <v>22</v>
      </c>
      <c r="G10" s="10" t="str">
        <f t="shared" si="1"/>
        <v>Tenderer Qualification. Contract Folder Identifier. Identifier</v>
      </c>
      <c r="H10" s="10" t="s">
        <v>22</v>
      </c>
      <c r="I10" s="10" t="s">
        <v>5926</v>
      </c>
      <c r="J10" s="10" t="s">
        <v>22</v>
      </c>
      <c r="K10" s="10" t="s">
        <v>5020</v>
      </c>
      <c r="L10" s="10" t="s">
        <v>29</v>
      </c>
      <c r="M10" s="7" t="str">
        <f t="shared" si="2"/>
        <v>Contract Folder Identifier</v>
      </c>
      <c r="N10" s="10" t="s">
        <v>29</v>
      </c>
      <c r="O10" s="10" t="s">
        <v>22</v>
      </c>
      <c r="P10" s="10" t="str">
        <f t="shared" si="3"/>
        <v>Identifier. Type</v>
      </c>
      <c r="Q10" s="10" t="s">
        <v>22</v>
      </c>
      <c r="R10" s="10" t="s">
        <v>22</v>
      </c>
      <c r="S10" s="10" t="s">
        <v>30</v>
      </c>
      <c r="T10" s="10" t="s">
        <v>22</v>
      </c>
      <c r="U10" s="10" t="s">
        <v>26</v>
      </c>
      <c r="V10" s="10" t="s">
        <v>22</v>
      </c>
    </row>
    <row r="11" spans="1:22" ht="14.1" customHeight="1" x14ac:dyDescent="0.2">
      <c r="A11" s="7" t="str">
        <f t="shared" si="0"/>
        <v>IssueDate</v>
      </c>
      <c r="B11" s="8" t="s">
        <v>22</v>
      </c>
      <c r="C11" s="9" t="s">
        <v>27</v>
      </c>
      <c r="D11" s="10" t="s">
        <v>4996</v>
      </c>
      <c r="E11" s="10" t="s">
        <v>22</v>
      </c>
      <c r="F11" s="10" t="s">
        <v>22</v>
      </c>
      <c r="G11" s="10" t="str">
        <f t="shared" si="1"/>
        <v>Tenderer Qualification. Issue Date. Date</v>
      </c>
      <c r="H11" s="10" t="s">
        <v>22</v>
      </c>
      <c r="I11" s="10" t="s">
        <v>5926</v>
      </c>
      <c r="J11" s="10" t="s">
        <v>22</v>
      </c>
      <c r="K11" s="10" t="s">
        <v>477</v>
      </c>
      <c r="L11" s="10" t="s">
        <v>397</v>
      </c>
      <c r="M11" s="7" t="str">
        <f t="shared" si="2"/>
        <v>Issue Date</v>
      </c>
      <c r="N11" s="10" t="s">
        <v>397</v>
      </c>
      <c r="O11" s="10" t="s">
        <v>22</v>
      </c>
      <c r="P11" s="10" t="str">
        <f t="shared" si="3"/>
        <v>Date. Type</v>
      </c>
      <c r="Q11" s="10" t="s">
        <v>22</v>
      </c>
      <c r="R11" s="10" t="s">
        <v>22</v>
      </c>
      <c r="S11" s="10" t="s">
        <v>30</v>
      </c>
      <c r="T11" s="10" t="s">
        <v>22</v>
      </c>
      <c r="U11" s="10" t="s">
        <v>26</v>
      </c>
      <c r="V11" s="10" t="s">
        <v>22</v>
      </c>
    </row>
    <row r="12" spans="1:22" ht="14.1" customHeight="1" x14ac:dyDescent="0.2">
      <c r="A12" s="7" t="str">
        <f t="shared" si="0"/>
        <v>IssueTime</v>
      </c>
      <c r="B12" s="8" t="s">
        <v>22</v>
      </c>
      <c r="C12" s="9" t="s">
        <v>34</v>
      </c>
      <c r="D12" s="10" t="s">
        <v>4997</v>
      </c>
      <c r="E12" s="10" t="s">
        <v>22</v>
      </c>
      <c r="F12" s="10" t="s">
        <v>22</v>
      </c>
      <c r="G12" s="10" t="str">
        <f t="shared" si="1"/>
        <v>Tenderer Qualification. Issue Time. Time</v>
      </c>
      <c r="H12" s="10" t="s">
        <v>22</v>
      </c>
      <c r="I12" s="10" t="s">
        <v>5926</v>
      </c>
      <c r="J12" s="10" t="s">
        <v>22</v>
      </c>
      <c r="K12" s="10" t="s">
        <v>477</v>
      </c>
      <c r="L12" s="10" t="s">
        <v>594</v>
      </c>
      <c r="M12" s="7" t="str">
        <f t="shared" si="2"/>
        <v>Issue Time</v>
      </c>
      <c r="N12" s="10" t="s">
        <v>594</v>
      </c>
      <c r="O12" s="10" t="s">
        <v>22</v>
      </c>
      <c r="P12" s="10" t="str">
        <f t="shared" si="3"/>
        <v>Time. Type</v>
      </c>
      <c r="Q12" s="10" t="s">
        <v>22</v>
      </c>
      <c r="R12" s="10" t="s">
        <v>22</v>
      </c>
      <c r="S12" s="10" t="s">
        <v>30</v>
      </c>
      <c r="T12" s="10" t="s">
        <v>22</v>
      </c>
      <c r="U12" s="10" t="s">
        <v>26</v>
      </c>
      <c r="V12" s="10" t="s">
        <v>22</v>
      </c>
    </row>
    <row r="13" spans="1:22" ht="14.1" customHeight="1" x14ac:dyDescent="0.2">
      <c r="A13" s="7" t="str">
        <f t="shared" si="0"/>
        <v>Note</v>
      </c>
      <c r="B13" s="8" t="s">
        <v>22</v>
      </c>
      <c r="C13" s="9" t="s">
        <v>98</v>
      </c>
      <c r="D13" s="10" t="s">
        <v>4967</v>
      </c>
      <c r="E13" s="10" t="s">
        <v>22</v>
      </c>
      <c r="F13" s="10" t="s">
        <v>22</v>
      </c>
      <c r="G13" s="10" t="str">
        <f t="shared" si="1"/>
        <v>Tenderer Qualification. Note. Text</v>
      </c>
      <c r="H13" s="10" t="s">
        <v>22</v>
      </c>
      <c r="I13" s="10" t="s">
        <v>5926</v>
      </c>
      <c r="J13" s="10" t="s">
        <v>22</v>
      </c>
      <c r="K13" s="10" t="s">
        <v>22</v>
      </c>
      <c r="L13" s="10" t="s">
        <v>237</v>
      </c>
      <c r="M13" s="7" t="str">
        <f t="shared" si="2"/>
        <v>Note</v>
      </c>
      <c r="N13" s="10" t="s">
        <v>59</v>
      </c>
      <c r="O13" s="10" t="s">
        <v>22</v>
      </c>
      <c r="P13" s="10" t="str">
        <f t="shared" si="3"/>
        <v>Text. Type</v>
      </c>
      <c r="Q13" s="10" t="s">
        <v>22</v>
      </c>
      <c r="R13" s="10" t="s">
        <v>22</v>
      </c>
      <c r="S13" s="10" t="s">
        <v>30</v>
      </c>
      <c r="T13" s="10" t="s">
        <v>22</v>
      </c>
      <c r="U13" s="10" t="s">
        <v>26</v>
      </c>
      <c r="V13" s="10" t="s">
        <v>22</v>
      </c>
    </row>
    <row r="14" spans="1:22" ht="14.1" customHeight="1" x14ac:dyDescent="0.2">
      <c r="A14" s="7" t="str">
        <f t="shared" si="0"/>
        <v>VersionID</v>
      </c>
      <c r="B14" s="8" t="s">
        <v>22</v>
      </c>
      <c r="C14" s="9" t="s">
        <v>34</v>
      </c>
      <c r="D14" s="10" t="s">
        <v>5958</v>
      </c>
      <c r="E14" s="10" t="s">
        <v>22</v>
      </c>
      <c r="F14" s="10" t="s">
        <v>601</v>
      </c>
      <c r="G14" s="10" t="str">
        <f t="shared" si="1"/>
        <v>Tenderer Qualification. Version. Identifier</v>
      </c>
      <c r="H14" s="10" t="s">
        <v>22</v>
      </c>
      <c r="I14" s="10" t="s">
        <v>5926</v>
      </c>
      <c r="J14" s="10" t="s">
        <v>22</v>
      </c>
      <c r="K14" s="10" t="s">
        <v>22</v>
      </c>
      <c r="L14" s="10" t="s">
        <v>602</v>
      </c>
      <c r="M14" s="7" t="str">
        <f t="shared" si="2"/>
        <v>Version</v>
      </c>
      <c r="N14" s="10" t="s">
        <v>29</v>
      </c>
      <c r="O14" s="10" t="s">
        <v>22</v>
      </c>
      <c r="P14" s="10" t="str">
        <f t="shared" si="3"/>
        <v>Identifier. Type</v>
      </c>
      <c r="Q14" s="10" t="s">
        <v>22</v>
      </c>
      <c r="R14" s="10" t="s">
        <v>22</v>
      </c>
      <c r="S14" s="10" t="s">
        <v>30</v>
      </c>
      <c r="T14" s="10" t="s">
        <v>22</v>
      </c>
      <c r="U14" s="10" t="s">
        <v>26</v>
      </c>
      <c r="V14" s="10" t="s">
        <v>22</v>
      </c>
    </row>
    <row r="15" spans="1:22" ht="14.1" customHeight="1" x14ac:dyDescent="0.2">
      <c r="A15" s="7" t="str">
        <f t="shared" si="0"/>
        <v>PreviousVersionID</v>
      </c>
      <c r="B15" s="8" t="s">
        <v>22</v>
      </c>
      <c r="C15" s="9" t="s">
        <v>34</v>
      </c>
      <c r="D15" s="10" t="s">
        <v>5959</v>
      </c>
      <c r="E15" s="10" t="s">
        <v>22</v>
      </c>
      <c r="F15" s="10" t="s">
        <v>604</v>
      </c>
      <c r="G15" s="10" t="str">
        <f t="shared" si="1"/>
        <v>Tenderer Qualification. Previous_ Version. Identifier</v>
      </c>
      <c r="H15" s="10" t="s">
        <v>22</v>
      </c>
      <c r="I15" s="10" t="s">
        <v>5926</v>
      </c>
      <c r="J15" s="10" t="s">
        <v>605</v>
      </c>
      <c r="K15" s="10" t="s">
        <v>22</v>
      </c>
      <c r="L15" s="10" t="s">
        <v>602</v>
      </c>
      <c r="M15" s="7" t="str">
        <f t="shared" si="2"/>
        <v>Version</v>
      </c>
      <c r="N15" s="10" t="s">
        <v>29</v>
      </c>
      <c r="O15" s="10" t="s">
        <v>22</v>
      </c>
      <c r="P15" s="10" t="str">
        <f t="shared" si="3"/>
        <v>Identifier. Type</v>
      </c>
      <c r="Q15" s="10" t="s">
        <v>22</v>
      </c>
      <c r="R15" s="10" t="s">
        <v>22</v>
      </c>
      <c r="S15" s="10" t="s">
        <v>30</v>
      </c>
      <c r="T15" s="10" t="s">
        <v>22</v>
      </c>
      <c r="U15" s="10" t="s">
        <v>26</v>
      </c>
      <c r="V15" s="10" t="s">
        <v>22</v>
      </c>
    </row>
    <row r="16" spans="1:22" ht="14.1" customHeight="1" x14ac:dyDescent="0.2">
      <c r="A16" s="11" t="str">
        <f>SUBSTITUTE(SUBSTITUTE(CONCATENATE(J16,IF(M16="Identifier","ID",M16))," ",""),"_","")</f>
        <v>Signature</v>
      </c>
      <c r="B16" s="8" t="s">
        <v>22</v>
      </c>
      <c r="C16" s="12" t="s">
        <v>98</v>
      </c>
      <c r="D16" s="11" t="s">
        <v>4972</v>
      </c>
      <c r="E16" s="11" t="s">
        <v>22</v>
      </c>
      <c r="F16" s="11" t="s">
        <v>22</v>
      </c>
      <c r="G16" s="11" t="str">
        <f>CONCATENATE( IF(H16="","",CONCATENATE(H16,"_ ")),I16,". ",IF(J16="","",CONCATENATE(J16,"_ ")),M16,IF(J16="","",CONCATENATE(". ",N16)))</f>
        <v>Tenderer Qualification. Signature</v>
      </c>
      <c r="H16" s="11" t="s">
        <v>22</v>
      </c>
      <c r="I16" s="11" t="s">
        <v>5926</v>
      </c>
      <c r="J16" s="11" t="s">
        <v>22</v>
      </c>
      <c r="K16" s="11" t="s">
        <v>22</v>
      </c>
      <c r="L16" s="11" t="s">
        <v>22</v>
      </c>
      <c r="M16" s="11" t="str">
        <f>CONCATENATE(IF(Q16="","",CONCATENATE(Q16,"_ ")),R16)</f>
        <v>Signature</v>
      </c>
      <c r="N16" s="11" t="str">
        <f>M16</f>
        <v>Signature</v>
      </c>
      <c r="O16" s="11" t="s">
        <v>22</v>
      </c>
      <c r="P16" s="11" t="s">
        <v>22</v>
      </c>
      <c r="Q16" s="11" t="s">
        <v>22</v>
      </c>
      <c r="R16" s="11" t="s">
        <v>624</v>
      </c>
      <c r="S16" s="11" t="s">
        <v>38</v>
      </c>
      <c r="T16" s="11" t="s">
        <v>22</v>
      </c>
      <c r="U16" s="11" t="s">
        <v>26</v>
      </c>
      <c r="V16" s="11" t="s">
        <v>22</v>
      </c>
    </row>
    <row r="17" spans="1:22" ht="14.1" customHeight="1" x14ac:dyDescent="0.2">
      <c r="A17" s="11" t="str">
        <f>SUBSTITUTE(SUBSTITUTE(CONCATENATE(J17,IF(M17="Identifier","ID",M17))," ",""),"_","")</f>
        <v>TendererPartyQualification</v>
      </c>
      <c r="B17" s="8" t="s">
        <v>22</v>
      </c>
      <c r="C17" s="12" t="s">
        <v>50</v>
      </c>
      <c r="D17" s="11" t="s">
        <v>5960</v>
      </c>
      <c r="E17" s="11" t="s">
        <v>22</v>
      </c>
      <c r="F17" s="11" t="s">
        <v>22</v>
      </c>
      <c r="G17" s="11" t="str">
        <f>CONCATENATE( IF(H17="","",CONCATENATE(H17,"_ ")),I17,". ",IF(J17="","",CONCATENATE(J17,"_ ")),M17,IF(J17="","",CONCATENATE(". ",N17)))</f>
        <v>Tenderer Qualification. Tenderer Party Qualification</v>
      </c>
      <c r="H17" s="11" t="s">
        <v>22</v>
      </c>
      <c r="I17" s="11" t="s">
        <v>5926</v>
      </c>
      <c r="J17" s="11" t="s">
        <v>22</v>
      </c>
      <c r="K17" s="11" t="s">
        <v>22</v>
      </c>
      <c r="L17" s="11" t="s">
        <v>22</v>
      </c>
      <c r="M17" s="11" t="str">
        <f>CONCATENATE(IF(Q17="","",CONCATENATE(Q17,"_ ")),R17)</f>
        <v>Tenderer Party Qualification</v>
      </c>
      <c r="N17" s="11" t="str">
        <f>M17</f>
        <v>Tenderer Party Qualification</v>
      </c>
      <c r="O17" s="11" t="s">
        <v>22</v>
      </c>
      <c r="P17" s="11" t="s">
        <v>22</v>
      </c>
      <c r="Q17" s="11" t="s">
        <v>22</v>
      </c>
      <c r="R17" s="11" t="s">
        <v>4298</v>
      </c>
      <c r="S17" s="11" t="s">
        <v>38</v>
      </c>
      <c r="T17" s="11" t="s">
        <v>22</v>
      </c>
      <c r="U17" s="11" t="s">
        <v>26</v>
      </c>
      <c r="V17" s="11" t="s">
        <v>22</v>
      </c>
    </row>
    <row r="18" spans="1:22" ht="14.1" customHeight="1" x14ac:dyDescent="0.2">
      <c r="A18" s="11" t="str">
        <f>SUBSTITUTE(SUBSTITUTE(CONCATENATE(J18,IF(M18="Identifier","ID",M18))," ",""),"_","")</f>
        <v>ContractingParty</v>
      </c>
      <c r="B18" s="8" t="s">
        <v>22</v>
      </c>
      <c r="C18" s="12" t="s">
        <v>34</v>
      </c>
      <c r="D18" s="11" t="s">
        <v>5781</v>
      </c>
      <c r="E18" s="11" t="s">
        <v>22</v>
      </c>
      <c r="F18" s="11" t="s">
        <v>22</v>
      </c>
      <c r="G18" s="11" t="str">
        <f>CONCATENATE( IF(H18="","",CONCATENATE(H18,"_ ")),I18,". ",IF(J18="","",CONCATENATE(J18,"_ ")),M18,IF(J18="","",CONCATENATE(". ",N18)))</f>
        <v>Tenderer Qualification. Contracting Party</v>
      </c>
      <c r="H18" s="11" t="s">
        <v>22</v>
      </c>
      <c r="I18" s="11" t="s">
        <v>5926</v>
      </c>
      <c r="J18" s="11" t="s">
        <v>22</v>
      </c>
      <c r="K18" s="11" t="s">
        <v>22</v>
      </c>
      <c r="L18" s="11" t="s">
        <v>22</v>
      </c>
      <c r="M18" s="11" t="str">
        <f>CONCATENATE(IF(Q18="","",CONCATENATE(Q18,"_ ")),R18)</f>
        <v>Contracting Party</v>
      </c>
      <c r="N18" s="11" t="str">
        <f>M18</f>
        <v>Contracting Party</v>
      </c>
      <c r="O18" s="11" t="s">
        <v>22</v>
      </c>
      <c r="P18" s="11" t="s">
        <v>22</v>
      </c>
      <c r="Q18" s="11" t="s">
        <v>22</v>
      </c>
      <c r="R18" s="11" t="s">
        <v>1233</v>
      </c>
      <c r="S18" s="11" t="s">
        <v>38</v>
      </c>
      <c r="T18" s="11" t="s">
        <v>22</v>
      </c>
      <c r="U18" s="11" t="s">
        <v>26</v>
      </c>
      <c r="V18" s="11" t="s">
        <v>22</v>
      </c>
    </row>
    <row r="19" spans="1:22" ht="14.1" customHeight="1" x14ac:dyDescent="0.2">
      <c r="A19" s="11" t="str">
        <f>SUBSTITUTE(SUBSTITUTE(CONCATENATE(J19,IF(M19="Identifier","ID",M19))," ",""),"_","")</f>
        <v>Evidence</v>
      </c>
      <c r="B19" s="8" t="s">
        <v>22</v>
      </c>
      <c r="C19" s="12" t="s">
        <v>98</v>
      </c>
      <c r="D19" s="11" t="s">
        <v>5961</v>
      </c>
      <c r="E19" s="11" t="s">
        <v>22</v>
      </c>
      <c r="F19" s="11" t="s">
        <v>22</v>
      </c>
      <c r="G19" s="11" t="str">
        <f>CONCATENATE( IF(H19="","",CONCATENATE(H19,"_ ")),I19,". ",IF(J19="","",CONCATENATE(J19,"_ ")),M19,IF(J19="","",CONCATENATE(". ",N19)))</f>
        <v>Tenderer Qualification. Evidence</v>
      </c>
      <c r="H19" s="11" t="s">
        <v>22</v>
      </c>
      <c r="I19" s="11" t="s">
        <v>5926</v>
      </c>
      <c r="J19" s="11" t="s">
        <v>22</v>
      </c>
      <c r="K19" s="11" t="s">
        <v>22</v>
      </c>
      <c r="L19" s="11" t="s">
        <v>22</v>
      </c>
      <c r="M19" s="11" t="str">
        <f>CONCATENATE(IF(Q19="","",CONCATENATE(Q19,"_ ")),R19)</f>
        <v>Evidence</v>
      </c>
      <c r="N19" s="11" t="str">
        <f>M19</f>
        <v>Evidence</v>
      </c>
      <c r="O19" s="11" t="s">
        <v>22</v>
      </c>
      <c r="P19" s="11" t="s">
        <v>22</v>
      </c>
      <c r="Q19" s="11" t="s">
        <v>22</v>
      </c>
      <c r="R19" s="11" t="s">
        <v>1763</v>
      </c>
      <c r="S19" s="11" t="s">
        <v>38</v>
      </c>
      <c r="T19" s="11" t="s">
        <v>22</v>
      </c>
      <c r="U19" s="11" t="s">
        <v>26</v>
      </c>
      <c r="V19" s="11" t="s">
        <v>22</v>
      </c>
    </row>
    <row r="20" spans="1:22" ht="14.1" customHeight="1" x14ac:dyDescent="0.2">
      <c r="A20" s="11" t="str">
        <f>SUBSTITUTE(SUBSTITUTE(CONCATENATE(J20,IF(M20="Identifier","ID",M20))," ",""),"_","")</f>
        <v>AdditionalDocumentReference</v>
      </c>
      <c r="B20" s="8" t="s">
        <v>22</v>
      </c>
      <c r="C20" s="12" t="s">
        <v>98</v>
      </c>
      <c r="D20" s="11" t="s">
        <v>3374</v>
      </c>
      <c r="E20" s="11" t="s">
        <v>22</v>
      </c>
      <c r="F20" s="11" t="s">
        <v>22</v>
      </c>
      <c r="G20" s="11" t="str">
        <f>CONCATENATE( IF(H20="","",CONCATENATE(H20,"_ ")),I20,". ",IF(J20="","",CONCATENATE(J20,"_ ")),M20,IF(J20="","",CONCATENATE(". ",N20)))</f>
        <v>Tenderer Qualification. Additional_ Document Reference. Document Reference</v>
      </c>
      <c r="H20" s="11" t="s">
        <v>22</v>
      </c>
      <c r="I20" s="11" t="s">
        <v>5926</v>
      </c>
      <c r="J20" s="11" t="s">
        <v>86</v>
      </c>
      <c r="K20" s="11" t="s">
        <v>22</v>
      </c>
      <c r="L20" s="11" t="s">
        <v>22</v>
      </c>
      <c r="M20" s="11" t="str">
        <f>CONCATENATE(IF(Q20="","",CONCATENATE(Q20,"_ ")),R20)</f>
        <v>Document Reference</v>
      </c>
      <c r="N20" s="11" t="str">
        <f>M20</f>
        <v>Document Reference</v>
      </c>
      <c r="O20" s="11" t="s">
        <v>22</v>
      </c>
      <c r="P20" s="11" t="s">
        <v>22</v>
      </c>
      <c r="Q20" s="11" t="s">
        <v>22</v>
      </c>
      <c r="R20" s="11" t="s">
        <v>406</v>
      </c>
      <c r="S20" s="11" t="s">
        <v>38</v>
      </c>
      <c r="T20" s="11" t="s">
        <v>22</v>
      </c>
      <c r="U20" s="11" t="s">
        <v>26</v>
      </c>
      <c r="V20" s="11" t="s">
        <v>22</v>
      </c>
    </row>
    <row r="21" spans="1:22" s="14" customFormat="1" ht="14.1" customHeight="1" x14ac:dyDescent="0.2">
      <c r="A21" s="13"/>
      <c r="B21" s="13"/>
      <c r="C21" s="13"/>
      <c r="D21" s="13"/>
      <c r="E21" s="13"/>
      <c r="F21" s="13"/>
      <c r="G21" s="13"/>
      <c r="H21" s="13"/>
      <c r="I21" s="13"/>
      <c r="J21" s="13"/>
      <c r="K21" s="13"/>
      <c r="L21" s="13"/>
      <c r="M21" s="13"/>
      <c r="N21" s="13"/>
      <c r="O21" s="13"/>
      <c r="P21" s="13"/>
      <c r="Q21" s="13"/>
      <c r="R21" s="13"/>
      <c r="S21" s="13" t="s">
        <v>4949</v>
      </c>
      <c r="T21" s="13"/>
      <c r="U21" s="13"/>
      <c r="V21"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EC698-2FCB-4607-AC9E-D68E1C74BF41}">
  <dimension ref="A1:V21"/>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TendererQualificationResponse</v>
      </c>
      <c r="B2" s="6" t="s">
        <v>22</v>
      </c>
      <c r="C2" s="6" t="s">
        <v>22</v>
      </c>
      <c r="D2" s="6" t="s">
        <v>5769</v>
      </c>
      <c r="E2" s="6" t="s">
        <v>22</v>
      </c>
      <c r="F2" s="6" t="s">
        <v>22</v>
      </c>
      <c r="G2" s="5" t="str">
        <f>CONCATENATE(IF(H2="","",CONCATENATE(H2,"_ ")),I2,". Details")</f>
        <v>Tenderer Qualification Response. Details</v>
      </c>
      <c r="H2" s="6" t="s">
        <v>22</v>
      </c>
      <c r="I2" s="6" t="s">
        <v>5962</v>
      </c>
      <c r="J2" s="6" t="s">
        <v>22</v>
      </c>
      <c r="K2" s="6" t="s">
        <v>22</v>
      </c>
      <c r="L2" s="6" t="s">
        <v>22</v>
      </c>
      <c r="M2" s="6" t="s">
        <v>22</v>
      </c>
      <c r="N2" s="6" t="s">
        <v>22</v>
      </c>
      <c r="O2" s="6" t="s">
        <v>22</v>
      </c>
      <c r="P2" s="6" t="s">
        <v>22</v>
      </c>
      <c r="Q2" s="6" t="s">
        <v>22</v>
      </c>
      <c r="R2" s="6" t="s">
        <v>22</v>
      </c>
      <c r="S2" s="6" t="s">
        <v>25</v>
      </c>
      <c r="T2" s="6" t="s">
        <v>22</v>
      </c>
      <c r="U2" s="6" t="s">
        <v>26</v>
      </c>
      <c r="V2" s="6" t="s">
        <v>22</v>
      </c>
    </row>
    <row r="3" spans="1:22" ht="14.1" customHeight="1" x14ac:dyDescent="0.2">
      <c r="A3" s="7" t="str">
        <f t="shared" ref="A3:A14"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4992</v>
      </c>
      <c r="G3" s="10" t="str">
        <f t="shared" ref="G3:G14" si="1">CONCATENATE( IF(H3="","",CONCATENATE(H3,"_ ")),I3,". ",IF(J3="","",CONCATENATE(J3,"_ ")),M3,IF(OR(J3&lt;&gt;"",M3&lt;&gt;N3),CONCATENATE(". ",N3),""))</f>
        <v>Tenderer Qualification Response. UBL Version Identifier. Identifier</v>
      </c>
      <c r="H3" s="10" t="s">
        <v>22</v>
      </c>
      <c r="I3" s="10" t="s">
        <v>5962</v>
      </c>
      <c r="J3" s="10" t="s">
        <v>22</v>
      </c>
      <c r="K3" s="10" t="s">
        <v>4953</v>
      </c>
      <c r="L3" s="10" t="s">
        <v>29</v>
      </c>
      <c r="M3" s="7" t="str">
        <f t="shared" ref="M3:M14" si="2">IF(K3&lt;&gt;"",CONCATENATE(K3," ",L3),L3)</f>
        <v>UBL Version Identifier</v>
      </c>
      <c r="N3" s="10" t="s">
        <v>29</v>
      </c>
      <c r="O3" s="10" t="s">
        <v>22</v>
      </c>
      <c r="P3" s="10" t="str">
        <f t="shared" ref="P3:P14" si="3">IF(O3&lt;&gt;"",CONCATENATE(O3,"_ ",N3,". Type"),CONCATENATE(N3,". Type"))</f>
        <v>Identifier. Type</v>
      </c>
      <c r="Q3" s="10" t="s">
        <v>22</v>
      </c>
      <c r="R3" s="10" t="s">
        <v>22</v>
      </c>
      <c r="S3" s="10" t="s">
        <v>30</v>
      </c>
      <c r="T3" s="10" t="s">
        <v>22</v>
      </c>
      <c r="U3" s="10" t="s">
        <v>26</v>
      </c>
      <c r="V3" s="10" t="s">
        <v>22</v>
      </c>
    </row>
    <row r="4" spans="1:22" ht="14.1" customHeight="1" x14ac:dyDescent="0.2">
      <c r="A4" s="7" t="str">
        <f t="shared" si="0"/>
        <v>CustomizationID</v>
      </c>
      <c r="B4" s="8" t="s">
        <v>22</v>
      </c>
      <c r="C4" s="9" t="s">
        <v>34</v>
      </c>
      <c r="D4" s="10" t="s">
        <v>4954</v>
      </c>
      <c r="E4" s="10" t="s">
        <v>22</v>
      </c>
      <c r="F4" s="10" t="s">
        <v>2701</v>
      </c>
      <c r="G4" s="10" t="str">
        <f t="shared" si="1"/>
        <v>Tenderer Qualification Response. Customization Identifier. Identifier</v>
      </c>
      <c r="H4" s="10" t="s">
        <v>22</v>
      </c>
      <c r="I4" s="10" t="s">
        <v>5962</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26</v>
      </c>
      <c r="V4" s="10" t="s">
        <v>22</v>
      </c>
    </row>
    <row r="5" spans="1:22" ht="14.1" customHeight="1" x14ac:dyDescent="0.2">
      <c r="A5" s="7" t="str">
        <f t="shared" si="0"/>
        <v>ProfileID</v>
      </c>
      <c r="B5" s="8" t="s">
        <v>22</v>
      </c>
      <c r="C5" s="9" t="s">
        <v>34</v>
      </c>
      <c r="D5" s="10" t="s">
        <v>4955</v>
      </c>
      <c r="E5" s="10" t="s">
        <v>22</v>
      </c>
      <c r="F5" s="10" t="s">
        <v>4993</v>
      </c>
      <c r="G5" s="10" t="str">
        <f t="shared" si="1"/>
        <v>Tenderer Qualification Response. Profile Identifier. Identifier</v>
      </c>
      <c r="H5" s="10" t="s">
        <v>22</v>
      </c>
      <c r="I5" s="10" t="s">
        <v>5962</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26</v>
      </c>
      <c r="V5" s="10" t="s">
        <v>22</v>
      </c>
    </row>
    <row r="6" spans="1:22" ht="14.1" customHeight="1" x14ac:dyDescent="0.2">
      <c r="A6" s="7" t="str">
        <f t="shared" si="0"/>
        <v>ProfileExecutionID</v>
      </c>
      <c r="B6" s="8" t="s">
        <v>22</v>
      </c>
      <c r="C6" s="9" t="s">
        <v>34</v>
      </c>
      <c r="D6" s="10" t="s">
        <v>4956</v>
      </c>
      <c r="E6" s="10" t="s">
        <v>22</v>
      </c>
      <c r="F6" s="10" t="s">
        <v>4994</v>
      </c>
      <c r="G6" s="10" t="str">
        <f t="shared" si="1"/>
        <v>Tenderer Qualification Response. Profile Execution Identifier. Identifier</v>
      </c>
      <c r="H6" s="10" t="s">
        <v>22</v>
      </c>
      <c r="I6" s="10" t="s">
        <v>5962</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26</v>
      </c>
      <c r="V6" s="10" t="s">
        <v>22</v>
      </c>
    </row>
    <row r="7" spans="1:22" ht="14.1" customHeight="1" x14ac:dyDescent="0.2">
      <c r="A7" s="7" t="str">
        <f t="shared" si="0"/>
        <v>ID</v>
      </c>
      <c r="B7" s="8" t="s">
        <v>22</v>
      </c>
      <c r="C7" s="9" t="s">
        <v>34</v>
      </c>
      <c r="D7" s="10" t="s">
        <v>4995</v>
      </c>
      <c r="E7" s="10" t="s">
        <v>22</v>
      </c>
      <c r="F7" s="10" t="s">
        <v>22</v>
      </c>
      <c r="G7" s="10" t="str">
        <f t="shared" si="1"/>
        <v>Tenderer Qualification Response. Identifier</v>
      </c>
      <c r="H7" s="10" t="s">
        <v>22</v>
      </c>
      <c r="I7" s="10" t="s">
        <v>5962</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26</v>
      </c>
      <c r="V7" s="10" t="s">
        <v>22</v>
      </c>
    </row>
    <row r="8" spans="1:22" ht="14.1" customHeight="1" x14ac:dyDescent="0.2">
      <c r="A8" s="7" t="str">
        <f t="shared" si="0"/>
        <v>CopyIndicator</v>
      </c>
      <c r="B8" s="8" t="s">
        <v>22</v>
      </c>
      <c r="C8" s="9" t="s">
        <v>34</v>
      </c>
      <c r="D8" s="10" t="s">
        <v>5018</v>
      </c>
      <c r="E8" s="10" t="s">
        <v>22</v>
      </c>
      <c r="F8" s="10" t="s">
        <v>22</v>
      </c>
      <c r="G8" s="10" t="str">
        <f t="shared" si="1"/>
        <v>Tenderer Qualification Response. Copy_ Indicator. Indicator</v>
      </c>
      <c r="H8" s="10" t="s">
        <v>22</v>
      </c>
      <c r="I8" s="10" t="s">
        <v>5962</v>
      </c>
      <c r="J8" s="10" t="s">
        <v>1596</v>
      </c>
      <c r="K8" s="10" t="s">
        <v>22</v>
      </c>
      <c r="L8" s="10" t="s">
        <v>170</v>
      </c>
      <c r="M8" s="7" t="str">
        <f t="shared" si="2"/>
        <v>Indicator</v>
      </c>
      <c r="N8" s="10" t="s">
        <v>170</v>
      </c>
      <c r="O8" s="10" t="s">
        <v>22</v>
      </c>
      <c r="P8" s="10" t="str">
        <f t="shared" si="3"/>
        <v>Indicator. Type</v>
      </c>
      <c r="Q8" s="10" t="s">
        <v>22</v>
      </c>
      <c r="R8" s="10" t="s">
        <v>22</v>
      </c>
      <c r="S8" s="10" t="s">
        <v>30</v>
      </c>
      <c r="T8" s="10" t="s">
        <v>22</v>
      </c>
      <c r="U8" s="10" t="s">
        <v>26</v>
      </c>
      <c r="V8" s="10" t="s">
        <v>22</v>
      </c>
    </row>
    <row r="9" spans="1:22" ht="14.1" customHeight="1" x14ac:dyDescent="0.2">
      <c r="A9" s="7" t="str">
        <f t="shared" si="0"/>
        <v>UUID</v>
      </c>
      <c r="B9" s="8" t="s">
        <v>22</v>
      </c>
      <c r="C9" s="9" t="s">
        <v>34</v>
      </c>
      <c r="D9" s="10" t="s">
        <v>4959</v>
      </c>
      <c r="E9" s="10" t="s">
        <v>22</v>
      </c>
      <c r="F9" s="10" t="s">
        <v>22</v>
      </c>
      <c r="G9" s="10" t="str">
        <f t="shared" si="1"/>
        <v>Tenderer Qualification Response. UUID. Identifier</v>
      </c>
      <c r="H9" s="10" t="s">
        <v>22</v>
      </c>
      <c r="I9" s="10" t="s">
        <v>5962</v>
      </c>
      <c r="J9" s="10" t="s">
        <v>22</v>
      </c>
      <c r="K9" s="10" t="s">
        <v>22</v>
      </c>
      <c r="L9" s="10" t="s">
        <v>590</v>
      </c>
      <c r="M9" s="7" t="str">
        <f t="shared" si="2"/>
        <v>UUID</v>
      </c>
      <c r="N9" s="10" t="s">
        <v>29</v>
      </c>
      <c r="O9" s="10" t="s">
        <v>22</v>
      </c>
      <c r="P9" s="10" t="str">
        <f t="shared" si="3"/>
        <v>Identifier. Type</v>
      </c>
      <c r="Q9" s="10" t="s">
        <v>22</v>
      </c>
      <c r="R9" s="10" t="s">
        <v>22</v>
      </c>
      <c r="S9" s="10" t="s">
        <v>30</v>
      </c>
      <c r="T9" s="10" t="s">
        <v>22</v>
      </c>
      <c r="U9" s="10" t="s">
        <v>26</v>
      </c>
      <c r="V9" s="10" t="s">
        <v>22</v>
      </c>
    </row>
    <row r="10" spans="1:22" ht="14.1" customHeight="1" x14ac:dyDescent="0.2">
      <c r="A10" s="7" t="str">
        <f t="shared" si="0"/>
        <v>ContractFolderID</v>
      </c>
      <c r="B10" s="8" t="s">
        <v>22</v>
      </c>
      <c r="C10" s="9" t="s">
        <v>27</v>
      </c>
      <c r="D10" s="10" t="s">
        <v>5019</v>
      </c>
      <c r="E10" s="10" t="s">
        <v>22</v>
      </c>
      <c r="F10" s="10" t="s">
        <v>22</v>
      </c>
      <c r="G10" s="10" t="str">
        <f t="shared" si="1"/>
        <v>Tenderer Qualification Response. Contract Folder Identifier. Identifier</v>
      </c>
      <c r="H10" s="10" t="s">
        <v>22</v>
      </c>
      <c r="I10" s="10" t="s">
        <v>5962</v>
      </c>
      <c r="J10" s="10" t="s">
        <v>22</v>
      </c>
      <c r="K10" s="10" t="s">
        <v>5020</v>
      </c>
      <c r="L10" s="10" t="s">
        <v>29</v>
      </c>
      <c r="M10" s="7" t="str">
        <f t="shared" si="2"/>
        <v>Contract Folder Identifier</v>
      </c>
      <c r="N10" s="10" t="s">
        <v>29</v>
      </c>
      <c r="O10" s="10" t="s">
        <v>22</v>
      </c>
      <c r="P10" s="10" t="str">
        <f t="shared" si="3"/>
        <v>Identifier. Type</v>
      </c>
      <c r="Q10" s="10" t="s">
        <v>22</v>
      </c>
      <c r="R10" s="10" t="s">
        <v>22</v>
      </c>
      <c r="S10" s="10" t="s">
        <v>30</v>
      </c>
      <c r="T10" s="10" t="s">
        <v>22</v>
      </c>
      <c r="U10" s="10" t="s">
        <v>26</v>
      </c>
      <c r="V10" s="10" t="s">
        <v>22</v>
      </c>
    </row>
    <row r="11" spans="1:22" ht="14.1" customHeight="1" x14ac:dyDescent="0.2">
      <c r="A11" s="7" t="str">
        <f t="shared" si="0"/>
        <v>ContractName</v>
      </c>
      <c r="B11" s="8" t="s">
        <v>22</v>
      </c>
      <c r="C11" s="9" t="s">
        <v>98</v>
      </c>
      <c r="D11" s="10" t="s">
        <v>5771</v>
      </c>
      <c r="E11" s="10" t="s">
        <v>22</v>
      </c>
      <c r="F11" s="10" t="s">
        <v>22</v>
      </c>
      <c r="G11" s="10" t="str">
        <f t="shared" si="1"/>
        <v>Tenderer Qualification Response. Contract Name. Name</v>
      </c>
      <c r="H11" s="10" t="s">
        <v>22</v>
      </c>
      <c r="I11" s="10" t="s">
        <v>5962</v>
      </c>
      <c r="J11" s="10" t="s">
        <v>22</v>
      </c>
      <c r="K11" s="10" t="s">
        <v>516</v>
      </c>
      <c r="L11" s="10" t="s">
        <v>56</v>
      </c>
      <c r="M11" s="7" t="str">
        <f t="shared" si="2"/>
        <v>Contract Name</v>
      </c>
      <c r="N11" s="10" t="s">
        <v>56</v>
      </c>
      <c r="O11" s="10" t="s">
        <v>22</v>
      </c>
      <c r="P11" s="10" t="str">
        <f t="shared" si="3"/>
        <v>Name. Type</v>
      </c>
      <c r="Q11" s="10" t="s">
        <v>22</v>
      </c>
      <c r="R11" s="10" t="s">
        <v>22</v>
      </c>
      <c r="S11" s="10" t="s">
        <v>30</v>
      </c>
      <c r="T11" s="10" t="s">
        <v>22</v>
      </c>
      <c r="U11" s="10" t="s">
        <v>26</v>
      </c>
      <c r="V11" s="10" t="s">
        <v>22</v>
      </c>
    </row>
    <row r="12" spans="1:22" ht="14.1" customHeight="1" x14ac:dyDescent="0.2">
      <c r="A12" s="7" t="str">
        <f t="shared" si="0"/>
        <v>IssueDate</v>
      </c>
      <c r="B12" s="8" t="s">
        <v>22</v>
      </c>
      <c r="C12" s="9" t="s">
        <v>27</v>
      </c>
      <c r="D12" s="10" t="s">
        <v>4996</v>
      </c>
      <c r="E12" s="10" t="s">
        <v>22</v>
      </c>
      <c r="F12" s="10" t="s">
        <v>22</v>
      </c>
      <c r="G12" s="10" t="str">
        <f t="shared" si="1"/>
        <v>Tenderer Qualification Response. Issue Date. Date</v>
      </c>
      <c r="H12" s="10" t="s">
        <v>22</v>
      </c>
      <c r="I12" s="10" t="s">
        <v>5962</v>
      </c>
      <c r="J12" s="10" t="s">
        <v>22</v>
      </c>
      <c r="K12" s="10" t="s">
        <v>477</v>
      </c>
      <c r="L12" s="10" t="s">
        <v>397</v>
      </c>
      <c r="M12" s="7" t="str">
        <f t="shared" si="2"/>
        <v>Issue Date</v>
      </c>
      <c r="N12" s="10" t="s">
        <v>397</v>
      </c>
      <c r="O12" s="10" t="s">
        <v>22</v>
      </c>
      <c r="P12" s="10" t="str">
        <f t="shared" si="3"/>
        <v>Date. Type</v>
      </c>
      <c r="Q12" s="10" t="s">
        <v>22</v>
      </c>
      <c r="R12" s="10" t="s">
        <v>22</v>
      </c>
      <c r="S12" s="10" t="s">
        <v>30</v>
      </c>
      <c r="T12" s="10" t="s">
        <v>22</v>
      </c>
      <c r="U12" s="10" t="s">
        <v>26</v>
      </c>
      <c r="V12" s="10" t="s">
        <v>22</v>
      </c>
    </row>
    <row r="13" spans="1:22" ht="14.1" customHeight="1" x14ac:dyDescent="0.2">
      <c r="A13" s="7" t="str">
        <f t="shared" si="0"/>
        <v>IssueTime</v>
      </c>
      <c r="B13" s="8" t="s">
        <v>22</v>
      </c>
      <c r="C13" s="9" t="s">
        <v>34</v>
      </c>
      <c r="D13" s="10" t="s">
        <v>4997</v>
      </c>
      <c r="E13" s="10" t="s">
        <v>22</v>
      </c>
      <c r="F13" s="10" t="s">
        <v>22</v>
      </c>
      <c r="G13" s="10" t="str">
        <f t="shared" si="1"/>
        <v>Tenderer Qualification Response. Issue Time. Time</v>
      </c>
      <c r="H13" s="10" t="s">
        <v>22</v>
      </c>
      <c r="I13" s="10" t="s">
        <v>5962</v>
      </c>
      <c r="J13" s="10" t="s">
        <v>22</v>
      </c>
      <c r="K13" s="10" t="s">
        <v>477</v>
      </c>
      <c r="L13" s="10" t="s">
        <v>594</v>
      </c>
      <c r="M13" s="7" t="str">
        <f t="shared" si="2"/>
        <v>Issue Time</v>
      </c>
      <c r="N13" s="10" t="s">
        <v>594</v>
      </c>
      <c r="O13" s="10" t="s">
        <v>22</v>
      </c>
      <c r="P13" s="10" t="str">
        <f t="shared" si="3"/>
        <v>Time. Type</v>
      </c>
      <c r="Q13" s="10" t="s">
        <v>22</v>
      </c>
      <c r="R13" s="10" t="s">
        <v>22</v>
      </c>
      <c r="S13" s="10" t="s">
        <v>30</v>
      </c>
      <c r="T13" s="10" t="s">
        <v>22</v>
      </c>
      <c r="U13" s="10" t="s">
        <v>26</v>
      </c>
      <c r="V13" s="10" t="s">
        <v>22</v>
      </c>
    </row>
    <row r="14" spans="1:22" ht="14.1" customHeight="1" x14ac:dyDescent="0.2">
      <c r="A14" s="7" t="str">
        <f t="shared" si="0"/>
        <v>Note</v>
      </c>
      <c r="B14" s="8" t="s">
        <v>22</v>
      </c>
      <c r="C14" s="9" t="s">
        <v>98</v>
      </c>
      <c r="D14" s="10" t="s">
        <v>4967</v>
      </c>
      <c r="E14" s="10" t="s">
        <v>22</v>
      </c>
      <c r="F14" s="10" t="s">
        <v>22</v>
      </c>
      <c r="G14" s="10" t="str">
        <f t="shared" si="1"/>
        <v>Tenderer Qualification Response. Note. Text</v>
      </c>
      <c r="H14" s="10" t="s">
        <v>22</v>
      </c>
      <c r="I14" s="10" t="s">
        <v>5962</v>
      </c>
      <c r="J14" s="10" t="s">
        <v>22</v>
      </c>
      <c r="K14" s="10" t="s">
        <v>22</v>
      </c>
      <c r="L14" s="10" t="s">
        <v>237</v>
      </c>
      <c r="M14" s="7" t="str">
        <f t="shared" si="2"/>
        <v>Note</v>
      </c>
      <c r="N14" s="10" t="s">
        <v>59</v>
      </c>
      <c r="O14" s="10" t="s">
        <v>22</v>
      </c>
      <c r="P14" s="10" t="str">
        <f t="shared" si="3"/>
        <v>Text. Type</v>
      </c>
      <c r="Q14" s="10" t="s">
        <v>22</v>
      </c>
      <c r="R14" s="10" t="s">
        <v>22</v>
      </c>
      <c r="S14" s="10" t="s">
        <v>30</v>
      </c>
      <c r="T14" s="10" t="s">
        <v>22</v>
      </c>
      <c r="U14" s="10" t="s">
        <v>26</v>
      </c>
      <c r="V14" s="10" t="s">
        <v>22</v>
      </c>
    </row>
    <row r="15" spans="1:22" ht="14.1" customHeight="1" x14ac:dyDescent="0.2">
      <c r="A15" s="11" t="str">
        <f t="shared" ref="A15:A20" si="4">SUBSTITUTE(SUBSTITUTE(CONCATENATE(J15,IF(M15="Identifier","ID",M15))," ",""),"_","")</f>
        <v>SenderParty</v>
      </c>
      <c r="B15" s="8" t="s">
        <v>22</v>
      </c>
      <c r="C15" s="12" t="s">
        <v>27</v>
      </c>
      <c r="D15" s="11" t="s">
        <v>5963</v>
      </c>
      <c r="E15" s="11" t="s">
        <v>22</v>
      </c>
      <c r="F15" s="11" t="s">
        <v>22</v>
      </c>
      <c r="G15" s="11" t="str">
        <f t="shared" ref="G15:G20" si="5">CONCATENATE( IF(H15="","",CONCATENATE(H15,"_ ")),I15,". ",IF(J15="","",CONCATENATE(J15,"_ ")),M15,IF(J15="","",CONCATENATE(". ",N15)))</f>
        <v>Tenderer Qualification Response. Sender_ Party. Party</v>
      </c>
      <c r="H15" s="11" t="s">
        <v>22</v>
      </c>
      <c r="I15" s="11" t="s">
        <v>5962</v>
      </c>
      <c r="J15" s="11" t="s">
        <v>5002</v>
      </c>
      <c r="K15" s="11" t="s">
        <v>22</v>
      </c>
      <c r="L15" s="11" t="s">
        <v>22</v>
      </c>
      <c r="M15" s="11" t="str">
        <f t="shared" ref="M15:M20" si="6">CONCATENATE(IF(Q15="","",CONCATENATE(Q15,"_ ")),R15)</f>
        <v>Party</v>
      </c>
      <c r="N15" s="11" t="str">
        <f t="shared" ref="N15:N20" si="7">M15</f>
        <v>Party</v>
      </c>
      <c r="O15" s="11" t="s">
        <v>22</v>
      </c>
      <c r="P15" s="11" t="s">
        <v>22</v>
      </c>
      <c r="Q15" s="11" t="s">
        <v>22</v>
      </c>
      <c r="R15" s="11" t="s">
        <v>216</v>
      </c>
      <c r="S15" s="11" t="s">
        <v>38</v>
      </c>
      <c r="T15" s="11" t="s">
        <v>22</v>
      </c>
      <c r="U15" s="11" t="s">
        <v>26</v>
      </c>
      <c r="V15" s="11" t="s">
        <v>22</v>
      </c>
    </row>
    <row r="16" spans="1:22" ht="14.1" customHeight="1" x14ac:dyDescent="0.2">
      <c r="A16" s="11" t="str">
        <f t="shared" si="4"/>
        <v>ReceiverParty</v>
      </c>
      <c r="B16" s="8" t="s">
        <v>22</v>
      </c>
      <c r="C16" s="12" t="s">
        <v>27</v>
      </c>
      <c r="D16" s="11" t="s">
        <v>5964</v>
      </c>
      <c r="E16" s="11" t="s">
        <v>22</v>
      </c>
      <c r="F16" s="11" t="s">
        <v>22</v>
      </c>
      <c r="G16" s="11" t="str">
        <f t="shared" si="5"/>
        <v>Tenderer Qualification Response. Receiver_ Party. Party</v>
      </c>
      <c r="H16" s="11" t="s">
        <v>22</v>
      </c>
      <c r="I16" s="11" t="s">
        <v>5962</v>
      </c>
      <c r="J16" s="11" t="s">
        <v>5004</v>
      </c>
      <c r="K16" s="11" t="s">
        <v>22</v>
      </c>
      <c r="L16" s="11" t="s">
        <v>22</v>
      </c>
      <c r="M16" s="11" t="str">
        <f t="shared" si="6"/>
        <v>Party</v>
      </c>
      <c r="N16" s="11" t="str">
        <f t="shared" si="7"/>
        <v>Party</v>
      </c>
      <c r="O16" s="11" t="s">
        <v>22</v>
      </c>
      <c r="P16" s="11" t="s">
        <v>22</v>
      </c>
      <c r="Q16" s="11" t="s">
        <v>22</v>
      </c>
      <c r="R16" s="11" t="s">
        <v>216</v>
      </c>
      <c r="S16" s="11" t="s">
        <v>38</v>
      </c>
      <c r="T16" s="11" t="s">
        <v>22</v>
      </c>
      <c r="U16" s="11" t="s">
        <v>26</v>
      </c>
      <c r="V16" s="11" t="s">
        <v>22</v>
      </c>
    </row>
    <row r="17" spans="1:22" ht="14.1" customHeight="1" x14ac:dyDescent="0.2">
      <c r="A17" s="11" t="str">
        <f t="shared" si="4"/>
        <v>ResolutionDocumentReference</v>
      </c>
      <c r="B17" s="8" t="s">
        <v>22</v>
      </c>
      <c r="C17" s="12" t="s">
        <v>34</v>
      </c>
      <c r="D17" s="11" t="s">
        <v>5965</v>
      </c>
      <c r="E17" s="11" t="s">
        <v>22</v>
      </c>
      <c r="F17" s="11" t="s">
        <v>22</v>
      </c>
      <c r="G17" s="11" t="str">
        <f t="shared" si="5"/>
        <v>Tenderer Qualification Response. Resolution_ Document Reference. Document Reference</v>
      </c>
      <c r="H17" s="11" t="s">
        <v>22</v>
      </c>
      <c r="I17" s="11" t="s">
        <v>5962</v>
      </c>
      <c r="J17" s="11" t="s">
        <v>1842</v>
      </c>
      <c r="K17" s="11" t="s">
        <v>22</v>
      </c>
      <c r="L17" s="11" t="s">
        <v>22</v>
      </c>
      <c r="M17" s="11" t="str">
        <f t="shared" si="6"/>
        <v>Document Reference</v>
      </c>
      <c r="N17" s="11" t="str">
        <f t="shared" si="7"/>
        <v>Document Reference</v>
      </c>
      <c r="O17" s="11" t="s">
        <v>22</v>
      </c>
      <c r="P17" s="11" t="s">
        <v>22</v>
      </c>
      <c r="Q17" s="11" t="s">
        <v>22</v>
      </c>
      <c r="R17" s="11" t="s">
        <v>406</v>
      </c>
      <c r="S17" s="11" t="s">
        <v>38</v>
      </c>
      <c r="T17" s="11" t="s">
        <v>22</v>
      </c>
      <c r="U17" s="11" t="s">
        <v>26</v>
      </c>
      <c r="V17" s="11" t="s">
        <v>22</v>
      </c>
    </row>
    <row r="18" spans="1:22" ht="14.1" customHeight="1" x14ac:dyDescent="0.2">
      <c r="A18" s="11" t="str">
        <f t="shared" si="4"/>
        <v>QualificationResolution</v>
      </c>
      <c r="B18" s="8" t="s">
        <v>22</v>
      </c>
      <c r="C18" s="12" t="s">
        <v>50</v>
      </c>
      <c r="D18" s="11" t="s">
        <v>5966</v>
      </c>
      <c r="E18" s="11" t="s">
        <v>22</v>
      </c>
      <c r="F18" s="11" t="s">
        <v>22</v>
      </c>
      <c r="G18" s="11" t="str">
        <f t="shared" si="5"/>
        <v>Tenderer Qualification Response. Qualification Resolution</v>
      </c>
      <c r="H18" s="11" t="s">
        <v>22</v>
      </c>
      <c r="I18" s="11" t="s">
        <v>5962</v>
      </c>
      <c r="J18" s="11" t="s">
        <v>22</v>
      </c>
      <c r="K18" s="11" t="s">
        <v>22</v>
      </c>
      <c r="L18" s="11" t="s">
        <v>22</v>
      </c>
      <c r="M18" s="11" t="str">
        <f t="shared" si="6"/>
        <v>Qualification Resolution</v>
      </c>
      <c r="N18" s="11" t="str">
        <f t="shared" si="7"/>
        <v>Qualification Resolution</v>
      </c>
      <c r="O18" s="11" t="s">
        <v>22</v>
      </c>
      <c r="P18" s="11" t="s">
        <v>22</v>
      </c>
      <c r="Q18" s="11" t="s">
        <v>22</v>
      </c>
      <c r="R18" s="11" t="s">
        <v>3429</v>
      </c>
      <c r="S18" s="11" t="s">
        <v>38</v>
      </c>
      <c r="T18" s="11" t="s">
        <v>22</v>
      </c>
      <c r="U18" s="11" t="s">
        <v>26</v>
      </c>
      <c r="V18" s="11" t="s">
        <v>22</v>
      </c>
    </row>
    <row r="19" spans="1:22" ht="14.1" customHeight="1" x14ac:dyDescent="0.2">
      <c r="A19" s="11" t="str">
        <f t="shared" si="4"/>
        <v>AppealTerms</v>
      </c>
      <c r="B19" s="8" t="s">
        <v>22</v>
      </c>
      <c r="C19" s="12" t="s">
        <v>34</v>
      </c>
      <c r="D19" s="11" t="s">
        <v>5967</v>
      </c>
      <c r="E19" s="11" t="s">
        <v>22</v>
      </c>
      <c r="F19" s="11" t="s">
        <v>22</v>
      </c>
      <c r="G19" s="11" t="str">
        <f t="shared" si="5"/>
        <v>Tenderer Qualification Response. Appeal Terms</v>
      </c>
      <c r="H19" s="11" t="s">
        <v>22</v>
      </c>
      <c r="I19" s="11" t="s">
        <v>5962</v>
      </c>
      <c r="J19" s="11" t="s">
        <v>22</v>
      </c>
      <c r="K19" s="11" t="s">
        <v>22</v>
      </c>
      <c r="L19" s="11" t="s">
        <v>22</v>
      </c>
      <c r="M19" s="11" t="str">
        <f t="shared" si="6"/>
        <v>Appeal Terms</v>
      </c>
      <c r="N19" s="11" t="str">
        <f t="shared" si="7"/>
        <v>Appeal Terms</v>
      </c>
      <c r="O19" s="11" t="s">
        <v>22</v>
      </c>
      <c r="P19" s="11" t="s">
        <v>22</v>
      </c>
      <c r="Q19" s="11" t="s">
        <v>22</v>
      </c>
      <c r="R19" s="11" t="s">
        <v>210</v>
      </c>
      <c r="S19" s="11" t="s">
        <v>38</v>
      </c>
      <c r="T19" s="11" t="s">
        <v>22</v>
      </c>
      <c r="U19" s="11" t="s">
        <v>26</v>
      </c>
      <c r="V19" s="11" t="s">
        <v>22</v>
      </c>
    </row>
    <row r="20" spans="1:22" ht="14.1" customHeight="1" x14ac:dyDescent="0.2">
      <c r="A20" s="11" t="str">
        <f t="shared" si="4"/>
        <v>Signature</v>
      </c>
      <c r="B20" s="8" t="s">
        <v>22</v>
      </c>
      <c r="C20" s="12" t="s">
        <v>98</v>
      </c>
      <c r="D20" s="11" t="s">
        <v>4972</v>
      </c>
      <c r="E20" s="11" t="s">
        <v>22</v>
      </c>
      <c r="F20" s="11" t="s">
        <v>22</v>
      </c>
      <c r="G20" s="11" t="str">
        <f t="shared" si="5"/>
        <v>Tenderer Qualification Response. Signature</v>
      </c>
      <c r="H20" s="11" t="s">
        <v>22</v>
      </c>
      <c r="I20" s="11" t="s">
        <v>5962</v>
      </c>
      <c r="J20" s="11" t="s">
        <v>22</v>
      </c>
      <c r="K20" s="11" t="s">
        <v>22</v>
      </c>
      <c r="L20" s="11" t="s">
        <v>22</v>
      </c>
      <c r="M20" s="11" t="str">
        <f t="shared" si="6"/>
        <v>Signature</v>
      </c>
      <c r="N20" s="11" t="str">
        <f t="shared" si="7"/>
        <v>Signature</v>
      </c>
      <c r="O20" s="11" t="s">
        <v>22</v>
      </c>
      <c r="P20" s="11" t="s">
        <v>22</v>
      </c>
      <c r="Q20" s="11" t="s">
        <v>22</v>
      </c>
      <c r="R20" s="11" t="s">
        <v>624</v>
      </c>
      <c r="S20" s="11" t="s">
        <v>38</v>
      </c>
      <c r="T20" s="11" t="s">
        <v>22</v>
      </c>
      <c r="U20" s="11" t="s">
        <v>26</v>
      </c>
      <c r="V20" s="11" t="s">
        <v>22</v>
      </c>
    </row>
    <row r="21" spans="1:22" s="14" customFormat="1" ht="14.1" customHeight="1" x14ac:dyDescent="0.2">
      <c r="A21" s="13"/>
      <c r="B21" s="13"/>
      <c r="C21" s="13"/>
      <c r="D21" s="13"/>
      <c r="E21" s="13"/>
      <c r="F21" s="13"/>
      <c r="G21" s="13"/>
      <c r="H21" s="13"/>
      <c r="I21" s="13"/>
      <c r="J21" s="13"/>
      <c r="K21" s="13"/>
      <c r="L21" s="13"/>
      <c r="M21" s="13"/>
      <c r="N21" s="13"/>
      <c r="O21" s="13"/>
      <c r="P21" s="13"/>
      <c r="Q21" s="13"/>
      <c r="R21" s="13"/>
      <c r="S21" s="13" t="s">
        <v>4949</v>
      </c>
      <c r="T21" s="13"/>
      <c r="U21" s="13"/>
      <c r="V21"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EDF4B-C6F3-48AF-8406-E845C648517B}">
  <dimension ref="A1:V22"/>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TradeItemLocationProfile</v>
      </c>
      <c r="B2" s="6" t="s">
        <v>22</v>
      </c>
      <c r="C2" s="6" t="s">
        <v>22</v>
      </c>
      <c r="D2" s="6" t="s">
        <v>5968</v>
      </c>
      <c r="E2" s="6" t="s">
        <v>5969</v>
      </c>
      <c r="F2" s="6" t="s">
        <v>22</v>
      </c>
      <c r="G2" s="5" t="str">
        <f>CONCATENATE(IF(H2="","",CONCATENATE(H2,"_ ")),I2,". Details")</f>
        <v>Trade Item Location Profile. Details</v>
      </c>
      <c r="H2" s="6" t="s">
        <v>22</v>
      </c>
      <c r="I2" s="6" t="s">
        <v>5970</v>
      </c>
      <c r="J2" s="6" t="s">
        <v>22</v>
      </c>
      <c r="K2" s="6" t="s">
        <v>22</v>
      </c>
      <c r="L2" s="6" t="s">
        <v>22</v>
      </c>
      <c r="M2" s="6" t="s">
        <v>22</v>
      </c>
      <c r="N2" s="6" t="s">
        <v>22</v>
      </c>
      <c r="O2" s="6" t="s">
        <v>22</v>
      </c>
      <c r="P2" s="6" t="s">
        <v>22</v>
      </c>
      <c r="Q2" s="6" t="s">
        <v>22</v>
      </c>
      <c r="R2" s="6" t="s">
        <v>22</v>
      </c>
      <c r="S2" s="6" t="s">
        <v>25</v>
      </c>
      <c r="T2" s="6" t="s">
        <v>22</v>
      </c>
      <c r="U2" s="6" t="s">
        <v>26</v>
      </c>
      <c r="V2" s="6" t="s">
        <v>22</v>
      </c>
    </row>
    <row r="3" spans="1:22" ht="14.1" customHeight="1" x14ac:dyDescent="0.2">
      <c r="A3" s="7" t="str">
        <f t="shared" ref="A3:A13"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4992</v>
      </c>
      <c r="G3" s="10" t="str">
        <f t="shared" ref="G3:G13" si="1">CONCATENATE( IF(H3="","",CONCATENATE(H3,"_ ")),I3,". ",IF(J3="","",CONCATENATE(J3,"_ ")),M3,IF(OR(J3&lt;&gt;"",M3&lt;&gt;N3),CONCATENATE(". ",N3),""))</f>
        <v>Trade Item Location Profile. UBL Version Identifier. Identifier</v>
      </c>
      <c r="H3" s="10" t="s">
        <v>22</v>
      </c>
      <c r="I3" s="10" t="s">
        <v>5970</v>
      </c>
      <c r="J3" s="10" t="s">
        <v>22</v>
      </c>
      <c r="K3" s="10" t="s">
        <v>4953</v>
      </c>
      <c r="L3" s="10" t="s">
        <v>29</v>
      </c>
      <c r="M3" s="7" t="str">
        <f t="shared" ref="M3:M13" si="2">IF(K3&lt;&gt;"",CONCATENATE(K3," ",L3),L3)</f>
        <v>UBL Version Identifier</v>
      </c>
      <c r="N3" s="10" t="s">
        <v>29</v>
      </c>
      <c r="O3" s="10" t="s">
        <v>22</v>
      </c>
      <c r="P3" s="10" t="str">
        <f t="shared" ref="P3:P13" si="3">IF(O3&lt;&gt;"",CONCATENATE(O3,"_ ",N3,". Type"),CONCATENATE(N3,". Type"))</f>
        <v>Identifier. Type</v>
      </c>
      <c r="Q3" s="10" t="s">
        <v>22</v>
      </c>
      <c r="R3" s="10" t="s">
        <v>22</v>
      </c>
      <c r="S3" s="10" t="s">
        <v>30</v>
      </c>
      <c r="T3" s="10" t="s">
        <v>22</v>
      </c>
      <c r="U3" s="10" t="s">
        <v>26</v>
      </c>
      <c r="V3" s="10" t="s">
        <v>22</v>
      </c>
    </row>
    <row r="4" spans="1:22" ht="14.1" customHeight="1" x14ac:dyDescent="0.2">
      <c r="A4" s="7" t="str">
        <f t="shared" si="0"/>
        <v>CustomizationID</v>
      </c>
      <c r="B4" s="8" t="s">
        <v>22</v>
      </c>
      <c r="C4" s="9" t="s">
        <v>34</v>
      </c>
      <c r="D4" s="10" t="s">
        <v>4954</v>
      </c>
      <c r="E4" s="10" t="s">
        <v>22</v>
      </c>
      <c r="F4" s="10" t="s">
        <v>2701</v>
      </c>
      <c r="G4" s="10" t="str">
        <f t="shared" si="1"/>
        <v>Trade Item Location Profile. Customization Identifier. Identifier</v>
      </c>
      <c r="H4" s="10" t="s">
        <v>22</v>
      </c>
      <c r="I4" s="10" t="s">
        <v>5970</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26</v>
      </c>
      <c r="V4" s="10" t="s">
        <v>22</v>
      </c>
    </row>
    <row r="5" spans="1:22" ht="14.1" customHeight="1" x14ac:dyDescent="0.2">
      <c r="A5" s="7" t="str">
        <f t="shared" si="0"/>
        <v>ProfileID</v>
      </c>
      <c r="B5" s="8" t="s">
        <v>22</v>
      </c>
      <c r="C5" s="9" t="s">
        <v>34</v>
      </c>
      <c r="D5" s="10" t="s">
        <v>4955</v>
      </c>
      <c r="E5" s="10" t="s">
        <v>22</v>
      </c>
      <c r="F5" s="10" t="s">
        <v>4993</v>
      </c>
      <c r="G5" s="10" t="str">
        <f t="shared" si="1"/>
        <v>Trade Item Location Profile. Profile Identifier. Identifier</v>
      </c>
      <c r="H5" s="10" t="s">
        <v>22</v>
      </c>
      <c r="I5" s="10" t="s">
        <v>5970</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26</v>
      </c>
      <c r="V5" s="10" t="s">
        <v>22</v>
      </c>
    </row>
    <row r="6" spans="1:22" ht="14.1" customHeight="1" x14ac:dyDescent="0.2">
      <c r="A6" s="7" t="str">
        <f t="shared" si="0"/>
        <v>ProfileExecutionID</v>
      </c>
      <c r="B6" s="8" t="s">
        <v>22</v>
      </c>
      <c r="C6" s="9" t="s">
        <v>34</v>
      </c>
      <c r="D6" s="10" t="s">
        <v>4956</v>
      </c>
      <c r="E6" s="10" t="s">
        <v>22</v>
      </c>
      <c r="F6" s="10" t="s">
        <v>4994</v>
      </c>
      <c r="G6" s="10" t="str">
        <f t="shared" si="1"/>
        <v>Trade Item Location Profile. Profile Execution Identifier. Identifier</v>
      </c>
      <c r="H6" s="10" t="s">
        <v>22</v>
      </c>
      <c r="I6" s="10" t="s">
        <v>5970</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26</v>
      </c>
      <c r="V6" s="10" t="s">
        <v>22</v>
      </c>
    </row>
    <row r="7" spans="1:22" ht="14.1" customHeight="1" x14ac:dyDescent="0.2">
      <c r="A7" s="7" t="str">
        <f t="shared" si="0"/>
        <v>ID</v>
      </c>
      <c r="B7" s="8" t="s">
        <v>22</v>
      </c>
      <c r="C7" s="9" t="s">
        <v>27</v>
      </c>
      <c r="D7" s="10" t="s">
        <v>4995</v>
      </c>
      <c r="E7" s="10" t="s">
        <v>22</v>
      </c>
      <c r="F7" s="10" t="s">
        <v>22</v>
      </c>
      <c r="G7" s="10" t="str">
        <f t="shared" si="1"/>
        <v>Trade Item Location Profile. Identifier</v>
      </c>
      <c r="H7" s="10" t="s">
        <v>22</v>
      </c>
      <c r="I7" s="10" t="s">
        <v>5970</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26</v>
      </c>
      <c r="V7" s="10" t="s">
        <v>22</v>
      </c>
    </row>
    <row r="8" spans="1:22" ht="14.1" customHeight="1" x14ac:dyDescent="0.2">
      <c r="A8" s="7" t="str">
        <f t="shared" si="0"/>
        <v>CopyIndicator</v>
      </c>
      <c r="B8" s="8" t="s">
        <v>22</v>
      </c>
      <c r="C8" s="9" t="s">
        <v>34</v>
      </c>
      <c r="D8" s="10" t="s">
        <v>5018</v>
      </c>
      <c r="E8" s="10" t="s">
        <v>22</v>
      </c>
      <c r="F8" s="10" t="s">
        <v>22</v>
      </c>
      <c r="G8" s="10" t="str">
        <f t="shared" si="1"/>
        <v>Trade Item Location Profile. Copy_ Indicator. Indicator</v>
      </c>
      <c r="H8" s="10" t="s">
        <v>22</v>
      </c>
      <c r="I8" s="10" t="s">
        <v>5970</v>
      </c>
      <c r="J8" s="10" t="s">
        <v>1596</v>
      </c>
      <c r="K8" s="10" t="s">
        <v>22</v>
      </c>
      <c r="L8" s="10" t="s">
        <v>170</v>
      </c>
      <c r="M8" s="7" t="str">
        <f t="shared" si="2"/>
        <v>Indicator</v>
      </c>
      <c r="N8" s="10" t="s">
        <v>170</v>
      </c>
      <c r="O8" s="10" t="s">
        <v>22</v>
      </c>
      <c r="P8" s="10" t="str">
        <f t="shared" si="3"/>
        <v>Indicator. Type</v>
      </c>
      <c r="Q8" s="10" t="s">
        <v>22</v>
      </c>
      <c r="R8" s="10" t="s">
        <v>22</v>
      </c>
      <c r="S8" s="10" t="s">
        <v>30</v>
      </c>
      <c r="T8" s="10" t="s">
        <v>22</v>
      </c>
      <c r="U8" s="10" t="s">
        <v>26</v>
      </c>
      <c r="V8" s="10" t="s">
        <v>22</v>
      </c>
    </row>
    <row r="9" spans="1:22" ht="14.1" customHeight="1" x14ac:dyDescent="0.2">
      <c r="A9" s="7" t="str">
        <f t="shared" si="0"/>
        <v>UUID</v>
      </c>
      <c r="B9" s="8" t="s">
        <v>22</v>
      </c>
      <c r="C9" s="9" t="s">
        <v>34</v>
      </c>
      <c r="D9" s="10" t="s">
        <v>4959</v>
      </c>
      <c r="E9" s="10" t="s">
        <v>22</v>
      </c>
      <c r="F9" s="10" t="s">
        <v>22</v>
      </c>
      <c r="G9" s="10" t="str">
        <f t="shared" si="1"/>
        <v>Trade Item Location Profile. UUID. Identifier</v>
      </c>
      <c r="H9" s="10" t="s">
        <v>22</v>
      </c>
      <c r="I9" s="10" t="s">
        <v>5970</v>
      </c>
      <c r="J9" s="10" t="s">
        <v>22</v>
      </c>
      <c r="K9" s="10" t="s">
        <v>22</v>
      </c>
      <c r="L9" s="10" t="s">
        <v>590</v>
      </c>
      <c r="M9" s="7" t="str">
        <f t="shared" si="2"/>
        <v>UUID</v>
      </c>
      <c r="N9" s="10" t="s">
        <v>29</v>
      </c>
      <c r="O9" s="10" t="s">
        <v>22</v>
      </c>
      <c r="P9" s="10" t="str">
        <f t="shared" si="3"/>
        <v>Identifier. Type</v>
      </c>
      <c r="Q9" s="10" t="s">
        <v>22</v>
      </c>
      <c r="R9" s="10" t="s">
        <v>22</v>
      </c>
      <c r="S9" s="10" t="s">
        <v>30</v>
      </c>
      <c r="T9" s="10" t="s">
        <v>22</v>
      </c>
      <c r="U9" s="10" t="s">
        <v>26</v>
      </c>
      <c r="V9" s="10" t="s">
        <v>22</v>
      </c>
    </row>
    <row r="10" spans="1:22" ht="14.1" customHeight="1" x14ac:dyDescent="0.2">
      <c r="A10" s="7" t="str">
        <f t="shared" si="0"/>
        <v>IssueDate</v>
      </c>
      <c r="B10" s="8" t="s">
        <v>22</v>
      </c>
      <c r="C10" s="9" t="s">
        <v>27</v>
      </c>
      <c r="D10" s="10" t="s">
        <v>4996</v>
      </c>
      <c r="E10" s="10" t="s">
        <v>22</v>
      </c>
      <c r="F10" s="10" t="s">
        <v>22</v>
      </c>
      <c r="G10" s="10" t="str">
        <f t="shared" si="1"/>
        <v>Trade Item Location Profile. Issue Date. Date</v>
      </c>
      <c r="H10" s="10" t="s">
        <v>22</v>
      </c>
      <c r="I10" s="10" t="s">
        <v>5970</v>
      </c>
      <c r="J10" s="10" t="s">
        <v>22</v>
      </c>
      <c r="K10" s="10" t="s">
        <v>477</v>
      </c>
      <c r="L10" s="10" t="s">
        <v>397</v>
      </c>
      <c r="M10" s="7" t="str">
        <f t="shared" si="2"/>
        <v>Issue Date</v>
      </c>
      <c r="N10" s="10" t="s">
        <v>397</v>
      </c>
      <c r="O10" s="10" t="s">
        <v>22</v>
      </c>
      <c r="P10" s="10" t="str">
        <f t="shared" si="3"/>
        <v>Date. Type</v>
      </c>
      <c r="Q10" s="10" t="s">
        <v>22</v>
      </c>
      <c r="R10" s="10" t="s">
        <v>22</v>
      </c>
      <c r="S10" s="10" t="s">
        <v>30</v>
      </c>
      <c r="T10" s="10" t="s">
        <v>22</v>
      </c>
      <c r="U10" s="10" t="s">
        <v>26</v>
      </c>
      <c r="V10" s="10" t="s">
        <v>22</v>
      </c>
    </row>
    <row r="11" spans="1:22" ht="14.1" customHeight="1" x14ac:dyDescent="0.2">
      <c r="A11" s="7" t="str">
        <f t="shared" si="0"/>
        <v>IssueTime</v>
      </c>
      <c r="B11" s="8" t="s">
        <v>22</v>
      </c>
      <c r="C11" s="9" t="s">
        <v>34</v>
      </c>
      <c r="D11" s="10" t="s">
        <v>4997</v>
      </c>
      <c r="E11" s="10" t="s">
        <v>22</v>
      </c>
      <c r="F11" s="10" t="s">
        <v>22</v>
      </c>
      <c r="G11" s="10" t="str">
        <f t="shared" si="1"/>
        <v>Trade Item Location Profile. Issue Time. Time</v>
      </c>
      <c r="H11" s="10" t="s">
        <v>22</v>
      </c>
      <c r="I11" s="10" t="s">
        <v>5970</v>
      </c>
      <c r="J11" s="10" t="s">
        <v>22</v>
      </c>
      <c r="K11" s="10" t="s">
        <v>477</v>
      </c>
      <c r="L11" s="10" t="s">
        <v>594</v>
      </c>
      <c r="M11" s="7" t="str">
        <f t="shared" si="2"/>
        <v>Issue Time</v>
      </c>
      <c r="N11" s="10" t="s">
        <v>594</v>
      </c>
      <c r="O11" s="10" t="s">
        <v>22</v>
      </c>
      <c r="P11" s="10" t="str">
        <f t="shared" si="3"/>
        <v>Time. Type</v>
      </c>
      <c r="Q11" s="10" t="s">
        <v>22</v>
      </c>
      <c r="R11" s="10" t="s">
        <v>22</v>
      </c>
      <c r="S11" s="10" t="s">
        <v>30</v>
      </c>
      <c r="T11" s="10" t="s">
        <v>22</v>
      </c>
      <c r="U11" s="10" t="s">
        <v>26</v>
      </c>
      <c r="V11" s="10" t="s">
        <v>22</v>
      </c>
    </row>
    <row r="12" spans="1:22" ht="14.1" customHeight="1" x14ac:dyDescent="0.2">
      <c r="A12" s="7" t="str">
        <f t="shared" si="0"/>
        <v>Note</v>
      </c>
      <c r="B12" s="8" t="s">
        <v>22</v>
      </c>
      <c r="C12" s="9" t="s">
        <v>98</v>
      </c>
      <c r="D12" s="10" t="s">
        <v>4967</v>
      </c>
      <c r="E12" s="10" t="s">
        <v>22</v>
      </c>
      <c r="F12" s="10" t="s">
        <v>22</v>
      </c>
      <c r="G12" s="10" t="str">
        <f t="shared" si="1"/>
        <v>Trade Item Location Profile. Note. Text</v>
      </c>
      <c r="H12" s="10" t="s">
        <v>22</v>
      </c>
      <c r="I12" s="10" t="s">
        <v>5970</v>
      </c>
      <c r="J12" s="10" t="s">
        <v>22</v>
      </c>
      <c r="K12" s="10" t="s">
        <v>22</v>
      </c>
      <c r="L12" s="10" t="s">
        <v>237</v>
      </c>
      <c r="M12" s="7" t="str">
        <f t="shared" si="2"/>
        <v>Note</v>
      </c>
      <c r="N12" s="10" t="s">
        <v>59</v>
      </c>
      <c r="O12" s="10" t="s">
        <v>22</v>
      </c>
      <c r="P12" s="10" t="str">
        <f t="shared" si="3"/>
        <v>Text. Type</v>
      </c>
      <c r="Q12" s="10" t="s">
        <v>22</v>
      </c>
      <c r="R12" s="10" t="s">
        <v>22</v>
      </c>
      <c r="S12" s="10" t="s">
        <v>30</v>
      </c>
      <c r="T12" s="10" t="s">
        <v>22</v>
      </c>
      <c r="U12" s="10" t="s">
        <v>26</v>
      </c>
      <c r="V12" s="10" t="s">
        <v>22</v>
      </c>
    </row>
    <row r="13" spans="1:22" ht="14.1" customHeight="1" x14ac:dyDescent="0.2">
      <c r="A13" s="7" t="str">
        <f t="shared" si="0"/>
        <v>ProfileStatusCode</v>
      </c>
      <c r="B13" s="8" t="s">
        <v>22</v>
      </c>
      <c r="C13" s="9" t="s">
        <v>34</v>
      </c>
      <c r="D13" s="10" t="s">
        <v>5971</v>
      </c>
      <c r="E13" s="10" t="s">
        <v>22</v>
      </c>
      <c r="F13" s="10" t="s">
        <v>22</v>
      </c>
      <c r="G13" s="10" t="str">
        <f t="shared" si="1"/>
        <v>Trade Item Location Profile. Profile_ Status Code. Code</v>
      </c>
      <c r="H13" s="10" t="s">
        <v>22</v>
      </c>
      <c r="I13" s="10" t="s">
        <v>5970</v>
      </c>
      <c r="J13" s="10" t="s">
        <v>1560</v>
      </c>
      <c r="K13" s="10" t="s">
        <v>894</v>
      </c>
      <c r="L13" s="10" t="s">
        <v>33</v>
      </c>
      <c r="M13" s="7" t="str">
        <f t="shared" si="2"/>
        <v>Status Code</v>
      </c>
      <c r="N13" s="10" t="s">
        <v>33</v>
      </c>
      <c r="O13" s="10" t="s">
        <v>22</v>
      </c>
      <c r="P13" s="10" t="str">
        <f t="shared" si="3"/>
        <v>Code. Type</v>
      </c>
      <c r="Q13" s="10" t="s">
        <v>22</v>
      </c>
      <c r="R13" s="10" t="s">
        <v>22</v>
      </c>
      <c r="S13" s="10" t="s">
        <v>30</v>
      </c>
      <c r="T13" s="10" t="s">
        <v>22</v>
      </c>
      <c r="U13" s="10" t="s">
        <v>26</v>
      </c>
      <c r="V13" s="10" t="s">
        <v>22</v>
      </c>
    </row>
    <row r="14" spans="1:22" ht="14.1" customHeight="1" x14ac:dyDescent="0.2">
      <c r="A14" s="11" t="str">
        <f t="shared" ref="A14:A21" si="4">SUBSTITUTE(SUBSTITUTE(CONCATENATE(J14,IF(M14="Identifier","ID",M14))," ",""),"_","")</f>
        <v>Period</v>
      </c>
      <c r="B14" s="8" t="s">
        <v>22</v>
      </c>
      <c r="C14" s="12" t="s">
        <v>27</v>
      </c>
      <c r="D14" s="11" t="s">
        <v>5972</v>
      </c>
      <c r="E14" s="11" t="s">
        <v>22</v>
      </c>
      <c r="F14" s="11" t="s">
        <v>22</v>
      </c>
      <c r="G14" s="11" t="str">
        <f t="shared" ref="G14:G21" si="5">CONCATENATE( IF(H14="","",CONCATENATE(H14,"_ ")),I14,". ",IF(J14="","",CONCATENATE(J14,"_ ")),M14,IF(J14="","",CONCATENATE(". ",N14)))</f>
        <v>Trade Item Location Profile. Period</v>
      </c>
      <c r="H14" s="11" t="s">
        <v>22</v>
      </c>
      <c r="I14" s="11" t="s">
        <v>5970</v>
      </c>
      <c r="J14" s="11" t="s">
        <v>22</v>
      </c>
      <c r="K14" s="11" t="s">
        <v>22</v>
      </c>
      <c r="L14" s="11" t="s">
        <v>22</v>
      </c>
      <c r="M14" s="11" t="str">
        <f t="shared" ref="M14:M21" si="6">CONCATENATE(IF(Q14="","",CONCATENATE(Q14,"_ ")),R14)</f>
        <v>Period</v>
      </c>
      <c r="N14" s="11" t="str">
        <f t="shared" ref="N14:N21" si="7">M14</f>
        <v>Period</v>
      </c>
      <c r="O14" s="11" t="s">
        <v>22</v>
      </c>
      <c r="P14" s="11" t="s">
        <v>22</v>
      </c>
      <c r="Q14" s="11" t="s">
        <v>22</v>
      </c>
      <c r="R14" s="11" t="s">
        <v>44</v>
      </c>
      <c r="S14" s="11" t="s">
        <v>38</v>
      </c>
      <c r="T14" s="11" t="s">
        <v>22</v>
      </c>
      <c r="U14" s="11" t="s">
        <v>26</v>
      </c>
      <c r="V14" s="11" t="s">
        <v>22</v>
      </c>
    </row>
    <row r="15" spans="1:22" ht="14.1" customHeight="1" x14ac:dyDescent="0.2">
      <c r="A15" s="11" t="str">
        <f t="shared" si="4"/>
        <v>DocumentReference</v>
      </c>
      <c r="B15" s="8" t="s">
        <v>22</v>
      </c>
      <c r="C15" s="12" t="s">
        <v>98</v>
      </c>
      <c r="D15" s="11" t="s">
        <v>5055</v>
      </c>
      <c r="E15" s="11" t="s">
        <v>22</v>
      </c>
      <c r="F15" s="11" t="s">
        <v>22</v>
      </c>
      <c r="G15" s="11" t="str">
        <f t="shared" si="5"/>
        <v>Trade Item Location Profile. Document Reference</v>
      </c>
      <c r="H15" s="11" t="s">
        <v>22</v>
      </c>
      <c r="I15" s="11" t="s">
        <v>5970</v>
      </c>
      <c r="J15" s="11" t="s">
        <v>22</v>
      </c>
      <c r="K15" s="11" t="s">
        <v>22</v>
      </c>
      <c r="L15" s="11" t="s">
        <v>22</v>
      </c>
      <c r="M15" s="11" t="str">
        <f t="shared" si="6"/>
        <v>Document Reference</v>
      </c>
      <c r="N15" s="11" t="str">
        <f t="shared" si="7"/>
        <v>Document Reference</v>
      </c>
      <c r="O15" s="11" t="s">
        <v>22</v>
      </c>
      <c r="P15" s="11" t="s">
        <v>22</v>
      </c>
      <c r="Q15" s="11" t="s">
        <v>22</v>
      </c>
      <c r="R15" s="11" t="s">
        <v>406</v>
      </c>
      <c r="S15" s="11" t="s">
        <v>38</v>
      </c>
      <c r="T15" s="11" t="s">
        <v>22</v>
      </c>
      <c r="U15" s="11" t="s">
        <v>26</v>
      </c>
      <c r="V15" s="11" t="s">
        <v>22</v>
      </c>
    </row>
    <row r="16" spans="1:22" ht="14.1" customHeight="1" x14ac:dyDescent="0.2">
      <c r="A16" s="11" t="str">
        <f t="shared" si="4"/>
        <v>Signature</v>
      </c>
      <c r="B16" s="8" t="s">
        <v>22</v>
      </c>
      <c r="C16" s="12" t="s">
        <v>98</v>
      </c>
      <c r="D16" s="11" t="s">
        <v>4972</v>
      </c>
      <c r="E16" s="11" t="s">
        <v>22</v>
      </c>
      <c r="F16" s="11" t="s">
        <v>22</v>
      </c>
      <c r="G16" s="11" t="str">
        <f t="shared" si="5"/>
        <v>Trade Item Location Profile. Signature</v>
      </c>
      <c r="H16" s="11" t="s">
        <v>22</v>
      </c>
      <c r="I16" s="11" t="s">
        <v>5970</v>
      </c>
      <c r="J16" s="11" t="s">
        <v>22</v>
      </c>
      <c r="K16" s="11" t="s">
        <v>22</v>
      </c>
      <c r="L16" s="11" t="s">
        <v>22</v>
      </c>
      <c r="M16" s="11" t="str">
        <f t="shared" si="6"/>
        <v>Signature</v>
      </c>
      <c r="N16" s="11" t="str">
        <f t="shared" si="7"/>
        <v>Signature</v>
      </c>
      <c r="O16" s="11" t="s">
        <v>22</v>
      </c>
      <c r="P16" s="11" t="s">
        <v>22</v>
      </c>
      <c r="Q16" s="11" t="s">
        <v>22</v>
      </c>
      <c r="R16" s="11" t="s">
        <v>624</v>
      </c>
      <c r="S16" s="11" t="s">
        <v>38</v>
      </c>
      <c r="T16" s="11" t="s">
        <v>22</v>
      </c>
      <c r="U16" s="11" t="s">
        <v>26</v>
      </c>
      <c r="V16" s="11" t="s">
        <v>22</v>
      </c>
    </row>
    <row r="17" spans="1:22" ht="14.1" customHeight="1" x14ac:dyDescent="0.2">
      <c r="A17" s="11" t="str">
        <f t="shared" si="4"/>
        <v>SenderParty</v>
      </c>
      <c r="B17" s="8" t="s">
        <v>22</v>
      </c>
      <c r="C17" s="12" t="s">
        <v>27</v>
      </c>
      <c r="D17" s="11" t="s">
        <v>5973</v>
      </c>
      <c r="E17" s="11" t="s">
        <v>22</v>
      </c>
      <c r="F17" s="11" t="s">
        <v>22</v>
      </c>
      <c r="G17" s="11" t="str">
        <f t="shared" si="5"/>
        <v>Trade Item Location Profile. Sender_ Party. Party</v>
      </c>
      <c r="H17" s="11" t="s">
        <v>22</v>
      </c>
      <c r="I17" s="11" t="s">
        <v>5970</v>
      </c>
      <c r="J17" s="11" t="s">
        <v>5002</v>
      </c>
      <c r="K17" s="11" t="s">
        <v>22</v>
      </c>
      <c r="L17" s="11" t="s">
        <v>22</v>
      </c>
      <c r="M17" s="11" t="str">
        <f t="shared" si="6"/>
        <v>Party</v>
      </c>
      <c r="N17" s="11" t="str">
        <f t="shared" si="7"/>
        <v>Party</v>
      </c>
      <c r="O17" s="11" t="s">
        <v>22</v>
      </c>
      <c r="P17" s="11" t="s">
        <v>22</v>
      </c>
      <c r="Q17" s="11" t="s">
        <v>22</v>
      </c>
      <c r="R17" s="11" t="s">
        <v>216</v>
      </c>
      <c r="S17" s="11" t="s">
        <v>38</v>
      </c>
      <c r="T17" s="11" t="s">
        <v>22</v>
      </c>
      <c r="U17" s="11" t="s">
        <v>26</v>
      </c>
      <c r="V17" s="11" t="s">
        <v>22</v>
      </c>
    </row>
    <row r="18" spans="1:22" ht="14.1" customHeight="1" x14ac:dyDescent="0.2">
      <c r="A18" s="11" t="str">
        <f t="shared" si="4"/>
        <v>ReceiverParty</v>
      </c>
      <c r="B18" s="8" t="s">
        <v>22</v>
      </c>
      <c r="C18" s="12" t="s">
        <v>27</v>
      </c>
      <c r="D18" s="11" t="s">
        <v>5974</v>
      </c>
      <c r="E18" s="11" t="s">
        <v>22</v>
      </c>
      <c r="F18" s="11" t="s">
        <v>22</v>
      </c>
      <c r="G18" s="11" t="str">
        <f t="shared" si="5"/>
        <v>Trade Item Location Profile. Receiver_ Party. Party</v>
      </c>
      <c r="H18" s="11" t="s">
        <v>22</v>
      </c>
      <c r="I18" s="11" t="s">
        <v>5970</v>
      </c>
      <c r="J18" s="11" t="s">
        <v>5004</v>
      </c>
      <c r="K18" s="11" t="s">
        <v>22</v>
      </c>
      <c r="L18" s="11" t="s">
        <v>22</v>
      </c>
      <c r="M18" s="11" t="str">
        <f t="shared" si="6"/>
        <v>Party</v>
      </c>
      <c r="N18" s="11" t="str">
        <f t="shared" si="7"/>
        <v>Party</v>
      </c>
      <c r="O18" s="11" t="s">
        <v>22</v>
      </c>
      <c r="P18" s="11" t="s">
        <v>22</v>
      </c>
      <c r="Q18" s="11" t="s">
        <v>22</v>
      </c>
      <c r="R18" s="11" t="s">
        <v>216</v>
      </c>
      <c r="S18" s="11" t="s">
        <v>38</v>
      </c>
      <c r="T18" s="11" t="s">
        <v>22</v>
      </c>
      <c r="U18" s="11" t="s">
        <v>26</v>
      </c>
      <c r="V18" s="11" t="s">
        <v>22</v>
      </c>
    </row>
    <row r="19" spans="1:22" ht="14.1" customHeight="1" x14ac:dyDescent="0.2">
      <c r="A19" s="11" t="str">
        <f t="shared" si="4"/>
        <v>BuyerCustomerParty</v>
      </c>
      <c r="B19" s="8" t="s">
        <v>22</v>
      </c>
      <c r="C19" s="12" t="s">
        <v>34</v>
      </c>
      <c r="D19" s="11" t="s">
        <v>5270</v>
      </c>
      <c r="E19" s="11" t="s">
        <v>22</v>
      </c>
      <c r="F19" s="11" t="s">
        <v>22</v>
      </c>
      <c r="G19" s="11" t="str">
        <f t="shared" si="5"/>
        <v>Trade Item Location Profile. Buyer_ Customer Party. Customer Party</v>
      </c>
      <c r="H19" s="11" t="s">
        <v>22</v>
      </c>
      <c r="I19" s="11" t="s">
        <v>5970</v>
      </c>
      <c r="J19" s="11" t="s">
        <v>36</v>
      </c>
      <c r="K19" s="11" t="s">
        <v>22</v>
      </c>
      <c r="L19" s="11" t="s">
        <v>22</v>
      </c>
      <c r="M19" s="11" t="str">
        <f t="shared" si="6"/>
        <v>Customer Party</v>
      </c>
      <c r="N19" s="11" t="str">
        <f t="shared" si="7"/>
        <v>Customer Party</v>
      </c>
      <c r="O19" s="11" t="s">
        <v>22</v>
      </c>
      <c r="P19" s="11" t="s">
        <v>22</v>
      </c>
      <c r="Q19" s="11" t="s">
        <v>22</v>
      </c>
      <c r="R19" s="11" t="s">
        <v>37</v>
      </c>
      <c r="S19" s="11" t="s">
        <v>38</v>
      </c>
      <c r="T19" s="11" t="s">
        <v>22</v>
      </c>
      <c r="U19" s="11" t="s">
        <v>26</v>
      </c>
      <c r="V19" s="11" t="s">
        <v>22</v>
      </c>
    </row>
    <row r="20" spans="1:22" ht="14.1" customHeight="1" x14ac:dyDescent="0.2">
      <c r="A20" s="11" t="str">
        <f t="shared" si="4"/>
        <v>SellerSupplierParty</v>
      </c>
      <c r="B20" s="8" t="s">
        <v>22</v>
      </c>
      <c r="C20" s="12" t="s">
        <v>34</v>
      </c>
      <c r="D20" s="11" t="s">
        <v>5118</v>
      </c>
      <c r="E20" s="11" t="s">
        <v>22</v>
      </c>
      <c r="F20" s="11" t="s">
        <v>22</v>
      </c>
      <c r="G20" s="11" t="str">
        <f t="shared" si="5"/>
        <v>Trade Item Location Profile. Seller_ Supplier Party. Supplier Party</v>
      </c>
      <c r="H20" s="11" t="s">
        <v>22</v>
      </c>
      <c r="I20" s="11" t="s">
        <v>5970</v>
      </c>
      <c r="J20" s="11" t="s">
        <v>40</v>
      </c>
      <c r="K20" s="11" t="s">
        <v>22</v>
      </c>
      <c r="L20" s="11" t="s">
        <v>22</v>
      </c>
      <c r="M20" s="11" t="str">
        <f t="shared" si="6"/>
        <v>Supplier Party</v>
      </c>
      <c r="N20" s="11" t="str">
        <f t="shared" si="7"/>
        <v>Supplier Party</v>
      </c>
      <c r="O20" s="11" t="s">
        <v>22</v>
      </c>
      <c r="P20" s="11" t="s">
        <v>22</v>
      </c>
      <c r="Q20" s="11" t="s">
        <v>22</v>
      </c>
      <c r="R20" s="11" t="s">
        <v>41</v>
      </c>
      <c r="S20" s="11" t="s">
        <v>38</v>
      </c>
      <c r="T20" s="11" t="s">
        <v>22</v>
      </c>
      <c r="U20" s="11" t="s">
        <v>26</v>
      </c>
      <c r="V20" s="11" t="s">
        <v>22</v>
      </c>
    </row>
    <row r="21" spans="1:22" ht="14.1" customHeight="1" x14ac:dyDescent="0.2">
      <c r="A21" s="11" t="str">
        <f t="shared" si="4"/>
        <v>ItemManagementProfile</v>
      </c>
      <c r="B21" s="8" t="s">
        <v>22</v>
      </c>
      <c r="C21" s="12" t="s">
        <v>50</v>
      </c>
      <c r="D21" s="11" t="s">
        <v>5975</v>
      </c>
      <c r="E21" s="11" t="s">
        <v>22</v>
      </c>
      <c r="F21" s="11" t="s">
        <v>22</v>
      </c>
      <c r="G21" s="11" t="str">
        <f t="shared" si="5"/>
        <v>Trade Item Location Profile. Item Management Profile</v>
      </c>
      <c r="H21" s="11" t="s">
        <v>22</v>
      </c>
      <c r="I21" s="11" t="s">
        <v>5970</v>
      </c>
      <c r="J21" s="11" t="s">
        <v>22</v>
      </c>
      <c r="K21" s="11" t="s">
        <v>22</v>
      </c>
      <c r="L21" s="11" t="s">
        <v>22</v>
      </c>
      <c r="M21" s="11" t="str">
        <f t="shared" si="6"/>
        <v>Item Management Profile</v>
      </c>
      <c r="N21" s="11" t="str">
        <f t="shared" si="7"/>
        <v>Item Management Profile</v>
      </c>
      <c r="O21" s="11" t="s">
        <v>22</v>
      </c>
      <c r="P21" s="11" t="s">
        <v>22</v>
      </c>
      <c r="Q21" s="11" t="s">
        <v>22</v>
      </c>
      <c r="R21" s="11" t="s">
        <v>2471</v>
      </c>
      <c r="S21" s="11" t="s">
        <v>38</v>
      </c>
      <c r="T21" s="11" t="s">
        <v>22</v>
      </c>
      <c r="U21" s="11" t="s">
        <v>26</v>
      </c>
      <c r="V21" s="11" t="s">
        <v>22</v>
      </c>
    </row>
    <row r="22" spans="1:22" s="14" customFormat="1" ht="14.1" customHeight="1" x14ac:dyDescent="0.2">
      <c r="A22" s="13"/>
      <c r="B22" s="13"/>
      <c r="C22" s="13"/>
      <c r="D22" s="13"/>
      <c r="E22" s="13"/>
      <c r="F22" s="13"/>
      <c r="G22" s="13"/>
      <c r="H22" s="13"/>
      <c r="I22" s="13"/>
      <c r="J22" s="13"/>
      <c r="K22" s="13"/>
      <c r="L22" s="13"/>
      <c r="M22" s="13"/>
      <c r="N22" s="13"/>
      <c r="O22" s="13"/>
      <c r="P22" s="13"/>
      <c r="Q22" s="13"/>
      <c r="R22" s="13"/>
      <c r="S22" s="13" t="s">
        <v>4949</v>
      </c>
      <c r="T22" s="13"/>
      <c r="U22" s="13"/>
      <c r="V22"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44218-1DB1-4A38-A8E9-F998ED748987}">
  <dimension ref="A1:V30"/>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BusinessInformation</v>
      </c>
      <c r="B2" s="6" t="s">
        <v>22</v>
      </c>
      <c r="C2" s="6" t="s">
        <v>22</v>
      </c>
      <c r="D2" s="6" t="s">
        <v>5072</v>
      </c>
      <c r="E2" s="6" t="s">
        <v>22</v>
      </c>
      <c r="F2" s="6" t="s">
        <v>22</v>
      </c>
      <c r="G2" s="5" t="str">
        <f>CONCATENATE(IF(H2="","",CONCATENATE(H2,"_ ")),I2,". Details")</f>
        <v>Business Information. Details</v>
      </c>
      <c r="H2" s="6" t="s">
        <v>22</v>
      </c>
      <c r="I2" s="6" t="s">
        <v>5073</v>
      </c>
      <c r="J2" s="6" t="s">
        <v>22</v>
      </c>
      <c r="K2" s="6" t="s">
        <v>22</v>
      </c>
      <c r="L2" s="6" t="s">
        <v>22</v>
      </c>
      <c r="M2" s="6" t="s">
        <v>22</v>
      </c>
      <c r="N2" s="6" t="s">
        <v>22</v>
      </c>
      <c r="O2" s="6" t="s">
        <v>22</v>
      </c>
      <c r="P2" s="6" t="s">
        <v>22</v>
      </c>
      <c r="Q2" s="6" t="s">
        <v>22</v>
      </c>
      <c r="R2" s="6" t="s">
        <v>22</v>
      </c>
      <c r="S2" s="6" t="s">
        <v>25</v>
      </c>
      <c r="T2" s="6" t="s">
        <v>22</v>
      </c>
      <c r="U2" s="6" t="s">
        <v>192</v>
      </c>
      <c r="V2" s="6" t="s">
        <v>2827</v>
      </c>
    </row>
    <row r="3" spans="1:22" ht="14.1" customHeight="1" x14ac:dyDescent="0.2">
      <c r="A3" s="7" t="str">
        <f t="shared" ref="A3:A18"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192</v>
      </c>
      <c r="G3" s="10" t="str">
        <f t="shared" ref="G3:G18" si="1">CONCATENATE( IF(H3="","",CONCATENATE(H3,"_ ")),I3,". ",IF(J3="","",CONCATENATE(J3,"_ ")),M3,IF(OR(J3&lt;&gt;"",M3&lt;&gt;N3),CONCATENATE(". ",N3),""))</f>
        <v>Business Information. UBL Version Identifier. Identifier</v>
      </c>
      <c r="H3" s="10" t="s">
        <v>22</v>
      </c>
      <c r="I3" s="10" t="s">
        <v>5073</v>
      </c>
      <c r="J3" s="10" t="s">
        <v>22</v>
      </c>
      <c r="K3" s="10" t="s">
        <v>4953</v>
      </c>
      <c r="L3" s="10" t="s">
        <v>29</v>
      </c>
      <c r="M3" s="7" t="str">
        <f t="shared" ref="M3:M18" si="2">IF(K3&lt;&gt;"",CONCATENATE(K3," ",L3),L3)</f>
        <v>UBL Version Identifier</v>
      </c>
      <c r="N3" s="10" t="s">
        <v>29</v>
      </c>
      <c r="O3" s="10" t="s">
        <v>22</v>
      </c>
      <c r="P3" s="10" t="str">
        <f t="shared" ref="P3:P18" si="3">IF(O3&lt;&gt;"",CONCATENATE(O3,"_ ",N3,". Type"),CONCATENATE(N3,". Type"))</f>
        <v>Identifier. Type</v>
      </c>
      <c r="Q3" s="10" t="s">
        <v>22</v>
      </c>
      <c r="R3" s="10" t="s">
        <v>22</v>
      </c>
      <c r="S3" s="10" t="s">
        <v>30</v>
      </c>
      <c r="T3" s="10" t="s">
        <v>22</v>
      </c>
      <c r="U3" s="10" t="s">
        <v>192</v>
      </c>
      <c r="V3" s="10" t="s">
        <v>2827</v>
      </c>
    </row>
    <row r="4" spans="1:22" ht="14.1" customHeight="1" x14ac:dyDescent="0.2">
      <c r="A4" s="7" t="str">
        <f t="shared" si="0"/>
        <v>CustomizationID</v>
      </c>
      <c r="B4" s="8" t="s">
        <v>22</v>
      </c>
      <c r="C4" s="9" t="s">
        <v>34</v>
      </c>
      <c r="D4" s="10" t="s">
        <v>4954</v>
      </c>
      <c r="E4" s="10" t="s">
        <v>22</v>
      </c>
      <c r="F4" s="10" t="s">
        <v>2701</v>
      </c>
      <c r="G4" s="10" t="str">
        <f t="shared" si="1"/>
        <v>Business Information. Customization Identifier. Identifier</v>
      </c>
      <c r="H4" s="10" t="s">
        <v>22</v>
      </c>
      <c r="I4" s="10" t="s">
        <v>5073</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192</v>
      </c>
      <c r="V4" s="10" t="s">
        <v>2827</v>
      </c>
    </row>
    <row r="5" spans="1:22" ht="14.1" customHeight="1" x14ac:dyDescent="0.2">
      <c r="A5" s="7" t="str">
        <f t="shared" si="0"/>
        <v>ProfileID</v>
      </c>
      <c r="B5" s="8" t="s">
        <v>22</v>
      </c>
      <c r="C5" s="9" t="s">
        <v>34</v>
      </c>
      <c r="D5" s="10" t="s">
        <v>4955</v>
      </c>
      <c r="E5" s="10" t="s">
        <v>22</v>
      </c>
      <c r="F5" s="10" t="s">
        <v>4502</v>
      </c>
      <c r="G5" s="10" t="str">
        <f t="shared" si="1"/>
        <v>Business Information. Profile Identifier. Identifier</v>
      </c>
      <c r="H5" s="10" t="s">
        <v>22</v>
      </c>
      <c r="I5" s="10" t="s">
        <v>5073</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192</v>
      </c>
      <c r="V5" s="10" t="s">
        <v>2827</v>
      </c>
    </row>
    <row r="6" spans="1:22" ht="14.1" customHeight="1" x14ac:dyDescent="0.2">
      <c r="A6" s="7" t="str">
        <f t="shared" si="0"/>
        <v>ProfileExecutionID</v>
      </c>
      <c r="B6" s="8" t="s">
        <v>22</v>
      </c>
      <c r="C6" s="9" t="s">
        <v>34</v>
      </c>
      <c r="D6" s="10" t="s">
        <v>4956</v>
      </c>
      <c r="E6" s="10" t="s">
        <v>22</v>
      </c>
      <c r="F6" s="10" t="s">
        <v>4994</v>
      </c>
      <c r="G6" s="10" t="str">
        <f t="shared" si="1"/>
        <v>Business Information. Profile Execution Identifier. Identifier</v>
      </c>
      <c r="H6" s="10" t="s">
        <v>22</v>
      </c>
      <c r="I6" s="10" t="s">
        <v>5073</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192</v>
      </c>
      <c r="V6" s="10" t="s">
        <v>2827</v>
      </c>
    </row>
    <row r="7" spans="1:22" ht="14.1" customHeight="1" x14ac:dyDescent="0.2">
      <c r="A7" s="7" t="str">
        <f t="shared" si="0"/>
        <v>ID</v>
      </c>
      <c r="B7" s="8" t="s">
        <v>22</v>
      </c>
      <c r="C7" s="9" t="s">
        <v>27</v>
      </c>
      <c r="D7" s="10" t="s">
        <v>4995</v>
      </c>
      <c r="E7" s="10" t="s">
        <v>22</v>
      </c>
      <c r="F7" s="10" t="s">
        <v>22</v>
      </c>
      <c r="G7" s="10" t="str">
        <f t="shared" si="1"/>
        <v>Business Information. Identifier</v>
      </c>
      <c r="H7" s="10" t="s">
        <v>22</v>
      </c>
      <c r="I7" s="10" t="s">
        <v>5073</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192</v>
      </c>
      <c r="V7" s="10" t="s">
        <v>2827</v>
      </c>
    </row>
    <row r="8" spans="1:22" ht="14.1" customHeight="1" x14ac:dyDescent="0.2">
      <c r="A8" s="7" t="str">
        <f t="shared" si="0"/>
        <v>UUID</v>
      </c>
      <c r="B8" s="8" t="s">
        <v>22</v>
      </c>
      <c r="C8" s="9" t="s">
        <v>34</v>
      </c>
      <c r="D8" s="10" t="s">
        <v>4959</v>
      </c>
      <c r="E8" s="10" t="s">
        <v>22</v>
      </c>
      <c r="F8" s="10" t="s">
        <v>22</v>
      </c>
      <c r="G8" s="10" t="str">
        <f t="shared" si="1"/>
        <v>Business Information. UUID. Identifier</v>
      </c>
      <c r="H8" s="10" t="s">
        <v>22</v>
      </c>
      <c r="I8" s="10" t="s">
        <v>5073</v>
      </c>
      <c r="J8" s="10" t="s">
        <v>22</v>
      </c>
      <c r="K8" s="10" t="s">
        <v>22</v>
      </c>
      <c r="L8" s="10" t="s">
        <v>590</v>
      </c>
      <c r="M8" s="7" t="str">
        <f t="shared" si="2"/>
        <v>UUID</v>
      </c>
      <c r="N8" s="10" t="s">
        <v>29</v>
      </c>
      <c r="O8" s="10" t="s">
        <v>22</v>
      </c>
      <c r="P8" s="10" t="str">
        <f t="shared" si="3"/>
        <v>Identifier. Type</v>
      </c>
      <c r="Q8" s="10" t="s">
        <v>22</v>
      </c>
      <c r="R8" s="10" t="s">
        <v>22</v>
      </c>
      <c r="S8" s="10" t="s">
        <v>30</v>
      </c>
      <c r="T8" s="10" t="s">
        <v>22</v>
      </c>
      <c r="U8" s="10" t="s">
        <v>192</v>
      </c>
      <c r="V8" s="10" t="s">
        <v>2827</v>
      </c>
    </row>
    <row r="9" spans="1:22" ht="14.1" customHeight="1" x14ac:dyDescent="0.2">
      <c r="A9" s="7" t="str">
        <f t="shared" si="0"/>
        <v>IssueDate</v>
      </c>
      <c r="B9" s="8" t="s">
        <v>22</v>
      </c>
      <c r="C9" s="9" t="s">
        <v>27</v>
      </c>
      <c r="D9" s="10" t="s">
        <v>4996</v>
      </c>
      <c r="E9" s="10" t="s">
        <v>22</v>
      </c>
      <c r="F9" s="10" t="s">
        <v>5074</v>
      </c>
      <c r="G9" s="10" t="str">
        <f t="shared" si="1"/>
        <v>Business Information. Issue Date. Date</v>
      </c>
      <c r="H9" s="10" t="s">
        <v>22</v>
      </c>
      <c r="I9" s="10" t="s">
        <v>5073</v>
      </c>
      <c r="J9" s="10" t="s">
        <v>22</v>
      </c>
      <c r="K9" s="10" t="s">
        <v>477</v>
      </c>
      <c r="L9" s="10" t="s">
        <v>397</v>
      </c>
      <c r="M9" s="7" t="str">
        <f t="shared" si="2"/>
        <v>Issue Date</v>
      </c>
      <c r="N9" s="10" t="s">
        <v>397</v>
      </c>
      <c r="O9" s="10" t="s">
        <v>22</v>
      </c>
      <c r="P9" s="10" t="str">
        <f t="shared" si="3"/>
        <v>Date. Type</v>
      </c>
      <c r="Q9" s="10" t="s">
        <v>22</v>
      </c>
      <c r="R9" s="10" t="s">
        <v>22</v>
      </c>
      <c r="S9" s="10" t="s">
        <v>30</v>
      </c>
      <c r="T9" s="10" t="s">
        <v>22</v>
      </c>
      <c r="U9" s="10" t="s">
        <v>192</v>
      </c>
      <c r="V9" s="10" t="s">
        <v>2827</v>
      </c>
    </row>
    <row r="10" spans="1:22" ht="14.1" customHeight="1" x14ac:dyDescent="0.2">
      <c r="A10" s="7" t="str">
        <f t="shared" si="0"/>
        <v>IssueTime</v>
      </c>
      <c r="B10" s="8" t="s">
        <v>22</v>
      </c>
      <c r="C10" s="9" t="s">
        <v>34</v>
      </c>
      <c r="D10" s="10" t="s">
        <v>4997</v>
      </c>
      <c r="E10" s="10" t="s">
        <v>22</v>
      </c>
      <c r="F10" s="10" t="s">
        <v>5075</v>
      </c>
      <c r="G10" s="10" t="str">
        <f t="shared" si="1"/>
        <v>Business Information. Issue Time. Time</v>
      </c>
      <c r="H10" s="10" t="s">
        <v>22</v>
      </c>
      <c r="I10" s="10" t="s">
        <v>5073</v>
      </c>
      <c r="J10" s="10" t="s">
        <v>22</v>
      </c>
      <c r="K10" s="10" t="s">
        <v>477</v>
      </c>
      <c r="L10" s="10" t="s">
        <v>594</v>
      </c>
      <c r="M10" s="7" t="str">
        <f t="shared" si="2"/>
        <v>Issue Time</v>
      </c>
      <c r="N10" s="10" t="s">
        <v>594</v>
      </c>
      <c r="O10" s="10" t="s">
        <v>22</v>
      </c>
      <c r="P10" s="10" t="str">
        <f t="shared" si="3"/>
        <v>Time. Type</v>
      </c>
      <c r="Q10" s="10" t="s">
        <v>22</v>
      </c>
      <c r="R10" s="10" t="s">
        <v>22</v>
      </c>
      <c r="S10" s="10" t="s">
        <v>30</v>
      </c>
      <c r="T10" s="10" t="s">
        <v>22</v>
      </c>
      <c r="U10" s="10" t="s">
        <v>192</v>
      </c>
      <c r="V10" s="10" t="s">
        <v>2827</v>
      </c>
    </row>
    <row r="11" spans="1:22" ht="14.1" customHeight="1" x14ac:dyDescent="0.2">
      <c r="A11" s="7" t="str">
        <f t="shared" si="0"/>
        <v>Note</v>
      </c>
      <c r="B11" s="8" t="s">
        <v>22</v>
      </c>
      <c r="C11" s="9" t="s">
        <v>98</v>
      </c>
      <c r="D11" s="10" t="s">
        <v>4967</v>
      </c>
      <c r="E11" s="10" t="s">
        <v>22</v>
      </c>
      <c r="F11" s="10" t="s">
        <v>22</v>
      </c>
      <c r="G11" s="10" t="str">
        <f t="shared" si="1"/>
        <v>Business Information. Note. Text</v>
      </c>
      <c r="H11" s="10" t="s">
        <v>22</v>
      </c>
      <c r="I11" s="10" t="s">
        <v>5073</v>
      </c>
      <c r="J11" s="10" t="s">
        <v>22</v>
      </c>
      <c r="K11" s="10" t="s">
        <v>22</v>
      </c>
      <c r="L11" s="10" t="s">
        <v>237</v>
      </c>
      <c r="M11" s="7" t="str">
        <f t="shared" si="2"/>
        <v>Note</v>
      </c>
      <c r="N11" s="10" t="s">
        <v>59</v>
      </c>
      <c r="O11" s="10" t="s">
        <v>22</v>
      </c>
      <c r="P11" s="10" t="str">
        <f t="shared" si="3"/>
        <v>Text. Type</v>
      </c>
      <c r="Q11" s="10" t="s">
        <v>22</v>
      </c>
      <c r="R11" s="10" t="s">
        <v>22</v>
      </c>
      <c r="S11" s="10" t="s">
        <v>30</v>
      </c>
      <c r="T11" s="10" t="s">
        <v>22</v>
      </c>
      <c r="U11" s="10" t="s">
        <v>192</v>
      </c>
      <c r="V11" s="10" t="s">
        <v>2827</v>
      </c>
    </row>
    <row r="12" spans="1:22" ht="14.1" customHeight="1" x14ac:dyDescent="0.2">
      <c r="A12" s="7" t="str">
        <f t="shared" si="0"/>
        <v>VersionID</v>
      </c>
      <c r="B12" s="8" t="s">
        <v>22</v>
      </c>
      <c r="C12" s="9" t="s">
        <v>34</v>
      </c>
      <c r="D12" s="10" t="s">
        <v>5076</v>
      </c>
      <c r="E12" s="10" t="s">
        <v>22</v>
      </c>
      <c r="F12" s="10" t="s">
        <v>5061</v>
      </c>
      <c r="G12" s="10" t="str">
        <f t="shared" si="1"/>
        <v>Business Information. Version Identifier. Identifier</v>
      </c>
      <c r="H12" s="10" t="s">
        <v>22</v>
      </c>
      <c r="I12" s="10" t="s">
        <v>5073</v>
      </c>
      <c r="J12" s="10" t="s">
        <v>22</v>
      </c>
      <c r="K12" s="10" t="s">
        <v>602</v>
      </c>
      <c r="L12" s="10" t="s">
        <v>29</v>
      </c>
      <c r="M12" s="7" t="str">
        <f t="shared" si="2"/>
        <v>Version Identifier</v>
      </c>
      <c r="N12" s="10" t="s">
        <v>29</v>
      </c>
      <c r="O12" s="10" t="s">
        <v>22</v>
      </c>
      <c r="P12" s="10" t="str">
        <f t="shared" si="3"/>
        <v>Identifier. Type</v>
      </c>
      <c r="Q12" s="10" t="s">
        <v>22</v>
      </c>
      <c r="R12" s="10" t="s">
        <v>22</v>
      </c>
      <c r="S12" s="10" t="s">
        <v>30</v>
      </c>
      <c r="T12" s="10" t="s">
        <v>22</v>
      </c>
      <c r="U12" s="10" t="s">
        <v>192</v>
      </c>
      <c r="V12" s="10" t="s">
        <v>2827</v>
      </c>
    </row>
    <row r="13" spans="1:22" ht="14.1" customHeight="1" x14ac:dyDescent="0.2">
      <c r="A13" s="7" t="str">
        <f t="shared" si="0"/>
        <v>PreviousVersionID</v>
      </c>
      <c r="B13" s="8" t="s">
        <v>22</v>
      </c>
      <c r="C13" s="9" t="s">
        <v>34</v>
      </c>
      <c r="D13" s="10" t="s">
        <v>5077</v>
      </c>
      <c r="E13" s="10" t="s">
        <v>22</v>
      </c>
      <c r="F13" s="10" t="s">
        <v>27</v>
      </c>
      <c r="G13" s="10" t="str">
        <f t="shared" si="1"/>
        <v>Business Information. Previous Version Identifier. Identifier</v>
      </c>
      <c r="H13" s="10" t="s">
        <v>22</v>
      </c>
      <c r="I13" s="10" t="s">
        <v>5073</v>
      </c>
      <c r="J13" s="10" t="s">
        <v>22</v>
      </c>
      <c r="K13" s="10" t="s">
        <v>5063</v>
      </c>
      <c r="L13" s="10" t="s">
        <v>29</v>
      </c>
      <c r="M13" s="7" t="str">
        <f t="shared" si="2"/>
        <v>Previous Version Identifier</v>
      </c>
      <c r="N13" s="10" t="s">
        <v>29</v>
      </c>
      <c r="O13" s="10" t="s">
        <v>22</v>
      </c>
      <c r="P13" s="10" t="str">
        <f t="shared" si="3"/>
        <v>Identifier. Type</v>
      </c>
      <c r="Q13" s="10" t="s">
        <v>22</v>
      </c>
      <c r="R13" s="10" t="s">
        <v>22</v>
      </c>
      <c r="S13" s="10" t="s">
        <v>30</v>
      </c>
      <c r="T13" s="10" t="s">
        <v>22</v>
      </c>
      <c r="U13" s="10" t="s">
        <v>192</v>
      </c>
      <c r="V13" s="10" t="s">
        <v>2827</v>
      </c>
    </row>
    <row r="14" spans="1:22" ht="14.1" customHeight="1" x14ac:dyDescent="0.2">
      <c r="A14" s="7" t="str">
        <f t="shared" si="0"/>
        <v>BriefDescription</v>
      </c>
      <c r="B14" s="8" t="s">
        <v>22</v>
      </c>
      <c r="C14" s="9" t="s">
        <v>98</v>
      </c>
      <c r="D14" s="10" t="s">
        <v>5036</v>
      </c>
      <c r="E14" s="10" t="s">
        <v>22</v>
      </c>
      <c r="F14" s="10" t="s">
        <v>22</v>
      </c>
      <c r="G14" s="10" t="str">
        <f t="shared" si="1"/>
        <v>Business Information. Brief_ Description. Text</v>
      </c>
      <c r="H14" s="10" t="s">
        <v>22</v>
      </c>
      <c r="I14" s="10" t="s">
        <v>5073</v>
      </c>
      <c r="J14" s="10" t="s">
        <v>5064</v>
      </c>
      <c r="K14" s="10" t="s">
        <v>22</v>
      </c>
      <c r="L14" s="10" t="s">
        <v>100</v>
      </c>
      <c r="M14" s="7" t="str">
        <f t="shared" si="2"/>
        <v>Description</v>
      </c>
      <c r="N14" s="10" t="s">
        <v>59</v>
      </c>
      <c r="O14" s="10" t="s">
        <v>22</v>
      </c>
      <c r="P14" s="10" t="str">
        <f t="shared" si="3"/>
        <v>Text. Type</v>
      </c>
      <c r="Q14" s="10" t="s">
        <v>22</v>
      </c>
      <c r="R14" s="10" t="s">
        <v>22</v>
      </c>
      <c r="S14" s="10" t="s">
        <v>30</v>
      </c>
      <c r="T14" s="10" t="s">
        <v>22</v>
      </c>
      <c r="U14" s="10" t="s">
        <v>192</v>
      </c>
      <c r="V14" s="10" t="s">
        <v>2827</v>
      </c>
    </row>
    <row r="15" spans="1:22" ht="14.1" customHeight="1" x14ac:dyDescent="0.2">
      <c r="A15" s="7" t="str">
        <f t="shared" si="0"/>
        <v>RequestedPublicationDate</v>
      </c>
      <c r="B15" s="8" t="s">
        <v>22</v>
      </c>
      <c r="C15" s="9" t="s">
        <v>34</v>
      </c>
      <c r="D15" s="10" t="s">
        <v>5078</v>
      </c>
      <c r="E15" s="10" t="s">
        <v>22</v>
      </c>
      <c r="F15" s="10" t="s">
        <v>22</v>
      </c>
      <c r="G15" s="10" t="str">
        <f t="shared" si="1"/>
        <v>Business Information. Requested_ Publication Date. Date</v>
      </c>
      <c r="H15" s="10" t="s">
        <v>22</v>
      </c>
      <c r="I15" s="10" t="s">
        <v>5073</v>
      </c>
      <c r="J15" s="10" t="s">
        <v>1487</v>
      </c>
      <c r="K15" s="10" t="s">
        <v>4502</v>
      </c>
      <c r="L15" s="10" t="s">
        <v>397</v>
      </c>
      <c r="M15" s="7" t="str">
        <f t="shared" si="2"/>
        <v>Publication Date</v>
      </c>
      <c r="N15" s="10" t="s">
        <v>397</v>
      </c>
      <c r="O15" s="10" t="s">
        <v>22</v>
      </c>
      <c r="P15" s="10" t="str">
        <f t="shared" si="3"/>
        <v>Date. Type</v>
      </c>
      <c r="Q15" s="10" t="s">
        <v>22</v>
      </c>
      <c r="R15" s="10" t="s">
        <v>22</v>
      </c>
      <c r="S15" s="10" t="s">
        <v>30</v>
      </c>
      <c r="T15" s="10" t="s">
        <v>22</v>
      </c>
      <c r="U15" s="10" t="s">
        <v>192</v>
      </c>
      <c r="V15" s="10" t="s">
        <v>2827</v>
      </c>
    </row>
    <row r="16" spans="1:22" ht="14.1" customHeight="1" x14ac:dyDescent="0.2">
      <c r="A16" s="7" t="str">
        <f t="shared" si="0"/>
        <v>RegulatoryDomain</v>
      </c>
      <c r="B16" s="8" t="s">
        <v>22</v>
      </c>
      <c r="C16" s="9" t="s">
        <v>98</v>
      </c>
      <c r="D16" s="10" t="s">
        <v>5079</v>
      </c>
      <c r="E16" s="10" t="s">
        <v>22</v>
      </c>
      <c r="F16" s="10" t="s">
        <v>22</v>
      </c>
      <c r="G16" s="10" t="str">
        <f t="shared" si="1"/>
        <v>Business Information. Regulatory Domain. Text</v>
      </c>
      <c r="H16" s="10" t="s">
        <v>22</v>
      </c>
      <c r="I16" s="10" t="s">
        <v>5073</v>
      </c>
      <c r="J16" s="10" t="s">
        <v>22</v>
      </c>
      <c r="K16" s="10" t="s">
        <v>5080</v>
      </c>
      <c r="L16" s="10" t="s">
        <v>5081</v>
      </c>
      <c r="M16" s="7" t="str">
        <f t="shared" si="2"/>
        <v>Regulatory Domain</v>
      </c>
      <c r="N16" s="10" t="s">
        <v>59</v>
      </c>
      <c r="O16" s="10" t="s">
        <v>22</v>
      </c>
      <c r="P16" s="10" t="str">
        <f t="shared" si="3"/>
        <v>Text. Type</v>
      </c>
      <c r="Q16" s="10" t="s">
        <v>22</v>
      </c>
      <c r="R16" s="10" t="s">
        <v>22</v>
      </c>
      <c r="S16" s="10" t="s">
        <v>30</v>
      </c>
      <c r="T16" s="10" t="s">
        <v>22</v>
      </c>
      <c r="U16" s="10" t="s">
        <v>192</v>
      </c>
      <c r="V16" s="10" t="s">
        <v>2827</v>
      </c>
    </row>
    <row r="17" spans="1:22" ht="14.1" customHeight="1" x14ac:dyDescent="0.2">
      <c r="A17" s="7" t="str">
        <f t="shared" si="0"/>
        <v>NoticeTypeCode</v>
      </c>
      <c r="B17" s="8" t="s">
        <v>22</v>
      </c>
      <c r="C17" s="9" t="s">
        <v>34</v>
      </c>
      <c r="D17" s="10" t="s">
        <v>5082</v>
      </c>
      <c r="E17" s="10" t="s">
        <v>22</v>
      </c>
      <c r="F17" s="10" t="s">
        <v>22</v>
      </c>
      <c r="G17" s="10" t="str">
        <f t="shared" si="1"/>
        <v>Business Information. Notice Type Code. Code</v>
      </c>
      <c r="H17" s="10" t="s">
        <v>22</v>
      </c>
      <c r="I17" s="10" t="s">
        <v>5073</v>
      </c>
      <c r="J17" s="10" t="s">
        <v>22</v>
      </c>
      <c r="K17" s="10" t="s">
        <v>5083</v>
      </c>
      <c r="L17" s="10" t="s">
        <v>33</v>
      </c>
      <c r="M17" s="7" t="str">
        <f t="shared" si="2"/>
        <v>Notice Type Code</v>
      </c>
      <c r="N17" s="10" t="s">
        <v>33</v>
      </c>
      <c r="O17" s="10" t="s">
        <v>22</v>
      </c>
      <c r="P17" s="10" t="str">
        <f t="shared" si="3"/>
        <v>Code. Type</v>
      </c>
      <c r="Q17" s="10" t="s">
        <v>22</v>
      </c>
      <c r="R17" s="10" t="s">
        <v>22</v>
      </c>
      <c r="S17" s="10" t="s">
        <v>30</v>
      </c>
      <c r="T17" s="10" t="s">
        <v>22</v>
      </c>
      <c r="U17" s="10" t="s">
        <v>192</v>
      </c>
      <c r="V17" s="10" t="s">
        <v>2827</v>
      </c>
    </row>
    <row r="18" spans="1:22" ht="14.1" customHeight="1" x14ac:dyDescent="0.2">
      <c r="A18" s="7" t="str">
        <f t="shared" si="0"/>
        <v>NoticeLanguageCode</v>
      </c>
      <c r="B18" s="8" t="s">
        <v>22</v>
      </c>
      <c r="C18" s="9" t="s">
        <v>34</v>
      </c>
      <c r="D18" s="10" t="s">
        <v>5084</v>
      </c>
      <c r="E18" s="10" t="s">
        <v>22</v>
      </c>
      <c r="F18" s="10" t="s">
        <v>5085</v>
      </c>
      <c r="G18" s="10" t="str">
        <f t="shared" si="1"/>
        <v>Business Information. Notice_ Language Code. Code</v>
      </c>
      <c r="H18" s="10" t="s">
        <v>22</v>
      </c>
      <c r="I18" s="10" t="s">
        <v>5073</v>
      </c>
      <c r="J18" s="10" t="s">
        <v>4456</v>
      </c>
      <c r="K18" s="10" t="s">
        <v>690</v>
      </c>
      <c r="L18" s="10" t="s">
        <v>33</v>
      </c>
      <c r="M18" s="7" t="str">
        <f t="shared" si="2"/>
        <v>Language Code</v>
      </c>
      <c r="N18" s="10" t="s">
        <v>33</v>
      </c>
      <c r="O18" s="10" t="s">
        <v>22</v>
      </c>
      <c r="P18" s="10" t="str">
        <f t="shared" si="3"/>
        <v>Code. Type</v>
      </c>
      <c r="Q18" s="10" t="s">
        <v>22</v>
      </c>
      <c r="R18" s="10" t="s">
        <v>22</v>
      </c>
      <c r="S18" s="10" t="s">
        <v>30</v>
      </c>
      <c r="T18" s="10" t="s">
        <v>22</v>
      </c>
      <c r="U18" s="10" t="s">
        <v>192</v>
      </c>
      <c r="V18" s="10" t="s">
        <v>2827</v>
      </c>
    </row>
    <row r="19" spans="1:22" ht="14.1" customHeight="1" x14ac:dyDescent="0.2">
      <c r="A19" s="11" t="str">
        <f t="shared" ref="A19:A29" si="4">SUBSTITUTE(SUBSTITUTE(CONCATENATE(J19,IF(M19="Identifier","ID",M19))," ",""),"_","")</f>
        <v>AdditionalNoticeLanguage</v>
      </c>
      <c r="B19" s="8" t="s">
        <v>22</v>
      </c>
      <c r="C19" s="12" t="s">
        <v>98</v>
      </c>
      <c r="D19" s="11" t="s">
        <v>5086</v>
      </c>
      <c r="E19" s="11" t="s">
        <v>22</v>
      </c>
      <c r="F19" s="11" t="s">
        <v>22</v>
      </c>
      <c r="G19" s="11" t="str">
        <f t="shared" ref="G19:G29" si="5">CONCATENATE( IF(H19="","",CONCATENATE(H19,"_ ")),I19,". ",IF(J19="","",CONCATENATE(J19,"_ ")),M19,IF(J19="","",CONCATENATE(". ",N19)))</f>
        <v>Business Information. Additional Notice_ Language. Language</v>
      </c>
      <c r="H19" s="11" t="s">
        <v>22</v>
      </c>
      <c r="I19" s="11" t="s">
        <v>5073</v>
      </c>
      <c r="J19" s="11" t="s">
        <v>5087</v>
      </c>
      <c r="K19" s="11" t="s">
        <v>22</v>
      </c>
      <c r="L19" s="11" t="s">
        <v>22</v>
      </c>
      <c r="M19" s="11" t="str">
        <f t="shared" ref="M19:M29" si="6">CONCATENATE(IF(Q19="","",CONCATENATE(Q19,"_ ")),R19)</f>
        <v>Language</v>
      </c>
      <c r="N19" s="11" t="str">
        <f t="shared" ref="N19:N29" si="7">M19</f>
        <v>Language</v>
      </c>
      <c r="O19" s="11" t="s">
        <v>22</v>
      </c>
      <c r="P19" s="11" t="s">
        <v>22</v>
      </c>
      <c r="Q19" s="11" t="s">
        <v>22</v>
      </c>
      <c r="R19" s="11" t="s">
        <v>690</v>
      </c>
      <c r="S19" s="11" t="s">
        <v>38</v>
      </c>
      <c r="T19" s="11" t="s">
        <v>22</v>
      </c>
      <c r="U19" s="11" t="s">
        <v>192</v>
      </c>
      <c r="V19" s="11" t="s">
        <v>2827</v>
      </c>
    </row>
    <row r="20" spans="1:22" ht="14.1" customHeight="1" x14ac:dyDescent="0.2">
      <c r="A20" s="11" t="str">
        <f t="shared" si="4"/>
        <v>Signature</v>
      </c>
      <c r="B20" s="8" t="s">
        <v>22</v>
      </c>
      <c r="C20" s="12" t="s">
        <v>98</v>
      </c>
      <c r="D20" s="11" t="s">
        <v>4972</v>
      </c>
      <c r="E20" s="11" t="s">
        <v>22</v>
      </c>
      <c r="F20" s="11" t="s">
        <v>22</v>
      </c>
      <c r="G20" s="11" t="str">
        <f t="shared" si="5"/>
        <v>Business Information. Signature</v>
      </c>
      <c r="H20" s="11" t="s">
        <v>22</v>
      </c>
      <c r="I20" s="11" t="s">
        <v>5073</v>
      </c>
      <c r="J20" s="11" t="s">
        <v>22</v>
      </c>
      <c r="K20" s="11" t="s">
        <v>22</v>
      </c>
      <c r="L20" s="11" t="s">
        <v>22</v>
      </c>
      <c r="M20" s="11" t="str">
        <f t="shared" si="6"/>
        <v>Signature</v>
      </c>
      <c r="N20" s="11" t="str">
        <f t="shared" si="7"/>
        <v>Signature</v>
      </c>
      <c r="O20" s="11" t="s">
        <v>22</v>
      </c>
      <c r="P20" s="11" t="s">
        <v>22</v>
      </c>
      <c r="Q20" s="11" t="s">
        <v>22</v>
      </c>
      <c r="R20" s="11" t="s">
        <v>624</v>
      </c>
      <c r="S20" s="11" t="s">
        <v>38</v>
      </c>
      <c r="T20" s="11" t="s">
        <v>22</v>
      </c>
      <c r="U20" s="11" t="s">
        <v>192</v>
      </c>
      <c r="V20" s="11" t="s">
        <v>2827</v>
      </c>
    </row>
    <row r="21" spans="1:22" ht="14.1" customHeight="1" x14ac:dyDescent="0.2">
      <c r="A21" s="11" t="str">
        <f t="shared" si="4"/>
        <v>SenderParty</v>
      </c>
      <c r="B21" s="8" t="s">
        <v>22</v>
      </c>
      <c r="C21" s="12" t="s">
        <v>34</v>
      </c>
      <c r="D21" s="11" t="s">
        <v>5088</v>
      </c>
      <c r="E21" s="11" t="s">
        <v>22</v>
      </c>
      <c r="F21" s="11" t="s">
        <v>22</v>
      </c>
      <c r="G21" s="11" t="str">
        <f t="shared" si="5"/>
        <v>Business Information. Sender_ Party. Party</v>
      </c>
      <c r="H21" s="11" t="s">
        <v>22</v>
      </c>
      <c r="I21" s="11" t="s">
        <v>5073</v>
      </c>
      <c r="J21" s="11" t="s">
        <v>5002</v>
      </c>
      <c r="K21" s="11" t="s">
        <v>22</v>
      </c>
      <c r="L21" s="11" t="s">
        <v>22</v>
      </c>
      <c r="M21" s="11" t="str">
        <f t="shared" si="6"/>
        <v>Party</v>
      </c>
      <c r="N21" s="11" t="str">
        <f t="shared" si="7"/>
        <v>Party</v>
      </c>
      <c r="O21" s="11" t="s">
        <v>22</v>
      </c>
      <c r="P21" s="11" t="s">
        <v>22</v>
      </c>
      <c r="Q21" s="11" t="s">
        <v>22</v>
      </c>
      <c r="R21" s="11" t="s">
        <v>216</v>
      </c>
      <c r="S21" s="11" t="s">
        <v>38</v>
      </c>
      <c r="T21" s="11" t="s">
        <v>22</v>
      </c>
      <c r="U21" s="11" t="s">
        <v>192</v>
      </c>
      <c r="V21" s="11" t="s">
        <v>2827</v>
      </c>
    </row>
    <row r="22" spans="1:22" ht="14.1" customHeight="1" x14ac:dyDescent="0.2">
      <c r="A22" s="11" t="str">
        <f t="shared" si="4"/>
        <v>ReceiverParty</v>
      </c>
      <c r="B22" s="8" t="s">
        <v>22</v>
      </c>
      <c r="C22" s="12" t="s">
        <v>34</v>
      </c>
      <c r="D22" s="11" t="s">
        <v>5089</v>
      </c>
      <c r="E22" s="11" t="s">
        <v>22</v>
      </c>
      <c r="F22" s="11" t="s">
        <v>22</v>
      </c>
      <c r="G22" s="11" t="str">
        <f t="shared" si="5"/>
        <v>Business Information. Receiver_ Party. Party</v>
      </c>
      <c r="H22" s="11" t="s">
        <v>22</v>
      </c>
      <c r="I22" s="11" t="s">
        <v>5073</v>
      </c>
      <c r="J22" s="11" t="s">
        <v>5004</v>
      </c>
      <c r="K22" s="11" t="s">
        <v>22</v>
      </c>
      <c r="L22" s="11" t="s">
        <v>22</v>
      </c>
      <c r="M22" s="11" t="str">
        <f t="shared" si="6"/>
        <v>Party</v>
      </c>
      <c r="N22" s="11" t="str">
        <f t="shared" si="7"/>
        <v>Party</v>
      </c>
      <c r="O22" s="11" t="s">
        <v>22</v>
      </c>
      <c r="P22" s="11" t="s">
        <v>22</v>
      </c>
      <c r="Q22" s="11" t="s">
        <v>22</v>
      </c>
      <c r="R22" s="11" t="s">
        <v>216</v>
      </c>
      <c r="S22" s="11" t="s">
        <v>38</v>
      </c>
      <c r="T22" s="11" t="s">
        <v>22</v>
      </c>
      <c r="U22" s="11" t="s">
        <v>192</v>
      </c>
      <c r="V22" s="11" t="s">
        <v>2827</v>
      </c>
    </row>
    <row r="23" spans="1:22" ht="14.1" customHeight="1" x14ac:dyDescent="0.2">
      <c r="A23" s="11" t="str">
        <f t="shared" si="4"/>
        <v>BusinessParty</v>
      </c>
      <c r="B23" s="8" t="s">
        <v>22</v>
      </c>
      <c r="C23" s="12" t="s">
        <v>27</v>
      </c>
      <c r="D23" s="11" t="s">
        <v>5090</v>
      </c>
      <c r="E23" s="11" t="s">
        <v>22</v>
      </c>
      <c r="F23" s="11" t="s">
        <v>22</v>
      </c>
      <c r="G23" s="11" t="str">
        <f t="shared" si="5"/>
        <v>Business Information. Business_ Party. Party</v>
      </c>
      <c r="H23" s="11" t="s">
        <v>22</v>
      </c>
      <c r="I23" s="11" t="s">
        <v>5073</v>
      </c>
      <c r="J23" s="11" t="s">
        <v>3460</v>
      </c>
      <c r="K23" s="11" t="s">
        <v>22</v>
      </c>
      <c r="L23" s="11" t="s">
        <v>22</v>
      </c>
      <c r="M23" s="11" t="str">
        <f t="shared" si="6"/>
        <v>Party</v>
      </c>
      <c r="N23" s="11" t="str">
        <f t="shared" si="7"/>
        <v>Party</v>
      </c>
      <c r="O23" s="11" t="s">
        <v>22</v>
      </c>
      <c r="P23" s="11" t="s">
        <v>22</v>
      </c>
      <c r="Q23" s="11" t="s">
        <v>22</v>
      </c>
      <c r="R23" s="11" t="s">
        <v>216</v>
      </c>
      <c r="S23" s="11" t="s">
        <v>38</v>
      </c>
      <c r="T23" s="11" t="s">
        <v>22</v>
      </c>
      <c r="U23" s="11" t="s">
        <v>192</v>
      </c>
      <c r="V23" s="11" t="s">
        <v>2827</v>
      </c>
    </row>
    <row r="24" spans="1:22" ht="14.1" customHeight="1" x14ac:dyDescent="0.2">
      <c r="A24" s="11" t="str">
        <f t="shared" si="4"/>
        <v>BrochureDocumentReference</v>
      </c>
      <c r="B24" s="8" t="s">
        <v>22</v>
      </c>
      <c r="C24" s="12" t="s">
        <v>98</v>
      </c>
      <c r="D24" s="11" t="s">
        <v>5068</v>
      </c>
      <c r="E24" s="11" t="s">
        <v>22</v>
      </c>
      <c r="F24" s="11" t="s">
        <v>22</v>
      </c>
      <c r="G24" s="11" t="str">
        <f t="shared" si="5"/>
        <v>Business Information. Brochure_ Document Reference. Document Reference</v>
      </c>
      <c r="H24" s="11" t="s">
        <v>22</v>
      </c>
      <c r="I24" s="11" t="s">
        <v>5073</v>
      </c>
      <c r="J24" s="11" t="s">
        <v>5069</v>
      </c>
      <c r="K24" s="11" t="s">
        <v>22</v>
      </c>
      <c r="L24" s="11" t="s">
        <v>22</v>
      </c>
      <c r="M24" s="11" t="str">
        <f t="shared" si="6"/>
        <v>Document Reference</v>
      </c>
      <c r="N24" s="11" t="str">
        <f t="shared" si="7"/>
        <v>Document Reference</v>
      </c>
      <c r="O24" s="11" t="s">
        <v>22</v>
      </c>
      <c r="P24" s="11" t="s">
        <v>22</v>
      </c>
      <c r="Q24" s="11" t="s">
        <v>22</v>
      </c>
      <c r="R24" s="11" t="s">
        <v>406</v>
      </c>
      <c r="S24" s="11" t="s">
        <v>38</v>
      </c>
      <c r="T24" s="11" t="s">
        <v>22</v>
      </c>
      <c r="U24" s="11" t="s">
        <v>192</v>
      </c>
      <c r="V24" s="11" t="s">
        <v>2827</v>
      </c>
    </row>
    <row r="25" spans="1:22" ht="14.1" customHeight="1" x14ac:dyDescent="0.2">
      <c r="A25" s="11" t="str">
        <f t="shared" si="4"/>
        <v>AdditionalDocumentReference</v>
      </c>
      <c r="B25" s="8" t="s">
        <v>22</v>
      </c>
      <c r="C25" s="12" t="s">
        <v>98</v>
      </c>
      <c r="D25" s="11" t="s">
        <v>5070</v>
      </c>
      <c r="E25" s="11" t="s">
        <v>22</v>
      </c>
      <c r="F25" s="11" t="s">
        <v>22</v>
      </c>
      <c r="G25" s="11" t="str">
        <f t="shared" si="5"/>
        <v>Business Information. Additional_ Document Reference. Document Reference</v>
      </c>
      <c r="H25" s="11" t="s">
        <v>22</v>
      </c>
      <c r="I25" s="11" t="s">
        <v>5073</v>
      </c>
      <c r="J25" s="11" t="s">
        <v>86</v>
      </c>
      <c r="K25" s="11" t="s">
        <v>22</v>
      </c>
      <c r="L25" s="11" t="s">
        <v>22</v>
      </c>
      <c r="M25" s="11" t="str">
        <f t="shared" si="6"/>
        <v>Document Reference</v>
      </c>
      <c r="N25" s="11" t="str">
        <f t="shared" si="7"/>
        <v>Document Reference</v>
      </c>
      <c r="O25" s="11" t="s">
        <v>22</v>
      </c>
      <c r="P25" s="11" t="s">
        <v>22</v>
      </c>
      <c r="Q25" s="11" t="s">
        <v>22</v>
      </c>
      <c r="R25" s="11" t="s">
        <v>406</v>
      </c>
      <c r="S25" s="11" t="s">
        <v>38</v>
      </c>
      <c r="T25" s="11" t="s">
        <v>22</v>
      </c>
      <c r="U25" s="11" t="s">
        <v>192</v>
      </c>
      <c r="V25" s="11" t="s">
        <v>2827</v>
      </c>
    </row>
    <row r="26" spans="1:22" ht="14.1" customHeight="1" x14ac:dyDescent="0.2">
      <c r="A26" s="11" t="str">
        <f t="shared" si="4"/>
        <v>BusinessCapability</v>
      </c>
      <c r="B26" s="8" t="s">
        <v>22</v>
      </c>
      <c r="C26" s="12" t="s">
        <v>98</v>
      </c>
      <c r="D26" s="11" t="s">
        <v>5071</v>
      </c>
      <c r="E26" s="11" t="s">
        <v>22</v>
      </c>
      <c r="F26" s="11" t="s">
        <v>22</v>
      </c>
      <c r="G26" s="11" t="str">
        <f t="shared" si="5"/>
        <v>Business Information. Business_ Capability. Capability</v>
      </c>
      <c r="H26" s="11" t="s">
        <v>22</v>
      </c>
      <c r="I26" s="11" t="s">
        <v>5073</v>
      </c>
      <c r="J26" s="11" t="s">
        <v>3460</v>
      </c>
      <c r="K26" s="11" t="s">
        <v>22</v>
      </c>
      <c r="L26" s="11" t="s">
        <v>22</v>
      </c>
      <c r="M26" s="11" t="str">
        <f t="shared" si="6"/>
        <v>Capability</v>
      </c>
      <c r="N26" s="11" t="str">
        <f t="shared" si="7"/>
        <v>Capability</v>
      </c>
      <c r="O26" s="11" t="s">
        <v>22</v>
      </c>
      <c r="P26" s="11" t="s">
        <v>22</v>
      </c>
      <c r="Q26" s="11" t="s">
        <v>22</v>
      </c>
      <c r="R26" s="11" t="s">
        <v>448</v>
      </c>
      <c r="S26" s="11" t="s">
        <v>38</v>
      </c>
      <c r="T26" s="11" t="s">
        <v>22</v>
      </c>
      <c r="U26" s="11" t="s">
        <v>192</v>
      </c>
      <c r="V26" s="11" t="s">
        <v>2827</v>
      </c>
    </row>
    <row r="27" spans="1:22" ht="14.1" customHeight="1" x14ac:dyDescent="0.2">
      <c r="A27" s="11" t="str">
        <f t="shared" si="4"/>
        <v>BusinessPartyGroup</v>
      </c>
      <c r="B27" s="8" t="s">
        <v>22</v>
      </c>
      <c r="C27" s="12" t="s">
        <v>98</v>
      </c>
      <c r="D27" s="11" t="s">
        <v>5091</v>
      </c>
      <c r="E27" s="11" t="s">
        <v>22</v>
      </c>
      <c r="F27" s="11" t="s">
        <v>22</v>
      </c>
      <c r="G27" s="11" t="str">
        <f t="shared" si="5"/>
        <v>Business Information. Business_ Party Group. Party Group</v>
      </c>
      <c r="H27" s="11" t="s">
        <v>22</v>
      </c>
      <c r="I27" s="11" t="s">
        <v>5073</v>
      </c>
      <c r="J27" s="11" t="s">
        <v>3460</v>
      </c>
      <c r="K27" s="11" t="s">
        <v>22</v>
      </c>
      <c r="L27" s="11" t="s">
        <v>22</v>
      </c>
      <c r="M27" s="11" t="str">
        <f t="shared" si="6"/>
        <v>Party Group</v>
      </c>
      <c r="N27" s="11" t="str">
        <f t="shared" si="7"/>
        <v>Party Group</v>
      </c>
      <c r="O27" s="11" t="s">
        <v>22</v>
      </c>
      <c r="P27" s="11" t="s">
        <v>22</v>
      </c>
      <c r="Q27" s="11" t="s">
        <v>22</v>
      </c>
      <c r="R27" s="11" t="s">
        <v>2979</v>
      </c>
      <c r="S27" s="11" t="s">
        <v>38</v>
      </c>
      <c r="T27" s="11" t="s">
        <v>22</v>
      </c>
      <c r="U27" s="11" t="s">
        <v>192</v>
      </c>
      <c r="V27" s="11" t="s">
        <v>2827</v>
      </c>
    </row>
    <row r="28" spans="1:22" ht="14.1" customHeight="1" x14ac:dyDescent="0.2">
      <c r="A28" s="11" t="str">
        <f t="shared" si="4"/>
        <v>OperationType</v>
      </c>
      <c r="B28" s="8" t="s">
        <v>22</v>
      </c>
      <c r="C28" s="12" t="s">
        <v>98</v>
      </c>
      <c r="D28" s="11" t="s">
        <v>5092</v>
      </c>
      <c r="E28" s="11" t="s">
        <v>22</v>
      </c>
      <c r="F28" s="11" t="s">
        <v>22</v>
      </c>
      <c r="G28" s="11" t="str">
        <f t="shared" si="5"/>
        <v>Business Information. Operation Type</v>
      </c>
      <c r="H28" s="11" t="s">
        <v>22</v>
      </c>
      <c r="I28" s="11" t="s">
        <v>5073</v>
      </c>
      <c r="J28" s="11" t="s">
        <v>22</v>
      </c>
      <c r="K28" s="11" t="s">
        <v>22</v>
      </c>
      <c r="L28" s="11" t="s">
        <v>22</v>
      </c>
      <c r="M28" s="11" t="str">
        <f t="shared" si="6"/>
        <v>Operation Type</v>
      </c>
      <c r="N28" s="11" t="str">
        <f t="shared" si="7"/>
        <v>Operation Type</v>
      </c>
      <c r="O28" s="11" t="s">
        <v>22</v>
      </c>
      <c r="P28" s="11" t="s">
        <v>22</v>
      </c>
      <c r="Q28" s="11" t="s">
        <v>22</v>
      </c>
      <c r="R28" s="11" t="s">
        <v>2850</v>
      </c>
      <c r="S28" s="11" t="s">
        <v>38</v>
      </c>
      <c r="T28" s="11" t="s">
        <v>22</v>
      </c>
      <c r="U28" s="11" t="s">
        <v>192</v>
      </c>
      <c r="V28" s="11" t="s">
        <v>2827</v>
      </c>
    </row>
    <row r="29" spans="1:22" ht="14.1" customHeight="1" x14ac:dyDescent="0.2">
      <c r="A29" s="11" t="str">
        <f t="shared" si="4"/>
        <v>NoticeSubType</v>
      </c>
      <c r="B29" s="8" t="s">
        <v>22</v>
      </c>
      <c r="C29" s="12" t="s">
        <v>34</v>
      </c>
      <c r="D29" s="11" t="s">
        <v>5093</v>
      </c>
      <c r="E29" s="11" t="s">
        <v>22</v>
      </c>
      <c r="F29" s="11" t="s">
        <v>22</v>
      </c>
      <c r="G29" s="11" t="str">
        <f t="shared" si="5"/>
        <v>Business Information. Notice Sub Type</v>
      </c>
      <c r="H29" s="11" t="s">
        <v>22</v>
      </c>
      <c r="I29" s="11" t="s">
        <v>5073</v>
      </c>
      <c r="J29" s="11" t="s">
        <v>22</v>
      </c>
      <c r="K29" s="11" t="s">
        <v>22</v>
      </c>
      <c r="L29" s="11" t="s">
        <v>22</v>
      </c>
      <c r="M29" s="11" t="str">
        <f t="shared" si="6"/>
        <v>Notice Sub Type</v>
      </c>
      <c r="N29" s="11" t="str">
        <f t="shared" si="7"/>
        <v>Notice Sub Type</v>
      </c>
      <c r="O29" s="11" t="s">
        <v>22</v>
      </c>
      <c r="P29" s="11" t="s">
        <v>22</v>
      </c>
      <c r="Q29" s="11" t="s">
        <v>22</v>
      </c>
      <c r="R29" s="11" t="s">
        <v>2826</v>
      </c>
      <c r="S29" s="11" t="s">
        <v>38</v>
      </c>
      <c r="T29" s="11" t="s">
        <v>22</v>
      </c>
      <c r="U29" s="11" t="s">
        <v>192</v>
      </c>
      <c r="V29" s="11" t="s">
        <v>2827</v>
      </c>
    </row>
    <row r="30" spans="1:22" s="14" customFormat="1" ht="14.1" customHeight="1" x14ac:dyDescent="0.2">
      <c r="A30" s="13"/>
      <c r="B30" s="13"/>
      <c r="C30" s="13"/>
      <c r="D30" s="13"/>
      <c r="E30" s="13"/>
      <c r="F30" s="13"/>
      <c r="G30" s="13"/>
      <c r="H30" s="13"/>
      <c r="I30" s="13"/>
      <c r="J30" s="13"/>
      <c r="K30" s="13"/>
      <c r="L30" s="13"/>
      <c r="M30" s="13"/>
      <c r="N30" s="13"/>
      <c r="O30" s="13"/>
      <c r="P30" s="13"/>
      <c r="Q30" s="13"/>
      <c r="R30" s="13"/>
      <c r="S30" s="13" t="s">
        <v>4949</v>
      </c>
      <c r="T30" s="13"/>
      <c r="U30" s="13"/>
      <c r="V30"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C2511-842B-4A2F-8097-4C0A81C3E630}">
  <dimension ref="A1:V31"/>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TransitCustomsDeclaration</v>
      </c>
      <c r="B2" s="6" t="s">
        <v>22</v>
      </c>
      <c r="C2" s="6" t="s">
        <v>22</v>
      </c>
      <c r="D2" s="6" t="s">
        <v>5976</v>
      </c>
      <c r="E2" s="6" t="s">
        <v>22</v>
      </c>
      <c r="F2" s="6" t="s">
        <v>22</v>
      </c>
      <c r="G2" s="5" t="str">
        <f>CONCATENATE(IF(H2="","",CONCATENATE(H2,"_ ")),I2,". Details")</f>
        <v>Transit Customs Declaration. Details</v>
      </c>
      <c r="H2" s="6" t="s">
        <v>22</v>
      </c>
      <c r="I2" s="6" t="s">
        <v>5977</v>
      </c>
      <c r="J2" s="6" t="s">
        <v>22</v>
      </c>
      <c r="K2" s="6" t="s">
        <v>22</v>
      </c>
      <c r="L2" s="6" t="s">
        <v>22</v>
      </c>
      <c r="M2" s="6" t="s">
        <v>22</v>
      </c>
      <c r="N2" s="6" t="s">
        <v>22</v>
      </c>
      <c r="O2" s="6" t="s">
        <v>22</v>
      </c>
      <c r="P2" s="6" t="s">
        <v>22</v>
      </c>
      <c r="Q2" s="6" t="s">
        <v>22</v>
      </c>
      <c r="R2" s="6" t="s">
        <v>22</v>
      </c>
      <c r="S2" s="6" t="s">
        <v>25</v>
      </c>
      <c r="T2" s="6" t="s">
        <v>22</v>
      </c>
      <c r="U2" s="6" t="s">
        <v>101</v>
      </c>
      <c r="V2" s="6" t="s">
        <v>22</v>
      </c>
    </row>
    <row r="3" spans="1:22" ht="14.1" customHeight="1" x14ac:dyDescent="0.2">
      <c r="A3" s="7" t="str">
        <f t="shared" ref="A3:A15"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101</v>
      </c>
      <c r="G3" s="10" t="str">
        <f t="shared" ref="G3:G15" si="1">CONCATENATE( IF(H3="","",CONCATENATE(H3,"_ ")),I3,". ",IF(J3="","",CONCATENATE(J3,"_ ")),M3,IF(OR(J3&lt;&gt;"",M3&lt;&gt;N3),CONCATENATE(". ",N3),""))</f>
        <v>Transit Customs Declaration. UBL Version Identifier. Identifier</v>
      </c>
      <c r="H3" s="10" t="s">
        <v>22</v>
      </c>
      <c r="I3" s="10" t="s">
        <v>5977</v>
      </c>
      <c r="J3" s="10" t="s">
        <v>22</v>
      </c>
      <c r="K3" s="10" t="s">
        <v>4953</v>
      </c>
      <c r="L3" s="10" t="s">
        <v>29</v>
      </c>
      <c r="M3" s="7" t="str">
        <f t="shared" ref="M3:M15" si="2">IF(K3&lt;&gt;"",CONCATENATE(K3," ",L3),L3)</f>
        <v>UBL Version Identifier</v>
      </c>
      <c r="N3" s="10" t="s">
        <v>29</v>
      </c>
      <c r="O3" s="10" t="s">
        <v>22</v>
      </c>
      <c r="P3" s="10" t="str">
        <f t="shared" ref="P3:P15" si="3">IF(O3&lt;&gt;"",CONCATENATE(O3,"_ ",N3,". Type"),CONCATENATE(N3,". Type"))</f>
        <v>Identifier. Type</v>
      </c>
      <c r="Q3" s="10" t="s">
        <v>22</v>
      </c>
      <c r="R3" s="10" t="s">
        <v>22</v>
      </c>
      <c r="S3" s="10" t="s">
        <v>30</v>
      </c>
      <c r="T3" s="10" t="s">
        <v>22</v>
      </c>
      <c r="U3" s="10" t="s">
        <v>101</v>
      </c>
      <c r="V3" s="10" t="s">
        <v>22</v>
      </c>
    </row>
    <row r="4" spans="1:22" ht="14.1" customHeight="1" x14ac:dyDescent="0.2">
      <c r="A4" s="7" t="str">
        <f t="shared" si="0"/>
        <v>CustomizationID</v>
      </c>
      <c r="B4" s="8" t="s">
        <v>22</v>
      </c>
      <c r="C4" s="9" t="s">
        <v>34</v>
      </c>
      <c r="D4" s="10" t="s">
        <v>4954</v>
      </c>
      <c r="E4" s="10" t="s">
        <v>22</v>
      </c>
      <c r="F4" s="10" t="s">
        <v>22</v>
      </c>
      <c r="G4" s="10" t="str">
        <f t="shared" si="1"/>
        <v>Transit Customs Declaration. Customization Identifier. Identifier</v>
      </c>
      <c r="H4" s="10" t="s">
        <v>22</v>
      </c>
      <c r="I4" s="10" t="s">
        <v>5977</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101</v>
      </c>
      <c r="V4" s="10" t="s">
        <v>22</v>
      </c>
    </row>
    <row r="5" spans="1:22" ht="14.1" customHeight="1" x14ac:dyDescent="0.2">
      <c r="A5" s="7" t="str">
        <f t="shared" si="0"/>
        <v>ProfileID</v>
      </c>
      <c r="B5" s="8" t="s">
        <v>22</v>
      </c>
      <c r="C5" s="9" t="s">
        <v>34</v>
      </c>
      <c r="D5" s="10" t="s">
        <v>4955</v>
      </c>
      <c r="E5" s="10" t="s">
        <v>22</v>
      </c>
      <c r="F5" s="10" t="s">
        <v>22</v>
      </c>
      <c r="G5" s="10" t="str">
        <f t="shared" si="1"/>
        <v>Transit Customs Declaration. Profile Identifier. Identifier</v>
      </c>
      <c r="H5" s="10" t="s">
        <v>22</v>
      </c>
      <c r="I5" s="10" t="s">
        <v>5977</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101</v>
      </c>
      <c r="V5" s="10" t="s">
        <v>22</v>
      </c>
    </row>
    <row r="6" spans="1:22" ht="14.1" customHeight="1" x14ac:dyDescent="0.2">
      <c r="A6" s="7" t="str">
        <f t="shared" si="0"/>
        <v>ProfileExecutionID</v>
      </c>
      <c r="B6" s="8" t="s">
        <v>22</v>
      </c>
      <c r="C6" s="9" t="s">
        <v>34</v>
      </c>
      <c r="D6" s="10" t="s">
        <v>4956</v>
      </c>
      <c r="E6" s="10" t="s">
        <v>22</v>
      </c>
      <c r="F6" s="10" t="s">
        <v>22</v>
      </c>
      <c r="G6" s="10" t="str">
        <f t="shared" si="1"/>
        <v>Transit Customs Declaration. Profile Execution Identifier. Identifier</v>
      </c>
      <c r="H6" s="10" t="s">
        <v>22</v>
      </c>
      <c r="I6" s="10" t="s">
        <v>5977</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101</v>
      </c>
      <c r="V6" s="10" t="s">
        <v>22</v>
      </c>
    </row>
    <row r="7" spans="1:22" ht="14.1" customHeight="1" x14ac:dyDescent="0.2">
      <c r="A7" s="7" t="str">
        <f t="shared" si="0"/>
        <v>ID</v>
      </c>
      <c r="B7" s="8" t="s">
        <v>22</v>
      </c>
      <c r="C7" s="9" t="s">
        <v>27</v>
      </c>
      <c r="D7" s="10" t="s">
        <v>5198</v>
      </c>
      <c r="E7" s="10" t="s">
        <v>22</v>
      </c>
      <c r="F7" s="10" t="s">
        <v>22</v>
      </c>
      <c r="G7" s="10" t="str">
        <f t="shared" si="1"/>
        <v>Transit Customs Declaration. Identifier</v>
      </c>
      <c r="H7" s="10" t="s">
        <v>22</v>
      </c>
      <c r="I7" s="10" t="s">
        <v>5977</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101</v>
      </c>
      <c r="V7" s="10" t="s">
        <v>22</v>
      </c>
    </row>
    <row r="8" spans="1:22" ht="14.1" customHeight="1" x14ac:dyDescent="0.2">
      <c r="A8" s="7" t="str">
        <f t="shared" si="0"/>
        <v>UUID</v>
      </c>
      <c r="B8" s="8" t="s">
        <v>22</v>
      </c>
      <c r="C8" s="9" t="s">
        <v>34</v>
      </c>
      <c r="D8" s="10" t="s">
        <v>4959</v>
      </c>
      <c r="E8" s="10" t="s">
        <v>22</v>
      </c>
      <c r="F8" s="10" t="s">
        <v>22</v>
      </c>
      <c r="G8" s="10" t="str">
        <f t="shared" si="1"/>
        <v>Transit Customs Declaration. UUID. Identifier</v>
      </c>
      <c r="H8" s="10" t="s">
        <v>22</v>
      </c>
      <c r="I8" s="10" t="s">
        <v>5977</v>
      </c>
      <c r="J8" s="10" t="s">
        <v>22</v>
      </c>
      <c r="K8" s="10" t="s">
        <v>22</v>
      </c>
      <c r="L8" s="10" t="s">
        <v>590</v>
      </c>
      <c r="M8" s="7" t="str">
        <f t="shared" si="2"/>
        <v>UUID</v>
      </c>
      <c r="N8" s="10" t="s">
        <v>29</v>
      </c>
      <c r="O8" s="10" t="s">
        <v>22</v>
      </c>
      <c r="P8" s="10" t="str">
        <f t="shared" si="3"/>
        <v>Identifier. Type</v>
      </c>
      <c r="Q8" s="10" t="s">
        <v>22</v>
      </c>
      <c r="R8" s="10" t="s">
        <v>22</v>
      </c>
      <c r="S8" s="10" t="s">
        <v>30</v>
      </c>
      <c r="T8" s="10" t="s">
        <v>22</v>
      </c>
      <c r="U8" s="10" t="s">
        <v>101</v>
      </c>
      <c r="V8" s="10" t="s">
        <v>22</v>
      </c>
    </row>
    <row r="9" spans="1:22" ht="14.1" customHeight="1" x14ac:dyDescent="0.2">
      <c r="A9" s="7" t="str">
        <f t="shared" si="0"/>
        <v>IssueDate</v>
      </c>
      <c r="B9" s="8" t="s">
        <v>22</v>
      </c>
      <c r="C9" s="9" t="s">
        <v>34</v>
      </c>
      <c r="D9" s="10" t="s">
        <v>4996</v>
      </c>
      <c r="E9" s="10" t="s">
        <v>22</v>
      </c>
      <c r="F9" s="10" t="s">
        <v>22</v>
      </c>
      <c r="G9" s="10" t="str">
        <f t="shared" si="1"/>
        <v>Transit Customs Declaration. Issue Date. Date</v>
      </c>
      <c r="H9" s="10" t="s">
        <v>22</v>
      </c>
      <c r="I9" s="10" t="s">
        <v>5977</v>
      </c>
      <c r="J9" s="10" t="s">
        <v>22</v>
      </c>
      <c r="K9" s="10" t="s">
        <v>477</v>
      </c>
      <c r="L9" s="10" t="s">
        <v>397</v>
      </c>
      <c r="M9" s="7" t="str">
        <f t="shared" si="2"/>
        <v>Issue Date</v>
      </c>
      <c r="N9" s="10" t="s">
        <v>397</v>
      </c>
      <c r="O9" s="10" t="s">
        <v>22</v>
      </c>
      <c r="P9" s="10" t="str">
        <f t="shared" si="3"/>
        <v>Date. Type</v>
      </c>
      <c r="Q9" s="10" t="s">
        <v>22</v>
      </c>
      <c r="R9" s="10" t="s">
        <v>22</v>
      </c>
      <c r="S9" s="10" t="s">
        <v>30</v>
      </c>
      <c r="T9" s="10" t="s">
        <v>22</v>
      </c>
      <c r="U9" s="10" t="s">
        <v>101</v>
      </c>
      <c r="V9" s="10" t="s">
        <v>22</v>
      </c>
    </row>
    <row r="10" spans="1:22" ht="14.1" customHeight="1" x14ac:dyDescent="0.2">
      <c r="A10" s="7" t="str">
        <f t="shared" si="0"/>
        <v>IssueTime</v>
      </c>
      <c r="B10" s="8" t="s">
        <v>22</v>
      </c>
      <c r="C10" s="9" t="s">
        <v>34</v>
      </c>
      <c r="D10" s="10" t="s">
        <v>4997</v>
      </c>
      <c r="E10" s="10" t="s">
        <v>22</v>
      </c>
      <c r="F10" s="10" t="s">
        <v>22</v>
      </c>
      <c r="G10" s="10" t="str">
        <f t="shared" si="1"/>
        <v>Transit Customs Declaration. Issue Time. Time</v>
      </c>
      <c r="H10" s="10" t="s">
        <v>22</v>
      </c>
      <c r="I10" s="10" t="s">
        <v>5977</v>
      </c>
      <c r="J10" s="10" t="s">
        <v>22</v>
      </c>
      <c r="K10" s="10" t="s">
        <v>477</v>
      </c>
      <c r="L10" s="10" t="s">
        <v>594</v>
      </c>
      <c r="M10" s="7" t="str">
        <f t="shared" si="2"/>
        <v>Issue Time</v>
      </c>
      <c r="N10" s="10" t="s">
        <v>594</v>
      </c>
      <c r="O10" s="10" t="s">
        <v>22</v>
      </c>
      <c r="P10" s="10" t="str">
        <f t="shared" si="3"/>
        <v>Time. Type</v>
      </c>
      <c r="Q10" s="10" t="s">
        <v>22</v>
      </c>
      <c r="R10" s="10" t="s">
        <v>22</v>
      </c>
      <c r="S10" s="10" t="s">
        <v>30</v>
      </c>
      <c r="T10" s="10" t="s">
        <v>22</v>
      </c>
      <c r="U10" s="10" t="s">
        <v>101</v>
      </c>
      <c r="V10" s="10" t="s">
        <v>22</v>
      </c>
    </row>
    <row r="11" spans="1:22" ht="14.1" customHeight="1" x14ac:dyDescent="0.2">
      <c r="A11" s="7" t="str">
        <f t="shared" si="0"/>
        <v>TypeCode</v>
      </c>
      <c r="B11" s="8" t="s">
        <v>22</v>
      </c>
      <c r="C11" s="9" t="s">
        <v>34</v>
      </c>
      <c r="D11" s="10" t="s">
        <v>5978</v>
      </c>
      <c r="E11" s="10" t="s">
        <v>22</v>
      </c>
      <c r="F11" s="10" t="s">
        <v>22</v>
      </c>
      <c r="G11" s="10" t="str">
        <f t="shared" si="1"/>
        <v>Transit Customs Declaration. Type Code. Code</v>
      </c>
      <c r="H11" s="10" t="s">
        <v>22</v>
      </c>
      <c r="I11" s="10" t="s">
        <v>5977</v>
      </c>
      <c r="J11" s="10" t="s">
        <v>22</v>
      </c>
      <c r="K11" s="10" t="s">
        <v>249</v>
      </c>
      <c r="L11" s="10" t="s">
        <v>33</v>
      </c>
      <c r="M11" s="7" t="str">
        <f t="shared" si="2"/>
        <v>Type Code</v>
      </c>
      <c r="N11" s="10" t="s">
        <v>33</v>
      </c>
      <c r="O11" s="10" t="s">
        <v>22</v>
      </c>
      <c r="P11" s="10" t="str">
        <f t="shared" si="3"/>
        <v>Code. Type</v>
      </c>
      <c r="Q11" s="10" t="s">
        <v>22</v>
      </c>
      <c r="R11" s="10" t="s">
        <v>22</v>
      </c>
      <c r="S11" s="10" t="s">
        <v>30</v>
      </c>
      <c r="T11" s="10" t="s">
        <v>22</v>
      </c>
      <c r="U11" s="10" t="s">
        <v>101</v>
      </c>
      <c r="V11" s="10" t="s">
        <v>22</v>
      </c>
    </row>
    <row r="12" spans="1:22" ht="14.1" customHeight="1" x14ac:dyDescent="0.2">
      <c r="A12" s="7" t="str">
        <f t="shared" si="0"/>
        <v>SubTypeCode</v>
      </c>
      <c r="B12" s="8" t="s">
        <v>22</v>
      </c>
      <c r="C12" s="9" t="s">
        <v>34</v>
      </c>
      <c r="D12" s="10" t="s">
        <v>5979</v>
      </c>
      <c r="E12" s="10" t="s">
        <v>22</v>
      </c>
      <c r="F12" s="10" t="s">
        <v>22</v>
      </c>
      <c r="G12" s="10" t="str">
        <f t="shared" si="1"/>
        <v>Transit Customs Declaration. Sub_ Type Code. Code</v>
      </c>
      <c r="H12" s="10" t="s">
        <v>22</v>
      </c>
      <c r="I12" s="10" t="s">
        <v>5977</v>
      </c>
      <c r="J12" s="10" t="s">
        <v>254</v>
      </c>
      <c r="K12" s="10" t="s">
        <v>249</v>
      </c>
      <c r="L12" s="10" t="s">
        <v>33</v>
      </c>
      <c r="M12" s="7" t="str">
        <f t="shared" si="2"/>
        <v>Type Code</v>
      </c>
      <c r="N12" s="10" t="s">
        <v>33</v>
      </c>
      <c r="O12" s="10" t="s">
        <v>22</v>
      </c>
      <c r="P12" s="10" t="str">
        <f t="shared" si="3"/>
        <v>Code. Type</v>
      </c>
      <c r="Q12" s="10" t="s">
        <v>22</v>
      </c>
      <c r="R12" s="10" t="s">
        <v>22</v>
      </c>
      <c r="S12" s="10" t="s">
        <v>30</v>
      </c>
      <c r="T12" s="10" t="s">
        <v>22</v>
      </c>
      <c r="U12" s="10" t="s">
        <v>101</v>
      </c>
      <c r="V12" s="10" t="s">
        <v>22</v>
      </c>
    </row>
    <row r="13" spans="1:22" ht="14.1" customHeight="1" x14ac:dyDescent="0.2">
      <c r="A13" s="7" t="str">
        <f t="shared" si="0"/>
        <v>NatureOfTransactionCode</v>
      </c>
      <c r="B13" s="8" t="s">
        <v>22</v>
      </c>
      <c r="C13" s="9" t="s">
        <v>34</v>
      </c>
      <c r="D13" s="10" t="s">
        <v>5980</v>
      </c>
      <c r="E13" s="10" t="s">
        <v>22</v>
      </c>
      <c r="F13" s="10" t="s">
        <v>22</v>
      </c>
      <c r="G13" s="10" t="str">
        <f t="shared" si="1"/>
        <v>Transit Customs Declaration. Nature Of_ Transaction Code. Code</v>
      </c>
      <c r="H13" s="10" t="s">
        <v>22</v>
      </c>
      <c r="I13" s="10" t="s">
        <v>5977</v>
      </c>
      <c r="J13" s="10" t="s">
        <v>5546</v>
      </c>
      <c r="K13" s="10" t="s">
        <v>396</v>
      </c>
      <c r="L13" s="10" t="s">
        <v>33</v>
      </c>
      <c r="M13" s="7" t="str">
        <f t="shared" si="2"/>
        <v>Transaction Code</v>
      </c>
      <c r="N13" s="10" t="s">
        <v>33</v>
      </c>
      <c r="O13" s="10" t="s">
        <v>22</v>
      </c>
      <c r="P13" s="10" t="str">
        <f t="shared" si="3"/>
        <v>Code. Type</v>
      </c>
      <c r="Q13" s="10" t="s">
        <v>22</v>
      </c>
      <c r="R13" s="10" t="s">
        <v>22</v>
      </c>
      <c r="S13" s="10" t="s">
        <v>30</v>
      </c>
      <c r="T13" s="10" t="s">
        <v>22</v>
      </c>
      <c r="U13" s="10" t="s">
        <v>101</v>
      </c>
      <c r="V13" s="10" t="s">
        <v>22</v>
      </c>
    </row>
    <row r="14" spans="1:22" ht="14.1" customHeight="1" x14ac:dyDescent="0.2">
      <c r="A14" s="7" t="str">
        <f t="shared" si="0"/>
        <v>Note</v>
      </c>
      <c r="B14" s="8" t="s">
        <v>22</v>
      </c>
      <c r="C14" s="9" t="s">
        <v>98</v>
      </c>
      <c r="D14" s="10" t="s">
        <v>4967</v>
      </c>
      <c r="E14" s="10" t="s">
        <v>22</v>
      </c>
      <c r="F14" s="10" t="s">
        <v>22</v>
      </c>
      <c r="G14" s="10" t="str">
        <f t="shared" si="1"/>
        <v>Transit Customs Declaration. Note. Text</v>
      </c>
      <c r="H14" s="10" t="s">
        <v>22</v>
      </c>
      <c r="I14" s="10" t="s">
        <v>5977</v>
      </c>
      <c r="J14" s="10" t="s">
        <v>22</v>
      </c>
      <c r="K14" s="10" t="s">
        <v>22</v>
      </c>
      <c r="L14" s="10" t="s">
        <v>237</v>
      </c>
      <c r="M14" s="7" t="str">
        <f t="shared" si="2"/>
        <v>Note</v>
      </c>
      <c r="N14" s="10" t="s">
        <v>59</v>
      </c>
      <c r="O14" s="10" t="s">
        <v>22</v>
      </c>
      <c r="P14" s="10" t="str">
        <f t="shared" si="3"/>
        <v>Text. Type</v>
      </c>
      <c r="Q14" s="10" t="s">
        <v>22</v>
      </c>
      <c r="R14" s="10" t="s">
        <v>22</v>
      </c>
      <c r="S14" s="10" t="s">
        <v>30</v>
      </c>
      <c r="T14" s="10" t="s">
        <v>22</v>
      </c>
      <c r="U14" s="10" t="s">
        <v>101</v>
      </c>
      <c r="V14" s="10" t="s">
        <v>22</v>
      </c>
    </row>
    <row r="15" spans="1:22" ht="14.1" customHeight="1" x14ac:dyDescent="0.2">
      <c r="A15" s="7" t="str">
        <f t="shared" si="0"/>
        <v>VersionID</v>
      </c>
      <c r="B15" s="8" t="s">
        <v>22</v>
      </c>
      <c r="C15" s="9" t="s">
        <v>34</v>
      </c>
      <c r="D15" s="10" t="s">
        <v>5981</v>
      </c>
      <c r="E15" s="10" t="s">
        <v>22</v>
      </c>
      <c r="F15" s="10" t="s">
        <v>22</v>
      </c>
      <c r="G15" s="10" t="str">
        <f t="shared" si="1"/>
        <v>Transit Customs Declaration. Version. Identifier</v>
      </c>
      <c r="H15" s="10" t="s">
        <v>22</v>
      </c>
      <c r="I15" s="10" t="s">
        <v>5977</v>
      </c>
      <c r="J15" s="10" t="s">
        <v>22</v>
      </c>
      <c r="K15" s="10" t="s">
        <v>22</v>
      </c>
      <c r="L15" s="10" t="s">
        <v>602</v>
      </c>
      <c r="M15" s="7" t="str">
        <f t="shared" si="2"/>
        <v>Version</v>
      </c>
      <c r="N15" s="10" t="s">
        <v>29</v>
      </c>
      <c r="O15" s="10" t="s">
        <v>22</v>
      </c>
      <c r="P15" s="10" t="str">
        <f t="shared" si="3"/>
        <v>Identifier. Type</v>
      </c>
      <c r="Q15" s="10" t="s">
        <v>22</v>
      </c>
      <c r="R15" s="10" t="s">
        <v>22</v>
      </c>
      <c r="S15" s="10" t="s">
        <v>30</v>
      </c>
      <c r="T15" s="10" t="s">
        <v>22</v>
      </c>
      <c r="U15" s="10" t="s">
        <v>101</v>
      </c>
      <c r="V15" s="10" t="s">
        <v>22</v>
      </c>
    </row>
    <row r="16" spans="1:22" ht="14.1" customHeight="1" x14ac:dyDescent="0.2">
      <c r="A16" s="11" t="str">
        <f t="shared" ref="A16:A30" si="4">SUBSTITUTE(SUBSTITUTE(CONCATENATE(J16,IF(M16="Identifier","ID",M16))," ",""),"_","")</f>
        <v>ValidityPeriod</v>
      </c>
      <c r="B16" s="8" t="s">
        <v>22</v>
      </c>
      <c r="C16" s="12" t="s">
        <v>34</v>
      </c>
      <c r="D16" s="11" t="s">
        <v>5982</v>
      </c>
      <c r="E16" s="11" t="s">
        <v>22</v>
      </c>
      <c r="F16" s="11" t="s">
        <v>22</v>
      </c>
      <c r="G16" s="11" t="str">
        <f t="shared" ref="G16:G30" si="5">CONCATENATE( IF(H16="","",CONCATENATE(H16,"_ ")),I16,". ",IF(J16="","",CONCATENATE(J16,"_ ")),M16,IF(J16="","",CONCATENATE(". ",N16)))</f>
        <v>Transit Customs Declaration. Validity_ Period. Period</v>
      </c>
      <c r="H16" s="11" t="s">
        <v>22</v>
      </c>
      <c r="I16" s="11" t="s">
        <v>5977</v>
      </c>
      <c r="J16" s="11" t="s">
        <v>241</v>
      </c>
      <c r="K16" s="11" t="s">
        <v>22</v>
      </c>
      <c r="L16" s="11" t="s">
        <v>22</v>
      </c>
      <c r="M16" s="11" t="str">
        <f t="shared" ref="M16:M30" si="6">CONCATENATE(IF(Q16="","",CONCATENATE(Q16,"_ ")),R16)</f>
        <v>Period</v>
      </c>
      <c r="N16" s="11" t="str">
        <f t="shared" ref="N16:N30" si="7">M16</f>
        <v>Period</v>
      </c>
      <c r="O16" s="11" t="s">
        <v>22</v>
      </c>
      <c r="P16" s="11" t="s">
        <v>22</v>
      </c>
      <c r="Q16" s="11" t="s">
        <v>22</v>
      </c>
      <c r="R16" s="11" t="s">
        <v>44</v>
      </c>
      <c r="S16" s="11" t="s">
        <v>38</v>
      </c>
      <c r="T16" s="11" t="s">
        <v>22</v>
      </c>
      <c r="U16" s="11" t="s">
        <v>101</v>
      </c>
      <c r="V16" s="11" t="s">
        <v>22</v>
      </c>
    </row>
    <row r="17" spans="1:22" ht="14.1" customHeight="1" x14ac:dyDescent="0.2">
      <c r="A17" s="11" t="str">
        <f t="shared" si="4"/>
        <v>ExportCustomsExitOfficeLocation</v>
      </c>
      <c r="B17" s="8" t="s">
        <v>22</v>
      </c>
      <c r="C17" s="12" t="s">
        <v>34</v>
      </c>
      <c r="D17" s="11" t="s">
        <v>5983</v>
      </c>
      <c r="E17" s="11" t="s">
        <v>22</v>
      </c>
      <c r="F17" s="11" t="s">
        <v>22</v>
      </c>
      <c r="G17" s="11" t="str">
        <f t="shared" si="5"/>
        <v>Transit Customs Declaration. Export Customs Exit Office_ Location. Location</v>
      </c>
      <c r="H17" s="11" t="s">
        <v>22</v>
      </c>
      <c r="I17" s="11" t="s">
        <v>5977</v>
      </c>
      <c r="J17" s="11" t="s">
        <v>5984</v>
      </c>
      <c r="K17" s="11" t="s">
        <v>22</v>
      </c>
      <c r="L17" s="11" t="s">
        <v>22</v>
      </c>
      <c r="M17" s="11" t="str">
        <f t="shared" si="6"/>
        <v>Location</v>
      </c>
      <c r="N17" s="11" t="str">
        <f t="shared" si="7"/>
        <v>Location</v>
      </c>
      <c r="O17" s="11" t="s">
        <v>22</v>
      </c>
      <c r="P17" s="11" t="s">
        <v>22</v>
      </c>
      <c r="Q17" s="11" t="s">
        <v>22</v>
      </c>
      <c r="R17" s="11" t="s">
        <v>47</v>
      </c>
      <c r="S17" s="11" t="s">
        <v>38</v>
      </c>
      <c r="T17" s="11" t="s">
        <v>22</v>
      </c>
      <c r="U17" s="11" t="s">
        <v>101</v>
      </c>
      <c r="V17" s="11" t="s">
        <v>22</v>
      </c>
    </row>
    <row r="18" spans="1:22" ht="14.1" customHeight="1" x14ac:dyDescent="0.2">
      <c r="A18" s="11" t="str">
        <f t="shared" si="4"/>
        <v>TransitCustomsExitOfficeLocation</v>
      </c>
      <c r="B18" s="8" t="s">
        <v>22</v>
      </c>
      <c r="C18" s="12" t="s">
        <v>34</v>
      </c>
      <c r="D18" s="11" t="s">
        <v>5985</v>
      </c>
      <c r="E18" s="11" t="s">
        <v>22</v>
      </c>
      <c r="F18" s="11" t="s">
        <v>22</v>
      </c>
      <c r="G18" s="11" t="str">
        <f t="shared" si="5"/>
        <v>Transit Customs Declaration. Transit Customs Exit Office_ Location. Location</v>
      </c>
      <c r="H18" s="11" t="s">
        <v>22</v>
      </c>
      <c r="I18" s="11" t="s">
        <v>5977</v>
      </c>
      <c r="J18" s="11" t="s">
        <v>5986</v>
      </c>
      <c r="K18" s="11" t="s">
        <v>22</v>
      </c>
      <c r="L18" s="11" t="s">
        <v>22</v>
      </c>
      <c r="M18" s="11" t="str">
        <f t="shared" si="6"/>
        <v>Location</v>
      </c>
      <c r="N18" s="11" t="str">
        <f t="shared" si="7"/>
        <v>Location</v>
      </c>
      <c r="O18" s="11" t="s">
        <v>22</v>
      </c>
      <c r="P18" s="11" t="s">
        <v>22</v>
      </c>
      <c r="Q18" s="11" t="s">
        <v>22</v>
      </c>
      <c r="R18" s="11" t="s">
        <v>47</v>
      </c>
      <c r="S18" s="11" t="s">
        <v>38</v>
      </c>
      <c r="T18" s="11" t="s">
        <v>22</v>
      </c>
      <c r="U18" s="11" t="s">
        <v>101</v>
      </c>
      <c r="V18" s="11" t="s">
        <v>22</v>
      </c>
    </row>
    <row r="19" spans="1:22" ht="14.1" customHeight="1" x14ac:dyDescent="0.2">
      <c r="A19" s="11" t="str">
        <f t="shared" si="4"/>
        <v>ImportCustomsExitOfficeLocation</v>
      </c>
      <c r="B19" s="8" t="s">
        <v>22</v>
      </c>
      <c r="C19" s="12" t="s">
        <v>34</v>
      </c>
      <c r="D19" s="11" t="s">
        <v>5987</v>
      </c>
      <c r="E19" s="11" t="s">
        <v>22</v>
      </c>
      <c r="F19" s="11" t="s">
        <v>22</v>
      </c>
      <c r="G19" s="11" t="str">
        <f t="shared" si="5"/>
        <v>Transit Customs Declaration. Import Customs Exit Office_ Location. Location</v>
      </c>
      <c r="H19" s="11" t="s">
        <v>22</v>
      </c>
      <c r="I19" s="11" t="s">
        <v>5977</v>
      </c>
      <c r="J19" s="11" t="s">
        <v>5988</v>
      </c>
      <c r="K19" s="11" t="s">
        <v>22</v>
      </c>
      <c r="L19" s="11" t="s">
        <v>22</v>
      </c>
      <c r="M19" s="11" t="str">
        <f t="shared" si="6"/>
        <v>Location</v>
      </c>
      <c r="N19" s="11" t="str">
        <f t="shared" si="7"/>
        <v>Location</v>
      </c>
      <c r="O19" s="11" t="s">
        <v>22</v>
      </c>
      <c r="P19" s="11" t="s">
        <v>22</v>
      </c>
      <c r="Q19" s="11" t="s">
        <v>22</v>
      </c>
      <c r="R19" s="11" t="s">
        <v>47</v>
      </c>
      <c r="S19" s="11" t="s">
        <v>38</v>
      </c>
      <c r="T19" s="11" t="s">
        <v>22</v>
      </c>
      <c r="U19" s="11" t="s">
        <v>101</v>
      </c>
      <c r="V19" s="11" t="s">
        <v>22</v>
      </c>
    </row>
    <row r="20" spans="1:22" ht="14.1" customHeight="1" x14ac:dyDescent="0.2">
      <c r="A20" s="11" t="str">
        <f t="shared" si="4"/>
        <v>JurisdictionRegionAddress</v>
      </c>
      <c r="B20" s="8" t="s">
        <v>22</v>
      </c>
      <c r="C20" s="12" t="s">
        <v>34</v>
      </c>
      <c r="D20" s="11" t="s">
        <v>5989</v>
      </c>
      <c r="E20" s="11" t="s">
        <v>22</v>
      </c>
      <c r="F20" s="11" t="s">
        <v>22</v>
      </c>
      <c r="G20" s="11" t="str">
        <f t="shared" si="5"/>
        <v>Transit Customs Declaration. Jurisdiction Region_ Address. Address</v>
      </c>
      <c r="H20" s="11" t="s">
        <v>22</v>
      </c>
      <c r="I20" s="11" t="s">
        <v>5977</v>
      </c>
      <c r="J20" s="11" t="s">
        <v>1269</v>
      </c>
      <c r="K20" s="11" t="s">
        <v>22</v>
      </c>
      <c r="L20" s="11" t="s">
        <v>22</v>
      </c>
      <c r="M20" s="11" t="str">
        <f t="shared" si="6"/>
        <v>Address</v>
      </c>
      <c r="N20" s="11" t="str">
        <f t="shared" si="7"/>
        <v>Address</v>
      </c>
      <c r="O20" s="11" t="s">
        <v>22</v>
      </c>
      <c r="P20" s="11" t="s">
        <v>22</v>
      </c>
      <c r="Q20" s="11" t="s">
        <v>22</v>
      </c>
      <c r="R20" s="11" t="s">
        <v>61</v>
      </c>
      <c r="S20" s="11" t="s">
        <v>38</v>
      </c>
      <c r="T20" s="11" t="s">
        <v>22</v>
      </c>
      <c r="U20" s="11" t="s">
        <v>101</v>
      </c>
      <c r="V20" s="11" t="s">
        <v>22</v>
      </c>
    </row>
    <row r="21" spans="1:22" ht="14.1" customHeight="1" x14ac:dyDescent="0.2">
      <c r="A21" s="11" t="str">
        <f t="shared" si="4"/>
        <v>TransitExporterParty</v>
      </c>
      <c r="B21" s="8" t="s">
        <v>22</v>
      </c>
      <c r="C21" s="12" t="s">
        <v>34</v>
      </c>
      <c r="D21" s="11" t="s">
        <v>5990</v>
      </c>
      <c r="E21" s="11" t="s">
        <v>22</v>
      </c>
      <c r="F21" s="11" t="s">
        <v>22</v>
      </c>
      <c r="G21" s="11" t="str">
        <f t="shared" si="5"/>
        <v>Transit Customs Declaration. Transit Exporter_ Party. Party</v>
      </c>
      <c r="H21" s="11" t="s">
        <v>22</v>
      </c>
      <c r="I21" s="11" t="s">
        <v>5977</v>
      </c>
      <c r="J21" s="11" t="s">
        <v>5991</v>
      </c>
      <c r="K21" s="11" t="s">
        <v>22</v>
      </c>
      <c r="L21" s="11" t="s">
        <v>22</v>
      </c>
      <c r="M21" s="11" t="str">
        <f t="shared" si="6"/>
        <v>Party</v>
      </c>
      <c r="N21" s="11" t="str">
        <f t="shared" si="7"/>
        <v>Party</v>
      </c>
      <c r="O21" s="11" t="s">
        <v>22</v>
      </c>
      <c r="P21" s="11" t="s">
        <v>22</v>
      </c>
      <c r="Q21" s="11" t="s">
        <v>22</v>
      </c>
      <c r="R21" s="11" t="s">
        <v>216</v>
      </c>
      <c r="S21" s="11" t="s">
        <v>38</v>
      </c>
      <c r="T21" s="11" t="s">
        <v>22</v>
      </c>
      <c r="U21" s="11" t="s">
        <v>101</v>
      </c>
      <c r="V21" s="11" t="s">
        <v>22</v>
      </c>
    </row>
    <row r="22" spans="1:22" ht="14.1" customHeight="1" x14ac:dyDescent="0.2">
      <c r="A22" s="11" t="str">
        <f t="shared" si="4"/>
        <v>ConsignorParty</v>
      </c>
      <c r="B22" s="8" t="s">
        <v>22</v>
      </c>
      <c r="C22" s="12" t="s">
        <v>34</v>
      </c>
      <c r="D22" s="11" t="s">
        <v>5992</v>
      </c>
      <c r="E22" s="11" t="s">
        <v>22</v>
      </c>
      <c r="F22" s="11" t="s">
        <v>22</v>
      </c>
      <c r="G22" s="11" t="str">
        <f t="shared" si="5"/>
        <v>Transit Customs Declaration. Consignor_ Party. Party</v>
      </c>
      <c r="H22" s="11" t="s">
        <v>22</v>
      </c>
      <c r="I22" s="11" t="s">
        <v>5977</v>
      </c>
      <c r="J22" s="11" t="s">
        <v>904</v>
      </c>
      <c r="K22" s="11" t="s">
        <v>22</v>
      </c>
      <c r="L22" s="11" t="s">
        <v>22</v>
      </c>
      <c r="M22" s="11" t="str">
        <f t="shared" si="6"/>
        <v>Party</v>
      </c>
      <c r="N22" s="11" t="str">
        <f t="shared" si="7"/>
        <v>Party</v>
      </c>
      <c r="O22" s="11" t="s">
        <v>22</v>
      </c>
      <c r="P22" s="11" t="s">
        <v>22</v>
      </c>
      <c r="Q22" s="11" t="s">
        <v>22</v>
      </c>
      <c r="R22" s="11" t="s">
        <v>216</v>
      </c>
      <c r="S22" s="11" t="s">
        <v>38</v>
      </c>
      <c r="T22" s="11" t="s">
        <v>22</v>
      </c>
      <c r="U22" s="11" t="s">
        <v>101</v>
      </c>
      <c r="V22" s="11" t="s">
        <v>22</v>
      </c>
    </row>
    <row r="23" spans="1:22" ht="14.1" customHeight="1" x14ac:dyDescent="0.2">
      <c r="A23" s="11" t="str">
        <f t="shared" si="4"/>
        <v>ConsigneeParty</v>
      </c>
      <c r="B23" s="8" t="s">
        <v>22</v>
      </c>
      <c r="C23" s="12" t="s">
        <v>34</v>
      </c>
      <c r="D23" s="11" t="s">
        <v>5554</v>
      </c>
      <c r="E23" s="11" t="s">
        <v>22</v>
      </c>
      <c r="F23" s="11" t="s">
        <v>22</v>
      </c>
      <c r="G23" s="11" t="str">
        <f t="shared" si="5"/>
        <v>Transit Customs Declaration. Consignee_ Party. Party</v>
      </c>
      <c r="H23" s="11" t="s">
        <v>22</v>
      </c>
      <c r="I23" s="11" t="s">
        <v>5977</v>
      </c>
      <c r="J23" s="11" t="s">
        <v>899</v>
      </c>
      <c r="K23" s="11" t="s">
        <v>22</v>
      </c>
      <c r="L23" s="11" t="s">
        <v>22</v>
      </c>
      <c r="M23" s="11" t="str">
        <f t="shared" si="6"/>
        <v>Party</v>
      </c>
      <c r="N23" s="11" t="str">
        <f t="shared" si="7"/>
        <v>Party</v>
      </c>
      <c r="O23" s="11" t="s">
        <v>22</v>
      </c>
      <c r="P23" s="11" t="s">
        <v>22</v>
      </c>
      <c r="Q23" s="11" t="s">
        <v>22</v>
      </c>
      <c r="R23" s="11" t="s">
        <v>216</v>
      </c>
      <c r="S23" s="11" t="s">
        <v>38</v>
      </c>
      <c r="T23" s="11" t="s">
        <v>22</v>
      </c>
      <c r="U23" s="11" t="s">
        <v>101</v>
      </c>
      <c r="V23" s="11" t="s">
        <v>22</v>
      </c>
    </row>
    <row r="24" spans="1:22" ht="14.1" customHeight="1" x14ac:dyDescent="0.2">
      <c r="A24" s="11" t="str">
        <f t="shared" si="4"/>
        <v>FreightForwarderParty</v>
      </c>
      <c r="B24" s="8" t="s">
        <v>22</v>
      </c>
      <c r="C24" s="12" t="s">
        <v>34</v>
      </c>
      <c r="D24" s="11" t="s">
        <v>5555</v>
      </c>
      <c r="E24" s="11" t="s">
        <v>22</v>
      </c>
      <c r="F24" s="11" t="s">
        <v>22</v>
      </c>
      <c r="G24" s="11" t="str">
        <f t="shared" si="5"/>
        <v>Transit Customs Declaration. Freight Forwarder_ Party. Party</v>
      </c>
      <c r="H24" s="11" t="s">
        <v>22</v>
      </c>
      <c r="I24" s="11" t="s">
        <v>5977</v>
      </c>
      <c r="J24" s="11" t="s">
        <v>911</v>
      </c>
      <c r="K24" s="11" t="s">
        <v>22</v>
      </c>
      <c r="L24" s="11" t="s">
        <v>22</v>
      </c>
      <c r="M24" s="11" t="str">
        <f t="shared" si="6"/>
        <v>Party</v>
      </c>
      <c r="N24" s="11" t="str">
        <f t="shared" si="7"/>
        <v>Party</v>
      </c>
      <c r="O24" s="11" t="s">
        <v>22</v>
      </c>
      <c r="P24" s="11" t="s">
        <v>22</v>
      </c>
      <c r="Q24" s="11" t="s">
        <v>22</v>
      </c>
      <c r="R24" s="11" t="s">
        <v>216</v>
      </c>
      <c r="S24" s="11" t="s">
        <v>38</v>
      </c>
      <c r="T24" s="11" t="s">
        <v>22</v>
      </c>
      <c r="U24" s="11" t="s">
        <v>101</v>
      </c>
      <c r="V24" s="11" t="s">
        <v>22</v>
      </c>
    </row>
    <row r="25" spans="1:22" ht="14.1" customHeight="1" x14ac:dyDescent="0.2">
      <c r="A25" s="11" t="str">
        <f t="shared" si="4"/>
        <v>CustomsParty</v>
      </c>
      <c r="B25" s="8" t="s">
        <v>22</v>
      </c>
      <c r="C25" s="12" t="s">
        <v>27</v>
      </c>
      <c r="D25" s="11" t="s">
        <v>5556</v>
      </c>
      <c r="E25" s="11" t="s">
        <v>22</v>
      </c>
      <c r="F25" s="11" t="s">
        <v>22</v>
      </c>
      <c r="G25" s="11" t="str">
        <f t="shared" si="5"/>
        <v>Transit Customs Declaration. Customs_ Party. Party</v>
      </c>
      <c r="H25" s="11" t="s">
        <v>22</v>
      </c>
      <c r="I25" s="11" t="s">
        <v>5977</v>
      </c>
      <c r="J25" s="11" t="s">
        <v>1371</v>
      </c>
      <c r="K25" s="11" t="s">
        <v>22</v>
      </c>
      <c r="L25" s="11" t="s">
        <v>22</v>
      </c>
      <c r="M25" s="11" t="str">
        <f t="shared" si="6"/>
        <v>Party</v>
      </c>
      <c r="N25" s="11" t="str">
        <f t="shared" si="7"/>
        <v>Party</v>
      </c>
      <c r="O25" s="11" t="s">
        <v>22</v>
      </c>
      <c r="P25" s="11" t="s">
        <v>22</v>
      </c>
      <c r="Q25" s="11" t="s">
        <v>22</v>
      </c>
      <c r="R25" s="11" t="s">
        <v>216</v>
      </c>
      <c r="S25" s="11" t="s">
        <v>38</v>
      </c>
      <c r="T25" s="11" t="s">
        <v>22</v>
      </c>
      <c r="U25" s="11" t="s">
        <v>101</v>
      </c>
      <c r="V25" s="11" t="s">
        <v>22</v>
      </c>
    </row>
    <row r="26" spans="1:22" ht="14.1" customHeight="1" x14ac:dyDescent="0.2">
      <c r="A26" s="11" t="str">
        <f t="shared" si="4"/>
        <v>NotifierParty</v>
      </c>
      <c r="B26" s="8" t="s">
        <v>22</v>
      </c>
      <c r="C26" s="12" t="s">
        <v>34</v>
      </c>
      <c r="D26" s="11" t="s">
        <v>5557</v>
      </c>
      <c r="E26" s="11" t="s">
        <v>22</v>
      </c>
      <c r="F26" s="11" t="s">
        <v>22</v>
      </c>
      <c r="G26" s="11" t="str">
        <f t="shared" si="5"/>
        <v>Transit Customs Declaration. Notifier_ Party. Party</v>
      </c>
      <c r="H26" s="11" t="s">
        <v>22</v>
      </c>
      <c r="I26" s="11" t="s">
        <v>5977</v>
      </c>
      <c r="J26" s="11" t="s">
        <v>5558</v>
      </c>
      <c r="K26" s="11" t="s">
        <v>22</v>
      </c>
      <c r="L26" s="11" t="s">
        <v>22</v>
      </c>
      <c r="M26" s="11" t="str">
        <f t="shared" si="6"/>
        <v>Party</v>
      </c>
      <c r="N26" s="11" t="str">
        <f t="shared" si="7"/>
        <v>Party</v>
      </c>
      <c r="O26" s="11" t="s">
        <v>22</v>
      </c>
      <c r="P26" s="11" t="s">
        <v>22</v>
      </c>
      <c r="Q26" s="11" t="s">
        <v>22</v>
      </c>
      <c r="R26" s="11" t="s">
        <v>216</v>
      </c>
      <c r="S26" s="11" t="s">
        <v>38</v>
      </c>
      <c r="T26" s="11" t="s">
        <v>22</v>
      </c>
      <c r="U26" s="11" t="s">
        <v>101</v>
      </c>
      <c r="V26" s="11" t="s">
        <v>22</v>
      </c>
    </row>
    <row r="27" spans="1:22" ht="14.1" customHeight="1" x14ac:dyDescent="0.2">
      <c r="A27" s="11" t="str">
        <f t="shared" si="4"/>
        <v>Shipment</v>
      </c>
      <c r="B27" s="8" t="s">
        <v>22</v>
      </c>
      <c r="C27" s="12" t="s">
        <v>98</v>
      </c>
      <c r="D27" s="11" t="s">
        <v>5993</v>
      </c>
      <c r="E27" s="11" t="s">
        <v>22</v>
      </c>
      <c r="F27" s="11" t="s">
        <v>22</v>
      </c>
      <c r="G27" s="11" t="str">
        <f t="shared" si="5"/>
        <v>Transit Customs Declaration. Shipment</v>
      </c>
      <c r="H27" s="11" t="s">
        <v>22</v>
      </c>
      <c r="I27" s="11" t="s">
        <v>5977</v>
      </c>
      <c r="J27" s="11" t="s">
        <v>22</v>
      </c>
      <c r="K27" s="11" t="s">
        <v>22</v>
      </c>
      <c r="L27" s="11" t="s">
        <v>22</v>
      </c>
      <c r="M27" s="11" t="str">
        <f t="shared" si="6"/>
        <v>Shipment</v>
      </c>
      <c r="N27" s="11" t="str">
        <f t="shared" si="7"/>
        <v>Shipment</v>
      </c>
      <c r="O27" s="11" t="s">
        <v>22</v>
      </c>
      <c r="P27" s="11" t="s">
        <v>22</v>
      </c>
      <c r="Q27" s="11" t="s">
        <v>22</v>
      </c>
      <c r="R27" s="11" t="s">
        <v>638</v>
      </c>
      <c r="S27" s="11" t="s">
        <v>38</v>
      </c>
      <c r="T27" s="11" t="s">
        <v>22</v>
      </c>
      <c r="U27" s="11" t="s">
        <v>101</v>
      </c>
      <c r="V27" s="11" t="s">
        <v>22</v>
      </c>
    </row>
    <row r="28" spans="1:22" ht="14.1" customHeight="1" x14ac:dyDescent="0.2">
      <c r="A28" s="11" t="str">
        <f t="shared" si="4"/>
        <v>PreviousCustomsDeclaration</v>
      </c>
      <c r="B28" s="8" t="s">
        <v>22</v>
      </c>
      <c r="C28" s="12" t="s">
        <v>98</v>
      </c>
      <c r="D28" s="11" t="s">
        <v>5994</v>
      </c>
      <c r="E28" s="11" t="s">
        <v>22</v>
      </c>
      <c r="F28" s="11" t="s">
        <v>22</v>
      </c>
      <c r="G28" s="11" t="str">
        <f t="shared" si="5"/>
        <v>Transit Customs Declaration. Previous_ Customs Declaration. Customs Declaration</v>
      </c>
      <c r="H28" s="11" t="s">
        <v>22</v>
      </c>
      <c r="I28" s="11" t="s">
        <v>5977</v>
      </c>
      <c r="J28" s="11" t="s">
        <v>605</v>
      </c>
      <c r="K28" s="11" t="s">
        <v>22</v>
      </c>
      <c r="L28" s="11" t="s">
        <v>22</v>
      </c>
      <c r="M28" s="11" t="str">
        <f t="shared" si="6"/>
        <v>Customs Declaration</v>
      </c>
      <c r="N28" s="11" t="str">
        <f t="shared" si="7"/>
        <v>Customs Declaration</v>
      </c>
      <c r="O28" s="11" t="s">
        <v>22</v>
      </c>
      <c r="P28" s="11" t="s">
        <v>22</v>
      </c>
      <c r="Q28" s="11" t="s">
        <v>22</v>
      </c>
      <c r="R28" s="11" t="s">
        <v>879</v>
      </c>
      <c r="S28" s="11" t="s">
        <v>38</v>
      </c>
      <c r="T28" s="11" t="s">
        <v>22</v>
      </c>
      <c r="U28" s="11" t="s">
        <v>101</v>
      </c>
      <c r="V28" s="11" t="s">
        <v>22</v>
      </c>
    </row>
    <row r="29" spans="1:22" ht="14.1" customHeight="1" x14ac:dyDescent="0.2">
      <c r="A29" s="11" t="str">
        <f t="shared" si="4"/>
        <v>AdditionalDocumentReference</v>
      </c>
      <c r="B29" s="8" t="s">
        <v>22</v>
      </c>
      <c r="C29" s="12" t="s">
        <v>98</v>
      </c>
      <c r="D29" s="11" t="s">
        <v>5995</v>
      </c>
      <c r="E29" s="11" t="s">
        <v>22</v>
      </c>
      <c r="F29" s="11" t="s">
        <v>22</v>
      </c>
      <c r="G29" s="11" t="str">
        <f t="shared" si="5"/>
        <v>Transit Customs Declaration. Additional_ Document Reference. Document Reference</v>
      </c>
      <c r="H29" s="11" t="s">
        <v>22</v>
      </c>
      <c r="I29" s="11" t="s">
        <v>5977</v>
      </c>
      <c r="J29" s="11" t="s">
        <v>86</v>
      </c>
      <c r="K29" s="11" t="s">
        <v>22</v>
      </c>
      <c r="L29" s="11" t="s">
        <v>22</v>
      </c>
      <c r="M29" s="11" t="str">
        <f t="shared" si="6"/>
        <v>Document Reference</v>
      </c>
      <c r="N29" s="11" t="str">
        <f t="shared" si="7"/>
        <v>Document Reference</v>
      </c>
      <c r="O29" s="11" t="s">
        <v>22</v>
      </c>
      <c r="P29" s="11" t="s">
        <v>22</v>
      </c>
      <c r="Q29" s="11" t="s">
        <v>22</v>
      </c>
      <c r="R29" s="11" t="s">
        <v>406</v>
      </c>
      <c r="S29" s="11" t="s">
        <v>38</v>
      </c>
      <c r="T29" s="11" t="s">
        <v>22</v>
      </c>
      <c r="U29" s="11" t="s">
        <v>101</v>
      </c>
      <c r="V29" s="11" t="s">
        <v>22</v>
      </c>
    </row>
    <row r="30" spans="1:22" ht="14.1" customHeight="1" x14ac:dyDescent="0.2">
      <c r="A30" s="11" t="str">
        <f t="shared" si="4"/>
        <v>Signature</v>
      </c>
      <c r="B30" s="8" t="s">
        <v>22</v>
      </c>
      <c r="C30" s="12" t="s">
        <v>98</v>
      </c>
      <c r="D30" s="11" t="s">
        <v>4972</v>
      </c>
      <c r="E30" s="11" t="s">
        <v>22</v>
      </c>
      <c r="F30" s="11" t="s">
        <v>22</v>
      </c>
      <c r="G30" s="11" t="str">
        <f t="shared" si="5"/>
        <v>Transit Customs Declaration. Signature</v>
      </c>
      <c r="H30" s="11" t="s">
        <v>22</v>
      </c>
      <c r="I30" s="11" t="s">
        <v>5977</v>
      </c>
      <c r="J30" s="11" t="s">
        <v>22</v>
      </c>
      <c r="K30" s="11" t="s">
        <v>22</v>
      </c>
      <c r="L30" s="11" t="s">
        <v>22</v>
      </c>
      <c r="M30" s="11" t="str">
        <f t="shared" si="6"/>
        <v>Signature</v>
      </c>
      <c r="N30" s="11" t="str">
        <f t="shared" si="7"/>
        <v>Signature</v>
      </c>
      <c r="O30" s="11" t="s">
        <v>22</v>
      </c>
      <c r="P30" s="11" t="s">
        <v>22</v>
      </c>
      <c r="Q30" s="11" t="s">
        <v>22</v>
      </c>
      <c r="R30" s="11" t="s">
        <v>624</v>
      </c>
      <c r="S30" s="11" t="s">
        <v>38</v>
      </c>
      <c r="T30" s="11" t="s">
        <v>22</v>
      </c>
      <c r="U30" s="11" t="s">
        <v>101</v>
      </c>
      <c r="V30" s="11" t="s">
        <v>22</v>
      </c>
    </row>
    <row r="31" spans="1:22" s="14" customFormat="1" ht="14.1" customHeight="1" x14ac:dyDescent="0.2">
      <c r="A31" s="13"/>
      <c r="B31" s="13"/>
      <c r="C31" s="13"/>
      <c r="D31" s="13"/>
      <c r="E31" s="13"/>
      <c r="F31" s="13"/>
      <c r="G31" s="13"/>
      <c r="H31" s="13"/>
      <c r="I31" s="13"/>
      <c r="J31" s="13"/>
      <c r="K31" s="13"/>
      <c r="L31" s="13"/>
      <c r="M31" s="13"/>
      <c r="N31" s="13"/>
      <c r="O31" s="13"/>
      <c r="P31" s="13"/>
      <c r="Q31" s="13"/>
      <c r="R31" s="13"/>
      <c r="S31" s="13" t="s">
        <v>4949</v>
      </c>
      <c r="T31" s="13"/>
      <c r="U31" s="13"/>
      <c r="V31"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4D375-CCEF-4878-88F3-82032CBB1867}">
  <dimension ref="A1:V42"/>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TransportExecutionPlan</v>
      </c>
      <c r="B2" s="6" t="s">
        <v>22</v>
      </c>
      <c r="C2" s="6" t="s">
        <v>22</v>
      </c>
      <c r="D2" s="6" t="s">
        <v>5996</v>
      </c>
      <c r="E2" s="6" t="s">
        <v>22</v>
      </c>
      <c r="F2" s="6" t="s">
        <v>22</v>
      </c>
      <c r="G2" s="5" t="str">
        <f>CONCATENATE(IF(H2="","",CONCATENATE(H2,"_ ")),I2,". Details")</f>
        <v>Transport Execution Plan. Details</v>
      </c>
      <c r="H2" s="6" t="s">
        <v>22</v>
      </c>
      <c r="I2" s="6" t="s">
        <v>4809</v>
      </c>
      <c r="J2" s="6" t="s">
        <v>22</v>
      </c>
      <c r="K2" s="6" t="s">
        <v>22</v>
      </c>
      <c r="L2" s="6" t="s">
        <v>22</v>
      </c>
      <c r="M2" s="6" t="s">
        <v>22</v>
      </c>
      <c r="N2" s="6" t="s">
        <v>22</v>
      </c>
      <c r="O2" s="6" t="s">
        <v>22</v>
      </c>
      <c r="P2" s="6" t="s">
        <v>22</v>
      </c>
      <c r="Q2" s="6" t="s">
        <v>22</v>
      </c>
      <c r="R2" s="6" t="s">
        <v>22</v>
      </c>
      <c r="S2" s="6" t="s">
        <v>25</v>
      </c>
      <c r="T2" s="6" t="s">
        <v>22</v>
      </c>
      <c r="U2" s="6" t="s">
        <v>26</v>
      </c>
      <c r="V2" s="6" t="s">
        <v>22</v>
      </c>
    </row>
    <row r="3" spans="1:22" ht="14.1" customHeight="1" x14ac:dyDescent="0.2">
      <c r="A3" s="7" t="str">
        <f t="shared" ref="A3:A18"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22</v>
      </c>
      <c r="G3" s="10" t="str">
        <f t="shared" ref="G3:G18" si="1">CONCATENATE( IF(H3="","",CONCATENATE(H3,"_ ")),I3,". ",IF(J3="","",CONCATENATE(J3,"_ ")),M3,IF(OR(J3&lt;&gt;"",M3&lt;&gt;N3),CONCATENATE(". ",N3),""))</f>
        <v>Transport Execution Plan. UBL Version Identifier. Identifier</v>
      </c>
      <c r="H3" s="10" t="s">
        <v>22</v>
      </c>
      <c r="I3" s="10" t="s">
        <v>4809</v>
      </c>
      <c r="J3" s="10" t="s">
        <v>22</v>
      </c>
      <c r="K3" s="10" t="s">
        <v>4953</v>
      </c>
      <c r="L3" s="10" t="s">
        <v>29</v>
      </c>
      <c r="M3" s="7" t="str">
        <f t="shared" ref="M3:M18" si="2">IF(K3&lt;&gt;"",CONCATENATE(K3," ",L3),L3)</f>
        <v>UBL Version Identifier</v>
      </c>
      <c r="N3" s="10" t="s">
        <v>29</v>
      </c>
      <c r="O3" s="10" t="s">
        <v>22</v>
      </c>
      <c r="P3" s="10" t="str">
        <f t="shared" ref="P3:P18" si="3">IF(O3&lt;&gt;"",CONCATENATE(O3,"_ ",N3,". Type"),CONCATENATE(N3,". Type"))</f>
        <v>Identifier. Type</v>
      </c>
      <c r="Q3" s="10" t="s">
        <v>22</v>
      </c>
      <c r="R3" s="10" t="s">
        <v>22</v>
      </c>
      <c r="S3" s="10" t="s">
        <v>30</v>
      </c>
      <c r="T3" s="10" t="s">
        <v>22</v>
      </c>
      <c r="U3" s="10" t="s">
        <v>26</v>
      </c>
      <c r="V3" s="10" t="s">
        <v>22</v>
      </c>
    </row>
    <row r="4" spans="1:22" ht="14.1" customHeight="1" x14ac:dyDescent="0.2">
      <c r="A4" s="7" t="str">
        <f t="shared" si="0"/>
        <v>CustomizationID</v>
      </c>
      <c r="B4" s="8" t="s">
        <v>22</v>
      </c>
      <c r="C4" s="9" t="s">
        <v>34</v>
      </c>
      <c r="D4" s="10" t="s">
        <v>4954</v>
      </c>
      <c r="E4" s="10" t="s">
        <v>22</v>
      </c>
      <c r="F4" s="10" t="s">
        <v>22</v>
      </c>
      <c r="G4" s="10" t="str">
        <f t="shared" si="1"/>
        <v>Transport Execution Plan. Customization Identifier. Identifier</v>
      </c>
      <c r="H4" s="10" t="s">
        <v>22</v>
      </c>
      <c r="I4" s="10" t="s">
        <v>4809</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26</v>
      </c>
      <c r="V4" s="10" t="s">
        <v>22</v>
      </c>
    </row>
    <row r="5" spans="1:22" ht="14.1" customHeight="1" x14ac:dyDescent="0.2">
      <c r="A5" s="7" t="str">
        <f t="shared" si="0"/>
        <v>ProfileID</v>
      </c>
      <c r="B5" s="8" t="s">
        <v>22</v>
      </c>
      <c r="C5" s="9" t="s">
        <v>34</v>
      </c>
      <c r="D5" s="10" t="s">
        <v>4955</v>
      </c>
      <c r="E5" s="10" t="s">
        <v>22</v>
      </c>
      <c r="F5" s="10" t="s">
        <v>22</v>
      </c>
      <c r="G5" s="10" t="str">
        <f t="shared" si="1"/>
        <v>Transport Execution Plan. Profile Identifier. Identifier</v>
      </c>
      <c r="H5" s="10" t="s">
        <v>22</v>
      </c>
      <c r="I5" s="10" t="s">
        <v>4809</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26</v>
      </c>
      <c r="V5" s="10" t="s">
        <v>22</v>
      </c>
    </row>
    <row r="6" spans="1:22" ht="14.1" customHeight="1" x14ac:dyDescent="0.2">
      <c r="A6" s="7" t="str">
        <f t="shared" si="0"/>
        <v>ProfileExecutionID</v>
      </c>
      <c r="B6" s="8" t="s">
        <v>22</v>
      </c>
      <c r="C6" s="9" t="s">
        <v>34</v>
      </c>
      <c r="D6" s="10" t="s">
        <v>4956</v>
      </c>
      <c r="E6" s="10" t="s">
        <v>22</v>
      </c>
      <c r="F6" s="10" t="s">
        <v>22</v>
      </c>
      <c r="G6" s="10" t="str">
        <f t="shared" si="1"/>
        <v>Transport Execution Plan. Profile Execution Identifier. Identifier</v>
      </c>
      <c r="H6" s="10" t="s">
        <v>22</v>
      </c>
      <c r="I6" s="10" t="s">
        <v>4809</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26</v>
      </c>
      <c r="V6" s="10" t="s">
        <v>22</v>
      </c>
    </row>
    <row r="7" spans="1:22" ht="14.1" customHeight="1" x14ac:dyDescent="0.2">
      <c r="A7" s="7" t="str">
        <f t="shared" si="0"/>
        <v>ID</v>
      </c>
      <c r="B7" s="8" t="s">
        <v>22</v>
      </c>
      <c r="C7" s="9" t="s">
        <v>27</v>
      </c>
      <c r="D7" s="10" t="s">
        <v>4995</v>
      </c>
      <c r="E7" s="10" t="s">
        <v>22</v>
      </c>
      <c r="F7" s="10" t="s">
        <v>22</v>
      </c>
      <c r="G7" s="10" t="str">
        <f t="shared" si="1"/>
        <v>Transport Execution Plan. Identifier</v>
      </c>
      <c r="H7" s="10" t="s">
        <v>22</v>
      </c>
      <c r="I7" s="10" t="s">
        <v>4809</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26</v>
      </c>
      <c r="V7" s="10" t="s">
        <v>22</v>
      </c>
    </row>
    <row r="8" spans="1:22" ht="14.1" customHeight="1" x14ac:dyDescent="0.2">
      <c r="A8" s="7" t="str">
        <f t="shared" si="0"/>
        <v>VersionID</v>
      </c>
      <c r="B8" s="8" t="s">
        <v>22</v>
      </c>
      <c r="C8" s="9" t="s">
        <v>34</v>
      </c>
      <c r="D8" s="10" t="s">
        <v>5997</v>
      </c>
      <c r="E8" s="10" t="s">
        <v>22</v>
      </c>
      <c r="F8" s="10" t="s">
        <v>601</v>
      </c>
      <c r="G8" s="10" t="str">
        <f t="shared" si="1"/>
        <v>Transport Execution Plan. Version. Identifier</v>
      </c>
      <c r="H8" s="10" t="s">
        <v>22</v>
      </c>
      <c r="I8" s="10" t="s">
        <v>4809</v>
      </c>
      <c r="J8" s="10" t="s">
        <v>22</v>
      </c>
      <c r="K8" s="10" t="s">
        <v>22</v>
      </c>
      <c r="L8" s="10" t="s">
        <v>602</v>
      </c>
      <c r="M8" s="7" t="str">
        <f t="shared" si="2"/>
        <v>Version</v>
      </c>
      <c r="N8" s="10" t="s">
        <v>29</v>
      </c>
      <c r="O8" s="10" t="s">
        <v>22</v>
      </c>
      <c r="P8" s="10" t="str">
        <f t="shared" si="3"/>
        <v>Identifier. Type</v>
      </c>
      <c r="Q8" s="10" t="s">
        <v>22</v>
      </c>
      <c r="R8" s="10" t="s">
        <v>22</v>
      </c>
      <c r="S8" s="10" t="s">
        <v>30</v>
      </c>
      <c r="T8" s="10" t="s">
        <v>22</v>
      </c>
      <c r="U8" s="10" t="s">
        <v>26</v>
      </c>
      <c r="V8" s="10" t="s">
        <v>22</v>
      </c>
    </row>
    <row r="9" spans="1:22" ht="14.1" customHeight="1" x14ac:dyDescent="0.2">
      <c r="A9" s="7" t="str">
        <f t="shared" si="0"/>
        <v>CopyIndicator</v>
      </c>
      <c r="B9" s="8" t="s">
        <v>22</v>
      </c>
      <c r="C9" s="9" t="s">
        <v>34</v>
      </c>
      <c r="D9" s="10" t="s">
        <v>5018</v>
      </c>
      <c r="E9" s="10" t="s">
        <v>22</v>
      </c>
      <c r="F9" s="10" t="s">
        <v>22</v>
      </c>
      <c r="G9" s="10" t="str">
        <f t="shared" si="1"/>
        <v>Transport Execution Plan. Copy_ Indicator. Indicator</v>
      </c>
      <c r="H9" s="10" t="s">
        <v>22</v>
      </c>
      <c r="I9" s="10" t="s">
        <v>4809</v>
      </c>
      <c r="J9" s="10" t="s">
        <v>1596</v>
      </c>
      <c r="K9" s="10" t="s">
        <v>22</v>
      </c>
      <c r="L9" s="10" t="s">
        <v>170</v>
      </c>
      <c r="M9" s="7" t="str">
        <f t="shared" si="2"/>
        <v>Indicator</v>
      </c>
      <c r="N9" s="10" t="s">
        <v>170</v>
      </c>
      <c r="O9" s="10" t="s">
        <v>22</v>
      </c>
      <c r="P9" s="10" t="str">
        <f t="shared" si="3"/>
        <v>Indicator. Type</v>
      </c>
      <c r="Q9" s="10" t="s">
        <v>22</v>
      </c>
      <c r="R9" s="10" t="s">
        <v>22</v>
      </c>
      <c r="S9" s="10" t="s">
        <v>30</v>
      </c>
      <c r="T9" s="10" t="s">
        <v>22</v>
      </c>
      <c r="U9" s="10" t="s">
        <v>26</v>
      </c>
      <c r="V9" s="10" t="s">
        <v>22</v>
      </c>
    </row>
    <row r="10" spans="1:22" ht="14.1" customHeight="1" x14ac:dyDescent="0.2">
      <c r="A10" s="7" t="str">
        <f t="shared" si="0"/>
        <v>UUID</v>
      </c>
      <c r="B10" s="8" t="s">
        <v>22</v>
      </c>
      <c r="C10" s="9" t="s">
        <v>34</v>
      </c>
      <c r="D10" s="10" t="s">
        <v>4959</v>
      </c>
      <c r="E10" s="10" t="s">
        <v>22</v>
      </c>
      <c r="F10" s="10" t="s">
        <v>22</v>
      </c>
      <c r="G10" s="10" t="str">
        <f t="shared" si="1"/>
        <v>Transport Execution Plan. UUID. Identifier</v>
      </c>
      <c r="H10" s="10" t="s">
        <v>22</v>
      </c>
      <c r="I10" s="10" t="s">
        <v>4809</v>
      </c>
      <c r="J10" s="10" t="s">
        <v>22</v>
      </c>
      <c r="K10" s="10" t="s">
        <v>22</v>
      </c>
      <c r="L10" s="10" t="s">
        <v>590</v>
      </c>
      <c r="M10" s="7" t="str">
        <f t="shared" si="2"/>
        <v>UUID</v>
      </c>
      <c r="N10" s="10" t="s">
        <v>29</v>
      </c>
      <c r="O10" s="10" t="s">
        <v>22</v>
      </c>
      <c r="P10" s="10" t="str">
        <f t="shared" si="3"/>
        <v>Identifier. Type</v>
      </c>
      <c r="Q10" s="10" t="s">
        <v>22</v>
      </c>
      <c r="R10" s="10" t="s">
        <v>22</v>
      </c>
      <c r="S10" s="10" t="s">
        <v>30</v>
      </c>
      <c r="T10" s="10" t="s">
        <v>22</v>
      </c>
      <c r="U10" s="10" t="s">
        <v>26</v>
      </c>
      <c r="V10" s="10" t="s">
        <v>22</v>
      </c>
    </row>
    <row r="11" spans="1:22" ht="14.1" customHeight="1" x14ac:dyDescent="0.2">
      <c r="A11" s="7" t="str">
        <f t="shared" si="0"/>
        <v>IssueDate</v>
      </c>
      <c r="B11" s="8" t="s">
        <v>22</v>
      </c>
      <c r="C11" s="9" t="s">
        <v>34</v>
      </c>
      <c r="D11" s="10" t="s">
        <v>4996</v>
      </c>
      <c r="E11" s="10" t="s">
        <v>5032</v>
      </c>
      <c r="F11" s="10" t="s">
        <v>22</v>
      </c>
      <c r="G11" s="10" t="str">
        <f t="shared" si="1"/>
        <v>Transport Execution Plan. Issue Date. Date</v>
      </c>
      <c r="H11" s="10" t="s">
        <v>22</v>
      </c>
      <c r="I11" s="10" t="s">
        <v>4809</v>
      </c>
      <c r="J11" s="10" t="s">
        <v>22</v>
      </c>
      <c r="K11" s="10" t="s">
        <v>477</v>
      </c>
      <c r="L11" s="10" t="s">
        <v>397</v>
      </c>
      <c r="M11" s="7" t="str">
        <f t="shared" si="2"/>
        <v>Issue Date</v>
      </c>
      <c r="N11" s="10" t="s">
        <v>397</v>
      </c>
      <c r="O11" s="10" t="s">
        <v>22</v>
      </c>
      <c r="P11" s="10" t="str">
        <f t="shared" si="3"/>
        <v>Date. Type</v>
      </c>
      <c r="Q11" s="10" t="s">
        <v>22</v>
      </c>
      <c r="R11" s="10" t="s">
        <v>22</v>
      </c>
      <c r="S11" s="10" t="s">
        <v>30</v>
      </c>
      <c r="T11" s="10" t="s">
        <v>22</v>
      </c>
      <c r="U11" s="10" t="s">
        <v>26</v>
      </c>
      <c r="V11" s="10" t="s">
        <v>22</v>
      </c>
    </row>
    <row r="12" spans="1:22" ht="14.1" customHeight="1" x14ac:dyDescent="0.2">
      <c r="A12" s="7" t="str">
        <f t="shared" si="0"/>
        <v>IssueTime</v>
      </c>
      <c r="B12" s="8" t="s">
        <v>22</v>
      </c>
      <c r="C12" s="9" t="s">
        <v>34</v>
      </c>
      <c r="D12" s="10" t="s">
        <v>4997</v>
      </c>
      <c r="E12" s="10" t="s">
        <v>22</v>
      </c>
      <c r="F12" s="10" t="s">
        <v>22</v>
      </c>
      <c r="G12" s="10" t="str">
        <f t="shared" si="1"/>
        <v>Transport Execution Plan. Issue Time. Time</v>
      </c>
      <c r="H12" s="10" t="s">
        <v>22</v>
      </c>
      <c r="I12" s="10" t="s">
        <v>4809</v>
      </c>
      <c r="J12" s="10" t="s">
        <v>22</v>
      </c>
      <c r="K12" s="10" t="s">
        <v>477</v>
      </c>
      <c r="L12" s="10" t="s">
        <v>594</v>
      </c>
      <c r="M12" s="7" t="str">
        <f t="shared" si="2"/>
        <v>Issue Time</v>
      </c>
      <c r="N12" s="10" t="s">
        <v>594</v>
      </c>
      <c r="O12" s="10" t="s">
        <v>22</v>
      </c>
      <c r="P12" s="10" t="str">
        <f t="shared" si="3"/>
        <v>Time. Type</v>
      </c>
      <c r="Q12" s="10" t="s">
        <v>22</v>
      </c>
      <c r="R12" s="10" t="s">
        <v>22</v>
      </c>
      <c r="S12" s="10" t="s">
        <v>30</v>
      </c>
      <c r="T12" s="10" t="s">
        <v>22</v>
      </c>
      <c r="U12" s="10" t="s">
        <v>26</v>
      </c>
      <c r="V12" s="10" t="s">
        <v>22</v>
      </c>
    </row>
    <row r="13" spans="1:22" ht="14.1" customHeight="1" x14ac:dyDescent="0.2">
      <c r="A13" s="7" t="str">
        <f t="shared" si="0"/>
        <v>DocumentStatusCode</v>
      </c>
      <c r="B13" s="8" t="s">
        <v>22</v>
      </c>
      <c r="C13" s="9" t="s">
        <v>34</v>
      </c>
      <c r="D13" s="10" t="s">
        <v>5998</v>
      </c>
      <c r="E13" s="10" t="s">
        <v>22</v>
      </c>
      <c r="F13" s="10" t="s">
        <v>22</v>
      </c>
      <c r="G13" s="10" t="str">
        <f t="shared" si="1"/>
        <v>Transport Execution Plan. Document Status Code. Code</v>
      </c>
      <c r="H13" s="10" t="s">
        <v>22</v>
      </c>
      <c r="I13" s="10" t="s">
        <v>4809</v>
      </c>
      <c r="J13" s="10" t="s">
        <v>22</v>
      </c>
      <c r="K13" s="10" t="s">
        <v>1633</v>
      </c>
      <c r="L13" s="10" t="s">
        <v>33</v>
      </c>
      <c r="M13" s="7" t="str">
        <f t="shared" si="2"/>
        <v>Document Status Code</v>
      </c>
      <c r="N13" s="10" t="s">
        <v>33</v>
      </c>
      <c r="O13" s="10" t="s">
        <v>1633</v>
      </c>
      <c r="P13" s="10" t="str">
        <f t="shared" si="3"/>
        <v>Document Status_ Code. Type</v>
      </c>
      <c r="Q13" s="10" t="s">
        <v>22</v>
      </c>
      <c r="R13" s="10" t="s">
        <v>22</v>
      </c>
      <c r="S13" s="10" t="s">
        <v>30</v>
      </c>
      <c r="T13" s="10" t="s">
        <v>22</v>
      </c>
      <c r="U13" s="10" t="s">
        <v>26</v>
      </c>
      <c r="V13" s="10" t="s">
        <v>22</v>
      </c>
    </row>
    <row r="14" spans="1:22" ht="14.1" customHeight="1" x14ac:dyDescent="0.2">
      <c r="A14" s="7" t="str">
        <f t="shared" si="0"/>
        <v>DocumentStatusReasonCode</v>
      </c>
      <c r="B14" s="8" t="s">
        <v>22</v>
      </c>
      <c r="C14" s="9" t="s">
        <v>34</v>
      </c>
      <c r="D14" s="10" t="s">
        <v>5999</v>
      </c>
      <c r="E14" s="10" t="s">
        <v>22</v>
      </c>
      <c r="F14" s="10" t="s">
        <v>22</v>
      </c>
      <c r="G14" s="10" t="str">
        <f t="shared" si="1"/>
        <v>Transport Execution Plan. Document Status Reason Code. Code</v>
      </c>
      <c r="H14" s="10" t="s">
        <v>22</v>
      </c>
      <c r="I14" s="10" t="s">
        <v>4809</v>
      </c>
      <c r="J14" s="10" t="s">
        <v>22</v>
      </c>
      <c r="K14" s="10" t="s">
        <v>6000</v>
      </c>
      <c r="L14" s="10" t="s">
        <v>33</v>
      </c>
      <c r="M14" s="7" t="str">
        <f t="shared" si="2"/>
        <v>Document Status Reason Code</v>
      </c>
      <c r="N14" s="10" t="s">
        <v>33</v>
      </c>
      <c r="O14" s="10" t="s">
        <v>22</v>
      </c>
      <c r="P14" s="10" t="str">
        <f t="shared" si="3"/>
        <v>Code. Type</v>
      </c>
      <c r="Q14" s="10" t="s">
        <v>22</v>
      </c>
      <c r="R14" s="10" t="s">
        <v>22</v>
      </c>
      <c r="S14" s="10" t="s">
        <v>30</v>
      </c>
      <c r="T14" s="10" t="s">
        <v>22</v>
      </c>
      <c r="U14" s="10" t="s">
        <v>26</v>
      </c>
      <c r="V14" s="10" t="s">
        <v>22</v>
      </c>
    </row>
    <row r="15" spans="1:22" ht="14.1" customHeight="1" x14ac:dyDescent="0.2">
      <c r="A15" s="7" t="str">
        <f t="shared" si="0"/>
        <v>DocumentStatusReasonDescription</v>
      </c>
      <c r="B15" s="8" t="s">
        <v>22</v>
      </c>
      <c r="C15" s="9" t="s">
        <v>98</v>
      </c>
      <c r="D15" s="10" t="s">
        <v>6001</v>
      </c>
      <c r="E15" s="10" t="s">
        <v>22</v>
      </c>
      <c r="F15" s="10" t="s">
        <v>158</v>
      </c>
      <c r="G15" s="10" t="str">
        <f t="shared" si="1"/>
        <v>Transport Execution Plan. Document Status Reason Description. Text</v>
      </c>
      <c r="H15" s="10" t="s">
        <v>22</v>
      </c>
      <c r="I15" s="10" t="s">
        <v>4809</v>
      </c>
      <c r="J15" s="10" t="s">
        <v>22</v>
      </c>
      <c r="K15" s="10" t="s">
        <v>6000</v>
      </c>
      <c r="L15" s="10" t="s">
        <v>100</v>
      </c>
      <c r="M15" s="7" t="str">
        <f t="shared" si="2"/>
        <v>Document Status Reason Description</v>
      </c>
      <c r="N15" s="10" t="s">
        <v>59</v>
      </c>
      <c r="O15" s="10" t="s">
        <v>22</v>
      </c>
      <c r="P15" s="10" t="str">
        <f t="shared" si="3"/>
        <v>Text. Type</v>
      </c>
      <c r="Q15" s="10" t="s">
        <v>22</v>
      </c>
      <c r="R15" s="10" t="s">
        <v>22</v>
      </c>
      <c r="S15" s="10" t="s">
        <v>30</v>
      </c>
      <c r="T15" s="10" t="s">
        <v>22</v>
      </c>
      <c r="U15" s="10" t="s">
        <v>26</v>
      </c>
      <c r="V15" s="10" t="s">
        <v>22</v>
      </c>
    </row>
    <row r="16" spans="1:22" ht="14.1" customHeight="1" x14ac:dyDescent="0.2">
      <c r="A16" s="7" t="str">
        <f t="shared" si="0"/>
        <v>Note</v>
      </c>
      <c r="B16" s="8" t="s">
        <v>22</v>
      </c>
      <c r="C16" s="9" t="s">
        <v>98</v>
      </c>
      <c r="D16" s="10" t="s">
        <v>4967</v>
      </c>
      <c r="E16" s="10" t="s">
        <v>22</v>
      </c>
      <c r="F16" s="10" t="s">
        <v>22</v>
      </c>
      <c r="G16" s="10" t="str">
        <f t="shared" si="1"/>
        <v>Transport Execution Plan. Note. Text</v>
      </c>
      <c r="H16" s="10" t="s">
        <v>22</v>
      </c>
      <c r="I16" s="10" t="s">
        <v>4809</v>
      </c>
      <c r="J16" s="10" t="s">
        <v>22</v>
      </c>
      <c r="K16" s="10" t="s">
        <v>22</v>
      </c>
      <c r="L16" s="10" t="s">
        <v>237</v>
      </c>
      <c r="M16" s="7" t="str">
        <f t="shared" si="2"/>
        <v>Note</v>
      </c>
      <c r="N16" s="10" t="s">
        <v>59</v>
      </c>
      <c r="O16" s="10" t="s">
        <v>22</v>
      </c>
      <c r="P16" s="10" t="str">
        <f t="shared" si="3"/>
        <v>Text. Type</v>
      </c>
      <c r="Q16" s="10" t="s">
        <v>22</v>
      </c>
      <c r="R16" s="10" t="s">
        <v>22</v>
      </c>
      <c r="S16" s="10" t="s">
        <v>30</v>
      </c>
      <c r="T16" s="10" t="s">
        <v>22</v>
      </c>
      <c r="U16" s="10" t="s">
        <v>26</v>
      </c>
      <c r="V16" s="10" t="s">
        <v>22</v>
      </c>
    </row>
    <row r="17" spans="1:22" ht="14.1" customHeight="1" x14ac:dyDescent="0.2">
      <c r="A17" s="7" t="str">
        <f t="shared" si="0"/>
        <v>TransportUserRemarks</v>
      </c>
      <c r="B17" s="8" t="s">
        <v>22</v>
      </c>
      <c r="C17" s="9" t="s">
        <v>98</v>
      </c>
      <c r="D17" s="10" t="s">
        <v>6002</v>
      </c>
      <c r="E17" s="10" t="s">
        <v>22</v>
      </c>
      <c r="F17" s="10" t="s">
        <v>22</v>
      </c>
      <c r="G17" s="10" t="str">
        <f t="shared" si="1"/>
        <v>Transport Execution Plan. Transport User_ Remarks. Text</v>
      </c>
      <c r="H17" s="10" t="s">
        <v>22</v>
      </c>
      <c r="I17" s="10" t="s">
        <v>4809</v>
      </c>
      <c r="J17" s="10" t="s">
        <v>4709</v>
      </c>
      <c r="K17" s="10" t="s">
        <v>22</v>
      </c>
      <c r="L17" s="10" t="s">
        <v>620</v>
      </c>
      <c r="M17" s="7" t="str">
        <f t="shared" si="2"/>
        <v>Remarks</v>
      </c>
      <c r="N17" s="10" t="s">
        <v>59</v>
      </c>
      <c r="O17" s="10" t="s">
        <v>22</v>
      </c>
      <c r="P17" s="10" t="str">
        <f t="shared" si="3"/>
        <v>Text. Type</v>
      </c>
      <c r="Q17" s="10" t="s">
        <v>22</v>
      </c>
      <c r="R17" s="10" t="s">
        <v>22</v>
      </c>
      <c r="S17" s="10" t="s">
        <v>30</v>
      </c>
      <c r="T17" s="10" t="s">
        <v>22</v>
      </c>
      <c r="U17" s="10" t="s">
        <v>26</v>
      </c>
      <c r="V17" s="10" t="s">
        <v>22</v>
      </c>
    </row>
    <row r="18" spans="1:22" ht="14.1" customHeight="1" x14ac:dyDescent="0.2">
      <c r="A18" s="7" t="str">
        <f t="shared" si="0"/>
        <v>TransportServiceProviderRemarks</v>
      </c>
      <c r="B18" s="8" t="s">
        <v>22</v>
      </c>
      <c r="C18" s="9" t="s">
        <v>98</v>
      </c>
      <c r="D18" s="10" t="s">
        <v>6003</v>
      </c>
      <c r="E18" s="10" t="s">
        <v>22</v>
      </c>
      <c r="F18" s="10" t="s">
        <v>22</v>
      </c>
      <c r="G18" s="10" t="str">
        <f t="shared" si="1"/>
        <v>Transport Execution Plan. Transport Service Provider_ Remarks. Text</v>
      </c>
      <c r="H18" s="10" t="s">
        <v>22</v>
      </c>
      <c r="I18" s="10" t="s">
        <v>4809</v>
      </c>
      <c r="J18" s="10" t="s">
        <v>4711</v>
      </c>
      <c r="K18" s="10" t="s">
        <v>22</v>
      </c>
      <c r="L18" s="10" t="s">
        <v>620</v>
      </c>
      <c r="M18" s="7" t="str">
        <f t="shared" si="2"/>
        <v>Remarks</v>
      </c>
      <c r="N18" s="10" t="s">
        <v>59</v>
      </c>
      <c r="O18" s="10" t="s">
        <v>22</v>
      </c>
      <c r="P18" s="10" t="str">
        <f t="shared" si="3"/>
        <v>Text. Type</v>
      </c>
      <c r="Q18" s="10" t="s">
        <v>22</v>
      </c>
      <c r="R18" s="10" t="s">
        <v>22</v>
      </c>
      <c r="S18" s="10" t="s">
        <v>30</v>
      </c>
      <c r="T18" s="10" t="s">
        <v>22</v>
      </c>
      <c r="U18" s="10" t="s">
        <v>26</v>
      </c>
      <c r="V18" s="10" t="s">
        <v>22</v>
      </c>
    </row>
    <row r="19" spans="1:22" ht="14.1" customHeight="1" x14ac:dyDescent="0.2">
      <c r="A19" s="11" t="str">
        <f t="shared" ref="A19:A41" si="4">SUBSTITUTE(SUBSTITUTE(CONCATENATE(J19,IF(M19="Identifier","ID",M19))," ",""),"_","")</f>
        <v>SenderParty</v>
      </c>
      <c r="B19" s="8" t="s">
        <v>22</v>
      </c>
      <c r="C19" s="12" t="s">
        <v>34</v>
      </c>
      <c r="D19" s="11" t="s">
        <v>6004</v>
      </c>
      <c r="E19" s="11" t="s">
        <v>22</v>
      </c>
      <c r="F19" s="11" t="s">
        <v>22</v>
      </c>
      <c r="G19" s="11" t="str">
        <f t="shared" ref="G19:G41" si="5">CONCATENATE( IF(H19="","",CONCATENATE(H19,"_ ")),I19,". ",IF(J19="","",CONCATENATE(J19,"_ ")),M19,IF(J19="","",CONCATENATE(". ",N19)))</f>
        <v>Transport Execution Plan. Sender_ Party. Party</v>
      </c>
      <c r="H19" s="11" t="s">
        <v>22</v>
      </c>
      <c r="I19" s="11" t="s">
        <v>4809</v>
      </c>
      <c r="J19" s="11" t="s">
        <v>5002</v>
      </c>
      <c r="K19" s="11" t="s">
        <v>22</v>
      </c>
      <c r="L19" s="11" t="s">
        <v>22</v>
      </c>
      <c r="M19" s="11" t="str">
        <f t="shared" ref="M19:M41" si="6">CONCATENATE(IF(Q19="","",CONCATENATE(Q19,"_ ")),R19)</f>
        <v>Party</v>
      </c>
      <c r="N19" s="11" t="str">
        <f t="shared" ref="N19:N41" si="7">M19</f>
        <v>Party</v>
      </c>
      <c r="O19" s="11" t="s">
        <v>22</v>
      </c>
      <c r="P19" s="11" t="s">
        <v>22</v>
      </c>
      <c r="Q19" s="11" t="s">
        <v>22</v>
      </c>
      <c r="R19" s="11" t="s">
        <v>216</v>
      </c>
      <c r="S19" s="11" t="s">
        <v>38</v>
      </c>
      <c r="T19" s="11" t="s">
        <v>22</v>
      </c>
      <c r="U19" s="11" t="s">
        <v>26</v>
      </c>
      <c r="V19" s="11" t="s">
        <v>22</v>
      </c>
    </row>
    <row r="20" spans="1:22" ht="14.1" customHeight="1" x14ac:dyDescent="0.2">
      <c r="A20" s="11" t="str">
        <f t="shared" si="4"/>
        <v>ReceiverParty</v>
      </c>
      <c r="B20" s="8" t="s">
        <v>22</v>
      </c>
      <c r="C20" s="12" t="s">
        <v>34</v>
      </c>
      <c r="D20" s="11" t="s">
        <v>6005</v>
      </c>
      <c r="E20" s="11" t="s">
        <v>22</v>
      </c>
      <c r="F20" s="11" t="s">
        <v>22</v>
      </c>
      <c r="G20" s="11" t="str">
        <f t="shared" si="5"/>
        <v>Transport Execution Plan. Receiver_ Party. Party</v>
      </c>
      <c r="H20" s="11" t="s">
        <v>22</v>
      </c>
      <c r="I20" s="11" t="s">
        <v>4809</v>
      </c>
      <c r="J20" s="11" t="s">
        <v>5004</v>
      </c>
      <c r="K20" s="11" t="s">
        <v>22</v>
      </c>
      <c r="L20" s="11" t="s">
        <v>22</v>
      </c>
      <c r="M20" s="11" t="str">
        <f t="shared" si="6"/>
        <v>Party</v>
      </c>
      <c r="N20" s="11" t="str">
        <f t="shared" si="7"/>
        <v>Party</v>
      </c>
      <c r="O20" s="11" t="s">
        <v>22</v>
      </c>
      <c r="P20" s="11" t="s">
        <v>22</v>
      </c>
      <c r="Q20" s="11" t="s">
        <v>22</v>
      </c>
      <c r="R20" s="11" t="s">
        <v>216</v>
      </c>
      <c r="S20" s="11" t="s">
        <v>38</v>
      </c>
      <c r="T20" s="11" t="s">
        <v>22</v>
      </c>
      <c r="U20" s="11" t="s">
        <v>26</v>
      </c>
      <c r="V20" s="11" t="s">
        <v>22</v>
      </c>
    </row>
    <row r="21" spans="1:22" ht="14.1" customHeight="1" x14ac:dyDescent="0.2">
      <c r="A21" s="11" t="str">
        <f t="shared" si="4"/>
        <v>TransportUserParty</v>
      </c>
      <c r="B21" s="8" t="s">
        <v>22</v>
      </c>
      <c r="C21" s="12" t="s">
        <v>27</v>
      </c>
      <c r="D21" s="11" t="s">
        <v>6006</v>
      </c>
      <c r="E21" s="11" t="s">
        <v>22</v>
      </c>
      <c r="F21" s="11" t="s">
        <v>22</v>
      </c>
      <c r="G21" s="11" t="str">
        <f t="shared" si="5"/>
        <v>Transport Execution Plan. Transport User_ Party. Party</v>
      </c>
      <c r="H21" s="11" t="s">
        <v>22</v>
      </c>
      <c r="I21" s="11" t="s">
        <v>4809</v>
      </c>
      <c r="J21" s="11" t="s">
        <v>4709</v>
      </c>
      <c r="K21" s="11" t="s">
        <v>22</v>
      </c>
      <c r="L21" s="11" t="s">
        <v>22</v>
      </c>
      <c r="M21" s="11" t="str">
        <f t="shared" si="6"/>
        <v>Party</v>
      </c>
      <c r="N21" s="11" t="str">
        <f t="shared" si="7"/>
        <v>Party</v>
      </c>
      <c r="O21" s="11" t="s">
        <v>22</v>
      </c>
      <c r="P21" s="11" t="s">
        <v>22</v>
      </c>
      <c r="Q21" s="11" t="s">
        <v>22</v>
      </c>
      <c r="R21" s="11" t="s">
        <v>216</v>
      </c>
      <c r="S21" s="11" t="s">
        <v>38</v>
      </c>
      <c r="T21" s="11" t="s">
        <v>22</v>
      </c>
      <c r="U21" s="11" t="s">
        <v>26</v>
      </c>
      <c r="V21" s="11" t="s">
        <v>22</v>
      </c>
    </row>
    <row r="22" spans="1:22" ht="14.1" customHeight="1" x14ac:dyDescent="0.2">
      <c r="A22" s="11" t="str">
        <f t="shared" si="4"/>
        <v>TransportServiceProviderParty</v>
      </c>
      <c r="B22" s="8" t="s">
        <v>22</v>
      </c>
      <c r="C22" s="12" t="s">
        <v>27</v>
      </c>
      <c r="D22" s="11" t="s">
        <v>6007</v>
      </c>
      <c r="E22" s="11" t="s">
        <v>22</v>
      </c>
      <c r="F22" s="11" t="s">
        <v>22</v>
      </c>
      <c r="G22" s="11" t="str">
        <f t="shared" si="5"/>
        <v>Transport Execution Plan. Transport Service Provider_ Party. Party</v>
      </c>
      <c r="H22" s="11" t="s">
        <v>22</v>
      </c>
      <c r="I22" s="11" t="s">
        <v>4809</v>
      </c>
      <c r="J22" s="11" t="s">
        <v>4711</v>
      </c>
      <c r="K22" s="11" t="s">
        <v>22</v>
      </c>
      <c r="L22" s="11" t="s">
        <v>22</v>
      </c>
      <c r="M22" s="11" t="str">
        <f t="shared" si="6"/>
        <v>Party</v>
      </c>
      <c r="N22" s="11" t="str">
        <f t="shared" si="7"/>
        <v>Party</v>
      </c>
      <c r="O22" s="11" t="s">
        <v>22</v>
      </c>
      <c r="P22" s="11" t="s">
        <v>22</v>
      </c>
      <c r="Q22" s="11" t="s">
        <v>22</v>
      </c>
      <c r="R22" s="11" t="s">
        <v>216</v>
      </c>
      <c r="S22" s="11" t="s">
        <v>38</v>
      </c>
      <c r="T22" s="11" t="s">
        <v>22</v>
      </c>
      <c r="U22" s="11" t="s">
        <v>26</v>
      </c>
      <c r="V22" s="11" t="s">
        <v>22</v>
      </c>
    </row>
    <row r="23" spans="1:22" ht="14.1" customHeight="1" x14ac:dyDescent="0.2">
      <c r="A23" s="11" t="str">
        <f t="shared" si="4"/>
        <v>BillToParty</v>
      </c>
      <c r="B23" s="8" t="s">
        <v>22</v>
      </c>
      <c r="C23" s="12" t="s">
        <v>34</v>
      </c>
      <c r="D23" s="11" t="s">
        <v>6008</v>
      </c>
      <c r="E23" s="11" t="s">
        <v>22</v>
      </c>
      <c r="F23" s="11" t="s">
        <v>22</v>
      </c>
      <c r="G23" s="11" t="str">
        <f t="shared" si="5"/>
        <v>Transport Execution Plan. Bill To_ Party. Party</v>
      </c>
      <c r="H23" s="11" t="s">
        <v>22</v>
      </c>
      <c r="I23" s="11" t="s">
        <v>4809</v>
      </c>
      <c r="J23" s="11" t="s">
        <v>6009</v>
      </c>
      <c r="K23" s="11" t="s">
        <v>22</v>
      </c>
      <c r="L23" s="11" t="s">
        <v>22</v>
      </c>
      <c r="M23" s="11" t="str">
        <f t="shared" si="6"/>
        <v>Party</v>
      </c>
      <c r="N23" s="11" t="str">
        <f t="shared" si="7"/>
        <v>Party</v>
      </c>
      <c r="O23" s="11" t="s">
        <v>22</v>
      </c>
      <c r="P23" s="11" t="s">
        <v>22</v>
      </c>
      <c r="Q23" s="11" t="s">
        <v>22</v>
      </c>
      <c r="R23" s="11" t="s">
        <v>216</v>
      </c>
      <c r="S23" s="11" t="s">
        <v>38</v>
      </c>
      <c r="T23" s="11" t="s">
        <v>22</v>
      </c>
      <c r="U23" s="11" t="s">
        <v>26</v>
      </c>
      <c r="V23" s="11" t="s">
        <v>22</v>
      </c>
    </row>
    <row r="24" spans="1:22" ht="14.1" customHeight="1" x14ac:dyDescent="0.2">
      <c r="A24" s="11" t="str">
        <f t="shared" si="4"/>
        <v>Signature</v>
      </c>
      <c r="B24" s="8" t="s">
        <v>22</v>
      </c>
      <c r="C24" s="12" t="s">
        <v>98</v>
      </c>
      <c r="D24" s="11" t="s">
        <v>4972</v>
      </c>
      <c r="E24" s="11" t="s">
        <v>22</v>
      </c>
      <c r="F24" s="11" t="s">
        <v>22</v>
      </c>
      <c r="G24" s="11" t="str">
        <f t="shared" si="5"/>
        <v>Transport Execution Plan. Signature</v>
      </c>
      <c r="H24" s="11" t="s">
        <v>22</v>
      </c>
      <c r="I24" s="11" t="s">
        <v>4809</v>
      </c>
      <c r="J24" s="11" t="s">
        <v>22</v>
      </c>
      <c r="K24" s="11" t="s">
        <v>22</v>
      </c>
      <c r="L24" s="11" t="s">
        <v>22</v>
      </c>
      <c r="M24" s="11" t="str">
        <f t="shared" si="6"/>
        <v>Signature</v>
      </c>
      <c r="N24" s="11" t="str">
        <f t="shared" si="7"/>
        <v>Signature</v>
      </c>
      <c r="O24" s="11" t="s">
        <v>22</v>
      </c>
      <c r="P24" s="11" t="s">
        <v>22</v>
      </c>
      <c r="Q24" s="11" t="s">
        <v>22</v>
      </c>
      <c r="R24" s="11" t="s">
        <v>624</v>
      </c>
      <c r="S24" s="11" t="s">
        <v>38</v>
      </c>
      <c r="T24" s="11" t="s">
        <v>22</v>
      </c>
      <c r="U24" s="11" t="s">
        <v>26</v>
      </c>
      <c r="V24" s="11" t="s">
        <v>22</v>
      </c>
    </row>
    <row r="25" spans="1:22" ht="14.1" customHeight="1" x14ac:dyDescent="0.2">
      <c r="A25" s="11" t="str">
        <f t="shared" si="4"/>
        <v>TransportExecutionPlanRequestDocumentReference</v>
      </c>
      <c r="B25" s="8" t="s">
        <v>22</v>
      </c>
      <c r="C25" s="12" t="s">
        <v>34</v>
      </c>
      <c r="D25" s="11" t="s">
        <v>6010</v>
      </c>
      <c r="E25" s="11" t="s">
        <v>22</v>
      </c>
      <c r="F25" s="11" t="s">
        <v>22</v>
      </c>
      <c r="G25" s="11" t="str">
        <f t="shared" si="5"/>
        <v>Transport Execution Plan. Transport Execution Plan Request_ Document Reference. Document Reference</v>
      </c>
      <c r="H25" s="11" t="s">
        <v>22</v>
      </c>
      <c r="I25" s="11" t="s">
        <v>4809</v>
      </c>
      <c r="J25" s="11" t="s">
        <v>6011</v>
      </c>
      <c r="K25" s="11" t="s">
        <v>22</v>
      </c>
      <c r="L25" s="11" t="s">
        <v>22</v>
      </c>
      <c r="M25" s="11" t="str">
        <f t="shared" si="6"/>
        <v>Document Reference</v>
      </c>
      <c r="N25" s="11" t="str">
        <f t="shared" si="7"/>
        <v>Document Reference</v>
      </c>
      <c r="O25" s="11" t="s">
        <v>22</v>
      </c>
      <c r="P25" s="11" t="s">
        <v>22</v>
      </c>
      <c r="Q25" s="11" t="s">
        <v>22</v>
      </c>
      <c r="R25" s="11" t="s">
        <v>406</v>
      </c>
      <c r="S25" s="11" t="s">
        <v>38</v>
      </c>
      <c r="T25" s="11" t="s">
        <v>22</v>
      </c>
      <c r="U25" s="11" t="s">
        <v>26</v>
      </c>
      <c r="V25" s="11" t="s">
        <v>22</v>
      </c>
    </row>
    <row r="26" spans="1:22" ht="14.1" customHeight="1" x14ac:dyDescent="0.2">
      <c r="A26" s="11" t="str">
        <f t="shared" si="4"/>
        <v>TransportExecutionPlanDocumentReference</v>
      </c>
      <c r="B26" s="8" t="s">
        <v>22</v>
      </c>
      <c r="C26" s="12" t="s">
        <v>34</v>
      </c>
      <c r="D26" s="11" t="s">
        <v>6012</v>
      </c>
      <c r="E26" s="11" t="s">
        <v>22</v>
      </c>
      <c r="F26" s="11" t="s">
        <v>22</v>
      </c>
      <c r="G26" s="11" t="str">
        <f t="shared" si="5"/>
        <v>Transport Execution Plan. Transport Execution Plan_ Document Reference. Document Reference</v>
      </c>
      <c r="H26" s="11" t="s">
        <v>22</v>
      </c>
      <c r="I26" s="11" t="s">
        <v>4809</v>
      </c>
      <c r="J26" s="11" t="s">
        <v>4809</v>
      </c>
      <c r="K26" s="11" t="s">
        <v>22</v>
      </c>
      <c r="L26" s="11" t="s">
        <v>22</v>
      </c>
      <c r="M26" s="11" t="str">
        <f t="shared" si="6"/>
        <v>Document Reference</v>
      </c>
      <c r="N26" s="11" t="str">
        <f t="shared" si="7"/>
        <v>Document Reference</v>
      </c>
      <c r="O26" s="11" t="s">
        <v>22</v>
      </c>
      <c r="P26" s="11" t="s">
        <v>22</v>
      </c>
      <c r="Q26" s="11" t="s">
        <v>22</v>
      </c>
      <c r="R26" s="11" t="s">
        <v>406</v>
      </c>
      <c r="S26" s="11" t="s">
        <v>38</v>
      </c>
      <c r="T26" s="11" t="s">
        <v>22</v>
      </c>
      <c r="U26" s="11" t="s">
        <v>26</v>
      </c>
      <c r="V26" s="11" t="s">
        <v>22</v>
      </c>
    </row>
    <row r="27" spans="1:22" ht="14.1" customHeight="1" x14ac:dyDescent="0.2">
      <c r="A27" s="11" t="str">
        <f t="shared" si="4"/>
        <v>TransportServiceDescriptionDocumentReference</v>
      </c>
      <c r="B27" s="8" t="s">
        <v>22</v>
      </c>
      <c r="C27" s="12" t="s">
        <v>34</v>
      </c>
      <c r="D27" s="11" t="s">
        <v>6013</v>
      </c>
      <c r="E27" s="11" t="s">
        <v>22</v>
      </c>
      <c r="F27" s="11" t="s">
        <v>22</v>
      </c>
      <c r="G27" s="11" t="str">
        <f t="shared" si="5"/>
        <v>Transport Execution Plan. Transport Service Description_ Document Reference. Document Reference</v>
      </c>
      <c r="H27" s="11" t="s">
        <v>22</v>
      </c>
      <c r="I27" s="11" t="s">
        <v>4809</v>
      </c>
      <c r="J27" s="11" t="s">
        <v>6014</v>
      </c>
      <c r="K27" s="11" t="s">
        <v>22</v>
      </c>
      <c r="L27" s="11" t="s">
        <v>22</v>
      </c>
      <c r="M27" s="11" t="str">
        <f t="shared" si="6"/>
        <v>Document Reference</v>
      </c>
      <c r="N27" s="11" t="str">
        <f t="shared" si="7"/>
        <v>Document Reference</v>
      </c>
      <c r="O27" s="11" t="s">
        <v>22</v>
      </c>
      <c r="P27" s="11" t="s">
        <v>22</v>
      </c>
      <c r="Q27" s="11" t="s">
        <v>22</v>
      </c>
      <c r="R27" s="11" t="s">
        <v>406</v>
      </c>
      <c r="S27" s="11" t="s">
        <v>38</v>
      </c>
      <c r="T27" s="11" t="s">
        <v>22</v>
      </c>
      <c r="U27" s="11" t="s">
        <v>26</v>
      </c>
      <c r="V27" s="11" t="s">
        <v>22</v>
      </c>
    </row>
    <row r="28" spans="1:22" ht="14.1" customHeight="1" x14ac:dyDescent="0.2">
      <c r="A28" s="11" t="str">
        <f t="shared" si="4"/>
        <v>AdditionalDocumentReference</v>
      </c>
      <c r="B28" s="8" t="s">
        <v>22</v>
      </c>
      <c r="C28" s="12" t="s">
        <v>98</v>
      </c>
      <c r="D28" s="11" t="s">
        <v>3374</v>
      </c>
      <c r="E28" s="11" t="s">
        <v>22</v>
      </c>
      <c r="F28" s="11" t="s">
        <v>22</v>
      </c>
      <c r="G28" s="11" t="str">
        <f t="shared" si="5"/>
        <v>Transport Execution Plan. Additional_ Document Reference. Document Reference</v>
      </c>
      <c r="H28" s="11" t="s">
        <v>22</v>
      </c>
      <c r="I28" s="11" t="s">
        <v>4809</v>
      </c>
      <c r="J28" s="11" t="s">
        <v>86</v>
      </c>
      <c r="K28" s="11" t="s">
        <v>22</v>
      </c>
      <c r="L28" s="11" t="s">
        <v>22</v>
      </c>
      <c r="M28" s="11" t="str">
        <f t="shared" si="6"/>
        <v>Document Reference</v>
      </c>
      <c r="N28" s="11" t="str">
        <f t="shared" si="7"/>
        <v>Document Reference</v>
      </c>
      <c r="O28" s="11" t="s">
        <v>22</v>
      </c>
      <c r="P28" s="11" t="s">
        <v>22</v>
      </c>
      <c r="Q28" s="11" t="s">
        <v>22</v>
      </c>
      <c r="R28" s="11" t="s">
        <v>406</v>
      </c>
      <c r="S28" s="11" t="s">
        <v>38</v>
      </c>
      <c r="T28" s="11" t="s">
        <v>22</v>
      </c>
      <c r="U28" s="11" t="s">
        <v>26</v>
      </c>
      <c r="V28" s="11" t="s">
        <v>22</v>
      </c>
    </row>
    <row r="29" spans="1:22" ht="14.1" customHeight="1" x14ac:dyDescent="0.2">
      <c r="A29" s="11" t="str">
        <f t="shared" si="4"/>
        <v>TransportContract</v>
      </c>
      <c r="B29" s="8" t="s">
        <v>22</v>
      </c>
      <c r="C29" s="12" t="s">
        <v>34</v>
      </c>
      <c r="D29" s="11" t="s">
        <v>6015</v>
      </c>
      <c r="E29" s="11" t="s">
        <v>22</v>
      </c>
      <c r="F29" s="11" t="s">
        <v>22</v>
      </c>
      <c r="G29" s="11" t="str">
        <f t="shared" si="5"/>
        <v>Transport Execution Plan. Transport_ Contract. Contract</v>
      </c>
      <c r="H29" s="11" t="s">
        <v>22</v>
      </c>
      <c r="I29" s="11" t="s">
        <v>4809</v>
      </c>
      <c r="J29" s="11" t="s">
        <v>947</v>
      </c>
      <c r="K29" s="11" t="s">
        <v>22</v>
      </c>
      <c r="L29" s="11" t="s">
        <v>22</v>
      </c>
      <c r="M29" s="11" t="str">
        <f t="shared" si="6"/>
        <v>Contract</v>
      </c>
      <c r="N29" s="11" t="str">
        <f t="shared" si="7"/>
        <v>Contract</v>
      </c>
      <c r="O29" s="11" t="s">
        <v>22</v>
      </c>
      <c r="P29" s="11" t="s">
        <v>22</v>
      </c>
      <c r="Q29" s="11" t="s">
        <v>22</v>
      </c>
      <c r="R29" s="11" t="s">
        <v>516</v>
      </c>
      <c r="S29" s="11" t="s">
        <v>38</v>
      </c>
      <c r="T29" s="11" t="s">
        <v>22</v>
      </c>
      <c r="U29" s="11" t="s">
        <v>26</v>
      </c>
      <c r="V29" s="11" t="s">
        <v>22</v>
      </c>
    </row>
    <row r="30" spans="1:22" ht="14.1" customHeight="1" x14ac:dyDescent="0.2">
      <c r="A30" s="11" t="str">
        <f t="shared" si="4"/>
        <v>TransportServiceProviderResponseRequiredPeriod</v>
      </c>
      <c r="B30" s="8" t="s">
        <v>22</v>
      </c>
      <c r="C30" s="12" t="s">
        <v>34</v>
      </c>
      <c r="D30" s="11" t="s">
        <v>6016</v>
      </c>
      <c r="E30" s="11" t="s">
        <v>22</v>
      </c>
      <c r="F30" s="11" t="s">
        <v>22</v>
      </c>
      <c r="G30" s="11" t="str">
        <f t="shared" si="5"/>
        <v>Transport Execution Plan. Transport Service Provider Response Required_ Period. Period</v>
      </c>
      <c r="H30" s="11" t="s">
        <v>22</v>
      </c>
      <c r="I30" s="11" t="s">
        <v>4809</v>
      </c>
      <c r="J30" s="11" t="s">
        <v>6017</v>
      </c>
      <c r="K30" s="11" t="s">
        <v>22</v>
      </c>
      <c r="L30" s="11" t="s">
        <v>22</v>
      </c>
      <c r="M30" s="11" t="str">
        <f t="shared" si="6"/>
        <v>Period</v>
      </c>
      <c r="N30" s="11" t="str">
        <f t="shared" si="7"/>
        <v>Period</v>
      </c>
      <c r="O30" s="11" t="s">
        <v>22</v>
      </c>
      <c r="P30" s="11" t="s">
        <v>22</v>
      </c>
      <c r="Q30" s="11" t="s">
        <v>22</v>
      </c>
      <c r="R30" s="11" t="s">
        <v>44</v>
      </c>
      <c r="S30" s="11" t="s">
        <v>38</v>
      </c>
      <c r="T30" s="11" t="s">
        <v>22</v>
      </c>
      <c r="U30" s="11" t="s">
        <v>26</v>
      </c>
      <c r="V30" s="11" t="s">
        <v>22</v>
      </c>
    </row>
    <row r="31" spans="1:22" ht="14.1" customHeight="1" x14ac:dyDescent="0.2">
      <c r="A31" s="11" t="str">
        <f t="shared" si="4"/>
        <v>TransportUserResponseRequiredPeriod</v>
      </c>
      <c r="B31" s="8" t="s">
        <v>22</v>
      </c>
      <c r="C31" s="12" t="s">
        <v>98</v>
      </c>
      <c r="D31" s="11" t="s">
        <v>6018</v>
      </c>
      <c r="E31" s="11" t="s">
        <v>22</v>
      </c>
      <c r="F31" s="11" t="s">
        <v>22</v>
      </c>
      <c r="G31" s="11" t="str">
        <f t="shared" si="5"/>
        <v>Transport Execution Plan. Transport User Response Required_ Period. Period</v>
      </c>
      <c r="H31" s="11" t="s">
        <v>22</v>
      </c>
      <c r="I31" s="11" t="s">
        <v>4809</v>
      </c>
      <c r="J31" s="11" t="s">
        <v>6019</v>
      </c>
      <c r="K31" s="11" t="s">
        <v>22</v>
      </c>
      <c r="L31" s="11" t="s">
        <v>22</v>
      </c>
      <c r="M31" s="11" t="str">
        <f t="shared" si="6"/>
        <v>Period</v>
      </c>
      <c r="N31" s="11" t="str">
        <f t="shared" si="7"/>
        <v>Period</v>
      </c>
      <c r="O31" s="11" t="s">
        <v>22</v>
      </c>
      <c r="P31" s="11" t="s">
        <v>22</v>
      </c>
      <c r="Q31" s="11" t="s">
        <v>22</v>
      </c>
      <c r="R31" s="11" t="s">
        <v>44</v>
      </c>
      <c r="S31" s="11" t="s">
        <v>38</v>
      </c>
      <c r="T31" s="11" t="s">
        <v>22</v>
      </c>
      <c r="U31" s="11" t="s">
        <v>26</v>
      </c>
      <c r="V31" s="11" t="s">
        <v>22</v>
      </c>
    </row>
    <row r="32" spans="1:22" ht="14.1" customHeight="1" x14ac:dyDescent="0.2">
      <c r="A32" s="11" t="str">
        <f t="shared" si="4"/>
        <v>ValidityPeriod</v>
      </c>
      <c r="B32" s="8" t="s">
        <v>22</v>
      </c>
      <c r="C32" s="12" t="s">
        <v>98</v>
      </c>
      <c r="D32" s="11" t="s">
        <v>6020</v>
      </c>
      <c r="E32" s="11" t="s">
        <v>22</v>
      </c>
      <c r="F32" s="11" t="s">
        <v>22</v>
      </c>
      <c r="G32" s="11" t="str">
        <f t="shared" si="5"/>
        <v>Transport Execution Plan. Validity_ Period. Period</v>
      </c>
      <c r="H32" s="11" t="s">
        <v>22</v>
      </c>
      <c r="I32" s="11" t="s">
        <v>4809</v>
      </c>
      <c r="J32" s="11" t="s">
        <v>241</v>
      </c>
      <c r="K32" s="11" t="s">
        <v>22</v>
      </c>
      <c r="L32" s="11" t="s">
        <v>22</v>
      </c>
      <c r="M32" s="11" t="str">
        <f t="shared" si="6"/>
        <v>Period</v>
      </c>
      <c r="N32" s="11" t="str">
        <f t="shared" si="7"/>
        <v>Period</v>
      </c>
      <c r="O32" s="11" t="s">
        <v>22</v>
      </c>
      <c r="P32" s="11" t="s">
        <v>22</v>
      </c>
      <c r="Q32" s="11" t="s">
        <v>22</v>
      </c>
      <c r="R32" s="11" t="s">
        <v>44</v>
      </c>
      <c r="S32" s="11" t="s">
        <v>38</v>
      </c>
      <c r="T32" s="11" t="s">
        <v>22</v>
      </c>
      <c r="U32" s="11" t="s">
        <v>26</v>
      </c>
      <c r="V32" s="11" t="s">
        <v>22</v>
      </c>
    </row>
    <row r="33" spans="1:22" ht="14.1" customHeight="1" x14ac:dyDescent="0.2">
      <c r="A33" s="11" t="str">
        <f t="shared" si="4"/>
        <v>MainTransportationService</v>
      </c>
      <c r="B33" s="8" t="s">
        <v>22</v>
      </c>
      <c r="C33" s="12" t="s">
        <v>34</v>
      </c>
      <c r="D33" s="11" t="s">
        <v>6021</v>
      </c>
      <c r="E33" s="11" t="s">
        <v>22</v>
      </c>
      <c r="F33" s="11" t="s">
        <v>22</v>
      </c>
      <c r="G33" s="11" t="str">
        <f t="shared" si="5"/>
        <v>Transport Execution Plan. Main_ Transportation Service. Transportation Service</v>
      </c>
      <c r="H33" s="11" t="s">
        <v>22</v>
      </c>
      <c r="I33" s="11" t="s">
        <v>4809</v>
      </c>
      <c r="J33" s="11" t="s">
        <v>1008</v>
      </c>
      <c r="K33" s="11" t="s">
        <v>22</v>
      </c>
      <c r="L33" s="11" t="s">
        <v>22</v>
      </c>
      <c r="M33" s="11" t="str">
        <f t="shared" si="6"/>
        <v>Transportation Service</v>
      </c>
      <c r="N33" s="11" t="str">
        <f t="shared" si="7"/>
        <v>Transportation Service</v>
      </c>
      <c r="O33" s="11" t="s">
        <v>22</v>
      </c>
      <c r="P33" s="11" t="s">
        <v>22</v>
      </c>
      <c r="Q33" s="11" t="s">
        <v>22</v>
      </c>
      <c r="R33" s="11" t="s">
        <v>951</v>
      </c>
      <c r="S33" s="11" t="s">
        <v>38</v>
      </c>
      <c r="T33" s="11" t="s">
        <v>22</v>
      </c>
      <c r="U33" s="11" t="s">
        <v>26</v>
      </c>
      <c r="V33" s="11" t="s">
        <v>22</v>
      </c>
    </row>
    <row r="34" spans="1:22" ht="14.1" customHeight="1" x14ac:dyDescent="0.2">
      <c r="A34" s="11" t="str">
        <f t="shared" si="4"/>
        <v>AdditionalTransportationService</v>
      </c>
      <c r="B34" s="8" t="s">
        <v>22</v>
      </c>
      <c r="C34" s="12" t="s">
        <v>98</v>
      </c>
      <c r="D34" s="11" t="s">
        <v>6022</v>
      </c>
      <c r="E34" s="11" t="s">
        <v>22</v>
      </c>
      <c r="F34" s="11" t="s">
        <v>22</v>
      </c>
      <c r="G34" s="11" t="str">
        <f t="shared" si="5"/>
        <v>Transport Execution Plan. Additional_ Transportation Service. Transportation Service</v>
      </c>
      <c r="H34" s="11" t="s">
        <v>22</v>
      </c>
      <c r="I34" s="11" t="s">
        <v>4809</v>
      </c>
      <c r="J34" s="11" t="s">
        <v>86</v>
      </c>
      <c r="K34" s="11" t="s">
        <v>22</v>
      </c>
      <c r="L34" s="11" t="s">
        <v>22</v>
      </c>
      <c r="M34" s="11" t="str">
        <f t="shared" si="6"/>
        <v>Transportation Service</v>
      </c>
      <c r="N34" s="11" t="str">
        <f t="shared" si="7"/>
        <v>Transportation Service</v>
      </c>
      <c r="O34" s="11" t="s">
        <v>22</v>
      </c>
      <c r="P34" s="11" t="s">
        <v>22</v>
      </c>
      <c r="Q34" s="11" t="s">
        <v>22</v>
      </c>
      <c r="R34" s="11" t="s">
        <v>951</v>
      </c>
      <c r="S34" s="11" t="s">
        <v>38</v>
      </c>
      <c r="T34" s="11" t="s">
        <v>22</v>
      </c>
      <c r="U34" s="11" t="s">
        <v>26</v>
      </c>
      <c r="V34" s="11" t="s">
        <v>22</v>
      </c>
    </row>
    <row r="35" spans="1:22" ht="14.1" customHeight="1" x14ac:dyDescent="0.2">
      <c r="A35" s="11" t="str">
        <f t="shared" si="4"/>
        <v>ServiceStartTimePeriod</v>
      </c>
      <c r="B35" s="8" t="s">
        <v>22</v>
      </c>
      <c r="C35" s="12" t="s">
        <v>34</v>
      </c>
      <c r="D35" s="11" t="s">
        <v>6023</v>
      </c>
      <c r="E35" s="11" t="s">
        <v>22</v>
      </c>
      <c r="F35" s="11" t="s">
        <v>22</v>
      </c>
      <c r="G35" s="11" t="str">
        <f t="shared" si="5"/>
        <v>Transport Execution Plan. Service Start Time_ Period. Period</v>
      </c>
      <c r="H35" s="11" t="s">
        <v>22</v>
      </c>
      <c r="I35" s="11" t="s">
        <v>4809</v>
      </c>
      <c r="J35" s="11" t="s">
        <v>6024</v>
      </c>
      <c r="K35" s="11" t="s">
        <v>22</v>
      </c>
      <c r="L35" s="11" t="s">
        <v>22</v>
      </c>
      <c r="M35" s="11" t="str">
        <f t="shared" si="6"/>
        <v>Period</v>
      </c>
      <c r="N35" s="11" t="str">
        <f t="shared" si="7"/>
        <v>Period</v>
      </c>
      <c r="O35" s="11" t="s">
        <v>22</v>
      </c>
      <c r="P35" s="11" t="s">
        <v>22</v>
      </c>
      <c r="Q35" s="11" t="s">
        <v>22</v>
      </c>
      <c r="R35" s="11" t="s">
        <v>44</v>
      </c>
      <c r="S35" s="11" t="s">
        <v>38</v>
      </c>
      <c r="T35" s="11" t="s">
        <v>22</v>
      </c>
      <c r="U35" s="11" t="s">
        <v>26</v>
      </c>
      <c r="V35" s="11" t="s">
        <v>22</v>
      </c>
    </row>
    <row r="36" spans="1:22" ht="14.1" customHeight="1" x14ac:dyDescent="0.2">
      <c r="A36" s="11" t="str">
        <f t="shared" si="4"/>
        <v>ServiceEndTimePeriod</v>
      </c>
      <c r="B36" s="8" t="s">
        <v>22</v>
      </c>
      <c r="C36" s="12" t="s">
        <v>34</v>
      </c>
      <c r="D36" s="11" t="s">
        <v>6025</v>
      </c>
      <c r="E36" s="11" t="s">
        <v>22</v>
      </c>
      <c r="F36" s="11" t="s">
        <v>22</v>
      </c>
      <c r="G36" s="11" t="str">
        <f t="shared" si="5"/>
        <v>Transport Execution Plan. Service End Time_ Period. Period</v>
      </c>
      <c r="H36" s="11" t="s">
        <v>22</v>
      </c>
      <c r="I36" s="11" t="s">
        <v>4809</v>
      </c>
      <c r="J36" s="11" t="s">
        <v>6026</v>
      </c>
      <c r="K36" s="11" t="s">
        <v>22</v>
      </c>
      <c r="L36" s="11" t="s">
        <v>22</v>
      </c>
      <c r="M36" s="11" t="str">
        <f t="shared" si="6"/>
        <v>Period</v>
      </c>
      <c r="N36" s="11" t="str">
        <f t="shared" si="7"/>
        <v>Period</v>
      </c>
      <c r="O36" s="11" t="s">
        <v>22</v>
      </c>
      <c r="P36" s="11" t="s">
        <v>22</v>
      </c>
      <c r="Q36" s="11" t="s">
        <v>22</v>
      </c>
      <c r="R36" s="11" t="s">
        <v>44</v>
      </c>
      <c r="S36" s="11" t="s">
        <v>38</v>
      </c>
      <c r="T36" s="11" t="s">
        <v>22</v>
      </c>
      <c r="U36" s="11" t="s">
        <v>26</v>
      </c>
      <c r="V36" s="11" t="s">
        <v>22</v>
      </c>
    </row>
    <row r="37" spans="1:22" ht="14.1" customHeight="1" x14ac:dyDescent="0.2">
      <c r="A37" s="11" t="str">
        <f t="shared" si="4"/>
        <v>FromLocation</v>
      </c>
      <c r="B37" s="8" t="s">
        <v>22</v>
      </c>
      <c r="C37" s="12" t="s">
        <v>34</v>
      </c>
      <c r="D37" s="11" t="s">
        <v>6027</v>
      </c>
      <c r="E37" s="11" t="s">
        <v>22</v>
      </c>
      <c r="F37" s="11" t="s">
        <v>22</v>
      </c>
      <c r="G37" s="11" t="str">
        <f t="shared" si="5"/>
        <v>Transport Execution Plan. From_ Location. Location</v>
      </c>
      <c r="H37" s="11" t="s">
        <v>22</v>
      </c>
      <c r="I37" s="11" t="s">
        <v>4809</v>
      </c>
      <c r="J37" s="11" t="s">
        <v>6028</v>
      </c>
      <c r="K37" s="11" t="s">
        <v>22</v>
      </c>
      <c r="L37" s="11" t="s">
        <v>22</v>
      </c>
      <c r="M37" s="11" t="str">
        <f t="shared" si="6"/>
        <v>Location</v>
      </c>
      <c r="N37" s="11" t="str">
        <f t="shared" si="7"/>
        <v>Location</v>
      </c>
      <c r="O37" s="11" t="s">
        <v>22</v>
      </c>
      <c r="P37" s="11" t="s">
        <v>22</v>
      </c>
      <c r="Q37" s="11" t="s">
        <v>22</v>
      </c>
      <c r="R37" s="11" t="s">
        <v>47</v>
      </c>
      <c r="S37" s="11" t="s">
        <v>38</v>
      </c>
      <c r="T37" s="11" t="s">
        <v>22</v>
      </c>
      <c r="U37" s="11" t="s">
        <v>26</v>
      </c>
      <c r="V37" s="11" t="s">
        <v>22</v>
      </c>
    </row>
    <row r="38" spans="1:22" ht="14.1" customHeight="1" x14ac:dyDescent="0.2">
      <c r="A38" s="11" t="str">
        <f t="shared" si="4"/>
        <v>ToLocation</v>
      </c>
      <c r="B38" s="8" t="s">
        <v>22</v>
      </c>
      <c r="C38" s="12" t="s">
        <v>34</v>
      </c>
      <c r="D38" s="11" t="s">
        <v>6029</v>
      </c>
      <c r="E38" s="11" t="s">
        <v>22</v>
      </c>
      <c r="F38" s="11" t="s">
        <v>22</v>
      </c>
      <c r="G38" s="11" t="str">
        <f t="shared" si="5"/>
        <v>Transport Execution Plan. To_ Location. Location</v>
      </c>
      <c r="H38" s="11" t="s">
        <v>22</v>
      </c>
      <c r="I38" s="11" t="s">
        <v>4809</v>
      </c>
      <c r="J38" s="11" t="s">
        <v>6030</v>
      </c>
      <c r="K38" s="11" t="s">
        <v>22</v>
      </c>
      <c r="L38" s="11" t="s">
        <v>22</v>
      </c>
      <c r="M38" s="11" t="str">
        <f t="shared" si="6"/>
        <v>Location</v>
      </c>
      <c r="N38" s="11" t="str">
        <f t="shared" si="7"/>
        <v>Location</v>
      </c>
      <c r="O38" s="11" t="s">
        <v>22</v>
      </c>
      <c r="P38" s="11" t="s">
        <v>22</v>
      </c>
      <c r="Q38" s="11" t="s">
        <v>22</v>
      </c>
      <c r="R38" s="11" t="s">
        <v>47</v>
      </c>
      <c r="S38" s="11" t="s">
        <v>38</v>
      </c>
      <c r="T38" s="11" t="s">
        <v>22</v>
      </c>
      <c r="U38" s="11" t="s">
        <v>26</v>
      </c>
      <c r="V38" s="11" t="s">
        <v>22</v>
      </c>
    </row>
    <row r="39" spans="1:22" ht="14.1" customHeight="1" x14ac:dyDescent="0.2">
      <c r="A39" s="11" t="str">
        <f t="shared" si="4"/>
        <v>AtLocation</v>
      </c>
      <c r="B39" s="8" t="s">
        <v>22</v>
      </c>
      <c r="C39" s="12" t="s">
        <v>34</v>
      </c>
      <c r="D39" s="11" t="s">
        <v>6031</v>
      </c>
      <c r="E39" s="11" t="s">
        <v>22</v>
      </c>
      <c r="F39" s="11" t="s">
        <v>22</v>
      </c>
      <c r="G39" s="11" t="str">
        <f t="shared" si="5"/>
        <v>Transport Execution Plan. At_ Location. Location</v>
      </c>
      <c r="H39" s="11" t="s">
        <v>22</v>
      </c>
      <c r="I39" s="11" t="s">
        <v>4809</v>
      </c>
      <c r="J39" s="11" t="s">
        <v>6032</v>
      </c>
      <c r="K39" s="11" t="s">
        <v>22</v>
      </c>
      <c r="L39" s="11" t="s">
        <v>22</v>
      </c>
      <c r="M39" s="11" t="str">
        <f t="shared" si="6"/>
        <v>Location</v>
      </c>
      <c r="N39" s="11" t="str">
        <f t="shared" si="7"/>
        <v>Location</v>
      </c>
      <c r="O39" s="11" t="s">
        <v>22</v>
      </c>
      <c r="P39" s="11" t="s">
        <v>22</v>
      </c>
      <c r="Q39" s="11" t="s">
        <v>22</v>
      </c>
      <c r="R39" s="11" t="s">
        <v>47</v>
      </c>
      <c r="S39" s="11" t="s">
        <v>38</v>
      </c>
      <c r="T39" s="11" t="s">
        <v>22</v>
      </c>
      <c r="U39" s="11" t="s">
        <v>26</v>
      </c>
      <c r="V39" s="11" t="s">
        <v>22</v>
      </c>
    </row>
    <row r="40" spans="1:22" ht="14.1" customHeight="1" x14ac:dyDescent="0.2">
      <c r="A40" s="11" t="str">
        <f t="shared" si="4"/>
        <v>TransportExecutionTerms</v>
      </c>
      <c r="B40" s="8" t="s">
        <v>22</v>
      </c>
      <c r="C40" s="12" t="s">
        <v>34</v>
      </c>
      <c r="D40" s="11" t="s">
        <v>6033</v>
      </c>
      <c r="E40" s="11" t="s">
        <v>22</v>
      </c>
      <c r="F40" s="11" t="s">
        <v>22</v>
      </c>
      <c r="G40" s="11" t="str">
        <f t="shared" si="5"/>
        <v>Transport Execution Plan. Transport Execution Terms</v>
      </c>
      <c r="H40" s="11" t="s">
        <v>22</v>
      </c>
      <c r="I40" s="11" t="s">
        <v>4809</v>
      </c>
      <c r="J40" s="11" t="s">
        <v>22</v>
      </c>
      <c r="K40" s="11" t="s">
        <v>22</v>
      </c>
      <c r="L40" s="11" t="s">
        <v>22</v>
      </c>
      <c r="M40" s="11" t="str">
        <f t="shared" si="6"/>
        <v>Transport Execution Terms</v>
      </c>
      <c r="N40" s="11" t="str">
        <f t="shared" si="7"/>
        <v>Transport Execution Terms</v>
      </c>
      <c r="O40" s="11" t="s">
        <v>22</v>
      </c>
      <c r="P40" s="11" t="s">
        <v>22</v>
      </c>
      <c r="Q40" s="11" t="s">
        <v>22</v>
      </c>
      <c r="R40" s="11" t="s">
        <v>4707</v>
      </c>
      <c r="S40" s="11" t="s">
        <v>38</v>
      </c>
      <c r="T40" s="11" t="s">
        <v>22</v>
      </c>
      <c r="U40" s="11" t="s">
        <v>26</v>
      </c>
      <c r="V40" s="11" t="s">
        <v>22</v>
      </c>
    </row>
    <row r="41" spans="1:22" ht="14.1" customHeight="1" x14ac:dyDescent="0.2">
      <c r="A41" s="11" t="str">
        <f t="shared" si="4"/>
        <v>Consignment</v>
      </c>
      <c r="B41" s="8" t="s">
        <v>22</v>
      </c>
      <c r="C41" s="12" t="s">
        <v>50</v>
      </c>
      <c r="D41" s="11" t="s">
        <v>6034</v>
      </c>
      <c r="E41" s="11" t="s">
        <v>22</v>
      </c>
      <c r="F41" s="11" t="s">
        <v>22</v>
      </c>
      <c r="G41" s="11" t="str">
        <f t="shared" si="5"/>
        <v>Transport Execution Plan. Consignment</v>
      </c>
      <c r="H41" s="11" t="s">
        <v>22</v>
      </c>
      <c r="I41" s="11" t="s">
        <v>4809</v>
      </c>
      <c r="J41" s="11" t="s">
        <v>22</v>
      </c>
      <c r="K41" s="11" t="s">
        <v>22</v>
      </c>
      <c r="L41" s="11" t="s">
        <v>22</v>
      </c>
      <c r="M41" s="11" t="str">
        <f t="shared" si="6"/>
        <v>Consignment</v>
      </c>
      <c r="N41" s="11" t="str">
        <f t="shared" si="7"/>
        <v>Consignment</v>
      </c>
      <c r="O41" s="11" t="s">
        <v>22</v>
      </c>
      <c r="P41" s="11" t="s">
        <v>22</v>
      </c>
      <c r="Q41" s="11" t="s">
        <v>22</v>
      </c>
      <c r="R41" s="11" t="s">
        <v>744</v>
      </c>
      <c r="S41" s="11" t="s">
        <v>38</v>
      </c>
      <c r="T41" s="11" t="s">
        <v>22</v>
      </c>
      <c r="U41" s="11" t="s">
        <v>26</v>
      </c>
      <c r="V41" s="11" t="s">
        <v>22</v>
      </c>
    </row>
    <row r="42" spans="1:22" s="14" customFormat="1" ht="14.1" customHeight="1" x14ac:dyDescent="0.2">
      <c r="A42" s="13"/>
      <c r="B42" s="13"/>
      <c r="C42" s="13"/>
      <c r="D42" s="13"/>
      <c r="E42" s="13"/>
      <c r="F42" s="13"/>
      <c r="G42" s="13"/>
      <c r="H42" s="13"/>
      <c r="I42" s="13"/>
      <c r="J42" s="13"/>
      <c r="K42" s="13"/>
      <c r="L42" s="13"/>
      <c r="M42" s="13"/>
      <c r="N42" s="13"/>
      <c r="O42" s="13"/>
      <c r="P42" s="13"/>
      <c r="Q42" s="13"/>
      <c r="R42" s="13"/>
      <c r="S42" s="13" t="s">
        <v>4949</v>
      </c>
      <c r="T42" s="13"/>
      <c r="U42" s="13"/>
      <c r="V42"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D02A9-F04E-45C7-8162-95082835FF63}">
  <dimension ref="A1:V38"/>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TransportExecutionPlanRequest</v>
      </c>
      <c r="B2" s="6" t="s">
        <v>22</v>
      </c>
      <c r="C2" s="6" t="s">
        <v>22</v>
      </c>
      <c r="D2" s="6" t="s">
        <v>6035</v>
      </c>
      <c r="E2" s="6" t="s">
        <v>22</v>
      </c>
      <c r="F2" s="6" t="s">
        <v>22</v>
      </c>
      <c r="G2" s="5" t="str">
        <f>CONCATENATE(IF(H2="","",CONCATENATE(H2,"_ ")),I2,". Details")</f>
        <v>Transport Execution Plan Request. Details</v>
      </c>
      <c r="H2" s="6" t="s">
        <v>22</v>
      </c>
      <c r="I2" s="6" t="s">
        <v>6011</v>
      </c>
      <c r="J2" s="6" t="s">
        <v>22</v>
      </c>
      <c r="K2" s="6" t="s">
        <v>22</v>
      </c>
      <c r="L2" s="6" t="s">
        <v>22</v>
      </c>
      <c r="M2" s="6" t="s">
        <v>22</v>
      </c>
      <c r="N2" s="6" t="s">
        <v>22</v>
      </c>
      <c r="O2" s="6" t="s">
        <v>22</v>
      </c>
      <c r="P2" s="6" t="s">
        <v>22</v>
      </c>
      <c r="Q2" s="6" t="s">
        <v>22</v>
      </c>
      <c r="R2" s="6" t="s">
        <v>22</v>
      </c>
      <c r="S2" s="6" t="s">
        <v>25</v>
      </c>
      <c r="T2" s="6" t="s">
        <v>22</v>
      </c>
      <c r="U2" s="6" t="s">
        <v>26</v>
      </c>
      <c r="V2" s="6" t="s">
        <v>22</v>
      </c>
    </row>
    <row r="3" spans="1:22" ht="14.1" customHeight="1" x14ac:dyDescent="0.2">
      <c r="A3" s="7" t="str">
        <f t="shared" ref="A3:A17"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22</v>
      </c>
      <c r="G3" s="10" t="str">
        <f t="shared" ref="G3:G17" si="1">CONCATENATE( IF(H3="","",CONCATENATE(H3,"_ ")),I3,". ",IF(J3="","",CONCATENATE(J3,"_ ")),M3,IF(OR(J3&lt;&gt;"",M3&lt;&gt;N3),CONCATENATE(". ",N3),""))</f>
        <v>Transport Execution Plan Request. UBL Version Identifier. Identifier</v>
      </c>
      <c r="H3" s="10" t="s">
        <v>22</v>
      </c>
      <c r="I3" s="10" t="s">
        <v>6011</v>
      </c>
      <c r="J3" s="10" t="s">
        <v>22</v>
      </c>
      <c r="K3" s="10" t="s">
        <v>4953</v>
      </c>
      <c r="L3" s="10" t="s">
        <v>29</v>
      </c>
      <c r="M3" s="7" t="str">
        <f t="shared" ref="M3:M17" si="2">IF(K3&lt;&gt;"",CONCATENATE(K3," ",L3),L3)</f>
        <v>UBL Version Identifier</v>
      </c>
      <c r="N3" s="10" t="s">
        <v>29</v>
      </c>
      <c r="O3" s="10" t="s">
        <v>22</v>
      </c>
      <c r="P3" s="10" t="str">
        <f t="shared" ref="P3:P17" si="3">IF(O3&lt;&gt;"",CONCATENATE(O3,"_ ",N3,". Type"),CONCATENATE(N3,". Type"))</f>
        <v>Identifier. Type</v>
      </c>
      <c r="Q3" s="10" t="s">
        <v>22</v>
      </c>
      <c r="R3" s="10" t="s">
        <v>22</v>
      </c>
      <c r="S3" s="10" t="s">
        <v>30</v>
      </c>
      <c r="T3" s="10" t="s">
        <v>22</v>
      </c>
      <c r="U3" s="10" t="s">
        <v>26</v>
      </c>
      <c r="V3" s="10" t="s">
        <v>22</v>
      </c>
    </row>
    <row r="4" spans="1:22" ht="14.1" customHeight="1" x14ac:dyDescent="0.2">
      <c r="A4" s="7" t="str">
        <f t="shared" si="0"/>
        <v>CustomizationID</v>
      </c>
      <c r="B4" s="8" t="s">
        <v>22</v>
      </c>
      <c r="C4" s="9" t="s">
        <v>34</v>
      </c>
      <c r="D4" s="10" t="s">
        <v>4954</v>
      </c>
      <c r="E4" s="10" t="s">
        <v>22</v>
      </c>
      <c r="F4" s="10" t="s">
        <v>22</v>
      </c>
      <c r="G4" s="10" t="str">
        <f t="shared" si="1"/>
        <v>Transport Execution Plan Request. Customization Identifier. Identifier</v>
      </c>
      <c r="H4" s="10" t="s">
        <v>22</v>
      </c>
      <c r="I4" s="10" t="s">
        <v>6011</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26</v>
      </c>
      <c r="V4" s="10" t="s">
        <v>22</v>
      </c>
    </row>
    <row r="5" spans="1:22" ht="14.1" customHeight="1" x14ac:dyDescent="0.2">
      <c r="A5" s="7" t="str">
        <f t="shared" si="0"/>
        <v>ProfileID</v>
      </c>
      <c r="B5" s="8" t="s">
        <v>22</v>
      </c>
      <c r="C5" s="9" t="s">
        <v>34</v>
      </c>
      <c r="D5" s="10" t="s">
        <v>4955</v>
      </c>
      <c r="E5" s="10" t="s">
        <v>22</v>
      </c>
      <c r="F5" s="10" t="s">
        <v>22</v>
      </c>
      <c r="G5" s="10" t="str">
        <f t="shared" si="1"/>
        <v>Transport Execution Plan Request. Profile Identifier. Identifier</v>
      </c>
      <c r="H5" s="10" t="s">
        <v>22</v>
      </c>
      <c r="I5" s="10" t="s">
        <v>6011</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26</v>
      </c>
      <c r="V5" s="10" t="s">
        <v>22</v>
      </c>
    </row>
    <row r="6" spans="1:22" ht="14.1" customHeight="1" x14ac:dyDescent="0.2">
      <c r="A6" s="7" t="str">
        <f t="shared" si="0"/>
        <v>ProfileExecutionID</v>
      </c>
      <c r="B6" s="8" t="s">
        <v>22</v>
      </c>
      <c r="C6" s="9" t="s">
        <v>34</v>
      </c>
      <c r="D6" s="10" t="s">
        <v>4956</v>
      </c>
      <c r="E6" s="10" t="s">
        <v>22</v>
      </c>
      <c r="F6" s="10" t="s">
        <v>22</v>
      </c>
      <c r="G6" s="10" t="str">
        <f t="shared" si="1"/>
        <v>Transport Execution Plan Request. Profile Execution Identifier. Identifier</v>
      </c>
      <c r="H6" s="10" t="s">
        <v>22</v>
      </c>
      <c r="I6" s="10" t="s">
        <v>6011</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26</v>
      </c>
      <c r="V6" s="10" t="s">
        <v>22</v>
      </c>
    </row>
    <row r="7" spans="1:22" ht="14.1" customHeight="1" x14ac:dyDescent="0.2">
      <c r="A7" s="7" t="str">
        <f t="shared" si="0"/>
        <v>ID</v>
      </c>
      <c r="B7" s="8" t="s">
        <v>22</v>
      </c>
      <c r="C7" s="9" t="s">
        <v>27</v>
      </c>
      <c r="D7" s="10" t="s">
        <v>4995</v>
      </c>
      <c r="E7" s="10" t="s">
        <v>22</v>
      </c>
      <c r="F7" s="10" t="s">
        <v>22</v>
      </c>
      <c r="G7" s="10" t="str">
        <f t="shared" si="1"/>
        <v>Transport Execution Plan Request. Identifier</v>
      </c>
      <c r="H7" s="10" t="s">
        <v>22</v>
      </c>
      <c r="I7" s="10" t="s">
        <v>6011</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26</v>
      </c>
      <c r="V7" s="10" t="s">
        <v>22</v>
      </c>
    </row>
    <row r="8" spans="1:22" ht="14.1" customHeight="1" x14ac:dyDescent="0.2">
      <c r="A8" s="7" t="str">
        <f t="shared" si="0"/>
        <v>VersionID</v>
      </c>
      <c r="B8" s="8" t="s">
        <v>22</v>
      </c>
      <c r="C8" s="9" t="s">
        <v>34</v>
      </c>
      <c r="D8" s="10" t="s">
        <v>6036</v>
      </c>
      <c r="E8" s="10" t="s">
        <v>22</v>
      </c>
      <c r="F8" s="10" t="s">
        <v>601</v>
      </c>
      <c r="G8" s="10" t="str">
        <f t="shared" si="1"/>
        <v>Transport Execution Plan Request. Version. Identifier</v>
      </c>
      <c r="H8" s="10" t="s">
        <v>22</v>
      </c>
      <c r="I8" s="10" t="s">
        <v>6011</v>
      </c>
      <c r="J8" s="10" t="s">
        <v>22</v>
      </c>
      <c r="K8" s="10" t="s">
        <v>22</v>
      </c>
      <c r="L8" s="10" t="s">
        <v>602</v>
      </c>
      <c r="M8" s="7" t="str">
        <f t="shared" si="2"/>
        <v>Version</v>
      </c>
      <c r="N8" s="10" t="s">
        <v>29</v>
      </c>
      <c r="O8" s="10" t="s">
        <v>22</v>
      </c>
      <c r="P8" s="10" t="str">
        <f t="shared" si="3"/>
        <v>Identifier. Type</v>
      </c>
      <c r="Q8" s="10" t="s">
        <v>22</v>
      </c>
      <c r="R8" s="10" t="s">
        <v>22</v>
      </c>
      <c r="S8" s="10" t="s">
        <v>30</v>
      </c>
      <c r="T8" s="10" t="s">
        <v>22</v>
      </c>
      <c r="U8" s="10" t="s">
        <v>26</v>
      </c>
      <c r="V8" s="10" t="s">
        <v>22</v>
      </c>
    </row>
    <row r="9" spans="1:22" ht="14.1" customHeight="1" x14ac:dyDescent="0.2">
      <c r="A9" s="7" t="str">
        <f t="shared" si="0"/>
        <v>CopyIndicator</v>
      </c>
      <c r="B9" s="8" t="s">
        <v>22</v>
      </c>
      <c r="C9" s="9" t="s">
        <v>34</v>
      </c>
      <c r="D9" s="10" t="s">
        <v>5018</v>
      </c>
      <c r="E9" s="10" t="s">
        <v>22</v>
      </c>
      <c r="F9" s="10" t="s">
        <v>22</v>
      </c>
      <c r="G9" s="10" t="str">
        <f t="shared" si="1"/>
        <v>Transport Execution Plan Request. Copy_ Indicator. Indicator</v>
      </c>
      <c r="H9" s="10" t="s">
        <v>22</v>
      </c>
      <c r="I9" s="10" t="s">
        <v>6011</v>
      </c>
      <c r="J9" s="10" t="s">
        <v>1596</v>
      </c>
      <c r="K9" s="10" t="s">
        <v>22</v>
      </c>
      <c r="L9" s="10" t="s">
        <v>170</v>
      </c>
      <c r="M9" s="7" t="str">
        <f t="shared" si="2"/>
        <v>Indicator</v>
      </c>
      <c r="N9" s="10" t="s">
        <v>170</v>
      </c>
      <c r="O9" s="10" t="s">
        <v>22</v>
      </c>
      <c r="P9" s="10" t="str">
        <f t="shared" si="3"/>
        <v>Indicator. Type</v>
      </c>
      <c r="Q9" s="10" t="s">
        <v>22</v>
      </c>
      <c r="R9" s="10" t="s">
        <v>22</v>
      </c>
      <c r="S9" s="10" t="s">
        <v>30</v>
      </c>
      <c r="T9" s="10" t="s">
        <v>22</v>
      </c>
      <c r="U9" s="10" t="s">
        <v>26</v>
      </c>
      <c r="V9" s="10" t="s">
        <v>22</v>
      </c>
    </row>
    <row r="10" spans="1:22" ht="14.1" customHeight="1" x14ac:dyDescent="0.2">
      <c r="A10" s="7" t="str">
        <f t="shared" si="0"/>
        <v>UUID</v>
      </c>
      <c r="B10" s="8" t="s">
        <v>22</v>
      </c>
      <c r="C10" s="9" t="s">
        <v>34</v>
      </c>
      <c r="D10" s="10" t="s">
        <v>4959</v>
      </c>
      <c r="E10" s="10" t="s">
        <v>22</v>
      </c>
      <c r="F10" s="10" t="s">
        <v>22</v>
      </c>
      <c r="G10" s="10" t="str">
        <f t="shared" si="1"/>
        <v>Transport Execution Plan Request. UUID. Identifier</v>
      </c>
      <c r="H10" s="10" t="s">
        <v>22</v>
      </c>
      <c r="I10" s="10" t="s">
        <v>6011</v>
      </c>
      <c r="J10" s="10" t="s">
        <v>22</v>
      </c>
      <c r="K10" s="10" t="s">
        <v>22</v>
      </c>
      <c r="L10" s="10" t="s">
        <v>590</v>
      </c>
      <c r="M10" s="7" t="str">
        <f t="shared" si="2"/>
        <v>UUID</v>
      </c>
      <c r="N10" s="10" t="s">
        <v>29</v>
      </c>
      <c r="O10" s="10" t="s">
        <v>22</v>
      </c>
      <c r="P10" s="10" t="str">
        <f t="shared" si="3"/>
        <v>Identifier. Type</v>
      </c>
      <c r="Q10" s="10" t="s">
        <v>22</v>
      </c>
      <c r="R10" s="10" t="s">
        <v>22</v>
      </c>
      <c r="S10" s="10" t="s">
        <v>30</v>
      </c>
      <c r="T10" s="10" t="s">
        <v>22</v>
      </c>
      <c r="U10" s="10" t="s">
        <v>26</v>
      </c>
      <c r="V10" s="10" t="s">
        <v>22</v>
      </c>
    </row>
    <row r="11" spans="1:22" ht="14.1" customHeight="1" x14ac:dyDescent="0.2">
      <c r="A11" s="7" t="str">
        <f t="shared" si="0"/>
        <v>IssueDate</v>
      </c>
      <c r="B11" s="8" t="s">
        <v>22</v>
      </c>
      <c r="C11" s="9" t="s">
        <v>34</v>
      </c>
      <c r="D11" s="10" t="s">
        <v>4996</v>
      </c>
      <c r="E11" s="10" t="s">
        <v>5032</v>
      </c>
      <c r="F11" s="10" t="s">
        <v>22</v>
      </c>
      <c r="G11" s="10" t="str">
        <f t="shared" si="1"/>
        <v>Transport Execution Plan Request. Issue Date. Date</v>
      </c>
      <c r="H11" s="10" t="s">
        <v>22</v>
      </c>
      <c r="I11" s="10" t="s">
        <v>6011</v>
      </c>
      <c r="J11" s="10" t="s">
        <v>22</v>
      </c>
      <c r="K11" s="10" t="s">
        <v>477</v>
      </c>
      <c r="L11" s="10" t="s">
        <v>397</v>
      </c>
      <c r="M11" s="7" t="str">
        <f t="shared" si="2"/>
        <v>Issue Date</v>
      </c>
      <c r="N11" s="10" t="s">
        <v>397</v>
      </c>
      <c r="O11" s="10" t="s">
        <v>22</v>
      </c>
      <c r="P11" s="10" t="str">
        <f t="shared" si="3"/>
        <v>Date. Type</v>
      </c>
      <c r="Q11" s="10" t="s">
        <v>22</v>
      </c>
      <c r="R11" s="10" t="s">
        <v>22</v>
      </c>
      <c r="S11" s="10" t="s">
        <v>30</v>
      </c>
      <c r="T11" s="10" t="s">
        <v>22</v>
      </c>
      <c r="U11" s="10" t="s">
        <v>26</v>
      </c>
      <c r="V11" s="10" t="s">
        <v>22</v>
      </c>
    </row>
    <row r="12" spans="1:22" ht="14.1" customHeight="1" x14ac:dyDescent="0.2">
      <c r="A12" s="7" t="str">
        <f t="shared" si="0"/>
        <v>IssueTime</v>
      </c>
      <c r="B12" s="8" t="s">
        <v>22</v>
      </c>
      <c r="C12" s="9" t="s">
        <v>34</v>
      </c>
      <c r="D12" s="10" t="s">
        <v>4997</v>
      </c>
      <c r="E12" s="10" t="s">
        <v>22</v>
      </c>
      <c r="F12" s="10" t="s">
        <v>22</v>
      </c>
      <c r="G12" s="10" t="str">
        <f t="shared" si="1"/>
        <v>Transport Execution Plan Request. Issue Time. Time</v>
      </c>
      <c r="H12" s="10" t="s">
        <v>22</v>
      </c>
      <c r="I12" s="10" t="s">
        <v>6011</v>
      </c>
      <c r="J12" s="10" t="s">
        <v>22</v>
      </c>
      <c r="K12" s="10" t="s">
        <v>477</v>
      </c>
      <c r="L12" s="10" t="s">
        <v>594</v>
      </c>
      <c r="M12" s="7" t="str">
        <f t="shared" si="2"/>
        <v>Issue Time</v>
      </c>
      <c r="N12" s="10" t="s">
        <v>594</v>
      </c>
      <c r="O12" s="10" t="s">
        <v>22</v>
      </c>
      <c r="P12" s="10" t="str">
        <f t="shared" si="3"/>
        <v>Time. Type</v>
      </c>
      <c r="Q12" s="10" t="s">
        <v>22</v>
      </c>
      <c r="R12" s="10" t="s">
        <v>22</v>
      </c>
      <c r="S12" s="10" t="s">
        <v>30</v>
      </c>
      <c r="T12" s="10" t="s">
        <v>22</v>
      </c>
      <c r="U12" s="10" t="s">
        <v>26</v>
      </c>
      <c r="V12" s="10" t="s">
        <v>22</v>
      </c>
    </row>
    <row r="13" spans="1:22" ht="14.1" customHeight="1" x14ac:dyDescent="0.2">
      <c r="A13" s="7" t="str">
        <f t="shared" si="0"/>
        <v>DocumentStatusCode</v>
      </c>
      <c r="B13" s="8" t="s">
        <v>22</v>
      </c>
      <c r="C13" s="9" t="s">
        <v>34</v>
      </c>
      <c r="D13" s="10" t="s">
        <v>6037</v>
      </c>
      <c r="E13" s="10" t="s">
        <v>22</v>
      </c>
      <c r="F13" s="10" t="s">
        <v>22</v>
      </c>
      <c r="G13" s="10" t="str">
        <f t="shared" si="1"/>
        <v>Transport Execution Plan Request. Document Status Code. Code</v>
      </c>
      <c r="H13" s="10" t="s">
        <v>22</v>
      </c>
      <c r="I13" s="10" t="s">
        <v>6011</v>
      </c>
      <c r="J13" s="10" t="s">
        <v>22</v>
      </c>
      <c r="K13" s="10" t="s">
        <v>1633</v>
      </c>
      <c r="L13" s="10" t="s">
        <v>33</v>
      </c>
      <c r="M13" s="7" t="str">
        <f t="shared" si="2"/>
        <v>Document Status Code</v>
      </c>
      <c r="N13" s="10" t="s">
        <v>33</v>
      </c>
      <c r="O13" s="10" t="s">
        <v>1633</v>
      </c>
      <c r="P13" s="10" t="str">
        <f t="shared" si="3"/>
        <v>Document Status_ Code. Type</v>
      </c>
      <c r="Q13" s="10" t="s">
        <v>22</v>
      </c>
      <c r="R13" s="10" t="s">
        <v>22</v>
      </c>
      <c r="S13" s="10" t="s">
        <v>30</v>
      </c>
      <c r="T13" s="10" t="s">
        <v>22</v>
      </c>
      <c r="U13" s="10" t="s">
        <v>26</v>
      </c>
      <c r="V13" s="10" t="s">
        <v>22</v>
      </c>
    </row>
    <row r="14" spans="1:22" ht="14.1" customHeight="1" x14ac:dyDescent="0.2">
      <c r="A14" s="7" t="str">
        <f t="shared" si="0"/>
        <v>DocumentStatusReasonCode</v>
      </c>
      <c r="B14" s="8" t="s">
        <v>22</v>
      </c>
      <c r="C14" s="9" t="s">
        <v>34</v>
      </c>
      <c r="D14" s="10" t="s">
        <v>6038</v>
      </c>
      <c r="E14" s="10" t="s">
        <v>22</v>
      </c>
      <c r="F14" s="10" t="s">
        <v>22</v>
      </c>
      <c r="G14" s="10" t="str">
        <f t="shared" si="1"/>
        <v>Transport Execution Plan Request. Document Status Reason Code. Code</v>
      </c>
      <c r="H14" s="10" t="s">
        <v>22</v>
      </c>
      <c r="I14" s="10" t="s">
        <v>6011</v>
      </c>
      <c r="J14" s="10" t="s">
        <v>22</v>
      </c>
      <c r="K14" s="10" t="s">
        <v>6000</v>
      </c>
      <c r="L14" s="10" t="s">
        <v>33</v>
      </c>
      <c r="M14" s="7" t="str">
        <f t="shared" si="2"/>
        <v>Document Status Reason Code</v>
      </c>
      <c r="N14" s="10" t="s">
        <v>33</v>
      </c>
      <c r="O14" s="10" t="s">
        <v>22</v>
      </c>
      <c r="P14" s="10" t="str">
        <f t="shared" si="3"/>
        <v>Code. Type</v>
      </c>
      <c r="Q14" s="10" t="s">
        <v>22</v>
      </c>
      <c r="R14" s="10" t="s">
        <v>22</v>
      </c>
      <c r="S14" s="10" t="s">
        <v>30</v>
      </c>
      <c r="T14" s="10" t="s">
        <v>22</v>
      </c>
      <c r="U14" s="10" t="s">
        <v>26</v>
      </c>
      <c r="V14" s="10" t="s">
        <v>22</v>
      </c>
    </row>
    <row r="15" spans="1:22" ht="14.1" customHeight="1" x14ac:dyDescent="0.2">
      <c r="A15" s="7" t="str">
        <f t="shared" si="0"/>
        <v>DocumentStatusReasonDescription</v>
      </c>
      <c r="B15" s="8" t="s">
        <v>22</v>
      </c>
      <c r="C15" s="9" t="s">
        <v>98</v>
      </c>
      <c r="D15" s="10" t="s">
        <v>6039</v>
      </c>
      <c r="E15" s="10" t="s">
        <v>22</v>
      </c>
      <c r="F15" s="10" t="s">
        <v>158</v>
      </c>
      <c r="G15" s="10" t="str">
        <f t="shared" si="1"/>
        <v>Transport Execution Plan Request. Document Status Reason Description. Text</v>
      </c>
      <c r="H15" s="10" t="s">
        <v>22</v>
      </c>
      <c r="I15" s="10" t="s">
        <v>6011</v>
      </c>
      <c r="J15" s="10" t="s">
        <v>22</v>
      </c>
      <c r="K15" s="10" t="s">
        <v>6000</v>
      </c>
      <c r="L15" s="10" t="s">
        <v>100</v>
      </c>
      <c r="M15" s="7" t="str">
        <f t="shared" si="2"/>
        <v>Document Status Reason Description</v>
      </c>
      <c r="N15" s="10" t="s">
        <v>59</v>
      </c>
      <c r="O15" s="10" t="s">
        <v>22</v>
      </c>
      <c r="P15" s="10" t="str">
        <f t="shared" si="3"/>
        <v>Text. Type</v>
      </c>
      <c r="Q15" s="10" t="s">
        <v>22</v>
      </c>
      <c r="R15" s="10" t="s">
        <v>22</v>
      </c>
      <c r="S15" s="10" t="s">
        <v>30</v>
      </c>
      <c r="T15" s="10" t="s">
        <v>22</v>
      </c>
      <c r="U15" s="10" t="s">
        <v>26</v>
      </c>
      <c r="V15" s="10" t="s">
        <v>22</v>
      </c>
    </row>
    <row r="16" spans="1:22" ht="14.1" customHeight="1" x14ac:dyDescent="0.2">
      <c r="A16" s="7" t="str">
        <f t="shared" si="0"/>
        <v>Note</v>
      </c>
      <c r="B16" s="8" t="s">
        <v>22</v>
      </c>
      <c r="C16" s="9" t="s">
        <v>98</v>
      </c>
      <c r="D16" s="10" t="s">
        <v>4967</v>
      </c>
      <c r="E16" s="10" t="s">
        <v>22</v>
      </c>
      <c r="F16" s="10" t="s">
        <v>22</v>
      </c>
      <c r="G16" s="10" t="str">
        <f t="shared" si="1"/>
        <v>Transport Execution Plan Request. Note. Text</v>
      </c>
      <c r="H16" s="10" t="s">
        <v>22</v>
      </c>
      <c r="I16" s="10" t="s">
        <v>6011</v>
      </c>
      <c r="J16" s="10" t="s">
        <v>22</v>
      </c>
      <c r="K16" s="10" t="s">
        <v>22</v>
      </c>
      <c r="L16" s="10" t="s">
        <v>237</v>
      </c>
      <c r="M16" s="7" t="str">
        <f t="shared" si="2"/>
        <v>Note</v>
      </c>
      <c r="N16" s="10" t="s">
        <v>59</v>
      </c>
      <c r="O16" s="10" t="s">
        <v>22</v>
      </c>
      <c r="P16" s="10" t="str">
        <f t="shared" si="3"/>
        <v>Text. Type</v>
      </c>
      <c r="Q16" s="10" t="s">
        <v>22</v>
      </c>
      <c r="R16" s="10" t="s">
        <v>22</v>
      </c>
      <c r="S16" s="10" t="s">
        <v>30</v>
      </c>
      <c r="T16" s="10" t="s">
        <v>22</v>
      </c>
      <c r="U16" s="10" t="s">
        <v>26</v>
      </c>
      <c r="V16" s="10" t="s">
        <v>22</v>
      </c>
    </row>
    <row r="17" spans="1:22" ht="14.1" customHeight="1" x14ac:dyDescent="0.2">
      <c r="A17" s="7" t="str">
        <f t="shared" si="0"/>
        <v>TransportUserRemarks</v>
      </c>
      <c r="B17" s="8" t="s">
        <v>22</v>
      </c>
      <c r="C17" s="9" t="s">
        <v>98</v>
      </c>
      <c r="D17" s="10" t="s">
        <v>6040</v>
      </c>
      <c r="E17" s="10" t="s">
        <v>22</v>
      </c>
      <c r="F17" s="10" t="s">
        <v>22</v>
      </c>
      <c r="G17" s="10" t="str">
        <f t="shared" si="1"/>
        <v>Transport Execution Plan Request. Transport User_ Remarks. Text</v>
      </c>
      <c r="H17" s="10" t="s">
        <v>22</v>
      </c>
      <c r="I17" s="10" t="s">
        <v>6011</v>
      </c>
      <c r="J17" s="10" t="s">
        <v>4709</v>
      </c>
      <c r="K17" s="10" t="s">
        <v>22</v>
      </c>
      <c r="L17" s="10" t="s">
        <v>620</v>
      </c>
      <c r="M17" s="7" t="str">
        <f t="shared" si="2"/>
        <v>Remarks</v>
      </c>
      <c r="N17" s="10" t="s">
        <v>59</v>
      </c>
      <c r="O17" s="10" t="s">
        <v>22</v>
      </c>
      <c r="P17" s="10" t="str">
        <f t="shared" si="3"/>
        <v>Text. Type</v>
      </c>
      <c r="Q17" s="10" t="s">
        <v>22</v>
      </c>
      <c r="R17" s="10" t="s">
        <v>22</v>
      </c>
      <c r="S17" s="10" t="s">
        <v>30</v>
      </c>
      <c r="T17" s="10" t="s">
        <v>22</v>
      </c>
      <c r="U17" s="10" t="s">
        <v>26</v>
      </c>
      <c r="V17" s="10" t="s">
        <v>22</v>
      </c>
    </row>
    <row r="18" spans="1:22" ht="14.1" customHeight="1" x14ac:dyDescent="0.2">
      <c r="A18" s="11" t="str">
        <f t="shared" ref="A18:A37" si="4">SUBSTITUTE(SUBSTITUTE(CONCATENATE(J18,IF(M18="Identifier","ID",M18))," ",""),"_","")</f>
        <v>SenderParty</v>
      </c>
      <c r="B18" s="8" t="s">
        <v>22</v>
      </c>
      <c r="C18" s="12" t="s">
        <v>34</v>
      </c>
      <c r="D18" s="11" t="s">
        <v>6041</v>
      </c>
      <c r="E18" s="11" t="s">
        <v>22</v>
      </c>
      <c r="F18" s="11" t="s">
        <v>22</v>
      </c>
      <c r="G18" s="11" t="str">
        <f t="shared" ref="G18:G37" si="5">CONCATENATE( IF(H18="","",CONCATENATE(H18,"_ ")),I18,". ",IF(J18="","",CONCATENATE(J18,"_ ")),M18,IF(J18="","",CONCATENATE(". ",N18)))</f>
        <v>Transport Execution Plan Request. Sender_ Party. Party</v>
      </c>
      <c r="H18" s="11" t="s">
        <v>22</v>
      </c>
      <c r="I18" s="11" t="s">
        <v>6011</v>
      </c>
      <c r="J18" s="11" t="s">
        <v>5002</v>
      </c>
      <c r="K18" s="11" t="s">
        <v>22</v>
      </c>
      <c r="L18" s="11" t="s">
        <v>22</v>
      </c>
      <c r="M18" s="11" t="str">
        <f t="shared" ref="M18:M37" si="6">CONCATENATE(IF(Q18="","",CONCATENATE(Q18,"_ ")),R18)</f>
        <v>Party</v>
      </c>
      <c r="N18" s="11" t="str">
        <f t="shared" ref="N18:N37" si="7">M18</f>
        <v>Party</v>
      </c>
      <c r="O18" s="11" t="s">
        <v>22</v>
      </c>
      <c r="P18" s="11" t="s">
        <v>22</v>
      </c>
      <c r="Q18" s="11" t="s">
        <v>22</v>
      </c>
      <c r="R18" s="11" t="s">
        <v>216</v>
      </c>
      <c r="S18" s="11" t="s">
        <v>38</v>
      </c>
      <c r="T18" s="11" t="s">
        <v>22</v>
      </c>
      <c r="U18" s="11" t="s">
        <v>26</v>
      </c>
      <c r="V18" s="11" t="s">
        <v>22</v>
      </c>
    </row>
    <row r="19" spans="1:22" ht="14.1" customHeight="1" x14ac:dyDescent="0.2">
      <c r="A19" s="11" t="str">
        <f t="shared" si="4"/>
        <v>ReceiverParty</v>
      </c>
      <c r="B19" s="8" t="s">
        <v>22</v>
      </c>
      <c r="C19" s="12" t="s">
        <v>34</v>
      </c>
      <c r="D19" s="11" t="s">
        <v>6042</v>
      </c>
      <c r="E19" s="11" t="s">
        <v>22</v>
      </c>
      <c r="F19" s="11" t="s">
        <v>22</v>
      </c>
      <c r="G19" s="11" t="str">
        <f t="shared" si="5"/>
        <v>Transport Execution Plan Request. Receiver_ Party. Party</v>
      </c>
      <c r="H19" s="11" t="s">
        <v>22</v>
      </c>
      <c r="I19" s="11" t="s">
        <v>6011</v>
      </c>
      <c r="J19" s="11" t="s">
        <v>5004</v>
      </c>
      <c r="K19" s="11" t="s">
        <v>22</v>
      </c>
      <c r="L19" s="11" t="s">
        <v>22</v>
      </c>
      <c r="M19" s="11" t="str">
        <f t="shared" si="6"/>
        <v>Party</v>
      </c>
      <c r="N19" s="11" t="str">
        <f t="shared" si="7"/>
        <v>Party</v>
      </c>
      <c r="O19" s="11" t="s">
        <v>22</v>
      </c>
      <c r="P19" s="11" t="s">
        <v>22</v>
      </c>
      <c r="Q19" s="11" t="s">
        <v>22</v>
      </c>
      <c r="R19" s="11" t="s">
        <v>216</v>
      </c>
      <c r="S19" s="11" t="s">
        <v>38</v>
      </c>
      <c r="T19" s="11" t="s">
        <v>22</v>
      </c>
      <c r="U19" s="11" t="s">
        <v>26</v>
      </c>
      <c r="V19" s="11" t="s">
        <v>22</v>
      </c>
    </row>
    <row r="20" spans="1:22" ht="14.1" customHeight="1" x14ac:dyDescent="0.2">
      <c r="A20" s="11" t="str">
        <f t="shared" si="4"/>
        <v>TransportUserParty</v>
      </c>
      <c r="B20" s="8" t="s">
        <v>22</v>
      </c>
      <c r="C20" s="12" t="s">
        <v>27</v>
      </c>
      <c r="D20" s="11" t="s">
        <v>6043</v>
      </c>
      <c r="E20" s="11" t="s">
        <v>22</v>
      </c>
      <c r="F20" s="11" t="s">
        <v>22</v>
      </c>
      <c r="G20" s="11" t="str">
        <f t="shared" si="5"/>
        <v>Transport Execution Plan Request. Transport User_ Party. Party</v>
      </c>
      <c r="H20" s="11" t="s">
        <v>22</v>
      </c>
      <c r="I20" s="11" t="s">
        <v>6011</v>
      </c>
      <c r="J20" s="11" t="s">
        <v>4709</v>
      </c>
      <c r="K20" s="11" t="s">
        <v>22</v>
      </c>
      <c r="L20" s="11" t="s">
        <v>22</v>
      </c>
      <c r="M20" s="11" t="str">
        <f t="shared" si="6"/>
        <v>Party</v>
      </c>
      <c r="N20" s="11" t="str">
        <f t="shared" si="7"/>
        <v>Party</v>
      </c>
      <c r="O20" s="11" t="s">
        <v>22</v>
      </c>
      <c r="P20" s="11" t="s">
        <v>22</v>
      </c>
      <c r="Q20" s="11" t="s">
        <v>22</v>
      </c>
      <c r="R20" s="11" t="s">
        <v>216</v>
      </c>
      <c r="S20" s="11" t="s">
        <v>38</v>
      </c>
      <c r="T20" s="11" t="s">
        <v>22</v>
      </c>
      <c r="U20" s="11" t="s">
        <v>26</v>
      </c>
      <c r="V20" s="11" t="s">
        <v>22</v>
      </c>
    </row>
    <row r="21" spans="1:22" ht="14.1" customHeight="1" x14ac:dyDescent="0.2">
      <c r="A21" s="11" t="str">
        <f t="shared" si="4"/>
        <v>TransportServiceProviderParty</v>
      </c>
      <c r="B21" s="8" t="s">
        <v>22</v>
      </c>
      <c r="C21" s="12" t="s">
        <v>27</v>
      </c>
      <c r="D21" s="11" t="s">
        <v>6044</v>
      </c>
      <c r="E21" s="11" t="s">
        <v>22</v>
      </c>
      <c r="F21" s="11" t="s">
        <v>22</v>
      </c>
      <c r="G21" s="11" t="str">
        <f t="shared" si="5"/>
        <v>Transport Execution Plan Request. Transport Service Provider_ Party. Party</v>
      </c>
      <c r="H21" s="11" t="s">
        <v>22</v>
      </c>
      <c r="I21" s="11" t="s">
        <v>6011</v>
      </c>
      <c r="J21" s="11" t="s">
        <v>4711</v>
      </c>
      <c r="K21" s="11" t="s">
        <v>22</v>
      </c>
      <c r="L21" s="11" t="s">
        <v>22</v>
      </c>
      <c r="M21" s="11" t="str">
        <f t="shared" si="6"/>
        <v>Party</v>
      </c>
      <c r="N21" s="11" t="str">
        <f t="shared" si="7"/>
        <v>Party</v>
      </c>
      <c r="O21" s="11" t="s">
        <v>22</v>
      </c>
      <c r="P21" s="11" t="s">
        <v>22</v>
      </c>
      <c r="Q21" s="11" t="s">
        <v>22</v>
      </c>
      <c r="R21" s="11" t="s">
        <v>216</v>
      </c>
      <c r="S21" s="11" t="s">
        <v>38</v>
      </c>
      <c r="T21" s="11" t="s">
        <v>22</v>
      </c>
      <c r="U21" s="11" t="s">
        <v>26</v>
      </c>
      <c r="V21" s="11" t="s">
        <v>22</v>
      </c>
    </row>
    <row r="22" spans="1:22" ht="14.1" customHeight="1" x14ac:dyDescent="0.2">
      <c r="A22" s="11" t="str">
        <f t="shared" si="4"/>
        <v>PayeeParty</v>
      </c>
      <c r="B22" s="8" t="s">
        <v>22</v>
      </c>
      <c r="C22" s="12" t="s">
        <v>34</v>
      </c>
      <c r="D22" s="11" t="s">
        <v>6045</v>
      </c>
      <c r="E22" s="11" t="s">
        <v>22</v>
      </c>
      <c r="F22" s="11" t="s">
        <v>22</v>
      </c>
      <c r="G22" s="11" t="str">
        <f t="shared" si="5"/>
        <v>Transport Execution Plan Request. Payee_ Party. Party</v>
      </c>
      <c r="H22" s="11" t="s">
        <v>22</v>
      </c>
      <c r="I22" s="11" t="s">
        <v>6011</v>
      </c>
      <c r="J22" s="11" t="s">
        <v>3088</v>
      </c>
      <c r="K22" s="11" t="s">
        <v>22</v>
      </c>
      <c r="L22" s="11" t="s">
        <v>22</v>
      </c>
      <c r="M22" s="11" t="str">
        <f t="shared" si="6"/>
        <v>Party</v>
      </c>
      <c r="N22" s="11" t="str">
        <f t="shared" si="7"/>
        <v>Party</v>
      </c>
      <c r="O22" s="11" t="s">
        <v>22</v>
      </c>
      <c r="P22" s="11" t="s">
        <v>22</v>
      </c>
      <c r="Q22" s="11" t="s">
        <v>22</v>
      </c>
      <c r="R22" s="11" t="s">
        <v>216</v>
      </c>
      <c r="S22" s="11" t="s">
        <v>38</v>
      </c>
      <c r="T22" s="11" t="s">
        <v>22</v>
      </c>
      <c r="U22" s="11" t="s">
        <v>26</v>
      </c>
      <c r="V22" s="11" t="s">
        <v>22</v>
      </c>
    </row>
    <row r="23" spans="1:22" ht="14.1" customHeight="1" x14ac:dyDescent="0.2">
      <c r="A23" s="11" t="str">
        <f t="shared" si="4"/>
        <v>Signature</v>
      </c>
      <c r="B23" s="8" t="s">
        <v>22</v>
      </c>
      <c r="C23" s="12" t="s">
        <v>98</v>
      </c>
      <c r="D23" s="11" t="s">
        <v>4972</v>
      </c>
      <c r="E23" s="11" t="s">
        <v>22</v>
      </c>
      <c r="F23" s="11" t="s">
        <v>22</v>
      </c>
      <c r="G23" s="11" t="str">
        <f t="shared" si="5"/>
        <v>Transport Execution Plan Request. Signature</v>
      </c>
      <c r="H23" s="11" t="s">
        <v>22</v>
      </c>
      <c r="I23" s="11" t="s">
        <v>6011</v>
      </c>
      <c r="J23" s="11" t="s">
        <v>22</v>
      </c>
      <c r="K23" s="11" t="s">
        <v>22</v>
      </c>
      <c r="L23" s="11" t="s">
        <v>22</v>
      </c>
      <c r="M23" s="11" t="str">
        <f t="shared" si="6"/>
        <v>Signature</v>
      </c>
      <c r="N23" s="11" t="str">
        <f t="shared" si="7"/>
        <v>Signature</v>
      </c>
      <c r="O23" s="11" t="s">
        <v>22</v>
      </c>
      <c r="P23" s="11" t="s">
        <v>22</v>
      </c>
      <c r="Q23" s="11" t="s">
        <v>22</v>
      </c>
      <c r="R23" s="11" t="s">
        <v>624</v>
      </c>
      <c r="S23" s="11" t="s">
        <v>38</v>
      </c>
      <c r="T23" s="11" t="s">
        <v>22</v>
      </c>
      <c r="U23" s="11" t="s">
        <v>26</v>
      </c>
      <c r="V23" s="11" t="s">
        <v>22</v>
      </c>
    </row>
    <row r="24" spans="1:22" ht="14.1" customHeight="1" x14ac:dyDescent="0.2">
      <c r="A24" s="11" t="str">
        <f t="shared" si="4"/>
        <v>TransportExecutionPlanDocumentReference</v>
      </c>
      <c r="B24" s="8" t="s">
        <v>22</v>
      </c>
      <c r="C24" s="12" t="s">
        <v>34</v>
      </c>
      <c r="D24" s="11" t="s">
        <v>6046</v>
      </c>
      <c r="E24" s="11" t="s">
        <v>22</v>
      </c>
      <c r="F24" s="11" t="s">
        <v>22</v>
      </c>
      <c r="G24" s="11" t="str">
        <f t="shared" si="5"/>
        <v>Transport Execution Plan Request. Transport Execution Plan_ Document Reference. Document Reference</v>
      </c>
      <c r="H24" s="11" t="s">
        <v>22</v>
      </c>
      <c r="I24" s="11" t="s">
        <v>6011</v>
      </c>
      <c r="J24" s="11" t="s">
        <v>4809</v>
      </c>
      <c r="K24" s="11" t="s">
        <v>22</v>
      </c>
      <c r="L24" s="11" t="s">
        <v>22</v>
      </c>
      <c r="M24" s="11" t="str">
        <f t="shared" si="6"/>
        <v>Document Reference</v>
      </c>
      <c r="N24" s="11" t="str">
        <f t="shared" si="7"/>
        <v>Document Reference</v>
      </c>
      <c r="O24" s="11" t="s">
        <v>22</v>
      </c>
      <c r="P24" s="11" t="s">
        <v>22</v>
      </c>
      <c r="Q24" s="11" t="s">
        <v>22</v>
      </c>
      <c r="R24" s="11" t="s">
        <v>406</v>
      </c>
      <c r="S24" s="11" t="s">
        <v>38</v>
      </c>
      <c r="T24" s="11" t="s">
        <v>22</v>
      </c>
      <c r="U24" s="11" t="s">
        <v>26</v>
      </c>
      <c r="V24" s="11" t="s">
        <v>22</v>
      </c>
    </row>
    <row r="25" spans="1:22" ht="14.1" customHeight="1" x14ac:dyDescent="0.2">
      <c r="A25" s="11" t="str">
        <f t="shared" si="4"/>
        <v>TransportServiceDescriptionDocumentReference</v>
      </c>
      <c r="B25" s="8" t="s">
        <v>22</v>
      </c>
      <c r="C25" s="12" t="s">
        <v>34</v>
      </c>
      <c r="D25" s="11" t="s">
        <v>6013</v>
      </c>
      <c r="E25" s="11" t="s">
        <v>22</v>
      </c>
      <c r="F25" s="11" t="s">
        <v>22</v>
      </c>
      <c r="G25" s="11" t="str">
        <f t="shared" si="5"/>
        <v>Transport Execution Plan Request. Transport Service Description_ Document Reference. Document Reference</v>
      </c>
      <c r="H25" s="11" t="s">
        <v>22</v>
      </c>
      <c r="I25" s="11" t="s">
        <v>6011</v>
      </c>
      <c r="J25" s="11" t="s">
        <v>6014</v>
      </c>
      <c r="K25" s="11" t="s">
        <v>22</v>
      </c>
      <c r="L25" s="11" t="s">
        <v>22</v>
      </c>
      <c r="M25" s="11" t="str">
        <f t="shared" si="6"/>
        <v>Document Reference</v>
      </c>
      <c r="N25" s="11" t="str">
        <f t="shared" si="7"/>
        <v>Document Reference</v>
      </c>
      <c r="O25" s="11" t="s">
        <v>22</v>
      </c>
      <c r="P25" s="11" t="s">
        <v>22</v>
      </c>
      <c r="Q25" s="11" t="s">
        <v>22</v>
      </c>
      <c r="R25" s="11" t="s">
        <v>406</v>
      </c>
      <c r="S25" s="11" t="s">
        <v>38</v>
      </c>
      <c r="T25" s="11" t="s">
        <v>22</v>
      </c>
      <c r="U25" s="11" t="s">
        <v>26</v>
      </c>
      <c r="V25" s="11" t="s">
        <v>22</v>
      </c>
    </row>
    <row r="26" spans="1:22" ht="14.1" customHeight="1" x14ac:dyDescent="0.2">
      <c r="A26" s="11" t="str">
        <f t="shared" si="4"/>
        <v>AdditionalDocumentReference</v>
      </c>
      <c r="B26" s="8" t="s">
        <v>22</v>
      </c>
      <c r="C26" s="12" t="s">
        <v>98</v>
      </c>
      <c r="D26" s="11" t="s">
        <v>3374</v>
      </c>
      <c r="E26" s="11" t="s">
        <v>22</v>
      </c>
      <c r="F26" s="11" t="s">
        <v>22</v>
      </c>
      <c r="G26" s="11" t="str">
        <f t="shared" si="5"/>
        <v>Transport Execution Plan Request. Additional_ Document Reference. Document Reference</v>
      </c>
      <c r="H26" s="11" t="s">
        <v>22</v>
      </c>
      <c r="I26" s="11" t="s">
        <v>6011</v>
      </c>
      <c r="J26" s="11" t="s">
        <v>86</v>
      </c>
      <c r="K26" s="11" t="s">
        <v>22</v>
      </c>
      <c r="L26" s="11" t="s">
        <v>22</v>
      </c>
      <c r="M26" s="11" t="str">
        <f t="shared" si="6"/>
        <v>Document Reference</v>
      </c>
      <c r="N26" s="11" t="str">
        <f t="shared" si="7"/>
        <v>Document Reference</v>
      </c>
      <c r="O26" s="11" t="s">
        <v>22</v>
      </c>
      <c r="P26" s="11" t="s">
        <v>22</v>
      </c>
      <c r="Q26" s="11" t="s">
        <v>22</v>
      </c>
      <c r="R26" s="11" t="s">
        <v>406</v>
      </c>
      <c r="S26" s="11" t="s">
        <v>38</v>
      </c>
      <c r="T26" s="11" t="s">
        <v>22</v>
      </c>
      <c r="U26" s="11" t="s">
        <v>26</v>
      </c>
      <c r="V26" s="11" t="s">
        <v>22</v>
      </c>
    </row>
    <row r="27" spans="1:22" ht="14.1" customHeight="1" x14ac:dyDescent="0.2">
      <c r="A27" s="11" t="str">
        <f t="shared" si="4"/>
        <v>TransportContract</v>
      </c>
      <c r="B27" s="8" t="s">
        <v>22</v>
      </c>
      <c r="C27" s="12" t="s">
        <v>34</v>
      </c>
      <c r="D27" s="11" t="s">
        <v>6047</v>
      </c>
      <c r="E27" s="11" t="s">
        <v>22</v>
      </c>
      <c r="F27" s="11" t="s">
        <v>22</v>
      </c>
      <c r="G27" s="11" t="str">
        <f t="shared" si="5"/>
        <v>Transport Execution Plan Request. Transport_ Contract. Contract</v>
      </c>
      <c r="H27" s="11" t="s">
        <v>22</v>
      </c>
      <c r="I27" s="11" t="s">
        <v>6011</v>
      </c>
      <c r="J27" s="11" t="s">
        <v>947</v>
      </c>
      <c r="K27" s="11" t="s">
        <v>22</v>
      </c>
      <c r="L27" s="11" t="s">
        <v>22</v>
      </c>
      <c r="M27" s="11" t="str">
        <f t="shared" si="6"/>
        <v>Contract</v>
      </c>
      <c r="N27" s="11" t="str">
        <f t="shared" si="7"/>
        <v>Contract</v>
      </c>
      <c r="O27" s="11" t="s">
        <v>22</v>
      </c>
      <c r="P27" s="11" t="s">
        <v>22</v>
      </c>
      <c r="Q27" s="11" t="s">
        <v>22</v>
      </c>
      <c r="R27" s="11" t="s">
        <v>516</v>
      </c>
      <c r="S27" s="11" t="s">
        <v>38</v>
      </c>
      <c r="T27" s="11" t="s">
        <v>22</v>
      </c>
      <c r="U27" s="11" t="s">
        <v>26</v>
      </c>
      <c r="V27" s="11" t="s">
        <v>22</v>
      </c>
    </row>
    <row r="28" spans="1:22" ht="14.1" customHeight="1" x14ac:dyDescent="0.2">
      <c r="A28" s="11" t="str">
        <f t="shared" si="4"/>
        <v>TransportServiceProviderResponseDeadlinePeriod</v>
      </c>
      <c r="B28" s="8" t="s">
        <v>22</v>
      </c>
      <c r="C28" s="12" t="s">
        <v>98</v>
      </c>
      <c r="D28" s="11" t="s">
        <v>6048</v>
      </c>
      <c r="E28" s="11" t="s">
        <v>22</v>
      </c>
      <c r="F28" s="11" t="s">
        <v>22</v>
      </c>
      <c r="G28" s="11" t="str">
        <f t="shared" si="5"/>
        <v>Transport Execution Plan Request. Transport Service Provider Response Deadline_ Period. Period</v>
      </c>
      <c r="H28" s="11" t="s">
        <v>22</v>
      </c>
      <c r="I28" s="11" t="s">
        <v>6011</v>
      </c>
      <c r="J28" s="11" t="s">
        <v>6049</v>
      </c>
      <c r="K28" s="11" t="s">
        <v>22</v>
      </c>
      <c r="L28" s="11" t="s">
        <v>22</v>
      </c>
      <c r="M28" s="11" t="str">
        <f t="shared" si="6"/>
        <v>Period</v>
      </c>
      <c r="N28" s="11" t="str">
        <f t="shared" si="7"/>
        <v>Period</v>
      </c>
      <c r="O28" s="11" t="s">
        <v>22</v>
      </c>
      <c r="P28" s="11" t="s">
        <v>22</v>
      </c>
      <c r="Q28" s="11" t="s">
        <v>22</v>
      </c>
      <c r="R28" s="11" t="s">
        <v>44</v>
      </c>
      <c r="S28" s="11" t="s">
        <v>38</v>
      </c>
      <c r="T28" s="11" t="s">
        <v>22</v>
      </c>
      <c r="U28" s="11" t="s">
        <v>26</v>
      </c>
      <c r="V28" s="11" t="s">
        <v>22</v>
      </c>
    </row>
    <row r="29" spans="1:22" ht="14.1" customHeight="1" x14ac:dyDescent="0.2">
      <c r="A29" s="11" t="str">
        <f t="shared" si="4"/>
        <v>MainTransportationService</v>
      </c>
      <c r="B29" s="8" t="s">
        <v>22</v>
      </c>
      <c r="C29" s="12" t="s">
        <v>34</v>
      </c>
      <c r="D29" s="11" t="s">
        <v>6050</v>
      </c>
      <c r="E29" s="11" t="s">
        <v>22</v>
      </c>
      <c r="F29" s="11" t="s">
        <v>22</v>
      </c>
      <c r="G29" s="11" t="str">
        <f t="shared" si="5"/>
        <v>Transport Execution Plan Request. Main_ Transportation Service. Transportation Service</v>
      </c>
      <c r="H29" s="11" t="s">
        <v>22</v>
      </c>
      <c r="I29" s="11" t="s">
        <v>6011</v>
      </c>
      <c r="J29" s="11" t="s">
        <v>1008</v>
      </c>
      <c r="K29" s="11" t="s">
        <v>22</v>
      </c>
      <c r="L29" s="11" t="s">
        <v>22</v>
      </c>
      <c r="M29" s="11" t="str">
        <f t="shared" si="6"/>
        <v>Transportation Service</v>
      </c>
      <c r="N29" s="11" t="str">
        <f t="shared" si="7"/>
        <v>Transportation Service</v>
      </c>
      <c r="O29" s="11" t="s">
        <v>22</v>
      </c>
      <c r="P29" s="11" t="s">
        <v>22</v>
      </c>
      <c r="Q29" s="11" t="s">
        <v>22</v>
      </c>
      <c r="R29" s="11" t="s">
        <v>951</v>
      </c>
      <c r="S29" s="11" t="s">
        <v>38</v>
      </c>
      <c r="T29" s="11" t="s">
        <v>22</v>
      </c>
      <c r="U29" s="11" t="s">
        <v>26</v>
      </c>
      <c r="V29" s="11" t="s">
        <v>22</v>
      </c>
    </row>
    <row r="30" spans="1:22" ht="14.1" customHeight="1" x14ac:dyDescent="0.2">
      <c r="A30" s="11" t="str">
        <f t="shared" si="4"/>
        <v>AdditionalTransportationService</v>
      </c>
      <c r="B30" s="8" t="s">
        <v>22</v>
      </c>
      <c r="C30" s="12" t="s">
        <v>98</v>
      </c>
      <c r="D30" s="11" t="s">
        <v>6051</v>
      </c>
      <c r="E30" s="11" t="s">
        <v>22</v>
      </c>
      <c r="F30" s="11" t="s">
        <v>22</v>
      </c>
      <c r="G30" s="11" t="str">
        <f t="shared" si="5"/>
        <v>Transport Execution Plan Request. Additional_ Transportation Service. Transportation Service</v>
      </c>
      <c r="H30" s="11" t="s">
        <v>22</v>
      </c>
      <c r="I30" s="11" t="s">
        <v>6011</v>
      </c>
      <c r="J30" s="11" t="s">
        <v>86</v>
      </c>
      <c r="K30" s="11" t="s">
        <v>22</v>
      </c>
      <c r="L30" s="11" t="s">
        <v>22</v>
      </c>
      <c r="M30" s="11" t="str">
        <f t="shared" si="6"/>
        <v>Transportation Service</v>
      </c>
      <c r="N30" s="11" t="str">
        <f t="shared" si="7"/>
        <v>Transportation Service</v>
      </c>
      <c r="O30" s="11" t="s">
        <v>22</v>
      </c>
      <c r="P30" s="11" t="s">
        <v>22</v>
      </c>
      <c r="Q30" s="11" t="s">
        <v>22</v>
      </c>
      <c r="R30" s="11" t="s">
        <v>951</v>
      </c>
      <c r="S30" s="11" t="s">
        <v>38</v>
      </c>
      <c r="T30" s="11" t="s">
        <v>22</v>
      </c>
      <c r="U30" s="11" t="s">
        <v>26</v>
      </c>
      <c r="V30" s="11" t="s">
        <v>22</v>
      </c>
    </row>
    <row r="31" spans="1:22" ht="14.1" customHeight="1" x14ac:dyDescent="0.2">
      <c r="A31" s="11" t="str">
        <f t="shared" si="4"/>
        <v>ServiceStartTimePeriod</v>
      </c>
      <c r="B31" s="8" t="s">
        <v>22</v>
      </c>
      <c r="C31" s="12" t="s">
        <v>34</v>
      </c>
      <c r="D31" s="11" t="s">
        <v>6052</v>
      </c>
      <c r="E31" s="11" t="s">
        <v>22</v>
      </c>
      <c r="F31" s="11" t="s">
        <v>22</v>
      </c>
      <c r="G31" s="11" t="str">
        <f t="shared" si="5"/>
        <v>Transport Execution Plan Request. Service Start Time_ Period. Period</v>
      </c>
      <c r="H31" s="11" t="s">
        <v>22</v>
      </c>
      <c r="I31" s="11" t="s">
        <v>6011</v>
      </c>
      <c r="J31" s="11" t="s">
        <v>6024</v>
      </c>
      <c r="K31" s="11" t="s">
        <v>22</v>
      </c>
      <c r="L31" s="11" t="s">
        <v>22</v>
      </c>
      <c r="M31" s="11" t="str">
        <f t="shared" si="6"/>
        <v>Period</v>
      </c>
      <c r="N31" s="11" t="str">
        <f t="shared" si="7"/>
        <v>Period</v>
      </c>
      <c r="O31" s="11" t="s">
        <v>22</v>
      </c>
      <c r="P31" s="11" t="s">
        <v>22</v>
      </c>
      <c r="Q31" s="11" t="s">
        <v>22</v>
      </c>
      <c r="R31" s="11" t="s">
        <v>44</v>
      </c>
      <c r="S31" s="11" t="s">
        <v>38</v>
      </c>
      <c r="T31" s="11" t="s">
        <v>22</v>
      </c>
      <c r="U31" s="11" t="s">
        <v>26</v>
      </c>
      <c r="V31" s="11" t="s">
        <v>22</v>
      </c>
    </row>
    <row r="32" spans="1:22" ht="14.1" customHeight="1" x14ac:dyDescent="0.2">
      <c r="A32" s="11" t="str">
        <f t="shared" si="4"/>
        <v>ServiceEndTimePeriod</v>
      </c>
      <c r="B32" s="8" t="s">
        <v>22</v>
      </c>
      <c r="C32" s="12" t="s">
        <v>34</v>
      </c>
      <c r="D32" s="11" t="s">
        <v>6053</v>
      </c>
      <c r="E32" s="11" t="s">
        <v>22</v>
      </c>
      <c r="F32" s="11" t="s">
        <v>22</v>
      </c>
      <c r="G32" s="11" t="str">
        <f t="shared" si="5"/>
        <v>Transport Execution Plan Request. Service End Time_ Period. Period</v>
      </c>
      <c r="H32" s="11" t="s">
        <v>22</v>
      </c>
      <c r="I32" s="11" t="s">
        <v>6011</v>
      </c>
      <c r="J32" s="11" t="s">
        <v>6026</v>
      </c>
      <c r="K32" s="11" t="s">
        <v>22</v>
      </c>
      <c r="L32" s="11" t="s">
        <v>22</v>
      </c>
      <c r="M32" s="11" t="str">
        <f t="shared" si="6"/>
        <v>Period</v>
      </c>
      <c r="N32" s="11" t="str">
        <f t="shared" si="7"/>
        <v>Period</v>
      </c>
      <c r="O32" s="11" t="s">
        <v>22</v>
      </c>
      <c r="P32" s="11" t="s">
        <v>22</v>
      </c>
      <c r="Q32" s="11" t="s">
        <v>22</v>
      </c>
      <c r="R32" s="11" t="s">
        <v>44</v>
      </c>
      <c r="S32" s="11" t="s">
        <v>38</v>
      </c>
      <c r="T32" s="11" t="s">
        <v>22</v>
      </c>
      <c r="U32" s="11" t="s">
        <v>26</v>
      </c>
      <c r="V32" s="11" t="s">
        <v>22</v>
      </c>
    </row>
    <row r="33" spans="1:22" ht="14.1" customHeight="1" x14ac:dyDescent="0.2">
      <c r="A33" s="11" t="str">
        <f t="shared" si="4"/>
        <v>FromLocation</v>
      </c>
      <c r="B33" s="8" t="s">
        <v>22</v>
      </c>
      <c r="C33" s="12" t="s">
        <v>34</v>
      </c>
      <c r="D33" s="11" t="s">
        <v>6054</v>
      </c>
      <c r="E33" s="11" t="s">
        <v>22</v>
      </c>
      <c r="F33" s="11" t="s">
        <v>22</v>
      </c>
      <c r="G33" s="11" t="str">
        <f t="shared" si="5"/>
        <v>Transport Execution Plan Request. From_ Location. Location</v>
      </c>
      <c r="H33" s="11" t="s">
        <v>22</v>
      </c>
      <c r="I33" s="11" t="s">
        <v>6011</v>
      </c>
      <c r="J33" s="11" t="s">
        <v>6028</v>
      </c>
      <c r="K33" s="11" t="s">
        <v>22</v>
      </c>
      <c r="L33" s="11" t="s">
        <v>22</v>
      </c>
      <c r="M33" s="11" t="str">
        <f t="shared" si="6"/>
        <v>Location</v>
      </c>
      <c r="N33" s="11" t="str">
        <f t="shared" si="7"/>
        <v>Location</v>
      </c>
      <c r="O33" s="11" t="s">
        <v>22</v>
      </c>
      <c r="P33" s="11" t="s">
        <v>22</v>
      </c>
      <c r="Q33" s="11" t="s">
        <v>22</v>
      </c>
      <c r="R33" s="11" t="s">
        <v>47</v>
      </c>
      <c r="S33" s="11" t="s">
        <v>38</v>
      </c>
      <c r="T33" s="11" t="s">
        <v>22</v>
      </c>
      <c r="U33" s="11" t="s">
        <v>26</v>
      </c>
      <c r="V33" s="11" t="s">
        <v>22</v>
      </c>
    </row>
    <row r="34" spans="1:22" ht="14.1" customHeight="1" x14ac:dyDescent="0.2">
      <c r="A34" s="11" t="str">
        <f t="shared" si="4"/>
        <v>ToLocation</v>
      </c>
      <c r="B34" s="8" t="s">
        <v>22</v>
      </c>
      <c r="C34" s="12" t="s">
        <v>34</v>
      </c>
      <c r="D34" s="11" t="s">
        <v>6055</v>
      </c>
      <c r="E34" s="11" t="s">
        <v>22</v>
      </c>
      <c r="F34" s="11" t="s">
        <v>22</v>
      </c>
      <c r="G34" s="11" t="str">
        <f t="shared" si="5"/>
        <v>Transport Execution Plan Request. To_ Location. Location</v>
      </c>
      <c r="H34" s="11" t="s">
        <v>22</v>
      </c>
      <c r="I34" s="11" t="s">
        <v>6011</v>
      </c>
      <c r="J34" s="11" t="s">
        <v>6030</v>
      </c>
      <c r="K34" s="11" t="s">
        <v>22</v>
      </c>
      <c r="L34" s="11" t="s">
        <v>22</v>
      </c>
      <c r="M34" s="11" t="str">
        <f t="shared" si="6"/>
        <v>Location</v>
      </c>
      <c r="N34" s="11" t="str">
        <f t="shared" si="7"/>
        <v>Location</v>
      </c>
      <c r="O34" s="11" t="s">
        <v>22</v>
      </c>
      <c r="P34" s="11" t="s">
        <v>22</v>
      </c>
      <c r="Q34" s="11" t="s">
        <v>22</v>
      </c>
      <c r="R34" s="11" t="s">
        <v>47</v>
      </c>
      <c r="S34" s="11" t="s">
        <v>38</v>
      </c>
      <c r="T34" s="11" t="s">
        <v>22</v>
      </c>
      <c r="U34" s="11" t="s">
        <v>26</v>
      </c>
      <c r="V34" s="11" t="s">
        <v>22</v>
      </c>
    </row>
    <row r="35" spans="1:22" ht="14.1" customHeight="1" x14ac:dyDescent="0.2">
      <c r="A35" s="11" t="str">
        <f t="shared" si="4"/>
        <v>AtLocation</v>
      </c>
      <c r="B35" s="8" t="s">
        <v>22</v>
      </c>
      <c r="C35" s="12" t="s">
        <v>34</v>
      </c>
      <c r="D35" s="11" t="s">
        <v>6031</v>
      </c>
      <c r="E35" s="11" t="s">
        <v>22</v>
      </c>
      <c r="F35" s="11" t="s">
        <v>22</v>
      </c>
      <c r="G35" s="11" t="str">
        <f t="shared" si="5"/>
        <v>Transport Execution Plan Request. At_ Location. Location</v>
      </c>
      <c r="H35" s="11" t="s">
        <v>22</v>
      </c>
      <c r="I35" s="11" t="s">
        <v>6011</v>
      </c>
      <c r="J35" s="11" t="s">
        <v>6032</v>
      </c>
      <c r="K35" s="11" t="s">
        <v>22</v>
      </c>
      <c r="L35" s="11" t="s">
        <v>22</v>
      </c>
      <c r="M35" s="11" t="str">
        <f t="shared" si="6"/>
        <v>Location</v>
      </c>
      <c r="N35" s="11" t="str">
        <f t="shared" si="7"/>
        <v>Location</v>
      </c>
      <c r="O35" s="11" t="s">
        <v>22</v>
      </c>
      <c r="P35" s="11" t="s">
        <v>22</v>
      </c>
      <c r="Q35" s="11" t="s">
        <v>22</v>
      </c>
      <c r="R35" s="11" t="s">
        <v>47</v>
      </c>
      <c r="S35" s="11" t="s">
        <v>38</v>
      </c>
      <c r="T35" s="11" t="s">
        <v>22</v>
      </c>
      <c r="U35" s="11" t="s">
        <v>26</v>
      </c>
      <c r="V35" s="11" t="s">
        <v>22</v>
      </c>
    </row>
    <row r="36" spans="1:22" ht="14.1" customHeight="1" x14ac:dyDescent="0.2">
      <c r="A36" s="11" t="str">
        <f t="shared" si="4"/>
        <v>TransportExecutionTerms</v>
      </c>
      <c r="B36" s="8" t="s">
        <v>22</v>
      </c>
      <c r="C36" s="12" t="s">
        <v>34</v>
      </c>
      <c r="D36" s="11" t="s">
        <v>6056</v>
      </c>
      <c r="E36" s="11" t="s">
        <v>22</v>
      </c>
      <c r="F36" s="11" t="s">
        <v>22</v>
      </c>
      <c r="G36" s="11" t="str">
        <f t="shared" si="5"/>
        <v>Transport Execution Plan Request. Transport Execution Terms</v>
      </c>
      <c r="H36" s="11" t="s">
        <v>22</v>
      </c>
      <c r="I36" s="11" t="s">
        <v>6011</v>
      </c>
      <c r="J36" s="11" t="s">
        <v>22</v>
      </c>
      <c r="K36" s="11" t="s">
        <v>22</v>
      </c>
      <c r="L36" s="11" t="s">
        <v>22</v>
      </c>
      <c r="M36" s="11" t="str">
        <f t="shared" si="6"/>
        <v>Transport Execution Terms</v>
      </c>
      <c r="N36" s="11" t="str">
        <f t="shared" si="7"/>
        <v>Transport Execution Terms</v>
      </c>
      <c r="O36" s="11" t="s">
        <v>22</v>
      </c>
      <c r="P36" s="11" t="s">
        <v>22</v>
      </c>
      <c r="Q36" s="11" t="s">
        <v>22</v>
      </c>
      <c r="R36" s="11" t="s">
        <v>4707</v>
      </c>
      <c r="S36" s="11" t="s">
        <v>38</v>
      </c>
      <c r="T36" s="11" t="s">
        <v>22</v>
      </c>
      <c r="U36" s="11" t="s">
        <v>26</v>
      </c>
      <c r="V36" s="11" t="s">
        <v>22</v>
      </c>
    </row>
    <row r="37" spans="1:22" ht="14.1" customHeight="1" x14ac:dyDescent="0.2">
      <c r="A37" s="11" t="str">
        <f t="shared" si="4"/>
        <v>Consignment</v>
      </c>
      <c r="B37" s="8" t="s">
        <v>22</v>
      </c>
      <c r="C37" s="12" t="s">
        <v>50</v>
      </c>
      <c r="D37" s="11" t="s">
        <v>6034</v>
      </c>
      <c r="E37" s="11" t="s">
        <v>22</v>
      </c>
      <c r="F37" s="11" t="s">
        <v>22</v>
      </c>
      <c r="G37" s="11" t="str">
        <f t="shared" si="5"/>
        <v>Transport Execution Plan Request. Consignment</v>
      </c>
      <c r="H37" s="11" t="s">
        <v>22</v>
      </c>
      <c r="I37" s="11" t="s">
        <v>6011</v>
      </c>
      <c r="J37" s="11" t="s">
        <v>22</v>
      </c>
      <c r="K37" s="11" t="s">
        <v>22</v>
      </c>
      <c r="L37" s="11" t="s">
        <v>22</v>
      </c>
      <c r="M37" s="11" t="str">
        <f t="shared" si="6"/>
        <v>Consignment</v>
      </c>
      <c r="N37" s="11" t="str">
        <f t="shared" si="7"/>
        <v>Consignment</v>
      </c>
      <c r="O37" s="11" t="s">
        <v>22</v>
      </c>
      <c r="P37" s="11" t="s">
        <v>22</v>
      </c>
      <c r="Q37" s="11" t="s">
        <v>22</v>
      </c>
      <c r="R37" s="11" t="s">
        <v>744</v>
      </c>
      <c r="S37" s="11" t="s">
        <v>38</v>
      </c>
      <c r="T37" s="11" t="s">
        <v>22</v>
      </c>
      <c r="U37" s="11" t="s">
        <v>26</v>
      </c>
      <c r="V37" s="11" t="s">
        <v>22</v>
      </c>
    </row>
    <row r="38" spans="1:22" s="14" customFormat="1" ht="14.1" customHeight="1" x14ac:dyDescent="0.2">
      <c r="A38" s="13"/>
      <c r="B38" s="13"/>
      <c r="C38" s="13"/>
      <c r="D38" s="13"/>
      <c r="E38" s="13"/>
      <c r="F38" s="13"/>
      <c r="G38" s="13"/>
      <c r="H38" s="13"/>
      <c r="I38" s="13"/>
      <c r="J38" s="13"/>
      <c r="K38" s="13"/>
      <c r="L38" s="13"/>
      <c r="M38" s="13"/>
      <c r="N38" s="13"/>
      <c r="O38" s="13"/>
      <c r="P38" s="13"/>
      <c r="Q38" s="13"/>
      <c r="R38" s="13"/>
      <c r="S38" s="13" t="s">
        <v>4949</v>
      </c>
      <c r="T38" s="13"/>
      <c r="U38" s="13"/>
      <c r="V38"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313A1-802F-4817-9777-BBD21B152795}">
  <dimension ref="A1:V21"/>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TransportProgressStatus</v>
      </c>
      <c r="B2" s="6" t="s">
        <v>22</v>
      </c>
      <c r="C2" s="6" t="s">
        <v>22</v>
      </c>
      <c r="D2" s="6" t="s">
        <v>6057</v>
      </c>
      <c r="E2" s="6" t="s">
        <v>22</v>
      </c>
      <c r="F2" s="6" t="s">
        <v>22</v>
      </c>
      <c r="G2" s="5" t="str">
        <f>CONCATENATE(IF(H2="","",CONCATENATE(H2,"_ ")),I2,". Details")</f>
        <v>Transport Progress Status. Details</v>
      </c>
      <c r="H2" s="6" t="s">
        <v>22</v>
      </c>
      <c r="I2" s="6" t="s">
        <v>6058</v>
      </c>
      <c r="J2" s="6" t="s">
        <v>22</v>
      </c>
      <c r="K2" s="6" t="s">
        <v>22</v>
      </c>
      <c r="L2" s="6" t="s">
        <v>22</v>
      </c>
      <c r="M2" s="6" t="s">
        <v>22</v>
      </c>
      <c r="N2" s="6" t="s">
        <v>22</v>
      </c>
      <c r="O2" s="6" t="s">
        <v>22</v>
      </c>
      <c r="P2" s="6" t="s">
        <v>22</v>
      </c>
      <c r="Q2" s="6" t="s">
        <v>22</v>
      </c>
      <c r="R2" s="6" t="s">
        <v>22</v>
      </c>
      <c r="S2" s="6" t="s">
        <v>25</v>
      </c>
      <c r="T2" s="6" t="s">
        <v>22</v>
      </c>
      <c r="U2" s="6" t="s">
        <v>26</v>
      </c>
      <c r="V2" s="6" t="s">
        <v>22</v>
      </c>
    </row>
    <row r="3" spans="1:22" ht="14.1" customHeight="1" x14ac:dyDescent="0.2">
      <c r="A3" s="7" t="str">
        <f t="shared" ref="A3:A13"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22</v>
      </c>
      <c r="G3" s="10" t="str">
        <f t="shared" ref="G3:G13" si="1">CONCATENATE( IF(H3="","",CONCATENATE(H3,"_ ")),I3,". ",IF(J3="","",CONCATENATE(J3,"_ ")),M3,IF(OR(J3&lt;&gt;"",M3&lt;&gt;N3),CONCATENATE(". ",N3),""))</f>
        <v>Transport Progress Status. UBL Version Identifier. Identifier</v>
      </c>
      <c r="H3" s="10" t="s">
        <v>22</v>
      </c>
      <c r="I3" s="10" t="s">
        <v>6058</v>
      </c>
      <c r="J3" s="10" t="s">
        <v>22</v>
      </c>
      <c r="K3" s="10" t="s">
        <v>4953</v>
      </c>
      <c r="L3" s="10" t="s">
        <v>29</v>
      </c>
      <c r="M3" s="7" t="str">
        <f t="shared" ref="M3:M13" si="2">IF(K3&lt;&gt;"",CONCATENATE(K3," ",L3),L3)</f>
        <v>UBL Version Identifier</v>
      </c>
      <c r="N3" s="10" t="s">
        <v>29</v>
      </c>
      <c r="O3" s="10" t="s">
        <v>22</v>
      </c>
      <c r="P3" s="10" t="str">
        <f t="shared" ref="P3:P13" si="3">IF(O3&lt;&gt;"",CONCATENATE(O3,"_ ",N3,". Type"),CONCATENATE(N3,". Type"))</f>
        <v>Identifier. Type</v>
      </c>
      <c r="Q3" s="10" t="s">
        <v>22</v>
      </c>
      <c r="R3" s="10" t="s">
        <v>22</v>
      </c>
      <c r="S3" s="10" t="s">
        <v>30</v>
      </c>
      <c r="T3" s="10" t="s">
        <v>22</v>
      </c>
      <c r="U3" s="10" t="s">
        <v>26</v>
      </c>
      <c r="V3" s="10" t="s">
        <v>22</v>
      </c>
    </row>
    <row r="4" spans="1:22" ht="14.1" customHeight="1" x14ac:dyDescent="0.2">
      <c r="A4" s="7" t="str">
        <f t="shared" si="0"/>
        <v>CustomizationID</v>
      </c>
      <c r="B4" s="8" t="s">
        <v>22</v>
      </c>
      <c r="C4" s="9" t="s">
        <v>34</v>
      </c>
      <c r="D4" s="10" t="s">
        <v>4954</v>
      </c>
      <c r="E4" s="10" t="s">
        <v>22</v>
      </c>
      <c r="F4" s="10" t="s">
        <v>22</v>
      </c>
      <c r="G4" s="10" t="str">
        <f t="shared" si="1"/>
        <v>Transport Progress Status. Customization Identifier. Identifier</v>
      </c>
      <c r="H4" s="10" t="s">
        <v>22</v>
      </c>
      <c r="I4" s="10" t="s">
        <v>6058</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26</v>
      </c>
      <c r="V4" s="10" t="s">
        <v>22</v>
      </c>
    </row>
    <row r="5" spans="1:22" ht="14.1" customHeight="1" x14ac:dyDescent="0.2">
      <c r="A5" s="7" t="str">
        <f t="shared" si="0"/>
        <v>ProfileID</v>
      </c>
      <c r="B5" s="8" t="s">
        <v>22</v>
      </c>
      <c r="C5" s="9" t="s">
        <v>34</v>
      </c>
      <c r="D5" s="10" t="s">
        <v>4955</v>
      </c>
      <c r="E5" s="10" t="s">
        <v>22</v>
      </c>
      <c r="F5" s="10" t="s">
        <v>22</v>
      </c>
      <c r="G5" s="10" t="str">
        <f t="shared" si="1"/>
        <v>Transport Progress Status. Profile Identifier. Identifier</v>
      </c>
      <c r="H5" s="10" t="s">
        <v>22</v>
      </c>
      <c r="I5" s="10" t="s">
        <v>6058</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26</v>
      </c>
      <c r="V5" s="10" t="s">
        <v>22</v>
      </c>
    </row>
    <row r="6" spans="1:22" ht="14.1" customHeight="1" x14ac:dyDescent="0.2">
      <c r="A6" s="7" t="str">
        <f t="shared" si="0"/>
        <v>ProfileExecutionID</v>
      </c>
      <c r="B6" s="8" t="s">
        <v>22</v>
      </c>
      <c r="C6" s="9" t="s">
        <v>34</v>
      </c>
      <c r="D6" s="10" t="s">
        <v>4956</v>
      </c>
      <c r="E6" s="10" t="s">
        <v>22</v>
      </c>
      <c r="F6" s="10" t="s">
        <v>22</v>
      </c>
      <c r="G6" s="10" t="str">
        <f t="shared" si="1"/>
        <v>Transport Progress Status. Profile Execution Identifier. Identifier</v>
      </c>
      <c r="H6" s="10" t="s">
        <v>22</v>
      </c>
      <c r="I6" s="10" t="s">
        <v>6058</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26</v>
      </c>
      <c r="V6" s="10" t="s">
        <v>22</v>
      </c>
    </row>
    <row r="7" spans="1:22" ht="14.1" customHeight="1" x14ac:dyDescent="0.2">
      <c r="A7" s="7" t="str">
        <f t="shared" si="0"/>
        <v>ID</v>
      </c>
      <c r="B7" s="8" t="s">
        <v>22</v>
      </c>
      <c r="C7" s="9" t="s">
        <v>27</v>
      </c>
      <c r="D7" s="10" t="s">
        <v>4995</v>
      </c>
      <c r="E7" s="10" t="s">
        <v>22</v>
      </c>
      <c r="F7" s="10" t="s">
        <v>22</v>
      </c>
      <c r="G7" s="10" t="str">
        <f t="shared" si="1"/>
        <v>Transport Progress Status. Identifier</v>
      </c>
      <c r="H7" s="10" t="s">
        <v>22</v>
      </c>
      <c r="I7" s="10" t="s">
        <v>6058</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26</v>
      </c>
      <c r="V7" s="10" t="s">
        <v>22</v>
      </c>
    </row>
    <row r="8" spans="1:22" ht="14.1" customHeight="1" x14ac:dyDescent="0.2">
      <c r="A8" s="7" t="str">
        <f t="shared" si="0"/>
        <v>CopyIndicator</v>
      </c>
      <c r="B8" s="8" t="s">
        <v>22</v>
      </c>
      <c r="C8" s="9" t="s">
        <v>34</v>
      </c>
      <c r="D8" s="10" t="s">
        <v>5018</v>
      </c>
      <c r="E8" s="10" t="s">
        <v>22</v>
      </c>
      <c r="F8" s="10" t="s">
        <v>22</v>
      </c>
      <c r="G8" s="10" t="str">
        <f t="shared" si="1"/>
        <v>Transport Progress Status. Copy_ Indicator. Indicator</v>
      </c>
      <c r="H8" s="10" t="s">
        <v>22</v>
      </c>
      <c r="I8" s="10" t="s">
        <v>6058</v>
      </c>
      <c r="J8" s="10" t="s">
        <v>1596</v>
      </c>
      <c r="K8" s="10" t="s">
        <v>22</v>
      </c>
      <c r="L8" s="10" t="s">
        <v>170</v>
      </c>
      <c r="M8" s="7" t="str">
        <f t="shared" si="2"/>
        <v>Indicator</v>
      </c>
      <c r="N8" s="10" t="s">
        <v>170</v>
      </c>
      <c r="O8" s="10" t="s">
        <v>22</v>
      </c>
      <c r="P8" s="10" t="str">
        <f t="shared" si="3"/>
        <v>Indicator. Type</v>
      </c>
      <c r="Q8" s="10" t="s">
        <v>22</v>
      </c>
      <c r="R8" s="10" t="s">
        <v>22</v>
      </c>
      <c r="S8" s="10" t="s">
        <v>30</v>
      </c>
      <c r="T8" s="10" t="s">
        <v>22</v>
      </c>
      <c r="U8" s="10" t="s">
        <v>26</v>
      </c>
      <c r="V8" s="10" t="s">
        <v>22</v>
      </c>
    </row>
    <row r="9" spans="1:22" ht="14.1" customHeight="1" x14ac:dyDescent="0.2">
      <c r="A9" s="7" t="str">
        <f t="shared" si="0"/>
        <v>UUID</v>
      </c>
      <c r="B9" s="8" t="s">
        <v>22</v>
      </c>
      <c r="C9" s="9" t="s">
        <v>34</v>
      </c>
      <c r="D9" s="10" t="s">
        <v>4959</v>
      </c>
      <c r="E9" s="10" t="s">
        <v>22</v>
      </c>
      <c r="F9" s="10" t="s">
        <v>22</v>
      </c>
      <c r="G9" s="10" t="str">
        <f t="shared" si="1"/>
        <v>Transport Progress Status. UUID. Identifier</v>
      </c>
      <c r="H9" s="10" t="s">
        <v>22</v>
      </c>
      <c r="I9" s="10" t="s">
        <v>6058</v>
      </c>
      <c r="J9" s="10" t="s">
        <v>22</v>
      </c>
      <c r="K9" s="10" t="s">
        <v>22</v>
      </c>
      <c r="L9" s="10" t="s">
        <v>590</v>
      </c>
      <c r="M9" s="7" t="str">
        <f t="shared" si="2"/>
        <v>UUID</v>
      </c>
      <c r="N9" s="10" t="s">
        <v>29</v>
      </c>
      <c r="O9" s="10" t="s">
        <v>22</v>
      </c>
      <c r="P9" s="10" t="str">
        <f t="shared" si="3"/>
        <v>Identifier. Type</v>
      </c>
      <c r="Q9" s="10" t="s">
        <v>22</v>
      </c>
      <c r="R9" s="10" t="s">
        <v>22</v>
      </c>
      <c r="S9" s="10" t="s">
        <v>30</v>
      </c>
      <c r="T9" s="10" t="s">
        <v>22</v>
      </c>
      <c r="U9" s="10" t="s">
        <v>26</v>
      </c>
      <c r="V9" s="10" t="s">
        <v>22</v>
      </c>
    </row>
    <row r="10" spans="1:22" ht="14.1" customHeight="1" x14ac:dyDescent="0.2">
      <c r="A10" s="7" t="str">
        <f t="shared" si="0"/>
        <v>IssueDate</v>
      </c>
      <c r="B10" s="8" t="s">
        <v>22</v>
      </c>
      <c r="C10" s="9" t="s">
        <v>27</v>
      </c>
      <c r="D10" s="10" t="s">
        <v>4996</v>
      </c>
      <c r="E10" s="10" t="s">
        <v>22</v>
      </c>
      <c r="F10" s="10" t="s">
        <v>22</v>
      </c>
      <c r="G10" s="10" t="str">
        <f t="shared" si="1"/>
        <v>Transport Progress Status. Issue Date. Date</v>
      </c>
      <c r="H10" s="10" t="s">
        <v>22</v>
      </c>
      <c r="I10" s="10" t="s">
        <v>6058</v>
      </c>
      <c r="J10" s="10" t="s">
        <v>22</v>
      </c>
      <c r="K10" s="10" t="s">
        <v>477</v>
      </c>
      <c r="L10" s="10" t="s">
        <v>397</v>
      </c>
      <c r="M10" s="7" t="str">
        <f t="shared" si="2"/>
        <v>Issue Date</v>
      </c>
      <c r="N10" s="10" t="s">
        <v>397</v>
      </c>
      <c r="O10" s="10" t="s">
        <v>22</v>
      </c>
      <c r="P10" s="10" t="str">
        <f t="shared" si="3"/>
        <v>Date. Type</v>
      </c>
      <c r="Q10" s="10" t="s">
        <v>22</v>
      </c>
      <c r="R10" s="10" t="s">
        <v>22</v>
      </c>
      <c r="S10" s="10" t="s">
        <v>30</v>
      </c>
      <c r="T10" s="10" t="s">
        <v>22</v>
      </c>
      <c r="U10" s="10" t="s">
        <v>26</v>
      </c>
      <c r="V10" s="10" t="s">
        <v>22</v>
      </c>
    </row>
    <row r="11" spans="1:22" ht="14.1" customHeight="1" x14ac:dyDescent="0.2">
      <c r="A11" s="7" t="str">
        <f t="shared" si="0"/>
        <v>IssueTime</v>
      </c>
      <c r="B11" s="8" t="s">
        <v>22</v>
      </c>
      <c r="C11" s="9" t="s">
        <v>27</v>
      </c>
      <c r="D11" s="10" t="s">
        <v>4997</v>
      </c>
      <c r="E11" s="10" t="s">
        <v>22</v>
      </c>
      <c r="F11" s="10" t="s">
        <v>22</v>
      </c>
      <c r="G11" s="10" t="str">
        <f t="shared" si="1"/>
        <v>Transport Progress Status. Issue Time. Time</v>
      </c>
      <c r="H11" s="10" t="s">
        <v>22</v>
      </c>
      <c r="I11" s="10" t="s">
        <v>6058</v>
      </c>
      <c r="J11" s="10" t="s">
        <v>22</v>
      </c>
      <c r="K11" s="10" t="s">
        <v>477</v>
      </c>
      <c r="L11" s="10" t="s">
        <v>594</v>
      </c>
      <c r="M11" s="7" t="str">
        <f t="shared" si="2"/>
        <v>Issue Time</v>
      </c>
      <c r="N11" s="10" t="s">
        <v>594</v>
      </c>
      <c r="O11" s="10" t="s">
        <v>22</v>
      </c>
      <c r="P11" s="10" t="str">
        <f t="shared" si="3"/>
        <v>Time. Type</v>
      </c>
      <c r="Q11" s="10" t="s">
        <v>22</v>
      </c>
      <c r="R11" s="10" t="s">
        <v>22</v>
      </c>
      <c r="S11" s="10" t="s">
        <v>30</v>
      </c>
      <c r="T11" s="10" t="s">
        <v>22</v>
      </c>
      <c r="U11" s="10" t="s">
        <v>26</v>
      </c>
      <c r="V11" s="10" t="s">
        <v>22</v>
      </c>
    </row>
    <row r="12" spans="1:22" ht="14.1" customHeight="1" x14ac:dyDescent="0.2">
      <c r="A12" s="7" t="str">
        <f t="shared" si="0"/>
        <v>Note</v>
      </c>
      <c r="B12" s="8" t="s">
        <v>22</v>
      </c>
      <c r="C12" s="9" t="s">
        <v>98</v>
      </c>
      <c r="D12" s="10" t="s">
        <v>4967</v>
      </c>
      <c r="E12" s="10" t="s">
        <v>22</v>
      </c>
      <c r="F12" s="10" t="s">
        <v>22</v>
      </c>
      <c r="G12" s="10" t="str">
        <f t="shared" si="1"/>
        <v>Transport Progress Status. Note. Text</v>
      </c>
      <c r="H12" s="10" t="s">
        <v>22</v>
      </c>
      <c r="I12" s="10" t="s">
        <v>6058</v>
      </c>
      <c r="J12" s="10" t="s">
        <v>22</v>
      </c>
      <c r="K12" s="10" t="s">
        <v>22</v>
      </c>
      <c r="L12" s="10" t="s">
        <v>237</v>
      </c>
      <c r="M12" s="7" t="str">
        <f t="shared" si="2"/>
        <v>Note</v>
      </c>
      <c r="N12" s="10" t="s">
        <v>59</v>
      </c>
      <c r="O12" s="10" t="s">
        <v>22</v>
      </c>
      <c r="P12" s="10" t="str">
        <f t="shared" si="3"/>
        <v>Text. Type</v>
      </c>
      <c r="Q12" s="10" t="s">
        <v>22</v>
      </c>
      <c r="R12" s="10" t="s">
        <v>22</v>
      </c>
      <c r="S12" s="10" t="s">
        <v>30</v>
      </c>
      <c r="T12" s="10" t="s">
        <v>22</v>
      </c>
      <c r="U12" s="10" t="s">
        <v>26</v>
      </c>
      <c r="V12" s="10" t="s">
        <v>22</v>
      </c>
    </row>
    <row r="13" spans="1:22" ht="14.1" customHeight="1" x14ac:dyDescent="0.2">
      <c r="A13" s="7" t="str">
        <f t="shared" si="0"/>
        <v>StatusAvailableIndicator</v>
      </c>
      <c r="B13" s="8" t="s">
        <v>22</v>
      </c>
      <c r="C13" s="9" t="s">
        <v>34</v>
      </c>
      <c r="D13" s="10" t="s">
        <v>6059</v>
      </c>
      <c r="E13" s="10" t="s">
        <v>22</v>
      </c>
      <c r="F13" s="10" t="s">
        <v>22</v>
      </c>
      <c r="G13" s="10" t="str">
        <f t="shared" si="1"/>
        <v>Transport Progress Status. Status Available_ Indicator. Indicator</v>
      </c>
      <c r="H13" s="10" t="s">
        <v>22</v>
      </c>
      <c r="I13" s="10" t="s">
        <v>6058</v>
      </c>
      <c r="J13" s="10" t="s">
        <v>6060</v>
      </c>
      <c r="K13" s="10" t="s">
        <v>22</v>
      </c>
      <c r="L13" s="10" t="s">
        <v>170</v>
      </c>
      <c r="M13" s="7" t="str">
        <f t="shared" si="2"/>
        <v>Indicator</v>
      </c>
      <c r="N13" s="10" t="s">
        <v>170</v>
      </c>
      <c r="O13" s="10" t="s">
        <v>22</v>
      </c>
      <c r="P13" s="10" t="str">
        <f t="shared" si="3"/>
        <v>Indicator. Type</v>
      </c>
      <c r="Q13" s="10" t="s">
        <v>22</v>
      </c>
      <c r="R13" s="10" t="s">
        <v>22</v>
      </c>
      <c r="S13" s="10" t="s">
        <v>30</v>
      </c>
      <c r="T13" s="10" t="s">
        <v>22</v>
      </c>
      <c r="U13" s="10" t="s">
        <v>26</v>
      </c>
      <c r="V13" s="10" t="s">
        <v>22</v>
      </c>
    </row>
    <row r="14" spans="1:22" ht="14.1" customHeight="1" x14ac:dyDescent="0.2">
      <c r="A14" s="11" t="str">
        <f t="shared" ref="A14:A20" si="4">SUBSTITUTE(SUBSTITUTE(CONCATENATE(J14,IF(M14="Identifier","ID",M14))," ",""),"_","")</f>
        <v>Signature</v>
      </c>
      <c r="B14" s="8" t="s">
        <v>22</v>
      </c>
      <c r="C14" s="12" t="s">
        <v>98</v>
      </c>
      <c r="D14" s="11" t="s">
        <v>4972</v>
      </c>
      <c r="E14" s="11" t="s">
        <v>22</v>
      </c>
      <c r="F14" s="11" t="s">
        <v>22</v>
      </c>
      <c r="G14" s="11" t="str">
        <f t="shared" ref="G14:G20" si="5">CONCATENATE( IF(H14="","",CONCATENATE(H14,"_ ")),I14,". ",IF(J14="","",CONCATENATE(J14,"_ ")),M14,IF(J14="","",CONCATENATE(". ",N14)))</f>
        <v>Transport Progress Status. Signature</v>
      </c>
      <c r="H14" s="11" t="s">
        <v>22</v>
      </c>
      <c r="I14" s="11" t="s">
        <v>6058</v>
      </c>
      <c r="J14" s="11" t="s">
        <v>22</v>
      </c>
      <c r="K14" s="11" t="s">
        <v>22</v>
      </c>
      <c r="L14" s="11" t="s">
        <v>22</v>
      </c>
      <c r="M14" s="11" t="str">
        <f t="shared" ref="M14:M20" si="6">CONCATENATE(IF(Q14="","",CONCATENATE(Q14,"_ ")),R14)</f>
        <v>Signature</v>
      </c>
      <c r="N14" s="11" t="str">
        <f t="shared" ref="N14:N20" si="7">M14</f>
        <v>Signature</v>
      </c>
      <c r="O14" s="11" t="s">
        <v>22</v>
      </c>
      <c r="P14" s="11" t="s">
        <v>22</v>
      </c>
      <c r="Q14" s="11" t="s">
        <v>22</v>
      </c>
      <c r="R14" s="11" t="s">
        <v>624</v>
      </c>
      <c r="S14" s="11" t="s">
        <v>38</v>
      </c>
      <c r="T14" s="11" t="s">
        <v>22</v>
      </c>
      <c r="U14" s="11" t="s">
        <v>26</v>
      </c>
      <c r="V14" s="11" t="s">
        <v>22</v>
      </c>
    </row>
    <row r="15" spans="1:22" ht="14.1" customHeight="1" x14ac:dyDescent="0.2">
      <c r="A15" s="11" t="str">
        <f t="shared" si="4"/>
        <v>SenderParty</v>
      </c>
      <c r="B15" s="8" t="s">
        <v>22</v>
      </c>
      <c r="C15" s="12" t="s">
        <v>34</v>
      </c>
      <c r="D15" s="11" t="s">
        <v>6061</v>
      </c>
      <c r="E15" s="11" t="s">
        <v>22</v>
      </c>
      <c r="F15" s="11" t="s">
        <v>22</v>
      </c>
      <c r="G15" s="11" t="str">
        <f t="shared" si="5"/>
        <v>Transport Progress Status. Sender_ Party. Party</v>
      </c>
      <c r="H15" s="11" t="s">
        <v>22</v>
      </c>
      <c r="I15" s="11" t="s">
        <v>6058</v>
      </c>
      <c r="J15" s="11" t="s">
        <v>5002</v>
      </c>
      <c r="K15" s="11" t="s">
        <v>22</v>
      </c>
      <c r="L15" s="11" t="s">
        <v>22</v>
      </c>
      <c r="M15" s="11" t="str">
        <f t="shared" si="6"/>
        <v>Party</v>
      </c>
      <c r="N15" s="11" t="str">
        <f t="shared" si="7"/>
        <v>Party</v>
      </c>
      <c r="O15" s="11" t="s">
        <v>22</v>
      </c>
      <c r="P15" s="11" t="s">
        <v>22</v>
      </c>
      <c r="Q15" s="11" t="s">
        <v>22</v>
      </c>
      <c r="R15" s="11" t="s">
        <v>216</v>
      </c>
      <c r="S15" s="11" t="s">
        <v>38</v>
      </c>
      <c r="T15" s="11" t="s">
        <v>22</v>
      </c>
      <c r="U15" s="11" t="s">
        <v>26</v>
      </c>
      <c r="V15" s="11" t="s">
        <v>22</v>
      </c>
    </row>
    <row r="16" spans="1:22" ht="14.1" customHeight="1" x14ac:dyDescent="0.2">
      <c r="A16" s="11" t="str">
        <f t="shared" si="4"/>
        <v>ReceiverParty</v>
      </c>
      <c r="B16" s="8" t="s">
        <v>22</v>
      </c>
      <c r="C16" s="12" t="s">
        <v>34</v>
      </c>
      <c r="D16" s="11" t="s">
        <v>6062</v>
      </c>
      <c r="E16" s="11" t="s">
        <v>22</v>
      </c>
      <c r="F16" s="11" t="s">
        <v>22</v>
      </c>
      <c r="G16" s="11" t="str">
        <f t="shared" si="5"/>
        <v>Transport Progress Status. Receiver_ Party. Party</v>
      </c>
      <c r="H16" s="11" t="s">
        <v>22</v>
      </c>
      <c r="I16" s="11" t="s">
        <v>6058</v>
      </c>
      <c r="J16" s="11" t="s">
        <v>5004</v>
      </c>
      <c r="K16" s="11" t="s">
        <v>22</v>
      </c>
      <c r="L16" s="11" t="s">
        <v>22</v>
      </c>
      <c r="M16" s="11" t="str">
        <f t="shared" si="6"/>
        <v>Party</v>
      </c>
      <c r="N16" s="11" t="str">
        <f t="shared" si="7"/>
        <v>Party</v>
      </c>
      <c r="O16" s="11" t="s">
        <v>22</v>
      </c>
      <c r="P16" s="11" t="s">
        <v>22</v>
      </c>
      <c r="Q16" s="11" t="s">
        <v>22</v>
      </c>
      <c r="R16" s="11" t="s">
        <v>216</v>
      </c>
      <c r="S16" s="11" t="s">
        <v>38</v>
      </c>
      <c r="T16" s="11" t="s">
        <v>22</v>
      </c>
      <c r="U16" s="11" t="s">
        <v>26</v>
      </c>
      <c r="V16" s="11" t="s">
        <v>22</v>
      </c>
    </row>
    <row r="17" spans="1:22" ht="14.1" customHeight="1" x14ac:dyDescent="0.2">
      <c r="A17" s="11" t="str">
        <f t="shared" si="4"/>
        <v>SourceIssuerParty</v>
      </c>
      <c r="B17" s="8" t="s">
        <v>22</v>
      </c>
      <c r="C17" s="12" t="s">
        <v>34</v>
      </c>
      <c r="D17" s="11" t="s">
        <v>6063</v>
      </c>
      <c r="E17" s="11" t="s">
        <v>22</v>
      </c>
      <c r="F17" s="11" t="s">
        <v>22</v>
      </c>
      <c r="G17" s="11" t="str">
        <f t="shared" si="5"/>
        <v>Transport Progress Status. Source Issuer_ Party. Party</v>
      </c>
      <c r="H17" s="11" t="s">
        <v>22</v>
      </c>
      <c r="I17" s="11" t="s">
        <v>6058</v>
      </c>
      <c r="J17" s="11" t="s">
        <v>6064</v>
      </c>
      <c r="K17" s="11" t="s">
        <v>22</v>
      </c>
      <c r="L17" s="11" t="s">
        <v>22</v>
      </c>
      <c r="M17" s="11" t="str">
        <f t="shared" si="6"/>
        <v>Party</v>
      </c>
      <c r="N17" s="11" t="str">
        <f t="shared" si="7"/>
        <v>Party</v>
      </c>
      <c r="O17" s="11" t="s">
        <v>22</v>
      </c>
      <c r="P17" s="11" t="s">
        <v>22</v>
      </c>
      <c r="Q17" s="11" t="s">
        <v>22</v>
      </c>
      <c r="R17" s="11" t="s">
        <v>216</v>
      </c>
      <c r="S17" s="11" t="s">
        <v>38</v>
      </c>
      <c r="T17" s="11" t="s">
        <v>22</v>
      </c>
      <c r="U17" s="11" t="s">
        <v>26</v>
      </c>
      <c r="V17" s="11" t="s">
        <v>22</v>
      </c>
    </row>
    <row r="18" spans="1:22" ht="14.1" customHeight="1" x14ac:dyDescent="0.2">
      <c r="A18" s="11" t="str">
        <f t="shared" si="4"/>
        <v>TransportProgressStatusRequestDocumentReference</v>
      </c>
      <c r="B18" s="8" t="s">
        <v>22</v>
      </c>
      <c r="C18" s="12" t="s">
        <v>34</v>
      </c>
      <c r="D18" s="11" t="s">
        <v>6065</v>
      </c>
      <c r="E18" s="11" t="s">
        <v>22</v>
      </c>
      <c r="F18" s="11" t="s">
        <v>22</v>
      </c>
      <c r="G18" s="11" t="str">
        <f t="shared" si="5"/>
        <v>Transport Progress Status. Transport Progress Status Request_ Document Reference. Document Reference</v>
      </c>
      <c r="H18" s="11" t="s">
        <v>22</v>
      </c>
      <c r="I18" s="11" t="s">
        <v>6058</v>
      </c>
      <c r="J18" s="11" t="s">
        <v>6066</v>
      </c>
      <c r="K18" s="11" t="s">
        <v>22</v>
      </c>
      <c r="L18" s="11" t="s">
        <v>22</v>
      </c>
      <c r="M18" s="11" t="str">
        <f t="shared" si="6"/>
        <v>Document Reference</v>
      </c>
      <c r="N18" s="11" t="str">
        <f t="shared" si="7"/>
        <v>Document Reference</v>
      </c>
      <c r="O18" s="11" t="s">
        <v>22</v>
      </c>
      <c r="P18" s="11" t="s">
        <v>22</v>
      </c>
      <c r="Q18" s="11" t="s">
        <v>22</v>
      </c>
      <c r="R18" s="11" t="s">
        <v>406</v>
      </c>
      <c r="S18" s="11" t="s">
        <v>38</v>
      </c>
      <c r="T18" s="11" t="s">
        <v>22</v>
      </c>
      <c r="U18" s="11" t="s">
        <v>26</v>
      </c>
      <c r="V18" s="11" t="s">
        <v>22</v>
      </c>
    </row>
    <row r="19" spans="1:22" ht="14.1" customHeight="1" x14ac:dyDescent="0.2">
      <c r="A19" s="11" t="str">
        <f t="shared" si="4"/>
        <v>TransportMeans</v>
      </c>
      <c r="B19" s="8" t="s">
        <v>22</v>
      </c>
      <c r="C19" s="12" t="s">
        <v>27</v>
      </c>
      <c r="D19" s="11" t="s">
        <v>6067</v>
      </c>
      <c r="E19" s="11" t="s">
        <v>22</v>
      </c>
      <c r="F19" s="11" t="s">
        <v>22</v>
      </c>
      <c r="G19" s="11" t="str">
        <f t="shared" si="5"/>
        <v>Transport Progress Status. Transport Means</v>
      </c>
      <c r="H19" s="11" t="s">
        <v>22</v>
      </c>
      <c r="I19" s="11" t="s">
        <v>6058</v>
      </c>
      <c r="J19" s="11" t="s">
        <v>22</v>
      </c>
      <c r="K19" s="11" t="s">
        <v>22</v>
      </c>
      <c r="L19" s="11" t="s">
        <v>22</v>
      </c>
      <c r="M19" s="11" t="str">
        <f t="shared" si="6"/>
        <v>Transport Means</v>
      </c>
      <c r="N19" s="11" t="str">
        <f t="shared" si="7"/>
        <v>Transport Means</v>
      </c>
      <c r="O19" s="11" t="s">
        <v>22</v>
      </c>
      <c r="P19" s="11" t="s">
        <v>22</v>
      </c>
      <c r="Q19" s="11" t="s">
        <v>22</v>
      </c>
      <c r="R19" s="11" t="s">
        <v>3857</v>
      </c>
      <c r="S19" s="11" t="s">
        <v>38</v>
      </c>
      <c r="T19" s="11" t="s">
        <v>22</v>
      </c>
      <c r="U19" s="11" t="s">
        <v>26</v>
      </c>
      <c r="V19" s="11" t="s">
        <v>22</v>
      </c>
    </row>
    <row r="20" spans="1:22" ht="14.1" customHeight="1" x14ac:dyDescent="0.2">
      <c r="A20" s="11" t="str">
        <f t="shared" si="4"/>
        <v>TransportSchedule</v>
      </c>
      <c r="B20" s="8" t="s">
        <v>22</v>
      </c>
      <c r="C20" s="12" t="s">
        <v>98</v>
      </c>
      <c r="D20" s="11" t="s">
        <v>6068</v>
      </c>
      <c r="E20" s="11" t="s">
        <v>22</v>
      </c>
      <c r="F20" s="11" t="s">
        <v>22</v>
      </c>
      <c r="G20" s="11" t="str">
        <f t="shared" si="5"/>
        <v>Transport Progress Status. Transport Schedule</v>
      </c>
      <c r="H20" s="11" t="s">
        <v>22</v>
      </c>
      <c r="I20" s="11" t="s">
        <v>6058</v>
      </c>
      <c r="J20" s="11" t="s">
        <v>22</v>
      </c>
      <c r="K20" s="11" t="s">
        <v>22</v>
      </c>
      <c r="L20" s="11" t="s">
        <v>22</v>
      </c>
      <c r="M20" s="11" t="str">
        <f t="shared" si="6"/>
        <v>Transport Schedule</v>
      </c>
      <c r="N20" s="11" t="str">
        <f t="shared" si="7"/>
        <v>Transport Schedule</v>
      </c>
      <c r="O20" s="11" t="s">
        <v>22</v>
      </c>
      <c r="P20" s="11" t="s">
        <v>22</v>
      </c>
      <c r="Q20" s="11" t="s">
        <v>22</v>
      </c>
      <c r="R20" s="11" t="s">
        <v>4792</v>
      </c>
      <c r="S20" s="11" t="s">
        <v>38</v>
      </c>
      <c r="T20" s="11" t="s">
        <v>22</v>
      </c>
      <c r="U20" s="11" t="s">
        <v>26</v>
      </c>
      <c r="V20" s="11" t="s">
        <v>22</v>
      </c>
    </row>
    <row r="21" spans="1:22" s="14" customFormat="1" ht="14.1" customHeight="1" x14ac:dyDescent="0.2">
      <c r="A21" s="13"/>
      <c r="B21" s="13"/>
      <c r="C21" s="13"/>
      <c r="D21" s="13"/>
      <c r="E21" s="13"/>
      <c r="F21" s="13"/>
      <c r="G21" s="13"/>
      <c r="H21" s="13"/>
      <c r="I21" s="13"/>
      <c r="J21" s="13"/>
      <c r="K21" s="13"/>
      <c r="L21" s="13"/>
      <c r="M21" s="13"/>
      <c r="N21" s="13"/>
      <c r="O21" s="13"/>
      <c r="P21" s="13"/>
      <c r="Q21" s="13"/>
      <c r="R21" s="13"/>
      <c r="S21" s="13" t="s">
        <v>4949</v>
      </c>
      <c r="T21" s="13"/>
      <c r="U21" s="13"/>
      <c r="V21"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96DB3-0BAD-4D71-8C84-38CD00280091}">
  <dimension ref="A1:V18"/>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TransportProgressStatusRequest</v>
      </c>
      <c r="B2" s="6" t="s">
        <v>22</v>
      </c>
      <c r="C2" s="6" t="s">
        <v>22</v>
      </c>
      <c r="D2" s="6" t="s">
        <v>6069</v>
      </c>
      <c r="E2" s="6" t="s">
        <v>22</v>
      </c>
      <c r="F2" s="6" t="s">
        <v>22</v>
      </c>
      <c r="G2" s="5" t="str">
        <f>CONCATENATE(IF(H2="","",CONCATENATE(H2,"_ ")),I2,". Details")</f>
        <v>Transport Progress Status Request. Details</v>
      </c>
      <c r="H2" s="6" t="s">
        <v>22</v>
      </c>
      <c r="I2" s="6" t="s">
        <v>6066</v>
      </c>
      <c r="J2" s="6" t="s">
        <v>22</v>
      </c>
      <c r="K2" s="6" t="s">
        <v>22</v>
      </c>
      <c r="L2" s="6" t="s">
        <v>22</v>
      </c>
      <c r="M2" s="6" t="s">
        <v>22</v>
      </c>
      <c r="N2" s="6" t="s">
        <v>22</v>
      </c>
      <c r="O2" s="6" t="s">
        <v>22</v>
      </c>
      <c r="P2" s="6" t="s">
        <v>22</v>
      </c>
      <c r="Q2" s="6" t="s">
        <v>22</v>
      </c>
      <c r="R2" s="6" t="s">
        <v>22</v>
      </c>
      <c r="S2" s="6" t="s">
        <v>25</v>
      </c>
      <c r="T2" s="6" t="s">
        <v>22</v>
      </c>
      <c r="U2" s="6" t="s">
        <v>26</v>
      </c>
      <c r="V2" s="6" t="s">
        <v>22</v>
      </c>
    </row>
    <row r="3" spans="1:22" ht="14.1" customHeight="1" x14ac:dyDescent="0.2">
      <c r="A3" s="7" t="str">
        <f t="shared" ref="A3:A12"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22</v>
      </c>
      <c r="G3" s="10" t="str">
        <f t="shared" ref="G3:G12" si="1">CONCATENATE( IF(H3="","",CONCATENATE(H3,"_ ")),I3,". ",IF(J3="","",CONCATENATE(J3,"_ ")),M3,IF(OR(J3&lt;&gt;"",M3&lt;&gt;N3),CONCATENATE(". ",N3),""))</f>
        <v>Transport Progress Status Request. UBL Version Identifier. Identifier</v>
      </c>
      <c r="H3" s="10" t="s">
        <v>22</v>
      </c>
      <c r="I3" s="10" t="s">
        <v>6066</v>
      </c>
      <c r="J3" s="10" t="s">
        <v>22</v>
      </c>
      <c r="K3" s="10" t="s">
        <v>4953</v>
      </c>
      <c r="L3" s="10" t="s">
        <v>29</v>
      </c>
      <c r="M3" s="7" t="str">
        <f t="shared" ref="M3:M12" si="2">IF(K3&lt;&gt;"",CONCATENATE(K3," ",L3),L3)</f>
        <v>UBL Version Identifier</v>
      </c>
      <c r="N3" s="10" t="s">
        <v>29</v>
      </c>
      <c r="O3" s="10" t="s">
        <v>22</v>
      </c>
      <c r="P3" s="10" t="str">
        <f t="shared" ref="P3:P12" si="3">IF(O3&lt;&gt;"",CONCATENATE(O3,"_ ",N3,". Type"),CONCATENATE(N3,". Type"))</f>
        <v>Identifier. Type</v>
      </c>
      <c r="Q3" s="10" t="s">
        <v>22</v>
      </c>
      <c r="R3" s="10" t="s">
        <v>22</v>
      </c>
      <c r="S3" s="10" t="s">
        <v>30</v>
      </c>
      <c r="T3" s="10" t="s">
        <v>22</v>
      </c>
      <c r="U3" s="10" t="s">
        <v>26</v>
      </c>
      <c r="V3" s="10" t="s">
        <v>22</v>
      </c>
    </row>
    <row r="4" spans="1:22" ht="14.1" customHeight="1" x14ac:dyDescent="0.2">
      <c r="A4" s="7" t="str">
        <f t="shared" si="0"/>
        <v>CustomizationID</v>
      </c>
      <c r="B4" s="8" t="s">
        <v>22</v>
      </c>
      <c r="C4" s="9" t="s">
        <v>34</v>
      </c>
      <c r="D4" s="10" t="s">
        <v>4954</v>
      </c>
      <c r="E4" s="10" t="s">
        <v>22</v>
      </c>
      <c r="F4" s="10" t="s">
        <v>22</v>
      </c>
      <c r="G4" s="10" t="str">
        <f t="shared" si="1"/>
        <v>Transport Progress Status Request. Customization Identifier. Identifier</v>
      </c>
      <c r="H4" s="10" t="s">
        <v>22</v>
      </c>
      <c r="I4" s="10" t="s">
        <v>6066</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26</v>
      </c>
      <c r="V4" s="10" t="s">
        <v>22</v>
      </c>
    </row>
    <row r="5" spans="1:22" ht="14.1" customHeight="1" x14ac:dyDescent="0.2">
      <c r="A5" s="7" t="str">
        <f t="shared" si="0"/>
        <v>ProfileID</v>
      </c>
      <c r="B5" s="8" t="s">
        <v>22</v>
      </c>
      <c r="C5" s="9" t="s">
        <v>34</v>
      </c>
      <c r="D5" s="10" t="s">
        <v>4955</v>
      </c>
      <c r="E5" s="10" t="s">
        <v>22</v>
      </c>
      <c r="F5" s="10" t="s">
        <v>22</v>
      </c>
      <c r="G5" s="10" t="str">
        <f t="shared" si="1"/>
        <v>Transport Progress Status Request. Profile Identifier. Identifier</v>
      </c>
      <c r="H5" s="10" t="s">
        <v>22</v>
      </c>
      <c r="I5" s="10" t="s">
        <v>6066</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26</v>
      </c>
      <c r="V5" s="10" t="s">
        <v>22</v>
      </c>
    </row>
    <row r="6" spans="1:22" ht="14.1" customHeight="1" x14ac:dyDescent="0.2">
      <c r="A6" s="7" t="str">
        <f t="shared" si="0"/>
        <v>ProfileExecutionID</v>
      </c>
      <c r="B6" s="8" t="s">
        <v>22</v>
      </c>
      <c r="C6" s="9" t="s">
        <v>34</v>
      </c>
      <c r="D6" s="10" t="s">
        <v>4956</v>
      </c>
      <c r="E6" s="10" t="s">
        <v>22</v>
      </c>
      <c r="F6" s="10" t="s">
        <v>22</v>
      </c>
      <c r="G6" s="10" t="str">
        <f t="shared" si="1"/>
        <v>Transport Progress Status Request. Profile Execution Identifier. Identifier</v>
      </c>
      <c r="H6" s="10" t="s">
        <v>22</v>
      </c>
      <c r="I6" s="10" t="s">
        <v>6066</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26</v>
      </c>
      <c r="V6" s="10" t="s">
        <v>22</v>
      </c>
    </row>
    <row r="7" spans="1:22" ht="14.1" customHeight="1" x14ac:dyDescent="0.2">
      <c r="A7" s="7" t="str">
        <f t="shared" si="0"/>
        <v>ID</v>
      </c>
      <c r="B7" s="8" t="s">
        <v>22</v>
      </c>
      <c r="C7" s="9" t="s">
        <v>27</v>
      </c>
      <c r="D7" s="10" t="s">
        <v>4995</v>
      </c>
      <c r="E7" s="10" t="s">
        <v>22</v>
      </c>
      <c r="F7" s="10" t="s">
        <v>22</v>
      </c>
      <c r="G7" s="10" t="str">
        <f t="shared" si="1"/>
        <v>Transport Progress Status Request. Identifier</v>
      </c>
      <c r="H7" s="10" t="s">
        <v>22</v>
      </c>
      <c r="I7" s="10" t="s">
        <v>6066</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26</v>
      </c>
      <c r="V7" s="10" t="s">
        <v>22</v>
      </c>
    </row>
    <row r="8" spans="1:22" ht="14.1" customHeight="1" x14ac:dyDescent="0.2">
      <c r="A8" s="7" t="str">
        <f t="shared" si="0"/>
        <v>CopyIndicator</v>
      </c>
      <c r="B8" s="8" t="s">
        <v>22</v>
      </c>
      <c r="C8" s="9" t="s">
        <v>34</v>
      </c>
      <c r="D8" s="10" t="s">
        <v>5018</v>
      </c>
      <c r="E8" s="10" t="s">
        <v>22</v>
      </c>
      <c r="F8" s="10" t="s">
        <v>22</v>
      </c>
      <c r="G8" s="10" t="str">
        <f t="shared" si="1"/>
        <v>Transport Progress Status Request. Copy_ Indicator. Indicator</v>
      </c>
      <c r="H8" s="10" t="s">
        <v>22</v>
      </c>
      <c r="I8" s="10" t="s">
        <v>6066</v>
      </c>
      <c r="J8" s="10" t="s">
        <v>1596</v>
      </c>
      <c r="K8" s="10" t="s">
        <v>22</v>
      </c>
      <c r="L8" s="10" t="s">
        <v>170</v>
      </c>
      <c r="M8" s="7" t="str">
        <f t="shared" si="2"/>
        <v>Indicator</v>
      </c>
      <c r="N8" s="10" t="s">
        <v>170</v>
      </c>
      <c r="O8" s="10" t="s">
        <v>22</v>
      </c>
      <c r="P8" s="10" t="str">
        <f t="shared" si="3"/>
        <v>Indicator. Type</v>
      </c>
      <c r="Q8" s="10" t="s">
        <v>22</v>
      </c>
      <c r="R8" s="10" t="s">
        <v>22</v>
      </c>
      <c r="S8" s="10" t="s">
        <v>30</v>
      </c>
      <c r="T8" s="10" t="s">
        <v>22</v>
      </c>
      <c r="U8" s="10" t="s">
        <v>26</v>
      </c>
      <c r="V8" s="10" t="s">
        <v>22</v>
      </c>
    </row>
    <row r="9" spans="1:22" ht="14.1" customHeight="1" x14ac:dyDescent="0.2">
      <c r="A9" s="7" t="str">
        <f t="shared" si="0"/>
        <v>UUID</v>
      </c>
      <c r="B9" s="8" t="s">
        <v>22</v>
      </c>
      <c r="C9" s="9" t="s">
        <v>34</v>
      </c>
      <c r="D9" s="10" t="s">
        <v>4959</v>
      </c>
      <c r="E9" s="10" t="s">
        <v>22</v>
      </c>
      <c r="F9" s="10" t="s">
        <v>22</v>
      </c>
      <c r="G9" s="10" t="str">
        <f t="shared" si="1"/>
        <v>Transport Progress Status Request. UUID. Identifier</v>
      </c>
      <c r="H9" s="10" t="s">
        <v>22</v>
      </c>
      <c r="I9" s="10" t="s">
        <v>6066</v>
      </c>
      <c r="J9" s="10" t="s">
        <v>22</v>
      </c>
      <c r="K9" s="10" t="s">
        <v>22</v>
      </c>
      <c r="L9" s="10" t="s">
        <v>590</v>
      </c>
      <c r="M9" s="7" t="str">
        <f t="shared" si="2"/>
        <v>UUID</v>
      </c>
      <c r="N9" s="10" t="s">
        <v>29</v>
      </c>
      <c r="O9" s="10" t="s">
        <v>22</v>
      </c>
      <c r="P9" s="10" t="str">
        <f t="shared" si="3"/>
        <v>Identifier. Type</v>
      </c>
      <c r="Q9" s="10" t="s">
        <v>22</v>
      </c>
      <c r="R9" s="10" t="s">
        <v>22</v>
      </c>
      <c r="S9" s="10" t="s">
        <v>30</v>
      </c>
      <c r="T9" s="10" t="s">
        <v>22</v>
      </c>
      <c r="U9" s="10" t="s">
        <v>26</v>
      </c>
      <c r="V9" s="10" t="s">
        <v>22</v>
      </c>
    </row>
    <row r="10" spans="1:22" ht="14.1" customHeight="1" x14ac:dyDescent="0.2">
      <c r="A10" s="7" t="str">
        <f t="shared" si="0"/>
        <v>IssueDate</v>
      </c>
      <c r="B10" s="8" t="s">
        <v>22</v>
      </c>
      <c r="C10" s="9" t="s">
        <v>27</v>
      </c>
      <c r="D10" s="10" t="s">
        <v>4996</v>
      </c>
      <c r="E10" s="10" t="s">
        <v>22</v>
      </c>
      <c r="F10" s="10" t="s">
        <v>22</v>
      </c>
      <c r="G10" s="10" t="str">
        <f t="shared" si="1"/>
        <v>Transport Progress Status Request. Issue Date. Date</v>
      </c>
      <c r="H10" s="10" t="s">
        <v>22</v>
      </c>
      <c r="I10" s="10" t="s">
        <v>6066</v>
      </c>
      <c r="J10" s="10" t="s">
        <v>22</v>
      </c>
      <c r="K10" s="10" t="s">
        <v>477</v>
      </c>
      <c r="L10" s="10" t="s">
        <v>397</v>
      </c>
      <c r="M10" s="7" t="str">
        <f t="shared" si="2"/>
        <v>Issue Date</v>
      </c>
      <c r="N10" s="10" t="s">
        <v>397</v>
      </c>
      <c r="O10" s="10" t="s">
        <v>22</v>
      </c>
      <c r="P10" s="10" t="str">
        <f t="shared" si="3"/>
        <v>Date. Type</v>
      </c>
      <c r="Q10" s="10" t="s">
        <v>22</v>
      </c>
      <c r="R10" s="10" t="s">
        <v>22</v>
      </c>
      <c r="S10" s="10" t="s">
        <v>30</v>
      </c>
      <c r="T10" s="10" t="s">
        <v>22</v>
      </c>
      <c r="U10" s="10" t="s">
        <v>26</v>
      </c>
      <c r="V10" s="10" t="s">
        <v>22</v>
      </c>
    </row>
    <row r="11" spans="1:22" ht="14.1" customHeight="1" x14ac:dyDescent="0.2">
      <c r="A11" s="7" t="str">
        <f t="shared" si="0"/>
        <v>IssueTime</v>
      </c>
      <c r="B11" s="8" t="s">
        <v>22</v>
      </c>
      <c r="C11" s="9" t="s">
        <v>27</v>
      </c>
      <c r="D11" s="10" t="s">
        <v>4997</v>
      </c>
      <c r="E11" s="10" t="s">
        <v>22</v>
      </c>
      <c r="F11" s="10" t="s">
        <v>22</v>
      </c>
      <c r="G11" s="10" t="str">
        <f t="shared" si="1"/>
        <v>Transport Progress Status Request. Issue Time. Time</v>
      </c>
      <c r="H11" s="10" t="s">
        <v>22</v>
      </c>
      <c r="I11" s="10" t="s">
        <v>6066</v>
      </c>
      <c r="J11" s="10" t="s">
        <v>22</v>
      </c>
      <c r="K11" s="10" t="s">
        <v>477</v>
      </c>
      <c r="L11" s="10" t="s">
        <v>594</v>
      </c>
      <c r="M11" s="7" t="str">
        <f t="shared" si="2"/>
        <v>Issue Time</v>
      </c>
      <c r="N11" s="10" t="s">
        <v>594</v>
      </c>
      <c r="O11" s="10" t="s">
        <v>22</v>
      </c>
      <c r="P11" s="10" t="str">
        <f t="shared" si="3"/>
        <v>Time. Type</v>
      </c>
      <c r="Q11" s="10" t="s">
        <v>22</v>
      </c>
      <c r="R11" s="10" t="s">
        <v>22</v>
      </c>
      <c r="S11" s="10" t="s">
        <v>30</v>
      </c>
      <c r="T11" s="10" t="s">
        <v>22</v>
      </c>
      <c r="U11" s="10" t="s">
        <v>26</v>
      </c>
      <c r="V11" s="10" t="s">
        <v>22</v>
      </c>
    </row>
    <row r="12" spans="1:22" ht="14.1" customHeight="1" x14ac:dyDescent="0.2">
      <c r="A12" s="7" t="str">
        <f t="shared" si="0"/>
        <v>Note</v>
      </c>
      <c r="B12" s="8" t="s">
        <v>22</v>
      </c>
      <c r="C12" s="9" t="s">
        <v>98</v>
      </c>
      <c r="D12" s="10" t="s">
        <v>4967</v>
      </c>
      <c r="E12" s="10" t="s">
        <v>22</v>
      </c>
      <c r="F12" s="10" t="s">
        <v>22</v>
      </c>
      <c r="G12" s="10" t="str">
        <f t="shared" si="1"/>
        <v>Transport Progress Status Request. Note. Text</v>
      </c>
      <c r="H12" s="10" t="s">
        <v>22</v>
      </c>
      <c r="I12" s="10" t="s">
        <v>6066</v>
      </c>
      <c r="J12" s="10" t="s">
        <v>22</v>
      </c>
      <c r="K12" s="10" t="s">
        <v>22</v>
      </c>
      <c r="L12" s="10" t="s">
        <v>237</v>
      </c>
      <c r="M12" s="7" t="str">
        <f t="shared" si="2"/>
        <v>Note</v>
      </c>
      <c r="N12" s="10" t="s">
        <v>59</v>
      </c>
      <c r="O12" s="10" t="s">
        <v>22</v>
      </c>
      <c r="P12" s="10" t="str">
        <f t="shared" si="3"/>
        <v>Text. Type</v>
      </c>
      <c r="Q12" s="10" t="s">
        <v>22</v>
      </c>
      <c r="R12" s="10" t="s">
        <v>22</v>
      </c>
      <c r="S12" s="10" t="s">
        <v>30</v>
      </c>
      <c r="T12" s="10" t="s">
        <v>22</v>
      </c>
      <c r="U12" s="10" t="s">
        <v>26</v>
      </c>
      <c r="V12" s="10" t="s">
        <v>22</v>
      </c>
    </row>
    <row r="13" spans="1:22" ht="14.1" customHeight="1" x14ac:dyDescent="0.2">
      <c r="A13" s="11" t="str">
        <f>SUBSTITUTE(SUBSTITUTE(CONCATENATE(J13,IF(M13="Identifier","ID",M13))," ",""),"_","")</f>
        <v>Signature</v>
      </c>
      <c r="B13" s="8" t="s">
        <v>22</v>
      </c>
      <c r="C13" s="12" t="s">
        <v>98</v>
      </c>
      <c r="D13" s="11" t="s">
        <v>4972</v>
      </c>
      <c r="E13" s="11" t="s">
        <v>22</v>
      </c>
      <c r="F13" s="11" t="s">
        <v>22</v>
      </c>
      <c r="G13" s="11" t="str">
        <f>CONCATENATE( IF(H13="","",CONCATENATE(H13,"_ ")),I13,". ",IF(J13="","",CONCATENATE(J13,"_ ")),M13,IF(J13="","",CONCATENATE(". ",N13)))</f>
        <v>Transport Progress Status Request. Signature</v>
      </c>
      <c r="H13" s="11" t="s">
        <v>22</v>
      </c>
      <c r="I13" s="11" t="s">
        <v>6066</v>
      </c>
      <c r="J13" s="11" t="s">
        <v>22</v>
      </c>
      <c r="K13" s="11" t="s">
        <v>22</v>
      </c>
      <c r="L13" s="11" t="s">
        <v>22</v>
      </c>
      <c r="M13" s="11" t="str">
        <f>CONCATENATE(IF(Q13="","",CONCATENATE(Q13,"_ ")),R13)</f>
        <v>Signature</v>
      </c>
      <c r="N13" s="11" t="str">
        <f>M13</f>
        <v>Signature</v>
      </c>
      <c r="O13" s="11" t="s">
        <v>22</v>
      </c>
      <c r="P13" s="11" t="s">
        <v>22</v>
      </c>
      <c r="Q13" s="11" t="s">
        <v>22</v>
      </c>
      <c r="R13" s="11" t="s">
        <v>624</v>
      </c>
      <c r="S13" s="11" t="s">
        <v>38</v>
      </c>
      <c r="T13" s="11" t="s">
        <v>22</v>
      </c>
      <c r="U13" s="11" t="s">
        <v>26</v>
      </c>
      <c r="V13" s="11" t="s">
        <v>22</v>
      </c>
    </row>
    <row r="14" spans="1:22" ht="14.1" customHeight="1" x14ac:dyDescent="0.2">
      <c r="A14" s="11" t="str">
        <f>SUBSTITUTE(SUBSTITUTE(CONCATENATE(J14,IF(M14="Identifier","ID",M14))," ",""),"_","")</f>
        <v>SenderParty</v>
      </c>
      <c r="B14" s="8" t="s">
        <v>22</v>
      </c>
      <c r="C14" s="12" t="s">
        <v>34</v>
      </c>
      <c r="D14" s="11" t="s">
        <v>6070</v>
      </c>
      <c r="E14" s="11" t="s">
        <v>22</v>
      </c>
      <c r="F14" s="11" t="s">
        <v>22</v>
      </c>
      <c r="G14" s="11" t="str">
        <f>CONCATENATE( IF(H14="","",CONCATENATE(H14,"_ ")),I14,". ",IF(J14="","",CONCATENATE(J14,"_ ")),M14,IF(J14="","",CONCATENATE(". ",N14)))</f>
        <v>Transport Progress Status Request. Sender_ Party. Party</v>
      </c>
      <c r="H14" s="11" t="s">
        <v>22</v>
      </c>
      <c r="I14" s="11" t="s">
        <v>6066</v>
      </c>
      <c r="J14" s="11" t="s">
        <v>5002</v>
      </c>
      <c r="K14" s="11" t="s">
        <v>22</v>
      </c>
      <c r="L14" s="11" t="s">
        <v>22</v>
      </c>
      <c r="M14" s="11" t="str">
        <f>CONCATENATE(IF(Q14="","",CONCATENATE(Q14,"_ ")),R14)</f>
        <v>Party</v>
      </c>
      <c r="N14" s="11" t="str">
        <f>M14</f>
        <v>Party</v>
      </c>
      <c r="O14" s="11" t="s">
        <v>22</v>
      </c>
      <c r="P14" s="11" t="s">
        <v>22</v>
      </c>
      <c r="Q14" s="11" t="s">
        <v>22</v>
      </c>
      <c r="R14" s="11" t="s">
        <v>216</v>
      </c>
      <c r="S14" s="11" t="s">
        <v>38</v>
      </c>
      <c r="T14" s="11" t="s">
        <v>22</v>
      </c>
      <c r="U14" s="11" t="s">
        <v>26</v>
      </c>
      <c r="V14" s="11" t="s">
        <v>22</v>
      </c>
    </row>
    <row r="15" spans="1:22" ht="14.1" customHeight="1" x14ac:dyDescent="0.2">
      <c r="A15" s="11" t="str">
        <f>SUBSTITUTE(SUBSTITUTE(CONCATENATE(J15,IF(M15="Identifier","ID",M15))," ",""),"_","")</f>
        <v>ReceiverParty</v>
      </c>
      <c r="B15" s="8" t="s">
        <v>22</v>
      </c>
      <c r="C15" s="12" t="s">
        <v>34</v>
      </c>
      <c r="D15" s="11" t="s">
        <v>6071</v>
      </c>
      <c r="E15" s="11" t="s">
        <v>22</v>
      </c>
      <c r="F15" s="11" t="s">
        <v>22</v>
      </c>
      <c r="G15" s="11" t="str">
        <f>CONCATENATE( IF(H15="","",CONCATENATE(H15,"_ ")),I15,". ",IF(J15="","",CONCATENATE(J15,"_ ")),M15,IF(J15="","",CONCATENATE(". ",N15)))</f>
        <v>Transport Progress Status Request. Receiver_ Party. Party</v>
      </c>
      <c r="H15" s="11" t="s">
        <v>22</v>
      </c>
      <c r="I15" s="11" t="s">
        <v>6066</v>
      </c>
      <c r="J15" s="11" t="s">
        <v>5004</v>
      </c>
      <c r="K15" s="11" t="s">
        <v>22</v>
      </c>
      <c r="L15" s="11" t="s">
        <v>22</v>
      </c>
      <c r="M15" s="11" t="str">
        <f>CONCATENATE(IF(Q15="","",CONCATENATE(Q15,"_ ")),R15)</f>
        <v>Party</v>
      </c>
      <c r="N15" s="11" t="str">
        <f>M15</f>
        <v>Party</v>
      </c>
      <c r="O15" s="11" t="s">
        <v>22</v>
      </c>
      <c r="P15" s="11" t="s">
        <v>22</v>
      </c>
      <c r="Q15" s="11" t="s">
        <v>22</v>
      </c>
      <c r="R15" s="11" t="s">
        <v>216</v>
      </c>
      <c r="S15" s="11" t="s">
        <v>38</v>
      </c>
      <c r="T15" s="11" t="s">
        <v>22</v>
      </c>
      <c r="U15" s="11" t="s">
        <v>26</v>
      </c>
      <c r="V15" s="11" t="s">
        <v>22</v>
      </c>
    </row>
    <row r="16" spans="1:22" ht="14.1" customHeight="1" x14ac:dyDescent="0.2">
      <c r="A16" s="11" t="str">
        <f>SUBSTITUTE(SUBSTITUTE(CONCATENATE(J16,IF(M16="Identifier","ID",M16))," ",""),"_","")</f>
        <v>TransportMeans</v>
      </c>
      <c r="B16" s="8" t="s">
        <v>22</v>
      </c>
      <c r="C16" s="12" t="s">
        <v>27</v>
      </c>
      <c r="D16" s="11" t="s">
        <v>6072</v>
      </c>
      <c r="E16" s="11" t="s">
        <v>22</v>
      </c>
      <c r="F16" s="11" t="s">
        <v>22</v>
      </c>
      <c r="G16" s="11" t="str">
        <f>CONCATENATE( IF(H16="","",CONCATENATE(H16,"_ ")),I16,". ",IF(J16="","",CONCATENATE(J16,"_ ")),M16,IF(J16="","",CONCATENATE(". ",N16)))</f>
        <v>Transport Progress Status Request. Transport Means</v>
      </c>
      <c r="H16" s="11" t="s">
        <v>22</v>
      </c>
      <c r="I16" s="11" t="s">
        <v>6066</v>
      </c>
      <c r="J16" s="11" t="s">
        <v>22</v>
      </c>
      <c r="K16" s="11" t="s">
        <v>22</v>
      </c>
      <c r="L16" s="11" t="s">
        <v>22</v>
      </c>
      <c r="M16" s="11" t="str">
        <f>CONCATENATE(IF(Q16="","",CONCATENATE(Q16,"_ ")),R16)</f>
        <v>Transport Means</v>
      </c>
      <c r="N16" s="11" t="str">
        <f>M16</f>
        <v>Transport Means</v>
      </c>
      <c r="O16" s="11" t="s">
        <v>22</v>
      </c>
      <c r="P16" s="11" t="s">
        <v>22</v>
      </c>
      <c r="Q16" s="11" t="s">
        <v>22</v>
      </c>
      <c r="R16" s="11" t="s">
        <v>3857</v>
      </c>
      <c r="S16" s="11" t="s">
        <v>38</v>
      </c>
      <c r="T16" s="11" t="s">
        <v>22</v>
      </c>
      <c r="U16" s="11" t="s">
        <v>26</v>
      </c>
      <c r="V16" s="11" t="s">
        <v>22</v>
      </c>
    </row>
    <row r="17" spans="1:22" ht="14.1" customHeight="1" x14ac:dyDescent="0.2">
      <c r="A17" s="11" t="str">
        <f>SUBSTITUTE(SUBSTITUTE(CONCATENATE(J17,IF(M17="Identifier","ID",M17))," ",""),"_","")</f>
        <v>StatusLocation</v>
      </c>
      <c r="B17" s="8" t="s">
        <v>22</v>
      </c>
      <c r="C17" s="12" t="s">
        <v>98</v>
      </c>
      <c r="D17" s="11" t="s">
        <v>6073</v>
      </c>
      <c r="E17" s="11" t="s">
        <v>22</v>
      </c>
      <c r="F17" s="11" t="s">
        <v>22</v>
      </c>
      <c r="G17" s="11" t="str">
        <f>CONCATENATE( IF(H17="","",CONCATENATE(H17,"_ ")),I17,". ",IF(J17="","",CONCATENATE(J17,"_ ")),M17,IF(J17="","",CONCATENATE(". ",N17)))</f>
        <v>Transport Progress Status Request. Status_ Location. Location</v>
      </c>
      <c r="H17" s="11" t="s">
        <v>22</v>
      </c>
      <c r="I17" s="11" t="s">
        <v>6066</v>
      </c>
      <c r="J17" s="11" t="s">
        <v>894</v>
      </c>
      <c r="K17" s="11" t="s">
        <v>22</v>
      </c>
      <c r="L17" s="11" t="s">
        <v>22</v>
      </c>
      <c r="M17" s="11" t="str">
        <f>CONCATENATE(IF(Q17="","",CONCATENATE(Q17,"_ ")),R17)</f>
        <v>Location</v>
      </c>
      <c r="N17" s="11" t="str">
        <f>M17</f>
        <v>Location</v>
      </c>
      <c r="O17" s="11" t="s">
        <v>22</v>
      </c>
      <c r="P17" s="11" t="s">
        <v>22</v>
      </c>
      <c r="Q17" s="11" t="s">
        <v>22</v>
      </c>
      <c r="R17" s="11" t="s">
        <v>47</v>
      </c>
      <c r="S17" s="11" t="s">
        <v>38</v>
      </c>
      <c r="T17" s="11" t="s">
        <v>22</v>
      </c>
      <c r="U17" s="11" t="s">
        <v>26</v>
      </c>
      <c r="V17" s="11" t="s">
        <v>22</v>
      </c>
    </row>
    <row r="18" spans="1:22" s="14" customFormat="1" ht="14.1" customHeight="1" x14ac:dyDescent="0.2">
      <c r="A18" s="13"/>
      <c r="B18" s="13"/>
      <c r="C18" s="13"/>
      <c r="D18" s="13"/>
      <c r="E18" s="13"/>
      <c r="F18" s="13"/>
      <c r="G18" s="13"/>
      <c r="H18" s="13"/>
      <c r="I18" s="13"/>
      <c r="J18" s="13"/>
      <c r="K18" s="13"/>
      <c r="L18" s="13"/>
      <c r="M18" s="13"/>
      <c r="N18" s="13"/>
      <c r="O18" s="13"/>
      <c r="P18" s="13"/>
      <c r="Q18" s="13"/>
      <c r="R18" s="13"/>
      <c r="S18" s="13" t="s">
        <v>4949</v>
      </c>
      <c r="T18" s="13"/>
      <c r="U18" s="13"/>
      <c r="V18"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A9D756-8BF7-4597-B96E-22FF03CFCCF1}">
  <dimension ref="A1:V23"/>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TransportServiceDescription</v>
      </c>
      <c r="B2" s="6" t="s">
        <v>22</v>
      </c>
      <c r="C2" s="6" t="s">
        <v>22</v>
      </c>
      <c r="D2" s="6" t="s">
        <v>6074</v>
      </c>
      <c r="E2" s="6" t="s">
        <v>22</v>
      </c>
      <c r="F2" s="6" t="s">
        <v>22</v>
      </c>
      <c r="G2" s="5" t="str">
        <f>CONCATENATE(IF(H2="","",CONCATENATE(H2,"_ ")),I2,". Details")</f>
        <v>Transport Service Description. Details</v>
      </c>
      <c r="H2" s="6" t="s">
        <v>22</v>
      </c>
      <c r="I2" s="6" t="s">
        <v>6014</v>
      </c>
      <c r="J2" s="6" t="s">
        <v>22</v>
      </c>
      <c r="K2" s="6" t="s">
        <v>22</v>
      </c>
      <c r="L2" s="6" t="s">
        <v>22</v>
      </c>
      <c r="M2" s="6" t="s">
        <v>22</v>
      </c>
      <c r="N2" s="6" t="s">
        <v>22</v>
      </c>
      <c r="O2" s="6" t="s">
        <v>22</v>
      </c>
      <c r="P2" s="6" t="s">
        <v>22</v>
      </c>
      <c r="Q2" s="6" t="s">
        <v>22</v>
      </c>
      <c r="R2" s="6" t="s">
        <v>22</v>
      </c>
      <c r="S2" s="6" t="s">
        <v>25</v>
      </c>
      <c r="T2" s="6" t="s">
        <v>22</v>
      </c>
      <c r="U2" s="6" t="s">
        <v>26</v>
      </c>
      <c r="V2" s="6" t="s">
        <v>22</v>
      </c>
    </row>
    <row r="3" spans="1:22" ht="14.1" customHeight="1" x14ac:dyDescent="0.2">
      <c r="A3" s="7" t="str">
        <f t="shared" ref="A3:A14"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22</v>
      </c>
      <c r="G3" s="10" t="str">
        <f t="shared" ref="G3:G14" si="1">CONCATENATE( IF(H3="","",CONCATENATE(H3,"_ ")),I3,". ",IF(J3="","",CONCATENATE(J3,"_ ")),M3,IF(OR(J3&lt;&gt;"",M3&lt;&gt;N3),CONCATENATE(". ",N3),""))</f>
        <v>Transport Service Description. UBL Version Identifier. Identifier</v>
      </c>
      <c r="H3" s="10" t="s">
        <v>22</v>
      </c>
      <c r="I3" s="10" t="s">
        <v>6014</v>
      </c>
      <c r="J3" s="10" t="s">
        <v>22</v>
      </c>
      <c r="K3" s="10" t="s">
        <v>4953</v>
      </c>
      <c r="L3" s="10" t="s">
        <v>29</v>
      </c>
      <c r="M3" s="7" t="str">
        <f t="shared" ref="M3:M14" si="2">IF(K3&lt;&gt;"",CONCATENATE(K3," ",L3),L3)</f>
        <v>UBL Version Identifier</v>
      </c>
      <c r="N3" s="10" t="s">
        <v>29</v>
      </c>
      <c r="O3" s="10" t="s">
        <v>22</v>
      </c>
      <c r="P3" s="10" t="str">
        <f t="shared" ref="P3:P14" si="3">IF(O3&lt;&gt;"",CONCATENATE(O3,"_ ",N3,". Type"),CONCATENATE(N3,". Type"))</f>
        <v>Identifier. Type</v>
      </c>
      <c r="Q3" s="10" t="s">
        <v>22</v>
      </c>
      <c r="R3" s="10" t="s">
        <v>22</v>
      </c>
      <c r="S3" s="10" t="s">
        <v>30</v>
      </c>
      <c r="T3" s="10" t="s">
        <v>22</v>
      </c>
      <c r="U3" s="10" t="s">
        <v>26</v>
      </c>
      <c r="V3" s="10" t="s">
        <v>22</v>
      </c>
    </row>
    <row r="4" spans="1:22" ht="14.1" customHeight="1" x14ac:dyDescent="0.2">
      <c r="A4" s="7" t="str">
        <f t="shared" si="0"/>
        <v>CustomizationID</v>
      </c>
      <c r="B4" s="8" t="s">
        <v>22</v>
      </c>
      <c r="C4" s="9" t="s">
        <v>34</v>
      </c>
      <c r="D4" s="10" t="s">
        <v>4954</v>
      </c>
      <c r="E4" s="10" t="s">
        <v>22</v>
      </c>
      <c r="F4" s="10" t="s">
        <v>22</v>
      </c>
      <c r="G4" s="10" t="str">
        <f t="shared" si="1"/>
        <v>Transport Service Description. Customization Identifier. Identifier</v>
      </c>
      <c r="H4" s="10" t="s">
        <v>22</v>
      </c>
      <c r="I4" s="10" t="s">
        <v>6014</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26</v>
      </c>
      <c r="V4" s="10" t="s">
        <v>22</v>
      </c>
    </row>
    <row r="5" spans="1:22" ht="14.1" customHeight="1" x14ac:dyDescent="0.2">
      <c r="A5" s="7" t="str">
        <f t="shared" si="0"/>
        <v>ProfileID</v>
      </c>
      <c r="B5" s="8" t="s">
        <v>22</v>
      </c>
      <c r="C5" s="9" t="s">
        <v>34</v>
      </c>
      <c r="D5" s="10" t="s">
        <v>4955</v>
      </c>
      <c r="E5" s="10" t="s">
        <v>22</v>
      </c>
      <c r="F5" s="10" t="s">
        <v>22</v>
      </c>
      <c r="G5" s="10" t="str">
        <f t="shared" si="1"/>
        <v>Transport Service Description. Profile Identifier. Identifier</v>
      </c>
      <c r="H5" s="10" t="s">
        <v>22</v>
      </c>
      <c r="I5" s="10" t="s">
        <v>6014</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26</v>
      </c>
      <c r="V5" s="10" t="s">
        <v>22</v>
      </c>
    </row>
    <row r="6" spans="1:22" ht="14.1" customHeight="1" x14ac:dyDescent="0.2">
      <c r="A6" s="7" t="str">
        <f t="shared" si="0"/>
        <v>ProfileExecutionID</v>
      </c>
      <c r="B6" s="8" t="s">
        <v>22</v>
      </c>
      <c r="C6" s="9" t="s">
        <v>34</v>
      </c>
      <c r="D6" s="10" t="s">
        <v>4956</v>
      </c>
      <c r="E6" s="10" t="s">
        <v>22</v>
      </c>
      <c r="F6" s="10" t="s">
        <v>22</v>
      </c>
      <c r="G6" s="10" t="str">
        <f t="shared" si="1"/>
        <v>Transport Service Description. Profile Execution Identifier. Identifier</v>
      </c>
      <c r="H6" s="10" t="s">
        <v>22</v>
      </c>
      <c r="I6" s="10" t="s">
        <v>6014</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26</v>
      </c>
      <c r="V6" s="10" t="s">
        <v>22</v>
      </c>
    </row>
    <row r="7" spans="1:22" ht="14.1" customHeight="1" x14ac:dyDescent="0.2">
      <c r="A7" s="7" t="str">
        <f t="shared" si="0"/>
        <v>ID</v>
      </c>
      <c r="B7" s="8" t="s">
        <v>22</v>
      </c>
      <c r="C7" s="9" t="s">
        <v>27</v>
      </c>
      <c r="D7" s="10" t="s">
        <v>4995</v>
      </c>
      <c r="E7" s="10" t="s">
        <v>22</v>
      </c>
      <c r="F7" s="10" t="s">
        <v>22</v>
      </c>
      <c r="G7" s="10" t="str">
        <f t="shared" si="1"/>
        <v>Transport Service Description. Identifier</v>
      </c>
      <c r="H7" s="10" t="s">
        <v>22</v>
      </c>
      <c r="I7" s="10" t="s">
        <v>6014</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26</v>
      </c>
      <c r="V7" s="10" t="s">
        <v>22</v>
      </c>
    </row>
    <row r="8" spans="1:22" ht="14.1" customHeight="1" x14ac:dyDescent="0.2">
      <c r="A8" s="7" t="str">
        <f t="shared" si="0"/>
        <v>CopyIndicator</v>
      </c>
      <c r="B8" s="8" t="s">
        <v>22</v>
      </c>
      <c r="C8" s="9" t="s">
        <v>34</v>
      </c>
      <c r="D8" s="10" t="s">
        <v>5018</v>
      </c>
      <c r="E8" s="10" t="s">
        <v>22</v>
      </c>
      <c r="F8" s="10" t="s">
        <v>22</v>
      </c>
      <c r="G8" s="10" t="str">
        <f t="shared" si="1"/>
        <v>Transport Service Description. Copy_ Indicator. Indicator</v>
      </c>
      <c r="H8" s="10" t="s">
        <v>22</v>
      </c>
      <c r="I8" s="10" t="s">
        <v>6014</v>
      </c>
      <c r="J8" s="10" t="s">
        <v>1596</v>
      </c>
      <c r="K8" s="10" t="s">
        <v>22</v>
      </c>
      <c r="L8" s="10" t="s">
        <v>170</v>
      </c>
      <c r="M8" s="7" t="str">
        <f t="shared" si="2"/>
        <v>Indicator</v>
      </c>
      <c r="N8" s="10" t="s">
        <v>170</v>
      </c>
      <c r="O8" s="10" t="s">
        <v>22</v>
      </c>
      <c r="P8" s="10" t="str">
        <f t="shared" si="3"/>
        <v>Indicator. Type</v>
      </c>
      <c r="Q8" s="10" t="s">
        <v>22</v>
      </c>
      <c r="R8" s="10" t="s">
        <v>22</v>
      </c>
      <c r="S8" s="10" t="s">
        <v>30</v>
      </c>
      <c r="T8" s="10" t="s">
        <v>22</v>
      </c>
      <c r="U8" s="10" t="s">
        <v>26</v>
      </c>
      <c r="V8" s="10" t="s">
        <v>22</v>
      </c>
    </row>
    <row r="9" spans="1:22" ht="14.1" customHeight="1" x14ac:dyDescent="0.2">
      <c r="A9" s="7" t="str">
        <f t="shared" si="0"/>
        <v>UUID</v>
      </c>
      <c r="B9" s="8" t="s">
        <v>22</v>
      </c>
      <c r="C9" s="9" t="s">
        <v>34</v>
      </c>
      <c r="D9" s="10" t="s">
        <v>4959</v>
      </c>
      <c r="E9" s="10" t="s">
        <v>22</v>
      </c>
      <c r="F9" s="10" t="s">
        <v>22</v>
      </c>
      <c r="G9" s="10" t="str">
        <f t="shared" si="1"/>
        <v>Transport Service Description. UUID. Identifier</v>
      </c>
      <c r="H9" s="10" t="s">
        <v>22</v>
      </c>
      <c r="I9" s="10" t="s">
        <v>6014</v>
      </c>
      <c r="J9" s="10" t="s">
        <v>22</v>
      </c>
      <c r="K9" s="10" t="s">
        <v>22</v>
      </c>
      <c r="L9" s="10" t="s">
        <v>590</v>
      </c>
      <c r="M9" s="7" t="str">
        <f t="shared" si="2"/>
        <v>UUID</v>
      </c>
      <c r="N9" s="10" t="s">
        <v>29</v>
      </c>
      <c r="O9" s="10" t="s">
        <v>22</v>
      </c>
      <c r="P9" s="10" t="str">
        <f t="shared" si="3"/>
        <v>Identifier. Type</v>
      </c>
      <c r="Q9" s="10" t="s">
        <v>22</v>
      </c>
      <c r="R9" s="10" t="s">
        <v>22</v>
      </c>
      <c r="S9" s="10" t="s">
        <v>30</v>
      </c>
      <c r="T9" s="10" t="s">
        <v>22</v>
      </c>
      <c r="U9" s="10" t="s">
        <v>26</v>
      </c>
      <c r="V9" s="10" t="s">
        <v>22</v>
      </c>
    </row>
    <row r="10" spans="1:22" ht="14.1" customHeight="1" x14ac:dyDescent="0.2">
      <c r="A10" s="7" t="str">
        <f t="shared" si="0"/>
        <v>IssueDate</v>
      </c>
      <c r="B10" s="8" t="s">
        <v>22</v>
      </c>
      <c r="C10" s="9" t="s">
        <v>34</v>
      </c>
      <c r="D10" s="10" t="s">
        <v>4996</v>
      </c>
      <c r="E10" s="10" t="s">
        <v>22</v>
      </c>
      <c r="F10" s="10" t="s">
        <v>22</v>
      </c>
      <c r="G10" s="10" t="str">
        <f t="shared" si="1"/>
        <v>Transport Service Description. Issue Date. Date</v>
      </c>
      <c r="H10" s="10" t="s">
        <v>22</v>
      </c>
      <c r="I10" s="10" t="s">
        <v>6014</v>
      </c>
      <c r="J10" s="10" t="s">
        <v>22</v>
      </c>
      <c r="K10" s="10" t="s">
        <v>477</v>
      </c>
      <c r="L10" s="10" t="s">
        <v>397</v>
      </c>
      <c r="M10" s="7" t="str">
        <f t="shared" si="2"/>
        <v>Issue Date</v>
      </c>
      <c r="N10" s="10" t="s">
        <v>397</v>
      </c>
      <c r="O10" s="10" t="s">
        <v>22</v>
      </c>
      <c r="P10" s="10" t="str">
        <f t="shared" si="3"/>
        <v>Date. Type</v>
      </c>
      <c r="Q10" s="10" t="s">
        <v>22</v>
      </c>
      <c r="R10" s="10" t="s">
        <v>22</v>
      </c>
      <c r="S10" s="10" t="s">
        <v>30</v>
      </c>
      <c r="T10" s="10" t="s">
        <v>22</v>
      </c>
      <c r="U10" s="10" t="s">
        <v>26</v>
      </c>
      <c r="V10" s="10" t="s">
        <v>22</v>
      </c>
    </row>
    <row r="11" spans="1:22" ht="14.1" customHeight="1" x14ac:dyDescent="0.2">
      <c r="A11" s="7" t="str">
        <f t="shared" si="0"/>
        <v>IssueTime</v>
      </c>
      <c r="B11" s="8" t="s">
        <v>22</v>
      </c>
      <c r="C11" s="9" t="s">
        <v>34</v>
      </c>
      <c r="D11" s="10" t="s">
        <v>4997</v>
      </c>
      <c r="E11" s="10" t="s">
        <v>22</v>
      </c>
      <c r="F11" s="10" t="s">
        <v>22</v>
      </c>
      <c r="G11" s="10" t="str">
        <f t="shared" si="1"/>
        <v>Transport Service Description. Issue Time. Time</v>
      </c>
      <c r="H11" s="10" t="s">
        <v>22</v>
      </c>
      <c r="I11" s="10" t="s">
        <v>6014</v>
      </c>
      <c r="J11" s="10" t="s">
        <v>22</v>
      </c>
      <c r="K11" s="10" t="s">
        <v>477</v>
      </c>
      <c r="L11" s="10" t="s">
        <v>594</v>
      </c>
      <c r="M11" s="7" t="str">
        <f t="shared" si="2"/>
        <v>Issue Time</v>
      </c>
      <c r="N11" s="10" t="s">
        <v>594</v>
      </c>
      <c r="O11" s="10" t="s">
        <v>22</v>
      </c>
      <c r="P11" s="10" t="str">
        <f t="shared" si="3"/>
        <v>Time. Type</v>
      </c>
      <c r="Q11" s="10" t="s">
        <v>22</v>
      </c>
      <c r="R11" s="10" t="s">
        <v>22</v>
      </c>
      <c r="S11" s="10" t="s">
        <v>30</v>
      </c>
      <c r="T11" s="10" t="s">
        <v>22</v>
      </c>
      <c r="U11" s="10" t="s">
        <v>26</v>
      </c>
      <c r="V11" s="10" t="s">
        <v>22</v>
      </c>
    </row>
    <row r="12" spans="1:22" ht="14.1" customHeight="1" x14ac:dyDescent="0.2">
      <c r="A12" s="7" t="str">
        <f t="shared" si="0"/>
        <v>Note</v>
      </c>
      <c r="B12" s="8" t="s">
        <v>22</v>
      </c>
      <c r="C12" s="9" t="s">
        <v>98</v>
      </c>
      <c r="D12" s="10" t="s">
        <v>4967</v>
      </c>
      <c r="E12" s="10" t="s">
        <v>22</v>
      </c>
      <c r="F12" s="10" t="s">
        <v>22</v>
      </c>
      <c r="G12" s="10" t="str">
        <f t="shared" si="1"/>
        <v>Transport Service Description. Note. Text</v>
      </c>
      <c r="H12" s="10" t="s">
        <v>22</v>
      </c>
      <c r="I12" s="10" t="s">
        <v>6014</v>
      </c>
      <c r="J12" s="10" t="s">
        <v>22</v>
      </c>
      <c r="K12" s="10" t="s">
        <v>22</v>
      </c>
      <c r="L12" s="10" t="s">
        <v>237</v>
      </c>
      <c r="M12" s="7" t="str">
        <f t="shared" si="2"/>
        <v>Note</v>
      </c>
      <c r="N12" s="10" t="s">
        <v>59</v>
      </c>
      <c r="O12" s="10" t="s">
        <v>22</v>
      </c>
      <c r="P12" s="10" t="str">
        <f t="shared" si="3"/>
        <v>Text. Type</v>
      </c>
      <c r="Q12" s="10" t="s">
        <v>22</v>
      </c>
      <c r="R12" s="10" t="s">
        <v>22</v>
      </c>
      <c r="S12" s="10" t="s">
        <v>30</v>
      </c>
      <c r="T12" s="10" t="s">
        <v>22</v>
      </c>
      <c r="U12" s="10" t="s">
        <v>26</v>
      </c>
      <c r="V12" s="10" t="s">
        <v>22</v>
      </c>
    </row>
    <row r="13" spans="1:22" ht="14.1" customHeight="1" x14ac:dyDescent="0.2">
      <c r="A13" s="7" t="str">
        <f t="shared" si="0"/>
        <v>ServiceName</v>
      </c>
      <c r="B13" s="8" t="s">
        <v>22</v>
      </c>
      <c r="C13" s="9" t="s">
        <v>34</v>
      </c>
      <c r="D13" s="10" t="s">
        <v>6075</v>
      </c>
      <c r="E13" s="10" t="s">
        <v>22</v>
      </c>
      <c r="F13" s="10" t="s">
        <v>22</v>
      </c>
      <c r="G13" s="10" t="str">
        <f t="shared" si="1"/>
        <v>Transport Service Description. Service Name. Name</v>
      </c>
      <c r="H13" s="10" t="s">
        <v>22</v>
      </c>
      <c r="I13" s="10" t="s">
        <v>6014</v>
      </c>
      <c r="J13" s="10" t="s">
        <v>22</v>
      </c>
      <c r="K13" s="10" t="s">
        <v>3704</v>
      </c>
      <c r="L13" s="10" t="s">
        <v>56</v>
      </c>
      <c r="M13" s="7" t="str">
        <f t="shared" si="2"/>
        <v>Service Name</v>
      </c>
      <c r="N13" s="10" t="s">
        <v>56</v>
      </c>
      <c r="O13" s="10" t="s">
        <v>22</v>
      </c>
      <c r="P13" s="10" t="str">
        <f t="shared" si="3"/>
        <v>Name. Type</v>
      </c>
      <c r="Q13" s="10" t="s">
        <v>22</v>
      </c>
      <c r="R13" s="10" t="s">
        <v>22</v>
      </c>
      <c r="S13" s="10" t="s">
        <v>30</v>
      </c>
      <c r="T13" s="10" t="s">
        <v>22</v>
      </c>
      <c r="U13" s="10" t="s">
        <v>26</v>
      </c>
      <c r="V13" s="10" t="s">
        <v>22</v>
      </c>
    </row>
    <row r="14" spans="1:22" ht="14.1" customHeight="1" x14ac:dyDescent="0.2">
      <c r="A14" s="7" t="str">
        <f t="shared" si="0"/>
        <v>ResponseCode</v>
      </c>
      <c r="B14" s="8" t="s">
        <v>22</v>
      </c>
      <c r="C14" s="9" t="s">
        <v>34</v>
      </c>
      <c r="D14" s="10" t="s">
        <v>6076</v>
      </c>
      <c r="E14" s="10" t="s">
        <v>22</v>
      </c>
      <c r="F14" s="10" t="s">
        <v>22</v>
      </c>
      <c r="G14" s="10" t="str">
        <f t="shared" si="1"/>
        <v>Transport Service Description. Response Code. Code</v>
      </c>
      <c r="H14" s="10" t="s">
        <v>22</v>
      </c>
      <c r="I14" s="10" t="s">
        <v>6014</v>
      </c>
      <c r="J14" s="10" t="s">
        <v>22</v>
      </c>
      <c r="K14" s="10" t="s">
        <v>1301</v>
      </c>
      <c r="L14" s="10" t="s">
        <v>33</v>
      </c>
      <c r="M14" s="7" t="str">
        <f t="shared" si="2"/>
        <v>Response Code</v>
      </c>
      <c r="N14" s="10" t="s">
        <v>33</v>
      </c>
      <c r="O14" s="10" t="s">
        <v>22</v>
      </c>
      <c r="P14" s="10" t="str">
        <f t="shared" si="3"/>
        <v>Code. Type</v>
      </c>
      <c r="Q14" s="10" t="s">
        <v>22</v>
      </c>
      <c r="R14" s="10" t="s">
        <v>22</v>
      </c>
      <c r="S14" s="10" t="s">
        <v>30</v>
      </c>
      <c r="T14" s="10" t="s">
        <v>22</v>
      </c>
      <c r="U14" s="10" t="s">
        <v>26</v>
      </c>
      <c r="V14" s="10" t="s">
        <v>22</v>
      </c>
    </row>
    <row r="15" spans="1:22" ht="14.1" customHeight="1" x14ac:dyDescent="0.2">
      <c r="A15" s="11" t="str">
        <f t="shared" ref="A15:A22" si="4">SUBSTITUTE(SUBSTITUTE(CONCATENATE(J15,IF(M15="Identifier","ID",M15))," ",""),"_","")</f>
        <v>Signature</v>
      </c>
      <c r="B15" s="8" t="s">
        <v>22</v>
      </c>
      <c r="C15" s="12" t="s">
        <v>98</v>
      </c>
      <c r="D15" s="11" t="s">
        <v>4972</v>
      </c>
      <c r="E15" s="11" t="s">
        <v>22</v>
      </c>
      <c r="F15" s="11" t="s">
        <v>22</v>
      </c>
      <c r="G15" s="11" t="str">
        <f t="shared" ref="G15:G22" si="5">CONCATENATE( IF(H15="","",CONCATENATE(H15,"_ ")),I15,". ",IF(J15="","",CONCATENATE(J15,"_ ")),M15,IF(J15="","",CONCATENATE(". ",N15)))</f>
        <v>Transport Service Description. Signature</v>
      </c>
      <c r="H15" s="11" t="s">
        <v>22</v>
      </c>
      <c r="I15" s="11" t="s">
        <v>6014</v>
      </c>
      <c r="J15" s="11" t="s">
        <v>22</v>
      </c>
      <c r="K15" s="11" t="s">
        <v>22</v>
      </c>
      <c r="L15" s="11" t="s">
        <v>22</v>
      </c>
      <c r="M15" s="11" t="str">
        <f t="shared" ref="M15:M22" si="6">CONCATENATE(IF(Q15="","",CONCATENATE(Q15,"_ ")),R15)</f>
        <v>Signature</v>
      </c>
      <c r="N15" s="11" t="str">
        <f t="shared" ref="N15:N22" si="7">M15</f>
        <v>Signature</v>
      </c>
      <c r="O15" s="11" t="s">
        <v>22</v>
      </c>
      <c r="P15" s="11" t="s">
        <v>22</v>
      </c>
      <c r="Q15" s="11" t="s">
        <v>22</v>
      </c>
      <c r="R15" s="11" t="s">
        <v>624</v>
      </c>
      <c r="S15" s="11" t="s">
        <v>38</v>
      </c>
      <c r="T15" s="11" t="s">
        <v>22</v>
      </c>
      <c r="U15" s="11" t="s">
        <v>26</v>
      </c>
      <c r="V15" s="11" t="s">
        <v>22</v>
      </c>
    </row>
    <row r="16" spans="1:22" ht="14.1" customHeight="1" x14ac:dyDescent="0.2">
      <c r="A16" s="11" t="str">
        <f t="shared" si="4"/>
        <v>SenderParty</v>
      </c>
      <c r="B16" s="8" t="s">
        <v>22</v>
      </c>
      <c r="C16" s="12" t="s">
        <v>34</v>
      </c>
      <c r="D16" s="11" t="s">
        <v>6077</v>
      </c>
      <c r="E16" s="11" t="s">
        <v>22</v>
      </c>
      <c r="F16" s="11" t="s">
        <v>22</v>
      </c>
      <c r="G16" s="11" t="str">
        <f t="shared" si="5"/>
        <v>Transport Service Description. Sender_ Party. Party</v>
      </c>
      <c r="H16" s="11" t="s">
        <v>22</v>
      </c>
      <c r="I16" s="11" t="s">
        <v>6014</v>
      </c>
      <c r="J16" s="11" t="s">
        <v>5002</v>
      </c>
      <c r="K16" s="11" t="s">
        <v>22</v>
      </c>
      <c r="L16" s="11" t="s">
        <v>22</v>
      </c>
      <c r="M16" s="11" t="str">
        <f t="shared" si="6"/>
        <v>Party</v>
      </c>
      <c r="N16" s="11" t="str">
        <f t="shared" si="7"/>
        <v>Party</v>
      </c>
      <c r="O16" s="11" t="s">
        <v>22</v>
      </c>
      <c r="P16" s="11" t="s">
        <v>22</v>
      </c>
      <c r="Q16" s="11" t="s">
        <v>22</v>
      </c>
      <c r="R16" s="11" t="s">
        <v>216</v>
      </c>
      <c r="S16" s="11" t="s">
        <v>38</v>
      </c>
      <c r="T16" s="11" t="s">
        <v>22</v>
      </c>
      <c r="U16" s="11" t="s">
        <v>26</v>
      </c>
      <c r="V16" s="11" t="s">
        <v>22</v>
      </c>
    </row>
    <row r="17" spans="1:22" ht="14.1" customHeight="1" x14ac:dyDescent="0.2">
      <c r="A17" s="11" t="str">
        <f t="shared" si="4"/>
        <v>ReceiverParty</v>
      </c>
      <c r="B17" s="8" t="s">
        <v>22</v>
      </c>
      <c r="C17" s="12" t="s">
        <v>34</v>
      </c>
      <c r="D17" s="11" t="s">
        <v>6078</v>
      </c>
      <c r="E17" s="11" t="s">
        <v>22</v>
      </c>
      <c r="F17" s="11" t="s">
        <v>22</v>
      </c>
      <c r="G17" s="11" t="str">
        <f t="shared" si="5"/>
        <v>Transport Service Description. Receiver_ Party. Party</v>
      </c>
      <c r="H17" s="11" t="s">
        <v>22</v>
      </c>
      <c r="I17" s="11" t="s">
        <v>6014</v>
      </c>
      <c r="J17" s="11" t="s">
        <v>5004</v>
      </c>
      <c r="K17" s="11" t="s">
        <v>22</v>
      </c>
      <c r="L17" s="11" t="s">
        <v>22</v>
      </c>
      <c r="M17" s="11" t="str">
        <f t="shared" si="6"/>
        <v>Party</v>
      </c>
      <c r="N17" s="11" t="str">
        <f t="shared" si="7"/>
        <v>Party</v>
      </c>
      <c r="O17" s="11" t="s">
        <v>22</v>
      </c>
      <c r="P17" s="11" t="s">
        <v>22</v>
      </c>
      <c r="Q17" s="11" t="s">
        <v>22</v>
      </c>
      <c r="R17" s="11" t="s">
        <v>216</v>
      </c>
      <c r="S17" s="11" t="s">
        <v>38</v>
      </c>
      <c r="T17" s="11" t="s">
        <v>22</v>
      </c>
      <c r="U17" s="11" t="s">
        <v>26</v>
      </c>
      <c r="V17" s="11" t="s">
        <v>22</v>
      </c>
    </row>
    <row r="18" spans="1:22" ht="14.1" customHeight="1" x14ac:dyDescent="0.2">
      <c r="A18" s="11" t="str">
        <f t="shared" si="4"/>
        <v>TransportServiceDescriptionRequestDocumentReference</v>
      </c>
      <c r="B18" s="8" t="s">
        <v>22</v>
      </c>
      <c r="C18" s="12" t="s">
        <v>34</v>
      </c>
      <c r="D18" s="11" t="s">
        <v>6079</v>
      </c>
      <c r="E18" s="11" t="s">
        <v>22</v>
      </c>
      <c r="F18" s="11" t="s">
        <v>22</v>
      </c>
      <c r="G18" s="11" t="str">
        <f t="shared" si="5"/>
        <v>Transport Service Description. Transport Service Description Request_ Document Reference. Document Reference</v>
      </c>
      <c r="H18" s="11" t="s">
        <v>22</v>
      </c>
      <c r="I18" s="11" t="s">
        <v>6014</v>
      </c>
      <c r="J18" s="11" t="s">
        <v>6080</v>
      </c>
      <c r="K18" s="11" t="s">
        <v>22</v>
      </c>
      <c r="L18" s="11" t="s">
        <v>22</v>
      </c>
      <c r="M18" s="11" t="str">
        <f t="shared" si="6"/>
        <v>Document Reference</v>
      </c>
      <c r="N18" s="11" t="str">
        <f t="shared" si="7"/>
        <v>Document Reference</v>
      </c>
      <c r="O18" s="11" t="s">
        <v>22</v>
      </c>
      <c r="P18" s="11" t="s">
        <v>22</v>
      </c>
      <c r="Q18" s="11" t="s">
        <v>22</v>
      </c>
      <c r="R18" s="11" t="s">
        <v>406</v>
      </c>
      <c r="S18" s="11" t="s">
        <v>38</v>
      </c>
      <c r="T18" s="11" t="s">
        <v>22</v>
      </c>
      <c r="U18" s="11" t="s">
        <v>26</v>
      </c>
      <c r="V18" s="11" t="s">
        <v>22</v>
      </c>
    </row>
    <row r="19" spans="1:22" ht="14.1" customHeight="1" x14ac:dyDescent="0.2">
      <c r="A19" s="11" t="str">
        <f t="shared" si="4"/>
        <v>TransportServiceProviderParty</v>
      </c>
      <c r="B19" s="8" t="s">
        <v>22</v>
      </c>
      <c r="C19" s="12" t="s">
        <v>34</v>
      </c>
      <c r="D19" s="11" t="s">
        <v>6081</v>
      </c>
      <c r="E19" s="11" t="s">
        <v>22</v>
      </c>
      <c r="F19" s="11" t="s">
        <v>22</v>
      </c>
      <c r="G19" s="11" t="str">
        <f t="shared" si="5"/>
        <v>Transport Service Description. Transport Service Provider_ Party. Party</v>
      </c>
      <c r="H19" s="11" t="s">
        <v>22</v>
      </c>
      <c r="I19" s="11" t="s">
        <v>6014</v>
      </c>
      <c r="J19" s="11" t="s">
        <v>4711</v>
      </c>
      <c r="K19" s="11" t="s">
        <v>22</v>
      </c>
      <c r="L19" s="11" t="s">
        <v>22</v>
      </c>
      <c r="M19" s="11" t="str">
        <f t="shared" si="6"/>
        <v>Party</v>
      </c>
      <c r="N19" s="11" t="str">
        <f t="shared" si="7"/>
        <v>Party</v>
      </c>
      <c r="O19" s="11" t="s">
        <v>22</v>
      </c>
      <c r="P19" s="11" t="s">
        <v>22</v>
      </c>
      <c r="Q19" s="11" t="s">
        <v>22</v>
      </c>
      <c r="R19" s="11" t="s">
        <v>216</v>
      </c>
      <c r="S19" s="11" t="s">
        <v>38</v>
      </c>
      <c r="T19" s="11" t="s">
        <v>22</v>
      </c>
      <c r="U19" s="11" t="s">
        <v>26</v>
      </c>
      <c r="V19" s="11" t="s">
        <v>22</v>
      </c>
    </row>
    <row r="20" spans="1:22" ht="14.1" customHeight="1" x14ac:dyDescent="0.2">
      <c r="A20" s="11" t="str">
        <f t="shared" si="4"/>
        <v>ServiceChargePaymentTerms</v>
      </c>
      <c r="B20" s="8" t="s">
        <v>22</v>
      </c>
      <c r="C20" s="12" t="s">
        <v>34</v>
      </c>
      <c r="D20" s="11" t="s">
        <v>6082</v>
      </c>
      <c r="E20" s="11" t="s">
        <v>22</v>
      </c>
      <c r="F20" s="11" t="s">
        <v>22</v>
      </c>
      <c r="G20" s="11" t="str">
        <f t="shared" si="5"/>
        <v>Transport Service Description. Service Charge_ Payment Terms. Payment Terms</v>
      </c>
      <c r="H20" s="11" t="s">
        <v>22</v>
      </c>
      <c r="I20" s="11" t="s">
        <v>6014</v>
      </c>
      <c r="J20" s="11" t="s">
        <v>4723</v>
      </c>
      <c r="K20" s="11" t="s">
        <v>22</v>
      </c>
      <c r="L20" s="11" t="s">
        <v>22</v>
      </c>
      <c r="M20" s="11" t="str">
        <f t="shared" si="6"/>
        <v>Payment Terms</v>
      </c>
      <c r="N20" s="11" t="str">
        <f t="shared" si="7"/>
        <v>Payment Terms</v>
      </c>
      <c r="O20" s="11" t="s">
        <v>22</v>
      </c>
      <c r="P20" s="11" t="s">
        <v>22</v>
      </c>
      <c r="Q20" s="11" t="s">
        <v>22</v>
      </c>
      <c r="R20" s="11" t="s">
        <v>957</v>
      </c>
      <c r="S20" s="11" t="s">
        <v>38</v>
      </c>
      <c r="T20" s="11" t="s">
        <v>22</v>
      </c>
      <c r="U20" s="11" t="s">
        <v>26</v>
      </c>
      <c r="V20" s="11" t="s">
        <v>22</v>
      </c>
    </row>
    <row r="21" spans="1:22" ht="14.1" customHeight="1" x14ac:dyDescent="0.2">
      <c r="A21" s="11" t="str">
        <f t="shared" si="4"/>
        <v>ValidityPeriod</v>
      </c>
      <c r="B21" s="8" t="s">
        <v>22</v>
      </c>
      <c r="C21" s="12" t="s">
        <v>34</v>
      </c>
      <c r="D21" s="11" t="s">
        <v>6083</v>
      </c>
      <c r="E21" s="11" t="s">
        <v>22</v>
      </c>
      <c r="F21" s="11" t="s">
        <v>22</v>
      </c>
      <c r="G21" s="11" t="str">
        <f t="shared" si="5"/>
        <v>Transport Service Description. Validity_ Period. Period</v>
      </c>
      <c r="H21" s="11" t="s">
        <v>22</v>
      </c>
      <c r="I21" s="11" t="s">
        <v>6014</v>
      </c>
      <c r="J21" s="11" t="s">
        <v>241</v>
      </c>
      <c r="K21" s="11" t="s">
        <v>22</v>
      </c>
      <c r="L21" s="11" t="s">
        <v>22</v>
      </c>
      <c r="M21" s="11" t="str">
        <f t="shared" si="6"/>
        <v>Period</v>
      </c>
      <c r="N21" s="11" t="str">
        <f t="shared" si="7"/>
        <v>Period</v>
      </c>
      <c r="O21" s="11" t="s">
        <v>22</v>
      </c>
      <c r="P21" s="11" t="s">
        <v>22</v>
      </c>
      <c r="Q21" s="11" t="s">
        <v>22</v>
      </c>
      <c r="R21" s="11" t="s">
        <v>44</v>
      </c>
      <c r="S21" s="11" t="s">
        <v>38</v>
      </c>
      <c r="T21" s="11" t="s">
        <v>22</v>
      </c>
      <c r="U21" s="11" t="s">
        <v>26</v>
      </c>
      <c r="V21" s="11" t="s">
        <v>22</v>
      </c>
    </row>
    <row r="22" spans="1:22" ht="14.1" customHeight="1" x14ac:dyDescent="0.2">
      <c r="A22" s="11" t="str">
        <f t="shared" si="4"/>
        <v>TransportationService</v>
      </c>
      <c r="B22" s="8" t="s">
        <v>22</v>
      </c>
      <c r="C22" s="12" t="s">
        <v>98</v>
      </c>
      <c r="D22" s="11" t="s">
        <v>6084</v>
      </c>
      <c r="E22" s="11" t="s">
        <v>22</v>
      </c>
      <c r="F22" s="11" t="s">
        <v>22</v>
      </c>
      <c r="G22" s="11" t="str">
        <f t="shared" si="5"/>
        <v>Transport Service Description. Transportation Service</v>
      </c>
      <c r="H22" s="11" t="s">
        <v>22</v>
      </c>
      <c r="I22" s="11" t="s">
        <v>6014</v>
      </c>
      <c r="J22" s="11" t="s">
        <v>22</v>
      </c>
      <c r="K22" s="11" t="s">
        <v>22</v>
      </c>
      <c r="L22" s="11" t="s">
        <v>22</v>
      </c>
      <c r="M22" s="11" t="str">
        <f t="shared" si="6"/>
        <v>Transportation Service</v>
      </c>
      <c r="N22" s="11" t="str">
        <f t="shared" si="7"/>
        <v>Transportation Service</v>
      </c>
      <c r="O22" s="11" t="s">
        <v>22</v>
      </c>
      <c r="P22" s="11" t="s">
        <v>22</v>
      </c>
      <c r="Q22" s="11" t="s">
        <v>22</v>
      </c>
      <c r="R22" s="11" t="s">
        <v>951</v>
      </c>
      <c r="S22" s="11" t="s">
        <v>38</v>
      </c>
      <c r="T22" s="11" t="s">
        <v>22</v>
      </c>
      <c r="U22" s="11" t="s">
        <v>26</v>
      </c>
      <c r="V22" s="11" t="s">
        <v>22</v>
      </c>
    </row>
    <row r="23" spans="1:22" s="14" customFormat="1" ht="14.1" customHeight="1" x14ac:dyDescent="0.2">
      <c r="A23" s="13"/>
      <c r="B23" s="13"/>
      <c r="C23" s="13"/>
      <c r="D23" s="13"/>
      <c r="E23" s="13"/>
      <c r="F23" s="13"/>
      <c r="G23" s="13"/>
      <c r="H23" s="13"/>
      <c r="I23" s="13"/>
      <c r="J23" s="13"/>
      <c r="K23" s="13"/>
      <c r="L23" s="13"/>
      <c r="M23" s="13"/>
      <c r="N23" s="13"/>
      <c r="O23" s="13"/>
      <c r="P23" s="13"/>
      <c r="Q23" s="13"/>
      <c r="R23" s="13"/>
      <c r="S23" s="13" t="s">
        <v>4949</v>
      </c>
      <c r="T23" s="13"/>
      <c r="U23" s="13"/>
      <c r="V23"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B4CF9-08CE-443F-AD46-74FDEE852FDD}">
  <dimension ref="A1:V19"/>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TransportServiceDescriptionRequest</v>
      </c>
      <c r="B2" s="6" t="s">
        <v>22</v>
      </c>
      <c r="C2" s="6" t="s">
        <v>22</v>
      </c>
      <c r="D2" s="6" t="s">
        <v>6085</v>
      </c>
      <c r="E2" s="6" t="s">
        <v>22</v>
      </c>
      <c r="F2" s="6" t="s">
        <v>22</v>
      </c>
      <c r="G2" s="5" t="str">
        <f>CONCATENATE(IF(H2="","",CONCATENATE(H2,"_ ")),I2,". Details")</f>
        <v>Transport Service Description Request. Details</v>
      </c>
      <c r="H2" s="6" t="s">
        <v>22</v>
      </c>
      <c r="I2" s="6" t="s">
        <v>6080</v>
      </c>
      <c r="J2" s="6" t="s">
        <v>22</v>
      </c>
      <c r="K2" s="6" t="s">
        <v>22</v>
      </c>
      <c r="L2" s="6" t="s">
        <v>22</v>
      </c>
      <c r="M2" s="6" t="s">
        <v>22</v>
      </c>
      <c r="N2" s="6" t="s">
        <v>22</v>
      </c>
      <c r="O2" s="6" t="s">
        <v>22</v>
      </c>
      <c r="P2" s="6" t="s">
        <v>22</v>
      </c>
      <c r="Q2" s="6" t="s">
        <v>22</v>
      </c>
      <c r="R2" s="6" t="s">
        <v>22</v>
      </c>
      <c r="S2" s="6" t="s">
        <v>25</v>
      </c>
      <c r="T2" s="6" t="s">
        <v>22</v>
      </c>
      <c r="U2" s="6" t="s">
        <v>26</v>
      </c>
      <c r="V2" s="6" t="s">
        <v>22</v>
      </c>
    </row>
    <row r="3" spans="1:22" ht="14.1" customHeight="1" x14ac:dyDescent="0.2">
      <c r="A3" s="7" t="str">
        <f t="shared" ref="A3:A13"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22</v>
      </c>
      <c r="G3" s="10" t="str">
        <f t="shared" ref="G3:G13" si="1">CONCATENATE( IF(H3="","",CONCATENATE(H3,"_ ")),I3,". ",IF(J3="","",CONCATENATE(J3,"_ ")),M3,IF(OR(J3&lt;&gt;"",M3&lt;&gt;N3),CONCATENATE(". ",N3),""))</f>
        <v>Transport Service Description Request. UBL Version Identifier. Identifier</v>
      </c>
      <c r="H3" s="10" t="s">
        <v>22</v>
      </c>
      <c r="I3" s="10" t="s">
        <v>6080</v>
      </c>
      <c r="J3" s="10" t="s">
        <v>22</v>
      </c>
      <c r="K3" s="10" t="s">
        <v>4953</v>
      </c>
      <c r="L3" s="10" t="s">
        <v>29</v>
      </c>
      <c r="M3" s="7" t="str">
        <f t="shared" ref="M3:M13" si="2">IF(K3&lt;&gt;"",CONCATENATE(K3," ",L3),L3)</f>
        <v>UBL Version Identifier</v>
      </c>
      <c r="N3" s="10" t="s">
        <v>29</v>
      </c>
      <c r="O3" s="10" t="s">
        <v>22</v>
      </c>
      <c r="P3" s="10" t="str">
        <f t="shared" ref="P3:P13" si="3">IF(O3&lt;&gt;"",CONCATENATE(O3,"_ ",N3,". Type"),CONCATENATE(N3,". Type"))</f>
        <v>Identifier. Type</v>
      </c>
      <c r="Q3" s="10" t="s">
        <v>22</v>
      </c>
      <c r="R3" s="10" t="s">
        <v>22</v>
      </c>
      <c r="S3" s="10" t="s">
        <v>30</v>
      </c>
      <c r="T3" s="10" t="s">
        <v>22</v>
      </c>
      <c r="U3" s="10" t="s">
        <v>26</v>
      </c>
      <c r="V3" s="10" t="s">
        <v>22</v>
      </c>
    </row>
    <row r="4" spans="1:22" ht="14.1" customHeight="1" x14ac:dyDescent="0.2">
      <c r="A4" s="7" t="str">
        <f t="shared" si="0"/>
        <v>CustomizationID</v>
      </c>
      <c r="B4" s="8" t="s">
        <v>22</v>
      </c>
      <c r="C4" s="9" t="s">
        <v>34</v>
      </c>
      <c r="D4" s="10" t="s">
        <v>4954</v>
      </c>
      <c r="E4" s="10" t="s">
        <v>22</v>
      </c>
      <c r="F4" s="10" t="s">
        <v>22</v>
      </c>
      <c r="G4" s="10" t="str">
        <f t="shared" si="1"/>
        <v>Transport Service Description Request. Customization Identifier. Identifier</v>
      </c>
      <c r="H4" s="10" t="s">
        <v>22</v>
      </c>
      <c r="I4" s="10" t="s">
        <v>6080</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26</v>
      </c>
      <c r="V4" s="10" t="s">
        <v>22</v>
      </c>
    </row>
    <row r="5" spans="1:22" ht="14.1" customHeight="1" x14ac:dyDescent="0.2">
      <c r="A5" s="7" t="str">
        <f t="shared" si="0"/>
        <v>ProfileID</v>
      </c>
      <c r="B5" s="8" t="s">
        <v>22</v>
      </c>
      <c r="C5" s="9" t="s">
        <v>34</v>
      </c>
      <c r="D5" s="10" t="s">
        <v>4955</v>
      </c>
      <c r="E5" s="10" t="s">
        <v>22</v>
      </c>
      <c r="F5" s="10" t="s">
        <v>22</v>
      </c>
      <c r="G5" s="10" t="str">
        <f t="shared" si="1"/>
        <v>Transport Service Description Request. Profile Identifier. Identifier</v>
      </c>
      <c r="H5" s="10" t="s">
        <v>22</v>
      </c>
      <c r="I5" s="10" t="s">
        <v>6080</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26</v>
      </c>
      <c r="V5" s="10" t="s">
        <v>22</v>
      </c>
    </row>
    <row r="6" spans="1:22" ht="14.1" customHeight="1" x14ac:dyDescent="0.2">
      <c r="A6" s="7" t="str">
        <f t="shared" si="0"/>
        <v>ProfileExecutionID</v>
      </c>
      <c r="B6" s="8" t="s">
        <v>22</v>
      </c>
      <c r="C6" s="9" t="s">
        <v>34</v>
      </c>
      <c r="D6" s="10" t="s">
        <v>4956</v>
      </c>
      <c r="E6" s="10" t="s">
        <v>22</v>
      </c>
      <c r="F6" s="10" t="s">
        <v>22</v>
      </c>
      <c r="G6" s="10" t="str">
        <f t="shared" si="1"/>
        <v>Transport Service Description Request. Profile Execution Identifier. Identifier</v>
      </c>
      <c r="H6" s="10" t="s">
        <v>22</v>
      </c>
      <c r="I6" s="10" t="s">
        <v>6080</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26</v>
      </c>
      <c r="V6" s="10" t="s">
        <v>22</v>
      </c>
    </row>
    <row r="7" spans="1:22" ht="14.1" customHeight="1" x14ac:dyDescent="0.2">
      <c r="A7" s="7" t="str">
        <f t="shared" si="0"/>
        <v>ID</v>
      </c>
      <c r="B7" s="8" t="s">
        <v>22</v>
      </c>
      <c r="C7" s="9" t="s">
        <v>27</v>
      </c>
      <c r="D7" s="10" t="s">
        <v>4995</v>
      </c>
      <c r="E7" s="10" t="s">
        <v>22</v>
      </c>
      <c r="F7" s="10" t="s">
        <v>22</v>
      </c>
      <c r="G7" s="10" t="str">
        <f t="shared" si="1"/>
        <v>Transport Service Description Request. Identifier</v>
      </c>
      <c r="H7" s="10" t="s">
        <v>22</v>
      </c>
      <c r="I7" s="10" t="s">
        <v>6080</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26</v>
      </c>
      <c r="V7" s="10" t="s">
        <v>22</v>
      </c>
    </row>
    <row r="8" spans="1:22" ht="14.1" customHeight="1" x14ac:dyDescent="0.2">
      <c r="A8" s="7" t="str">
        <f t="shared" si="0"/>
        <v>CopyIndicator</v>
      </c>
      <c r="B8" s="8" t="s">
        <v>22</v>
      </c>
      <c r="C8" s="9" t="s">
        <v>34</v>
      </c>
      <c r="D8" s="10" t="s">
        <v>5018</v>
      </c>
      <c r="E8" s="10" t="s">
        <v>22</v>
      </c>
      <c r="F8" s="10" t="s">
        <v>22</v>
      </c>
      <c r="G8" s="10" t="str">
        <f t="shared" si="1"/>
        <v>Transport Service Description Request. Copy_ Indicator. Indicator</v>
      </c>
      <c r="H8" s="10" t="s">
        <v>22</v>
      </c>
      <c r="I8" s="10" t="s">
        <v>6080</v>
      </c>
      <c r="J8" s="10" t="s">
        <v>1596</v>
      </c>
      <c r="K8" s="10" t="s">
        <v>22</v>
      </c>
      <c r="L8" s="10" t="s">
        <v>170</v>
      </c>
      <c r="M8" s="7" t="str">
        <f t="shared" si="2"/>
        <v>Indicator</v>
      </c>
      <c r="N8" s="10" t="s">
        <v>170</v>
      </c>
      <c r="O8" s="10" t="s">
        <v>22</v>
      </c>
      <c r="P8" s="10" t="str">
        <f t="shared" si="3"/>
        <v>Indicator. Type</v>
      </c>
      <c r="Q8" s="10" t="s">
        <v>22</v>
      </c>
      <c r="R8" s="10" t="s">
        <v>22</v>
      </c>
      <c r="S8" s="10" t="s">
        <v>30</v>
      </c>
      <c r="T8" s="10" t="s">
        <v>22</v>
      </c>
      <c r="U8" s="10" t="s">
        <v>26</v>
      </c>
      <c r="V8" s="10" t="s">
        <v>22</v>
      </c>
    </row>
    <row r="9" spans="1:22" ht="14.1" customHeight="1" x14ac:dyDescent="0.2">
      <c r="A9" s="7" t="str">
        <f t="shared" si="0"/>
        <v>UUID</v>
      </c>
      <c r="B9" s="8" t="s">
        <v>22</v>
      </c>
      <c r="C9" s="9" t="s">
        <v>34</v>
      </c>
      <c r="D9" s="10" t="s">
        <v>4959</v>
      </c>
      <c r="E9" s="10" t="s">
        <v>22</v>
      </c>
      <c r="F9" s="10" t="s">
        <v>22</v>
      </c>
      <c r="G9" s="10" t="str">
        <f t="shared" si="1"/>
        <v>Transport Service Description Request. UUID. Identifier</v>
      </c>
      <c r="H9" s="10" t="s">
        <v>22</v>
      </c>
      <c r="I9" s="10" t="s">
        <v>6080</v>
      </c>
      <c r="J9" s="10" t="s">
        <v>22</v>
      </c>
      <c r="K9" s="10" t="s">
        <v>22</v>
      </c>
      <c r="L9" s="10" t="s">
        <v>590</v>
      </c>
      <c r="M9" s="7" t="str">
        <f t="shared" si="2"/>
        <v>UUID</v>
      </c>
      <c r="N9" s="10" t="s">
        <v>29</v>
      </c>
      <c r="O9" s="10" t="s">
        <v>22</v>
      </c>
      <c r="P9" s="10" t="str">
        <f t="shared" si="3"/>
        <v>Identifier. Type</v>
      </c>
      <c r="Q9" s="10" t="s">
        <v>22</v>
      </c>
      <c r="R9" s="10" t="s">
        <v>22</v>
      </c>
      <c r="S9" s="10" t="s">
        <v>30</v>
      </c>
      <c r="T9" s="10" t="s">
        <v>22</v>
      </c>
      <c r="U9" s="10" t="s">
        <v>26</v>
      </c>
      <c r="V9" s="10" t="s">
        <v>22</v>
      </c>
    </row>
    <row r="10" spans="1:22" ht="14.1" customHeight="1" x14ac:dyDescent="0.2">
      <c r="A10" s="7" t="str">
        <f t="shared" si="0"/>
        <v>IssueDate</v>
      </c>
      <c r="B10" s="8" t="s">
        <v>22</v>
      </c>
      <c r="C10" s="9" t="s">
        <v>27</v>
      </c>
      <c r="D10" s="10" t="s">
        <v>4996</v>
      </c>
      <c r="E10" s="10" t="s">
        <v>22</v>
      </c>
      <c r="F10" s="10" t="s">
        <v>22</v>
      </c>
      <c r="G10" s="10" t="str">
        <f t="shared" si="1"/>
        <v>Transport Service Description Request. Issue Date. Date</v>
      </c>
      <c r="H10" s="10" t="s">
        <v>22</v>
      </c>
      <c r="I10" s="10" t="s">
        <v>6080</v>
      </c>
      <c r="J10" s="10" t="s">
        <v>22</v>
      </c>
      <c r="K10" s="10" t="s">
        <v>477</v>
      </c>
      <c r="L10" s="10" t="s">
        <v>397</v>
      </c>
      <c r="M10" s="7" t="str">
        <f t="shared" si="2"/>
        <v>Issue Date</v>
      </c>
      <c r="N10" s="10" t="s">
        <v>397</v>
      </c>
      <c r="O10" s="10" t="s">
        <v>22</v>
      </c>
      <c r="P10" s="10" t="str">
        <f t="shared" si="3"/>
        <v>Date. Type</v>
      </c>
      <c r="Q10" s="10" t="s">
        <v>22</v>
      </c>
      <c r="R10" s="10" t="s">
        <v>22</v>
      </c>
      <c r="S10" s="10" t="s">
        <v>30</v>
      </c>
      <c r="T10" s="10" t="s">
        <v>22</v>
      </c>
      <c r="U10" s="10" t="s">
        <v>26</v>
      </c>
      <c r="V10" s="10" t="s">
        <v>22</v>
      </c>
    </row>
    <row r="11" spans="1:22" ht="14.1" customHeight="1" x14ac:dyDescent="0.2">
      <c r="A11" s="7" t="str">
        <f t="shared" si="0"/>
        <v>IssueTime</v>
      </c>
      <c r="B11" s="8" t="s">
        <v>22</v>
      </c>
      <c r="C11" s="9" t="s">
        <v>27</v>
      </c>
      <c r="D11" s="10" t="s">
        <v>4997</v>
      </c>
      <c r="E11" s="10" t="s">
        <v>22</v>
      </c>
      <c r="F11" s="10" t="s">
        <v>22</v>
      </c>
      <c r="G11" s="10" t="str">
        <f t="shared" si="1"/>
        <v>Transport Service Description Request. Issue Time. Time</v>
      </c>
      <c r="H11" s="10" t="s">
        <v>22</v>
      </c>
      <c r="I11" s="10" t="s">
        <v>6080</v>
      </c>
      <c r="J11" s="10" t="s">
        <v>22</v>
      </c>
      <c r="K11" s="10" t="s">
        <v>477</v>
      </c>
      <c r="L11" s="10" t="s">
        <v>594</v>
      </c>
      <c r="M11" s="7" t="str">
        <f t="shared" si="2"/>
        <v>Issue Time</v>
      </c>
      <c r="N11" s="10" t="s">
        <v>594</v>
      </c>
      <c r="O11" s="10" t="s">
        <v>22</v>
      </c>
      <c r="P11" s="10" t="str">
        <f t="shared" si="3"/>
        <v>Time. Type</v>
      </c>
      <c r="Q11" s="10" t="s">
        <v>22</v>
      </c>
      <c r="R11" s="10" t="s">
        <v>22</v>
      </c>
      <c r="S11" s="10" t="s">
        <v>30</v>
      </c>
      <c r="T11" s="10" t="s">
        <v>22</v>
      </c>
      <c r="U11" s="10" t="s">
        <v>26</v>
      </c>
      <c r="V11" s="10" t="s">
        <v>22</v>
      </c>
    </row>
    <row r="12" spans="1:22" ht="14.1" customHeight="1" x14ac:dyDescent="0.2">
      <c r="A12" s="7" t="str">
        <f t="shared" si="0"/>
        <v>Note</v>
      </c>
      <c r="B12" s="8" t="s">
        <v>22</v>
      </c>
      <c r="C12" s="9" t="s">
        <v>98</v>
      </c>
      <c r="D12" s="10" t="s">
        <v>4967</v>
      </c>
      <c r="E12" s="10" t="s">
        <v>22</v>
      </c>
      <c r="F12" s="10" t="s">
        <v>22</v>
      </c>
      <c r="G12" s="10" t="str">
        <f t="shared" si="1"/>
        <v>Transport Service Description Request. Note. Text</v>
      </c>
      <c r="H12" s="10" t="s">
        <v>22</v>
      </c>
      <c r="I12" s="10" t="s">
        <v>6080</v>
      </c>
      <c r="J12" s="10" t="s">
        <v>22</v>
      </c>
      <c r="K12" s="10" t="s">
        <v>22</v>
      </c>
      <c r="L12" s="10" t="s">
        <v>237</v>
      </c>
      <c r="M12" s="7" t="str">
        <f t="shared" si="2"/>
        <v>Note</v>
      </c>
      <c r="N12" s="10" t="s">
        <v>59</v>
      </c>
      <c r="O12" s="10" t="s">
        <v>22</v>
      </c>
      <c r="P12" s="10" t="str">
        <f t="shared" si="3"/>
        <v>Text. Type</v>
      </c>
      <c r="Q12" s="10" t="s">
        <v>22</v>
      </c>
      <c r="R12" s="10" t="s">
        <v>22</v>
      </c>
      <c r="S12" s="10" t="s">
        <v>30</v>
      </c>
      <c r="T12" s="10" t="s">
        <v>22</v>
      </c>
      <c r="U12" s="10" t="s">
        <v>26</v>
      </c>
      <c r="V12" s="10" t="s">
        <v>22</v>
      </c>
    </row>
    <row r="13" spans="1:22" ht="14.1" customHeight="1" x14ac:dyDescent="0.2">
      <c r="A13" s="7" t="str">
        <f t="shared" si="0"/>
        <v>ServiceInformationPreferenceCode</v>
      </c>
      <c r="B13" s="8" t="s">
        <v>22</v>
      </c>
      <c r="C13" s="9" t="s">
        <v>34</v>
      </c>
      <c r="D13" s="10" t="s">
        <v>6086</v>
      </c>
      <c r="E13" s="10" t="s">
        <v>22</v>
      </c>
      <c r="F13" s="10" t="s">
        <v>22</v>
      </c>
      <c r="G13" s="10" t="str">
        <f t="shared" si="1"/>
        <v>Transport Service Description Request. Service Information Preference Code. Code</v>
      </c>
      <c r="H13" s="10" t="s">
        <v>22</v>
      </c>
      <c r="I13" s="10" t="s">
        <v>6080</v>
      </c>
      <c r="J13" s="10" t="s">
        <v>22</v>
      </c>
      <c r="K13" s="10" t="s">
        <v>6087</v>
      </c>
      <c r="L13" s="10" t="s">
        <v>33</v>
      </c>
      <c r="M13" s="7" t="str">
        <f t="shared" si="2"/>
        <v>Service Information Preference Code</v>
      </c>
      <c r="N13" s="10" t="s">
        <v>33</v>
      </c>
      <c r="O13" s="10" t="s">
        <v>22</v>
      </c>
      <c r="P13" s="10" t="str">
        <f t="shared" si="3"/>
        <v>Code. Type</v>
      </c>
      <c r="Q13" s="10" t="s">
        <v>22</v>
      </c>
      <c r="R13" s="10" t="s">
        <v>22</v>
      </c>
      <c r="S13" s="10" t="s">
        <v>30</v>
      </c>
      <c r="T13" s="10" t="s">
        <v>22</v>
      </c>
      <c r="U13" s="10" t="s">
        <v>26</v>
      </c>
      <c r="V13" s="10" t="s">
        <v>22</v>
      </c>
    </row>
    <row r="14" spans="1:22" ht="14.1" customHeight="1" x14ac:dyDescent="0.2">
      <c r="A14" s="11" t="str">
        <f>SUBSTITUTE(SUBSTITUTE(CONCATENATE(J14,IF(M14="Identifier","ID",M14))," ",""),"_","")</f>
        <v>Signature</v>
      </c>
      <c r="B14" s="8" t="s">
        <v>22</v>
      </c>
      <c r="C14" s="12" t="s">
        <v>98</v>
      </c>
      <c r="D14" s="11" t="s">
        <v>4972</v>
      </c>
      <c r="E14" s="11" t="s">
        <v>22</v>
      </c>
      <c r="F14" s="11" t="s">
        <v>22</v>
      </c>
      <c r="G14" s="11" t="str">
        <f>CONCATENATE( IF(H14="","",CONCATENATE(H14,"_ ")),I14,". ",IF(J14="","",CONCATENATE(J14,"_ ")),M14,IF(J14="","",CONCATENATE(". ",N14)))</f>
        <v>Transport Service Description Request. Signature</v>
      </c>
      <c r="H14" s="11" t="s">
        <v>22</v>
      </c>
      <c r="I14" s="11" t="s">
        <v>6080</v>
      </c>
      <c r="J14" s="11" t="s">
        <v>22</v>
      </c>
      <c r="K14" s="11" t="s">
        <v>22</v>
      </c>
      <c r="L14" s="11" t="s">
        <v>22</v>
      </c>
      <c r="M14" s="11" t="str">
        <f>CONCATENATE(IF(Q14="","",CONCATENATE(Q14,"_ ")),R14)</f>
        <v>Signature</v>
      </c>
      <c r="N14" s="11" t="str">
        <f>M14</f>
        <v>Signature</v>
      </c>
      <c r="O14" s="11" t="s">
        <v>22</v>
      </c>
      <c r="P14" s="11" t="s">
        <v>22</v>
      </c>
      <c r="Q14" s="11" t="s">
        <v>22</v>
      </c>
      <c r="R14" s="11" t="s">
        <v>624</v>
      </c>
      <c r="S14" s="11" t="s">
        <v>38</v>
      </c>
      <c r="T14" s="11" t="s">
        <v>22</v>
      </c>
      <c r="U14" s="11" t="s">
        <v>26</v>
      </c>
      <c r="V14" s="11" t="s">
        <v>22</v>
      </c>
    </row>
    <row r="15" spans="1:22" ht="14.1" customHeight="1" x14ac:dyDescent="0.2">
      <c r="A15" s="11" t="str">
        <f>SUBSTITUTE(SUBSTITUTE(CONCATENATE(J15,IF(M15="Identifier","ID",M15))," ",""),"_","")</f>
        <v>SenderParty</v>
      </c>
      <c r="B15" s="8" t="s">
        <v>22</v>
      </c>
      <c r="C15" s="12" t="s">
        <v>34</v>
      </c>
      <c r="D15" s="11" t="s">
        <v>6088</v>
      </c>
      <c r="E15" s="11" t="s">
        <v>22</v>
      </c>
      <c r="F15" s="11" t="s">
        <v>22</v>
      </c>
      <c r="G15" s="11" t="str">
        <f>CONCATENATE( IF(H15="","",CONCATENATE(H15,"_ ")),I15,". ",IF(J15="","",CONCATENATE(J15,"_ ")),M15,IF(J15="","",CONCATENATE(". ",N15)))</f>
        <v>Transport Service Description Request. Sender_ Party. Party</v>
      </c>
      <c r="H15" s="11" t="s">
        <v>22</v>
      </c>
      <c r="I15" s="11" t="s">
        <v>6080</v>
      </c>
      <c r="J15" s="11" t="s">
        <v>5002</v>
      </c>
      <c r="K15" s="11" t="s">
        <v>22</v>
      </c>
      <c r="L15" s="11" t="s">
        <v>22</v>
      </c>
      <c r="M15" s="11" t="str">
        <f>CONCATENATE(IF(Q15="","",CONCATENATE(Q15,"_ ")),R15)</f>
        <v>Party</v>
      </c>
      <c r="N15" s="11" t="str">
        <f>M15</f>
        <v>Party</v>
      </c>
      <c r="O15" s="11" t="s">
        <v>22</v>
      </c>
      <c r="P15" s="11" t="s">
        <v>22</v>
      </c>
      <c r="Q15" s="11" t="s">
        <v>22</v>
      </c>
      <c r="R15" s="11" t="s">
        <v>216</v>
      </c>
      <c r="S15" s="11" t="s">
        <v>38</v>
      </c>
      <c r="T15" s="11" t="s">
        <v>22</v>
      </c>
      <c r="U15" s="11" t="s">
        <v>26</v>
      </c>
      <c r="V15" s="11" t="s">
        <v>22</v>
      </c>
    </row>
    <row r="16" spans="1:22" ht="14.1" customHeight="1" x14ac:dyDescent="0.2">
      <c r="A16" s="11" t="str">
        <f>SUBSTITUTE(SUBSTITUTE(CONCATENATE(J16,IF(M16="Identifier","ID",M16))," ",""),"_","")</f>
        <v>ReceiverParty</v>
      </c>
      <c r="B16" s="8" t="s">
        <v>22</v>
      </c>
      <c r="C16" s="12" t="s">
        <v>34</v>
      </c>
      <c r="D16" s="11" t="s">
        <v>6089</v>
      </c>
      <c r="E16" s="11" t="s">
        <v>22</v>
      </c>
      <c r="F16" s="11" t="s">
        <v>22</v>
      </c>
      <c r="G16" s="11" t="str">
        <f>CONCATENATE( IF(H16="","",CONCATENATE(H16,"_ ")),I16,". ",IF(J16="","",CONCATENATE(J16,"_ ")),M16,IF(J16="","",CONCATENATE(". ",N16)))</f>
        <v>Transport Service Description Request. Receiver_ Party. Party</v>
      </c>
      <c r="H16" s="11" t="s">
        <v>22</v>
      </c>
      <c r="I16" s="11" t="s">
        <v>6080</v>
      </c>
      <c r="J16" s="11" t="s">
        <v>5004</v>
      </c>
      <c r="K16" s="11" t="s">
        <v>22</v>
      </c>
      <c r="L16" s="11" t="s">
        <v>22</v>
      </c>
      <c r="M16" s="11" t="str">
        <f>CONCATENATE(IF(Q16="","",CONCATENATE(Q16,"_ ")),R16)</f>
        <v>Party</v>
      </c>
      <c r="N16" s="11" t="str">
        <f>M16</f>
        <v>Party</v>
      </c>
      <c r="O16" s="11" t="s">
        <v>22</v>
      </c>
      <c r="P16" s="11" t="s">
        <v>22</v>
      </c>
      <c r="Q16" s="11" t="s">
        <v>22</v>
      </c>
      <c r="R16" s="11" t="s">
        <v>216</v>
      </c>
      <c r="S16" s="11" t="s">
        <v>38</v>
      </c>
      <c r="T16" s="11" t="s">
        <v>22</v>
      </c>
      <c r="U16" s="11" t="s">
        <v>26</v>
      </c>
      <c r="V16" s="11" t="s">
        <v>22</v>
      </c>
    </row>
    <row r="17" spans="1:22" ht="14.1" customHeight="1" x14ac:dyDescent="0.2">
      <c r="A17" s="11" t="str">
        <f>SUBSTITUTE(SUBSTITUTE(CONCATENATE(J17,IF(M17="Identifier","ID",M17))," ",""),"_","")</f>
        <v>TransportServiceProviderParty</v>
      </c>
      <c r="B17" s="8" t="s">
        <v>22</v>
      </c>
      <c r="C17" s="12" t="s">
        <v>34</v>
      </c>
      <c r="D17" s="11" t="s">
        <v>6081</v>
      </c>
      <c r="E17" s="11" t="s">
        <v>22</v>
      </c>
      <c r="F17" s="11" t="s">
        <v>22</v>
      </c>
      <c r="G17" s="11" t="str">
        <f>CONCATENATE( IF(H17="","",CONCATENATE(H17,"_ ")),I17,". ",IF(J17="","",CONCATENATE(J17,"_ ")),M17,IF(J17="","",CONCATENATE(". ",N17)))</f>
        <v>Transport Service Description Request. Transport Service Provider_ Party. Party</v>
      </c>
      <c r="H17" s="11" t="s">
        <v>22</v>
      </c>
      <c r="I17" s="11" t="s">
        <v>6080</v>
      </c>
      <c r="J17" s="11" t="s">
        <v>4711</v>
      </c>
      <c r="K17" s="11" t="s">
        <v>22</v>
      </c>
      <c r="L17" s="11" t="s">
        <v>22</v>
      </c>
      <c r="M17" s="11" t="str">
        <f>CONCATENATE(IF(Q17="","",CONCATENATE(Q17,"_ ")),R17)</f>
        <v>Party</v>
      </c>
      <c r="N17" s="11" t="str">
        <f>M17</f>
        <v>Party</v>
      </c>
      <c r="O17" s="11" t="s">
        <v>22</v>
      </c>
      <c r="P17" s="11" t="s">
        <v>22</v>
      </c>
      <c r="Q17" s="11" t="s">
        <v>22</v>
      </c>
      <c r="R17" s="11" t="s">
        <v>216</v>
      </c>
      <c r="S17" s="11" t="s">
        <v>38</v>
      </c>
      <c r="T17" s="11" t="s">
        <v>22</v>
      </c>
      <c r="U17" s="11" t="s">
        <v>26</v>
      </c>
      <c r="V17" s="11" t="s">
        <v>22</v>
      </c>
    </row>
    <row r="18" spans="1:22" ht="14.1" customHeight="1" x14ac:dyDescent="0.2">
      <c r="A18" s="11" t="str">
        <f>SUBSTITUTE(SUBSTITUTE(CONCATENATE(J18,IF(M18="Identifier","ID",M18))," ",""),"_","")</f>
        <v>TransportationService</v>
      </c>
      <c r="B18" s="8" t="s">
        <v>22</v>
      </c>
      <c r="C18" s="12" t="s">
        <v>50</v>
      </c>
      <c r="D18" s="11" t="s">
        <v>6090</v>
      </c>
      <c r="E18" s="11" t="s">
        <v>22</v>
      </c>
      <c r="F18" s="11" t="s">
        <v>22</v>
      </c>
      <c r="G18" s="11" t="str">
        <f>CONCATENATE( IF(H18="","",CONCATENATE(H18,"_ ")),I18,". ",IF(J18="","",CONCATENATE(J18,"_ ")),M18,IF(J18="","",CONCATENATE(". ",N18)))</f>
        <v>Transport Service Description Request. Transportation Service</v>
      </c>
      <c r="H18" s="11" t="s">
        <v>22</v>
      </c>
      <c r="I18" s="11" t="s">
        <v>6080</v>
      </c>
      <c r="J18" s="11" t="s">
        <v>22</v>
      </c>
      <c r="K18" s="11" t="s">
        <v>22</v>
      </c>
      <c r="L18" s="11" t="s">
        <v>22</v>
      </c>
      <c r="M18" s="11" t="str">
        <f>CONCATENATE(IF(Q18="","",CONCATENATE(Q18,"_ ")),R18)</f>
        <v>Transportation Service</v>
      </c>
      <c r="N18" s="11" t="str">
        <f>M18</f>
        <v>Transportation Service</v>
      </c>
      <c r="O18" s="11" t="s">
        <v>22</v>
      </c>
      <c r="P18" s="11" t="s">
        <v>22</v>
      </c>
      <c r="Q18" s="11" t="s">
        <v>22</v>
      </c>
      <c r="R18" s="11" t="s">
        <v>951</v>
      </c>
      <c r="S18" s="11" t="s">
        <v>38</v>
      </c>
      <c r="T18" s="11" t="s">
        <v>22</v>
      </c>
      <c r="U18" s="11" t="s">
        <v>26</v>
      </c>
      <c r="V18" s="11" t="s">
        <v>22</v>
      </c>
    </row>
    <row r="19" spans="1:22" s="14" customFormat="1" ht="14.1" customHeight="1" x14ac:dyDescent="0.2">
      <c r="A19" s="13"/>
      <c r="B19" s="13"/>
      <c r="C19" s="13"/>
      <c r="D19" s="13"/>
      <c r="E19" s="13"/>
      <c r="F19" s="13"/>
      <c r="G19" s="13"/>
      <c r="H19" s="13"/>
      <c r="I19" s="13"/>
      <c r="J19" s="13"/>
      <c r="K19" s="13"/>
      <c r="L19" s="13"/>
      <c r="M19" s="13"/>
      <c r="N19" s="13"/>
      <c r="O19" s="13"/>
      <c r="P19" s="13"/>
      <c r="Q19" s="13"/>
      <c r="R19" s="13"/>
      <c r="S19" s="13" t="s">
        <v>4949</v>
      </c>
      <c r="T19" s="13"/>
      <c r="U19" s="13"/>
      <c r="V19"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6A55D-7A6E-4E56-9650-8F45FD097A69}">
  <dimension ref="A1:V31"/>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TransportationStatus</v>
      </c>
      <c r="B2" s="6" t="s">
        <v>22</v>
      </c>
      <c r="C2" s="6" t="s">
        <v>22</v>
      </c>
      <c r="D2" s="6" t="s">
        <v>6091</v>
      </c>
      <c r="E2" s="6" t="s">
        <v>22</v>
      </c>
      <c r="F2" s="6" t="s">
        <v>22</v>
      </c>
      <c r="G2" s="5" t="str">
        <f>CONCATENATE(IF(H2="","",CONCATENATE(H2,"_ ")),I2,". Details")</f>
        <v>Transportation Status. Details</v>
      </c>
      <c r="H2" s="6" t="s">
        <v>22</v>
      </c>
      <c r="I2" s="6" t="s">
        <v>6092</v>
      </c>
      <c r="J2" s="6" t="s">
        <v>22</v>
      </c>
      <c r="K2" s="6" t="s">
        <v>22</v>
      </c>
      <c r="L2" s="6" t="s">
        <v>22</v>
      </c>
      <c r="M2" s="6" t="s">
        <v>22</v>
      </c>
      <c r="N2" s="6" t="s">
        <v>22</v>
      </c>
      <c r="O2" s="6" t="s">
        <v>22</v>
      </c>
      <c r="P2" s="6" t="s">
        <v>22</v>
      </c>
      <c r="Q2" s="6" t="s">
        <v>22</v>
      </c>
      <c r="R2" s="6" t="s">
        <v>22</v>
      </c>
      <c r="S2" s="6" t="s">
        <v>25</v>
      </c>
      <c r="T2" s="6" t="s">
        <v>22</v>
      </c>
      <c r="U2" s="6" t="s">
        <v>62</v>
      </c>
      <c r="V2" s="6" t="s">
        <v>22</v>
      </c>
    </row>
    <row r="3" spans="1:22" ht="14.1" customHeight="1" x14ac:dyDescent="0.2">
      <c r="A3" s="7" t="str">
        <f t="shared" ref="A3:A18"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4992</v>
      </c>
      <c r="G3" s="10" t="str">
        <f t="shared" ref="G3:G18" si="1">CONCATENATE( IF(H3="","",CONCATENATE(H3,"_ ")),I3,". ",IF(J3="","",CONCATENATE(J3,"_ ")),M3,IF(OR(J3&lt;&gt;"",M3&lt;&gt;N3),CONCATENATE(". ",N3),""))</f>
        <v>Transportation Status. UBL Version Identifier. Identifier</v>
      </c>
      <c r="H3" s="10" t="s">
        <v>22</v>
      </c>
      <c r="I3" s="10" t="s">
        <v>6092</v>
      </c>
      <c r="J3" s="10" t="s">
        <v>22</v>
      </c>
      <c r="K3" s="10" t="s">
        <v>4953</v>
      </c>
      <c r="L3" s="10" t="s">
        <v>29</v>
      </c>
      <c r="M3" s="7" t="str">
        <f t="shared" ref="M3:M18" si="2">IF(K3&lt;&gt;"",CONCATENATE(K3," ",L3),L3)</f>
        <v>UBL Version Identifier</v>
      </c>
      <c r="N3" s="10" t="s">
        <v>29</v>
      </c>
      <c r="O3" s="10" t="s">
        <v>22</v>
      </c>
      <c r="P3" s="10" t="str">
        <f t="shared" ref="P3:P18" si="3">IF(O3&lt;&gt;"",CONCATENATE(O3,"_ ",N3,". Type"),CONCATENATE(N3,". Type"))</f>
        <v>Identifier. Type</v>
      </c>
      <c r="Q3" s="10" t="s">
        <v>22</v>
      </c>
      <c r="R3" s="10" t="s">
        <v>22</v>
      </c>
      <c r="S3" s="10" t="s">
        <v>30</v>
      </c>
      <c r="T3" s="10" t="s">
        <v>22</v>
      </c>
      <c r="U3" s="10" t="s">
        <v>62</v>
      </c>
      <c r="V3" s="10" t="s">
        <v>22</v>
      </c>
    </row>
    <row r="4" spans="1:22" ht="14.1" customHeight="1" x14ac:dyDescent="0.2">
      <c r="A4" s="7" t="str">
        <f t="shared" si="0"/>
        <v>CustomizationID</v>
      </c>
      <c r="B4" s="8" t="s">
        <v>22</v>
      </c>
      <c r="C4" s="9" t="s">
        <v>34</v>
      </c>
      <c r="D4" s="10" t="s">
        <v>4954</v>
      </c>
      <c r="E4" s="10" t="s">
        <v>22</v>
      </c>
      <c r="F4" s="10" t="s">
        <v>2701</v>
      </c>
      <c r="G4" s="10" t="str">
        <f t="shared" si="1"/>
        <v>Transportation Status. Customization Identifier. Identifier</v>
      </c>
      <c r="H4" s="10" t="s">
        <v>22</v>
      </c>
      <c r="I4" s="10" t="s">
        <v>6092</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62</v>
      </c>
      <c r="V4" s="10" t="s">
        <v>22</v>
      </c>
    </row>
    <row r="5" spans="1:22" ht="14.1" customHeight="1" x14ac:dyDescent="0.2">
      <c r="A5" s="7" t="str">
        <f t="shared" si="0"/>
        <v>ProfileID</v>
      </c>
      <c r="B5" s="8" t="s">
        <v>22</v>
      </c>
      <c r="C5" s="9" t="s">
        <v>34</v>
      </c>
      <c r="D5" s="10" t="s">
        <v>4955</v>
      </c>
      <c r="E5" s="10" t="s">
        <v>22</v>
      </c>
      <c r="F5" s="10" t="s">
        <v>4993</v>
      </c>
      <c r="G5" s="10" t="str">
        <f t="shared" si="1"/>
        <v>Transportation Status. Profile Identifier. Identifier</v>
      </c>
      <c r="H5" s="10" t="s">
        <v>22</v>
      </c>
      <c r="I5" s="10" t="s">
        <v>6092</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62</v>
      </c>
      <c r="V5" s="10" t="s">
        <v>22</v>
      </c>
    </row>
    <row r="6" spans="1:22" ht="14.1" customHeight="1" x14ac:dyDescent="0.2">
      <c r="A6" s="7" t="str">
        <f t="shared" si="0"/>
        <v>ProfileExecutionID</v>
      </c>
      <c r="B6" s="8" t="s">
        <v>22</v>
      </c>
      <c r="C6" s="9" t="s">
        <v>34</v>
      </c>
      <c r="D6" s="10" t="s">
        <v>4956</v>
      </c>
      <c r="E6" s="10" t="s">
        <v>22</v>
      </c>
      <c r="F6" s="10" t="s">
        <v>4994</v>
      </c>
      <c r="G6" s="10" t="str">
        <f t="shared" si="1"/>
        <v>Transportation Status. Profile Execution Identifier. Identifier</v>
      </c>
      <c r="H6" s="10" t="s">
        <v>22</v>
      </c>
      <c r="I6" s="10" t="s">
        <v>6092</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26</v>
      </c>
      <c r="V6" s="10" t="s">
        <v>22</v>
      </c>
    </row>
    <row r="7" spans="1:22" ht="14.1" customHeight="1" x14ac:dyDescent="0.2">
      <c r="A7" s="7" t="str">
        <f t="shared" si="0"/>
        <v>ID</v>
      </c>
      <c r="B7" s="8" t="s">
        <v>22</v>
      </c>
      <c r="C7" s="9" t="s">
        <v>27</v>
      </c>
      <c r="D7" s="10" t="s">
        <v>4995</v>
      </c>
      <c r="E7" s="10" t="s">
        <v>22</v>
      </c>
      <c r="F7" s="10" t="s">
        <v>22</v>
      </c>
      <c r="G7" s="10" t="str">
        <f t="shared" si="1"/>
        <v>Transportation Status. Identifier</v>
      </c>
      <c r="H7" s="10" t="s">
        <v>22</v>
      </c>
      <c r="I7" s="10" t="s">
        <v>6092</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62</v>
      </c>
      <c r="V7" s="10" t="s">
        <v>22</v>
      </c>
    </row>
    <row r="8" spans="1:22" ht="14.1" customHeight="1" x14ac:dyDescent="0.2">
      <c r="A8" s="7" t="str">
        <f t="shared" si="0"/>
        <v>CarrierAssignedID</v>
      </c>
      <c r="B8" s="8" t="s">
        <v>22</v>
      </c>
      <c r="C8" s="9" t="s">
        <v>34</v>
      </c>
      <c r="D8" s="10" t="s">
        <v>6093</v>
      </c>
      <c r="E8" s="10" t="s">
        <v>22</v>
      </c>
      <c r="F8" s="10" t="s">
        <v>22</v>
      </c>
      <c r="G8" s="10" t="str">
        <f t="shared" si="1"/>
        <v>Transportation Status. Carrier Assigned_ Identifier. Identifier</v>
      </c>
      <c r="H8" s="10" t="s">
        <v>22</v>
      </c>
      <c r="I8" s="10" t="s">
        <v>6092</v>
      </c>
      <c r="J8" s="10" t="s">
        <v>749</v>
      </c>
      <c r="K8" s="10" t="s">
        <v>22</v>
      </c>
      <c r="L8" s="10" t="s">
        <v>29</v>
      </c>
      <c r="M8" s="7" t="str">
        <f t="shared" si="2"/>
        <v>Identifier</v>
      </c>
      <c r="N8" s="10" t="s">
        <v>29</v>
      </c>
      <c r="O8" s="10" t="s">
        <v>22</v>
      </c>
      <c r="P8" s="10" t="str">
        <f t="shared" si="3"/>
        <v>Identifier. Type</v>
      </c>
      <c r="Q8" s="10" t="s">
        <v>22</v>
      </c>
      <c r="R8" s="10" t="s">
        <v>22</v>
      </c>
      <c r="S8" s="10" t="s">
        <v>30</v>
      </c>
      <c r="T8" s="10" t="s">
        <v>22</v>
      </c>
      <c r="U8" s="10" t="s">
        <v>62</v>
      </c>
      <c r="V8" s="10" t="s">
        <v>22</v>
      </c>
    </row>
    <row r="9" spans="1:22" ht="14.1" customHeight="1" x14ac:dyDescent="0.2">
      <c r="A9" s="7" t="str">
        <f t="shared" si="0"/>
        <v>UUID</v>
      </c>
      <c r="B9" s="8" t="s">
        <v>22</v>
      </c>
      <c r="C9" s="9" t="s">
        <v>34</v>
      </c>
      <c r="D9" s="10" t="s">
        <v>4959</v>
      </c>
      <c r="E9" s="10" t="s">
        <v>22</v>
      </c>
      <c r="F9" s="10" t="s">
        <v>22</v>
      </c>
      <c r="G9" s="10" t="str">
        <f t="shared" si="1"/>
        <v>Transportation Status. UUID. Identifier</v>
      </c>
      <c r="H9" s="10" t="s">
        <v>22</v>
      </c>
      <c r="I9" s="10" t="s">
        <v>6092</v>
      </c>
      <c r="J9" s="10" t="s">
        <v>22</v>
      </c>
      <c r="K9" s="10" t="s">
        <v>22</v>
      </c>
      <c r="L9" s="10" t="s">
        <v>590</v>
      </c>
      <c r="M9" s="7" t="str">
        <f t="shared" si="2"/>
        <v>UUID</v>
      </c>
      <c r="N9" s="10" t="s">
        <v>29</v>
      </c>
      <c r="O9" s="10" t="s">
        <v>22</v>
      </c>
      <c r="P9" s="10" t="str">
        <f t="shared" si="3"/>
        <v>Identifier. Type</v>
      </c>
      <c r="Q9" s="10" t="s">
        <v>22</v>
      </c>
      <c r="R9" s="10" t="s">
        <v>22</v>
      </c>
      <c r="S9" s="10" t="s">
        <v>30</v>
      </c>
      <c r="T9" s="10" t="s">
        <v>22</v>
      </c>
      <c r="U9" s="10" t="s">
        <v>62</v>
      </c>
      <c r="V9" s="10" t="s">
        <v>22</v>
      </c>
    </row>
    <row r="10" spans="1:22" ht="14.1" customHeight="1" x14ac:dyDescent="0.2">
      <c r="A10" s="7" t="str">
        <f t="shared" si="0"/>
        <v>IssueDate</v>
      </c>
      <c r="B10" s="8" t="s">
        <v>22</v>
      </c>
      <c r="C10" s="9" t="s">
        <v>34</v>
      </c>
      <c r="D10" s="10" t="s">
        <v>4996</v>
      </c>
      <c r="E10" s="10" t="s">
        <v>22</v>
      </c>
      <c r="F10" s="10" t="s">
        <v>22</v>
      </c>
      <c r="G10" s="10" t="str">
        <f t="shared" si="1"/>
        <v>Transportation Status. Issue Date. Date</v>
      </c>
      <c r="H10" s="10" t="s">
        <v>22</v>
      </c>
      <c r="I10" s="10" t="s">
        <v>6092</v>
      </c>
      <c r="J10" s="10" t="s">
        <v>22</v>
      </c>
      <c r="K10" s="10" t="s">
        <v>477</v>
      </c>
      <c r="L10" s="10" t="s">
        <v>397</v>
      </c>
      <c r="M10" s="7" t="str">
        <f t="shared" si="2"/>
        <v>Issue Date</v>
      </c>
      <c r="N10" s="10" t="s">
        <v>397</v>
      </c>
      <c r="O10" s="10" t="s">
        <v>22</v>
      </c>
      <c r="P10" s="10" t="str">
        <f t="shared" si="3"/>
        <v>Date. Type</v>
      </c>
      <c r="Q10" s="10" t="s">
        <v>22</v>
      </c>
      <c r="R10" s="10" t="s">
        <v>22</v>
      </c>
      <c r="S10" s="10" t="s">
        <v>30</v>
      </c>
      <c r="T10" s="10" t="s">
        <v>5429</v>
      </c>
      <c r="U10" s="10" t="s">
        <v>62</v>
      </c>
      <c r="V10" s="10" t="s">
        <v>22</v>
      </c>
    </row>
    <row r="11" spans="1:22" ht="14.1" customHeight="1" x14ac:dyDescent="0.2">
      <c r="A11" s="7" t="str">
        <f t="shared" si="0"/>
        <v>IssueTime</v>
      </c>
      <c r="B11" s="8" t="s">
        <v>22</v>
      </c>
      <c r="C11" s="9" t="s">
        <v>34</v>
      </c>
      <c r="D11" s="10" t="s">
        <v>4997</v>
      </c>
      <c r="E11" s="10" t="s">
        <v>22</v>
      </c>
      <c r="F11" s="10" t="s">
        <v>22</v>
      </c>
      <c r="G11" s="10" t="str">
        <f t="shared" si="1"/>
        <v>Transportation Status. Issue Time. Time</v>
      </c>
      <c r="H11" s="10" t="s">
        <v>22</v>
      </c>
      <c r="I11" s="10" t="s">
        <v>6092</v>
      </c>
      <c r="J11" s="10" t="s">
        <v>22</v>
      </c>
      <c r="K11" s="10" t="s">
        <v>477</v>
      </c>
      <c r="L11" s="10" t="s">
        <v>594</v>
      </c>
      <c r="M11" s="7" t="str">
        <f t="shared" si="2"/>
        <v>Issue Time</v>
      </c>
      <c r="N11" s="10" t="s">
        <v>594</v>
      </c>
      <c r="O11" s="10" t="s">
        <v>22</v>
      </c>
      <c r="P11" s="10" t="str">
        <f t="shared" si="3"/>
        <v>Time. Type</v>
      </c>
      <c r="Q11" s="10" t="s">
        <v>22</v>
      </c>
      <c r="R11" s="10" t="s">
        <v>22</v>
      </c>
      <c r="S11" s="10" t="s">
        <v>30</v>
      </c>
      <c r="T11" s="10" t="s">
        <v>5429</v>
      </c>
      <c r="U11" s="10" t="s">
        <v>62</v>
      </c>
      <c r="V11" s="10" t="s">
        <v>22</v>
      </c>
    </row>
    <row r="12" spans="1:22" ht="14.1" customHeight="1" x14ac:dyDescent="0.2">
      <c r="A12" s="7" t="str">
        <f t="shared" si="0"/>
        <v>Name</v>
      </c>
      <c r="B12" s="8" t="s">
        <v>22</v>
      </c>
      <c r="C12" s="9" t="s">
        <v>34</v>
      </c>
      <c r="D12" s="10" t="s">
        <v>5034</v>
      </c>
      <c r="E12" s="10" t="s">
        <v>22</v>
      </c>
      <c r="F12" s="10" t="s">
        <v>22</v>
      </c>
      <c r="G12" s="10" t="str">
        <f t="shared" si="1"/>
        <v>Transportation Status. Name</v>
      </c>
      <c r="H12" s="10" t="s">
        <v>22</v>
      </c>
      <c r="I12" s="10" t="s">
        <v>6092</v>
      </c>
      <c r="J12" s="10" t="s">
        <v>22</v>
      </c>
      <c r="K12" s="10" t="s">
        <v>22</v>
      </c>
      <c r="L12" s="10" t="s">
        <v>56</v>
      </c>
      <c r="M12" s="7" t="str">
        <f t="shared" si="2"/>
        <v>Name</v>
      </c>
      <c r="N12" s="10" t="s">
        <v>56</v>
      </c>
      <c r="O12" s="10" t="s">
        <v>22</v>
      </c>
      <c r="P12" s="10" t="str">
        <f t="shared" si="3"/>
        <v>Name. Type</v>
      </c>
      <c r="Q12" s="10" t="s">
        <v>22</v>
      </c>
      <c r="R12" s="10" t="s">
        <v>22</v>
      </c>
      <c r="S12" s="10" t="s">
        <v>30</v>
      </c>
      <c r="T12" s="10" t="s">
        <v>22</v>
      </c>
      <c r="U12" s="10" t="s">
        <v>62</v>
      </c>
      <c r="V12" s="10" t="s">
        <v>22</v>
      </c>
    </row>
    <row r="13" spans="1:22" ht="14.1" customHeight="1" x14ac:dyDescent="0.2">
      <c r="A13" s="7" t="str">
        <f t="shared" si="0"/>
        <v>Description</v>
      </c>
      <c r="B13" s="8" t="s">
        <v>22</v>
      </c>
      <c r="C13" s="9" t="s">
        <v>98</v>
      </c>
      <c r="D13" s="10" t="s">
        <v>6094</v>
      </c>
      <c r="E13" s="10" t="s">
        <v>22</v>
      </c>
      <c r="F13" s="10" t="s">
        <v>22</v>
      </c>
      <c r="G13" s="10" t="str">
        <f t="shared" si="1"/>
        <v>Transportation Status. Description. Text</v>
      </c>
      <c r="H13" s="10" t="s">
        <v>22</v>
      </c>
      <c r="I13" s="10" t="s">
        <v>6092</v>
      </c>
      <c r="J13" s="10" t="s">
        <v>22</v>
      </c>
      <c r="K13" s="10" t="s">
        <v>22</v>
      </c>
      <c r="L13" s="10" t="s">
        <v>100</v>
      </c>
      <c r="M13" s="7" t="str">
        <f t="shared" si="2"/>
        <v>Description</v>
      </c>
      <c r="N13" s="10" t="s">
        <v>59</v>
      </c>
      <c r="O13" s="10" t="s">
        <v>22</v>
      </c>
      <c r="P13" s="10" t="str">
        <f t="shared" si="3"/>
        <v>Text. Type</v>
      </c>
      <c r="Q13" s="10" t="s">
        <v>22</v>
      </c>
      <c r="R13" s="10" t="s">
        <v>22</v>
      </c>
      <c r="S13" s="10" t="s">
        <v>30</v>
      </c>
      <c r="T13" s="10" t="s">
        <v>22</v>
      </c>
      <c r="U13" s="10" t="s">
        <v>62</v>
      </c>
      <c r="V13" s="10" t="s">
        <v>22</v>
      </c>
    </row>
    <row r="14" spans="1:22" ht="14.1" customHeight="1" x14ac:dyDescent="0.2">
      <c r="A14" s="7" t="str">
        <f t="shared" si="0"/>
        <v>Note</v>
      </c>
      <c r="B14" s="8" t="s">
        <v>22</v>
      </c>
      <c r="C14" s="9" t="s">
        <v>98</v>
      </c>
      <c r="D14" s="10" t="s">
        <v>4967</v>
      </c>
      <c r="E14" s="10" t="s">
        <v>22</v>
      </c>
      <c r="F14" s="10" t="s">
        <v>22</v>
      </c>
      <c r="G14" s="10" t="str">
        <f t="shared" si="1"/>
        <v>Transportation Status. Note. Text</v>
      </c>
      <c r="H14" s="10" t="s">
        <v>22</v>
      </c>
      <c r="I14" s="10" t="s">
        <v>6092</v>
      </c>
      <c r="J14" s="10" t="s">
        <v>22</v>
      </c>
      <c r="K14" s="10" t="s">
        <v>22</v>
      </c>
      <c r="L14" s="10" t="s">
        <v>237</v>
      </c>
      <c r="M14" s="7" t="str">
        <f t="shared" si="2"/>
        <v>Note</v>
      </c>
      <c r="N14" s="10" t="s">
        <v>59</v>
      </c>
      <c r="O14" s="10" t="s">
        <v>22</v>
      </c>
      <c r="P14" s="10" t="str">
        <f t="shared" si="3"/>
        <v>Text. Type</v>
      </c>
      <c r="Q14" s="10" t="s">
        <v>22</v>
      </c>
      <c r="R14" s="10" t="s">
        <v>22</v>
      </c>
      <c r="S14" s="10" t="s">
        <v>30</v>
      </c>
      <c r="T14" s="10" t="s">
        <v>22</v>
      </c>
      <c r="U14" s="10" t="s">
        <v>62</v>
      </c>
      <c r="V14" s="10" t="s">
        <v>22</v>
      </c>
    </row>
    <row r="15" spans="1:22" ht="14.1" customHeight="1" x14ac:dyDescent="0.2">
      <c r="A15" s="7" t="str">
        <f t="shared" si="0"/>
        <v>ShippingOrderID</v>
      </c>
      <c r="B15" s="8" t="s">
        <v>22</v>
      </c>
      <c r="C15" s="9" t="s">
        <v>34</v>
      </c>
      <c r="D15" s="10" t="s">
        <v>6095</v>
      </c>
      <c r="E15" s="10" t="s">
        <v>22</v>
      </c>
      <c r="F15" s="10" t="s">
        <v>22</v>
      </c>
      <c r="G15" s="10" t="str">
        <f t="shared" si="1"/>
        <v>Transportation Status. Shipping Order Identifier. Identifier</v>
      </c>
      <c r="H15" s="10" t="s">
        <v>22</v>
      </c>
      <c r="I15" s="10" t="s">
        <v>6092</v>
      </c>
      <c r="J15" s="10" t="s">
        <v>22</v>
      </c>
      <c r="K15" s="10" t="s">
        <v>5040</v>
      </c>
      <c r="L15" s="10" t="s">
        <v>29</v>
      </c>
      <c r="M15" s="7" t="str">
        <f t="shared" si="2"/>
        <v>Shipping Order Identifier</v>
      </c>
      <c r="N15" s="10" t="s">
        <v>29</v>
      </c>
      <c r="O15" s="10" t="s">
        <v>22</v>
      </c>
      <c r="P15" s="10" t="str">
        <f t="shared" si="3"/>
        <v>Identifier. Type</v>
      </c>
      <c r="Q15" s="10" t="s">
        <v>22</v>
      </c>
      <c r="R15" s="10" t="s">
        <v>22</v>
      </c>
      <c r="S15" s="10" t="s">
        <v>30</v>
      </c>
      <c r="T15" s="10" t="s">
        <v>5041</v>
      </c>
      <c r="U15" s="10" t="s">
        <v>62</v>
      </c>
      <c r="V15" s="10" t="s">
        <v>22</v>
      </c>
    </row>
    <row r="16" spans="1:22" ht="14.1" customHeight="1" x14ac:dyDescent="0.2">
      <c r="A16" s="7" t="str">
        <f t="shared" si="0"/>
        <v>OtherInstruction</v>
      </c>
      <c r="B16" s="8" t="s">
        <v>22</v>
      </c>
      <c r="C16" s="9" t="s">
        <v>34</v>
      </c>
      <c r="D16" s="10" t="s">
        <v>6096</v>
      </c>
      <c r="E16" s="10" t="s">
        <v>22</v>
      </c>
      <c r="F16" s="10" t="s">
        <v>22</v>
      </c>
      <c r="G16" s="10" t="str">
        <f t="shared" si="1"/>
        <v>Transportation Status. Other_ Instruction. Text</v>
      </c>
      <c r="H16" s="10" t="s">
        <v>22</v>
      </c>
      <c r="I16" s="10" t="s">
        <v>6092</v>
      </c>
      <c r="J16" s="10" t="s">
        <v>1185</v>
      </c>
      <c r="K16" s="10" t="s">
        <v>22</v>
      </c>
      <c r="L16" s="10" t="s">
        <v>3045</v>
      </c>
      <c r="M16" s="7" t="str">
        <f t="shared" si="2"/>
        <v>Instruction</v>
      </c>
      <c r="N16" s="10" t="s">
        <v>59</v>
      </c>
      <c r="O16" s="10" t="s">
        <v>22</v>
      </c>
      <c r="P16" s="10" t="str">
        <f t="shared" si="3"/>
        <v>Text. Type</v>
      </c>
      <c r="Q16" s="10" t="s">
        <v>22</v>
      </c>
      <c r="R16" s="10" t="s">
        <v>22</v>
      </c>
      <c r="S16" s="10" t="s">
        <v>30</v>
      </c>
      <c r="T16" s="10" t="s">
        <v>5041</v>
      </c>
      <c r="U16" s="10" t="s">
        <v>62</v>
      </c>
      <c r="V16" s="10" t="s">
        <v>22</v>
      </c>
    </row>
    <row r="17" spans="1:22" ht="14.1" customHeight="1" x14ac:dyDescent="0.2">
      <c r="A17" s="7" t="str">
        <f t="shared" si="0"/>
        <v>TransportationStatusTypeCode</v>
      </c>
      <c r="B17" s="8" t="s">
        <v>22</v>
      </c>
      <c r="C17" s="9" t="s">
        <v>34</v>
      </c>
      <c r="D17" s="10" t="s">
        <v>6097</v>
      </c>
      <c r="E17" s="10" t="s">
        <v>22</v>
      </c>
      <c r="F17" s="10" t="s">
        <v>22</v>
      </c>
      <c r="G17" s="10" t="str">
        <f t="shared" si="1"/>
        <v>Transportation Status. Transportation Status Type Code. Code</v>
      </c>
      <c r="H17" s="10" t="s">
        <v>22</v>
      </c>
      <c r="I17" s="10" t="s">
        <v>6092</v>
      </c>
      <c r="J17" s="10" t="s">
        <v>22</v>
      </c>
      <c r="K17" s="10" t="s">
        <v>6098</v>
      </c>
      <c r="L17" s="10" t="s">
        <v>33</v>
      </c>
      <c r="M17" s="7" t="str">
        <f t="shared" si="2"/>
        <v>Transportation Status Type Code</v>
      </c>
      <c r="N17" s="10" t="s">
        <v>33</v>
      </c>
      <c r="O17" s="10" t="s">
        <v>22</v>
      </c>
      <c r="P17" s="10" t="str">
        <f t="shared" si="3"/>
        <v>Code. Type</v>
      </c>
      <c r="Q17" s="10" t="s">
        <v>22</v>
      </c>
      <c r="R17" s="10" t="s">
        <v>22</v>
      </c>
      <c r="S17" s="10" t="s">
        <v>30</v>
      </c>
      <c r="T17" s="10" t="s">
        <v>22</v>
      </c>
      <c r="U17" s="10" t="s">
        <v>26</v>
      </c>
      <c r="V17" s="10" t="s">
        <v>22</v>
      </c>
    </row>
    <row r="18" spans="1:22" ht="14.1" customHeight="1" x14ac:dyDescent="0.2">
      <c r="A18" s="7" t="str">
        <f t="shared" si="0"/>
        <v>TransportExecutionStatusCode</v>
      </c>
      <c r="B18" s="8" t="s">
        <v>22</v>
      </c>
      <c r="C18" s="9" t="s">
        <v>34</v>
      </c>
      <c r="D18" s="10" t="s">
        <v>6099</v>
      </c>
      <c r="E18" s="10" t="s">
        <v>22</v>
      </c>
      <c r="F18" s="10" t="s">
        <v>22</v>
      </c>
      <c r="G18" s="10" t="str">
        <f t="shared" si="1"/>
        <v>Transportation Status. Transport Execution Status Code. Code</v>
      </c>
      <c r="H18" s="10" t="s">
        <v>22</v>
      </c>
      <c r="I18" s="10" t="s">
        <v>6092</v>
      </c>
      <c r="J18" s="10" t="s">
        <v>22</v>
      </c>
      <c r="K18" s="10" t="s">
        <v>6100</v>
      </c>
      <c r="L18" s="10" t="s">
        <v>33</v>
      </c>
      <c r="M18" s="7" t="str">
        <f t="shared" si="2"/>
        <v>Transport Execution Status Code</v>
      </c>
      <c r="N18" s="10" t="s">
        <v>33</v>
      </c>
      <c r="O18" s="10" t="s">
        <v>22</v>
      </c>
      <c r="P18" s="10" t="str">
        <f t="shared" si="3"/>
        <v>Code. Type</v>
      </c>
      <c r="Q18" s="10" t="s">
        <v>22</v>
      </c>
      <c r="R18" s="10" t="s">
        <v>22</v>
      </c>
      <c r="S18" s="10" t="s">
        <v>30</v>
      </c>
      <c r="T18" s="10" t="s">
        <v>22</v>
      </c>
      <c r="U18" s="10" t="s">
        <v>26</v>
      </c>
      <c r="V18" s="10" t="s">
        <v>22</v>
      </c>
    </row>
    <row r="19" spans="1:22" ht="14.1" customHeight="1" x14ac:dyDescent="0.2">
      <c r="A19" s="11" t="str">
        <f t="shared" ref="A19:A30" si="4">SUBSTITUTE(SUBSTITUTE(CONCATENATE(J19,IF(M19="Identifier","ID",M19))," ",""),"_","")</f>
        <v>Consignment</v>
      </c>
      <c r="B19" s="8" t="s">
        <v>22</v>
      </c>
      <c r="C19" s="12" t="s">
        <v>98</v>
      </c>
      <c r="D19" s="11" t="s">
        <v>6101</v>
      </c>
      <c r="E19" s="11" t="s">
        <v>22</v>
      </c>
      <c r="F19" s="11" t="s">
        <v>22</v>
      </c>
      <c r="G19" s="11" t="str">
        <f t="shared" ref="G19:G30" si="5">CONCATENATE( IF(H19="","",CONCATENATE(H19,"_ ")),I19,". ",IF(J19="","",CONCATENATE(J19,"_ ")),M19,IF(J19="","",CONCATENATE(". ",N19)))</f>
        <v>Transportation Status. Consignment</v>
      </c>
      <c r="H19" s="11" t="s">
        <v>22</v>
      </c>
      <c r="I19" s="11" t="s">
        <v>6092</v>
      </c>
      <c r="J19" s="11" t="s">
        <v>22</v>
      </c>
      <c r="K19" s="11" t="s">
        <v>22</v>
      </c>
      <c r="L19" s="11" t="s">
        <v>22</v>
      </c>
      <c r="M19" s="11" t="str">
        <f t="shared" ref="M19:M30" si="6">CONCATENATE(IF(Q19="","",CONCATENATE(Q19,"_ ")),R19)</f>
        <v>Consignment</v>
      </c>
      <c r="N19" s="11" t="str">
        <f t="shared" ref="N19:N30" si="7">M19</f>
        <v>Consignment</v>
      </c>
      <c r="O19" s="11" t="s">
        <v>22</v>
      </c>
      <c r="P19" s="11" t="s">
        <v>22</v>
      </c>
      <c r="Q19" s="11" t="s">
        <v>22</v>
      </c>
      <c r="R19" s="11" t="s">
        <v>744</v>
      </c>
      <c r="S19" s="11" t="s">
        <v>38</v>
      </c>
      <c r="T19" s="11" t="s">
        <v>22</v>
      </c>
      <c r="U19" s="11" t="s">
        <v>62</v>
      </c>
      <c r="V19" s="11" t="s">
        <v>22</v>
      </c>
    </row>
    <row r="20" spans="1:22" ht="14.1" customHeight="1" x14ac:dyDescent="0.2">
      <c r="A20" s="11" t="str">
        <f t="shared" si="4"/>
        <v>TransportEvent</v>
      </c>
      <c r="B20" s="8" t="s">
        <v>22</v>
      </c>
      <c r="C20" s="12" t="s">
        <v>98</v>
      </c>
      <c r="D20" s="11" t="s">
        <v>6102</v>
      </c>
      <c r="E20" s="11" t="s">
        <v>22</v>
      </c>
      <c r="F20" s="11" t="s">
        <v>22</v>
      </c>
      <c r="G20" s="11" t="str">
        <f t="shared" si="5"/>
        <v>Transportation Status. Transport Event</v>
      </c>
      <c r="H20" s="11" t="s">
        <v>22</v>
      </c>
      <c r="I20" s="11" t="s">
        <v>6092</v>
      </c>
      <c r="J20" s="11" t="s">
        <v>22</v>
      </c>
      <c r="K20" s="11" t="s">
        <v>22</v>
      </c>
      <c r="L20" s="11" t="s">
        <v>22</v>
      </c>
      <c r="M20" s="11" t="str">
        <f t="shared" si="6"/>
        <v>Transport Event</v>
      </c>
      <c r="N20" s="11" t="str">
        <f t="shared" si="7"/>
        <v>Transport Event</v>
      </c>
      <c r="O20" s="11" t="s">
        <v>22</v>
      </c>
      <c r="P20" s="11" t="s">
        <v>22</v>
      </c>
      <c r="Q20" s="11" t="s">
        <v>22</v>
      </c>
      <c r="R20" s="11" t="s">
        <v>882</v>
      </c>
      <c r="S20" s="11" t="s">
        <v>38</v>
      </c>
      <c r="T20" s="11" t="s">
        <v>22</v>
      </c>
      <c r="U20" s="11" t="s">
        <v>62</v>
      </c>
      <c r="V20" s="11" t="s">
        <v>22</v>
      </c>
    </row>
    <row r="21" spans="1:22" ht="14.1" customHeight="1" x14ac:dyDescent="0.2">
      <c r="A21" s="11" t="str">
        <f t="shared" si="4"/>
        <v>DocumentReference</v>
      </c>
      <c r="B21" s="8" t="s">
        <v>22</v>
      </c>
      <c r="C21" s="12" t="s">
        <v>98</v>
      </c>
      <c r="D21" s="11" t="s">
        <v>5055</v>
      </c>
      <c r="E21" s="11" t="s">
        <v>22</v>
      </c>
      <c r="F21" s="11" t="s">
        <v>22</v>
      </c>
      <c r="G21" s="11" t="str">
        <f t="shared" si="5"/>
        <v>Transportation Status. Document Reference</v>
      </c>
      <c r="H21" s="11" t="s">
        <v>22</v>
      </c>
      <c r="I21" s="11" t="s">
        <v>6092</v>
      </c>
      <c r="J21" s="11" t="s">
        <v>22</v>
      </c>
      <c r="K21" s="11" t="s">
        <v>22</v>
      </c>
      <c r="L21" s="11" t="s">
        <v>22</v>
      </c>
      <c r="M21" s="11" t="str">
        <f t="shared" si="6"/>
        <v>Document Reference</v>
      </c>
      <c r="N21" s="11" t="str">
        <f t="shared" si="7"/>
        <v>Document Reference</v>
      </c>
      <c r="O21" s="11" t="s">
        <v>22</v>
      </c>
      <c r="P21" s="11" t="s">
        <v>22</v>
      </c>
      <c r="Q21" s="11" t="s">
        <v>22</v>
      </c>
      <c r="R21" s="11" t="s">
        <v>406</v>
      </c>
      <c r="S21" s="11" t="s">
        <v>38</v>
      </c>
      <c r="T21" s="11" t="s">
        <v>22</v>
      </c>
      <c r="U21" s="11" t="s">
        <v>62</v>
      </c>
      <c r="V21" s="11" t="s">
        <v>22</v>
      </c>
    </row>
    <row r="22" spans="1:22" ht="14.1" customHeight="1" x14ac:dyDescent="0.2">
      <c r="A22" s="11" t="str">
        <f t="shared" si="4"/>
        <v>Signature</v>
      </c>
      <c r="B22" s="8" t="s">
        <v>22</v>
      </c>
      <c r="C22" s="12" t="s">
        <v>98</v>
      </c>
      <c r="D22" s="11" t="s">
        <v>4972</v>
      </c>
      <c r="E22" s="11" t="s">
        <v>22</v>
      </c>
      <c r="F22" s="11" t="s">
        <v>22</v>
      </c>
      <c r="G22" s="11" t="str">
        <f t="shared" si="5"/>
        <v>Transportation Status. Signature</v>
      </c>
      <c r="H22" s="11" t="s">
        <v>22</v>
      </c>
      <c r="I22" s="11" t="s">
        <v>6092</v>
      </c>
      <c r="J22" s="11" t="s">
        <v>22</v>
      </c>
      <c r="K22" s="11" t="s">
        <v>22</v>
      </c>
      <c r="L22" s="11" t="s">
        <v>22</v>
      </c>
      <c r="M22" s="11" t="str">
        <f t="shared" si="6"/>
        <v>Signature</v>
      </c>
      <c r="N22" s="11" t="str">
        <f t="shared" si="7"/>
        <v>Signature</v>
      </c>
      <c r="O22" s="11" t="s">
        <v>22</v>
      </c>
      <c r="P22" s="11" t="s">
        <v>22</v>
      </c>
      <c r="Q22" s="11" t="s">
        <v>22</v>
      </c>
      <c r="R22" s="11" t="s">
        <v>624</v>
      </c>
      <c r="S22" s="11" t="s">
        <v>38</v>
      </c>
      <c r="T22" s="11" t="s">
        <v>22</v>
      </c>
      <c r="U22" s="11" t="s">
        <v>62</v>
      </c>
      <c r="V22" s="11" t="s">
        <v>22</v>
      </c>
    </row>
    <row r="23" spans="1:22" ht="14.1" customHeight="1" x14ac:dyDescent="0.2">
      <c r="A23" s="11" t="str">
        <f t="shared" si="4"/>
        <v>SenderParty</v>
      </c>
      <c r="B23" s="8" t="s">
        <v>22</v>
      </c>
      <c r="C23" s="12" t="s">
        <v>34</v>
      </c>
      <c r="D23" s="11" t="s">
        <v>6103</v>
      </c>
      <c r="E23" s="11" t="s">
        <v>22</v>
      </c>
      <c r="F23" s="11" t="s">
        <v>22</v>
      </c>
      <c r="G23" s="11" t="str">
        <f t="shared" si="5"/>
        <v>Transportation Status. Sender_ Party. Party</v>
      </c>
      <c r="H23" s="11" t="s">
        <v>22</v>
      </c>
      <c r="I23" s="11" t="s">
        <v>6092</v>
      </c>
      <c r="J23" s="11" t="s">
        <v>5002</v>
      </c>
      <c r="K23" s="11" t="s">
        <v>22</v>
      </c>
      <c r="L23" s="11" t="s">
        <v>22</v>
      </c>
      <c r="M23" s="11" t="str">
        <f t="shared" si="6"/>
        <v>Party</v>
      </c>
      <c r="N23" s="11" t="str">
        <f t="shared" si="7"/>
        <v>Party</v>
      </c>
      <c r="O23" s="11" t="s">
        <v>22</v>
      </c>
      <c r="P23" s="11" t="s">
        <v>22</v>
      </c>
      <c r="Q23" s="11" t="s">
        <v>22</v>
      </c>
      <c r="R23" s="11" t="s">
        <v>216</v>
      </c>
      <c r="S23" s="11" t="s">
        <v>38</v>
      </c>
      <c r="T23" s="11" t="s">
        <v>22</v>
      </c>
      <c r="U23" s="11" t="s">
        <v>26</v>
      </c>
      <c r="V23" s="11" t="s">
        <v>22</v>
      </c>
    </row>
    <row r="24" spans="1:22" ht="14.1" customHeight="1" x14ac:dyDescent="0.2">
      <c r="A24" s="11" t="str">
        <f t="shared" si="4"/>
        <v>ReceiverParty</v>
      </c>
      <c r="B24" s="8" t="s">
        <v>22</v>
      </c>
      <c r="C24" s="12" t="s">
        <v>34</v>
      </c>
      <c r="D24" s="11" t="s">
        <v>6104</v>
      </c>
      <c r="E24" s="11" t="s">
        <v>22</v>
      </c>
      <c r="F24" s="11" t="s">
        <v>22</v>
      </c>
      <c r="G24" s="11" t="str">
        <f t="shared" si="5"/>
        <v>Transportation Status. Receiver_ Party. Party</v>
      </c>
      <c r="H24" s="11" t="s">
        <v>22</v>
      </c>
      <c r="I24" s="11" t="s">
        <v>6092</v>
      </c>
      <c r="J24" s="11" t="s">
        <v>5004</v>
      </c>
      <c r="K24" s="11" t="s">
        <v>22</v>
      </c>
      <c r="L24" s="11" t="s">
        <v>22</v>
      </c>
      <c r="M24" s="11" t="str">
        <f t="shared" si="6"/>
        <v>Party</v>
      </c>
      <c r="N24" s="11" t="str">
        <f t="shared" si="7"/>
        <v>Party</v>
      </c>
      <c r="O24" s="11" t="s">
        <v>22</v>
      </c>
      <c r="P24" s="11" t="s">
        <v>22</v>
      </c>
      <c r="Q24" s="11" t="s">
        <v>22</v>
      </c>
      <c r="R24" s="11" t="s">
        <v>216</v>
      </c>
      <c r="S24" s="11" t="s">
        <v>38</v>
      </c>
      <c r="T24" s="11" t="s">
        <v>22</v>
      </c>
      <c r="U24" s="11" t="s">
        <v>26</v>
      </c>
      <c r="V24" s="11" t="s">
        <v>22</v>
      </c>
    </row>
    <row r="25" spans="1:22" ht="14.1" customHeight="1" x14ac:dyDescent="0.2">
      <c r="A25" s="11" t="str">
        <f t="shared" si="4"/>
        <v>TransportationStatusRequestDocumentReference</v>
      </c>
      <c r="B25" s="8" t="s">
        <v>22</v>
      </c>
      <c r="C25" s="12" t="s">
        <v>34</v>
      </c>
      <c r="D25" s="11" t="s">
        <v>6105</v>
      </c>
      <c r="E25" s="11" t="s">
        <v>22</v>
      </c>
      <c r="F25" s="11" t="s">
        <v>22</v>
      </c>
      <c r="G25" s="11" t="str">
        <f t="shared" si="5"/>
        <v>Transportation Status. Transportation Status Request_ Document Reference. Document Reference</v>
      </c>
      <c r="H25" s="11" t="s">
        <v>22</v>
      </c>
      <c r="I25" s="11" t="s">
        <v>6092</v>
      </c>
      <c r="J25" s="11" t="s">
        <v>6106</v>
      </c>
      <c r="K25" s="11" t="s">
        <v>22</v>
      </c>
      <c r="L25" s="11" t="s">
        <v>22</v>
      </c>
      <c r="M25" s="11" t="str">
        <f t="shared" si="6"/>
        <v>Document Reference</v>
      </c>
      <c r="N25" s="11" t="str">
        <f t="shared" si="7"/>
        <v>Document Reference</v>
      </c>
      <c r="O25" s="11" t="s">
        <v>22</v>
      </c>
      <c r="P25" s="11" t="s">
        <v>22</v>
      </c>
      <c r="Q25" s="11" t="s">
        <v>22</v>
      </c>
      <c r="R25" s="11" t="s">
        <v>406</v>
      </c>
      <c r="S25" s="11" t="s">
        <v>38</v>
      </c>
      <c r="T25" s="11" t="s">
        <v>22</v>
      </c>
      <c r="U25" s="11" t="s">
        <v>26</v>
      </c>
      <c r="V25" s="11" t="s">
        <v>22</v>
      </c>
    </row>
    <row r="26" spans="1:22" ht="14.1" customHeight="1" x14ac:dyDescent="0.2">
      <c r="A26" s="11" t="str">
        <f t="shared" si="4"/>
        <v>TransportExecutionPlanDocumentReference</v>
      </c>
      <c r="B26" s="8" t="s">
        <v>22</v>
      </c>
      <c r="C26" s="12" t="s">
        <v>34</v>
      </c>
      <c r="D26" s="11" t="s">
        <v>6107</v>
      </c>
      <c r="E26" s="11" t="s">
        <v>22</v>
      </c>
      <c r="F26" s="11" t="s">
        <v>22</v>
      </c>
      <c r="G26" s="11" t="str">
        <f t="shared" si="5"/>
        <v>Transportation Status. Transport Execution Plan_ Document Reference. Document Reference</v>
      </c>
      <c r="H26" s="11" t="s">
        <v>22</v>
      </c>
      <c r="I26" s="11" t="s">
        <v>6092</v>
      </c>
      <c r="J26" s="11" t="s">
        <v>4809</v>
      </c>
      <c r="K26" s="11" t="s">
        <v>22</v>
      </c>
      <c r="L26" s="11" t="s">
        <v>22</v>
      </c>
      <c r="M26" s="11" t="str">
        <f t="shared" si="6"/>
        <v>Document Reference</v>
      </c>
      <c r="N26" s="11" t="str">
        <f t="shared" si="7"/>
        <v>Document Reference</v>
      </c>
      <c r="O26" s="11" t="s">
        <v>22</v>
      </c>
      <c r="P26" s="11" t="s">
        <v>22</v>
      </c>
      <c r="Q26" s="11" t="s">
        <v>22</v>
      </c>
      <c r="R26" s="11" t="s">
        <v>406</v>
      </c>
      <c r="S26" s="11" t="s">
        <v>38</v>
      </c>
      <c r="T26" s="11" t="s">
        <v>22</v>
      </c>
      <c r="U26" s="11" t="s">
        <v>26</v>
      </c>
      <c r="V26" s="11" t="s">
        <v>22</v>
      </c>
    </row>
    <row r="27" spans="1:22" ht="14.1" customHeight="1" x14ac:dyDescent="0.2">
      <c r="A27" s="11" t="str">
        <f t="shared" si="4"/>
        <v>UpdatedPickupTransportEvent</v>
      </c>
      <c r="B27" s="8" t="s">
        <v>22</v>
      </c>
      <c r="C27" s="12" t="s">
        <v>34</v>
      </c>
      <c r="D27" s="11" t="s">
        <v>6108</v>
      </c>
      <c r="E27" s="11" t="s">
        <v>22</v>
      </c>
      <c r="F27" s="11" t="s">
        <v>22</v>
      </c>
      <c r="G27" s="11" t="str">
        <f t="shared" si="5"/>
        <v>Transportation Status. Updated Pickup_ Transport Event. Transport Event</v>
      </c>
      <c r="H27" s="11" t="s">
        <v>22</v>
      </c>
      <c r="I27" s="11" t="s">
        <v>6092</v>
      </c>
      <c r="J27" s="11" t="s">
        <v>6109</v>
      </c>
      <c r="K27" s="11" t="s">
        <v>22</v>
      </c>
      <c r="L27" s="11" t="s">
        <v>22</v>
      </c>
      <c r="M27" s="11" t="str">
        <f t="shared" si="6"/>
        <v>Transport Event</v>
      </c>
      <c r="N27" s="11" t="str">
        <f t="shared" si="7"/>
        <v>Transport Event</v>
      </c>
      <c r="O27" s="11" t="s">
        <v>22</v>
      </c>
      <c r="P27" s="11" t="s">
        <v>22</v>
      </c>
      <c r="Q27" s="11" t="s">
        <v>22</v>
      </c>
      <c r="R27" s="11" t="s">
        <v>882</v>
      </c>
      <c r="S27" s="11" t="s">
        <v>38</v>
      </c>
      <c r="T27" s="11" t="s">
        <v>22</v>
      </c>
      <c r="U27" s="11" t="s">
        <v>26</v>
      </c>
      <c r="V27" s="11" t="s">
        <v>22</v>
      </c>
    </row>
    <row r="28" spans="1:22" ht="14.1" customHeight="1" x14ac:dyDescent="0.2">
      <c r="A28" s="11" t="str">
        <f t="shared" si="4"/>
        <v>UpdatedDeliveryTransportEvent</v>
      </c>
      <c r="B28" s="8" t="s">
        <v>22</v>
      </c>
      <c r="C28" s="12" t="s">
        <v>34</v>
      </c>
      <c r="D28" s="11" t="s">
        <v>6110</v>
      </c>
      <c r="E28" s="11" t="s">
        <v>22</v>
      </c>
      <c r="F28" s="11" t="s">
        <v>22</v>
      </c>
      <c r="G28" s="11" t="str">
        <f t="shared" si="5"/>
        <v>Transportation Status. Updated Delivery_ Transport Event. Transport Event</v>
      </c>
      <c r="H28" s="11" t="s">
        <v>22</v>
      </c>
      <c r="I28" s="11" t="s">
        <v>6092</v>
      </c>
      <c r="J28" s="11" t="s">
        <v>6111</v>
      </c>
      <c r="K28" s="11" t="s">
        <v>22</v>
      </c>
      <c r="L28" s="11" t="s">
        <v>22</v>
      </c>
      <c r="M28" s="11" t="str">
        <f t="shared" si="6"/>
        <v>Transport Event</v>
      </c>
      <c r="N28" s="11" t="str">
        <f t="shared" si="7"/>
        <v>Transport Event</v>
      </c>
      <c r="O28" s="11" t="s">
        <v>22</v>
      </c>
      <c r="P28" s="11" t="s">
        <v>22</v>
      </c>
      <c r="Q28" s="11" t="s">
        <v>22</v>
      </c>
      <c r="R28" s="11" t="s">
        <v>882</v>
      </c>
      <c r="S28" s="11" t="s">
        <v>38</v>
      </c>
      <c r="T28" s="11" t="s">
        <v>22</v>
      </c>
      <c r="U28" s="11" t="s">
        <v>26</v>
      </c>
      <c r="V28" s="11" t="s">
        <v>22</v>
      </c>
    </row>
    <row r="29" spans="1:22" ht="14.1" customHeight="1" x14ac:dyDescent="0.2">
      <c r="A29" s="11" t="str">
        <f t="shared" si="4"/>
        <v>StatusLocation</v>
      </c>
      <c r="B29" s="8" t="s">
        <v>22</v>
      </c>
      <c r="C29" s="12" t="s">
        <v>98</v>
      </c>
      <c r="D29" s="11" t="s">
        <v>6112</v>
      </c>
      <c r="E29" s="11" t="s">
        <v>22</v>
      </c>
      <c r="F29" s="11" t="s">
        <v>22</v>
      </c>
      <c r="G29" s="11" t="str">
        <f t="shared" si="5"/>
        <v>Transportation Status. Status_ Location. Location</v>
      </c>
      <c r="H29" s="11" t="s">
        <v>22</v>
      </c>
      <c r="I29" s="11" t="s">
        <v>6092</v>
      </c>
      <c r="J29" s="11" t="s">
        <v>894</v>
      </c>
      <c r="K29" s="11" t="s">
        <v>22</v>
      </c>
      <c r="L29" s="11" t="s">
        <v>22</v>
      </c>
      <c r="M29" s="11" t="str">
        <f t="shared" si="6"/>
        <v>Location</v>
      </c>
      <c r="N29" s="11" t="str">
        <f t="shared" si="7"/>
        <v>Location</v>
      </c>
      <c r="O29" s="11" t="s">
        <v>22</v>
      </c>
      <c r="P29" s="11" t="s">
        <v>22</v>
      </c>
      <c r="Q29" s="11" t="s">
        <v>22</v>
      </c>
      <c r="R29" s="11" t="s">
        <v>47</v>
      </c>
      <c r="S29" s="11" t="s">
        <v>38</v>
      </c>
      <c r="T29" s="11" t="s">
        <v>22</v>
      </c>
      <c r="U29" s="11" t="s">
        <v>26</v>
      </c>
      <c r="V29" s="11" t="s">
        <v>22</v>
      </c>
    </row>
    <row r="30" spans="1:22" ht="14.1" customHeight="1" x14ac:dyDescent="0.2">
      <c r="A30" s="11" t="str">
        <f t="shared" si="4"/>
        <v>StatusPeriod</v>
      </c>
      <c r="B30" s="8" t="s">
        <v>22</v>
      </c>
      <c r="C30" s="12" t="s">
        <v>98</v>
      </c>
      <c r="D30" s="11" t="s">
        <v>6113</v>
      </c>
      <c r="E30" s="11" t="s">
        <v>22</v>
      </c>
      <c r="F30" s="11" t="s">
        <v>22</v>
      </c>
      <c r="G30" s="11" t="str">
        <f t="shared" si="5"/>
        <v>Transportation Status. Status_ Period. Period</v>
      </c>
      <c r="H30" s="11" t="s">
        <v>22</v>
      </c>
      <c r="I30" s="11" t="s">
        <v>6092</v>
      </c>
      <c r="J30" s="11" t="s">
        <v>894</v>
      </c>
      <c r="K30" s="11" t="s">
        <v>22</v>
      </c>
      <c r="L30" s="11" t="s">
        <v>22</v>
      </c>
      <c r="M30" s="11" t="str">
        <f t="shared" si="6"/>
        <v>Period</v>
      </c>
      <c r="N30" s="11" t="str">
        <f t="shared" si="7"/>
        <v>Period</v>
      </c>
      <c r="O30" s="11" t="s">
        <v>22</v>
      </c>
      <c r="P30" s="11" t="s">
        <v>22</v>
      </c>
      <c r="Q30" s="11" t="s">
        <v>22</v>
      </c>
      <c r="R30" s="11" t="s">
        <v>44</v>
      </c>
      <c r="S30" s="11" t="s">
        <v>38</v>
      </c>
      <c r="T30" s="11" t="s">
        <v>22</v>
      </c>
      <c r="U30" s="11" t="s">
        <v>26</v>
      </c>
      <c r="V30" s="11" t="s">
        <v>22</v>
      </c>
    </row>
    <row r="31" spans="1:22" s="14" customFormat="1" ht="14.1" customHeight="1" x14ac:dyDescent="0.2">
      <c r="A31" s="13"/>
      <c r="B31" s="13"/>
      <c r="C31" s="13"/>
      <c r="D31" s="13"/>
      <c r="E31" s="13"/>
      <c r="F31" s="13"/>
      <c r="G31" s="13"/>
      <c r="H31" s="13"/>
      <c r="I31" s="13"/>
      <c r="J31" s="13"/>
      <c r="K31" s="13"/>
      <c r="L31" s="13"/>
      <c r="M31" s="13"/>
      <c r="N31" s="13"/>
      <c r="O31" s="13"/>
      <c r="P31" s="13"/>
      <c r="Q31" s="13"/>
      <c r="R31" s="13"/>
      <c r="S31" s="13" t="s">
        <v>4949</v>
      </c>
      <c r="T31" s="13"/>
      <c r="U31" s="13"/>
      <c r="V31"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482B9-9294-442E-9B19-1FDD082F6DD9}">
  <dimension ref="A1:V26"/>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TransportationStatusRequest</v>
      </c>
      <c r="B2" s="6" t="s">
        <v>22</v>
      </c>
      <c r="C2" s="6" t="s">
        <v>22</v>
      </c>
      <c r="D2" s="6" t="s">
        <v>6114</v>
      </c>
      <c r="E2" s="6" t="s">
        <v>22</v>
      </c>
      <c r="F2" s="6" t="s">
        <v>22</v>
      </c>
      <c r="G2" s="5" t="str">
        <f>CONCATENATE(IF(H2="","",CONCATENATE(H2,"_ ")),I2,". Details")</f>
        <v>Transportation Status Request. Details</v>
      </c>
      <c r="H2" s="6" t="s">
        <v>22</v>
      </c>
      <c r="I2" s="6" t="s">
        <v>6106</v>
      </c>
      <c r="J2" s="6" t="s">
        <v>22</v>
      </c>
      <c r="K2" s="6" t="s">
        <v>22</v>
      </c>
      <c r="L2" s="6" t="s">
        <v>22</v>
      </c>
      <c r="M2" s="6" t="s">
        <v>22</v>
      </c>
      <c r="N2" s="6" t="s">
        <v>22</v>
      </c>
      <c r="O2" s="6" t="s">
        <v>22</v>
      </c>
      <c r="P2" s="6" t="s">
        <v>22</v>
      </c>
      <c r="Q2" s="6" t="s">
        <v>22</v>
      </c>
      <c r="R2" s="6" t="s">
        <v>22</v>
      </c>
      <c r="S2" s="6" t="s">
        <v>25</v>
      </c>
      <c r="T2" s="6" t="s">
        <v>22</v>
      </c>
      <c r="U2" s="6" t="s">
        <v>26</v>
      </c>
      <c r="V2" s="6" t="s">
        <v>22</v>
      </c>
    </row>
    <row r="3" spans="1:22" ht="14.1" customHeight="1" x14ac:dyDescent="0.2">
      <c r="A3" s="7" t="str">
        <f t="shared" ref="A3:A17"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4992</v>
      </c>
      <c r="G3" s="10" t="str">
        <f t="shared" ref="G3:G17" si="1">CONCATENATE( IF(H3="","",CONCATENATE(H3,"_ ")),I3,". ",IF(J3="","",CONCATENATE(J3,"_ ")),M3,IF(OR(J3&lt;&gt;"",M3&lt;&gt;N3),CONCATENATE(". ",N3),""))</f>
        <v>Transportation Status Request. UBL Version Identifier. Identifier</v>
      </c>
      <c r="H3" s="10" t="s">
        <v>22</v>
      </c>
      <c r="I3" s="10" t="s">
        <v>6106</v>
      </c>
      <c r="J3" s="10" t="s">
        <v>22</v>
      </c>
      <c r="K3" s="10" t="s">
        <v>4953</v>
      </c>
      <c r="L3" s="10" t="s">
        <v>29</v>
      </c>
      <c r="M3" s="7" t="str">
        <f t="shared" ref="M3:M17" si="2">IF(K3&lt;&gt;"",CONCATENATE(K3," ",L3),L3)</f>
        <v>UBL Version Identifier</v>
      </c>
      <c r="N3" s="10" t="s">
        <v>29</v>
      </c>
      <c r="O3" s="10" t="s">
        <v>22</v>
      </c>
      <c r="P3" s="10" t="str">
        <f t="shared" ref="P3:P17" si="3">IF(O3&lt;&gt;"",CONCATENATE(O3,"_ ",N3,". Type"),CONCATENATE(N3,". Type"))</f>
        <v>Identifier. Type</v>
      </c>
      <c r="Q3" s="10" t="s">
        <v>22</v>
      </c>
      <c r="R3" s="10" t="s">
        <v>22</v>
      </c>
      <c r="S3" s="10" t="s">
        <v>30</v>
      </c>
      <c r="T3" s="10" t="s">
        <v>22</v>
      </c>
      <c r="U3" s="10" t="s">
        <v>26</v>
      </c>
      <c r="V3" s="10" t="s">
        <v>22</v>
      </c>
    </row>
    <row r="4" spans="1:22" ht="14.1" customHeight="1" x14ac:dyDescent="0.2">
      <c r="A4" s="7" t="str">
        <f t="shared" si="0"/>
        <v>CustomizationID</v>
      </c>
      <c r="B4" s="8" t="s">
        <v>22</v>
      </c>
      <c r="C4" s="9" t="s">
        <v>34</v>
      </c>
      <c r="D4" s="10" t="s">
        <v>4954</v>
      </c>
      <c r="E4" s="10" t="s">
        <v>22</v>
      </c>
      <c r="F4" s="10" t="s">
        <v>2701</v>
      </c>
      <c r="G4" s="10" t="str">
        <f t="shared" si="1"/>
        <v>Transportation Status Request. Customization Identifier. Identifier</v>
      </c>
      <c r="H4" s="10" t="s">
        <v>22</v>
      </c>
      <c r="I4" s="10" t="s">
        <v>6106</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26</v>
      </c>
      <c r="V4" s="10" t="s">
        <v>22</v>
      </c>
    </row>
    <row r="5" spans="1:22" ht="14.1" customHeight="1" x14ac:dyDescent="0.2">
      <c r="A5" s="7" t="str">
        <f t="shared" si="0"/>
        <v>ProfileID</v>
      </c>
      <c r="B5" s="8" t="s">
        <v>22</v>
      </c>
      <c r="C5" s="9" t="s">
        <v>34</v>
      </c>
      <c r="D5" s="10" t="s">
        <v>4955</v>
      </c>
      <c r="E5" s="10" t="s">
        <v>22</v>
      </c>
      <c r="F5" s="10" t="s">
        <v>4993</v>
      </c>
      <c r="G5" s="10" t="str">
        <f t="shared" si="1"/>
        <v>Transportation Status Request. Profile Identifier. Identifier</v>
      </c>
      <c r="H5" s="10" t="s">
        <v>22</v>
      </c>
      <c r="I5" s="10" t="s">
        <v>6106</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26</v>
      </c>
      <c r="V5" s="10" t="s">
        <v>22</v>
      </c>
    </row>
    <row r="6" spans="1:22" ht="14.1" customHeight="1" x14ac:dyDescent="0.2">
      <c r="A6" s="7" t="str">
        <f t="shared" si="0"/>
        <v>ProfileExecutionID</v>
      </c>
      <c r="B6" s="8" t="s">
        <v>22</v>
      </c>
      <c r="C6" s="9" t="s">
        <v>34</v>
      </c>
      <c r="D6" s="10" t="s">
        <v>4956</v>
      </c>
      <c r="E6" s="10" t="s">
        <v>22</v>
      </c>
      <c r="F6" s="10" t="s">
        <v>4994</v>
      </c>
      <c r="G6" s="10" t="str">
        <f t="shared" si="1"/>
        <v>Transportation Status Request. Profile Execution Identifier. Identifier</v>
      </c>
      <c r="H6" s="10" t="s">
        <v>22</v>
      </c>
      <c r="I6" s="10" t="s">
        <v>6106</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26</v>
      </c>
      <c r="V6" s="10" t="s">
        <v>22</v>
      </c>
    </row>
    <row r="7" spans="1:22" ht="14.1" customHeight="1" x14ac:dyDescent="0.2">
      <c r="A7" s="7" t="str">
        <f t="shared" si="0"/>
        <v>ID</v>
      </c>
      <c r="B7" s="8" t="s">
        <v>22</v>
      </c>
      <c r="C7" s="9" t="s">
        <v>27</v>
      </c>
      <c r="D7" s="10" t="s">
        <v>4995</v>
      </c>
      <c r="E7" s="10" t="s">
        <v>22</v>
      </c>
      <c r="F7" s="10" t="s">
        <v>22</v>
      </c>
      <c r="G7" s="10" t="str">
        <f t="shared" si="1"/>
        <v>Transportation Status Request. Identifier</v>
      </c>
      <c r="H7" s="10" t="s">
        <v>22</v>
      </c>
      <c r="I7" s="10" t="s">
        <v>6106</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26</v>
      </c>
      <c r="V7" s="10" t="s">
        <v>22</v>
      </c>
    </row>
    <row r="8" spans="1:22" ht="14.1" customHeight="1" x14ac:dyDescent="0.2">
      <c r="A8" s="7" t="str">
        <f t="shared" si="0"/>
        <v>CarrierAssignedID</v>
      </c>
      <c r="B8" s="8" t="s">
        <v>22</v>
      </c>
      <c r="C8" s="9" t="s">
        <v>34</v>
      </c>
      <c r="D8" s="10" t="s">
        <v>6093</v>
      </c>
      <c r="E8" s="10" t="s">
        <v>22</v>
      </c>
      <c r="F8" s="10" t="s">
        <v>22</v>
      </c>
      <c r="G8" s="10" t="str">
        <f t="shared" si="1"/>
        <v>Transportation Status Request. Carrier Assigned_ Identifier. Identifier</v>
      </c>
      <c r="H8" s="10" t="s">
        <v>22</v>
      </c>
      <c r="I8" s="10" t="s">
        <v>6106</v>
      </c>
      <c r="J8" s="10" t="s">
        <v>749</v>
      </c>
      <c r="K8" s="10" t="s">
        <v>22</v>
      </c>
      <c r="L8" s="10" t="s">
        <v>29</v>
      </c>
      <c r="M8" s="7" t="str">
        <f t="shared" si="2"/>
        <v>Identifier</v>
      </c>
      <c r="N8" s="10" t="s">
        <v>29</v>
      </c>
      <c r="O8" s="10" t="s">
        <v>22</v>
      </c>
      <c r="P8" s="10" t="str">
        <f t="shared" si="3"/>
        <v>Identifier. Type</v>
      </c>
      <c r="Q8" s="10" t="s">
        <v>22</v>
      </c>
      <c r="R8" s="10" t="s">
        <v>22</v>
      </c>
      <c r="S8" s="10" t="s">
        <v>30</v>
      </c>
      <c r="T8" s="10" t="s">
        <v>22</v>
      </c>
      <c r="U8" s="10" t="s">
        <v>26</v>
      </c>
      <c r="V8" s="10" t="s">
        <v>22</v>
      </c>
    </row>
    <row r="9" spans="1:22" ht="14.1" customHeight="1" x14ac:dyDescent="0.2">
      <c r="A9" s="7" t="str">
        <f t="shared" si="0"/>
        <v>UUID</v>
      </c>
      <c r="B9" s="8" t="s">
        <v>22</v>
      </c>
      <c r="C9" s="9" t="s">
        <v>34</v>
      </c>
      <c r="D9" s="10" t="s">
        <v>4959</v>
      </c>
      <c r="E9" s="10" t="s">
        <v>22</v>
      </c>
      <c r="F9" s="10" t="s">
        <v>22</v>
      </c>
      <c r="G9" s="10" t="str">
        <f t="shared" si="1"/>
        <v>Transportation Status Request. UUID. Identifier</v>
      </c>
      <c r="H9" s="10" t="s">
        <v>22</v>
      </c>
      <c r="I9" s="10" t="s">
        <v>6106</v>
      </c>
      <c r="J9" s="10" t="s">
        <v>22</v>
      </c>
      <c r="K9" s="10" t="s">
        <v>22</v>
      </c>
      <c r="L9" s="10" t="s">
        <v>590</v>
      </c>
      <c r="M9" s="7" t="str">
        <f t="shared" si="2"/>
        <v>UUID</v>
      </c>
      <c r="N9" s="10" t="s">
        <v>29</v>
      </c>
      <c r="O9" s="10" t="s">
        <v>22</v>
      </c>
      <c r="P9" s="10" t="str">
        <f t="shared" si="3"/>
        <v>Identifier. Type</v>
      </c>
      <c r="Q9" s="10" t="s">
        <v>22</v>
      </c>
      <c r="R9" s="10" t="s">
        <v>22</v>
      </c>
      <c r="S9" s="10" t="s">
        <v>30</v>
      </c>
      <c r="T9" s="10" t="s">
        <v>22</v>
      </c>
      <c r="U9" s="10" t="s">
        <v>26</v>
      </c>
      <c r="V9" s="10" t="s">
        <v>22</v>
      </c>
    </row>
    <row r="10" spans="1:22" ht="14.1" customHeight="1" x14ac:dyDescent="0.2">
      <c r="A10" s="7" t="str">
        <f t="shared" si="0"/>
        <v>IssueDate</v>
      </c>
      <c r="B10" s="8" t="s">
        <v>22</v>
      </c>
      <c r="C10" s="9" t="s">
        <v>34</v>
      </c>
      <c r="D10" s="10" t="s">
        <v>4996</v>
      </c>
      <c r="E10" s="10" t="s">
        <v>22</v>
      </c>
      <c r="F10" s="10" t="s">
        <v>22</v>
      </c>
      <c r="G10" s="10" t="str">
        <f t="shared" si="1"/>
        <v>Transportation Status Request. Issue Date. Date</v>
      </c>
      <c r="H10" s="10" t="s">
        <v>22</v>
      </c>
      <c r="I10" s="10" t="s">
        <v>6106</v>
      </c>
      <c r="J10" s="10" t="s">
        <v>22</v>
      </c>
      <c r="K10" s="10" t="s">
        <v>477</v>
      </c>
      <c r="L10" s="10" t="s">
        <v>397</v>
      </c>
      <c r="M10" s="7" t="str">
        <f t="shared" si="2"/>
        <v>Issue Date</v>
      </c>
      <c r="N10" s="10" t="s">
        <v>397</v>
      </c>
      <c r="O10" s="10" t="s">
        <v>22</v>
      </c>
      <c r="P10" s="10" t="str">
        <f t="shared" si="3"/>
        <v>Date. Type</v>
      </c>
      <c r="Q10" s="10" t="s">
        <v>22</v>
      </c>
      <c r="R10" s="10" t="s">
        <v>22</v>
      </c>
      <c r="S10" s="10" t="s">
        <v>30</v>
      </c>
      <c r="T10" s="10" t="s">
        <v>22</v>
      </c>
      <c r="U10" s="10" t="s">
        <v>26</v>
      </c>
      <c r="V10" s="10" t="s">
        <v>22</v>
      </c>
    </row>
    <row r="11" spans="1:22" ht="14.1" customHeight="1" x14ac:dyDescent="0.2">
      <c r="A11" s="7" t="str">
        <f t="shared" si="0"/>
        <v>IssueTime</v>
      </c>
      <c r="B11" s="8" t="s">
        <v>22</v>
      </c>
      <c r="C11" s="9" t="s">
        <v>34</v>
      </c>
      <c r="D11" s="10" t="s">
        <v>4997</v>
      </c>
      <c r="E11" s="10" t="s">
        <v>22</v>
      </c>
      <c r="F11" s="10" t="s">
        <v>22</v>
      </c>
      <c r="G11" s="10" t="str">
        <f t="shared" si="1"/>
        <v>Transportation Status Request. Issue Time. Time</v>
      </c>
      <c r="H11" s="10" t="s">
        <v>22</v>
      </c>
      <c r="I11" s="10" t="s">
        <v>6106</v>
      </c>
      <c r="J11" s="10" t="s">
        <v>22</v>
      </c>
      <c r="K11" s="10" t="s">
        <v>477</v>
      </c>
      <c r="L11" s="10" t="s">
        <v>594</v>
      </c>
      <c r="M11" s="7" t="str">
        <f t="shared" si="2"/>
        <v>Issue Time</v>
      </c>
      <c r="N11" s="10" t="s">
        <v>594</v>
      </c>
      <c r="O11" s="10" t="s">
        <v>22</v>
      </c>
      <c r="P11" s="10" t="str">
        <f t="shared" si="3"/>
        <v>Time. Type</v>
      </c>
      <c r="Q11" s="10" t="s">
        <v>22</v>
      </c>
      <c r="R11" s="10" t="s">
        <v>22</v>
      </c>
      <c r="S11" s="10" t="s">
        <v>30</v>
      </c>
      <c r="T11" s="10" t="s">
        <v>22</v>
      </c>
      <c r="U11" s="10" t="s">
        <v>26</v>
      </c>
      <c r="V11" s="10" t="s">
        <v>22</v>
      </c>
    </row>
    <row r="12" spans="1:22" ht="14.1" customHeight="1" x14ac:dyDescent="0.2">
      <c r="A12" s="7" t="str">
        <f t="shared" si="0"/>
        <v>Name</v>
      </c>
      <c r="B12" s="8" t="s">
        <v>22</v>
      </c>
      <c r="C12" s="9" t="s">
        <v>34</v>
      </c>
      <c r="D12" s="10" t="s">
        <v>5034</v>
      </c>
      <c r="E12" s="10" t="s">
        <v>22</v>
      </c>
      <c r="F12" s="10" t="s">
        <v>22</v>
      </c>
      <c r="G12" s="10" t="str">
        <f t="shared" si="1"/>
        <v>Transportation Status Request. Name</v>
      </c>
      <c r="H12" s="10" t="s">
        <v>22</v>
      </c>
      <c r="I12" s="10" t="s">
        <v>6106</v>
      </c>
      <c r="J12" s="10" t="s">
        <v>22</v>
      </c>
      <c r="K12" s="10" t="s">
        <v>22</v>
      </c>
      <c r="L12" s="10" t="s">
        <v>56</v>
      </c>
      <c r="M12" s="7" t="str">
        <f t="shared" si="2"/>
        <v>Name</v>
      </c>
      <c r="N12" s="10" t="s">
        <v>56</v>
      </c>
      <c r="O12" s="10" t="s">
        <v>22</v>
      </c>
      <c r="P12" s="10" t="str">
        <f t="shared" si="3"/>
        <v>Name. Type</v>
      </c>
      <c r="Q12" s="10" t="s">
        <v>22</v>
      </c>
      <c r="R12" s="10" t="s">
        <v>22</v>
      </c>
      <c r="S12" s="10" t="s">
        <v>30</v>
      </c>
      <c r="T12" s="10" t="s">
        <v>22</v>
      </c>
      <c r="U12" s="10" t="s">
        <v>26</v>
      </c>
      <c r="V12" s="10" t="s">
        <v>22</v>
      </c>
    </row>
    <row r="13" spans="1:22" ht="14.1" customHeight="1" x14ac:dyDescent="0.2">
      <c r="A13" s="7" t="str">
        <f t="shared" si="0"/>
        <v>Description</v>
      </c>
      <c r="B13" s="8" t="s">
        <v>22</v>
      </c>
      <c r="C13" s="9" t="s">
        <v>98</v>
      </c>
      <c r="D13" s="10" t="s">
        <v>6115</v>
      </c>
      <c r="E13" s="10" t="s">
        <v>22</v>
      </c>
      <c r="F13" s="10" t="s">
        <v>22</v>
      </c>
      <c r="G13" s="10" t="str">
        <f t="shared" si="1"/>
        <v>Transportation Status Request. Description. Text</v>
      </c>
      <c r="H13" s="10" t="s">
        <v>22</v>
      </c>
      <c r="I13" s="10" t="s">
        <v>6106</v>
      </c>
      <c r="J13" s="10" t="s">
        <v>22</v>
      </c>
      <c r="K13" s="10" t="s">
        <v>22</v>
      </c>
      <c r="L13" s="10" t="s">
        <v>100</v>
      </c>
      <c r="M13" s="7" t="str">
        <f t="shared" si="2"/>
        <v>Description</v>
      </c>
      <c r="N13" s="10" t="s">
        <v>59</v>
      </c>
      <c r="O13" s="10" t="s">
        <v>22</v>
      </c>
      <c r="P13" s="10" t="str">
        <f t="shared" si="3"/>
        <v>Text. Type</v>
      </c>
      <c r="Q13" s="10" t="s">
        <v>22</v>
      </c>
      <c r="R13" s="10" t="s">
        <v>22</v>
      </c>
      <c r="S13" s="10" t="s">
        <v>30</v>
      </c>
      <c r="T13" s="10" t="s">
        <v>22</v>
      </c>
      <c r="U13" s="10" t="s">
        <v>26</v>
      </c>
      <c r="V13" s="10" t="s">
        <v>22</v>
      </c>
    </row>
    <row r="14" spans="1:22" ht="14.1" customHeight="1" x14ac:dyDescent="0.2">
      <c r="A14" s="7" t="str">
        <f t="shared" si="0"/>
        <v>Note</v>
      </c>
      <c r="B14" s="8" t="s">
        <v>22</v>
      </c>
      <c r="C14" s="9" t="s">
        <v>98</v>
      </c>
      <c r="D14" s="10" t="s">
        <v>4967</v>
      </c>
      <c r="E14" s="10" t="s">
        <v>22</v>
      </c>
      <c r="F14" s="10" t="s">
        <v>22</v>
      </c>
      <c r="G14" s="10" t="str">
        <f t="shared" si="1"/>
        <v>Transportation Status Request. Note. Text</v>
      </c>
      <c r="H14" s="10" t="s">
        <v>22</v>
      </c>
      <c r="I14" s="10" t="s">
        <v>6106</v>
      </c>
      <c r="J14" s="10" t="s">
        <v>22</v>
      </c>
      <c r="K14" s="10" t="s">
        <v>22</v>
      </c>
      <c r="L14" s="10" t="s">
        <v>237</v>
      </c>
      <c r="M14" s="7" t="str">
        <f t="shared" si="2"/>
        <v>Note</v>
      </c>
      <c r="N14" s="10" t="s">
        <v>59</v>
      </c>
      <c r="O14" s="10" t="s">
        <v>22</v>
      </c>
      <c r="P14" s="10" t="str">
        <f t="shared" si="3"/>
        <v>Text. Type</v>
      </c>
      <c r="Q14" s="10" t="s">
        <v>22</v>
      </c>
      <c r="R14" s="10" t="s">
        <v>22</v>
      </c>
      <c r="S14" s="10" t="s">
        <v>30</v>
      </c>
      <c r="T14" s="10" t="s">
        <v>22</v>
      </c>
      <c r="U14" s="10" t="s">
        <v>26</v>
      </c>
      <c r="V14" s="10" t="s">
        <v>22</v>
      </c>
    </row>
    <row r="15" spans="1:22" ht="14.1" customHeight="1" x14ac:dyDescent="0.2">
      <c r="A15" s="7" t="str">
        <f t="shared" si="0"/>
        <v>ShippingOrderID</v>
      </c>
      <c r="B15" s="8" t="s">
        <v>22</v>
      </c>
      <c r="C15" s="9" t="s">
        <v>34</v>
      </c>
      <c r="D15" s="10" t="s">
        <v>6095</v>
      </c>
      <c r="E15" s="10" t="s">
        <v>22</v>
      </c>
      <c r="F15" s="10" t="s">
        <v>22</v>
      </c>
      <c r="G15" s="10" t="str">
        <f t="shared" si="1"/>
        <v>Transportation Status Request. Shipping Order Identifier. Identifier</v>
      </c>
      <c r="H15" s="10" t="s">
        <v>22</v>
      </c>
      <c r="I15" s="10" t="s">
        <v>6106</v>
      </c>
      <c r="J15" s="10" t="s">
        <v>22</v>
      </c>
      <c r="K15" s="10" t="s">
        <v>5040</v>
      </c>
      <c r="L15" s="10" t="s">
        <v>29</v>
      </c>
      <c r="M15" s="7" t="str">
        <f t="shared" si="2"/>
        <v>Shipping Order Identifier</v>
      </c>
      <c r="N15" s="10" t="s">
        <v>29</v>
      </c>
      <c r="O15" s="10" t="s">
        <v>22</v>
      </c>
      <c r="P15" s="10" t="str">
        <f t="shared" si="3"/>
        <v>Identifier. Type</v>
      </c>
      <c r="Q15" s="10" t="s">
        <v>22</v>
      </c>
      <c r="R15" s="10" t="s">
        <v>22</v>
      </c>
      <c r="S15" s="10" t="s">
        <v>30</v>
      </c>
      <c r="T15" s="10" t="s">
        <v>22</v>
      </c>
      <c r="U15" s="10" t="s">
        <v>26</v>
      </c>
      <c r="V15" s="10" t="s">
        <v>22</v>
      </c>
    </row>
    <row r="16" spans="1:22" ht="14.1" customHeight="1" x14ac:dyDescent="0.2">
      <c r="A16" s="7" t="str">
        <f t="shared" si="0"/>
        <v>OtherInstruction</v>
      </c>
      <c r="B16" s="8" t="s">
        <v>22</v>
      </c>
      <c r="C16" s="9" t="s">
        <v>34</v>
      </c>
      <c r="D16" s="10" t="s">
        <v>6096</v>
      </c>
      <c r="E16" s="10" t="s">
        <v>22</v>
      </c>
      <c r="F16" s="10" t="s">
        <v>22</v>
      </c>
      <c r="G16" s="10" t="str">
        <f t="shared" si="1"/>
        <v>Transportation Status Request. Other_ Instruction. Text</v>
      </c>
      <c r="H16" s="10" t="s">
        <v>22</v>
      </c>
      <c r="I16" s="10" t="s">
        <v>6106</v>
      </c>
      <c r="J16" s="10" t="s">
        <v>1185</v>
      </c>
      <c r="K16" s="10" t="s">
        <v>22</v>
      </c>
      <c r="L16" s="10" t="s">
        <v>3045</v>
      </c>
      <c r="M16" s="7" t="str">
        <f t="shared" si="2"/>
        <v>Instruction</v>
      </c>
      <c r="N16" s="10" t="s">
        <v>59</v>
      </c>
      <c r="O16" s="10" t="s">
        <v>22</v>
      </c>
      <c r="P16" s="10" t="str">
        <f t="shared" si="3"/>
        <v>Text. Type</v>
      </c>
      <c r="Q16" s="10" t="s">
        <v>22</v>
      </c>
      <c r="R16" s="10" t="s">
        <v>22</v>
      </c>
      <c r="S16" s="10" t="s">
        <v>30</v>
      </c>
      <c r="T16" s="10" t="s">
        <v>22</v>
      </c>
      <c r="U16" s="10" t="s">
        <v>26</v>
      </c>
      <c r="V16" s="10" t="s">
        <v>22</v>
      </c>
    </row>
    <row r="17" spans="1:22" ht="14.1" customHeight="1" x14ac:dyDescent="0.2">
      <c r="A17" s="7" t="str">
        <f t="shared" si="0"/>
        <v>TransportationStatusTypeCode</v>
      </c>
      <c r="B17" s="8" t="s">
        <v>22</v>
      </c>
      <c r="C17" s="9" t="s">
        <v>34</v>
      </c>
      <c r="D17" s="10" t="s">
        <v>6116</v>
      </c>
      <c r="E17" s="10" t="s">
        <v>22</v>
      </c>
      <c r="F17" s="10" t="s">
        <v>22</v>
      </c>
      <c r="G17" s="10" t="str">
        <f t="shared" si="1"/>
        <v>Transportation Status Request. Transportation Status Type Code. Code</v>
      </c>
      <c r="H17" s="10" t="s">
        <v>22</v>
      </c>
      <c r="I17" s="10" t="s">
        <v>6106</v>
      </c>
      <c r="J17" s="10" t="s">
        <v>22</v>
      </c>
      <c r="K17" s="10" t="s">
        <v>6098</v>
      </c>
      <c r="L17" s="10" t="s">
        <v>33</v>
      </c>
      <c r="M17" s="7" t="str">
        <f t="shared" si="2"/>
        <v>Transportation Status Type Code</v>
      </c>
      <c r="N17" s="10" t="s">
        <v>33</v>
      </c>
      <c r="O17" s="10" t="s">
        <v>22</v>
      </c>
      <c r="P17" s="10" t="str">
        <f t="shared" si="3"/>
        <v>Code. Type</v>
      </c>
      <c r="Q17" s="10" t="s">
        <v>22</v>
      </c>
      <c r="R17" s="10" t="s">
        <v>22</v>
      </c>
      <c r="S17" s="10" t="s">
        <v>30</v>
      </c>
      <c r="T17" s="10" t="s">
        <v>22</v>
      </c>
      <c r="U17" s="10" t="s">
        <v>26</v>
      </c>
      <c r="V17" s="10" t="s">
        <v>22</v>
      </c>
    </row>
    <row r="18" spans="1:22" ht="14.1" customHeight="1" x14ac:dyDescent="0.2">
      <c r="A18" s="11" t="str">
        <f t="shared" ref="A18:A25" si="4">SUBSTITUTE(SUBSTITUTE(CONCATENATE(J18,IF(M18="Identifier","ID",M18))," ",""),"_","")</f>
        <v>SenderParty</v>
      </c>
      <c r="B18" s="8" t="s">
        <v>22</v>
      </c>
      <c r="C18" s="12" t="s">
        <v>34</v>
      </c>
      <c r="D18" s="11" t="s">
        <v>5001</v>
      </c>
      <c r="E18" s="11" t="s">
        <v>22</v>
      </c>
      <c r="F18" s="11" t="s">
        <v>22</v>
      </c>
      <c r="G18" s="11" t="str">
        <f t="shared" ref="G18:G25" si="5">CONCATENATE( IF(H18="","",CONCATENATE(H18,"_ ")),I18,". ",IF(J18="","",CONCATENATE(J18,"_ ")),M18,IF(J18="","",CONCATENATE(". ",N18)))</f>
        <v>Transportation Status Request. Sender_ Party. Party</v>
      </c>
      <c r="H18" s="11" t="s">
        <v>22</v>
      </c>
      <c r="I18" s="11" t="s">
        <v>6106</v>
      </c>
      <c r="J18" s="11" t="s">
        <v>5002</v>
      </c>
      <c r="K18" s="11" t="s">
        <v>22</v>
      </c>
      <c r="L18" s="11" t="s">
        <v>22</v>
      </c>
      <c r="M18" s="11" t="str">
        <f t="shared" ref="M18:M25" si="6">CONCATENATE(IF(Q18="","",CONCATENATE(Q18,"_ ")),R18)</f>
        <v>Party</v>
      </c>
      <c r="N18" s="11" t="str">
        <f t="shared" ref="N18:N25" si="7">M18</f>
        <v>Party</v>
      </c>
      <c r="O18" s="11" t="s">
        <v>22</v>
      </c>
      <c r="P18" s="11" t="s">
        <v>22</v>
      </c>
      <c r="Q18" s="11" t="s">
        <v>22</v>
      </c>
      <c r="R18" s="11" t="s">
        <v>216</v>
      </c>
      <c r="S18" s="11" t="s">
        <v>38</v>
      </c>
      <c r="T18" s="11" t="s">
        <v>22</v>
      </c>
      <c r="U18" s="11" t="s">
        <v>26</v>
      </c>
      <c r="V18" s="11" t="s">
        <v>22</v>
      </c>
    </row>
    <row r="19" spans="1:22" ht="14.1" customHeight="1" x14ac:dyDescent="0.2">
      <c r="A19" s="11" t="str">
        <f t="shared" si="4"/>
        <v>ReceiverParty</v>
      </c>
      <c r="B19" s="8" t="s">
        <v>22</v>
      </c>
      <c r="C19" s="12" t="s">
        <v>34</v>
      </c>
      <c r="D19" s="11" t="s">
        <v>5003</v>
      </c>
      <c r="E19" s="11" t="s">
        <v>22</v>
      </c>
      <c r="F19" s="11" t="s">
        <v>22</v>
      </c>
      <c r="G19" s="11" t="str">
        <f t="shared" si="5"/>
        <v>Transportation Status Request. Receiver_ Party. Party</v>
      </c>
      <c r="H19" s="11" t="s">
        <v>22</v>
      </c>
      <c r="I19" s="11" t="s">
        <v>6106</v>
      </c>
      <c r="J19" s="11" t="s">
        <v>5004</v>
      </c>
      <c r="K19" s="11" t="s">
        <v>22</v>
      </c>
      <c r="L19" s="11" t="s">
        <v>22</v>
      </c>
      <c r="M19" s="11" t="str">
        <f t="shared" si="6"/>
        <v>Party</v>
      </c>
      <c r="N19" s="11" t="str">
        <f t="shared" si="7"/>
        <v>Party</v>
      </c>
      <c r="O19" s="11" t="s">
        <v>22</v>
      </c>
      <c r="P19" s="11" t="s">
        <v>22</v>
      </c>
      <c r="Q19" s="11" t="s">
        <v>22</v>
      </c>
      <c r="R19" s="11" t="s">
        <v>216</v>
      </c>
      <c r="S19" s="11" t="s">
        <v>38</v>
      </c>
      <c r="T19" s="11" t="s">
        <v>22</v>
      </c>
      <c r="U19" s="11" t="s">
        <v>26</v>
      </c>
      <c r="V19" s="11" t="s">
        <v>22</v>
      </c>
    </row>
    <row r="20" spans="1:22" ht="14.1" customHeight="1" x14ac:dyDescent="0.2">
      <c r="A20" s="11" t="str">
        <f t="shared" si="4"/>
        <v>TransportExecutionPlanDocumentReference</v>
      </c>
      <c r="B20" s="8" t="s">
        <v>22</v>
      </c>
      <c r="C20" s="12" t="s">
        <v>34</v>
      </c>
      <c r="D20" s="11" t="s">
        <v>6117</v>
      </c>
      <c r="E20" s="11" t="s">
        <v>22</v>
      </c>
      <c r="F20" s="11" t="s">
        <v>22</v>
      </c>
      <c r="G20" s="11" t="str">
        <f t="shared" si="5"/>
        <v>Transportation Status Request. Transport Execution Plan_ Document Reference. Document Reference</v>
      </c>
      <c r="H20" s="11" t="s">
        <v>22</v>
      </c>
      <c r="I20" s="11" t="s">
        <v>6106</v>
      </c>
      <c r="J20" s="11" t="s">
        <v>4809</v>
      </c>
      <c r="K20" s="11" t="s">
        <v>22</v>
      </c>
      <c r="L20" s="11" t="s">
        <v>22</v>
      </c>
      <c r="M20" s="11" t="str">
        <f t="shared" si="6"/>
        <v>Document Reference</v>
      </c>
      <c r="N20" s="11" t="str">
        <f t="shared" si="7"/>
        <v>Document Reference</v>
      </c>
      <c r="O20" s="11" t="s">
        <v>22</v>
      </c>
      <c r="P20" s="11" t="s">
        <v>22</v>
      </c>
      <c r="Q20" s="11" t="s">
        <v>22</v>
      </c>
      <c r="R20" s="11" t="s">
        <v>406</v>
      </c>
      <c r="S20" s="11" t="s">
        <v>38</v>
      </c>
      <c r="T20" s="11" t="s">
        <v>22</v>
      </c>
      <c r="U20" s="11" t="s">
        <v>26</v>
      </c>
      <c r="V20" s="11" t="s">
        <v>22</v>
      </c>
    </row>
    <row r="21" spans="1:22" ht="14.1" customHeight="1" x14ac:dyDescent="0.2">
      <c r="A21" s="11" t="str">
        <f t="shared" si="4"/>
        <v>Consignment</v>
      </c>
      <c r="B21" s="8" t="s">
        <v>22</v>
      </c>
      <c r="C21" s="12" t="s">
        <v>98</v>
      </c>
      <c r="D21" s="11" t="s">
        <v>6118</v>
      </c>
      <c r="E21" s="11" t="s">
        <v>22</v>
      </c>
      <c r="F21" s="11" t="s">
        <v>22</v>
      </c>
      <c r="G21" s="11" t="str">
        <f t="shared" si="5"/>
        <v>Transportation Status Request. Consignment</v>
      </c>
      <c r="H21" s="11" t="s">
        <v>22</v>
      </c>
      <c r="I21" s="11" t="s">
        <v>6106</v>
      </c>
      <c r="J21" s="11" t="s">
        <v>22</v>
      </c>
      <c r="K21" s="11" t="s">
        <v>22</v>
      </c>
      <c r="L21" s="11" t="s">
        <v>22</v>
      </c>
      <c r="M21" s="11" t="str">
        <f t="shared" si="6"/>
        <v>Consignment</v>
      </c>
      <c r="N21" s="11" t="str">
        <f t="shared" si="7"/>
        <v>Consignment</v>
      </c>
      <c r="O21" s="11" t="s">
        <v>22</v>
      </c>
      <c r="P21" s="11" t="s">
        <v>22</v>
      </c>
      <c r="Q21" s="11" t="s">
        <v>22</v>
      </c>
      <c r="R21" s="11" t="s">
        <v>744</v>
      </c>
      <c r="S21" s="11" t="s">
        <v>38</v>
      </c>
      <c r="T21" s="11" t="s">
        <v>22</v>
      </c>
      <c r="U21" s="11" t="s">
        <v>26</v>
      </c>
      <c r="V21" s="11" t="s">
        <v>22</v>
      </c>
    </row>
    <row r="22" spans="1:22" ht="14.1" customHeight="1" x14ac:dyDescent="0.2">
      <c r="A22" s="11" t="str">
        <f t="shared" si="4"/>
        <v>DocumentReference</v>
      </c>
      <c r="B22" s="8" t="s">
        <v>22</v>
      </c>
      <c r="C22" s="12" t="s">
        <v>98</v>
      </c>
      <c r="D22" s="11" t="s">
        <v>5055</v>
      </c>
      <c r="E22" s="11" t="s">
        <v>22</v>
      </c>
      <c r="F22" s="11" t="s">
        <v>22</v>
      </c>
      <c r="G22" s="11" t="str">
        <f t="shared" si="5"/>
        <v>Transportation Status Request. Document Reference</v>
      </c>
      <c r="H22" s="11" t="s">
        <v>22</v>
      </c>
      <c r="I22" s="11" t="s">
        <v>6106</v>
      </c>
      <c r="J22" s="11" t="s">
        <v>22</v>
      </c>
      <c r="K22" s="11" t="s">
        <v>22</v>
      </c>
      <c r="L22" s="11" t="s">
        <v>22</v>
      </c>
      <c r="M22" s="11" t="str">
        <f t="shared" si="6"/>
        <v>Document Reference</v>
      </c>
      <c r="N22" s="11" t="str">
        <f t="shared" si="7"/>
        <v>Document Reference</v>
      </c>
      <c r="O22" s="11" t="s">
        <v>22</v>
      </c>
      <c r="P22" s="11" t="s">
        <v>22</v>
      </c>
      <c r="Q22" s="11" t="s">
        <v>22</v>
      </c>
      <c r="R22" s="11" t="s">
        <v>406</v>
      </c>
      <c r="S22" s="11" t="s">
        <v>38</v>
      </c>
      <c r="T22" s="11" t="s">
        <v>22</v>
      </c>
      <c r="U22" s="11" t="s">
        <v>26</v>
      </c>
      <c r="V22" s="11" t="s">
        <v>22</v>
      </c>
    </row>
    <row r="23" spans="1:22" ht="14.1" customHeight="1" x14ac:dyDescent="0.2">
      <c r="A23" s="11" t="str">
        <f t="shared" si="4"/>
        <v>Signature</v>
      </c>
      <c r="B23" s="8" t="s">
        <v>22</v>
      </c>
      <c r="C23" s="12" t="s">
        <v>98</v>
      </c>
      <c r="D23" s="11" t="s">
        <v>4972</v>
      </c>
      <c r="E23" s="11" t="s">
        <v>22</v>
      </c>
      <c r="F23" s="11" t="s">
        <v>22</v>
      </c>
      <c r="G23" s="11" t="str">
        <f t="shared" si="5"/>
        <v>Transportation Status Request. Signature</v>
      </c>
      <c r="H23" s="11" t="s">
        <v>22</v>
      </c>
      <c r="I23" s="11" t="s">
        <v>6106</v>
      </c>
      <c r="J23" s="11" t="s">
        <v>22</v>
      </c>
      <c r="K23" s="11" t="s">
        <v>22</v>
      </c>
      <c r="L23" s="11" t="s">
        <v>22</v>
      </c>
      <c r="M23" s="11" t="str">
        <f t="shared" si="6"/>
        <v>Signature</v>
      </c>
      <c r="N23" s="11" t="str">
        <f t="shared" si="7"/>
        <v>Signature</v>
      </c>
      <c r="O23" s="11" t="s">
        <v>22</v>
      </c>
      <c r="P23" s="11" t="s">
        <v>22</v>
      </c>
      <c r="Q23" s="11" t="s">
        <v>22</v>
      </c>
      <c r="R23" s="11" t="s">
        <v>624</v>
      </c>
      <c r="S23" s="11" t="s">
        <v>38</v>
      </c>
      <c r="T23" s="11" t="s">
        <v>22</v>
      </c>
      <c r="U23" s="11" t="s">
        <v>26</v>
      </c>
      <c r="V23" s="11" t="s">
        <v>22</v>
      </c>
    </row>
    <row r="24" spans="1:22" ht="14.1" customHeight="1" x14ac:dyDescent="0.2">
      <c r="A24" s="11" t="str">
        <f t="shared" si="4"/>
        <v>RequestedStatusLocation</v>
      </c>
      <c r="B24" s="8" t="s">
        <v>22</v>
      </c>
      <c r="C24" s="12" t="s">
        <v>98</v>
      </c>
      <c r="D24" s="11" t="s">
        <v>6073</v>
      </c>
      <c r="E24" s="11" t="s">
        <v>22</v>
      </c>
      <c r="F24" s="11" t="s">
        <v>22</v>
      </c>
      <c r="G24" s="11" t="str">
        <f t="shared" si="5"/>
        <v>Transportation Status Request. Requested Status_ Location. Location</v>
      </c>
      <c r="H24" s="11" t="s">
        <v>22</v>
      </c>
      <c r="I24" s="11" t="s">
        <v>6106</v>
      </c>
      <c r="J24" s="11" t="s">
        <v>6119</v>
      </c>
      <c r="K24" s="11" t="s">
        <v>22</v>
      </c>
      <c r="L24" s="11" t="s">
        <v>22</v>
      </c>
      <c r="M24" s="11" t="str">
        <f t="shared" si="6"/>
        <v>Location</v>
      </c>
      <c r="N24" s="11" t="str">
        <f t="shared" si="7"/>
        <v>Location</v>
      </c>
      <c r="O24" s="11" t="s">
        <v>22</v>
      </c>
      <c r="P24" s="11" t="s">
        <v>22</v>
      </c>
      <c r="Q24" s="11" t="s">
        <v>22</v>
      </c>
      <c r="R24" s="11" t="s">
        <v>47</v>
      </c>
      <c r="S24" s="11" t="s">
        <v>38</v>
      </c>
      <c r="T24" s="11" t="s">
        <v>22</v>
      </c>
      <c r="U24" s="11" t="s">
        <v>26</v>
      </c>
      <c r="V24" s="11" t="s">
        <v>22</v>
      </c>
    </row>
    <row r="25" spans="1:22" ht="14.1" customHeight="1" x14ac:dyDescent="0.2">
      <c r="A25" s="11" t="str">
        <f t="shared" si="4"/>
        <v>RequestedStatusPeriod</v>
      </c>
      <c r="B25" s="8" t="s">
        <v>22</v>
      </c>
      <c r="C25" s="12" t="s">
        <v>98</v>
      </c>
      <c r="D25" s="11" t="s">
        <v>6120</v>
      </c>
      <c r="E25" s="11" t="s">
        <v>22</v>
      </c>
      <c r="F25" s="11" t="s">
        <v>22</v>
      </c>
      <c r="G25" s="11" t="str">
        <f t="shared" si="5"/>
        <v>Transportation Status Request. Requested Status_ Period. Period</v>
      </c>
      <c r="H25" s="11" t="s">
        <v>22</v>
      </c>
      <c r="I25" s="11" t="s">
        <v>6106</v>
      </c>
      <c r="J25" s="11" t="s">
        <v>6119</v>
      </c>
      <c r="K25" s="11" t="s">
        <v>22</v>
      </c>
      <c r="L25" s="11" t="s">
        <v>22</v>
      </c>
      <c r="M25" s="11" t="str">
        <f t="shared" si="6"/>
        <v>Period</v>
      </c>
      <c r="N25" s="11" t="str">
        <f t="shared" si="7"/>
        <v>Period</v>
      </c>
      <c r="O25" s="11" t="s">
        <v>22</v>
      </c>
      <c r="P25" s="11" t="s">
        <v>22</v>
      </c>
      <c r="Q25" s="11" t="s">
        <v>22</v>
      </c>
      <c r="R25" s="11" t="s">
        <v>44</v>
      </c>
      <c r="S25" s="11" t="s">
        <v>38</v>
      </c>
      <c r="T25" s="11" t="s">
        <v>22</v>
      </c>
      <c r="U25" s="11" t="s">
        <v>26</v>
      </c>
      <c r="V25" s="11" t="s">
        <v>22</v>
      </c>
    </row>
    <row r="26" spans="1:22" s="14" customFormat="1" ht="14.1" customHeight="1" x14ac:dyDescent="0.2">
      <c r="A26" s="13"/>
      <c r="B26" s="13"/>
      <c r="C26" s="13"/>
      <c r="D26" s="13"/>
      <c r="E26" s="13"/>
      <c r="F26" s="13"/>
      <c r="G26" s="13"/>
      <c r="H26" s="13"/>
      <c r="I26" s="13"/>
      <c r="J26" s="13"/>
      <c r="K26" s="13"/>
      <c r="L26" s="13"/>
      <c r="M26" s="13"/>
      <c r="N26" s="13"/>
      <c r="O26" s="13"/>
      <c r="P26" s="13"/>
      <c r="Q26" s="13"/>
      <c r="R26" s="13"/>
      <c r="S26" s="13" t="s">
        <v>4949</v>
      </c>
      <c r="T26" s="13"/>
      <c r="U26" s="13"/>
      <c r="V26"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56F58-770B-4CFA-A60A-AED8A93E984E}">
  <dimension ref="A1:V22"/>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UnawardedNotification</v>
      </c>
      <c r="B2" s="6" t="s">
        <v>22</v>
      </c>
      <c r="C2" s="6" t="s">
        <v>22</v>
      </c>
      <c r="D2" s="6" t="s">
        <v>6121</v>
      </c>
      <c r="E2" s="6" t="s">
        <v>22</v>
      </c>
      <c r="F2" s="6" t="s">
        <v>22</v>
      </c>
      <c r="G2" s="5" t="str">
        <f>CONCATENATE(IF(H2="","",CONCATENATE(H2,"_ ")),I2,". Details")</f>
        <v>Unawarded Notification. Details</v>
      </c>
      <c r="H2" s="6" t="s">
        <v>22</v>
      </c>
      <c r="I2" s="6" t="s">
        <v>6122</v>
      </c>
      <c r="J2" s="6" t="s">
        <v>22</v>
      </c>
      <c r="K2" s="6" t="s">
        <v>22</v>
      </c>
      <c r="L2" s="6" t="s">
        <v>22</v>
      </c>
      <c r="M2" s="6" t="s">
        <v>22</v>
      </c>
      <c r="N2" s="6" t="s">
        <v>22</v>
      </c>
      <c r="O2" s="6" t="s">
        <v>22</v>
      </c>
      <c r="P2" s="6" t="s">
        <v>22</v>
      </c>
      <c r="Q2" s="6" t="s">
        <v>22</v>
      </c>
      <c r="R2" s="6" t="s">
        <v>22</v>
      </c>
      <c r="S2" s="6" t="s">
        <v>25</v>
      </c>
      <c r="T2" s="6" t="s">
        <v>22</v>
      </c>
      <c r="U2" s="6" t="s">
        <v>26</v>
      </c>
      <c r="V2" s="6" t="s">
        <v>22</v>
      </c>
    </row>
    <row r="3" spans="1:22" ht="14.1" customHeight="1" x14ac:dyDescent="0.2">
      <c r="A3" s="7" t="str">
        <f t="shared" ref="A3:A14"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4992</v>
      </c>
      <c r="G3" s="10" t="str">
        <f t="shared" ref="G3:G14" si="1">CONCATENATE( IF(H3="","",CONCATENATE(H3,"_ ")),I3,". ",IF(J3="","",CONCATENATE(J3,"_ ")),M3,IF(OR(J3&lt;&gt;"",M3&lt;&gt;N3),CONCATENATE(". ",N3),""))</f>
        <v>Unawarded Notification. UBL Version Identifier. Identifier</v>
      </c>
      <c r="H3" s="10" t="s">
        <v>22</v>
      </c>
      <c r="I3" s="10" t="s">
        <v>6122</v>
      </c>
      <c r="J3" s="10" t="s">
        <v>22</v>
      </c>
      <c r="K3" s="10" t="s">
        <v>4953</v>
      </c>
      <c r="L3" s="10" t="s">
        <v>29</v>
      </c>
      <c r="M3" s="7" t="str">
        <f t="shared" ref="M3:M14" si="2">IF(K3&lt;&gt;"",CONCATENATE(K3," ",L3),L3)</f>
        <v>UBL Version Identifier</v>
      </c>
      <c r="N3" s="10" t="s">
        <v>29</v>
      </c>
      <c r="O3" s="10" t="s">
        <v>22</v>
      </c>
      <c r="P3" s="10" t="str">
        <f t="shared" ref="P3:P14" si="3">IF(O3&lt;&gt;"",CONCATENATE(O3,"_ ",N3,". Type"),CONCATENATE(N3,". Type"))</f>
        <v>Identifier. Type</v>
      </c>
      <c r="Q3" s="10" t="s">
        <v>22</v>
      </c>
      <c r="R3" s="10" t="s">
        <v>22</v>
      </c>
      <c r="S3" s="10" t="s">
        <v>30</v>
      </c>
      <c r="T3" s="10" t="s">
        <v>22</v>
      </c>
      <c r="U3" s="10" t="s">
        <v>26</v>
      </c>
      <c r="V3" s="10" t="s">
        <v>22</v>
      </c>
    </row>
    <row r="4" spans="1:22" ht="14.1" customHeight="1" x14ac:dyDescent="0.2">
      <c r="A4" s="7" t="str">
        <f t="shared" si="0"/>
        <v>CustomizationID</v>
      </c>
      <c r="B4" s="8" t="s">
        <v>22</v>
      </c>
      <c r="C4" s="9" t="s">
        <v>34</v>
      </c>
      <c r="D4" s="10" t="s">
        <v>4954</v>
      </c>
      <c r="E4" s="10" t="s">
        <v>22</v>
      </c>
      <c r="F4" s="10" t="s">
        <v>2701</v>
      </c>
      <c r="G4" s="10" t="str">
        <f t="shared" si="1"/>
        <v>Unawarded Notification. Customization Identifier. Identifier</v>
      </c>
      <c r="H4" s="10" t="s">
        <v>22</v>
      </c>
      <c r="I4" s="10" t="s">
        <v>6122</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26</v>
      </c>
      <c r="V4" s="10" t="s">
        <v>22</v>
      </c>
    </row>
    <row r="5" spans="1:22" ht="14.1" customHeight="1" x14ac:dyDescent="0.2">
      <c r="A5" s="7" t="str">
        <f t="shared" si="0"/>
        <v>ProfileID</v>
      </c>
      <c r="B5" s="8" t="s">
        <v>22</v>
      </c>
      <c r="C5" s="9" t="s">
        <v>34</v>
      </c>
      <c r="D5" s="10" t="s">
        <v>4955</v>
      </c>
      <c r="E5" s="10" t="s">
        <v>22</v>
      </c>
      <c r="F5" s="10" t="s">
        <v>4993</v>
      </c>
      <c r="G5" s="10" t="str">
        <f t="shared" si="1"/>
        <v>Unawarded Notification. Profile Identifier. Identifier</v>
      </c>
      <c r="H5" s="10" t="s">
        <v>22</v>
      </c>
      <c r="I5" s="10" t="s">
        <v>6122</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26</v>
      </c>
      <c r="V5" s="10" t="s">
        <v>22</v>
      </c>
    </row>
    <row r="6" spans="1:22" ht="14.1" customHeight="1" x14ac:dyDescent="0.2">
      <c r="A6" s="7" t="str">
        <f t="shared" si="0"/>
        <v>ProfileExecutionID</v>
      </c>
      <c r="B6" s="8" t="s">
        <v>22</v>
      </c>
      <c r="C6" s="9" t="s">
        <v>34</v>
      </c>
      <c r="D6" s="10" t="s">
        <v>4956</v>
      </c>
      <c r="E6" s="10" t="s">
        <v>22</v>
      </c>
      <c r="F6" s="10" t="s">
        <v>4994</v>
      </c>
      <c r="G6" s="10" t="str">
        <f t="shared" si="1"/>
        <v>Unawarded Notification. Profile Execution Identifier. Identifier</v>
      </c>
      <c r="H6" s="10" t="s">
        <v>22</v>
      </c>
      <c r="I6" s="10" t="s">
        <v>6122</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26</v>
      </c>
      <c r="V6" s="10" t="s">
        <v>22</v>
      </c>
    </row>
    <row r="7" spans="1:22" ht="14.1" customHeight="1" x14ac:dyDescent="0.2">
      <c r="A7" s="7" t="str">
        <f t="shared" si="0"/>
        <v>ID</v>
      </c>
      <c r="B7" s="8" t="s">
        <v>22</v>
      </c>
      <c r="C7" s="9" t="s">
        <v>34</v>
      </c>
      <c r="D7" s="10" t="s">
        <v>4995</v>
      </c>
      <c r="E7" s="10" t="s">
        <v>22</v>
      </c>
      <c r="F7" s="10" t="s">
        <v>22</v>
      </c>
      <c r="G7" s="10" t="str">
        <f t="shared" si="1"/>
        <v>Unawarded Notification. Identifier</v>
      </c>
      <c r="H7" s="10" t="s">
        <v>22</v>
      </c>
      <c r="I7" s="10" t="s">
        <v>6122</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26</v>
      </c>
      <c r="V7" s="10" t="s">
        <v>22</v>
      </c>
    </row>
    <row r="8" spans="1:22" ht="14.1" customHeight="1" x14ac:dyDescent="0.2">
      <c r="A8" s="7" t="str">
        <f t="shared" si="0"/>
        <v>CopyIndicator</v>
      </c>
      <c r="B8" s="8" t="s">
        <v>22</v>
      </c>
      <c r="C8" s="9" t="s">
        <v>34</v>
      </c>
      <c r="D8" s="10" t="s">
        <v>5018</v>
      </c>
      <c r="E8" s="10" t="s">
        <v>22</v>
      </c>
      <c r="F8" s="10" t="s">
        <v>22</v>
      </c>
      <c r="G8" s="10" t="str">
        <f t="shared" si="1"/>
        <v>Unawarded Notification. Copy_ Indicator. Indicator</v>
      </c>
      <c r="H8" s="10" t="s">
        <v>22</v>
      </c>
      <c r="I8" s="10" t="s">
        <v>6122</v>
      </c>
      <c r="J8" s="10" t="s">
        <v>1596</v>
      </c>
      <c r="K8" s="10" t="s">
        <v>22</v>
      </c>
      <c r="L8" s="10" t="s">
        <v>170</v>
      </c>
      <c r="M8" s="7" t="str">
        <f t="shared" si="2"/>
        <v>Indicator</v>
      </c>
      <c r="N8" s="10" t="s">
        <v>170</v>
      </c>
      <c r="O8" s="10" t="s">
        <v>22</v>
      </c>
      <c r="P8" s="10" t="str">
        <f t="shared" si="3"/>
        <v>Indicator. Type</v>
      </c>
      <c r="Q8" s="10" t="s">
        <v>22</v>
      </c>
      <c r="R8" s="10" t="s">
        <v>22</v>
      </c>
      <c r="S8" s="10" t="s">
        <v>30</v>
      </c>
      <c r="T8" s="10" t="s">
        <v>22</v>
      </c>
      <c r="U8" s="10" t="s">
        <v>26</v>
      </c>
      <c r="V8" s="10" t="s">
        <v>22</v>
      </c>
    </row>
    <row r="9" spans="1:22" ht="14.1" customHeight="1" x14ac:dyDescent="0.2">
      <c r="A9" s="7" t="str">
        <f t="shared" si="0"/>
        <v>UUID</v>
      </c>
      <c r="B9" s="8" t="s">
        <v>22</v>
      </c>
      <c r="C9" s="9" t="s">
        <v>34</v>
      </c>
      <c r="D9" s="10" t="s">
        <v>4959</v>
      </c>
      <c r="E9" s="10" t="s">
        <v>22</v>
      </c>
      <c r="F9" s="10" t="s">
        <v>22</v>
      </c>
      <c r="G9" s="10" t="str">
        <f t="shared" si="1"/>
        <v>Unawarded Notification. UUID. Identifier</v>
      </c>
      <c r="H9" s="10" t="s">
        <v>22</v>
      </c>
      <c r="I9" s="10" t="s">
        <v>6122</v>
      </c>
      <c r="J9" s="10" t="s">
        <v>22</v>
      </c>
      <c r="K9" s="10" t="s">
        <v>22</v>
      </c>
      <c r="L9" s="10" t="s">
        <v>590</v>
      </c>
      <c r="M9" s="7" t="str">
        <f t="shared" si="2"/>
        <v>UUID</v>
      </c>
      <c r="N9" s="10" t="s">
        <v>29</v>
      </c>
      <c r="O9" s="10" t="s">
        <v>22</v>
      </c>
      <c r="P9" s="10" t="str">
        <f t="shared" si="3"/>
        <v>Identifier. Type</v>
      </c>
      <c r="Q9" s="10" t="s">
        <v>22</v>
      </c>
      <c r="R9" s="10" t="s">
        <v>22</v>
      </c>
      <c r="S9" s="10" t="s">
        <v>30</v>
      </c>
      <c r="T9" s="10" t="s">
        <v>22</v>
      </c>
      <c r="U9" s="10" t="s">
        <v>26</v>
      </c>
      <c r="V9" s="10" t="s">
        <v>22</v>
      </c>
    </row>
    <row r="10" spans="1:22" ht="14.1" customHeight="1" x14ac:dyDescent="0.2">
      <c r="A10" s="7" t="str">
        <f t="shared" si="0"/>
        <v>ContractFolderID</v>
      </c>
      <c r="B10" s="8" t="s">
        <v>22</v>
      </c>
      <c r="C10" s="9" t="s">
        <v>27</v>
      </c>
      <c r="D10" s="10" t="s">
        <v>5019</v>
      </c>
      <c r="E10" s="10" t="s">
        <v>22</v>
      </c>
      <c r="F10" s="10" t="s">
        <v>22</v>
      </c>
      <c r="G10" s="10" t="str">
        <f t="shared" si="1"/>
        <v>Unawarded Notification. Contract Folder Identifier. Identifier</v>
      </c>
      <c r="H10" s="10" t="s">
        <v>22</v>
      </c>
      <c r="I10" s="10" t="s">
        <v>6122</v>
      </c>
      <c r="J10" s="10" t="s">
        <v>22</v>
      </c>
      <c r="K10" s="10" t="s">
        <v>5020</v>
      </c>
      <c r="L10" s="10" t="s">
        <v>29</v>
      </c>
      <c r="M10" s="7" t="str">
        <f t="shared" si="2"/>
        <v>Contract Folder Identifier</v>
      </c>
      <c r="N10" s="10" t="s">
        <v>29</v>
      </c>
      <c r="O10" s="10" t="s">
        <v>22</v>
      </c>
      <c r="P10" s="10" t="str">
        <f t="shared" si="3"/>
        <v>Identifier. Type</v>
      </c>
      <c r="Q10" s="10" t="s">
        <v>22</v>
      </c>
      <c r="R10" s="10" t="s">
        <v>22</v>
      </c>
      <c r="S10" s="10" t="s">
        <v>30</v>
      </c>
      <c r="T10" s="10" t="s">
        <v>22</v>
      </c>
      <c r="U10" s="10" t="s">
        <v>26</v>
      </c>
      <c r="V10" s="10" t="s">
        <v>22</v>
      </c>
    </row>
    <row r="11" spans="1:22" ht="14.1" customHeight="1" x14ac:dyDescent="0.2">
      <c r="A11" s="7" t="str">
        <f t="shared" si="0"/>
        <v>IssueDate</v>
      </c>
      <c r="B11" s="8" t="s">
        <v>22</v>
      </c>
      <c r="C11" s="9" t="s">
        <v>27</v>
      </c>
      <c r="D11" s="10" t="s">
        <v>4996</v>
      </c>
      <c r="E11" s="10" t="s">
        <v>22</v>
      </c>
      <c r="F11" s="10" t="s">
        <v>22</v>
      </c>
      <c r="G11" s="10" t="str">
        <f t="shared" si="1"/>
        <v>Unawarded Notification. Issue Date. Date</v>
      </c>
      <c r="H11" s="10" t="s">
        <v>22</v>
      </c>
      <c r="I11" s="10" t="s">
        <v>6122</v>
      </c>
      <c r="J11" s="10" t="s">
        <v>22</v>
      </c>
      <c r="K11" s="10" t="s">
        <v>477</v>
      </c>
      <c r="L11" s="10" t="s">
        <v>397</v>
      </c>
      <c r="M11" s="7" t="str">
        <f t="shared" si="2"/>
        <v>Issue Date</v>
      </c>
      <c r="N11" s="10" t="s">
        <v>397</v>
      </c>
      <c r="O11" s="10" t="s">
        <v>22</v>
      </c>
      <c r="P11" s="10" t="str">
        <f t="shared" si="3"/>
        <v>Date. Type</v>
      </c>
      <c r="Q11" s="10" t="s">
        <v>22</v>
      </c>
      <c r="R11" s="10" t="s">
        <v>22</v>
      </c>
      <c r="S11" s="10" t="s">
        <v>30</v>
      </c>
      <c r="T11" s="10" t="s">
        <v>22</v>
      </c>
      <c r="U11" s="10" t="s">
        <v>26</v>
      </c>
      <c r="V11" s="10" t="s">
        <v>22</v>
      </c>
    </row>
    <row r="12" spans="1:22" ht="14.1" customHeight="1" x14ac:dyDescent="0.2">
      <c r="A12" s="7" t="str">
        <f t="shared" si="0"/>
        <v>IssueTime</v>
      </c>
      <c r="B12" s="8" t="s">
        <v>22</v>
      </c>
      <c r="C12" s="9" t="s">
        <v>34</v>
      </c>
      <c r="D12" s="10" t="s">
        <v>4997</v>
      </c>
      <c r="E12" s="10" t="s">
        <v>22</v>
      </c>
      <c r="F12" s="10" t="s">
        <v>22</v>
      </c>
      <c r="G12" s="10" t="str">
        <f t="shared" si="1"/>
        <v>Unawarded Notification. Issue Time. Time</v>
      </c>
      <c r="H12" s="10" t="s">
        <v>22</v>
      </c>
      <c r="I12" s="10" t="s">
        <v>6122</v>
      </c>
      <c r="J12" s="10" t="s">
        <v>22</v>
      </c>
      <c r="K12" s="10" t="s">
        <v>477</v>
      </c>
      <c r="L12" s="10" t="s">
        <v>594</v>
      </c>
      <c r="M12" s="7" t="str">
        <f t="shared" si="2"/>
        <v>Issue Time</v>
      </c>
      <c r="N12" s="10" t="s">
        <v>594</v>
      </c>
      <c r="O12" s="10" t="s">
        <v>22</v>
      </c>
      <c r="P12" s="10" t="str">
        <f t="shared" si="3"/>
        <v>Time. Type</v>
      </c>
      <c r="Q12" s="10" t="s">
        <v>22</v>
      </c>
      <c r="R12" s="10" t="s">
        <v>22</v>
      </c>
      <c r="S12" s="10" t="s">
        <v>30</v>
      </c>
      <c r="T12" s="10" t="s">
        <v>22</v>
      </c>
      <c r="U12" s="10" t="s">
        <v>26</v>
      </c>
      <c r="V12" s="10" t="s">
        <v>22</v>
      </c>
    </row>
    <row r="13" spans="1:22" ht="14.1" customHeight="1" x14ac:dyDescent="0.2">
      <c r="A13" s="7" t="str">
        <f t="shared" si="0"/>
        <v>ContractName</v>
      </c>
      <c r="B13" s="8" t="s">
        <v>22</v>
      </c>
      <c r="C13" s="9" t="s">
        <v>98</v>
      </c>
      <c r="D13" s="10" t="s">
        <v>5021</v>
      </c>
      <c r="E13" s="10" t="s">
        <v>22</v>
      </c>
      <c r="F13" s="10" t="s">
        <v>22</v>
      </c>
      <c r="G13" s="10" t="str">
        <f t="shared" si="1"/>
        <v>Unawarded Notification. Contract Name. Name</v>
      </c>
      <c r="H13" s="10" t="s">
        <v>22</v>
      </c>
      <c r="I13" s="10" t="s">
        <v>6122</v>
      </c>
      <c r="J13" s="10" t="s">
        <v>22</v>
      </c>
      <c r="K13" s="10" t="s">
        <v>516</v>
      </c>
      <c r="L13" s="10" t="s">
        <v>56</v>
      </c>
      <c r="M13" s="7" t="str">
        <f t="shared" si="2"/>
        <v>Contract Name</v>
      </c>
      <c r="N13" s="10" t="s">
        <v>56</v>
      </c>
      <c r="O13" s="10" t="s">
        <v>22</v>
      </c>
      <c r="P13" s="10" t="str">
        <f t="shared" si="3"/>
        <v>Name. Type</v>
      </c>
      <c r="Q13" s="10" t="s">
        <v>22</v>
      </c>
      <c r="R13" s="10" t="s">
        <v>22</v>
      </c>
      <c r="S13" s="10" t="s">
        <v>30</v>
      </c>
      <c r="T13" s="10" t="s">
        <v>22</v>
      </c>
      <c r="U13" s="10" t="s">
        <v>26</v>
      </c>
      <c r="V13" s="10" t="s">
        <v>22</v>
      </c>
    </row>
    <row r="14" spans="1:22" ht="14.1" customHeight="1" x14ac:dyDescent="0.2">
      <c r="A14" s="7" t="str">
        <f t="shared" si="0"/>
        <v>Note</v>
      </c>
      <c r="B14" s="8" t="s">
        <v>22</v>
      </c>
      <c r="C14" s="9" t="s">
        <v>98</v>
      </c>
      <c r="D14" s="10" t="s">
        <v>4967</v>
      </c>
      <c r="E14" s="10" t="s">
        <v>22</v>
      </c>
      <c r="F14" s="10" t="s">
        <v>22</v>
      </c>
      <c r="G14" s="10" t="str">
        <f t="shared" si="1"/>
        <v>Unawarded Notification. Note. Text</v>
      </c>
      <c r="H14" s="10" t="s">
        <v>22</v>
      </c>
      <c r="I14" s="10" t="s">
        <v>6122</v>
      </c>
      <c r="J14" s="10" t="s">
        <v>22</v>
      </c>
      <c r="K14" s="10" t="s">
        <v>22</v>
      </c>
      <c r="L14" s="10" t="s">
        <v>237</v>
      </c>
      <c r="M14" s="7" t="str">
        <f t="shared" si="2"/>
        <v>Note</v>
      </c>
      <c r="N14" s="10" t="s">
        <v>59</v>
      </c>
      <c r="O14" s="10" t="s">
        <v>22</v>
      </c>
      <c r="P14" s="10" t="str">
        <f t="shared" si="3"/>
        <v>Text. Type</v>
      </c>
      <c r="Q14" s="10" t="s">
        <v>22</v>
      </c>
      <c r="R14" s="10" t="s">
        <v>22</v>
      </c>
      <c r="S14" s="10" t="s">
        <v>30</v>
      </c>
      <c r="T14" s="10" t="s">
        <v>22</v>
      </c>
      <c r="U14" s="10" t="s">
        <v>26</v>
      </c>
      <c r="V14" s="10" t="s">
        <v>22</v>
      </c>
    </row>
    <row r="15" spans="1:22" ht="14.1" customHeight="1" x14ac:dyDescent="0.2">
      <c r="A15" s="11" t="str">
        <f t="shared" ref="A15:A21" si="4">SUBSTITUTE(SUBSTITUTE(CONCATENATE(J15,IF(M15="Identifier","ID",M15))," ",""),"_","")</f>
        <v>Signature</v>
      </c>
      <c r="B15" s="8" t="s">
        <v>22</v>
      </c>
      <c r="C15" s="12" t="s">
        <v>98</v>
      </c>
      <c r="D15" s="11" t="s">
        <v>4972</v>
      </c>
      <c r="E15" s="11" t="s">
        <v>22</v>
      </c>
      <c r="F15" s="11" t="s">
        <v>22</v>
      </c>
      <c r="G15" s="11" t="str">
        <f t="shared" ref="G15:G21" si="5">CONCATENATE( IF(H15="","",CONCATENATE(H15,"_ ")),I15,". ",IF(J15="","",CONCATENATE(J15,"_ ")),M15,IF(J15="","",CONCATENATE(". ",N15)))</f>
        <v>Unawarded Notification. Signature</v>
      </c>
      <c r="H15" s="11" t="s">
        <v>22</v>
      </c>
      <c r="I15" s="11" t="s">
        <v>6122</v>
      </c>
      <c r="J15" s="11" t="s">
        <v>22</v>
      </c>
      <c r="K15" s="11" t="s">
        <v>22</v>
      </c>
      <c r="L15" s="11" t="s">
        <v>22</v>
      </c>
      <c r="M15" s="11" t="str">
        <f t="shared" ref="M15:M21" si="6">CONCATENATE(IF(Q15="","",CONCATENATE(Q15,"_ ")),R15)</f>
        <v>Signature</v>
      </c>
      <c r="N15" s="11" t="str">
        <f t="shared" ref="N15:N21" si="7">M15</f>
        <v>Signature</v>
      </c>
      <c r="O15" s="11" t="s">
        <v>22</v>
      </c>
      <c r="P15" s="11" t="s">
        <v>22</v>
      </c>
      <c r="Q15" s="11" t="s">
        <v>22</v>
      </c>
      <c r="R15" s="11" t="s">
        <v>624</v>
      </c>
      <c r="S15" s="11" t="s">
        <v>38</v>
      </c>
      <c r="T15" s="11" t="s">
        <v>22</v>
      </c>
      <c r="U15" s="11" t="s">
        <v>26</v>
      </c>
      <c r="V15" s="11" t="s">
        <v>22</v>
      </c>
    </row>
    <row r="16" spans="1:22" ht="14.1" customHeight="1" x14ac:dyDescent="0.2">
      <c r="A16" s="11" t="str">
        <f t="shared" si="4"/>
        <v>SenderParty</v>
      </c>
      <c r="B16" s="8" t="s">
        <v>22</v>
      </c>
      <c r="C16" s="12" t="s">
        <v>27</v>
      </c>
      <c r="D16" s="11" t="s">
        <v>5001</v>
      </c>
      <c r="E16" s="11" t="s">
        <v>22</v>
      </c>
      <c r="F16" s="11" t="s">
        <v>22</v>
      </c>
      <c r="G16" s="11" t="str">
        <f t="shared" si="5"/>
        <v>Unawarded Notification. Sender_ Party. Party</v>
      </c>
      <c r="H16" s="11" t="s">
        <v>22</v>
      </c>
      <c r="I16" s="11" t="s">
        <v>6122</v>
      </c>
      <c r="J16" s="11" t="s">
        <v>5002</v>
      </c>
      <c r="K16" s="11" t="s">
        <v>22</v>
      </c>
      <c r="L16" s="11" t="s">
        <v>22</v>
      </c>
      <c r="M16" s="11" t="str">
        <f t="shared" si="6"/>
        <v>Party</v>
      </c>
      <c r="N16" s="11" t="str">
        <f t="shared" si="7"/>
        <v>Party</v>
      </c>
      <c r="O16" s="11" t="s">
        <v>22</v>
      </c>
      <c r="P16" s="11" t="s">
        <v>22</v>
      </c>
      <c r="Q16" s="11" t="s">
        <v>22</v>
      </c>
      <c r="R16" s="11" t="s">
        <v>216</v>
      </c>
      <c r="S16" s="11" t="s">
        <v>38</v>
      </c>
      <c r="T16" s="11" t="s">
        <v>22</v>
      </c>
      <c r="U16" s="11" t="s">
        <v>26</v>
      </c>
      <c r="V16" s="11" t="s">
        <v>22</v>
      </c>
    </row>
    <row r="17" spans="1:22" ht="14.1" customHeight="1" x14ac:dyDescent="0.2">
      <c r="A17" s="11" t="str">
        <f t="shared" si="4"/>
        <v>ReceiverParty</v>
      </c>
      <c r="B17" s="8" t="s">
        <v>22</v>
      </c>
      <c r="C17" s="12" t="s">
        <v>27</v>
      </c>
      <c r="D17" s="11" t="s">
        <v>5003</v>
      </c>
      <c r="E17" s="11" t="s">
        <v>22</v>
      </c>
      <c r="F17" s="11" t="s">
        <v>22</v>
      </c>
      <c r="G17" s="11" t="str">
        <f t="shared" si="5"/>
        <v>Unawarded Notification. Receiver_ Party. Party</v>
      </c>
      <c r="H17" s="11" t="s">
        <v>22</v>
      </c>
      <c r="I17" s="11" t="s">
        <v>6122</v>
      </c>
      <c r="J17" s="11" t="s">
        <v>5004</v>
      </c>
      <c r="K17" s="11" t="s">
        <v>22</v>
      </c>
      <c r="L17" s="11" t="s">
        <v>22</v>
      </c>
      <c r="M17" s="11" t="str">
        <f t="shared" si="6"/>
        <v>Party</v>
      </c>
      <c r="N17" s="11" t="str">
        <f t="shared" si="7"/>
        <v>Party</v>
      </c>
      <c r="O17" s="11" t="s">
        <v>22</v>
      </c>
      <c r="P17" s="11" t="s">
        <v>22</v>
      </c>
      <c r="Q17" s="11" t="s">
        <v>22</v>
      </c>
      <c r="R17" s="11" t="s">
        <v>216</v>
      </c>
      <c r="S17" s="11" t="s">
        <v>38</v>
      </c>
      <c r="T17" s="11" t="s">
        <v>22</v>
      </c>
      <c r="U17" s="11" t="s">
        <v>26</v>
      </c>
      <c r="V17" s="11" t="s">
        <v>22</v>
      </c>
    </row>
    <row r="18" spans="1:22" ht="14.1" customHeight="1" x14ac:dyDescent="0.2">
      <c r="A18" s="11" t="str">
        <f t="shared" si="4"/>
        <v>MinutesDocumentReference</v>
      </c>
      <c r="B18" s="8" t="s">
        <v>22</v>
      </c>
      <c r="C18" s="12" t="s">
        <v>34</v>
      </c>
      <c r="D18" s="11" t="s">
        <v>5022</v>
      </c>
      <c r="E18" s="11" t="s">
        <v>22</v>
      </c>
      <c r="F18" s="11" t="s">
        <v>22</v>
      </c>
      <c r="G18" s="11" t="str">
        <f t="shared" si="5"/>
        <v>Unawarded Notification. Minutes_ Document Reference. Document Reference</v>
      </c>
      <c r="H18" s="11" t="s">
        <v>22</v>
      </c>
      <c r="I18" s="11" t="s">
        <v>6122</v>
      </c>
      <c r="J18" s="11" t="s">
        <v>2614</v>
      </c>
      <c r="K18" s="11" t="s">
        <v>22</v>
      </c>
      <c r="L18" s="11" t="s">
        <v>22</v>
      </c>
      <c r="M18" s="11" t="str">
        <f t="shared" si="6"/>
        <v>Document Reference</v>
      </c>
      <c r="N18" s="11" t="str">
        <f t="shared" si="7"/>
        <v>Document Reference</v>
      </c>
      <c r="O18" s="11" t="s">
        <v>22</v>
      </c>
      <c r="P18" s="11" t="s">
        <v>22</v>
      </c>
      <c r="Q18" s="11" t="s">
        <v>22</v>
      </c>
      <c r="R18" s="11" t="s">
        <v>406</v>
      </c>
      <c r="S18" s="11" t="s">
        <v>38</v>
      </c>
      <c r="T18" s="11" t="s">
        <v>22</v>
      </c>
      <c r="U18" s="11" t="s">
        <v>26</v>
      </c>
      <c r="V18" s="11" t="s">
        <v>22</v>
      </c>
    </row>
    <row r="19" spans="1:22" ht="14.1" customHeight="1" x14ac:dyDescent="0.2">
      <c r="A19" s="11" t="str">
        <f t="shared" si="4"/>
        <v>AdditionalDocumentReference</v>
      </c>
      <c r="B19" s="8" t="s">
        <v>22</v>
      </c>
      <c r="C19" s="12" t="s">
        <v>98</v>
      </c>
      <c r="D19" s="11" t="s">
        <v>6123</v>
      </c>
      <c r="E19" s="11" t="s">
        <v>22</v>
      </c>
      <c r="F19" s="11" t="s">
        <v>22</v>
      </c>
      <c r="G19" s="11" t="str">
        <f t="shared" si="5"/>
        <v>Unawarded Notification. Additional_ Document Reference. Document Reference</v>
      </c>
      <c r="H19" s="11" t="s">
        <v>22</v>
      </c>
      <c r="I19" s="11" t="s">
        <v>6122</v>
      </c>
      <c r="J19" s="11" t="s">
        <v>86</v>
      </c>
      <c r="K19" s="11" t="s">
        <v>22</v>
      </c>
      <c r="L19" s="11" t="s">
        <v>22</v>
      </c>
      <c r="M19" s="11" t="str">
        <f t="shared" si="6"/>
        <v>Document Reference</v>
      </c>
      <c r="N19" s="11" t="str">
        <f t="shared" si="7"/>
        <v>Document Reference</v>
      </c>
      <c r="O19" s="11" t="s">
        <v>22</v>
      </c>
      <c r="P19" s="11" t="s">
        <v>22</v>
      </c>
      <c r="Q19" s="11" t="s">
        <v>22</v>
      </c>
      <c r="R19" s="11" t="s">
        <v>406</v>
      </c>
      <c r="S19" s="11" t="s">
        <v>38</v>
      </c>
      <c r="T19" s="11" t="s">
        <v>22</v>
      </c>
      <c r="U19" s="11" t="s">
        <v>26</v>
      </c>
      <c r="V19" s="11" t="s">
        <v>22</v>
      </c>
    </row>
    <row r="20" spans="1:22" ht="14.1" customHeight="1" x14ac:dyDescent="0.2">
      <c r="A20" s="11" t="str">
        <f t="shared" si="4"/>
        <v>TenderResult</v>
      </c>
      <c r="B20" s="8" t="s">
        <v>22</v>
      </c>
      <c r="C20" s="12" t="s">
        <v>50</v>
      </c>
      <c r="D20" s="11" t="s">
        <v>6124</v>
      </c>
      <c r="E20" s="11" t="s">
        <v>22</v>
      </c>
      <c r="F20" s="11" t="s">
        <v>22</v>
      </c>
      <c r="G20" s="11" t="str">
        <f t="shared" si="5"/>
        <v>Unawarded Notification. Tender Result</v>
      </c>
      <c r="H20" s="11" t="s">
        <v>22</v>
      </c>
      <c r="I20" s="11" t="s">
        <v>6122</v>
      </c>
      <c r="J20" s="11" t="s">
        <v>22</v>
      </c>
      <c r="K20" s="11" t="s">
        <v>22</v>
      </c>
      <c r="L20" s="11" t="s">
        <v>22</v>
      </c>
      <c r="M20" s="11" t="str">
        <f t="shared" si="6"/>
        <v>Tender Result</v>
      </c>
      <c r="N20" s="11" t="str">
        <f t="shared" si="7"/>
        <v>Tender Result</v>
      </c>
      <c r="O20" s="11" t="s">
        <v>22</v>
      </c>
      <c r="P20" s="11" t="s">
        <v>22</v>
      </c>
      <c r="Q20" s="11" t="s">
        <v>22</v>
      </c>
      <c r="R20" s="11" t="s">
        <v>4256</v>
      </c>
      <c r="S20" s="11" t="s">
        <v>38</v>
      </c>
      <c r="T20" s="11" t="s">
        <v>22</v>
      </c>
      <c r="U20" s="11" t="s">
        <v>26</v>
      </c>
      <c r="V20" s="11" t="s">
        <v>22</v>
      </c>
    </row>
    <row r="21" spans="1:22" ht="14.1" customHeight="1" x14ac:dyDescent="0.2">
      <c r="A21" s="11" t="str">
        <f t="shared" si="4"/>
        <v>AppealTerms</v>
      </c>
      <c r="B21" s="8" t="s">
        <v>22</v>
      </c>
      <c r="C21" s="12" t="s">
        <v>34</v>
      </c>
      <c r="D21" s="11" t="s">
        <v>5967</v>
      </c>
      <c r="E21" s="11" t="s">
        <v>22</v>
      </c>
      <c r="F21" s="11" t="s">
        <v>22</v>
      </c>
      <c r="G21" s="11" t="str">
        <f t="shared" si="5"/>
        <v>Unawarded Notification. Appeal Terms</v>
      </c>
      <c r="H21" s="11" t="s">
        <v>22</v>
      </c>
      <c r="I21" s="11" t="s">
        <v>6122</v>
      </c>
      <c r="J21" s="11" t="s">
        <v>22</v>
      </c>
      <c r="K21" s="11" t="s">
        <v>22</v>
      </c>
      <c r="L21" s="11" t="s">
        <v>22</v>
      </c>
      <c r="M21" s="11" t="str">
        <f t="shared" si="6"/>
        <v>Appeal Terms</v>
      </c>
      <c r="N21" s="11" t="str">
        <f t="shared" si="7"/>
        <v>Appeal Terms</v>
      </c>
      <c r="O21" s="11" t="s">
        <v>22</v>
      </c>
      <c r="P21" s="11" t="s">
        <v>22</v>
      </c>
      <c r="Q21" s="11" t="s">
        <v>22</v>
      </c>
      <c r="R21" s="11" t="s">
        <v>210</v>
      </c>
      <c r="S21" s="11" t="s">
        <v>38</v>
      </c>
      <c r="T21" s="11" t="s">
        <v>22</v>
      </c>
      <c r="U21" s="11" t="s">
        <v>26</v>
      </c>
      <c r="V21" s="11" t="s">
        <v>22</v>
      </c>
    </row>
    <row r="22" spans="1:22" s="14" customFormat="1" ht="14.1" customHeight="1" x14ac:dyDescent="0.2">
      <c r="A22" s="13"/>
      <c r="B22" s="13"/>
      <c r="C22" s="13"/>
      <c r="D22" s="13"/>
      <c r="E22" s="13"/>
      <c r="F22" s="13"/>
      <c r="G22" s="13"/>
      <c r="H22" s="13"/>
      <c r="I22" s="13"/>
      <c r="J22" s="13"/>
      <c r="K22" s="13"/>
      <c r="L22" s="13"/>
      <c r="M22" s="13"/>
      <c r="N22" s="13"/>
      <c r="O22" s="13"/>
      <c r="P22" s="13"/>
      <c r="Q22" s="13"/>
      <c r="R22" s="13"/>
      <c r="S22" s="13" t="s">
        <v>4949</v>
      </c>
      <c r="T22" s="13"/>
      <c r="U22" s="13"/>
      <c r="V22"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11BE4-772D-4246-8375-9936695ADF74}">
  <dimension ref="A1:V30"/>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CallForTenders</v>
      </c>
      <c r="B2" s="6" t="s">
        <v>22</v>
      </c>
      <c r="C2" s="6" t="s">
        <v>22</v>
      </c>
      <c r="D2" s="6" t="s">
        <v>5094</v>
      </c>
      <c r="E2" s="6" t="s">
        <v>22</v>
      </c>
      <c r="F2" s="6" t="s">
        <v>22</v>
      </c>
      <c r="G2" s="5" t="str">
        <f>CONCATENATE(IF(H2="","",CONCATENATE(H2,"_ ")),I2,". Details")</f>
        <v>Call For Tenders. Details</v>
      </c>
      <c r="H2" s="6" t="s">
        <v>22</v>
      </c>
      <c r="I2" s="6" t="s">
        <v>572</v>
      </c>
      <c r="J2" s="6" t="s">
        <v>22</v>
      </c>
      <c r="K2" s="6" t="s">
        <v>22</v>
      </c>
      <c r="L2" s="6" t="s">
        <v>22</v>
      </c>
      <c r="M2" s="6" t="s">
        <v>22</v>
      </c>
      <c r="N2" s="6" t="s">
        <v>22</v>
      </c>
      <c r="O2" s="6" t="s">
        <v>22</v>
      </c>
      <c r="P2" s="6" t="s">
        <v>22</v>
      </c>
      <c r="Q2" s="6" t="s">
        <v>22</v>
      </c>
      <c r="R2" s="6" t="s">
        <v>22</v>
      </c>
      <c r="S2" s="6" t="s">
        <v>25</v>
      </c>
      <c r="T2" s="6" t="s">
        <v>22</v>
      </c>
      <c r="U2" s="6" t="s">
        <v>26</v>
      </c>
      <c r="V2" s="6" t="s">
        <v>22</v>
      </c>
    </row>
    <row r="3" spans="1:22" ht="14.1" customHeight="1" x14ac:dyDescent="0.2">
      <c r="A3" s="7" t="str">
        <f t="shared" ref="A3:A16"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22</v>
      </c>
      <c r="G3" s="10" t="str">
        <f t="shared" ref="G3:G16" si="1">CONCATENATE( IF(H3="","",CONCATENATE(H3,"_ ")),I3,". ",IF(J3="","",CONCATENATE(J3,"_ ")),M3,IF(OR(J3&lt;&gt;"",M3&lt;&gt;N3),CONCATENATE(". ",N3),""))</f>
        <v>Call For Tenders. UBL Version Identifier. Identifier</v>
      </c>
      <c r="H3" s="10" t="s">
        <v>22</v>
      </c>
      <c r="I3" s="10" t="s">
        <v>572</v>
      </c>
      <c r="J3" s="10" t="s">
        <v>22</v>
      </c>
      <c r="K3" s="10" t="s">
        <v>4953</v>
      </c>
      <c r="L3" s="10" t="s">
        <v>29</v>
      </c>
      <c r="M3" s="7" t="str">
        <f t="shared" ref="M3:M16" si="2">IF(K3&lt;&gt;"",CONCATENATE(K3," ",L3),L3)</f>
        <v>UBL Version Identifier</v>
      </c>
      <c r="N3" s="10" t="s">
        <v>29</v>
      </c>
      <c r="O3" s="10" t="s">
        <v>22</v>
      </c>
      <c r="P3" s="10" t="str">
        <f t="shared" ref="P3:P16" si="3">IF(O3&lt;&gt;"",CONCATENATE(O3,"_ ",N3,". Type"),CONCATENATE(N3,". Type"))</f>
        <v>Identifier. Type</v>
      </c>
      <c r="Q3" s="10" t="s">
        <v>22</v>
      </c>
      <c r="R3" s="10" t="s">
        <v>22</v>
      </c>
      <c r="S3" s="10" t="s">
        <v>30</v>
      </c>
      <c r="T3" s="10" t="s">
        <v>22</v>
      </c>
      <c r="U3" s="10" t="s">
        <v>26</v>
      </c>
      <c r="V3" s="10" t="s">
        <v>22</v>
      </c>
    </row>
    <row r="4" spans="1:22" ht="14.1" customHeight="1" x14ac:dyDescent="0.2">
      <c r="A4" s="7" t="str">
        <f t="shared" si="0"/>
        <v>CustomizationID</v>
      </c>
      <c r="B4" s="8" t="s">
        <v>22</v>
      </c>
      <c r="C4" s="9" t="s">
        <v>34</v>
      </c>
      <c r="D4" s="10" t="s">
        <v>4954</v>
      </c>
      <c r="E4" s="10" t="s">
        <v>22</v>
      </c>
      <c r="F4" s="10" t="s">
        <v>22</v>
      </c>
      <c r="G4" s="10" t="str">
        <f t="shared" si="1"/>
        <v>Call For Tenders. Customization Identifier. Identifier</v>
      </c>
      <c r="H4" s="10" t="s">
        <v>22</v>
      </c>
      <c r="I4" s="10" t="s">
        <v>572</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26</v>
      </c>
      <c r="V4" s="10" t="s">
        <v>22</v>
      </c>
    </row>
    <row r="5" spans="1:22" ht="14.1" customHeight="1" x14ac:dyDescent="0.2">
      <c r="A5" s="7" t="str">
        <f t="shared" si="0"/>
        <v>ProfileID</v>
      </c>
      <c r="B5" s="8" t="s">
        <v>22</v>
      </c>
      <c r="C5" s="9" t="s">
        <v>34</v>
      </c>
      <c r="D5" s="10" t="s">
        <v>4955</v>
      </c>
      <c r="E5" s="10" t="s">
        <v>22</v>
      </c>
      <c r="F5" s="10" t="s">
        <v>22</v>
      </c>
      <c r="G5" s="10" t="str">
        <f t="shared" si="1"/>
        <v>Call For Tenders. Profile Identifier. Identifier</v>
      </c>
      <c r="H5" s="10" t="s">
        <v>22</v>
      </c>
      <c r="I5" s="10" t="s">
        <v>572</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26</v>
      </c>
      <c r="V5" s="10" t="s">
        <v>22</v>
      </c>
    </row>
    <row r="6" spans="1:22" ht="14.1" customHeight="1" x14ac:dyDescent="0.2">
      <c r="A6" s="7" t="str">
        <f t="shared" si="0"/>
        <v>ProfileExecutionID</v>
      </c>
      <c r="B6" s="8" t="s">
        <v>22</v>
      </c>
      <c r="C6" s="9" t="s">
        <v>34</v>
      </c>
      <c r="D6" s="10" t="s">
        <v>4956</v>
      </c>
      <c r="E6" s="10" t="s">
        <v>22</v>
      </c>
      <c r="F6" s="10" t="s">
        <v>22</v>
      </c>
      <c r="G6" s="10" t="str">
        <f t="shared" si="1"/>
        <v>Call For Tenders. Profile Execution Identifier. Identifier</v>
      </c>
      <c r="H6" s="10" t="s">
        <v>22</v>
      </c>
      <c r="I6" s="10" t="s">
        <v>572</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26</v>
      </c>
      <c r="V6" s="10" t="s">
        <v>22</v>
      </c>
    </row>
    <row r="7" spans="1:22" ht="14.1" customHeight="1" x14ac:dyDescent="0.2">
      <c r="A7" s="7" t="str">
        <f t="shared" si="0"/>
        <v>ID</v>
      </c>
      <c r="B7" s="8" t="s">
        <v>22</v>
      </c>
      <c r="C7" s="9" t="s">
        <v>34</v>
      </c>
      <c r="D7" s="10" t="s">
        <v>4995</v>
      </c>
      <c r="E7" s="10" t="s">
        <v>22</v>
      </c>
      <c r="F7" s="10" t="s">
        <v>22</v>
      </c>
      <c r="G7" s="10" t="str">
        <f t="shared" si="1"/>
        <v>Call For Tenders. Identifier</v>
      </c>
      <c r="H7" s="10" t="s">
        <v>22</v>
      </c>
      <c r="I7" s="10" t="s">
        <v>572</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26</v>
      </c>
      <c r="V7" s="10" t="s">
        <v>22</v>
      </c>
    </row>
    <row r="8" spans="1:22" ht="14.1" customHeight="1" x14ac:dyDescent="0.2">
      <c r="A8" s="7" t="str">
        <f t="shared" si="0"/>
        <v>CopyIndicator</v>
      </c>
      <c r="B8" s="8" t="s">
        <v>22</v>
      </c>
      <c r="C8" s="9" t="s">
        <v>34</v>
      </c>
      <c r="D8" s="10" t="s">
        <v>5018</v>
      </c>
      <c r="E8" s="10" t="s">
        <v>22</v>
      </c>
      <c r="F8" s="10" t="s">
        <v>22</v>
      </c>
      <c r="G8" s="10" t="str">
        <f t="shared" si="1"/>
        <v>Call For Tenders. Copy_ Indicator. Indicator</v>
      </c>
      <c r="H8" s="10" t="s">
        <v>22</v>
      </c>
      <c r="I8" s="10" t="s">
        <v>572</v>
      </c>
      <c r="J8" s="10" t="s">
        <v>1596</v>
      </c>
      <c r="K8" s="10" t="s">
        <v>22</v>
      </c>
      <c r="L8" s="10" t="s">
        <v>170</v>
      </c>
      <c r="M8" s="7" t="str">
        <f t="shared" si="2"/>
        <v>Indicator</v>
      </c>
      <c r="N8" s="10" t="s">
        <v>170</v>
      </c>
      <c r="O8" s="10" t="s">
        <v>22</v>
      </c>
      <c r="P8" s="10" t="str">
        <f t="shared" si="3"/>
        <v>Indicator. Type</v>
      </c>
      <c r="Q8" s="10" t="s">
        <v>22</v>
      </c>
      <c r="R8" s="10" t="s">
        <v>22</v>
      </c>
      <c r="S8" s="10" t="s">
        <v>30</v>
      </c>
      <c r="T8" s="10" t="s">
        <v>22</v>
      </c>
      <c r="U8" s="10" t="s">
        <v>26</v>
      </c>
      <c r="V8" s="10" t="s">
        <v>22</v>
      </c>
    </row>
    <row r="9" spans="1:22" ht="14.1" customHeight="1" x14ac:dyDescent="0.2">
      <c r="A9" s="7" t="str">
        <f t="shared" si="0"/>
        <v>UUID</v>
      </c>
      <c r="B9" s="8" t="s">
        <v>22</v>
      </c>
      <c r="C9" s="9" t="s">
        <v>34</v>
      </c>
      <c r="D9" s="10" t="s">
        <v>4959</v>
      </c>
      <c r="E9" s="10" t="s">
        <v>22</v>
      </c>
      <c r="F9" s="10" t="s">
        <v>22</v>
      </c>
      <c r="G9" s="10" t="str">
        <f t="shared" si="1"/>
        <v>Call For Tenders. UUID. Identifier</v>
      </c>
      <c r="H9" s="10" t="s">
        <v>22</v>
      </c>
      <c r="I9" s="10" t="s">
        <v>572</v>
      </c>
      <c r="J9" s="10" t="s">
        <v>22</v>
      </c>
      <c r="K9" s="10" t="s">
        <v>22</v>
      </c>
      <c r="L9" s="10" t="s">
        <v>590</v>
      </c>
      <c r="M9" s="7" t="str">
        <f t="shared" si="2"/>
        <v>UUID</v>
      </c>
      <c r="N9" s="10" t="s">
        <v>29</v>
      </c>
      <c r="O9" s="10" t="s">
        <v>22</v>
      </c>
      <c r="P9" s="10" t="str">
        <f t="shared" si="3"/>
        <v>Identifier. Type</v>
      </c>
      <c r="Q9" s="10" t="s">
        <v>22</v>
      </c>
      <c r="R9" s="10" t="s">
        <v>22</v>
      </c>
      <c r="S9" s="10" t="s">
        <v>30</v>
      </c>
      <c r="T9" s="10" t="s">
        <v>22</v>
      </c>
      <c r="U9" s="10" t="s">
        <v>26</v>
      </c>
      <c r="V9" s="10" t="s">
        <v>22</v>
      </c>
    </row>
    <row r="10" spans="1:22" ht="14.1" customHeight="1" x14ac:dyDescent="0.2">
      <c r="A10" s="7" t="str">
        <f t="shared" si="0"/>
        <v>ContractFolderID</v>
      </c>
      <c r="B10" s="8" t="s">
        <v>22</v>
      </c>
      <c r="C10" s="9" t="s">
        <v>27</v>
      </c>
      <c r="D10" s="10" t="s">
        <v>5019</v>
      </c>
      <c r="E10" s="10" t="s">
        <v>22</v>
      </c>
      <c r="F10" s="10" t="s">
        <v>22</v>
      </c>
      <c r="G10" s="10" t="str">
        <f t="shared" si="1"/>
        <v>Call For Tenders. Contract Folder Identifier. Identifier</v>
      </c>
      <c r="H10" s="10" t="s">
        <v>22</v>
      </c>
      <c r="I10" s="10" t="s">
        <v>572</v>
      </c>
      <c r="J10" s="10" t="s">
        <v>22</v>
      </c>
      <c r="K10" s="10" t="s">
        <v>5020</v>
      </c>
      <c r="L10" s="10" t="s">
        <v>29</v>
      </c>
      <c r="M10" s="7" t="str">
        <f t="shared" si="2"/>
        <v>Contract Folder Identifier</v>
      </c>
      <c r="N10" s="10" t="s">
        <v>29</v>
      </c>
      <c r="O10" s="10" t="s">
        <v>22</v>
      </c>
      <c r="P10" s="10" t="str">
        <f t="shared" si="3"/>
        <v>Identifier. Type</v>
      </c>
      <c r="Q10" s="10" t="s">
        <v>22</v>
      </c>
      <c r="R10" s="10" t="s">
        <v>22</v>
      </c>
      <c r="S10" s="10" t="s">
        <v>30</v>
      </c>
      <c r="T10" s="10" t="s">
        <v>22</v>
      </c>
      <c r="U10" s="10" t="s">
        <v>26</v>
      </c>
      <c r="V10" s="10" t="s">
        <v>22</v>
      </c>
    </row>
    <row r="11" spans="1:22" ht="14.1" customHeight="1" x14ac:dyDescent="0.2">
      <c r="A11" s="7" t="str">
        <f t="shared" si="0"/>
        <v>ApprovalDate</v>
      </c>
      <c r="B11" s="8" t="s">
        <v>22</v>
      </c>
      <c r="C11" s="9" t="s">
        <v>34</v>
      </c>
      <c r="D11" s="10" t="s">
        <v>5095</v>
      </c>
      <c r="E11" s="10" t="s">
        <v>22</v>
      </c>
      <c r="F11" s="10" t="s">
        <v>22</v>
      </c>
      <c r="G11" s="10" t="str">
        <f t="shared" si="1"/>
        <v>Call For Tenders. Approval Date. Date</v>
      </c>
      <c r="H11" s="10" t="s">
        <v>22</v>
      </c>
      <c r="I11" s="10" t="s">
        <v>572</v>
      </c>
      <c r="J11" s="10" t="s">
        <v>22</v>
      </c>
      <c r="K11" s="10" t="s">
        <v>1712</v>
      </c>
      <c r="L11" s="10" t="s">
        <v>397</v>
      </c>
      <c r="M11" s="7" t="str">
        <f t="shared" si="2"/>
        <v>Approval Date</v>
      </c>
      <c r="N11" s="10" t="s">
        <v>397</v>
      </c>
      <c r="O11" s="10" t="s">
        <v>22</v>
      </c>
      <c r="P11" s="10" t="str">
        <f t="shared" si="3"/>
        <v>Date. Type</v>
      </c>
      <c r="Q11" s="10" t="s">
        <v>22</v>
      </c>
      <c r="R11" s="10" t="s">
        <v>22</v>
      </c>
      <c r="S11" s="10" t="s">
        <v>30</v>
      </c>
      <c r="T11" s="10" t="s">
        <v>22</v>
      </c>
      <c r="U11" s="10" t="s">
        <v>26</v>
      </c>
      <c r="V11" s="10" t="s">
        <v>22</v>
      </c>
    </row>
    <row r="12" spans="1:22" ht="14.1" customHeight="1" x14ac:dyDescent="0.2">
      <c r="A12" s="7" t="str">
        <f t="shared" si="0"/>
        <v>IssueDate</v>
      </c>
      <c r="B12" s="8" t="s">
        <v>22</v>
      </c>
      <c r="C12" s="9" t="s">
        <v>27</v>
      </c>
      <c r="D12" s="10" t="s">
        <v>4996</v>
      </c>
      <c r="E12" s="10" t="s">
        <v>22</v>
      </c>
      <c r="F12" s="10" t="s">
        <v>22</v>
      </c>
      <c r="G12" s="10" t="str">
        <f t="shared" si="1"/>
        <v>Call For Tenders. Issue Date. Date</v>
      </c>
      <c r="H12" s="10" t="s">
        <v>22</v>
      </c>
      <c r="I12" s="10" t="s">
        <v>572</v>
      </c>
      <c r="J12" s="10" t="s">
        <v>22</v>
      </c>
      <c r="K12" s="10" t="s">
        <v>477</v>
      </c>
      <c r="L12" s="10" t="s">
        <v>397</v>
      </c>
      <c r="M12" s="7" t="str">
        <f t="shared" si="2"/>
        <v>Issue Date</v>
      </c>
      <c r="N12" s="10" t="s">
        <v>397</v>
      </c>
      <c r="O12" s="10" t="s">
        <v>22</v>
      </c>
      <c r="P12" s="10" t="str">
        <f t="shared" si="3"/>
        <v>Date. Type</v>
      </c>
      <c r="Q12" s="10" t="s">
        <v>22</v>
      </c>
      <c r="R12" s="10" t="s">
        <v>22</v>
      </c>
      <c r="S12" s="10" t="s">
        <v>30</v>
      </c>
      <c r="T12" s="10" t="s">
        <v>22</v>
      </c>
      <c r="U12" s="10" t="s">
        <v>26</v>
      </c>
      <c r="V12" s="10" t="s">
        <v>22</v>
      </c>
    </row>
    <row r="13" spans="1:22" ht="14.1" customHeight="1" x14ac:dyDescent="0.2">
      <c r="A13" s="7" t="str">
        <f t="shared" si="0"/>
        <v>IssueTime</v>
      </c>
      <c r="B13" s="8" t="s">
        <v>22</v>
      </c>
      <c r="C13" s="9" t="s">
        <v>34</v>
      </c>
      <c r="D13" s="10" t="s">
        <v>4997</v>
      </c>
      <c r="E13" s="10" t="s">
        <v>22</v>
      </c>
      <c r="F13" s="10" t="s">
        <v>22</v>
      </c>
      <c r="G13" s="10" t="str">
        <f t="shared" si="1"/>
        <v>Call For Tenders. Issue Time. Time</v>
      </c>
      <c r="H13" s="10" t="s">
        <v>22</v>
      </c>
      <c r="I13" s="10" t="s">
        <v>572</v>
      </c>
      <c r="J13" s="10" t="s">
        <v>22</v>
      </c>
      <c r="K13" s="10" t="s">
        <v>477</v>
      </c>
      <c r="L13" s="10" t="s">
        <v>594</v>
      </c>
      <c r="M13" s="7" t="str">
        <f t="shared" si="2"/>
        <v>Issue Time</v>
      </c>
      <c r="N13" s="10" t="s">
        <v>594</v>
      </c>
      <c r="O13" s="10" t="s">
        <v>22</v>
      </c>
      <c r="P13" s="10" t="str">
        <f t="shared" si="3"/>
        <v>Time. Type</v>
      </c>
      <c r="Q13" s="10" t="s">
        <v>22</v>
      </c>
      <c r="R13" s="10" t="s">
        <v>22</v>
      </c>
      <c r="S13" s="10" t="s">
        <v>30</v>
      </c>
      <c r="T13" s="10" t="s">
        <v>22</v>
      </c>
      <c r="U13" s="10" t="s">
        <v>26</v>
      </c>
      <c r="V13" s="10" t="s">
        <v>22</v>
      </c>
    </row>
    <row r="14" spans="1:22" ht="14.1" customHeight="1" x14ac:dyDescent="0.2">
      <c r="A14" s="7" t="str">
        <f t="shared" si="0"/>
        <v>Note</v>
      </c>
      <c r="B14" s="8" t="s">
        <v>22</v>
      </c>
      <c r="C14" s="9" t="s">
        <v>98</v>
      </c>
      <c r="D14" s="10" t="s">
        <v>4967</v>
      </c>
      <c r="E14" s="10" t="s">
        <v>22</v>
      </c>
      <c r="F14" s="10" t="s">
        <v>22</v>
      </c>
      <c r="G14" s="10" t="str">
        <f t="shared" si="1"/>
        <v>Call For Tenders. Note. Text</v>
      </c>
      <c r="H14" s="10" t="s">
        <v>22</v>
      </c>
      <c r="I14" s="10" t="s">
        <v>572</v>
      </c>
      <c r="J14" s="10" t="s">
        <v>22</v>
      </c>
      <c r="K14" s="10" t="s">
        <v>22</v>
      </c>
      <c r="L14" s="10" t="s">
        <v>237</v>
      </c>
      <c r="M14" s="7" t="str">
        <f t="shared" si="2"/>
        <v>Note</v>
      </c>
      <c r="N14" s="10" t="s">
        <v>59</v>
      </c>
      <c r="O14" s="10" t="s">
        <v>22</v>
      </c>
      <c r="P14" s="10" t="str">
        <f t="shared" si="3"/>
        <v>Text. Type</v>
      </c>
      <c r="Q14" s="10" t="s">
        <v>22</v>
      </c>
      <c r="R14" s="10" t="s">
        <v>22</v>
      </c>
      <c r="S14" s="10" t="s">
        <v>30</v>
      </c>
      <c r="T14" s="10" t="s">
        <v>22</v>
      </c>
      <c r="U14" s="10" t="s">
        <v>26</v>
      </c>
      <c r="V14" s="10" t="s">
        <v>22</v>
      </c>
    </row>
    <row r="15" spans="1:22" ht="14.1" customHeight="1" x14ac:dyDescent="0.2">
      <c r="A15" s="7" t="str">
        <f t="shared" si="0"/>
        <v>VersionID</v>
      </c>
      <c r="B15" s="8" t="s">
        <v>22</v>
      </c>
      <c r="C15" s="9" t="s">
        <v>34</v>
      </c>
      <c r="D15" s="10" t="s">
        <v>5096</v>
      </c>
      <c r="E15" s="10" t="s">
        <v>22</v>
      </c>
      <c r="F15" s="10" t="s">
        <v>601</v>
      </c>
      <c r="G15" s="10" t="str">
        <f t="shared" si="1"/>
        <v>Call For Tenders. Version. Identifier</v>
      </c>
      <c r="H15" s="10" t="s">
        <v>22</v>
      </c>
      <c r="I15" s="10" t="s">
        <v>572</v>
      </c>
      <c r="J15" s="10" t="s">
        <v>22</v>
      </c>
      <c r="K15" s="10" t="s">
        <v>22</v>
      </c>
      <c r="L15" s="10" t="s">
        <v>602</v>
      </c>
      <c r="M15" s="7" t="str">
        <f t="shared" si="2"/>
        <v>Version</v>
      </c>
      <c r="N15" s="10" t="s">
        <v>29</v>
      </c>
      <c r="O15" s="10" t="s">
        <v>22</v>
      </c>
      <c r="P15" s="10" t="str">
        <f t="shared" si="3"/>
        <v>Identifier. Type</v>
      </c>
      <c r="Q15" s="10" t="s">
        <v>22</v>
      </c>
      <c r="R15" s="10" t="s">
        <v>22</v>
      </c>
      <c r="S15" s="10" t="s">
        <v>30</v>
      </c>
      <c r="T15" s="10" t="s">
        <v>22</v>
      </c>
      <c r="U15" s="10" t="s">
        <v>26</v>
      </c>
      <c r="V15" s="10" t="s">
        <v>22</v>
      </c>
    </row>
    <row r="16" spans="1:22" ht="14.1" customHeight="1" x14ac:dyDescent="0.2">
      <c r="A16" s="7" t="str">
        <f t="shared" si="0"/>
        <v>PreviousVersionID</v>
      </c>
      <c r="B16" s="8" t="s">
        <v>22</v>
      </c>
      <c r="C16" s="9" t="s">
        <v>34</v>
      </c>
      <c r="D16" s="10" t="s">
        <v>5097</v>
      </c>
      <c r="E16" s="10" t="s">
        <v>22</v>
      </c>
      <c r="F16" s="10" t="s">
        <v>604</v>
      </c>
      <c r="G16" s="10" t="str">
        <f t="shared" si="1"/>
        <v>Call For Tenders. Previous_ Version. Identifier</v>
      </c>
      <c r="H16" s="10" t="s">
        <v>22</v>
      </c>
      <c r="I16" s="10" t="s">
        <v>572</v>
      </c>
      <c r="J16" s="10" t="s">
        <v>605</v>
      </c>
      <c r="K16" s="10" t="s">
        <v>22</v>
      </c>
      <c r="L16" s="10" t="s">
        <v>602</v>
      </c>
      <c r="M16" s="7" t="str">
        <f t="shared" si="2"/>
        <v>Version</v>
      </c>
      <c r="N16" s="10" t="s">
        <v>29</v>
      </c>
      <c r="O16" s="10" t="s">
        <v>22</v>
      </c>
      <c r="P16" s="10" t="str">
        <f t="shared" si="3"/>
        <v>Identifier. Type</v>
      </c>
      <c r="Q16" s="10" t="s">
        <v>22</v>
      </c>
      <c r="R16" s="10" t="s">
        <v>22</v>
      </c>
      <c r="S16" s="10" t="s">
        <v>30</v>
      </c>
      <c r="T16" s="10" t="s">
        <v>22</v>
      </c>
      <c r="U16" s="10" t="s">
        <v>26</v>
      </c>
      <c r="V16" s="10" t="s">
        <v>22</v>
      </c>
    </row>
    <row r="17" spans="1:22" ht="14.1" customHeight="1" x14ac:dyDescent="0.2">
      <c r="A17" s="11" t="str">
        <f t="shared" ref="A17:A29" si="4">SUBSTITUTE(SUBSTITUTE(CONCATENATE(J17,IF(M17="Identifier","ID",M17))," ",""),"_","")</f>
        <v>LegalDocumentReference</v>
      </c>
      <c r="B17" s="8" t="s">
        <v>22</v>
      </c>
      <c r="C17" s="12" t="s">
        <v>34</v>
      </c>
      <c r="D17" s="11" t="s">
        <v>3368</v>
      </c>
      <c r="E17" s="11" t="s">
        <v>22</v>
      </c>
      <c r="F17" s="11" t="s">
        <v>22</v>
      </c>
      <c r="G17" s="11" t="str">
        <f t="shared" ref="G17:G29" si="5">CONCATENATE( IF(H17="","",CONCATENATE(H17,"_ ")),I17,". ",IF(J17="","",CONCATENATE(J17,"_ ")),M17,IF(J17="","",CONCATENATE(". ",N17)))</f>
        <v>Call For Tenders. Legal_ Document Reference. Document Reference</v>
      </c>
      <c r="H17" s="11" t="s">
        <v>22</v>
      </c>
      <c r="I17" s="11" t="s">
        <v>572</v>
      </c>
      <c r="J17" s="11" t="s">
        <v>1016</v>
      </c>
      <c r="K17" s="11" t="s">
        <v>22</v>
      </c>
      <c r="L17" s="11" t="s">
        <v>22</v>
      </c>
      <c r="M17" s="11" t="str">
        <f t="shared" ref="M17:M29" si="6">CONCATENATE(IF(Q17="","",CONCATENATE(Q17,"_ ")),R17)</f>
        <v>Document Reference</v>
      </c>
      <c r="N17" s="11" t="str">
        <f t="shared" ref="N17:N29" si="7">M17</f>
        <v>Document Reference</v>
      </c>
      <c r="O17" s="11" t="s">
        <v>22</v>
      </c>
      <c r="P17" s="11" t="s">
        <v>22</v>
      </c>
      <c r="Q17" s="11" t="s">
        <v>22</v>
      </c>
      <c r="R17" s="11" t="s">
        <v>406</v>
      </c>
      <c r="S17" s="11" t="s">
        <v>38</v>
      </c>
      <c r="T17" s="11" t="s">
        <v>22</v>
      </c>
      <c r="U17" s="11" t="s">
        <v>26</v>
      </c>
      <c r="V17" s="11" t="s">
        <v>22</v>
      </c>
    </row>
    <row r="18" spans="1:22" ht="14.1" customHeight="1" x14ac:dyDescent="0.2">
      <c r="A18" s="11" t="str">
        <f t="shared" si="4"/>
        <v>TechnicalDocumentReference</v>
      </c>
      <c r="B18" s="8" t="s">
        <v>22</v>
      </c>
      <c r="C18" s="12" t="s">
        <v>34</v>
      </c>
      <c r="D18" s="11" t="s">
        <v>3370</v>
      </c>
      <c r="E18" s="11" t="s">
        <v>22</v>
      </c>
      <c r="F18" s="11" t="s">
        <v>22</v>
      </c>
      <c r="G18" s="11" t="str">
        <f t="shared" si="5"/>
        <v>Call For Tenders. Technical_ Document Reference. Document Reference</v>
      </c>
      <c r="H18" s="11" t="s">
        <v>22</v>
      </c>
      <c r="I18" s="11" t="s">
        <v>572</v>
      </c>
      <c r="J18" s="11" t="s">
        <v>2217</v>
      </c>
      <c r="K18" s="11" t="s">
        <v>22</v>
      </c>
      <c r="L18" s="11" t="s">
        <v>22</v>
      </c>
      <c r="M18" s="11" t="str">
        <f t="shared" si="6"/>
        <v>Document Reference</v>
      </c>
      <c r="N18" s="11" t="str">
        <f t="shared" si="7"/>
        <v>Document Reference</v>
      </c>
      <c r="O18" s="11" t="s">
        <v>22</v>
      </c>
      <c r="P18" s="11" t="s">
        <v>22</v>
      </c>
      <c r="Q18" s="11" t="s">
        <v>22</v>
      </c>
      <c r="R18" s="11" t="s">
        <v>406</v>
      </c>
      <c r="S18" s="11" t="s">
        <v>38</v>
      </c>
      <c r="T18" s="11" t="s">
        <v>22</v>
      </c>
      <c r="U18" s="11" t="s">
        <v>26</v>
      </c>
      <c r="V18" s="11" t="s">
        <v>22</v>
      </c>
    </row>
    <row r="19" spans="1:22" ht="14.1" customHeight="1" x14ac:dyDescent="0.2">
      <c r="A19" s="11" t="str">
        <f t="shared" si="4"/>
        <v>RequiredDocumentReference</v>
      </c>
      <c r="B19" s="8" t="s">
        <v>22</v>
      </c>
      <c r="C19" s="12" t="s">
        <v>98</v>
      </c>
      <c r="D19" s="11" t="s">
        <v>3371</v>
      </c>
      <c r="E19" s="11" t="s">
        <v>22</v>
      </c>
      <c r="F19" s="11" t="s">
        <v>22</v>
      </c>
      <c r="G19" s="11" t="str">
        <f t="shared" si="5"/>
        <v>Call For Tenders. Required_ Document Reference. Document Reference</v>
      </c>
      <c r="H19" s="11" t="s">
        <v>22</v>
      </c>
      <c r="I19" s="11" t="s">
        <v>572</v>
      </c>
      <c r="J19" s="11" t="s">
        <v>439</v>
      </c>
      <c r="K19" s="11" t="s">
        <v>22</v>
      </c>
      <c r="L19" s="11" t="s">
        <v>22</v>
      </c>
      <c r="M19" s="11" t="str">
        <f t="shared" si="6"/>
        <v>Document Reference</v>
      </c>
      <c r="N19" s="11" t="str">
        <f t="shared" si="7"/>
        <v>Document Reference</v>
      </c>
      <c r="O19" s="11" t="s">
        <v>22</v>
      </c>
      <c r="P19" s="11" t="s">
        <v>22</v>
      </c>
      <c r="Q19" s="11" t="s">
        <v>22</v>
      </c>
      <c r="R19" s="11" t="s">
        <v>406</v>
      </c>
      <c r="S19" s="11" t="s">
        <v>38</v>
      </c>
      <c r="T19" s="11" t="s">
        <v>22</v>
      </c>
      <c r="U19" s="11" t="s">
        <v>228</v>
      </c>
      <c r="V19" s="11" t="s">
        <v>22</v>
      </c>
    </row>
    <row r="20" spans="1:22" ht="14.1" customHeight="1" x14ac:dyDescent="0.2">
      <c r="A20" s="11" t="str">
        <f t="shared" si="4"/>
        <v>ProvidedDocumentReference</v>
      </c>
      <c r="B20" s="8" t="s">
        <v>22</v>
      </c>
      <c r="C20" s="12" t="s">
        <v>98</v>
      </c>
      <c r="D20" s="11" t="s">
        <v>3372</v>
      </c>
      <c r="E20" s="11" t="s">
        <v>22</v>
      </c>
      <c r="F20" s="11" t="s">
        <v>22</v>
      </c>
      <c r="G20" s="11" t="str">
        <f t="shared" si="5"/>
        <v>Call For Tenders. Provided_ Document Reference. Document Reference</v>
      </c>
      <c r="H20" s="11" t="s">
        <v>22</v>
      </c>
      <c r="I20" s="11" t="s">
        <v>572</v>
      </c>
      <c r="J20" s="11" t="s">
        <v>3373</v>
      </c>
      <c r="K20" s="11" t="s">
        <v>22</v>
      </c>
      <c r="L20" s="11" t="s">
        <v>22</v>
      </c>
      <c r="M20" s="11" t="str">
        <f t="shared" si="6"/>
        <v>Document Reference</v>
      </c>
      <c r="N20" s="11" t="str">
        <f t="shared" si="7"/>
        <v>Document Reference</v>
      </c>
      <c r="O20" s="11" t="s">
        <v>22</v>
      </c>
      <c r="P20" s="11" t="s">
        <v>22</v>
      </c>
      <c r="Q20" s="11" t="s">
        <v>22</v>
      </c>
      <c r="R20" s="11" t="s">
        <v>406</v>
      </c>
      <c r="S20" s="11" t="s">
        <v>38</v>
      </c>
      <c r="T20" s="11" t="s">
        <v>22</v>
      </c>
      <c r="U20" s="11" t="s">
        <v>228</v>
      </c>
      <c r="V20" s="11" t="s">
        <v>22</v>
      </c>
    </row>
    <row r="21" spans="1:22" ht="14.1" customHeight="1" x14ac:dyDescent="0.2">
      <c r="A21" s="11" t="str">
        <f t="shared" si="4"/>
        <v>AdditionalDocumentReference</v>
      </c>
      <c r="B21" s="8" t="s">
        <v>22</v>
      </c>
      <c r="C21" s="12" t="s">
        <v>98</v>
      </c>
      <c r="D21" s="11" t="s">
        <v>3374</v>
      </c>
      <c r="E21" s="11" t="s">
        <v>22</v>
      </c>
      <c r="F21" s="11" t="s">
        <v>22</v>
      </c>
      <c r="G21" s="11" t="str">
        <f t="shared" si="5"/>
        <v>Call For Tenders. Additional_ Document Reference. Document Reference</v>
      </c>
      <c r="H21" s="11" t="s">
        <v>22</v>
      </c>
      <c r="I21" s="11" t="s">
        <v>572</v>
      </c>
      <c r="J21" s="11" t="s">
        <v>86</v>
      </c>
      <c r="K21" s="11" t="s">
        <v>22</v>
      </c>
      <c r="L21" s="11" t="s">
        <v>22</v>
      </c>
      <c r="M21" s="11" t="str">
        <f t="shared" si="6"/>
        <v>Document Reference</v>
      </c>
      <c r="N21" s="11" t="str">
        <f t="shared" si="7"/>
        <v>Document Reference</v>
      </c>
      <c r="O21" s="11" t="s">
        <v>22</v>
      </c>
      <c r="P21" s="11" t="s">
        <v>22</v>
      </c>
      <c r="Q21" s="11" t="s">
        <v>22</v>
      </c>
      <c r="R21" s="11" t="s">
        <v>406</v>
      </c>
      <c r="S21" s="11" t="s">
        <v>38</v>
      </c>
      <c r="T21" s="11" t="s">
        <v>22</v>
      </c>
      <c r="U21" s="11" t="s">
        <v>26</v>
      </c>
      <c r="V21" s="11" t="s">
        <v>22</v>
      </c>
    </row>
    <row r="22" spans="1:22" ht="14.1" customHeight="1" x14ac:dyDescent="0.2">
      <c r="A22" s="11" t="str">
        <f t="shared" si="4"/>
        <v>Signature</v>
      </c>
      <c r="B22" s="8" t="s">
        <v>22</v>
      </c>
      <c r="C22" s="12" t="s">
        <v>98</v>
      </c>
      <c r="D22" s="11" t="s">
        <v>4972</v>
      </c>
      <c r="E22" s="11" t="s">
        <v>22</v>
      </c>
      <c r="F22" s="11" t="s">
        <v>22</v>
      </c>
      <c r="G22" s="11" t="str">
        <f t="shared" si="5"/>
        <v>Call For Tenders. Signature</v>
      </c>
      <c r="H22" s="11" t="s">
        <v>22</v>
      </c>
      <c r="I22" s="11" t="s">
        <v>572</v>
      </c>
      <c r="J22" s="11" t="s">
        <v>22</v>
      </c>
      <c r="K22" s="11" t="s">
        <v>22</v>
      </c>
      <c r="L22" s="11" t="s">
        <v>22</v>
      </c>
      <c r="M22" s="11" t="str">
        <f t="shared" si="6"/>
        <v>Signature</v>
      </c>
      <c r="N22" s="11" t="str">
        <f t="shared" si="7"/>
        <v>Signature</v>
      </c>
      <c r="O22" s="11" t="s">
        <v>22</v>
      </c>
      <c r="P22" s="11" t="s">
        <v>22</v>
      </c>
      <c r="Q22" s="11" t="s">
        <v>22</v>
      </c>
      <c r="R22" s="11" t="s">
        <v>624</v>
      </c>
      <c r="S22" s="11" t="s">
        <v>38</v>
      </c>
      <c r="T22" s="11" t="s">
        <v>22</v>
      </c>
      <c r="U22" s="11" t="s">
        <v>26</v>
      </c>
      <c r="V22" s="11" t="s">
        <v>22</v>
      </c>
    </row>
    <row r="23" spans="1:22" ht="14.1" customHeight="1" x14ac:dyDescent="0.2">
      <c r="A23" s="11" t="str">
        <f t="shared" si="4"/>
        <v>ContractingParty</v>
      </c>
      <c r="B23" s="8" t="s">
        <v>22</v>
      </c>
      <c r="C23" s="12" t="s">
        <v>50</v>
      </c>
      <c r="D23" s="11" t="s">
        <v>5098</v>
      </c>
      <c r="E23" s="11" t="s">
        <v>22</v>
      </c>
      <c r="F23" s="11" t="s">
        <v>22</v>
      </c>
      <c r="G23" s="11" t="str">
        <f t="shared" si="5"/>
        <v>Call For Tenders. Contracting Party</v>
      </c>
      <c r="H23" s="11" t="s">
        <v>22</v>
      </c>
      <c r="I23" s="11" t="s">
        <v>572</v>
      </c>
      <c r="J23" s="11" t="s">
        <v>22</v>
      </c>
      <c r="K23" s="11" t="s">
        <v>22</v>
      </c>
      <c r="L23" s="11" t="s">
        <v>22</v>
      </c>
      <c r="M23" s="11" t="str">
        <f t="shared" si="6"/>
        <v>Contracting Party</v>
      </c>
      <c r="N23" s="11" t="str">
        <f t="shared" si="7"/>
        <v>Contracting Party</v>
      </c>
      <c r="O23" s="11" t="s">
        <v>22</v>
      </c>
      <c r="P23" s="11" t="s">
        <v>22</v>
      </c>
      <c r="Q23" s="11" t="s">
        <v>22</v>
      </c>
      <c r="R23" s="11" t="s">
        <v>1233</v>
      </c>
      <c r="S23" s="11" t="s">
        <v>38</v>
      </c>
      <c r="T23" s="11" t="s">
        <v>22</v>
      </c>
      <c r="U23" s="11" t="s">
        <v>26</v>
      </c>
      <c r="V23" s="11" t="s">
        <v>22</v>
      </c>
    </row>
    <row r="24" spans="1:22" ht="14.1" customHeight="1" x14ac:dyDescent="0.2">
      <c r="A24" s="11" t="str">
        <f t="shared" si="4"/>
        <v>OriginatorCustomerParty</v>
      </c>
      <c r="B24" s="8" t="s">
        <v>22</v>
      </c>
      <c r="C24" s="12" t="s">
        <v>98</v>
      </c>
      <c r="D24" s="11" t="s">
        <v>5099</v>
      </c>
      <c r="E24" s="11" t="s">
        <v>22</v>
      </c>
      <c r="F24" s="11" t="s">
        <v>22</v>
      </c>
      <c r="G24" s="11" t="str">
        <f t="shared" si="5"/>
        <v>Call For Tenders. Originator_ Customer Party. Customer Party</v>
      </c>
      <c r="H24" s="11" t="s">
        <v>22</v>
      </c>
      <c r="I24" s="11" t="s">
        <v>572</v>
      </c>
      <c r="J24" s="11" t="s">
        <v>1314</v>
      </c>
      <c r="K24" s="11" t="s">
        <v>22</v>
      </c>
      <c r="L24" s="11" t="s">
        <v>22</v>
      </c>
      <c r="M24" s="11" t="str">
        <f t="shared" si="6"/>
        <v>Customer Party</v>
      </c>
      <c r="N24" s="11" t="str">
        <f t="shared" si="7"/>
        <v>Customer Party</v>
      </c>
      <c r="O24" s="11" t="s">
        <v>22</v>
      </c>
      <c r="P24" s="11" t="s">
        <v>22</v>
      </c>
      <c r="Q24" s="11" t="s">
        <v>22</v>
      </c>
      <c r="R24" s="11" t="s">
        <v>37</v>
      </c>
      <c r="S24" s="11" t="s">
        <v>38</v>
      </c>
      <c r="T24" s="11" t="s">
        <v>22</v>
      </c>
      <c r="U24" s="11" t="s">
        <v>26</v>
      </c>
      <c r="V24" s="11" t="s">
        <v>22</v>
      </c>
    </row>
    <row r="25" spans="1:22" ht="14.1" customHeight="1" x14ac:dyDescent="0.2">
      <c r="A25" s="11" t="str">
        <f t="shared" si="4"/>
        <v>ReceiverParty</v>
      </c>
      <c r="B25" s="8" t="s">
        <v>22</v>
      </c>
      <c r="C25" s="12" t="s">
        <v>34</v>
      </c>
      <c r="D25" s="11" t="s">
        <v>5003</v>
      </c>
      <c r="E25" s="11" t="s">
        <v>22</v>
      </c>
      <c r="F25" s="11" t="s">
        <v>22</v>
      </c>
      <c r="G25" s="11" t="str">
        <f t="shared" si="5"/>
        <v>Call For Tenders. Receiver_ Party. Party</v>
      </c>
      <c r="H25" s="11" t="s">
        <v>22</v>
      </c>
      <c r="I25" s="11" t="s">
        <v>572</v>
      </c>
      <c r="J25" s="11" t="s">
        <v>5004</v>
      </c>
      <c r="K25" s="11" t="s">
        <v>22</v>
      </c>
      <c r="L25" s="11" t="s">
        <v>22</v>
      </c>
      <c r="M25" s="11" t="str">
        <f t="shared" si="6"/>
        <v>Party</v>
      </c>
      <c r="N25" s="11" t="str">
        <f t="shared" si="7"/>
        <v>Party</v>
      </c>
      <c r="O25" s="11" t="s">
        <v>22</v>
      </c>
      <c r="P25" s="11" t="s">
        <v>22</v>
      </c>
      <c r="Q25" s="11" t="s">
        <v>22</v>
      </c>
      <c r="R25" s="11" t="s">
        <v>216</v>
      </c>
      <c r="S25" s="11" t="s">
        <v>38</v>
      </c>
      <c r="T25" s="11" t="s">
        <v>22</v>
      </c>
      <c r="U25" s="11" t="s">
        <v>26</v>
      </c>
      <c r="V25" s="11" t="s">
        <v>22</v>
      </c>
    </row>
    <row r="26" spans="1:22" ht="14.1" customHeight="1" x14ac:dyDescent="0.2">
      <c r="A26" s="11" t="str">
        <f t="shared" si="4"/>
        <v>TenderingTerms</v>
      </c>
      <c r="B26" s="8" t="s">
        <v>22</v>
      </c>
      <c r="C26" s="12" t="s">
        <v>34</v>
      </c>
      <c r="D26" s="11" t="s">
        <v>5100</v>
      </c>
      <c r="E26" s="11" t="s">
        <v>22</v>
      </c>
      <c r="F26" s="11" t="s">
        <v>22</v>
      </c>
      <c r="G26" s="11" t="str">
        <f t="shared" si="5"/>
        <v>Call For Tenders. Tendering Terms</v>
      </c>
      <c r="H26" s="11" t="s">
        <v>22</v>
      </c>
      <c r="I26" s="11" t="s">
        <v>572</v>
      </c>
      <c r="J26" s="11" t="s">
        <v>22</v>
      </c>
      <c r="K26" s="11" t="s">
        <v>22</v>
      </c>
      <c r="L26" s="11" t="s">
        <v>22</v>
      </c>
      <c r="M26" s="11" t="str">
        <f t="shared" si="6"/>
        <v>Tendering Terms</v>
      </c>
      <c r="N26" s="11" t="str">
        <f t="shared" si="7"/>
        <v>Tendering Terms</v>
      </c>
      <c r="O26" s="11" t="s">
        <v>22</v>
      </c>
      <c r="P26" s="11" t="s">
        <v>22</v>
      </c>
      <c r="Q26" s="11" t="s">
        <v>22</v>
      </c>
      <c r="R26" s="11" t="s">
        <v>3376</v>
      </c>
      <c r="S26" s="11" t="s">
        <v>38</v>
      </c>
      <c r="T26" s="11" t="s">
        <v>22</v>
      </c>
      <c r="U26" s="11" t="s">
        <v>26</v>
      </c>
      <c r="V26" s="11" t="s">
        <v>22</v>
      </c>
    </row>
    <row r="27" spans="1:22" ht="14.1" customHeight="1" x14ac:dyDescent="0.2">
      <c r="A27" s="11" t="str">
        <f t="shared" si="4"/>
        <v>TenderingProcess</v>
      </c>
      <c r="B27" s="8" t="s">
        <v>22</v>
      </c>
      <c r="C27" s="12" t="s">
        <v>34</v>
      </c>
      <c r="D27" s="11" t="s">
        <v>5101</v>
      </c>
      <c r="E27" s="11" t="s">
        <v>22</v>
      </c>
      <c r="F27" s="11" t="s">
        <v>22</v>
      </c>
      <c r="G27" s="11" t="str">
        <f t="shared" si="5"/>
        <v>Call For Tenders. Tendering Process</v>
      </c>
      <c r="H27" s="11" t="s">
        <v>22</v>
      </c>
      <c r="I27" s="11" t="s">
        <v>572</v>
      </c>
      <c r="J27" s="11" t="s">
        <v>22</v>
      </c>
      <c r="K27" s="11" t="s">
        <v>22</v>
      </c>
      <c r="L27" s="11" t="s">
        <v>22</v>
      </c>
      <c r="M27" s="11" t="str">
        <f t="shared" si="6"/>
        <v>Tendering Process</v>
      </c>
      <c r="N27" s="11" t="str">
        <f t="shared" si="7"/>
        <v>Tendering Process</v>
      </c>
      <c r="O27" s="11" t="s">
        <v>22</v>
      </c>
      <c r="P27" s="11" t="s">
        <v>22</v>
      </c>
      <c r="Q27" s="11" t="s">
        <v>22</v>
      </c>
      <c r="R27" s="11" t="s">
        <v>3378</v>
      </c>
      <c r="S27" s="11" t="s">
        <v>38</v>
      </c>
      <c r="T27" s="11" t="s">
        <v>22</v>
      </c>
      <c r="U27" s="11" t="s">
        <v>26</v>
      </c>
      <c r="V27" s="11" t="s">
        <v>22</v>
      </c>
    </row>
    <row r="28" spans="1:22" ht="14.1" customHeight="1" x14ac:dyDescent="0.2">
      <c r="A28" s="11" t="str">
        <f t="shared" si="4"/>
        <v>ProcurementProject</v>
      </c>
      <c r="B28" s="8" t="s">
        <v>22</v>
      </c>
      <c r="C28" s="12" t="s">
        <v>27</v>
      </c>
      <c r="D28" s="11" t="s">
        <v>5102</v>
      </c>
      <c r="E28" s="11" t="s">
        <v>22</v>
      </c>
      <c r="F28" s="11" t="s">
        <v>22</v>
      </c>
      <c r="G28" s="11" t="str">
        <f t="shared" si="5"/>
        <v>Call For Tenders. Procurement Project</v>
      </c>
      <c r="H28" s="11" t="s">
        <v>22</v>
      </c>
      <c r="I28" s="11" t="s">
        <v>572</v>
      </c>
      <c r="J28" s="11" t="s">
        <v>22</v>
      </c>
      <c r="K28" s="11" t="s">
        <v>22</v>
      </c>
      <c r="L28" s="11" t="s">
        <v>22</v>
      </c>
      <c r="M28" s="11" t="str">
        <f t="shared" si="6"/>
        <v>Procurement Project</v>
      </c>
      <c r="N28" s="11" t="str">
        <f t="shared" si="7"/>
        <v>Procurement Project</v>
      </c>
      <c r="O28" s="11" t="s">
        <v>22</v>
      </c>
      <c r="P28" s="11" t="s">
        <v>22</v>
      </c>
      <c r="Q28" s="11" t="s">
        <v>22</v>
      </c>
      <c r="R28" s="11" t="s">
        <v>3336</v>
      </c>
      <c r="S28" s="11" t="s">
        <v>38</v>
      </c>
      <c r="T28" s="11" t="s">
        <v>22</v>
      </c>
      <c r="U28" s="11" t="s">
        <v>26</v>
      </c>
      <c r="V28" s="11" t="s">
        <v>22</v>
      </c>
    </row>
    <row r="29" spans="1:22" ht="14.1" customHeight="1" x14ac:dyDescent="0.2">
      <c r="A29" s="11" t="str">
        <f t="shared" si="4"/>
        <v>ProcurementProjectLot</v>
      </c>
      <c r="B29" s="8" t="s">
        <v>22</v>
      </c>
      <c r="C29" s="12" t="s">
        <v>98</v>
      </c>
      <c r="D29" s="11" t="s">
        <v>5103</v>
      </c>
      <c r="E29" s="11" t="s">
        <v>22</v>
      </c>
      <c r="F29" s="11" t="s">
        <v>22</v>
      </c>
      <c r="G29" s="11" t="str">
        <f t="shared" si="5"/>
        <v>Call For Tenders. Procurement Project Lot</v>
      </c>
      <c r="H29" s="11" t="s">
        <v>22</v>
      </c>
      <c r="I29" s="11" t="s">
        <v>572</v>
      </c>
      <c r="J29" s="11" t="s">
        <v>22</v>
      </c>
      <c r="K29" s="11" t="s">
        <v>22</v>
      </c>
      <c r="L29" s="11" t="s">
        <v>22</v>
      </c>
      <c r="M29" s="11" t="str">
        <f t="shared" si="6"/>
        <v>Procurement Project Lot</v>
      </c>
      <c r="N29" s="11" t="str">
        <f t="shared" si="7"/>
        <v>Procurement Project Lot</v>
      </c>
      <c r="O29" s="11" t="s">
        <v>22</v>
      </c>
      <c r="P29" s="11" t="s">
        <v>22</v>
      </c>
      <c r="Q29" s="11" t="s">
        <v>22</v>
      </c>
      <c r="R29" s="11" t="s">
        <v>3366</v>
      </c>
      <c r="S29" s="11" t="s">
        <v>38</v>
      </c>
      <c r="T29" s="11" t="s">
        <v>22</v>
      </c>
      <c r="U29" s="11" t="s">
        <v>26</v>
      </c>
      <c r="V29" s="11" t="s">
        <v>22</v>
      </c>
    </row>
    <row r="30" spans="1:22" s="14" customFormat="1" ht="14.1" customHeight="1" x14ac:dyDescent="0.2">
      <c r="A30" s="13"/>
      <c r="B30" s="13"/>
      <c r="C30" s="13"/>
      <c r="D30" s="13"/>
      <c r="E30" s="13"/>
      <c r="F30" s="13"/>
      <c r="G30" s="13"/>
      <c r="H30" s="13"/>
      <c r="I30" s="13"/>
      <c r="J30" s="13"/>
      <c r="K30" s="13"/>
      <c r="L30" s="13"/>
      <c r="M30" s="13"/>
      <c r="N30" s="13"/>
      <c r="O30" s="13"/>
      <c r="P30" s="13"/>
      <c r="Q30" s="13"/>
      <c r="R30" s="13"/>
      <c r="S30" s="13" t="s">
        <v>4949</v>
      </c>
      <c r="T30" s="13"/>
      <c r="U30" s="13"/>
      <c r="V30"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E3DC9-3937-4A12-92F8-8D30944CC63D}">
  <dimension ref="A1:V19"/>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UnsubscribeFromProcedureRequest</v>
      </c>
      <c r="B2" s="6" t="s">
        <v>22</v>
      </c>
      <c r="C2" s="6" t="s">
        <v>22</v>
      </c>
      <c r="D2" s="6" t="s">
        <v>6125</v>
      </c>
      <c r="E2" s="6" t="s">
        <v>22</v>
      </c>
      <c r="F2" s="6" t="s">
        <v>22</v>
      </c>
      <c r="G2" s="5" t="str">
        <f>CONCATENATE(IF(H2="","",CONCATENATE(H2,"_ ")),I2,". Details")</f>
        <v>Unsubscribe From Procedure Request. Details</v>
      </c>
      <c r="H2" s="6" t="s">
        <v>22</v>
      </c>
      <c r="I2" s="6" t="s">
        <v>6126</v>
      </c>
      <c r="J2" s="6" t="s">
        <v>22</v>
      </c>
      <c r="K2" s="6" t="s">
        <v>22</v>
      </c>
      <c r="L2" s="6" t="s">
        <v>22</v>
      </c>
      <c r="M2" s="6" t="s">
        <v>22</v>
      </c>
      <c r="N2" s="6" t="s">
        <v>22</v>
      </c>
      <c r="O2" s="6" t="s">
        <v>22</v>
      </c>
      <c r="P2" s="6" t="s">
        <v>22</v>
      </c>
      <c r="Q2" s="6" t="s">
        <v>22</v>
      </c>
      <c r="R2" s="6" t="s">
        <v>22</v>
      </c>
      <c r="S2" s="6" t="s">
        <v>25</v>
      </c>
      <c r="T2" s="6" t="s">
        <v>22</v>
      </c>
      <c r="U2" s="6" t="s">
        <v>228</v>
      </c>
      <c r="V2" s="6" t="s">
        <v>22</v>
      </c>
    </row>
    <row r="3" spans="1:22" ht="14.1" customHeight="1" x14ac:dyDescent="0.2">
      <c r="A3" s="7" t="str">
        <f t="shared" ref="A3:A13" si="0">SUBSTITUTE(CONCATENATE(J3,K3,IF(L3="Identifier","ID",IF(AND(L3="Text",OR(J3&lt;&gt;"",K3&lt;&gt;"")),"",L3)),IF(AND(N3&lt;&gt;"Text",L3&lt;&gt;N3,NOT(AND(L3="URI",N3="Identifier")),NOT(AND(L3="UUID",N3="Identifier")),NOT(AND(L3="OID",N3="Identifier"))),IF(N3="Identifier","ID",N3),""))," ","")</f>
        <v>UBLVersionID</v>
      </c>
      <c r="B3" s="8" t="s">
        <v>22</v>
      </c>
      <c r="C3" s="9" t="s">
        <v>34</v>
      </c>
      <c r="D3" s="10" t="s">
        <v>5395</v>
      </c>
      <c r="E3" s="10" t="s">
        <v>22</v>
      </c>
      <c r="F3" s="10" t="s">
        <v>22</v>
      </c>
      <c r="G3" s="10" t="str">
        <f t="shared" ref="G3:G13" si="1">CONCATENATE( IF(H3="","",CONCATENATE(H3,"_ ")),I3,". ",IF(J3="","",CONCATENATE(J3,"_ ")),M3,IF(OR(J3&lt;&gt;"",M3&lt;&gt;N3),CONCATENATE(". ",N3),""))</f>
        <v>Unsubscribe From Procedure Request. UBL Version Identifier. Identifier</v>
      </c>
      <c r="H3" s="10" t="s">
        <v>22</v>
      </c>
      <c r="I3" s="10" t="s">
        <v>6126</v>
      </c>
      <c r="J3" s="10" t="s">
        <v>22</v>
      </c>
      <c r="K3" s="10" t="s">
        <v>4953</v>
      </c>
      <c r="L3" s="10" t="s">
        <v>29</v>
      </c>
      <c r="M3" s="7" t="str">
        <f t="shared" ref="M3:M13" si="2">IF(K3&lt;&gt;"",CONCATENATE(K3," ",L3),L3)</f>
        <v>UBL Version Identifier</v>
      </c>
      <c r="N3" s="10" t="s">
        <v>29</v>
      </c>
      <c r="O3" s="10" t="s">
        <v>22</v>
      </c>
      <c r="P3" s="10" t="str">
        <f t="shared" ref="P3:P13" si="3">IF(O3&lt;&gt;"",CONCATENATE(O3,"_ ",N3,". Type"),CONCATENATE(N3,". Type"))</f>
        <v>Identifier. Type</v>
      </c>
      <c r="Q3" s="10" t="s">
        <v>22</v>
      </c>
      <c r="R3" s="10" t="s">
        <v>22</v>
      </c>
      <c r="S3" s="10" t="s">
        <v>30</v>
      </c>
      <c r="T3" s="10" t="s">
        <v>22</v>
      </c>
      <c r="U3" s="10" t="s">
        <v>228</v>
      </c>
      <c r="V3" s="10" t="s">
        <v>22</v>
      </c>
    </row>
    <row r="4" spans="1:22" ht="14.1" customHeight="1" x14ac:dyDescent="0.2">
      <c r="A4" s="7" t="str">
        <f t="shared" si="0"/>
        <v>CustomizationID</v>
      </c>
      <c r="B4" s="8" t="s">
        <v>22</v>
      </c>
      <c r="C4" s="9" t="s">
        <v>34</v>
      </c>
      <c r="D4" s="10" t="s">
        <v>4954</v>
      </c>
      <c r="E4" s="10" t="s">
        <v>22</v>
      </c>
      <c r="F4" s="10" t="s">
        <v>22</v>
      </c>
      <c r="G4" s="10" t="str">
        <f t="shared" si="1"/>
        <v>Unsubscribe From Procedure Request. Customization Identifier. Identifier</v>
      </c>
      <c r="H4" s="10" t="s">
        <v>22</v>
      </c>
      <c r="I4" s="10" t="s">
        <v>6126</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228</v>
      </c>
      <c r="V4" s="10" t="s">
        <v>22</v>
      </c>
    </row>
    <row r="5" spans="1:22" ht="14.1" customHeight="1" x14ac:dyDescent="0.2">
      <c r="A5" s="7" t="str">
        <f t="shared" si="0"/>
        <v>ProfileID</v>
      </c>
      <c r="B5" s="8" t="s">
        <v>22</v>
      </c>
      <c r="C5" s="9" t="s">
        <v>34</v>
      </c>
      <c r="D5" s="10" t="s">
        <v>4955</v>
      </c>
      <c r="E5" s="10" t="s">
        <v>22</v>
      </c>
      <c r="F5" s="10" t="s">
        <v>22</v>
      </c>
      <c r="G5" s="10" t="str">
        <f t="shared" si="1"/>
        <v>Unsubscribe From Procedure Request. Profile Identifier. Identifier</v>
      </c>
      <c r="H5" s="10" t="s">
        <v>22</v>
      </c>
      <c r="I5" s="10" t="s">
        <v>6126</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228</v>
      </c>
      <c r="V5" s="10" t="s">
        <v>22</v>
      </c>
    </row>
    <row r="6" spans="1:22" ht="14.1" customHeight="1" x14ac:dyDescent="0.2">
      <c r="A6" s="7" t="str">
        <f t="shared" si="0"/>
        <v>ProfileExecutionID</v>
      </c>
      <c r="B6" s="8" t="s">
        <v>22</v>
      </c>
      <c r="C6" s="9" t="s">
        <v>34</v>
      </c>
      <c r="D6" s="10" t="s">
        <v>4956</v>
      </c>
      <c r="E6" s="10" t="s">
        <v>22</v>
      </c>
      <c r="F6" s="10" t="s">
        <v>22</v>
      </c>
      <c r="G6" s="10" t="str">
        <f t="shared" si="1"/>
        <v>Unsubscribe From Procedure Request. Profile Execution Identifier. Identifier</v>
      </c>
      <c r="H6" s="10" t="s">
        <v>22</v>
      </c>
      <c r="I6" s="10" t="s">
        <v>6126</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228</v>
      </c>
      <c r="V6" s="10" t="s">
        <v>22</v>
      </c>
    </row>
    <row r="7" spans="1:22" ht="14.1" customHeight="1" x14ac:dyDescent="0.2">
      <c r="A7" s="7" t="str">
        <f t="shared" si="0"/>
        <v>ID</v>
      </c>
      <c r="B7" s="8" t="s">
        <v>22</v>
      </c>
      <c r="C7" s="9" t="s">
        <v>27</v>
      </c>
      <c r="D7" s="10" t="s">
        <v>4995</v>
      </c>
      <c r="E7" s="10" t="s">
        <v>22</v>
      </c>
      <c r="F7" s="10" t="s">
        <v>22</v>
      </c>
      <c r="G7" s="10" t="str">
        <f t="shared" si="1"/>
        <v>Unsubscribe From Procedure Request. Identifier</v>
      </c>
      <c r="H7" s="10" t="s">
        <v>22</v>
      </c>
      <c r="I7" s="10" t="s">
        <v>6126</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228</v>
      </c>
      <c r="V7" s="10" t="s">
        <v>22</v>
      </c>
    </row>
    <row r="8" spans="1:22" ht="14.1" customHeight="1" x14ac:dyDescent="0.2">
      <c r="A8" s="7" t="str">
        <f t="shared" si="0"/>
        <v>CopyIndicator</v>
      </c>
      <c r="B8" s="8" t="s">
        <v>22</v>
      </c>
      <c r="C8" s="9" t="s">
        <v>34</v>
      </c>
      <c r="D8" s="10" t="s">
        <v>5018</v>
      </c>
      <c r="E8" s="10" t="s">
        <v>22</v>
      </c>
      <c r="F8" s="10" t="s">
        <v>22</v>
      </c>
      <c r="G8" s="10" t="str">
        <f t="shared" si="1"/>
        <v>Unsubscribe From Procedure Request. Copy_ Indicator. Indicator</v>
      </c>
      <c r="H8" s="10" t="s">
        <v>22</v>
      </c>
      <c r="I8" s="10" t="s">
        <v>6126</v>
      </c>
      <c r="J8" s="10" t="s">
        <v>1596</v>
      </c>
      <c r="K8" s="10" t="s">
        <v>22</v>
      </c>
      <c r="L8" s="10" t="s">
        <v>170</v>
      </c>
      <c r="M8" s="7" t="str">
        <f t="shared" si="2"/>
        <v>Indicator</v>
      </c>
      <c r="N8" s="10" t="s">
        <v>170</v>
      </c>
      <c r="O8" s="10" t="s">
        <v>22</v>
      </c>
      <c r="P8" s="10" t="str">
        <f t="shared" si="3"/>
        <v>Indicator. Type</v>
      </c>
      <c r="Q8" s="10" t="s">
        <v>22</v>
      </c>
      <c r="R8" s="10" t="s">
        <v>22</v>
      </c>
      <c r="S8" s="10" t="s">
        <v>30</v>
      </c>
      <c r="T8" s="10" t="s">
        <v>22</v>
      </c>
      <c r="U8" s="10" t="s">
        <v>228</v>
      </c>
      <c r="V8" s="10" t="s">
        <v>22</v>
      </c>
    </row>
    <row r="9" spans="1:22" ht="14.1" customHeight="1" x14ac:dyDescent="0.2">
      <c r="A9" s="7" t="str">
        <f t="shared" si="0"/>
        <v>UUID</v>
      </c>
      <c r="B9" s="8" t="s">
        <v>22</v>
      </c>
      <c r="C9" s="9" t="s">
        <v>34</v>
      </c>
      <c r="D9" s="10" t="s">
        <v>4959</v>
      </c>
      <c r="E9" s="10" t="s">
        <v>22</v>
      </c>
      <c r="F9" s="10" t="s">
        <v>22</v>
      </c>
      <c r="G9" s="10" t="str">
        <f t="shared" si="1"/>
        <v>Unsubscribe From Procedure Request. UUID. Identifier</v>
      </c>
      <c r="H9" s="10" t="s">
        <v>22</v>
      </c>
      <c r="I9" s="10" t="s">
        <v>6126</v>
      </c>
      <c r="J9" s="10" t="s">
        <v>22</v>
      </c>
      <c r="K9" s="10" t="s">
        <v>22</v>
      </c>
      <c r="L9" s="10" t="s">
        <v>590</v>
      </c>
      <c r="M9" s="7" t="str">
        <f t="shared" si="2"/>
        <v>UUID</v>
      </c>
      <c r="N9" s="10" t="s">
        <v>29</v>
      </c>
      <c r="O9" s="10" t="s">
        <v>22</v>
      </c>
      <c r="P9" s="10" t="str">
        <f t="shared" si="3"/>
        <v>Identifier. Type</v>
      </c>
      <c r="Q9" s="10" t="s">
        <v>22</v>
      </c>
      <c r="R9" s="10" t="s">
        <v>22</v>
      </c>
      <c r="S9" s="10" t="s">
        <v>30</v>
      </c>
      <c r="T9" s="10" t="s">
        <v>22</v>
      </c>
      <c r="U9" s="10" t="s">
        <v>228</v>
      </c>
      <c r="V9" s="10" t="s">
        <v>22</v>
      </c>
    </row>
    <row r="10" spans="1:22" ht="14.1" customHeight="1" x14ac:dyDescent="0.2">
      <c r="A10" s="7" t="str">
        <f t="shared" si="0"/>
        <v>ContractFolderID</v>
      </c>
      <c r="B10" s="8" t="s">
        <v>22</v>
      </c>
      <c r="C10" s="9" t="s">
        <v>34</v>
      </c>
      <c r="D10" s="10" t="s">
        <v>5019</v>
      </c>
      <c r="E10" s="10" t="s">
        <v>22</v>
      </c>
      <c r="F10" s="10" t="s">
        <v>22</v>
      </c>
      <c r="G10" s="10" t="str">
        <f t="shared" si="1"/>
        <v>Unsubscribe From Procedure Request. Contract Folder Identifier. Identifier</v>
      </c>
      <c r="H10" s="10" t="s">
        <v>22</v>
      </c>
      <c r="I10" s="10" t="s">
        <v>6126</v>
      </c>
      <c r="J10" s="10" t="s">
        <v>22</v>
      </c>
      <c r="K10" s="10" t="s">
        <v>5020</v>
      </c>
      <c r="L10" s="10" t="s">
        <v>29</v>
      </c>
      <c r="M10" s="7" t="str">
        <f t="shared" si="2"/>
        <v>Contract Folder Identifier</v>
      </c>
      <c r="N10" s="10" t="s">
        <v>29</v>
      </c>
      <c r="O10" s="10" t="s">
        <v>22</v>
      </c>
      <c r="P10" s="10" t="str">
        <f t="shared" si="3"/>
        <v>Identifier. Type</v>
      </c>
      <c r="Q10" s="10" t="s">
        <v>22</v>
      </c>
      <c r="R10" s="10" t="s">
        <v>22</v>
      </c>
      <c r="S10" s="10" t="s">
        <v>30</v>
      </c>
      <c r="T10" s="10" t="s">
        <v>22</v>
      </c>
      <c r="U10" s="10" t="s">
        <v>228</v>
      </c>
      <c r="V10" s="10" t="s">
        <v>22</v>
      </c>
    </row>
    <row r="11" spans="1:22" ht="14.1" customHeight="1" x14ac:dyDescent="0.2">
      <c r="A11" s="7" t="str">
        <f t="shared" si="0"/>
        <v>IssueDate</v>
      </c>
      <c r="B11" s="8" t="s">
        <v>22</v>
      </c>
      <c r="C11" s="9" t="s">
        <v>27</v>
      </c>
      <c r="D11" s="10" t="s">
        <v>4996</v>
      </c>
      <c r="E11" s="10" t="s">
        <v>22</v>
      </c>
      <c r="F11" s="10" t="s">
        <v>22</v>
      </c>
      <c r="G11" s="10" t="str">
        <f t="shared" si="1"/>
        <v>Unsubscribe From Procedure Request. Issue Date. Date</v>
      </c>
      <c r="H11" s="10" t="s">
        <v>22</v>
      </c>
      <c r="I11" s="10" t="s">
        <v>6126</v>
      </c>
      <c r="J11" s="10" t="s">
        <v>22</v>
      </c>
      <c r="K11" s="10" t="s">
        <v>477</v>
      </c>
      <c r="L11" s="10" t="s">
        <v>397</v>
      </c>
      <c r="M11" s="7" t="str">
        <f t="shared" si="2"/>
        <v>Issue Date</v>
      </c>
      <c r="N11" s="10" t="s">
        <v>397</v>
      </c>
      <c r="O11" s="10" t="s">
        <v>22</v>
      </c>
      <c r="P11" s="10" t="str">
        <f t="shared" si="3"/>
        <v>Date. Type</v>
      </c>
      <c r="Q11" s="10" t="s">
        <v>22</v>
      </c>
      <c r="R11" s="10" t="s">
        <v>22</v>
      </c>
      <c r="S11" s="10" t="s">
        <v>30</v>
      </c>
      <c r="T11" s="10" t="s">
        <v>22</v>
      </c>
      <c r="U11" s="10" t="s">
        <v>228</v>
      </c>
      <c r="V11" s="10" t="s">
        <v>22</v>
      </c>
    </row>
    <row r="12" spans="1:22" ht="14.1" customHeight="1" x14ac:dyDescent="0.2">
      <c r="A12" s="7" t="str">
        <f t="shared" si="0"/>
        <v>IssueTime</v>
      </c>
      <c r="B12" s="8" t="s">
        <v>22</v>
      </c>
      <c r="C12" s="9" t="s">
        <v>34</v>
      </c>
      <c r="D12" s="10" t="s">
        <v>4997</v>
      </c>
      <c r="E12" s="10" t="s">
        <v>22</v>
      </c>
      <c r="F12" s="10" t="s">
        <v>22</v>
      </c>
      <c r="G12" s="10" t="str">
        <f t="shared" si="1"/>
        <v>Unsubscribe From Procedure Request. Issue Time. Time</v>
      </c>
      <c r="H12" s="10" t="s">
        <v>22</v>
      </c>
      <c r="I12" s="10" t="s">
        <v>6126</v>
      </c>
      <c r="J12" s="10" t="s">
        <v>22</v>
      </c>
      <c r="K12" s="10" t="s">
        <v>477</v>
      </c>
      <c r="L12" s="10" t="s">
        <v>594</v>
      </c>
      <c r="M12" s="7" t="str">
        <f t="shared" si="2"/>
        <v>Issue Time</v>
      </c>
      <c r="N12" s="10" t="s">
        <v>594</v>
      </c>
      <c r="O12" s="10" t="s">
        <v>22</v>
      </c>
      <c r="P12" s="10" t="str">
        <f t="shared" si="3"/>
        <v>Time. Type</v>
      </c>
      <c r="Q12" s="10" t="s">
        <v>22</v>
      </c>
      <c r="R12" s="10" t="s">
        <v>22</v>
      </c>
      <c r="S12" s="10" t="s">
        <v>30</v>
      </c>
      <c r="T12" s="10" t="s">
        <v>22</v>
      </c>
      <c r="U12" s="10" t="s">
        <v>228</v>
      </c>
      <c r="V12" s="10" t="s">
        <v>22</v>
      </c>
    </row>
    <row r="13" spans="1:22" ht="14.1" customHeight="1" x14ac:dyDescent="0.2">
      <c r="A13" s="7" t="str">
        <f t="shared" si="0"/>
        <v>Note</v>
      </c>
      <c r="B13" s="8" t="s">
        <v>22</v>
      </c>
      <c r="C13" s="9" t="s">
        <v>98</v>
      </c>
      <c r="D13" s="10" t="s">
        <v>4967</v>
      </c>
      <c r="E13" s="10" t="s">
        <v>22</v>
      </c>
      <c r="F13" s="10" t="s">
        <v>22</v>
      </c>
      <c r="G13" s="10" t="str">
        <f t="shared" si="1"/>
        <v>Unsubscribe From Procedure Request. Note. Text</v>
      </c>
      <c r="H13" s="10" t="s">
        <v>22</v>
      </c>
      <c r="I13" s="10" t="s">
        <v>6126</v>
      </c>
      <c r="J13" s="10" t="s">
        <v>22</v>
      </c>
      <c r="K13" s="10" t="s">
        <v>22</v>
      </c>
      <c r="L13" s="10" t="s">
        <v>237</v>
      </c>
      <c r="M13" s="7" t="str">
        <f t="shared" si="2"/>
        <v>Note</v>
      </c>
      <c r="N13" s="10" t="s">
        <v>59</v>
      </c>
      <c r="O13" s="10" t="s">
        <v>22</v>
      </c>
      <c r="P13" s="10" t="str">
        <f t="shared" si="3"/>
        <v>Text. Type</v>
      </c>
      <c r="Q13" s="10" t="s">
        <v>22</v>
      </c>
      <c r="R13" s="10" t="s">
        <v>22</v>
      </c>
      <c r="S13" s="10" t="s">
        <v>30</v>
      </c>
      <c r="T13" s="10" t="s">
        <v>22</v>
      </c>
      <c r="U13" s="10" t="s">
        <v>228</v>
      </c>
      <c r="V13" s="10" t="s">
        <v>22</v>
      </c>
    </row>
    <row r="14" spans="1:22" ht="14.1" customHeight="1" x14ac:dyDescent="0.2">
      <c r="A14" s="11" t="str">
        <f>SUBSTITUTE(SUBSTITUTE(CONCATENATE(J14,IF(M14="Identifier","ID",M14))," ",""),"_","")</f>
        <v>Signature</v>
      </c>
      <c r="B14" s="8" t="s">
        <v>22</v>
      </c>
      <c r="C14" s="12" t="s">
        <v>98</v>
      </c>
      <c r="D14" s="11" t="s">
        <v>4972</v>
      </c>
      <c r="E14" s="11" t="s">
        <v>22</v>
      </c>
      <c r="F14" s="11" t="s">
        <v>22</v>
      </c>
      <c r="G14" s="11" t="str">
        <f>CONCATENATE( IF(H14="","",CONCATENATE(H14,"_ ")),I14,". ",IF(J14="","",CONCATENATE(J14,"_ ")),M14,IF(J14="","",CONCATENATE(". ",N14)))</f>
        <v>Unsubscribe From Procedure Request. Signature</v>
      </c>
      <c r="H14" s="11" t="s">
        <v>22</v>
      </c>
      <c r="I14" s="11" t="s">
        <v>6126</v>
      </c>
      <c r="J14" s="11" t="s">
        <v>22</v>
      </c>
      <c r="K14" s="11" t="s">
        <v>22</v>
      </c>
      <c r="L14" s="11" t="s">
        <v>22</v>
      </c>
      <c r="M14" s="11" t="str">
        <f>CONCATENATE(IF(Q14="","",CONCATENATE(Q14,"_ ")),R14)</f>
        <v>Signature</v>
      </c>
      <c r="N14" s="11" t="str">
        <f>M14</f>
        <v>Signature</v>
      </c>
      <c r="O14" s="11" t="s">
        <v>22</v>
      </c>
      <c r="P14" s="11" t="s">
        <v>22</v>
      </c>
      <c r="Q14" s="11" t="s">
        <v>22</v>
      </c>
      <c r="R14" s="11" t="s">
        <v>624</v>
      </c>
      <c r="S14" s="11" t="s">
        <v>38</v>
      </c>
      <c r="T14" s="11" t="s">
        <v>22</v>
      </c>
      <c r="U14" s="11" t="s">
        <v>228</v>
      </c>
      <c r="V14" s="11" t="s">
        <v>22</v>
      </c>
    </row>
    <row r="15" spans="1:22" ht="14.1" customHeight="1" x14ac:dyDescent="0.2">
      <c r="A15" s="11" t="str">
        <f>SUBSTITUTE(SUBSTITUTE(CONCATENATE(J15,IF(M15="Identifier","ID",M15))," ",""),"_","")</f>
        <v>EconomicOperatorParty</v>
      </c>
      <c r="B15" s="8" t="s">
        <v>22</v>
      </c>
      <c r="C15" s="12" t="s">
        <v>27</v>
      </c>
      <c r="D15" s="11" t="s">
        <v>6127</v>
      </c>
      <c r="E15" s="11" t="s">
        <v>22</v>
      </c>
      <c r="F15" s="11" t="s">
        <v>22</v>
      </c>
      <c r="G15" s="11" t="str">
        <f>CONCATENATE( IF(H15="","",CONCATENATE(H15,"_ ")),I15,". ",IF(J15="","",CONCATENATE(J15,"_ ")),M15,IF(J15="","",CONCATENATE(". ",N15)))</f>
        <v>Unsubscribe From Procedure Request. Economic Operator Party</v>
      </c>
      <c r="H15" s="11" t="s">
        <v>22</v>
      </c>
      <c r="I15" s="11" t="s">
        <v>6126</v>
      </c>
      <c r="J15" s="11" t="s">
        <v>22</v>
      </c>
      <c r="K15" s="11" t="s">
        <v>22</v>
      </c>
      <c r="L15" s="11" t="s">
        <v>22</v>
      </c>
      <c r="M15" s="11" t="str">
        <f>CONCATENATE(IF(Q15="","",CONCATENATE(Q15,"_ ")),R15)</f>
        <v>Economic Operator Party</v>
      </c>
      <c r="N15" s="11" t="str">
        <f>M15</f>
        <v>Economic Operator Party</v>
      </c>
      <c r="O15" s="11" t="s">
        <v>22</v>
      </c>
      <c r="P15" s="11" t="s">
        <v>22</v>
      </c>
      <c r="Q15" s="11" t="s">
        <v>22</v>
      </c>
      <c r="R15" s="11" t="s">
        <v>1659</v>
      </c>
      <c r="S15" s="11" t="s">
        <v>38</v>
      </c>
      <c r="T15" s="11" t="s">
        <v>22</v>
      </c>
      <c r="U15" s="11" t="s">
        <v>228</v>
      </c>
      <c r="V15" s="11" t="s">
        <v>22</v>
      </c>
    </row>
    <row r="16" spans="1:22" ht="14.1" customHeight="1" x14ac:dyDescent="0.2">
      <c r="A16" s="11" t="str">
        <f>SUBSTITUTE(SUBSTITUTE(CONCATENATE(J16,IF(M16="Identifier","ID",M16))," ",""),"_","")</f>
        <v>ContractingParty</v>
      </c>
      <c r="B16" s="8" t="s">
        <v>22</v>
      </c>
      <c r="C16" s="12" t="s">
        <v>27</v>
      </c>
      <c r="D16" s="11" t="s">
        <v>6128</v>
      </c>
      <c r="E16" s="11" t="s">
        <v>22</v>
      </c>
      <c r="F16" s="11" t="s">
        <v>22</v>
      </c>
      <c r="G16" s="11" t="str">
        <f>CONCATENATE( IF(H16="","",CONCATENATE(H16,"_ ")),I16,". ",IF(J16="","",CONCATENATE(J16,"_ ")),M16,IF(J16="","",CONCATENATE(". ",N16)))</f>
        <v>Unsubscribe From Procedure Request. Contracting Party</v>
      </c>
      <c r="H16" s="11" t="s">
        <v>22</v>
      </c>
      <c r="I16" s="11" t="s">
        <v>6126</v>
      </c>
      <c r="J16" s="11" t="s">
        <v>22</v>
      </c>
      <c r="K16" s="11" t="s">
        <v>22</v>
      </c>
      <c r="L16" s="11" t="s">
        <v>22</v>
      </c>
      <c r="M16" s="11" t="str">
        <f>CONCATENATE(IF(Q16="","",CONCATENATE(Q16,"_ ")),R16)</f>
        <v>Contracting Party</v>
      </c>
      <c r="N16" s="11" t="str">
        <f>M16</f>
        <v>Contracting Party</v>
      </c>
      <c r="O16" s="11" t="s">
        <v>22</v>
      </c>
      <c r="P16" s="11" t="s">
        <v>22</v>
      </c>
      <c r="Q16" s="11" t="s">
        <v>22</v>
      </c>
      <c r="R16" s="11" t="s">
        <v>1233</v>
      </c>
      <c r="S16" s="11" t="s">
        <v>38</v>
      </c>
      <c r="T16" s="11" t="s">
        <v>22</v>
      </c>
      <c r="U16" s="11" t="s">
        <v>228</v>
      </c>
      <c r="V16" s="11" t="s">
        <v>22</v>
      </c>
    </row>
    <row r="17" spans="1:22" ht="14.1" customHeight="1" x14ac:dyDescent="0.2">
      <c r="A17" s="11" t="str">
        <f>SUBSTITUTE(SUBSTITUTE(CONCATENATE(J17,IF(M17="Identifier","ID",M17))," ",""),"_","")</f>
        <v>ProcurementProject</v>
      </c>
      <c r="B17" s="8" t="s">
        <v>22</v>
      </c>
      <c r="C17" s="12" t="s">
        <v>34</v>
      </c>
      <c r="D17" s="11" t="s">
        <v>5102</v>
      </c>
      <c r="E17" s="11" t="s">
        <v>22</v>
      </c>
      <c r="F17" s="11" t="s">
        <v>22</v>
      </c>
      <c r="G17" s="11" t="str">
        <f>CONCATENATE( IF(H17="","",CONCATENATE(H17,"_ ")),I17,". ",IF(J17="","",CONCATENATE(J17,"_ ")),M17,IF(J17="","",CONCATENATE(". ",N17)))</f>
        <v>Unsubscribe From Procedure Request. Procurement Project</v>
      </c>
      <c r="H17" s="11" t="s">
        <v>22</v>
      </c>
      <c r="I17" s="11" t="s">
        <v>6126</v>
      </c>
      <c r="J17" s="11" t="s">
        <v>22</v>
      </c>
      <c r="K17" s="11" t="s">
        <v>22</v>
      </c>
      <c r="L17" s="11" t="s">
        <v>22</v>
      </c>
      <c r="M17" s="11" t="str">
        <f>CONCATENATE(IF(Q17="","",CONCATENATE(Q17,"_ ")),R17)</f>
        <v>Procurement Project</v>
      </c>
      <c r="N17" s="11" t="str">
        <f>M17</f>
        <v>Procurement Project</v>
      </c>
      <c r="O17" s="11" t="s">
        <v>22</v>
      </c>
      <c r="P17" s="11" t="s">
        <v>22</v>
      </c>
      <c r="Q17" s="11" t="s">
        <v>22</v>
      </c>
      <c r="R17" s="11" t="s">
        <v>3336</v>
      </c>
      <c r="S17" s="11" t="s">
        <v>38</v>
      </c>
      <c r="T17" s="11" t="s">
        <v>22</v>
      </c>
      <c r="U17" s="11" t="s">
        <v>228</v>
      </c>
      <c r="V17" s="11" t="s">
        <v>22</v>
      </c>
    </row>
    <row r="18" spans="1:22" ht="14.1" customHeight="1" x14ac:dyDescent="0.2">
      <c r="A18" s="11" t="str">
        <f>SUBSTITUTE(SUBSTITUTE(CONCATENATE(J18,IF(M18="Identifier","ID",M18))," ",""),"_","")</f>
        <v>ProcurementProjectLotReference</v>
      </c>
      <c r="B18" s="8" t="s">
        <v>22</v>
      </c>
      <c r="C18" s="12" t="s">
        <v>98</v>
      </c>
      <c r="D18" s="11" t="s">
        <v>5103</v>
      </c>
      <c r="E18" s="11" t="s">
        <v>22</v>
      </c>
      <c r="F18" s="11" t="s">
        <v>22</v>
      </c>
      <c r="G18" s="11" t="str">
        <f>CONCATENATE( IF(H18="","",CONCATENATE(H18,"_ ")),I18,". ",IF(J18="","",CONCATENATE(J18,"_ ")),M18,IF(J18="","",CONCATENATE(". ",N18)))</f>
        <v>Unsubscribe From Procedure Request. Procurement Project Lot Reference</v>
      </c>
      <c r="H18" s="11" t="s">
        <v>22</v>
      </c>
      <c r="I18" s="11" t="s">
        <v>6126</v>
      </c>
      <c r="J18" s="11" t="s">
        <v>22</v>
      </c>
      <c r="K18" s="11" t="s">
        <v>22</v>
      </c>
      <c r="L18" s="11" t="s">
        <v>22</v>
      </c>
      <c r="M18" s="11" t="str">
        <f>CONCATENATE(IF(Q18="","",CONCATENATE(Q18,"_ ")),R18)</f>
        <v>Procurement Project Lot Reference</v>
      </c>
      <c r="N18" s="11" t="str">
        <f>M18</f>
        <v>Procurement Project Lot Reference</v>
      </c>
      <c r="O18" s="11" t="s">
        <v>22</v>
      </c>
      <c r="P18" s="11" t="s">
        <v>22</v>
      </c>
      <c r="Q18" s="11" t="s">
        <v>22</v>
      </c>
      <c r="R18" s="11" t="s">
        <v>2644</v>
      </c>
      <c r="S18" s="11" t="s">
        <v>38</v>
      </c>
      <c r="T18" s="11" t="s">
        <v>22</v>
      </c>
      <c r="U18" s="11" t="s">
        <v>228</v>
      </c>
      <c r="V18" s="11" t="s">
        <v>22</v>
      </c>
    </row>
    <row r="19" spans="1:22" s="14" customFormat="1" ht="14.1" customHeight="1" x14ac:dyDescent="0.2">
      <c r="A19" s="13"/>
      <c r="B19" s="13"/>
      <c r="C19" s="13"/>
      <c r="D19" s="13"/>
      <c r="E19" s="13"/>
      <c r="F19" s="13"/>
      <c r="G19" s="13"/>
      <c r="H19" s="13"/>
      <c r="I19" s="13"/>
      <c r="J19" s="13"/>
      <c r="K19" s="13"/>
      <c r="L19" s="13"/>
      <c r="M19" s="13"/>
      <c r="N19" s="13"/>
      <c r="O19" s="13"/>
      <c r="P19" s="13"/>
      <c r="Q19" s="13"/>
      <c r="R19" s="13"/>
      <c r="S19" s="13" t="s">
        <v>4949</v>
      </c>
      <c r="T19" s="13"/>
      <c r="U19" s="13"/>
      <c r="V19"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9BE02-1A19-47EB-B172-07F3A4E6DB04}">
  <dimension ref="A1:V20"/>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UnsubscribeFromProcedureResponse</v>
      </c>
      <c r="B2" s="6" t="s">
        <v>22</v>
      </c>
      <c r="C2" s="6" t="s">
        <v>22</v>
      </c>
      <c r="D2" s="6" t="s">
        <v>6129</v>
      </c>
      <c r="E2" s="6" t="s">
        <v>22</v>
      </c>
      <c r="F2" s="6" t="s">
        <v>22</v>
      </c>
      <c r="G2" s="5" t="str">
        <f>CONCATENATE(IF(H2="","",CONCATENATE(H2,"_ ")),I2,". Details")</f>
        <v>Unsubscribe From Procedure Response. Details</v>
      </c>
      <c r="H2" s="6" t="s">
        <v>22</v>
      </c>
      <c r="I2" s="6" t="s">
        <v>6130</v>
      </c>
      <c r="J2" s="6" t="s">
        <v>22</v>
      </c>
      <c r="K2" s="6" t="s">
        <v>22</v>
      </c>
      <c r="L2" s="6" t="s">
        <v>22</v>
      </c>
      <c r="M2" s="6" t="s">
        <v>22</v>
      </c>
      <c r="N2" s="6" t="s">
        <v>22</v>
      </c>
      <c r="O2" s="6" t="s">
        <v>22</v>
      </c>
      <c r="P2" s="6" t="s">
        <v>22</v>
      </c>
      <c r="Q2" s="6" t="s">
        <v>22</v>
      </c>
      <c r="R2" s="6" t="s">
        <v>22</v>
      </c>
      <c r="S2" s="6" t="s">
        <v>25</v>
      </c>
      <c r="T2" s="6" t="s">
        <v>22</v>
      </c>
      <c r="U2" s="6" t="s">
        <v>228</v>
      </c>
      <c r="V2" s="6" t="s">
        <v>22</v>
      </c>
    </row>
    <row r="3" spans="1:22" ht="14.1" customHeight="1" x14ac:dyDescent="0.2">
      <c r="A3" s="7" t="str">
        <f t="shared" ref="A3:A13" si="0">SUBSTITUTE(CONCATENATE(J3,K3,IF(L3="Identifier","ID",IF(AND(L3="Text",OR(J3&lt;&gt;"",K3&lt;&gt;"")),"",L3)),IF(AND(N3&lt;&gt;"Text",L3&lt;&gt;N3,NOT(AND(L3="URI",N3="Identifier")),NOT(AND(L3="UUID",N3="Identifier")),NOT(AND(L3="OID",N3="Identifier"))),IF(N3="Identifier","ID",N3),""))," ","")</f>
        <v>UBLVersionID</v>
      </c>
      <c r="B3" s="8" t="s">
        <v>22</v>
      </c>
      <c r="C3" s="9" t="s">
        <v>34</v>
      </c>
      <c r="D3" s="10" t="s">
        <v>5395</v>
      </c>
      <c r="E3" s="10" t="s">
        <v>22</v>
      </c>
      <c r="F3" s="10" t="s">
        <v>22</v>
      </c>
      <c r="G3" s="10" t="str">
        <f t="shared" ref="G3:G13" si="1">CONCATENATE( IF(H3="","",CONCATENATE(H3,"_ ")),I3,". ",IF(J3="","",CONCATENATE(J3,"_ ")),M3,IF(OR(J3&lt;&gt;"",M3&lt;&gt;N3),CONCATENATE(". ",N3),""))</f>
        <v>Unsubscribe From Procedure Response. UBL Version Identifier. Identifier</v>
      </c>
      <c r="H3" s="10" t="s">
        <v>22</v>
      </c>
      <c r="I3" s="10" t="s">
        <v>6130</v>
      </c>
      <c r="J3" s="10" t="s">
        <v>22</v>
      </c>
      <c r="K3" s="10" t="s">
        <v>4953</v>
      </c>
      <c r="L3" s="10" t="s">
        <v>29</v>
      </c>
      <c r="M3" s="7" t="str">
        <f t="shared" ref="M3:M13" si="2">IF(K3&lt;&gt;"",CONCATENATE(K3," ",L3),L3)</f>
        <v>UBL Version Identifier</v>
      </c>
      <c r="N3" s="10" t="s">
        <v>29</v>
      </c>
      <c r="O3" s="10" t="s">
        <v>22</v>
      </c>
      <c r="P3" s="10" t="str">
        <f t="shared" ref="P3:P13" si="3">IF(O3&lt;&gt;"",CONCATENATE(O3,"_ ",N3,". Type"),CONCATENATE(N3,". Type"))</f>
        <v>Identifier. Type</v>
      </c>
      <c r="Q3" s="10" t="s">
        <v>22</v>
      </c>
      <c r="R3" s="10" t="s">
        <v>22</v>
      </c>
      <c r="S3" s="10" t="s">
        <v>30</v>
      </c>
      <c r="T3" s="10" t="s">
        <v>22</v>
      </c>
      <c r="U3" s="10" t="s">
        <v>228</v>
      </c>
      <c r="V3" s="10" t="s">
        <v>22</v>
      </c>
    </row>
    <row r="4" spans="1:22" ht="14.1" customHeight="1" x14ac:dyDescent="0.2">
      <c r="A4" s="7" t="str">
        <f t="shared" si="0"/>
        <v>CustomizationID</v>
      </c>
      <c r="B4" s="8" t="s">
        <v>22</v>
      </c>
      <c r="C4" s="9" t="s">
        <v>34</v>
      </c>
      <c r="D4" s="10" t="s">
        <v>4954</v>
      </c>
      <c r="E4" s="10" t="s">
        <v>22</v>
      </c>
      <c r="F4" s="10" t="s">
        <v>22</v>
      </c>
      <c r="G4" s="10" t="str">
        <f t="shared" si="1"/>
        <v>Unsubscribe From Procedure Response. Customization Identifier. Identifier</v>
      </c>
      <c r="H4" s="10" t="s">
        <v>22</v>
      </c>
      <c r="I4" s="10" t="s">
        <v>6130</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228</v>
      </c>
      <c r="V4" s="10" t="s">
        <v>22</v>
      </c>
    </row>
    <row r="5" spans="1:22" ht="14.1" customHeight="1" x14ac:dyDescent="0.2">
      <c r="A5" s="7" t="str">
        <f t="shared" si="0"/>
        <v>ProfileID</v>
      </c>
      <c r="B5" s="8" t="s">
        <v>22</v>
      </c>
      <c r="C5" s="9" t="s">
        <v>34</v>
      </c>
      <c r="D5" s="10" t="s">
        <v>4955</v>
      </c>
      <c r="E5" s="10" t="s">
        <v>22</v>
      </c>
      <c r="F5" s="10" t="s">
        <v>22</v>
      </c>
      <c r="G5" s="10" t="str">
        <f t="shared" si="1"/>
        <v>Unsubscribe From Procedure Response. Profile Identifier. Identifier</v>
      </c>
      <c r="H5" s="10" t="s">
        <v>22</v>
      </c>
      <c r="I5" s="10" t="s">
        <v>6130</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228</v>
      </c>
      <c r="V5" s="10" t="s">
        <v>22</v>
      </c>
    </row>
    <row r="6" spans="1:22" ht="14.1" customHeight="1" x14ac:dyDescent="0.2">
      <c r="A6" s="7" t="str">
        <f t="shared" si="0"/>
        <v>ProfileExecutionID</v>
      </c>
      <c r="B6" s="8" t="s">
        <v>22</v>
      </c>
      <c r="C6" s="9" t="s">
        <v>34</v>
      </c>
      <c r="D6" s="10" t="s">
        <v>4956</v>
      </c>
      <c r="E6" s="10" t="s">
        <v>22</v>
      </c>
      <c r="F6" s="10" t="s">
        <v>22</v>
      </c>
      <c r="G6" s="10" t="str">
        <f t="shared" si="1"/>
        <v>Unsubscribe From Procedure Response. Profile Execution Identifier. Identifier</v>
      </c>
      <c r="H6" s="10" t="s">
        <v>22</v>
      </c>
      <c r="I6" s="10" t="s">
        <v>6130</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228</v>
      </c>
      <c r="V6" s="10" t="s">
        <v>22</v>
      </c>
    </row>
    <row r="7" spans="1:22" ht="14.1" customHeight="1" x14ac:dyDescent="0.2">
      <c r="A7" s="7" t="str">
        <f t="shared" si="0"/>
        <v>ID</v>
      </c>
      <c r="B7" s="8" t="s">
        <v>22</v>
      </c>
      <c r="C7" s="9" t="s">
        <v>27</v>
      </c>
      <c r="D7" s="10" t="s">
        <v>4995</v>
      </c>
      <c r="E7" s="10" t="s">
        <v>22</v>
      </c>
      <c r="F7" s="10" t="s">
        <v>22</v>
      </c>
      <c r="G7" s="10" t="str">
        <f t="shared" si="1"/>
        <v>Unsubscribe From Procedure Response. Identifier</v>
      </c>
      <c r="H7" s="10" t="s">
        <v>22</v>
      </c>
      <c r="I7" s="10" t="s">
        <v>6130</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228</v>
      </c>
      <c r="V7" s="10" t="s">
        <v>22</v>
      </c>
    </row>
    <row r="8" spans="1:22" ht="14.1" customHeight="1" x14ac:dyDescent="0.2">
      <c r="A8" s="7" t="str">
        <f t="shared" si="0"/>
        <v>CopyIndicator</v>
      </c>
      <c r="B8" s="8" t="s">
        <v>22</v>
      </c>
      <c r="C8" s="9" t="s">
        <v>34</v>
      </c>
      <c r="D8" s="10" t="s">
        <v>5018</v>
      </c>
      <c r="E8" s="10" t="s">
        <v>22</v>
      </c>
      <c r="F8" s="10" t="s">
        <v>22</v>
      </c>
      <c r="G8" s="10" t="str">
        <f t="shared" si="1"/>
        <v>Unsubscribe From Procedure Response. Copy_ Indicator. Indicator</v>
      </c>
      <c r="H8" s="10" t="s">
        <v>22</v>
      </c>
      <c r="I8" s="10" t="s">
        <v>6130</v>
      </c>
      <c r="J8" s="10" t="s">
        <v>1596</v>
      </c>
      <c r="K8" s="10" t="s">
        <v>22</v>
      </c>
      <c r="L8" s="10" t="s">
        <v>170</v>
      </c>
      <c r="M8" s="7" t="str">
        <f t="shared" si="2"/>
        <v>Indicator</v>
      </c>
      <c r="N8" s="10" t="s">
        <v>170</v>
      </c>
      <c r="O8" s="10" t="s">
        <v>22</v>
      </c>
      <c r="P8" s="10" t="str">
        <f t="shared" si="3"/>
        <v>Indicator. Type</v>
      </c>
      <c r="Q8" s="10" t="s">
        <v>22</v>
      </c>
      <c r="R8" s="10" t="s">
        <v>22</v>
      </c>
      <c r="S8" s="10" t="s">
        <v>30</v>
      </c>
      <c r="T8" s="10" t="s">
        <v>22</v>
      </c>
      <c r="U8" s="10" t="s">
        <v>228</v>
      </c>
      <c r="V8" s="10" t="s">
        <v>22</v>
      </c>
    </row>
    <row r="9" spans="1:22" ht="14.1" customHeight="1" x14ac:dyDescent="0.2">
      <c r="A9" s="7" t="str">
        <f t="shared" si="0"/>
        <v>UUID</v>
      </c>
      <c r="B9" s="8" t="s">
        <v>22</v>
      </c>
      <c r="C9" s="9" t="s">
        <v>34</v>
      </c>
      <c r="D9" s="10" t="s">
        <v>4959</v>
      </c>
      <c r="E9" s="10" t="s">
        <v>22</v>
      </c>
      <c r="F9" s="10" t="s">
        <v>22</v>
      </c>
      <c r="G9" s="10" t="str">
        <f t="shared" si="1"/>
        <v>Unsubscribe From Procedure Response. UUID. Identifier</v>
      </c>
      <c r="H9" s="10" t="s">
        <v>22</v>
      </c>
      <c r="I9" s="10" t="s">
        <v>6130</v>
      </c>
      <c r="J9" s="10" t="s">
        <v>22</v>
      </c>
      <c r="K9" s="10" t="s">
        <v>22</v>
      </c>
      <c r="L9" s="10" t="s">
        <v>590</v>
      </c>
      <c r="M9" s="7" t="str">
        <f t="shared" si="2"/>
        <v>UUID</v>
      </c>
      <c r="N9" s="10" t="s">
        <v>29</v>
      </c>
      <c r="O9" s="10" t="s">
        <v>22</v>
      </c>
      <c r="P9" s="10" t="str">
        <f t="shared" si="3"/>
        <v>Identifier. Type</v>
      </c>
      <c r="Q9" s="10" t="s">
        <v>22</v>
      </c>
      <c r="R9" s="10" t="s">
        <v>22</v>
      </c>
      <c r="S9" s="10" t="s">
        <v>30</v>
      </c>
      <c r="T9" s="10" t="s">
        <v>22</v>
      </c>
      <c r="U9" s="10" t="s">
        <v>228</v>
      </c>
      <c r="V9" s="10" t="s">
        <v>22</v>
      </c>
    </row>
    <row r="10" spans="1:22" ht="14.1" customHeight="1" x14ac:dyDescent="0.2">
      <c r="A10" s="7" t="str">
        <f t="shared" si="0"/>
        <v>ContractFolderID</v>
      </c>
      <c r="B10" s="8" t="s">
        <v>22</v>
      </c>
      <c r="C10" s="9" t="s">
        <v>34</v>
      </c>
      <c r="D10" s="10" t="s">
        <v>5019</v>
      </c>
      <c r="E10" s="10" t="s">
        <v>22</v>
      </c>
      <c r="F10" s="10" t="s">
        <v>22</v>
      </c>
      <c r="G10" s="10" t="str">
        <f t="shared" si="1"/>
        <v>Unsubscribe From Procedure Response. Contract Folder Identifier. Identifier</v>
      </c>
      <c r="H10" s="10" t="s">
        <v>22</v>
      </c>
      <c r="I10" s="10" t="s">
        <v>6130</v>
      </c>
      <c r="J10" s="10" t="s">
        <v>22</v>
      </c>
      <c r="K10" s="10" t="s">
        <v>5020</v>
      </c>
      <c r="L10" s="10" t="s">
        <v>29</v>
      </c>
      <c r="M10" s="7" t="str">
        <f t="shared" si="2"/>
        <v>Contract Folder Identifier</v>
      </c>
      <c r="N10" s="10" t="s">
        <v>29</v>
      </c>
      <c r="O10" s="10" t="s">
        <v>22</v>
      </c>
      <c r="P10" s="10" t="str">
        <f t="shared" si="3"/>
        <v>Identifier. Type</v>
      </c>
      <c r="Q10" s="10" t="s">
        <v>22</v>
      </c>
      <c r="R10" s="10" t="s">
        <v>22</v>
      </c>
      <c r="S10" s="10" t="s">
        <v>30</v>
      </c>
      <c r="T10" s="10" t="s">
        <v>22</v>
      </c>
      <c r="U10" s="10" t="s">
        <v>228</v>
      </c>
      <c r="V10" s="10" t="s">
        <v>22</v>
      </c>
    </row>
    <row r="11" spans="1:22" ht="14.1" customHeight="1" x14ac:dyDescent="0.2">
      <c r="A11" s="7" t="str">
        <f t="shared" si="0"/>
        <v>IssueDate</v>
      </c>
      <c r="B11" s="8" t="s">
        <v>22</v>
      </c>
      <c r="C11" s="9" t="s">
        <v>27</v>
      </c>
      <c r="D11" s="10" t="s">
        <v>4996</v>
      </c>
      <c r="E11" s="10" t="s">
        <v>22</v>
      </c>
      <c r="F11" s="10" t="s">
        <v>22</v>
      </c>
      <c r="G11" s="10" t="str">
        <f t="shared" si="1"/>
        <v>Unsubscribe From Procedure Response. Issue Date. Date</v>
      </c>
      <c r="H11" s="10" t="s">
        <v>22</v>
      </c>
      <c r="I11" s="10" t="s">
        <v>6130</v>
      </c>
      <c r="J11" s="10" t="s">
        <v>22</v>
      </c>
      <c r="K11" s="10" t="s">
        <v>477</v>
      </c>
      <c r="L11" s="10" t="s">
        <v>397</v>
      </c>
      <c r="M11" s="7" t="str">
        <f t="shared" si="2"/>
        <v>Issue Date</v>
      </c>
      <c r="N11" s="10" t="s">
        <v>397</v>
      </c>
      <c r="O11" s="10" t="s">
        <v>22</v>
      </c>
      <c r="P11" s="10" t="str">
        <f t="shared" si="3"/>
        <v>Date. Type</v>
      </c>
      <c r="Q11" s="10" t="s">
        <v>22</v>
      </c>
      <c r="R11" s="10" t="s">
        <v>22</v>
      </c>
      <c r="S11" s="10" t="s">
        <v>30</v>
      </c>
      <c r="T11" s="10" t="s">
        <v>22</v>
      </c>
      <c r="U11" s="10" t="s">
        <v>228</v>
      </c>
      <c r="V11" s="10" t="s">
        <v>22</v>
      </c>
    </row>
    <row r="12" spans="1:22" ht="14.1" customHeight="1" x14ac:dyDescent="0.2">
      <c r="A12" s="7" t="str">
        <f t="shared" si="0"/>
        <v>IssueTime</v>
      </c>
      <c r="B12" s="8" t="s">
        <v>22</v>
      </c>
      <c r="C12" s="9" t="s">
        <v>34</v>
      </c>
      <c r="D12" s="10" t="s">
        <v>4997</v>
      </c>
      <c r="E12" s="10" t="s">
        <v>22</v>
      </c>
      <c r="F12" s="10" t="s">
        <v>22</v>
      </c>
      <c r="G12" s="10" t="str">
        <f t="shared" si="1"/>
        <v>Unsubscribe From Procedure Response. Issue Time. Time</v>
      </c>
      <c r="H12" s="10" t="s">
        <v>22</v>
      </c>
      <c r="I12" s="10" t="s">
        <v>6130</v>
      </c>
      <c r="J12" s="10" t="s">
        <v>22</v>
      </c>
      <c r="K12" s="10" t="s">
        <v>477</v>
      </c>
      <c r="L12" s="10" t="s">
        <v>594</v>
      </c>
      <c r="M12" s="7" t="str">
        <f t="shared" si="2"/>
        <v>Issue Time</v>
      </c>
      <c r="N12" s="10" t="s">
        <v>594</v>
      </c>
      <c r="O12" s="10" t="s">
        <v>22</v>
      </c>
      <c r="P12" s="10" t="str">
        <f t="shared" si="3"/>
        <v>Time. Type</v>
      </c>
      <c r="Q12" s="10" t="s">
        <v>22</v>
      </c>
      <c r="R12" s="10" t="s">
        <v>22</v>
      </c>
      <c r="S12" s="10" t="s">
        <v>30</v>
      </c>
      <c r="T12" s="10" t="s">
        <v>22</v>
      </c>
      <c r="U12" s="10" t="s">
        <v>228</v>
      </c>
      <c r="V12" s="10" t="s">
        <v>22</v>
      </c>
    </row>
    <row r="13" spans="1:22" ht="14.1" customHeight="1" x14ac:dyDescent="0.2">
      <c r="A13" s="7" t="str">
        <f t="shared" si="0"/>
        <v>Note</v>
      </c>
      <c r="B13" s="8" t="s">
        <v>22</v>
      </c>
      <c r="C13" s="9" t="s">
        <v>98</v>
      </c>
      <c r="D13" s="10" t="s">
        <v>4967</v>
      </c>
      <c r="E13" s="10" t="s">
        <v>22</v>
      </c>
      <c r="F13" s="10" t="s">
        <v>22</v>
      </c>
      <c r="G13" s="10" t="str">
        <f t="shared" si="1"/>
        <v>Unsubscribe From Procedure Response. Note. Text</v>
      </c>
      <c r="H13" s="10" t="s">
        <v>22</v>
      </c>
      <c r="I13" s="10" t="s">
        <v>6130</v>
      </c>
      <c r="J13" s="10" t="s">
        <v>22</v>
      </c>
      <c r="K13" s="10" t="s">
        <v>22</v>
      </c>
      <c r="L13" s="10" t="s">
        <v>237</v>
      </c>
      <c r="M13" s="7" t="str">
        <f t="shared" si="2"/>
        <v>Note</v>
      </c>
      <c r="N13" s="10" t="s">
        <v>59</v>
      </c>
      <c r="O13" s="10" t="s">
        <v>22</v>
      </c>
      <c r="P13" s="10" t="str">
        <f t="shared" si="3"/>
        <v>Text. Type</v>
      </c>
      <c r="Q13" s="10" t="s">
        <v>22</v>
      </c>
      <c r="R13" s="10" t="s">
        <v>22</v>
      </c>
      <c r="S13" s="10" t="s">
        <v>30</v>
      </c>
      <c r="T13" s="10" t="s">
        <v>22</v>
      </c>
      <c r="U13" s="10" t="s">
        <v>228</v>
      </c>
      <c r="V13" s="10" t="s">
        <v>22</v>
      </c>
    </row>
    <row r="14" spans="1:22" ht="14.1" customHeight="1" x14ac:dyDescent="0.2">
      <c r="A14" s="11" t="str">
        <f t="shared" ref="A14:A19" si="4">SUBSTITUTE(SUBSTITUTE(CONCATENATE(J14,IF(M14="Identifier","ID",M14))," ",""),"_","")</f>
        <v>UnsubscribeToProcedureDocumentReference</v>
      </c>
      <c r="B14" s="8" t="s">
        <v>22</v>
      </c>
      <c r="C14" s="12" t="s">
        <v>34</v>
      </c>
      <c r="D14" s="11" t="s">
        <v>6131</v>
      </c>
      <c r="E14" s="11" t="s">
        <v>22</v>
      </c>
      <c r="F14" s="11" t="s">
        <v>22</v>
      </c>
      <c r="G14" s="11" t="str">
        <f t="shared" ref="G14:G19" si="5">CONCATENATE( IF(H14="","",CONCATENATE(H14,"_ ")),I14,". ",IF(J14="","",CONCATENATE(J14,"_ ")),M14,IF(J14="","",CONCATENATE(". ",N14)))</f>
        <v>Unsubscribe From Procedure Response. Unsubscribe To Procedure_ Document Reference. Document Reference</v>
      </c>
      <c r="H14" s="11" t="s">
        <v>22</v>
      </c>
      <c r="I14" s="11" t="s">
        <v>6130</v>
      </c>
      <c r="J14" s="11" t="s">
        <v>6132</v>
      </c>
      <c r="K14" s="11" t="s">
        <v>22</v>
      </c>
      <c r="L14" s="11" t="s">
        <v>22</v>
      </c>
      <c r="M14" s="11" t="str">
        <f t="shared" ref="M14:M19" si="6">CONCATENATE(IF(Q14="","",CONCATENATE(Q14,"_ ")),R14)</f>
        <v>Document Reference</v>
      </c>
      <c r="N14" s="11" t="str">
        <f t="shared" ref="N14:N19" si="7">M14</f>
        <v>Document Reference</v>
      </c>
      <c r="O14" s="11" t="s">
        <v>22</v>
      </c>
      <c r="P14" s="11" t="s">
        <v>22</v>
      </c>
      <c r="Q14" s="11" t="s">
        <v>22</v>
      </c>
      <c r="R14" s="11" t="s">
        <v>406</v>
      </c>
      <c r="S14" s="11" t="s">
        <v>38</v>
      </c>
      <c r="T14" s="11" t="s">
        <v>22</v>
      </c>
      <c r="U14" s="11" t="s">
        <v>228</v>
      </c>
      <c r="V14" s="11" t="s">
        <v>22</v>
      </c>
    </row>
    <row r="15" spans="1:22" ht="14.1" customHeight="1" x14ac:dyDescent="0.2">
      <c r="A15" s="11" t="str">
        <f t="shared" si="4"/>
        <v>Signature</v>
      </c>
      <c r="B15" s="8" t="s">
        <v>22</v>
      </c>
      <c r="C15" s="12" t="s">
        <v>98</v>
      </c>
      <c r="D15" s="11" t="s">
        <v>4972</v>
      </c>
      <c r="E15" s="11" t="s">
        <v>22</v>
      </c>
      <c r="F15" s="11" t="s">
        <v>22</v>
      </c>
      <c r="G15" s="11" t="str">
        <f t="shared" si="5"/>
        <v>Unsubscribe From Procedure Response. Signature</v>
      </c>
      <c r="H15" s="11" t="s">
        <v>22</v>
      </c>
      <c r="I15" s="11" t="s">
        <v>6130</v>
      </c>
      <c r="J15" s="11" t="s">
        <v>22</v>
      </c>
      <c r="K15" s="11" t="s">
        <v>22</v>
      </c>
      <c r="L15" s="11" t="s">
        <v>22</v>
      </c>
      <c r="M15" s="11" t="str">
        <f t="shared" si="6"/>
        <v>Signature</v>
      </c>
      <c r="N15" s="11" t="str">
        <f t="shared" si="7"/>
        <v>Signature</v>
      </c>
      <c r="O15" s="11" t="s">
        <v>22</v>
      </c>
      <c r="P15" s="11" t="s">
        <v>22</v>
      </c>
      <c r="Q15" s="11" t="s">
        <v>22</v>
      </c>
      <c r="R15" s="11" t="s">
        <v>624</v>
      </c>
      <c r="S15" s="11" t="s">
        <v>38</v>
      </c>
      <c r="T15" s="11" t="s">
        <v>22</v>
      </c>
      <c r="U15" s="11" t="s">
        <v>228</v>
      </c>
      <c r="V15" s="11" t="s">
        <v>22</v>
      </c>
    </row>
    <row r="16" spans="1:22" ht="14.1" customHeight="1" x14ac:dyDescent="0.2">
      <c r="A16" s="11" t="str">
        <f t="shared" si="4"/>
        <v>EconomicOperatorParty</v>
      </c>
      <c r="B16" s="8" t="s">
        <v>22</v>
      </c>
      <c r="C16" s="12" t="s">
        <v>27</v>
      </c>
      <c r="D16" s="11" t="s">
        <v>6133</v>
      </c>
      <c r="E16" s="11" t="s">
        <v>22</v>
      </c>
      <c r="F16" s="11" t="s">
        <v>22</v>
      </c>
      <c r="G16" s="11" t="str">
        <f t="shared" si="5"/>
        <v>Unsubscribe From Procedure Response. Economic Operator Party</v>
      </c>
      <c r="H16" s="11" t="s">
        <v>22</v>
      </c>
      <c r="I16" s="11" t="s">
        <v>6130</v>
      </c>
      <c r="J16" s="11" t="s">
        <v>22</v>
      </c>
      <c r="K16" s="11" t="s">
        <v>22</v>
      </c>
      <c r="L16" s="11" t="s">
        <v>22</v>
      </c>
      <c r="M16" s="11" t="str">
        <f t="shared" si="6"/>
        <v>Economic Operator Party</v>
      </c>
      <c r="N16" s="11" t="str">
        <f t="shared" si="7"/>
        <v>Economic Operator Party</v>
      </c>
      <c r="O16" s="11" t="s">
        <v>22</v>
      </c>
      <c r="P16" s="11" t="s">
        <v>22</v>
      </c>
      <c r="Q16" s="11" t="s">
        <v>22</v>
      </c>
      <c r="R16" s="11" t="s">
        <v>1659</v>
      </c>
      <c r="S16" s="11" t="s">
        <v>38</v>
      </c>
      <c r="T16" s="11" t="s">
        <v>22</v>
      </c>
      <c r="U16" s="11" t="s">
        <v>228</v>
      </c>
      <c r="V16" s="11" t="s">
        <v>22</v>
      </c>
    </row>
    <row r="17" spans="1:22" ht="14.1" customHeight="1" x14ac:dyDescent="0.2">
      <c r="A17" s="11" t="str">
        <f t="shared" si="4"/>
        <v>ContractingParty</v>
      </c>
      <c r="B17" s="8" t="s">
        <v>22</v>
      </c>
      <c r="C17" s="12" t="s">
        <v>27</v>
      </c>
      <c r="D17" s="11" t="s">
        <v>6128</v>
      </c>
      <c r="E17" s="11" t="s">
        <v>22</v>
      </c>
      <c r="F17" s="11" t="s">
        <v>22</v>
      </c>
      <c r="G17" s="11" t="str">
        <f t="shared" si="5"/>
        <v>Unsubscribe From Procedure Response. Contracting Party</v>
      </c>
      <c r="H17" s="11" t="s">
        <v>22</v>
      </c>
      <c r="I17" s="11" t="s">
        <v>6130</v>
      </c>
      <c r="J17" s="11" t="s">
        <v>22</v>
      </c>
      <c r="K17" s="11" t="s">
        <v>22</v>
      </c>
      <c r="L17" s="11" t="s">
        <v>22</v>
      </c>
      <c r="M17" s="11" t="str">
        <f t="shared" si="6"/>
        <v>Contracting Party</v>
      </c>
      <c r="N17" s="11" t="str">
        <f t="shared" si="7"/>
        <v>Contracting Party</v>
      </c>
      <c r="O17" s="11" t="s">
        <v>22</v>
      </c>
      <c r="P17" s="11" t="s">
        <v>22</v>
      </c>
      <c r="Q17" s="11" t="s">
        <v>22</v>
      </c>
      <c r="R17" s="11" t="s">
        <v>1233</v>
      </c>
      <c r="S17" s="11" t="s">
        <v>38</v>
      </c>
      <c r="T17" s="11" t="s">
        <v>22</v>
      </c>
      <c r="U17" s="11" t="s">
        <v>228</v>
      </c>
      <c r="V17" s="11" t="s">
        <v>22</v>
      </c>
    </row>
    <row r="18" spans="1:22" ht="14.1" customHeight="1" x14ac:dyDescent="0.2">
      <c r="A18" s="11" t="str">
        <f t="shared" si="4"/>
        <v>ProcurementProject</v>
      </c>
      <c r="B18" s="8" t="s">
        <v>22</v>
      </c>
      <c r="C18" s="12" t="s">
        <v>34</v>
      </c>
      <c r="D18" s="11" t="s">
        <v>5102</v>
      </c>
      <c r="E18" s="11" t="s">
        <v>22</v>
      </c>
      <c r="F18" s="11" t="s">
        <v>22</v>
      </c>
      <c r="G18" s="11" t="str">
        <f t="shared" si="5"/>
        <v>Unsubscribe From Procedure Response. Procurement Project</v>
      </c>
      <c r="H18" s="11" t="s">
        <v>22</v>
      </c>
      <c r="I18" s="11" t="s">
        <v>6130</v>
      </c>
      <c r="J18" s="11" t="s">
        <v>22</v>
      </c>
      <c r="K18" s="11" t="s">
        <v>22</v>
      </c>
      <c r="L18" s="11" t="s">
        <v>22</v>
      </c>
      <c r="M18" s="11" t="str">
        <f t="shared" si="6"/>
        <v>Procurement Project</v>
      </c>
      <c r="N18" s="11" t="str">
        <f t="shared" si="7"/>
        <v>Procurement Project</v>
      </c>
      <c r="O18" s="11" t="s">
        <v>22</v>
      </c>
      <c r="P18" s="11" t="s">
        <v>22</v>
      </c>
      <c r="Q18" s="11" t="s">
        <v>22</v>
      </c>
      <c r="R18" s="11" t="s">
        <v>3336</v>
      </c>
      <c r="S18" s="11" t="s">
        <v>38</v>
      </c>
      <c r="T18" s="11" t="s">
        <v>22</v>
      </c>
      <c r="U18" s="11" t="s">
        <v>228</v>
      </c>
      <c r="V18" s="11" t="s">
        <v>22</v>
      </c>
    </row>
    <row r="19" spans="1:22" ht="14.1" customHeight="1" x14ac:dyDescent="0.2">
      <c r="A19" s="11" t="str">
        <f t="shared" si="4"/>
        <v>ProcurementProjectLotReference</v>
      </c>
      <c r="B19" s="8" t="s">
        <v>22</v>
      </c>
      <c r="C19" s="12" t="s">
        <v>98</v>
      </c>
      <c r="D19" s="11" t="s">
        <v>5103</v>
      </c>
      <c r="E19" s="11" t="s">
        <v>22</v>
      </c>
      <c r="F19" s="11" t="s">
        <v>22</v>
      </c>
      <c r="G19" s="11" t="str">
        <f t="shared" si="5"/>
        <v>Unsubscribe From Procedure Response. Procurement Project Lot Reference</v>
      </c>
      <c r="H19" s="11" t="s">
        <v>22</v>
      </c>
      <c r="I19" s="11" t="s">
        <v>6130</v>
      </c>
      <c r="J19" s="11" t="s">
        <v>22</v>
      </c>
      <c r="K19" s="11" t="s">
        <v>22</v>
      </c>
      <c r="L19" s="11" t="s">
        <v>22</v>
      </c>
      <c r="M19" s="11" t="str">
        <f t="shared" si="6"/>
        <v>Procurement Project Lot Reference</v>
      </c>
      <c r="N19" s="11" t="str">
        <f t="shared" si="7"/>
        <v>Procurement Project Lot Reference</v>
      </c>
      <c r="O19" s="11" t="s">
        <v>22</v>
      </c>
      <c r="P19" s="11" t="s">
        <v>22</v>
      </c>
      <c r="Q19" s="11" t="s">
        <v>22</v>
      </c>
      <c r="R19" s="11" t="s">
        <v>2644</v>
      </c>
      <c r="S19" s="11" t="s">
        <v>38</v>
      </c>
      <c r="T19" s="11" t="s">
        <v>22</v>
      </c>
      <c r="U19" s="11" t="s">
        <v>228</v>
      </c>
      <c r="V19" s="11" t="s">
        <v>22</v>
      </c>
    </row>
    <row r="20" spans="1:22" s="14" customFormat="1" ht="14.1" customHeight="1" x14ac:dyDescent="0.2">
      <c r="A20" s="13"/>
      <c r="B20" s="13"/>
      <c r="C20" s="13"/>
      <c r="D20" s="13"/>
      <c r="E20" s="13"/>
      <c r="F20" s="13"/>
      <c r="G20" s="13"/>
      <c r="H20" s="13"/>
      <c r="I20" s="13"/>
      <c r="J20" s="13"/>
      <c r="K20" s="13"/>
      <c r="L20" s="13"/>
      <c r="M20" s="13"/>
      <c r="N20" s="13"/>
      <c r="O20" s="13"/>
      <c r="P20" s="13"/>
      <c r="Q20" s="13"/>
      <c r="R20" s="13"/>
      <c r="S20" s="13" t="s">
        <v>4949</v>
      </c>
      <c r="T20" s="13"/>
      <c r="U20" s="13"/>
      <c r="V20"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1B0BA-5266-452B-936F-EDF92F8EE1D6}">
  <dimension ref="A1:V26"/>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UtilityStatement</v>
      </c>
      <c r="B2" s="6" t="s">
        <v>22</v>
      </c>
      <c r="C2" s="6" t="s">
        <v>22</v>
      </c>
      <c r="D2" s="6" t="s">
        <v>6134</v>
      </c>
      <c r="E2" s="6" t="s">
        <v>22</v>
      </c>
      <c r="F2" s="6" t="s">
        <v>22</v>
      </c>
      <c r="G2" s="5" t="str">
        <f>CONCATENATE(IF(H2="","",CONCATENATE(H2,"_ ")),I2,". Details")</f>
        <v>Utility Statement. Details</v>
      </c>
      <c r="H2" s="6" t="s">
        <v>22</v>
      </c>
      <c r="I2" s="6" t="s">
        <v>6135</v>
      </c>
      <c r="J2" s="6" t="s">
        <v>22</v>
      </c>
      <c r="K2" s="6" t="s">
        <v>22</v>
      </c>
      <c r="L2" s="6" t="s">
        <v>22</v>
      </c>
      <c r="M2" s="6" t="s">
        <v>22</v>
      </c>
      <c r="N2" s="6" t="s">
        <v>22</v>
      </c>
      <c r="O2" s="6" t="s">
        <v>22</v>
      </c>
      <c r="P2" s="6" t="s">
        <v>22</v>
      </c>
      <c r="Q2" s="6" t="s">
        <v>22</v>
      </c>
      <c r="R2" s="6" t="s">
        <v>22</v>
      </c>
      <c r="S2" s="6" t="s">
        <v>25</v>
      </c>
      <c r="T2" s="6" t="s">
        <v>22</v>
      </c>
      <c r="U2" s="6" t="s">
        <v>26</v>
      </c>
      <c r="V2" s="6" t="s">
        <v>6136</v>
      </c>
    </row>
    <row r="3" spans="1:22" ht="14.1" customHeight="1" x14ac:dyDescent="0.2">
      <c r="A3" s="7" t="str">
        <f t="shared" ref="A3:A16"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62</v>
      </c>
      <c r="G3" s="10" t="str">
        <f t="shared" ref="G3:G16" si="1">CONCATENATE( IF(H3="","",CONCATENATE(H3,"_ ")),I3,". ",IF(J3="","",CONCATENATE(J3,"_ ")),M3,IF(OR(J3&lt;&gt;"",M3&lt;&gt;N3),CONCATENATE(". ",N3),""))</f>
        <v>Utility Statement. UBL Version Identifier. Identifier</v>
      </c>
      <c r="H3" s="10" t="s">
        <v>22</v>
      </c>
      <c r="I3" s="10" t="s">
        <v>6135</v>
      </c>
      <c r="J3" s="10" t="s">
        <v>22</v>
      </c>
      <c r="K3" s="10" t="s">
        <v>4953</v>
      </c>
      <c r="L3" s="10" t="s">
        <v>29</v>
      </c>
      <c r="M3" s="7" t="str">
        <f t="shared" ref="M3:M16" si="2">IF(K3&lt;&gt;"",CONCATENATE(K3," ",L3),L3)</f>
        <v>UBL Version Identifier</v>
      </c>
      <c r="N3" s="10" t="s">
        <v>29</v>
      </c>
      <c r="O3" s="10" t="s">
        <v>22</v>
      </c>
      <c r="P3" s="10" t="str">
        <f t="shared" ref="P3:P16" si="3">IF(O3&lt;&gt;"",CONCATENATE(O3,"_ ",N3,". Type"),CONCATENATE(N3,". Type"))</f>
        <v>Identifier. Type</v>
      </c>
      <c r="Q3" s="10" t="s">
        <v>22</v>
      </c>
      <c r="R3" s="10" t="s">
        <v>22</v>
      </c>
      <c r="S3" s="10" t="s">
        <v>30</v>
      </c>
      <c r="T3" s="10" t="s">
        <v>22</v>
      </c>
      <c r="U3" s="10" t="s">
        <v>26</v>
      </c>
      <c r="V3" s="10" t="s">
        <v>22</v>
      </c>
    </row>
    <row r="4" spans="1:22" ht="14.1" customHeight="1" x14ac:dyDescent="0.2">
      <c r="A4" s="7" t="str">
        <f t="shared" si="0"/>
        <v>CustomizationID</v>
      </c>
      <c r="B4" s="8" t="s">
        <v>22</v>
      </c>
      <c r="C4" s="9" t="s">
        <v>34</v>
      </c>
      <c r="D4" s="10" t="s">
        <v>4954</v>
      </c>
      <c r="E4" s="10" t="s">
        <v>22</v>
      </c>
      <c r="F4" s="10" t="s">
        <v>6137</v>
      </c>
      <c r="G4" s="10" t="str">
        <f t="shared" si="1"/>
        <v>Utility Statement. Customization Identifier. Identifier</v>
      </c>
      <c r="H4" s="10" t="s">
        <v>22</v>
      </c>
      <c r="I4" s="10" t="s">
        <v>6135</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26</v>
      </c>
      <c r="V4" s="10" t="s">
        <v>22</v>
      </c>
    </row>
    <row r="5" spans="1:22" ht="14.1" customHeight="1" x14ac:dyDescent="0.2">
      <c r="A5" s="7" t="str">
        <f t="shared" si="0"/>
        <v>ProfileID</v>
      </c>
      <c r="B5" s="8" t="s">
        <v>22</v>
      </c>
      <c r="C5" s="9" t="s">
        <v>34</v>
      </c>
      <c r="D5" s="10" t="s">
        <v>4955</v>
      </c>
      <c r="E5" s="10" t="s">
        <v>22</v>
      </c>
      <c r="F5" s="10" t="s">
        <v>6138</v>
      </c>
      <c r="G5" s="10" t="str">
        <f t="shared" si="1"/>
        <v>Utility Statement. Profile Identifier. Identifier</v>
      </c>
      <c r="H5" s="10" t="s">
        <v>22</v>
      </c>
      <c r="I5" s="10" t="s">
        <v>6135</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26</v>
      </c>
      <c r="V5" s="10" t="s">
        <v>22</v>
      </c>
    </row>
    <row r="6" spans="1:22" ht="14.1" customHeight="1" x14ac:dyDescent="0.2">
      <c r="A6" s="7" t="str">
        <f t="shared" si="0"/>
        <v>ProfileExecutionID</v>
      </c>
      <c r="B6" s="8" t="s">
        <v>22</v>
      </c>
      <c r="C6" s="9" t="s">
        <v>34</v>
      </c>
      <c r="D6" s="10" t="s">
        <v>4956</v>
      </c>
      <c r="E6" s="10" t="s">
        <v>22</v>
      </c>
      <c r="F6" s="10" t="s">
        <v>4994</v>
      </c>
      <c r="G6" s="10" t="str">
        <f t="shared" si="1"/>
        <v>Utility Statement. Profile Execution Identifier. Identifier</v>
      </c>
      <c r="H6" s="10" t="s">
        <v>22</v>
      </c>
      <c r="I6" s="10" t="s">
        <v>6135</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26</v>
      </c>
      <c r="V6" s="10" t="s">
        <v>22</v>
      </c>
    </row>
    <row r="7" spans="1:22" ht="14.1" customHeight="1" x14ac:dyDescent="0.2">
      <c r="A7" s="7" t="str">
        <f t="shared" si="0"/>
        <v>ID</v>
      </c>
      <c r="B7" s="8" t="s">
        <v>22</v>
      </c>
      <c r="C7" s="9" t="s">
        <v>27</v>
      </c>
      <c r="D7" s="10" t="s">
        <v>4995</v>
      </c>
      <c r="E7" s="10" t="s">
        <v>22</v>
      </c>
      <c r="F7" s="10" t="s">
        <v>6139</v>
      </c>
      <c r="G7" s="10" t="str">
        <f t="shared" si="1"/>
        <v>Utility Statement. Identifier</v>
      </c>
      <c r="H7" s="10" t="s">
        <v>22</v>
      </c>
      <c r="I7" s="10" t="s">
        <v>6135</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26</v>
      </c>
      <c r="V7" s="10" t="s">
        <v>22</v>
      </c>
    </row>
    <row r="8" spans="1:22" ht="14.1" customHeight="1" x14ac:dyDescent="0.2">
      <c r="A8" s="7" t="str">
        <f t="shared" si="0"/>
        <v>CopyIndicator</v>
      </c>
      <c r="B8" s="8" t="s">
        <v>22</v>
      </c>
      <c r="C8" s="9" t="s">
        <v>34</v>
      </c>
      <c r="D8" s="10" t="s">
        <v>5018</v>
      </c>
      <c r="E8" s="10" t="s">
        <v>22</v>
      </c>
      <c r="F8" s="10" t="s">
        <v>22</v>
      </c>
      <c r="G8" s="10" t="str">
        <f t="shared" si="1"/>
        <v>Utility Statement. Copy_ Indicator. Indicator</v>
      </c>
      <c r="H8" s="10" t="s">
        <v>22</v>
      </c>
      <c r="I8" s="10" t="s">
        <v>6135</v>
      </c>
      <c r="J8" s="10" t="s">
        <v>1596</v>
      </c>
      <c r="K8" s="10" t="s">
        <v>22</v>
      </c>
      <c r="L8" s="10" t="s">
        <v>170</v>
      </c>
      <c r="M8" s="7" t="str">
        <f t="shared" si="2"/>
        <v>Indicator</v>
      </c>
      <c r="N8" s="10" t="s">
        <v>170</v>
      </c>
      <c r="O8" s="10" t="s">
        <v>22</v>
      </c>
      <c r="P8" s="10" t="str">
        <f t="shared" si="3"/>
        <v>Indicator. Type</v>
      </c>
      <c r="Q8" s="10" t="s">
        <v>22</v>
      </c>
      <c r="R8" s="10" t="s">
        <v>22</v>
      </c>
      <c r="S8" s="10" t="s">
        <v>30</v>
      </c>
      <c r="T8" s="10" t="s">
        <v>22</v>
      </c>
      <c r="U8" s="10" t="s">
        <v>26</v>
      </c>
      <c r="V8" s="10" t="s">
        <v>22</v>
      </c>
    </row>
    <row r="9" spans="1:22" ht="14.1" customHeight="1" x14ac:dyDescent="0.2">
      <c r="A9" s="7" t="str">
        <f t="shared" si="0"/>
        <v>UUID</v>
      </c>
      <c r="B9" s="8" t="s">
        <v>22</v>
      </c>
      <c r="C9" s="9" t="s">
        <v>34</v>
      </c>
      <c r="D9" s="10" t="s">
        <v>4959</v>
      </c>
      <c r="E9" s="10" t="s">
        <v>22</v>
      </c>
      <c r="F9" s="10" t="s">
        <v>6140</v>
      </c>
      <c r="G9" s="10" t="str">
        <f t="shared" si="1"/>
        <v>Utility Statement. UUID. Identifier</v>
      </c>
      <c r="H9" s="10" t="s">
        <v>22</v>
      </c>
      <c r="I9" s="10" t="s">
        <v>6135</v>
      </c>
      <c r="J9" s="10" t="s">
        <v>22</v>
      </c>
      <c r="K9" s="10" t="s">
        <v>22</v>
      </c>
      <c r="L9" s="10" t="s">
        <v>590</v>
      </c>
      <c r="M9" s="7" t="str">
        <f t="shared" si="2"/>
        <v>UUID</v>
      </c>
      <c r="N9" s="10" t="s">
        <v>29</v>
      </c>
      <c r="O9" s="10" t="s">
        <v>22</v>
      </c>
      <c r="P9" s="10" t="str">
        <f t="shared" si="3"/>
        <v>Identifier. Type</v>
      </c>
      <c r="Q9" s="10" t="s">
        <v>22</v>
      </c>
      <c r="R9" s="10" t="s">
        <v>22</v>
      </c>
      <c r="S9" s="10" t="s">
        <v>30</v>
      </c>
      <c r="T9" s="10" t="s">
        <v>22</v>
      </c>
      <c r="U9" s="10" t="s">
        <v>26</v>
      </c>
      <c r="V9" s="10" t="s">
        <v>22</v>
      </c>
    </row>
    <row r="10" spans="1:22" ht="14.1" customHeight="1" x14ac:dyDescent="0.2">
      <c r="A10" s="7" t="str">
        <f t="shared" si="0"/>
        <v>IssueDate</v>
      </c>
      <c r="B10" s="8" t="s">
        <v>22</v>
      </c>
      <c r="C10" s="9" t="s">
        <v>27</v>
      </c>
      <c r="D10" s="10" t="s">
        <v>4996</v>
      </c>
      <c r="E10" s="10" t="s">
        <v>22</v>
      </c>
      <c r="F10" s="10" t="s">
        <v>6141</v>
      </c>
      <c r="G10" s="10" t="str">
        <f t="shared" si="1"/>
        <v>Utility Statement. Issue Date. Date</v>
      </c>
      <c r="H10" s="10" t="s">
        <v>22</v>
      </c>
      <c r="I10" s="10" t="s">
        <v>6135</v>
      </c>
      <c r="J10" s="10" t="s">
        <v>22</v>
      </c>
      <c r="K10" s="10" t="s">
        <v>477</v>
      </c>
      <c r="L10" s="10" t="s">
        <v>397</v>
      </c>
      <c r="M10" s="7" t="str">
        <f t="shared" si="2"/>
        <v>Issue Date</v>
      </c>
      <c r="N10" s="10" t="s">
        <v>397</v>
      </c>
      <c r="O10" s="10" t="s">
        <v>22</v>
      </c>
      <c r="P10" s="10" t="str">
        <f t="shared" si="3"/>
        <v>Date. Type</v>
      </c>
      <c r="Q10" s="10" t="s">
        <v>22</v>
      </c>
      <c r="R10" s="10" t="s">
        <v>22</v>
      </c>
      <c r="S10" s="10" t="s">
        <v>30</v>
      </c>
      <c r="T10" s="10" t="s">
        <v>22</v>
      </c>
      <c r="U10" s="10" t="s">
        <v>26</v>
      </c>
      <c r="V10" s="10" t="s">
        <v>22</v>
      </c>
    </row>
    <row r="11" spans="1:22" ht="14.1" customHeight="1" x14ac:dyDescent="0.2">
      <c r="A11" s="7" t="str">
        <f t="shared" si="0"/>
        <v>IssueTime</v>
      </c>
      <c r="B11" s="8" t="s">
        <v>22</v>
      </c>
      <c r="C11" s="9" t="s">
        <v>34</v>
      </c>
      <c r="D11" s="10" t="s">
        <v>4997</v>
      </c>
      <c r="E11" s="10" t="s">
        <v>22</v>
      </c>
      <c r="F11" s="10" t="s">
        <v>6142</v>
      </c>
      <c r="G11" s="10" t="str">
        <f t="shared" si="1"/>
        <v>Utility Statement. Issue Time. Time</v>
      </c>
      <c r="H11" s="10" t="s">
        <v>22</v>
      </c>
      <c r="I11" s="10" t="s">
        <v>6135</v>
      </c>
      <c r="J11" s="10" t="s">
        <v>22</v>
      </c>
      <c r="K11" s="10" t="s">
        <v>477</v>
      </c>
      <c r="L11" s="10" t="s">
        <v>594</v>
      </c>
      <c r="M11" s="7" t="str">
        <f t="shared" si="2"/>
        <v>Issue Time</v>
      </c>
      <c r="N11" s="10" t="s">
        <v>594</v>
      </c>
      <c r="O11" s="10" t="s">
        <v>22</v>
      </c>
      <c r="P11" s="10" t="str">
        <f t="shared" si="3"/>
        <v>Time. Type</v>
      </c>
      <c r="Q11" s="10" t="s">
        <v>22</v>
      </c>
      <c r="R11" s="10" t="s">
        <v>22</v>
      </c>
      <c r="S11" s="10" t="s">
        <v>30</v>
      </c>
      <c r="T11" s="10" t="s">
        <v>22</v>
      </c>
      <c r="U11" s="10" t="s">
        <v>26</v>
      </c>
      <c r="V11" s="10" t="s">
        <v>22</v>
      </c>
    </row>
    <row r="12" spans="1:22" ht="14.1" customHeight="1" x14ac:dyDescent="0.2">
      <c r="A12" s="7" t="str">
        <f t="shared" si="0"/>
        <v>UtilityStatementTypeCode</v>
      </c>
      <c r="B12" s="8" t="s">
        <v>22</v>
      </c>
      <c r="C12" s="9" t="s">
        <v>27</v>
      </c>
      <c r="D12" s="10" t="s">
        <v>6143</v>
      </c>
      <c r="E12" s="10" t="s">
        <v>22</v>
      </c>
      <c r="F12" s="10" t="s">
        <v>1005</v>
      </c>
      <c r="G12" s="10" t="str">
        <f t="shared" si="1"/>
        <v>Utility Statement. Utility Statement Type Code. Code</v>
      </c>
      <c r="H12" s="10" t="s">
        <v>22</v>
      </c>
      <c r="I12" s="10" t="s">
        <v>6135</v>
      </c>
      <c r="J12" s="10" t="s">
        <v>22</v>
      </c>
      <c r="K12" s="10" t="s">
        <v>1006</v>
      </c>
      <c r="L12" s="10" t="s">
        <v>33</v>
      </c>
      <c r="M12" s="7" t="str">
        <f t="shared" si="2"/>
        <v>Utility Statement Type Code</v>
      </c>
      <c r="N12" s="10" t="s">
        <v>33</v>
      </c>
      <c r="O12" s="10" t="s">
        <v>22</v>
      </c>
      <c r="P12" s="10" t="str">
        <f t="shared" si="3"/>
        <v>Code. Type</v>
      </c>
      <c r="Q12" s="10" t="s">
        <v>22</v>
      </c>
      <c r="R12" s="10" t="s">
        <v>22</v>
      </c>
      <c r="S12" s="10" t="s">
        <v>30</v>
      </c>
      <c r="T12" s="10" t="s">
        <v>22</v>
      </c>
      <c r="U12" s="10" t="s">
        <v>26</v>
      </c>
      <c r="V12" s="10" t="s">
        <v>22</v>
      </c>
    </row>
    <row r="13" spans="1:22" ht="14.1" customHeight="1" x14ac:dyDescent="0.2">
      <c r="A13" s="7" t="str">
        <f t="shared" si="0"/>
        <v>Note</v>
      </c>
      <c r="B13" s="8" t="s">
        <v>22</v>
      </c>
      <c r="C13" s="9" t="s">
        <v>98</v>
      </c>
      <c r="D13" s="10" t="s">
        <v>4967</v>
      </c>
      <c r="E13" s="10" t="s">
        <v>22</v>
      </c>
      <c r="F13" s="10" t="s">
        <v>6144</v>
      </c>
      <c r="G13" s="10" t="str">
        <f t="shared" si="1"/>
        <v>Utility Statement. Note. Text</v>
      </c>
      <c r="H13" s="10" t="s">
        <v>22</v>
      </c>
      <c r="I13" s="10" t="s">
        <v>6135</v>
      </c>
      <c r="J13" s="10" t="s">
        <v>22</v>
      </c>
      <c r="K13" s="10" t="s">
        <v>22</v>
      </c>
      <c r="L13" s="10" t="s">
        <v>237</v>
      </c>
      <c r="M13" s="7" t="str">
        <f t="shared" si="2"/>
        <v>Note</v>
      </c>
      <c r="N13" s="10" t="s">
        <v>59</v>
      </c>
      <c r="O13" s="10" t="s">
        <v>22</v>
      </c>
      <c r="P13" s="10" t="str">
        <f t="shared" si="3"/>
        <v>Text. Type</v>
      </c>
      <c r="Q13" s="10" t="s">
        <v>22</v>
      </c>
      <c r="R13" s="10" t="s">
        <v>22</v>
      </c>
      <c r="S13" s="10" t="s">
        <v>30</v>
      </c>
      <c r="T13" s="10" t="s">
        <v>22</v>
      </c>
      <c r="U13" s="10" t="s">
        <v>26</v>
      </c>
      <c r="V13" s="10" t="s">
        <v>22</v>
      </c>
    </row>
    <row r="14" spans="1:22" ht="14.1" customHeight="1" x14ac:dyDescent="0.2">
      <c r="A14" s="7" t="str">
        <f t="shared" si="0"/>
        <v>DocumentCurrencyCode</v>
      </c>
      <c r="B14" s="8" t="s">
        <v>22</v>
      </c>
      <c r="C14" s="9" t="s">
        <v>27</v>
      </c>
      <c r="D14" s="10" t="s">
        <v>4968</v>
      </c>
      <c r="E14" s="10" t="s">
        <v>22</v>
      </c>
      <c r="F14" s="10" t="s">
        <v>22</v>
      </c>
      <c r="G14" s="10" t="str">
        <f t="shared" si="1"/>
        <v>Utility Statement. Document_ Currency Code. Code</v>
      </c>
      <c r="H14" s="10" t="s">
        <v>22</v>
      </c>
      <c r="I14" s="10" t="s">
        <v>6135</v>
      </c>
      <c r="J14" s="10" t="s">
        <v>225</v>
      </c>
      <c r="K14" s="10" t="s">
        <v>1873</v>
      </c>
      <c r="L14" s="10" t="s">
        <v>33</v>
      </c>
      <c r="M14" s="7" t="str">
        <f t="shared" si="2"/>
        <v>Currency Code</v>
      </c>
      <c r="N14" s="10" t="s">
        <v>33</v>
      </c>
      <c r="O14" s="10" t="s">
        <v>1873</v>
      </c>
      <c r="P14" s="10" t="str">
        <f t="shared" si="3"/>
        <v>Currency_ Code. Type</v>
      </c>
      <c r="Q14" s="10" t="s">
        <v>22</v>
      </c>
      <c r="R14" s="10" t="s">
        <v>22</v>
      </c>
      <c r="S14" s="10" t="s">
        <v>30</v>
      </c>
      <c r="T14" s="10" t="s">
        <v>22</v>
      </c>
      <c r="U14" s="10" t="s">
        <v>26</v>
      </c>
      <c r="V14" s="10" t="s">
        <v>22</v>
      </c>
    </row>
    <row r="15" spans="1:22" ht="14.1" customHeight="1" x14ac:dyDescent="0.2">
      <c r="A15" s="7" t="str">
        <f t="shared" si="0"/>
        <v>AccountingCostCode</v>
      </c>
      <c r="B15" s="8" t="s">
        <v>22</v>
      </c>
      <c r="C15" s="9" t="s">
        <v>34</v>
      </c>
      <c r="D15" s="10" t="s">
        <v>6145</v>
      </c>
      <c r="E15" s="10" t="s">
        <v>22</v>
      </c>
      <c r="F15" s="10" t="s">
        <v>6146</v>
      </c>
      <c r="G15" s="10" t="str">
        <f t="shared" si="1"/>
        <v>Utility Statement. Accounting Cost Code. Code</v>
      </c>
      <c r="H15" s="10" t="s">
        <v>22</v>
      </c>
      <c r="I15" s="10" t="s">
        <v>6135</v>
      </c>
      <c r="J15" s="10" t="s">
        <v>22</v>
      </c>
      <c r="K15" s="10" t="s">
        <v>196</v>
      </c>
      <c r="L15" s="10" t="s">
        <v>33</v>
      </c>
      <c r="M15" s="7" t="str">
        <f t="shared" si="2"/>
        <v>Accounting Cost Code</v>
      </c>
      <c r="N15" s="10" t="s">
        <v>33</v>
      </c>
      <c r="O15" s="10" t="s">
        <v>22</v>
      </c>
      <c r="P15" s="10" t="str">
        <f t="shared" si="3"/>
        <v>Code. Type</v>
      </c>
      <c r="Q15" s="10" t="s">
        <v>22</v>
      </c>
      <c r="R15" s="10" t="s">
        <v>22</v>
      </c>
      <c r="S15" s="10" t="s">
        <v>30</v>
      </c>
      <c r="T15" s="10" t="s">
        <v>22</v>
      </c>
      <c r="U15" s="10" t="s">
        <v>26</v>
      </c>
      <c r="V15" s="10" t="s">
        <v>22</v>
      </c>
    </row>
    <row r="16" spans="1:22" ht="14.1" customHeight="1" x14ac:dyDescent="0.2">
      <c r="A16" s="7" t="str">
        <f t="shared" si="0"/>
        <v>AccountingCost</v>
      </c>
      <c r="B16" s="8" t="s">
        <v>22</v>
      </c>
      <c r="C16" s="9" t="s">
        <v>34</v>
      </c>
      <c r="D16" s="10" t="s">
        <v>6147</v>
      </c>
      <c r="E16" s="10" t="s">
        <v>22</v>
      </c>
      <c r="F16" s="10" t="s">
        <v>22</v>
      </c>
      <c r="G16" s="10" t="str">
        <f t="shared" si="1"/>
        <v>Utility Statement. Accounting Cost. Text</v>
      </c>
      <c r="H16" s="10" t="s">
        <v>22</v>
      </c>
      <c r="I16" s="10" t="s">
        <v>6135</v>
      </c>
      <c r="J16" s="10" t="s">
        <v>22</v>
      </c>
      <c r="K16" s="10" t="s">
        <v>198</v>
      </c>
      <c r="L16" s="10" t="s">
        <v>199</v>
      </c>
      <c r="M16" s="7" t="str">
        <f t="shared" si="2"/>
        <v>Accounting Cost</v>
      </c>
      <c r="N16" s="10" t="s">
        <v>59</v>
      </c>
      <c r="O16" s="10" t="s">
        <v>22</v>
      </c>
      <c r="P16" s="10" t="str">
        <f t="shared" si="3"/>
        <v>Text. Type</v>
      </c>
      <c r="Q16" s="10" t="s">
        <v>22</v>
      </c>
      <c r="R16" s="10" t="s">
        <v>22</v>
      </c>
      <c r="S16" s="10" t="s">
        <v>30</v>
      </c>
      <c r="T16" s="10" t="s">
        <v>22</v>
      </c>
      <c r="U16" s="10" t="s">
        <v>26</v>
      </c>
      <c r="V16" s="10" t="s">
        <v>22</v>
      </c>
    </row>
    <row r="17" spans="1:22" ht="14.1" customHeight="1" x14ac:dyDescent="0.2">
      <c r="A17" s="11" t="str">
        <f t="shared" ref="A17:A25" si="4">SUBSTITUTE(SUBSTITUTE(CONCATENATE(J17,IF(M17="Identifier","ID",M17))," ",""),"_","")</f>
        <v>ParentDocumentReference</v>
      </c>
      <c r="B17" s="8" t="s">
        <v>22</v>
      </c>
      <c r="C17" s="12" t="s">
        <v>27</v>
      </c>
      <c r="D17" s="11" t="s">
        <v>6148</v>
      </c>
      <c r="E17" s="11" t="s">
        <v>22</v>
      </c>
      <c r="F17" s="11" t="s">
        <v>22</v>
      </c>
      <c r="G17" s="11" t="str">
        <f t="shared" ref="G17:G25" si="5">CONCATENATE( IF(H17="","",CONCATENATE(H17,"_ ")),I17,". ",IF(J17="","",CONCATENATE(J17,"_ ")),M17,IF(J17="","",CONCATENATE(". ",N17)))</f>
        <v>Utility Statement. Parent_ Document Reference. Document Reference</v>
      </c>
      <c r="H17" s="11" t="s">
        <v>22</v>
      </c>
      <c r="I17" s="11" t="s">
        <v>6135</v>
      </c>
      <c r="J17" s="11" t="s">
        <v>1078</v>
      </c>
      <c r="K17" s="11" t="s">
        <v>22</v>
      </c>
      <c r="L17" s="11" t="s">
        <v>22</v>
      </c>
      <c r="M17" s="11" t="str">
        <f t="shared" ref="M17:M25" si="6">CONCATENATE(IF(Q17="","",CONCATENATE(Q17,"_ ")),R17)</f>
        <v>Document Reference</v>
      </c>
      <c r="N17" s="11" t="str">
        <f t="shared" ref="N17:N25" si="7">M17</f>
        <v>Document Reference</v>
      </c>
      <c r="O17" s="11" t="s">
        <v>22</v>
      </c>
      <c r="P17" s="11" t="s">
        <v>22</v>
      </c>
      <c r="Q17" s="11" t="s">
        <v>22</v>
      </c>
      <c r="R17" s="11" t="s">
        <v>406</v>
      </c>
      <c r="S17" s="11" t="s">
        <v>38</v>
      </c>
      <c r="T17" s="11" t="s">
        <v>22</v>
      </c>
      <c r="U17" s="11" t="s">
        <v>26</v>
      </c>
      <c r="V17" s="11" t="s">
        <v>22</v>
      </c>
    </row>
    <row r="18" spans="1:22" ht="14.1" customHeight="1" x14ac:dyDescent="0.2">
      <c r="A18" s="11" t="str">
        <f t="shared" si="4"/>
        <v>AdditionalDocumentReference</v>
      </c>
      <c r="B18" s="8" t="s">
        <v>22</v>
      </c>
      <c r="C18" s="12" t="s">
        <v>98</v>
      </c>
      <c r="D18" s="11" t="s">
        <v>3374</v>
      </c>
      <c r="E18" s="11" t="s">
        <v>22</v>
      </c>
      <c r="F18" s="11" t="s">
        <v>22</v>
      </c>
      <c r="G18" s="11" t="str">
        <f t="shared" si="5"/>
        <v>Utility Statement. Additional_ Document Reference. Document Reference</v>
      </c>
      <c r="H18" s="11" t="s">
        <v>22</v>
      </c>
      <c r="I18" s="11" t="s">
        <v>6135</v>
      </c>
      <c r="J18" s="11" t="s">
        <v>86</v>
      </c>
      <c r="K18" s="11" t="s">
        <v>22</v>
      </c>
      <c r="L18" s="11" t="s">
        <v>22</v>
      </c>
      <c r="M18" s="11" t="str">
        <f t="shared" si="6"/>
        <v>Document Reference</v>
      </c>
      <c r="N18" s="11" t="str">
        <f t="shared" si="7"/>
        <v>Document Reference</v>
      </c>
      <c r="O18" s="11" t="s">
        <v>22</v>
      </c>
      <c r="P18" s="11" t="s">
        <v>22</v>
      </c>
      <c r="Q18" s="11" t="s">
        <v>22</v>
      </c>
      <c r="R18" s="11" t="s">
        <v>406</v>
      </c>
      <c r="S18" s="11" t="s">
        <v>38</v>
      </c>
      <c r="T18" s="11" t="s">
        <v>22</v>
      </c>
      <c r="U18" s="11" t="s">
        <v>26</v>
      </c>
      <c r="V18" s="11" t="s">
        <v>22</v>
      </c>
    </row>
    <row r="19" spans="1:22" ht="14.1" customHeight="1" x14ac:dyDescent="0.2">
      <c r="A19" s="11" t="str">
        <f t="shared" si="4"/>
        <v>Signature</v>
      </c>
      <c r="B19" s="8" t="s">
        <v>22</v>
      </c>
      <c r="C19" s="12" t="s">
        <v>98</v>
      </c>
      <c r="D19" s="11" t="s">
        <v>4972</v>
      </c>
      <c r="E19" s="11" t="s">
        <v>22</v>
      </c>
      <c r="F19" s="11" t="s">
        <v>22</v>
      </c>
      <c r="G19" s="11" t="str">
        <f t="shared" si="5"/>
        <v>Utility Statement. Signature</v>
      </c>
      <c r="H19" s="11" t="s">
        <v>22</v>
      </c>
      <c r="I19" s="11" t="s">
        <v>6135</v>
      </c>
      <c r="J19" s="11" t="s">
        <v>22</v>
      </c>
      <c r="K19" s="11" t="s">
        <v>22</v>
      </c>
      <c r="L19" s="11" t="s">
        <v>22</v>
      </c>
      <c r="M19" s="11" t="str">
        <f t="shared" si="6"/>
        <v>Signature</v>
      </c>
      <c r="N19" s="11" t="str">
        <f t="shared" si="7"/>
        <v>Signature</v>
      </c>
      <c r="O19" s="11" t="s">
        <v>22</v>
      </c>
      <c r="P19" s="11" t="s">
        <v>22</v>
      </c>
      <c r="Q19" s="11" t="s">
        <v>22</v>
      </c>
      <c r="R19" s="11" t="s">
        <v>624</v>
      </c>
      <c r="S19" s="11" t="s">
        <v>38</v>
      </c>
      <c r="T19" s="11" t="s">
        <v>22</v>
      </c>
      <c r="U19" s="11" t="s">
        <v>26</v>
      </c>
      <c r="V19" s="11" t="s">
        <v>22</v>
      </c>
    </row>
    <row r="20" spans="1:22" ht="14.1" customHeight="1" x14ac:dyDescent="0.2">
      <c r="A20" s="11" t="str">
        <f t="shared" si="4"/>
        <v>SenderParty</v>
      </c>
      <c r="B20" s="8" t="s">
        <v>22</v>
      </c>
      <c r="C20" s="12" t="s">
        <v>27</v>
      </c>
      <c r="D20" s="11" t="s">
        <v>5001</v>
      </c>
      <c r="E20" s="11" t="s">
        <v>22</v>
      </c>
      <c r="F20" s="11" t="s">
        <v>22</v>
      </c>
      <c r="G20" s="11" t="str">
        <f t="shared" si="5"/>
        <v>Utility Statement. Sender_ Party. Party</v>
      </c>
      <c r="H20" s="11" t="s">
        <v>22</v>
      </c>
      <c r="I20" s="11" t="s">
        <v>6135</v>
      </c>
      <c r="J20" s="11" t="s">
        <v>5002</v>
      </c>
      <c r="K20" s="11" t="s">
        <v>22</v>
      </c>
      <c r="L20" s="11" t="s">
        <v>22</v>
      </c>
      <c r="M20" s="11" t="str">
        <f t="shared" si="6"/>
        <v>Party</v>
      </c>
      <c r="N20" s="11" t="str">
        <f t="shared" si="7"/>
        <v>Party</v>
      </c>
      <c r="O20" s="11" t="s">
        <v>22</v>
      </c>
      <c r="P20" s="11" t="s">
        <v>22</v>
      </c>
      <c r="Q20" s="11" t="s">
        <v>22</v>
      </c>
      <c r="R20" s="11" t="s">
        <v>216</v>
      </c>
      <c r="S20" s="11" t="s">
        <v>38</v>
      </c>
      <c r="T20" s="11" t="s">
        <v>22</v>
      </c>
      <c r="U20" s="11" t="s">
        <v>26</v>
      </c>
      <c r="V20" s="11" t="s">
        <v>22</v>
      </c>
    </row>
    <row r="21" spans="1:22" ht="14.1" customHeight="1" x14ac:dyDescent="0.2">
      <c r="A21" s="11" t="str">
        <f t="shared" si="4"/>
        <v>ReceiverParty</v>
      </c>
      <c r="B21" s="8" t="s">
        <v>22</v>
      </c>
      <c r="C21" s="12" t="s">
        <v>27</v>
      </c>
      <c r="D21" s="11" t="s">
        <v>5003</v>
      </c>
      <c r="E21" s="11" t="s">
        <v>22</v>
      </c>
      <c r="F21" s="11" t="s">
        <v>22</v>
      </c>
      <c r="G21" s="11" t="str">
        <f t="shared" si="5"/>
        <v>Utility Statement. Receiver_ Party. Party</v>
      </c>
      <c r="H21" s="11" t="s">
        <v>22</v>
      </c>
      <c r="I21" s="11" t="s">
        <v>6135</v>
      </c>
      <c r="J21" s="11" t="s">
        <v>5004</v>
      </c>
      <c r="K21" s="11" t="s">
        <v>22</v>
      </c>
      <c r="L21" s="11" t="s">
        <v>22</v>
      </c>
      <c r="M21" s="11" t="str">
        <f t="shared" si="6"/>
        <v>Party</v>
      </c>
      <c r="N21" s="11" t="str">
        <f t="shared" si="7"/>
        <v>Party</v>
      </c>
      <c r="O21" s="11" t="s">
        <v>22</v>
      </c>
      <c r="P21" s="11" t="s">
        <v>22</v>
      </c>
      <c r="Q21" s="11" t="s">
        <v>22</v>
      </c>
      <c r="R21" s="11" t="s">
        <v>216</v>
      </c>
      <c r="S21" s="11" t="s">
        <v>38</v>
      </c>
      <c r="T21" s="11" t="s">
        <v>22</v>
      </c>
      <c r="U21" s="11" t="s">
        <v>26</v>
      </c>
      <c r="V21" s="11" t="s">
        <v>22</v>
      </c>
    </row>
    <row r="22" spans="1:22" ht="14.1" customHeight="1" x14ac:dyDescent="0.2">
      <c r="A22" s="11" t="str">
        <f t="shared" si="4"/>
        <v>CustomerParty</v>
      </c>
      <c r="B22" s="8" t="s">
        <v>22</v>
      </c>
      <c r="C22" s="12" t="s">
        <v>34</v>
      </c>
      <c r="D22" s="11" t="s">
        <v>6149</v>
      </c>
      <c r="E22" s="11" t="s">
        <v>22</v>
      </c>
      <c r="F22" s="11" t="s">
        <v>22</v>
      </c>
      <c r="G22" s="11" t="str">
        <f t="shared" si="5"/>
        <v>Utility Statement. Customer Party</v>
      </c>
      <c r="H22" s="11" t="s">
        <v>22</v>
      </c>
      <c r="I22" s="11" t="s">
        <v>6135</v>
      </c>
      <c r="J22" s="11" t="s">
        <v>22</v>
      </c>
      <c r="K22" s="11" t="s">
        <v>22</v>
      </c>
      <c r="L22" s="11" t="s">
        <v>22</v>
      </c>
      <c r="M22" s="11" t="str">
        <f t="shared" si="6"/>
        <v>Customer Party</v>
      </c>
      <c r="N22" s="11" t="str">
        <f t="shared" si="7"/>
        <v>Customer Party</v>
      </c>
      <c r="O22" s="11" t="s">
        <v>22</v>
      </c>
      <c r="P22" s="11" t="s">
        <v>22</v>
      </c>
      <c r="Q22" s="11" t="s">
        <v>22</v>
      </c>
      <c r="R22" s="11" t="s">
        <v>37</v>
      </c>
      <c r="S22" s="11" t="s">
        <v>38</v>
      </c>
      <c r="T22" s="11" t="s">
        <v>22</v>
      </c>
      <c r="U22" s="11" t="s">
        <v>26</v>
      </c>
      <c r="V22" s="11" t="s">
        <v>22</v>
      </c>
    </row>
    <row r="23" spans="1:22" ht="14.1" customHeight="1" x14ac:dyDescent="0.2">
      <c r="A23" s="11" t="str">
        <f t="shared" si="4"/>
        <v>SubscriberParty</v>
      </c>
      <c r="B23" s="8" t="s">
        <v>22</v>
      </c>
      <c r="C23" s="12" t="s">
        <v>34</v>
      </c>
      <c r="D23" s="11" t="s">
        <v>6150</v>
      </c>
      <c r="E23" s="11" t="s">
        <v>22</v>
      </c>
      <c r="F23" s="11" t="s">
        <v>22</v>
      </c>
      <c r="G23" s="11" t="str">
        <f t="shared" si="5"/>
        <v>Utility Statement. Subscriber_ Party. Party</v>
      </c>
      <c r="H23" s="11" t="s">
        <v>22</v>
      </c>
      <c r="I23" s="11" t="s">
        <v>6135</v>
      </c>
      <c r="J23" s="11" t="s">
        <v>1104</v>
      </c>
      <c r="K23" s="11" t="s">
        <v>22</v>
      </c>
      <c r="L23" s="11" t="s">
        <v>22</v>
      </c>
      <c r="M23" s="11" t="str">
        <f t="shared" si="6"/>
        <v>Party</v>
      </c>
      <c r="N23" s="11" t="str">
        <f t="shared" si="7"/>
        <v>Party</v>
      </c>
      <c r="O23" s="11" t="s">
        <v>22</v>
      </c>
      <c r="P23" s="11" t="s">
        <v>22</v>
      </c>
      <c r="Q23" s="11" t="s">
        <v>22</v>
      </c>
      <c r="R23" s="11" t="s">
        <v>216</v>
      </c>
      <c r="S23" s="11" t="s">
        <v>38</v>
      </c>
      <c r="T23" s="11" t="s">
        <v>22</v>
      </c>
      <c r="U23" s="11" t="s">
        <v>26</v>
      </c>
      <c r="V23" s="11" t="s">
        <v>22</v>
      </c>
    </row>
    <row r="24" spans="1:22" ht="14.1" customHeight="1" x14ac:dyDescent="0.2">
      <c r="A24" s="11" t="str">
        <f t="shared" si="4"/>
        <v>MainOnAccountPayment</v>
      </c>
      <c r="B24" s="8" t="s">
        <v>22</v>
      </c>
      <c r="C24" s="12" t="s">
        <v>98</v>
      </c>
      <c r="D24" s="11" t="s">
        <v>6151</v>
      </c>
      <c r="E24" s="11" t="s">
        <v>22</v>
      </c>
      <c r="F24" s="11" t="s">
        <v>22</v>
      </c>
      <c r="G24" s="11" t="str">
        <f t="shared" si="5"/>
        <v>Utility Statement. Main_ On Account Payment. On Account Payment</v>
      </c>
      <c r="H24" s="11" t="s">
        <v>22</v>
      </c>
      <c r="I24" s="11" t="s">
        <v>6135</v>
      </c>
      <c r="J24" s="11" t="s">
        <v>1008</v>
      </c>
      <c r="K24" s="11" t="s">
        <v>22</v>
      </c>
      <c r="L24" s="11" t="s">
        <v>22</v>
      </c>
      <c r="M24" s="11" t="str">
        <f t="shared" si="6"/>
        <v>On Account Payment</v>
      </c>
      <c r="N24" s="11" t="str">
        <f t="shared" si="7"/>
        <v>On Account Payment</v>
      </c>
      <c r="O24" s="11" t="s">
        <v>22</v>
      </c>
      <c r="P24" s="11" t="s">
        <v>22</v>
      </c>
      <c r="Q24" s="11" t="s">
        <v>22</v>
      </c>
      <c r="R24" s="11" t="s">
        <v>2845</v>
      </c>
      <c r="S24" s="11" t="s">
        <v>38</v>
      </c>
      <c r="T24" s="11" t="s">
        <v>22</v>
      </c>
      <c r="U24" s="11" t="s">
        <v>26</v>
      </c>
      <c r="V24" s="11" t="s">
        <v>22</v>
      </c>
    </row>
    <row r="25" spans="1:22" ht="14.1" customHeight="1" x14ac:dyDescent="0.2">
      <c r="A25" s="11" t="str">
        <f t="shared" si="4"/>
        <v>SubscriberConsumption</v>
      </c>
      <c r="B25" s="8" t="s">
        <v>22</v>
      </c>
      <c r="C25" s="12" t="s">
        <v>98</v>
      </c>
      <c r="D25" s="11" t="s">
        <v>6152</v>
      </c>
      <c r="E25" s="11" t="s">
        <v>22</v>
      </c>
      <c r="F25" s="11" t="s">
        <v>22</v>
      </c>
      <c r="G25" s="11" t="str">
        <f t="shared" si="5"/>
        <v>Utility Statement. Subscriber Consumption</v>
      </c>
      <c r="H25" s="11" t="s">
        <v>22</v>
      </c>
      <c r="I25" s="11" t="s">
        <v>6135</v>
      </c>
      <c r="J25" s="11" t="s">
        <v>22</v>
      </c>
      <c r="K25" s="11" t="s">
        <v>22</v>
      </c>
      <c r="L25" s="11" t="s">
        <v>22</v>
      </c>
      <c r="M25" s="11" t="str">
        <f t="shared" si="6"/>
        <v>Subscriber Consumption</v>
      </c>
      <c r="N25" s="11" t="str">
        <f t="shared" si="7"/>
        <v>Subscriber Consumption</v>
      </c>
      <c r="O25" s="11" t="s">
        <v>22</v>
      </c>
      <c r="P25" s="11" t="s">
        <v>22</v>
      </c>
      <c r="Q25" s="11" t="s">
        <v>22</v>
      </c>
      <c r="R25" s="11" t="s">
        <v>4054</v>
      </c>
      <c r="S25" s="11" t="s">
        <v>38</v>
      </c>
      <c r="T25" s="11" t="s">
        <v>22</v>
      </c>
      <c r="U25" s="11" t="s">
        <v>26</v>
      </c>
      <c r="V25" s="11" t="s">
        <v>22</v>
      </c>
    </row>
    <row r="26" spans="1:22" s="14" customFormat="1" ht="14.1" customHeight="1" x14ac:dyDescent="0.2">
      <c r="A26" s="13"/>
      <c r="B26" s="13"/>
      <c r="C26" s="13"/>
      <c r="D26" s="13"/>
      <c r="E26" s="13"/>
      <c r="F26" s="13"/>
      <c r="G26" s="13"/>
      <c r="H26" s="13"/>
      <c r="I26" s="13"/>
      <c r="J26" s="13"/>
      <c r="K26" s="13"/>
      <c r="L26" s="13"/>
      <c r="M26" s="13"/>
      <c r="N26" s="13"/>
      <c r="O26" s="13"/>
      <c r="P26" s="13"/>
      <c r="Q26" s="13"/>
      <c r="R26" s="13"/>
      <c r="S26" s="13" t="s">
        <v>4949</v>
      </c>
      <c r="T26" s="13"/>
      <c r="U26" s="13"/>
      <c r="V26"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FB40E-71B6-499F-9143-951FABE5E898}">
  <dimension ref="A1:V34"/>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Waybill</v>
      </c>
      <c r="B2" s="6" t="s">
        <v>22</v>
      </c>
      <c r="C2" s="6" t="s">
        <v>22</v>
      </c>
      <c r="D2" s="6" t="s">
        <v>6153</v>
      </c>
      <c r="E2" s="6" t="s">
        <v>6154</v>
      </c>
      <c r="F2" s="6" t="s">
        <v>22</v>
      </c>
      <c r="G2" s="5" t="str">
        <f>CONCATENATE(IF(H2="","",CONCATENATE(H2,"_ ")),I2,". Details")</f>
        <v>Waybill. Details</v>
      </c>
      <c r="H2" s="6" t="s">
        <v>22</v>
      </c>
      <c r="I2" s="6" t="s">
        <v>6155</v>
      </c>
      <c r="J2" s="6" t="s">
        <v>22</v>
      </c>
      <c r="K2" s="6" t="s">
        <v>22</v>
      </c>
      <c r="L2" s="6" t="s">
        <v>22</v>
      </c>
      <c r="M2" s="6" t="s">
        <v>22</v>
      </c>
      <c r="N2" s="6" t="s">
        <v>22</v>
      </c>
      <c r="O2" s="6" t="s">
        <v>22</v>
      </c>
      <c r="P2" s="6" t="s">
        <v>22</v>
      </c>
      <c r="Q2" s="6" t="s">
        <v>22</v>
      </c>
      <c r="R2" s="6" t="s">
        <v>22</v>
      </c>
      <c r="S2" s="6" t="s">
        <v>25</v>
      </c>
      <c r="T2" s="6" t="s">
        <v>22</v>
      </c>
      <c r="U2" s="6" t="s">
        <v>62</v>
      </c>
      <c r="V2" s="6" t="s">
        <v>22</v>
      </c>
    </row>
    <row r="3" spans="1:22" ht="14.1" customHeight="1" x14ac:dyDescent="0.2">
      <c r="A3" s="7" t="str">
        <f t="shared" ref="A3:A22"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4992</v>
      </c>
      <c r="G3" s="10" t="str">
        <f t="shared" ref="G3:G22" si="1">CONCATENATE( IF(H3="","",CONCATENATE(H3,"_ ")),I3,". ",IF(J3="","",CONCATENATE(J3,"_ ")),M3,IF(OR(J3&lt;&gt;"",M3&lt;&gt;N3),CONCATENATE(". ",N3),""))</f>
        <v>Waybill. UBL Version Identifier. Identifier</v>
      </c>
      <c r="H3" s="10" t="s">
        <v>22</v>
      </c>
      <c r="I3" s="10" t="s">
        <v>6155</v>
      </c>
      <c r="J3" s="10" t="s">
        <v>22</v>
      </c>
      <c r="K3" s="10" t="s">
        <v>4953</v>
      </c>
      <c r="L3" s="10" t="s">
        <v>29</v>
      </c>
      <c r="M3" s="7" t="str">
        <f t="shared" ref="M3:M22" si="2">IF(K3&lt;&gt;"",CONCATENATE(K3," ",L3),L3)</f>
        <v>UBL Version Identifier</v>
      </c>
      <c r="N3" s="10" t="s">
        <v>29</v>
      </c>
      <c r="O3" s="10" t="s">
        <v>22</v>
      </c>
      <c r="P3" s="10" t="str">
        <f t="shared" ref="P3:P22" si="3">IF(O3&lt;&gt;"",CONCATENATE(O3,"_ ",N3,". Type"),CONCATENATE(N3,". Type"))</f>
        <v>Identifier. Type</v>
      </c>
      <c r="Q3" s="10" t="s">
        <v>22</v>
      </c>
      <c r="R3" s="10" t="s">
        <v>22</v>
      </c>
      <c r="S3" s="10" t="s">
        <v>30</v>
      </c>
      <c r="T3" s="10" t="s">
        <v>22</v>
      </c>
      <c r="U3" s="10" t="s">
        <v>62</v>
      </c>
      <c r="V3" s="10" t="s">
        <v>22</v>
      </c>
    </row>
    <row r="4" spans="1:22" ht="14.1" customHeight="1" x14ac:dyDescent="0.2">
      <c r="A4" s="7" t="str">
        <f t="shared" si="0"/>
        <v>CustomizationID</v>
      </c>
      <c r="B4" s="8" t="s">
        <v>22</v>
      </c>
      <c r="C4" s="9" t="s">
        <v>34</v>
      </c>
      <c r="D4" s="10" t="s">
        <v>4954</v>
      </c>
      <c r="E4" s="10" t="s">
        <v>22</v>
      </c>
      <c r="F4" s="10" t="s">
        <v>2701</v>
      </c>
      <c r="G4" s="10" t="str">
        <f t="shared" si="1"/>
        <v>Waybill. Customization Identifier. Identifier</v>
      </c>
      <c r="H4" s="10" t="s">
        <v>22</v>
      </c>
      <c r="I4" s="10" t="s">
        <v>6155</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62</v>
      </c>
      <c r="V4" s="10" t="s">
        <v>22</v>
      </c>
    </row>
    <row r="5" spans="1:22" ht="14.1" customHeight="1" x14ac:dyDescent="0.2">
      <c r="A5" s="7" t="str">
        <f t="shared" si="0"/>
        <v>ProfileID</v>
      </c>
      <c r="B5" s="8" t="s">
        <v>22</v>
      </c>
      <c r="C5" s="9" t="s">
        <v>34</v>
      </c>
      <c r="D5" s="10" t="s">
        <v>4955</v>
      </c>
      <c r="E5" s="10" t="s">
        <v>22</v>
      </c>
      <c r="F5" s="10" t="s">
        <v>4993</v>
      </c>
      <c r="G5" s="10" t="str">
        <f t="shared" si="1"/>
        <v>Waybill. Profile Identifier. Identifier</v>
      </c>
      <c r="H5" s="10" t="s">
        <v>22</v>
      </c>
      <c r="I5" s="10" t="s">
        <v>6155</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62</v>
      </c>
      <c r="V5" s="10" t="s">
        <v>22</v>
      </c>
    </row>
    <row r="6" spans="1:22" ht="14.1" customHeight="1" x14ac:dyDescent="0.2">
      <c r="A6" s="7" t="str">
        <f t="shared" si="0"/>
        <v>ProfileExecutionID</v>
      </c>
      <c r="B6" s="8" t="s">
        <v>22</v>
      </c>
      <c r="C6" s="9" t="s">
        <v>34</v>
      </c>
      <c r="D6" s="10" t="s">
        <v>4956</v>
      </c>
      <c r="E6" s="10" t="s">
        <v>22</v>
      </c>
      <c r="F6" s="10" t="s">
        <v>4994</v>
      </c>
      <c r="G6" s="10" t="str">
        <f t="shared" si="1"/>
        <v>Waybill. Profile Execution Identifier. Identifier</v>
      </c>
      <c r="H6" s="10" t="s">
        <v>22</v>
      </c>
      <c r="I6" s="10" t="s">
        <v>6155</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26</v>
      </c>
      <c r="V6" s="10" t="s">
        <v>22</v>
      </c>
    </row>
    <row r="7" spans="1:22" ht="14.1" customHeight="1" x14ac:dyDescent="0.2">
      <c r="A7" s="7" t="str">
        <f t="shared" si="0"/>
        <v>ID</v>
      </c>
      <c r="B7" s="8" t="s">
        <v>22</v>
      </c>
      <c r="C7" s="9" t="s">
        <v>27</v>
      </c>
      <c r="D7" s="10" t="s">
        <v>4995</v>
      </c>
      <c r="E7" s="10" t="s">
        <v>6156</v>
      </c>
      <c r="F7" s="10" t="s">
        <v>22</v>
      </c>
      <c r="G7" s="10" t="str">
        <f t="shared" si="1"/>
        <v>Waybill. Identifier</v>
      </c>
      <c r="H7" s="10" t="s">
        <v>22</v>
      </c>
      <c r="I7" s="10" t="s">
        <v>6155</v>
      </c>
      <c r="J7" s="10" t="s">
        <v>22</v>
      </c>
      <c r="K7" s="10" t="s">
        <v>22</v>
      </c>
      <c r="L7" s="10" t="s">
        <v>29</v>
      </c>
      <c r="M7" s="7" t="str">
        <f t="shared" si="2"/>
        <v>Identifier</v>
      </c>
      <c r="N7" s="10" t="s">
        <v>29</v>
      </c>
      <c r="O7" s="10" t="s">
        <v>22</v>
      </c>
      <c r="P7" s="10" t="str">
        <f t="shared" si="3"/>
        <v>Identifier. Type</v>
      </c>
      <c r="Q7" s="10" t="s">
        <v>22</v>
      </c>
      <c r="R7" s="10" t="s">
        <v>22</v>
      </c>
      <c r="S7" s="10" t="s">
        <v>30</v>
      </c>
      <c r="T7" s="10" t="s">
        <v>5184</v>
      </c>
      <c r="U7" s="10" t="s">
        <v>62</v>
      </c>
      <c r="V7" s="10" t="s">
        <v>22</v>
      </c>
    </row>
    <row r="8" spans="1:22" ht="14.1" customHeight="1" x14ac:dyDescent="0.2">
      <c r="A8" s="7" t="str">
        <f t="shared" si="0"/>
        <v>CarrierAssignedID</v>
      </c>
      <c r="B8" s="8" t="s">
        <v>22</v>
      </c>
      <c r="C8" s="9" t="s">
        <v>34</v>
      </c>
      <c r="D8" s="10" t="s">
        <v>6157</v>
      </c>
      <c r="E8" s="10" t="s">
        <v>22</v>
      </c>
      <c r="F8" s="10" t="s">
        <v>22</v>
      </c>
      <c r="G8" s="10" t="str">
        <f t="shared" si="1"/>
        <v>Waybill. Carrier Assigned_ Identifier. Identifier</v>
      </c>
      <c r="H8" s="10" t="s">
        <v>22</v>
      </c>
      <c r="I8" s="10" t="s">
        <v>6155</v>
      </c>
      <c r="J8" s="10" t="s">
        <v>749</v>
      </c>
      <c r="K8" s="10" t="s">
        <v>22</v>
      </c>
      <c r="L8" s="10" t="s">
        <v>29</v>
      </c>
      <c r="M8" s="7" t="str">
        <f t="shared" si="2"/>
        <v>Identifier</v>
      </c>
      <c r="N8" s="10" t="s">
        <v>29</v>
      </c>
      <c r="O8" s="10" t="s">
        <v>22</v>
      </c>
      <c r="P8" s="10" t="str">
        <f t="shared" si="3"/>
        <v>Identifier. Type</v>
      </c>
      <c r="Q8" s="10" t="s">
        <v>22</v>
      </c>
      <c r="R8" s="10" t="s">
        <v>22</v>
      </c>
      <c r="S8" s="10" t="s">
        <v>30</v>
      </c>
      <c r="T8" s="10" t="s">
        <v>5029</v>
      </c>
      <c r="U8" s="10" t="s">
        <v>62</v>
      </c>
      <c r="V8" s="10" t="s">
        <v>22</v>
      </c>
    </row>
    <row r="9" spans="1:22" ht="14.1" customHeight="1" x14ac:dyDescent="0.2">
      <c r="A9" s="7" t="str">
        <f t="shared" si="0"/>
        <v>UUID</v>
      </c>
      <c r="B9" s="8" t="s">
        <v>22</v>
      </c>
      <c r="C9" s="9" t="s">
        <v>34</v>
      </c>
      <c r="D9" s="10" t="s">
        <v>4959</v>
      </c>
      <c r="E9" s="10" t="s">
        <v>22</v>
      </c>
      <c r="F9" s="10" t="s">
        <v>22</v>
      </c>
      <c r="G9" s="10" t="str">
        <f t="shared" si="1"/>
        <v>Waybill. UUID. Identifier</v>
      </c>
      <c r="H9" s="10" t="s">
        <v>22</v>
      </c>
      <c r="I9" s="10" t="s">
        <v>6155</v>
      </c>
      <c r="J9" s="10" t="s">
        <v>22</v>
      </c>
      <c r="K9" s="10" t="s">
        <v>22</v>
      </c>
      <c r="L9" s="10" t="s">
        <v>590</v>
      </c>
      <c r="M9" s="7" t="str">
        <f t="shared" si="2"/>
        <v>UUID</v>
      </c>
      <c r="N9" s="10" t="s">
        <v>29</v>
      </c>
      <c r="O9" s="10" t="s">
        <v>22</v>
      </c>
      <c r="P9" s="10" t="str">
        <f t="shared" si="3"/>
        <v>Identifier. Type</v>
      </c>
      <c r="Q9" s="10" t="s">
        <v>22</v>
      </c>
      <c r="R9" s="10" t="s">
        <v>22</v>
      </c>
      <c r="S9" s="10" t="s">
        <v>30</v>
      </c>
      <c r="T9" s="10" t="s">
        <v>22</v>
      </c>
      <c r="U9" s="10" t="s">
        <v>62</v>
      </c>
      <c r="V9" s="10" t="s">
        <v>22</v>
      </c>
    </row>
    <row r="10" spans="1:22" ht="14.1" customHeight="1" x14ac:dyDescent="0.2">
      <c r="A10" s="7" t="str">
        <f t="shared" si="0"/>
        <v>VersionID</v>
      </c>
      <c r="B10" s="8" t="s">
        <v>22</v>
      </c>
      <c r="C10" s="9" t="s">
        <v>34</v>
      </c>
      <c r="D10" s="10" t="s">
        <v>6158</v>
      </c>
      <c r="E10" s="10" t="s">
        <v>22</v>
      </c>
      <c r="F10" s="10" t="s">
        <v>22</v>
      </c>
      <c r="G10" s="10" t="str">
        <f t="shared" si="1"/>
        <v>Waybill. Version Identifier. Identifier</v>
      </c>
      <c r="H10" s="10" t="s">
        <v>22</v>
      </c>
      <c r="I10" s="10" t="s">
        <v>6155</v>
      </c>
      <c r="J10" s="10" t="s">
        <v>22</v>
      </c>
      <c r="K10" s="10" t="s">
        <v>602</v>
      </c>
      <c r="L10" s="10" t="s">
        <v>29</v>
      </c>
      <c r="M10" s="7" t="str">
        <f t="shared" si="2"/>
        <v>Version Identifier</v>
      </c>
      <c r="N10" s="10" t="s">
        <v>29</v>
      </c>
      <c r="O10" s="10" t="s">
        <v>22</v>
      </c>
      <c r="P10" s="10" t="str">
        <f t="shared" si="3"/>
        <v>Identifier. Type</v>
      </c>
      <c r="Q10" s="10" t="s">
        <v>22</v>
      </c>
      <c r="R10" s="10" t="s">
        <v>22</v>
      </c>
      <c r="S10" s="10" t="s">
        <v>30</v>
      </c>
      <c r="T10" s="10" t="s">
        <v>22</v>
      </c>
      <c r="U10" s="10" t="s">
        <v>192</v>
      </c>
      <c r="V10" s="10" t="s">
        <v>6159</v>
      </c>
    </row>
    <row r="11" spans="1:22" ht="14.1" customHeight="1" x14ac:dyDescent="0.2">
      <c r="A11" s="7" t="str">
        <f t="shared" si="0"/>
        <v>StatusCode</v>
      </c>
      <c r="B11" s="8" t="s">
        <v>22</v>
      </c>
      <c r="C11" s="9" t="s">
        <v>34</v>
      </c>
      <c r="D11" s="10" t="s">
        <v>6160</v>
      </c>
      <c r="E11" s="10" t="s">
        <v>22</v>
      </c>
      <c r="F11" s="10" t="s">
        <v>22</v>
      </c>
      <c r="G11" s="10" t="str">
        <f t="shared" si="1"/>
        <v>Waybill. Status Code. Code</v>
      </c>
      <c r="H11" s="10" t="s">
        <v>22</v>
      </c>
      <c r="I11" s="10" t="s">
        <v>6155</v>
      </c>
      <c r="J11" s="10" t="s">
        <v>22</v>
      </c>
      <c r="K11" s="10" t="s">
        <v>894</v>
      </c>
      <c r="L11" s="10" t="s">
        <v>33</v>
      </c>
      <c r="M11" s="7" t="str">
        <f t="shared" si="2"/>
        <v>Status Code</v>
      </c>
      <c r="N11" s="10" t="s">
        <v>33</v>
      </c>
      <c r="O11" s="10" t="s">
        <v>22</v>
      </c>
      <c r="P11" s="10" t="str">
        <f t="shared" si="3"/>
        <v>Code. Type</v>
      </c>
      <c r="Q11" s="10" t="s">
        <v>22</v>
      </c>
      <c r="R11" s="10" t="s">
        <v>22</v>
      </c>
      <c r="S11" s="10" t="s">
        <v>30</v>
      </c>
      <c r="T11" s="10" t="s">
        <v>22</v>
      </c>
      <c r="U11" s="10" t="s">
        <v>192</v>
      </c>
      <c r="V11" s="10" t="s">
        <v>6159</v>
      </c>
    </row>
    <row r="12" spans="1:22" ht="14.1" customHeight="1" x14ac:dyDescent="0.2">
      <c r="A12" s="7" t="str">
        <f t="shared" si="0"/>
        <v>IssueDate</v>
      </c>
      <c r="B12" s="8" t="s">
        <v>22</v>
      </c>
      <c r="C12" s="9" t="s">
        <v>34</v>
      </c>
      <c r="D12" s="10" t="s">
        <v>4996</v>
      </c>
      <c r="E12" s="10" t="s">
        <v>22</v>
      </c>
      <c r="F12" s="10" t="s">
        <v>22</v>
      </c>
      <c r="G12" s="10" t="str">
        <f t="shared" si="1"/>
        <v>Waybill. Issue Date. Date</v>
      </c>
      <c r="H12" s="10" t="s">
        <v>22</v>
      </c>
      <c r="I12" s="10" t="s">
        <v>6155</v>
      </c>
      <c r="J12" s="10" t="s">
        <v>22</v>
      </c>
      <c r="K12" s="10" t="s">
        <v>477</v>
      </c>
      <c r="L12" s="10" t="s">
        <v>397</v>
      </c>
      <c r="M12" s="7" t="str">
        <f t="shared" si="2"/>
        <v>Issue Date</v>
      </c>
      <c r="N12" s="10" t="s">
        <v>397</v>
      </c>
      <c r="O12" s="10" t="s">
        <v>22</v>
      </c>
      <c r="P12" s="10" t="str">
        <f t="shared" si="3"/>
        <v>Date. Type</v>
      </c>
      <c r="Q12" s="10" t="s">
        <v>22</v>
      </c>
      <c r="R12" s="10" t="s">
        <v>22</v>
      </c>
      <c r="S12" s="10" t="s">
        <v>30</v>
      </c>
      <c r="T12" s="10" t="s">
        <v>5033</v>
      </c>
      <c r="U12" s="10" t="s">
        <v>62</v>
      </c>
      <c r="V12" s="10" t="s">
        <v>22</v>
      </c>
    </row>
    <row r="13" spans="1:22" ht="14.1" customHeight="1" x14ac:dyDescent="0.2">
      <c r="A13" s="7" t="str">
        <f t="shared" si="0"/>
        <v>IssueTime</v>
      </c>
      <c r="B13" s="8" t="s">
        <v>22</v>
      </c>
      <c r="C13" s="9" t="s">
        <v>34</v>
      </c>
      <c r="D13" s="10" t="s">
        <v>4997</v>
      </c>
      <c r="E13" s="10" t="s">
        <v>22</v>
      </c>
      <c r="F13" s="10" t="s">
        <v>22</v>
      </c>
      <c r="G13" s="10" t="str">
        <f t="shared" si="1"/>
        <v>Waybill. Issue Time. Time</v>
      </c>
      <c r="H13" s="10" t="s">
        <v>22</v>
      </c>
      <c r="I13" s="10" t="s">
        <v>6155</v>
      </c>
      <c r="J13" s="10" t="s">
        <v>22</v>
      </c>
      <c r="K13" s="10" t="s">
        <v>477</v>
      </c>
      <c r="L13" s="10" t="s">
        <v>594</v>
      </c>
      <c r="M13" s="7" t="str">
        <f t="shared" si="2"/>
        <v>Issue Time</v>
      </c>
      <c r="N13" s="10" t="s">
        <v>594</v>
      </c>
      <c r="O13" s="10" t="s">
        <v>22</v>
      </c>
      <c r="P13" s="10" t="str">
        <f t="shared" si="3"/>
        <v>Time. Type</v>
      </c>
      <c r="Q13" s="10" t="s">
        <v>22</v>
      </c>
      <c r="R13" s="10" t="s">
        <v>22</v>
      </c>
      <c r="S13" s="10" t="s">
        <v>30</v>
      </c>
      <c r="T13" s="10" t="s">
        <v>5033</v>
      </c>
      <c r="U13" s="10" t="s">
        <v>62</v>
      </c>
      <c r="V13" s="10" t="s">
        <v>22</v>
      </c>
    </row>
    <row r="14" spans="1:22" ht="14.1" customHeight="1" x14ac:dyDescent="0.2">
      <c r="A14" s="7" t="str">
        <f t="shared" si="0"/>
        <v>Name</v>
      </c>
      <c r="B14" s="8" t="s">
        <v>22</v>
      </c>
      <c r="C14" s="9" t="s">
        <v>34</v>
      </c>
      <c r="D14" s="10" t="s">
        <v>5034</v>
      </c>
      <c r="E14" s="10" t="s">
        <v>22</v>
      </c>
      <c r="F14" s="10" t="s">
        <v>6161</v>
      </c>
      <c r="G14" s="10" t="str">
        <f t="shared" si="1"/>
        <v>Waybill. Name</v>
      </c>
      <c r="H14" s="10" t="s">
        <v>22</v>
      </c>
      <c r="I14" s="10" t="s">
        <v>6155</v>
      </c>
      <c r="J14" s="10" t="s">
        <v>22</v>
      </c>
      <c r="K14" s="10" t="s">
        <v>22</v>
      </c>
      <c r="L14" s="10" t="s">
        <v>56</v>
      </c>
      <c r="M14" s="7" t="str">
        <f t="shared" si="2"/>
        <v>Name</v>
      </c>
      <c r="N14" s="10" t="s">
        <v>56</v>
      </c>
      <c r="O14" s="10" t="s">
        <v>22</v>
      </c>
      <c r="P14" s="10" t="str">
        <f t="shared" si="3"/>
        <v>Name. Type</v>
      </c>
      <c r="Q14" s="10" t="s">
        <v>22</v>
      </c>
      <c r="R14" s="10" t="s">
        <v>22</v>
      </c>
      <c r="S14" s="10" t="s">
        <v>30</v>
      </c>
      <c r="T14" s="10" t="s">
        <v>22</v>
      </c>
      <c r="U14" s="10" t="s">
        <v>62</v>
      </c>
      <c r="V14" s="10" t="s">
        <v>22</v>
      </c>
    </row>
    <row r="15" spans="1:22" ht="14.1" customHeight="1" x14ac:dyDescent="0.2">
      <c r="A15" s="7" t="str">
        <f t="shared" si="0"/>
        <v>Description</v>
      </c>
      <c r="B15" s="8" t="s">
        <v>22</v>
      </c>
      <c r="C15" s="9" t="s">
        <v>98</v>
      </c>
      <c r="D15" s="10" t="s">
        <v>6162</v>
      </c>
      <c r="E15" s="10" t="s">
        <v>22</v>
      </c>
      <c r="F15" s="10" t="s">
        <v>22</v>
      </c>
      <c r="G15" s="10" t="str">
        <f t="shared" si="1"/>
        <v>Waybill. Description. Text</v>
      </c>
      <c r="H15" s="10" t="s">
        <v>22</v>
      </c>
      <c r="I15" s="10" t="s">
        <v>6155</v>
      </c>
      <c r="J15" s="10" t="s">
        <v>22</v>
      </c>
      <c r="K15" s="10" t="s">
        <v>22</v>
      </c>
      <c r="L15" s="10" t="s">
        <v>100</v>
      </c>
      <c r="M15" s="7" t="str">
        <f t="shared" si="2"/>
        <v>Description</v>
      </c>
      <c r="N15" s="10" t="s">
        <v>59</v>
      </c>
      <c r="O15" s="10" t="s">
        <v>22</v>
      </c>
      <c r="P15" s="10" t="str">
        <f t="shared" si="3"/>
        <v>Text. Type</v>
      </c>
      <c r="Q15" s="10" t="s">
        <v>22</v>
      </c>
      <c r="R15" s="10" t="s">
        <v>22</v>
      </c>
      <c r="S15" s="10" t="s">
        <v>30</v>
      </c>
      <c r="T15" s="10" t="s">
        <v>22</v>
      </c>
      <c r="U15" s="10" t="s">
        <v>62</v>
      </c>
      <c r="V15" s="10" t="s">
        <v>22</v>
      </c>
    </row>
    <row r="16" spans="1:22" ht="14.1" customHeight="1" x14ac:dyDescent="0.2">
      <c r="A16" s="7" t="str">
        <f t="shared" si="0"/>
        <v>Note</v>
      </c>
      <c r="B16" s="8" t="s">
        <v>22</v>
      </c>
      <c r="C16" s="9" t="s">
        <v>98</v>
      </c>
      <c r="D16" s="10" t="s">
        <v>4967</v>
      </c>
      <c r="E16" s="10" t="s">
        <v>22</v>
      </c>
      <c r="F16" s="10" t="s">
        <v>22</v>
      </c>
      <c r="G16" s="10" t="str">
        <f t="shared" si="1"/>
        <v>Waybill. Note. Text</v>
      </c>
      <c r="H16" s="10" t="s">
        <v>22</v>
      </c>
      <c r="I16" s="10" t="s">
        <v>6155</v>
      </c>
      <c r="J16" s="10" t="s">
        <v>22</v>
      </c>
      <c r="K16" s="10" t="s">
        <v>22</v>
      </c>
      <c r="L16" s="10" t="s">
        <v>237</v>
      </c>
      <c r="M16" s="7" t="str">
        <f t="shared" si="2"/>
        <v>Note</v>
      </c>
      <c r="N16" s="10" t="s">
        <v>59</v>
      </c>
      <c r="O16" s="10" t="s">
        <v>22</v>
      </c>
      <c r="P16" s="10" t="str">
        <f t="shared" si="3"/>
        <v>Text. Type</v>
      </c>
      <c r="Q16" s="10" t="s">
        <v>22</v>
      </c>
      <c r="R16" s="10" t="s">
        <v>22</v>
      </c>
      <c r="S16" s="10" t="s">
        <v>30</v>
      </c>
      <c r="T16" s="10" t="s">
        <v>22</v>
      </c>
      <c r="U16" s="10" t="s">
        <v>62</v>
      </c>
      <c r="V16" s="10" t="s">
        <v>22</v>
      </c>
    </row>
    <row r="17" spans="1:22" ht="14.1" customHeight="1" x14ac:dyDescent="0.2">
      <c r="A17" s="7" t="str">
        <f t="shared" si="0"/>
        <v>ShippingOrderID</v>
      </c>
      <c r="B17" s="8" t="s">
        <v>22</v>
      </c>
      <c r="C17" s="9" t="s">
        <v>34</v>
      </c>
      <c r="D17" s="10" t="s">
        <v>6163</v>
      </c>
      <c r="E17" s="10" t="s">
        <v>22</v>
      </c>
      <c r="F17" s="10" t="s">
        <v>22</v>
      </c>
      <c r="G17" s="10" t="str">
        <f t="shared" si="1"/>
        <v>Waybill. Shipping Order Identifier. Identifier</v>
      </c>
      <c r="H17" s="10" t="s">
        <v>22</v>
      </c>
      <c r="I17" s="10" t="s">
        <v>6155</v>
      </c>
      <c r="J17" s="10" t="s">
        <v>22</v>
      </c>
      <c r="K17" s="10" t="s">
        <v>5040</v>
      </c>
      <c r="L17" s="10" t="s">
        <v>29</v>
      </c>
      <c r="M17" s="7" t="str">
        <f t="shared" si="2"/>
        <v>Shipping Order Identifier</v>
      </c>
      <c r="N17" s="10" t="s">
        <v>29</v>
      </c>
      <c r="O17" s="10" t="s">
        <v>22</v>
      </c>
      <c r="P17" s="10" t="str">
        <f t="shared" si="3"/>
        <v>Identifier. Type</v>
      </c>
      <c r="Q17" s="10" t="s">
        <v>22</v>
      </c>
      <c r="R17" s="10" t="s">
        <v>22</v>
      </c>
      <c r="S17" s="10" t="s">
        <v>30</v>
      </c>
      <c r="T17" s="10" t="s">
        <v>5041</v>
      </c>
      <c r="U17" s="10" t="s">
        <v>62</v>
      </c>
      <c r="V17" s="10" t="s">
        <v>22</v>
      </c>
    </row>
    <row r="18" spans="1:22" ht="14.1" customHeight="1" x14ac:dyDescent="0.2">
      <c r="A18" s="7" t="str">
        <f t="shared" si="0"/>
        <v>WaybillTypeCode</v>
      </c>
      <c r="B18" s="8" t="s">
        <v>22</v>
      </c>
      <c r="C18" s="9" t="s">
        <v>34</v>
      </c>
      <c r="D18" s="10" t="s">
        <v>6164</v>
      </c>
      <c r="E18" s="10" t="s">
        <v>22</v>
      </c>
      <c r="F18" s="10" t="s">
        <v>22</v>
      </c>
      <c r="G18" s="10" t="str">
        <f t="shared" si="1"/>
        <v>Waybill. Waybill Type Code. Code</v>
      </c>
      <c r="H18" s="10" t="s">
        <v>22</v>
      </c>
      <c r="I18" s="10" t="s">
        <v>6155</v>
      </c>
      <c r="J18" s="10" t="s">
        <v>22</v>
      </c>
      <c r="K18" s="10" t="s">
        <v>6165</v>
      </c>
      <c r="L18" s="10" t="s">
        <v>33</v>
      </c>
      <c r="M18" s="7" t="str">
        <f t="shared" si="2"/>
        <v>Waybill Type Code</v>
      </c>
      <c r="N18" s="10" t="s">
        <v>33</v>
      </c>
      <c r="O18" s="10" t="s">
        <v>22</v>
      </c>
      <c r="P18" s="10" t="str">
        <f t="shared" si="3"/>
        <v>Code. Type</v>
      </c>
      <c r="Q18" s="10" t="s">
        <v>22</v>
      </c>
      <c r="R18" s="10" t="s">
        <v>22</v>
      </c>
      <c r="S18" s="10" t="s">
        <v>30</v>
      </c>
      <c r="T18" s="10" t="s">
        <v>22</v>
      </c>
      <c r="U18" s="10" t="s">
        <v>192</v>
      </c>
      <c r="V18" s="10" t="s">
        <v>6159</v>
      </c>
    </row>
    <row r="19" spans="1:22" ht="14.1" customHeight="1" x14ac:dyDescent="0.2">
      <c r="A19" s="7" t="str">
        <f t="shared" si="0"/>
        <v>ConsolidatedIndicator</v>
      </c>
      <c r="B19" s="8" t="s">
        <v>22</v>
      </c>
      <c r="C19" s="9" t="s">
        <v>34</v>
      </c>
      <c r="D19" s="10" t="s">
        <v>6166</v>
      </c>
      <c r="E19" s="10" t="s">
        <v>22</v>
      </c>
      <c r="F19" s="10" t="s">
        <v>22</v>
      </c>
      <c r="G19" s="10" t="str">
        <f t="shared" si="1"/>
        <v>Waybill. Consolidated_ Indicator. Indicator</v>
      </c>
      <c r="H19" s="10" t="s">
        <v>22</v>
      </c>
      <c r="I19" s="10" t="s">
        <v>6155</v>
      </c>
      <c r="J19" s="10" t="s">
        <v>877</v>
      </c>
      <c r="K19" s="10" t="s">
        <v>22</v>
      </c>
      <c r="L19" s="10" t="s">
        <v>170</v>
      </c>
      <c r="M19" s="7" t="str">
        <f t="shared" si="2"/>
        <v>Indicator</v>
      </c>
      <c r="N19" s="10" t="s">
        <v>170</v>
      </c>
      <c r="O19" s="10" t="s">
        <v>22</v>
      </c>
      <c r="P19" s="10" t="str">
        <f t="shared" si="3"/>
        <v>Indicator. Type</v>
      </c>
      <c r="Q19" s="10" t="s">
        <v>22</v>
      </c>
      <c r="R19" s="10" t="s">
        <v>22</v>
      </c>
      <c r="S19" s="10" t="s">
        <v>30</v>
      </c>
      <c r="T19" s="10" t="s">
        <v>22</v>
      </c>
      <c r="U19" s="10" t="s">
        <v>192</v>
      </c>
      <c r="V19" s="10" t="s">
        <v>6159</v>
      </c>
    </row>
    <row r="20" spans="1:22" ht="14.1" customHeight="1" x14ac:dyDescent="0.2">
      <c r="A20" s="7" t="str">
        <f t="shared" si="0"/>
        <v>AdValoremIndicator</v>
      </c>
      <c r="B20" s="8" t="s">
        <v>22</v>
      </c>
      <c r="C20" s="9" t="s">
        <v>34</v>
      </c>
      <c r="D20" s="10" t="s">
        <v>5044</v>
      </c>
      <c r="E20" s="10" t="s">
        <v>22</v>
      </c>
      <c r="F20" s="10" t="s">
        <v>22</v>
      </c>
      <c r="G20" s="10" t="str">
        <f t="shared" si="1"/>
        <v>Waybill. Ad Valorem_ Indicator. Indicator</v>
      </c>
      <c r="H20" s="10" t="s">
        <v>22</v>
      </c>
      <c r="I20" s="10" t="s">
        <v>6155</v>
      </c>
      <c r="J20" s="10" t="s">
        <v>5045</v>
      </c>
      <c r="K20" s="10" t="s">
        <v>22</v>
      </c>
      <c r="L20" s="10" t="s">
        <v>170</v>
      </c>
      <c r="M20" s="7" t="str">
        <f t="shared" si="2"/>
        <v>Indicator</v>
      </c>
      <c r="N20" s="10" t="s">
        <v>170</v>
      </c>
      <c r="O20" s="10" t="s">
        <v>22</v>
      </c>
      <c r="P20" s="10" t="str">
        <f t="shared" si="3"/>
        <v>Indicator. Type</v>
      </c>
      <c r="Q20" s="10" t="s">
        <v>22</v>
      </c>
      <c r="R20" s="10" t="s">
        <v>22</v>
      </c>
      <c r="S20" s="10" t="s">
        <v>30</v>
      </c>
      <c r="T20" s="10" t="s">
        <v>22</v>
      </c>
      <c r="U20" s="10" t="s">
        <v>62</v>
      </c>
      <c r="V20" s="10" t="s">
        <v>22</v>
      </c>
    </row>
    <row r="21" spans="1:22" ht="14.1" customHeight="1" x14ac:dyDescent="0.2">
      <c r="A21" s="7" t="str">
        <f t="shared" si="0"/>
        <v>DeclaredCarriageValueAmount</v>
      </c>
      <c r="B21" s="8" t="s">
        <v>22</v>
      </c>
      <c r="C21" s="9" t="s">
        <v>34</v>
      </c>
      <c r="D21" s="10" t="s">
        <v>5046</v>
      </c>
      <c r="E21" s="10" t="s">
        <v>22</v>
      </c>
      <c r="F21" s="10" t="s">
        <v>22</v>
      </c>
      <c r="G21" s="10" t="str">
        <f t="shared" si="1"/>
        <v>Waybill. Declared Carriage_ Value. Amount</v>
      </c>
      <c r="H21" s="10" t="s">
        <v>22</v>
      </c>
      <c r="I21" s="10" t="s">
        <v>6155</v>
      </c>
      <c r="J21" s="10" t="s">
        <v>5048</v>
      </c>
      <c r="K21" s="10" t="s">
        <v>22</v>
      </c>
      <c r="L21" s="10" t="s">
        <v>58</v>
      </c>
      <c r="M21" s="7" t="str">
        <f t="shared" si="2"/>
        <v>Value</v>
      </c>
      <c r="N21" s="10" t="s">
        <v>189</v>
      </c>
      <c r="O21" s="10" t="s">
        <v>22</v>
      </c>
      <c r="P21" s="10" t="str">
        <f t="shared" si="3"/>
        <v>Amount. Type</v>
      </c>
      <c r="Q21" s="10" t="s">
        <v>22</v>
      </c>
      <c r="R21" s="10" t="s">
        <v>22</v>
      </c>
      <c r="S21" s="10" t="s">
        <v>30</v>
      </c>
      <c r="T21" s="10" t="s">
        <v>3797</v>
      </c>
      <c r="U21" s="10" t="s">
        <v>62</v>
      </c>
      <c r="V21" s="10" t="s">
        <v>22</v>
      </c>
    </row>
    <row r="22" spans="1:22" ht="14.1" customHeight="1" x14ac:dyDescent="0.2">
      <c r="A22" s="7" t="str">
        <f t="shared" si="0"/>
        <v>OtherInstruction</v>
      </c>
      <c r="B22" s="8" t="s">
        <v>22</v>
      </c>
      <c r="C22" s="9" t="s">
        <v>98</v>
      </c>
      <c r="D22" s="10" t="s">
        <v>6167</v>
      </c>
      <c r="E22" s="10" t="s">
        <v>22</v>
      </c>
      <c r="F22" s="10" t="s">
        <v>22</v>
      </c>
      <c r="G22" s="10" t="str">
        <f t="shared" si="1"/>
        <v>Waybill. Other_ Instruction. Text</v>
      </c>
      <c r="H22" s="10" t="s">
        <v>22</v>
      </c>
      <c r="I22" s="10" t="s">
        <v>6155</v>
      </c>
      <c r="J22" s="10" t="s">
        <v>1185</v>
      </c>
      <c r="K22" s="10" t="s">
        <v>22</v>
      </c>
      <c r="L22" s="10" t="s">
        <v>3045</v>
      </c>
      <c r="M22" s="7" t="str">
        <f t="shared" si="2"/>
        <v>Instruction</v>
      </c>
      <c r="N22" s="10" t="s">
        <v>59</v>
      </c>
      <c r="O22" s="10" t="s">
        <v>22</v>
      </c>
      <c r="P22" s="10" t="str">
        <f t="shared" si="3"/>
        <v>Text. Type</v>
      </c>
      <c r="Q22" s="10" t="s">
        <v>22</v>
      </c>
      <c r="R22" s="10" t="s">
        <v>22</v>
      </c>
      <c r="S22" s="10" t="s">
        <v>30</v>
      </c>
      <c r="T22" s="10" t="s">
        <v>803</v>
      </c>
      <c r="U22" s="10" t="s">
        <v>62</v>
      </c>
      <c r="V22" s="10" t="s">
        <v>22</v>
      </c>
    </row>
    <row r="23" spans="1:22" ht="14.1" customHeight="1" x14ac:dyDescent="0.2">
      <c r="A23" s="11" t="str">
        <f t="shared" ref="A23:A33" si="4">SUBSTITUTE(SUBSTITUTE(CONCATENATE(J23,IF(M23="Identifier","ID",M23))," ",""),"_","")</f>
        <v>IssueLocation</v>
      </c>
      <c r="B23" s="8" t="s">
        <v>22</v>
      </c>
      <c r="C23" s="12" t="s">
        <v>34</v>
      </c>
      <c r="D23" s="11" t="s">
        <v>6168</v>
      </c>
      <c r="E23" s="11" t="s">
        <v>22</v>
      </c>
      <c r="F23" s="11" t="s">
        <v>22</v>
      </c>
      <c r="G23" s="11" t="str">
        <f t="shared" ref="G23:G33" si="5">CONCATENATE( IF(H23="","",CONCATENATE(H23,"_ ")),I23,". ",IF(J23="","",CONCATENATE(J23,"_ ")),M23,IF(J23="","",CONCATENATE(". ",N23)))</f>
        <v>Waybill. Issue_ Location. Location</v>
      </c>
      <c r="H23" s="11" t="s">
        <v>22</v>
      </c>
      <c r="I23" s="11" t="s">
        <v>6155</v>
      </c>
      <c r="J23" s="11" t="s">
        <v>477</v>
      </c>
      <c r="K23" s="11" t="s">
        <v>22</v>
      </c>
      <c r="L23" s="11" t="s">
        <v>22</v>
      </c>
      <c r="M23" s="11" t="str">
        <f t="shared" ref="M23:M33" si="6">CONCATENATE(IF(Q23="","",CONCATENATE(Q23,"_ ")),R23)</f>
        <v>Location</v>
      </c>
      <c r="N23" s="11" t="str">
        <f t="shared" ref="N23:N33" si="7">M23</f>
        <v>Location</v>
      </c>
      <c r="O23" s="11" t="s">
        <v>22</v>
      </c>
      <c r="P23" s="11" t="s">
        <v>22</v>
      </c>
      <c r="Q23" s="11" t="s">
        <v>22</v>
      </c>
      <c r="R23" s="11" t="s">
        <v>47</v>
      </c>
      <c r="S23" s="11" t="s">
        <v>38</v>
      </c>
      <c r="T23" s="11" t="s">
        <v>22</v>
      </c>
      <c r="U23" s="11" t="s">
        <v>192</v>
      </c>
      <c r="V23" s="11" t="s">
        <v>6159</v>
      </c>
    </row>
    <row r="24" spans="1:22" ht="14.1" customHeight="1" x14ac:dyDescent="0.2">
      <c r="A24" s="11" t="str">
        <f t="shared" si="4"/>
        <v>SenderParty</v>
      </c>
      <c r="B24" s="8" t="s">
        <v>22</v>
      </c>
      <c r="C24" s="12" t="s">
        <v>34</v>
      </c>
      <c r="D24" s="11" t="s">
        <v>6169</v>
      </c>
      <c r="E24" s="11" t="s">
        <v>22</v>
      </c>
      <c r="F24" s="11" t="s">
        <v>22</v>
      </c>
      <c r="G24" s="11" t="str">
        <f t="shared" si="5"/>
        <v>Waybill. Sender_ Party. Party</v>
      </c>
      <c r="H24" s="11" t="s">
        <v>22</v>
      </c>
      <c r="I24" s="11" t="s">
        <v>6155</v>
      </c>
      <c r="J24" s="11" t="s">
        <v>5002</v>
      </c>
      <c r="K24" s="11" t="s">
        <v>22</v>
      </c>
      <c r="L24" s="11" t="s">
        <v>22</v>
      </c>
      <c r="M24" s="11" t="str">
        <f t="shared" si="6"/>
        <v>Party</v>
      </c>
      <c r="N24" s="11" t="str">
        <f t="shared" si="7"/>
        <v>Party</v>
      </c>
      <c r="O24" s="11" t="s">
        <v>22</v>
      </c>
      <c r="P24" s="11" t="s">
        <v>22</v>
      </c>
      <c r="Q24" s="11" t="s">
        <v>22</v>
      </c>
      <c r="R24" s="11" t="s">
        <v>216</v>
      </c>
      <c r="S24" s="11" t="s">
        <v>38</v>
      </c>
      <c r="T24" s="11" t="s">
        <v>22</v>
      </c>
      <c r="U24" s="11" t="s">
        <v>192</v>
      </c>
      <c r="V24" s="11" t="s">
        <v>6159</v>
      </c>
    </row>
    <row r="25" spans="1:22" ht="14.1" customHeight="1" x14ac:dyDescent="0.2">
      <c r="A25" s="11" t="str">
        <f t="shared" si="4"/>
        <v>ReceiverParty</v>
      </c>
      <c r="B25" s="8" t="s">
        <v>22</v>
      </c>
      <c r="C25" s="12" t="s">
        <v>34</v>
      </c>
      <c r="D25" s="11" t="s">
        <v>6170</v>
      </c>
      <c r="E25" s="11" t="s">
        <v>22</v>
      </c>
      <c r="F25" s="11" t="s">
        <v>22</v>
      </c>
      <c r="G25" s="11" t="str">
        <f t="shared" si="5"/>
        <v>Waybill. Receiver_ Party. Party</v>
      </c>
      <c r="H25" s="11" t="s">
        <v>22</v>
      </c>
      <c r="I25" s="11" t="s">
        <v>6155</v>
      </c>
      <c r="J25" s="11" t="s">
        <v>5004</v>
      </c>
      <c r="K25" s="11" t="s">
        <v>22</v>
      </c>
      <c r="L25" s="11" t="s">
        <v>22</v>
      </c>
      <c r="M25" s="11" t="str">
        <f t="shared" si="6"/>
        <v>Party</v>
      </c>
      <c r="N25" s="11" t="str">
        <f t="shared" si="7"/>
        <v>Party</v>
      </c>
      <c r="O25" s="11" t="s">
        <v>22</v>
      </c>
      <c r="P25" s="11" t="s">
        <v>22</v>
      </c>
      <c r="Q25" s="11" t="s">
        <v>22</v>
      </c>
      <c r="R25" s="11" t="s">
        <v>216</v>
      </c>
      <c r="S25" s="11" t="s">
        <v>38</v>
      </c>
      <c r="T25" s="11" t="s">
        <v>22</v>
      </c>
      <c r="U25" s="11" t="s">
        <v>192</v>
      </c>
      <c r="V25" s="11" t="s">
        <v>6159</v>
      </c>
    </row>
    <row r="26" spans="1:22" ht="14.1" customHeight="1" x14ac:dyDescent="0.2">
      <c r="A26" s="11" t="str">
        <f t="shared" si="4"/>
        <v>ConsignorParty</v>
      </c>
      <c r="B26" s="8" t="s">
        <v>22</v>
      </c>
      <c r="C26" s="12" t="s">
        <v>34</v>
      </c>
      <c r="D26" s="11" t="s">
        <v>902</v>
      </c>
      <c r="E26" s="11" t="s">
        <v>903</v>
      </c>
      <c r="F26" s="11" t="s">
        <v>22</v>
      </c>
      <c r="G26" s="11" t="str">
        <f t="shared" si="5"/>
        <v>Waybill. Consignor_ Party. Party</v>
      </c>
      <c r="H26" s="11" t="s">
        <v>22</v>
      </c>
      <c r="I26" s="11" t="s">
        <v>6155</v>
      </c>
      <c r="J26" s="11" t="s">
        <v>904</v>
      </c>
      <c r="K26" s="11" t="s">
        <v>22</v>
      </c>
      <c r="L26" s="11" t="s">
        <v>22</v>
      </c>
      <c r="M26" s="11" t="str">
        <f t="shared" si="6"/>
        <v>Party</v>
      </c>
      <c r="N26" s="11" t="str">
        <f t="shared" si="7"/>
        <v>Party</v>
      </c>
      <c r="O26" s="11" t="s">
        <v>22</v>
      </c>
      <c r="P26" s="11" t="s">
        <v>22</v>
      </c>
      <c r="Q26" s="11" t="s">
        <v>22</v>
      </c>
      <c r="R26" s="11" t="s">
        <v>216</v>
      </c>
      <c r="S26" s="11" t="s">
        <v>38</v>
      </c>
      <c r="T26" s="11" t="s">
        <v>900</v>
      </c>
      <c r="U26" s="11" t="s">
        <v>62</v>
      </c>
      <c r="V26" s="11" t="s">
        <v>22</v>
      </c>
    </row>
    <row r="27" spans="1:22" ht="14.1" customHeight="1" x14ac:dyDescent="0.2">
      <c r="A27" s="11" t="str">
        <f t="shared" si="4"/>
        <v>CarrierParty</v>
      </c>
      <c r="B27" s="8" t="s">
        <v>22</v>
      </c>
      <c r="C27" s="12" t="s">
        <v>34</v>
      </c>
      <c r="D27" s="11" t="s">
        <v>5052</v>
      </c>
      <c r="E27" s="11" t="s">
        <v>907</v>
      </c>
      <c r="F27" s="11" t="s">
        <v>22</v>
      </c>
      <c r="G27" s="11" t="str">
        <f t="shared" si="5"/>
        <v>Waybill. Carrier_ Party. Party</v>
      </c>
      <c r="H27" s="11" t="s">
        <v>22</v>
      </c>
      <c r="I27" s="11" t="s">
        <v>6155</v>
      </c>
      <c r="J27" s="11" t="s">
        <v>908</v>
      </c>
      <c r="K27" s="11" t="s">
        <v>22</v>
      </c>
      <c r="L27" s="11" t="s">
        <v>22</v>
      </c>
      <c r="M27" s="11" t="str">
        <f t="shared" si="6"/>
        <v>Party</v>
      </c>
      <c r="N27" s="11" t="str">
        <f t="shared" si="7"/>
        <v>Party</v>
      </c>
      <c r="O27" s="11" t="s">
        <v>22</v>
      </c>
      <c r="P27" s="11" t="s">
        <v>22</v>
      </c>
      <c r="Q27" s="11" t="s">
        <v>22</v>
      </c>
      <c r="R27" s="11" t="s">
        <v>216</v>
      </c>
      <c r="S27" s="11" t="s">
        <v>38</v>
      </c>
      <c r="T27" s="11" t="s">
        <v>900</v>
      </c>
      <c r="U27" s="11" t="s">
        <v>62</v>
      </c>
      <c r="V27" s="11" t="s">
        <v>22</v>
      </c>
    </row>
    <row r="28" spans="1:22" ht="14.1" customHeight="1" x14ac:dyDescent="0.2">
      <c r="A28" s="11" t="str">
        <f t="shared" si="4"/>
        <v>FreightForwarderParty</v>
      </c>
      <c r="B28" s="8" t="s">
        <v>22</v>
      </c>
      <c r="C28" s="12" t="s">
        <v>34</v>
      </c>
      <c r="D28" s="11" t="s">
        <v>5053</v>
      </c>
      <c r="E28" s="11" t="s">
        <v>910</v>
      </c>
      <c r="F28" s="11" t="s">
        <v>22</v>
      </c>
      <c r="G28" s="11" t="str">
        <f t="shared" si="5"/>
        <v>Waybill. Freight Forwarder_ Party. Party</v>
      </c>
      <c r="H28" s="11" t="s">
        <v>22</v>
      </c>
      <c r="I28" s="11" t="s">
        <v>6155</v>
      </c>
      <c r="J28" s="11" t="s">
        <v>911</v>
      </c>
      <c r="K28" s="11" t="s">
        <v>22</v>
      </c>
      <c r="L28" s="11" t="s">
        <v>22</v>
      </c>
      <c r="M28" s="11" t="str">
        <f t="shared" si="6"/>
        <v>Party</v>
      </c>
      <c r="N28" s="11" t="str">
        <f t="shared" si="7"/>
        <v>Party</v>
      </c>
      <c r="O28" s="11" t="s">
        <v>22</v>
      </c>
      <c r="P28" s="11" t="s">
        <v>22</v>
      </c>
      <c r="Q28" s="11" t="s">
        <v>22</v>
      </c>
      <c r="R28" s="11" t="s">
        <v>216</v>
      </c>
      <c r="S28" s="11" t="s">
        <v>38</v>
      </c>
      <c r="T28" s="11" t="s">
        <v>900</v>
      </c>
      <c r="U28" s="11" t="s">
        <v>62</v>
      </c>
      <c r="V28" s="11" t="s">
        <v>22</v>
      </c>
    </row>
    <row r="29" spans="1:22" ht="14.1" customHeight="1" x14ac:dyDescent="0.2">
      <c r="A29" s="11" t="str">
        <f t="shared" si="4"/>
        <v>Shipment</v>
      </c>
      <c r="B29" s="8" t="s">
        <v>22</v>
      </c>
      <c r="C29" s="12" t="s">
        <v>27</v>
      </c>
      <c r="D29" s="11" t="s">
        <v>5714</v>
      </c>
      <c r="E29" s="11" t="s">
        <v>22</v>
      </c>
      <c r="F29" s="11" t="s">
        <v>22</v>
      </c>
      <c r="G29" s="11" t="str">
        <f t="shared" si="5"/>
        <v>Waybill. Shipment</v>
      </c>
      <c r="H29" s="11" t="s">
        <v>22</v>
      </c>
      <c r="I29" s="11" t="s">
        <v>6155</v>
      </c>
      <c r="J29" s="11" t="s">
        <v>22</v>
      </c>
      <c r="K29" s="11" t="s">
        <v>22</v>
      </c>
      <c r="L29" s="11" t="s">
        <v>22</v>
      </c>
      <c r="M29" s="11" t="str">
        <f t="shared" si="6"/>
        <v>Shipment</v>
      </c>
      <c r="N29" s="11" t="str">
        <f t="shared" si="7"/>
        <v>Shipment</v>
      </c>
      <c r="O29" s="11" t="s">
        <v>22</v>
      </c>
      <c r="P29" s="11" t="s">
        <v>22</v>
      </c>
      <c r="Q29" s="11" t="s">
        <v>22</v>
      </c>
      <c r="R29" s="11" t="s">
        <v>638</v>
      </c>
      <c r="S29" s="11" t="s">
        <v>38</v>
      </c>
      <c r="T29" s="11" t="s">
        <v>22</v>
      </c>
      <c r="U29" s="11" t="s">
        <v>62</v>
      </c>
      <c r="V29" s="11" t="s">
        <v>22</v>
      </c>
    </row>
    <row r="30" spans="1:22" ht="14.1" customHeight="1" x14ac:dyDescent="0.2">
      <c r="A30" s="11" t="str">
        <f t="shared" si="4"/>
        <v>DocumentReference</v>
      </c>
      <c r="B30" s="8" t="s">
        <v>22</v>
      </c>
      <c r="C30" s="12" t="s">
        <v>98</v>
      </c>
      <c r="D30" s="11" t="s">
        <v>5055</v>
      </c>
      <c r="E30" s="11" t="s">
        <v>22</v>
      </c>
      <c r="F30" s="11" t="s">
        <v>22</v>
      </c>
      <c r="G30" s="11" t="str">
        <f t="shared" si="5"/>
        <v>Waybill. Document Reference</v>
      </c>
      <c r="H30" s="11" t="s">
        <v>22</v>
      </c>
      <c r="I30" s="11" t="s">
        <v>6155</v>
      </c>
      <c r="J30" s="11" t="s">
        <v>22</v>
      </c>
      <c r="K30" s="11" t="s">
        <v>22</v>
      </c>
      <c r="L30" s="11" t="s">
        <v>22</v>
      </c>
      <c r="M30" s="11" t="str">
        <f t="shared" si="6"/>
        <v>Document Reference</v>
      </c>
      <c r="N30" s="11" t="str">
        <f t="shared" si="7"/>
        <v>Document Reference</v>
      </c>
      <c r="O30" s="11" t="s">
        <v>22</v>
      </c>
      <c r="P30" s="11" t="s">
        <v>22</v>
      </c>
      <c r="Q30" s="11" t="s">
        <v>22</v>
      </c>
      <c r="R30" s="11" t="s">
        <v>406</v>
      </c>
      <c r="S30" s="11" t="s">
        <v>38</v>
      </c>
      <c r="T30" s="11" t="s">
        <v>22</v>
      </c>
      <c r="U30" s="11" t="s">
        <v>62</v>
      </c>
      <c r="V30" s="11" t="s">
        <v>22</v>
      </c>
    </row>
    <row r="31" spans="1:22" ht="14.1" customHeight="1" x14ac:dyDescent="0.2">
      <c r="A31" s="11" t="str">
        <f t="shared" si="4"/>
        <v>ExchangeRate</v>
      </c>
      <c r="B31" s="8" t="s">
        <v>22</v>
      </c>
      <c r="C31" s="12" t="s">
        <v>98</v>
      </c>
      <c r="D31" s="11" t="s">
        <v>5433</v>
      </c>
      <c r="E31" s="11" t="s">
        <v>22</v>
      </c>
      <c r="F31" s="11" t="s">
        <v>22</v>
      </c>
      <c r="G31" s="11" t="str">
        <f t="shared" si="5"/>
        <v>Waybill. Exchange Rate</v>
      </c>
      <c r="H31" s="11" t="s">
        <v>22</v>
      </c>
      <c r="I31" s="11" t="s">
        <v>6155</v>
      </c>
      <c r="J31" s="11" t="s">
        <v>22</v>
      </c>
      <c r="K31" s="11" t="s">
        <v>22</v>
      </c>
      <c r="L31" s="11" t="s">
        <v>22</v>
      </c>
      <c r="M31" s="11" t="str">
        <f t="shared" si="6"/>
        <v>Exchange Rate</v>
      </c>
      <c r="N31" s="11" t="str">
        <f t="shared" si="7"/>
        <v>Exchange Rate</v>
      </c>
      <c r="O31" s="11" t="s">
        <v>22</v>
      </c>
      <c r="P31" s="11" t="s">
        <v>22</v>
      </c>
      <c r="Q31" s="11" t="s">
        <v>22</v>
      </c>
      <c r="R31" s="11" t="s">
        <v>1871</v>
      </c>
      <c r="S31" s="11" t="s">
        <v>38</v>
      </c>
      <c r="T31" s="11" t="s">
        <v>22</v>
      </c>
      <c r="U31" s="11" t="s">
        <v>62</v>
      </c>
      <c r="V31" s="11" t="s">
        <v>22</v>
      </c>
    </row>
    <row r="32" spans="1:22" ht="14.1" customHeight="1" x14ac:dyDescent="0.2">
      <c r="A32" s="11" t="str">
        <f t="shared" si="4"/>
        <v>DocumentDistribution</v>
      </c>
      <c r="B32" s="8" t="s">
        <v>22</v>
      </c>
      <c r="C32" s="12" t="s">
        <v>98</v>
      </c>
      <c r="D32" s="11" t="s">
        <v>5057</v>
      </c>
      <c r="E32" s="11" t="s">
        <v>22</v>
      </c>
      <c r="F32" s="11" t="s">
        <v>22</v>
      </c>
      <c r="G32" s="11" t="str">
        <f t="shared" si="5"/>
        <v>Waybill. Document Distribution</v>
      </c>
      <c r="H32" s="11" t="s">
        <v>22</v>
      </c>
      <c r="I32" s="11" t="s">
        <v>6155</v>
      </c>
      <c r="J32" s="11" t="s">
        <v>22</v>
      </c>
      <c r="K32" s="11" t="s">
        <v>22</v>
      </c>
      <c r="L32" s="11" t="s">
        <v>22</v>
      </c>
      <c r="M32" s="11" t="str">
        <f t="shared" si="6"/>
        <v>Document Distribution</v>
      </c>
      <c r="N32" s="11" t="str">
        <f t="shared" si="7"/>
        <v>Document Distribution</v>
      </c>
      <c r="O32" s="11" t="s">
        <v>22</v>
      </c>
      <c r="P32" s="11" t="s">
        <v>22</v>
      </c>
      <c r="Q32" s="11" t="s">
        <v>22</v>
      </c>
      <c r="R32" s="11" t="s">
        <v>654</v>
      </c>
      <c r="S32" s="11" t="s">
        <v>38</v>
      </c>
      <c r="T32" s="11" t="s">
        <v>22</v>
      </c>
      <c r="U32" s="11" t="s">
        <v>62</v>
      </c>
      <c r="V32" s="11" t="s">
        <v>22</v>
      </c>
    </row>
    <row r="33" spans="1:22" ht="14.1" customHeight="1" x14ac:dyDescent="0.2">
      <c r="A33" s="11" t="str">
        <f t="shared" si="4"/>
        <v>Signature</v>
      </c>
      <c r="B33" s="8" t="s">
        <v>22</v>
      </c>
      <c r="C33" s="12" t="s">
        <v>98</v>
      </c>
      <c r="D33" s="11" t="s">
        <v>4972</v>
      </c>
      <c r="E33" s="11" t="s">
        <v>22</v>
      </c>
      <c r="F33" s="11" t="s">
        <v>22</v>
      </c>
      <c r="G33" s="11" t="str">
        <f t="shared" si="5"/>
        <v>Waybill. Signature</v>
      </c>
      <c r="H33" s="11" t="s">
        <v>22</v>
      </c>
      <c r="I33" s="11" t="s">
        <v>6155</v>
      </c>
      <c r="J33" s="11" t="s">
        <v>22</v>
      </c>
      <c r="K33" s="11" t="s">
        <v>22</v>
      </c>
      <c r="L33" s="11" t="s">
        <v>22</v>
      </c>
      <c r="M33" s="11" t="str">
        <f t="shared" si="6"/>
        <v>Signature</v>
      </c>
      <c r="N33" s="11" t="str">
        <f t="shared" si="7"/>
        <v>Signature</v>
      </c>
      <c r="O33" s="11" t="s">
        <v>22</v>
      </c>
      <c r="P33" s="11" t="s">
        <v>22</v>
      </c>
      <c r="Q33" s="11" t="s">
        <v>22</v>
      </c>
      <c r="R33" s="11" t="s">
        <v>624</v>
      </c>
      <c r="S33" s="11" t="s">
        <v>38</v>
      </c>
      <c r="T33" s="11" t="s">
        <v>22</v>
      </c>
      <c r="U33" s="11" t="s">
        <v>62</v>
      </c>
      <c r="V33" s="11" t="s">
        <v>22</v>
      </c>
    </row>
    <row r="34" spans="1:22" s="14" customFormat="1" ht="14.1" customHeight="1" x14ac:dyDescent="0.2">
      <c r="A34" s="13"/>
      <c r="B34" s="13"/>
      <c r="C34" s="13"/>
      <c r="D34" s="13"/>
      <c r="E34" s="13"/>
      <c r="F34" s="13"/>
      <c r="G34" s="13"/>
      <c r="H34" s="13"/>
      <c r="I34" s="13"/>
      <c r="J34" s="13"/>
      <c r="K34" s="13"/>
      <c r="L34" s="13"/>
      <c r="M34" s="13"/>
      <c r="N34" s="13"/>
      <c r="O34" s="13"/>
      <c r="P34" s="13"/>
      <c r="Q34" s="13"/>
      <c r="R34" s="13"/>
      <c r="S34" s="13" t="s">
        <v>4949</v>
      </c>
      <c r="T34" s="13"/>
      <c r="U34" s="13"/>
      <c r="V34"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3C7AC-FB6B-4895-8F8E-9AED8201446B}">
  <dimension ref="A1:V19"/>
  <sheetViews>
    <sheetView zoomScaleNormal="100" workbookViewId="0"/>
  </sheetViews>
  <sheetFormatPr defaultRowHeight="12.75" x14ac:dyDescent="0.2"/>
  <cols>
    <col min="1" max="1" width="35.7109375" customWidth="1"/>
    <col min="2" max="2" width="8.42578125" customWidth="1"/>
    <col min="3" max="3" width="10.28515625" customWidth="1"/>
    <col min="4" max="4" width="74.5703125" customWidth="1"/>
    <col min="5" max="5" width="22.85546875" customWidth="1"/>
    <col min="6" max="6" width="45.42578125" customWidth="1"/>
    <col min="7" max="7" width="64.5703125" customWidth="1"/>
    <col min="8" max="8" width="8.5703125" customWidth="1"/>
    <col min="9" max="9" width="26.42578125" customWidth="1"/>
    <col min="10" max="10" width="18.710937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WeightStatement</v>
      </c>
      <c r="B2" s="6" t="s">
        <v>22</v>
      </c>
      <c r="C2" s="6" t="s">
        <v>22</v>
      </c>
      <c r="D2" s="6" t="s">
        <v>6171</v>
      </c>
      <c r="E2" s="6" t="s">
        <v>6172</v>
      </c>
      <c r="F2" s="6" t="s">
        <v>22</v>
      </c>
      <c r="G2" s="5" t="str">
        <f>CONCATENATE(IF(H2="","",CONCATENATE(H2,"_ ")),I2,". Details")</f>
        <v>Weight Statement. Details</v>
      </c>
      <c r="H2" s="6" t="s">
        <v>22</v>
      </c>
      <c r="I2" s="6" t="s">
        <v>6173</v>
      </c>
      <c r="J2" s="6" t="s">
        <v>22</v>
      </c>
      <c r="K2" s="6" t="s">
        <v>22</v>
      </c>
      <c r="L2" s="6" t="s">
        <v>22</v>
      </c>
      <c r="M2" s="6" t="s">
        <v>22</v>
      </c>
      <c r="N2" s="6" t="s">
        <v>22</v>
      </c>
      <c r="O2" s="6" t="s">
        <v>22</v>
      </c>
      <c r="P2" s="6" t="s">
        <v>22</v>
      </c>
      <c r="Q2" s="6" t="s">
        <v>22</v>
      </c>
      <c r="R2" s="6" t="s">
        <v>22</v>
      </c>
      <c r="S2" s="6" t="s">
        <v>25</v>
      </c>
      <c r="T2" s="6" t="s">
        <v>22</v>
      </c>
      <c r="U2" s="6" t="s">
        <v>228</v>
      </c>
      <c r="V2" s="6" t="s">
        <v>22</v>
      </c>
    </row>
    <row r="3" spans="1:22" ht="14.1" customHeight="1" x14ac:dyDescent="0.2">
      <c r="A3" s="7" t="str">
        <f t="shared" ref="A3:A11"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228</v>
      </c>
      <c r="G3" s="10" t="str">
        <f t="shared" ref="G3:G11" si="1">CONCATENATE( IF(H3="","",CONCATENATE(H3,"_ ")),I3,". ",IF(J3="","",CONCATENATE(J3,"_ ")),M3,IF(OR(J3&lt;&gt;"",M3&lt;&gt;N3),CONCATENATE(". ",N3),""))</f>
        <v>Weight Statement. UBL Version Identifier. Identifier</v>
      </c>
      <c r="H3" s="10" t="s">
        <v>22</v>
      </c>
      <c r="I3" s="10" t="s">
        <v>6173</v>
      </c>
      <c r="J3" s="10" t="s">
        <v>22</v>
      </c>
      <c r="K3" s="10" t="s">
        <v>4953</v>
      </c>
      <c r="L3" s="10" t="s">
        <v>29</v>
      </c>
      <c r="M3" s="7" t="str">
        <f t="shared" ref="M3:M11" si="2">IF(K3&lt;&gt;"",CONCATENATE(K3," ",L3),L3)</f>
        <v>UBL Version Identifier</v>
      </c>
      <c r="N3" s="10" t="s">
        <v>29</v>
      </c>
      <c r="O3" s="10" t="s">
        <v>22</v>
      </c>
      <c r="P3" s="10" t="str">
        <f t="shared" ref="P3:P11" si="3">IF(O3&lt;&gt;"",CONCATENATE(O3,"_ ",N3,". Type"),CONCATENATE(N3,". Type"))</f>
        <v>Identifier. Type</v>
      </c>
      <c r="Q3" s="10" t="s">
        <v>22</v>
      </c>
      <c r="R3" s="10" t="s">
        <v>22</v>
      </c>
      <c r="S3" s="10" t="s">
        <v>30</v>
      </c>
      <c r="T3" s="10" t="s">
        <v>22</v>
      </c>
      <c r="U3" s="10" t="s">
        <v>228</v>
      </c>
      <c r="V3" s="10" t="s">
        <v>22</v>
      </c>
    </row>
    <row r="4" spans="1:22" ht="14.1" customHeight="1" x14ac:dyDescent="0.2">
      <c r="A4" s="7" t="str">
        <f t="shared" si="0"/>
        <v>CustomizationID</v>
      </c>
      <c r="B4" s="8" t="s">
        <v>22</v>
      </c>
      <c r="C4" s="9" t="s">
        <v>34</v>
      </c>
      <c r="D4" s="10" t="s">
        <v>4954</v>
      </c>
      <c r="E4" s="10" t="s">
        <v>22</v>
      </c>
      <c r="F4" s="10" t="s">
        <v>6174</v>
      </c>
      <c r="G4" s="10" t="str">
        <f t="shared" si="1"/>
        <v>Weight Statement. Customization Identifier. Identifier</v>
      </c>
      <c r="H4" s="10" t="s">
        <v>22</v>
      </c>
      <c r="I4" s="10" t="s">
        <v>6173</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228</v>
      </c>
      <c r="V4" s="10" t="s">
        <v>22</v>
      </c>
    </row>
    <row r="5" spans="1:22" ht="14.1" customHeight="1" x14ac:dyDescent="0.2">
      <c r="A5" s="7" t="str">
        <f t="shared" si="0"/>
        <v>ProfileID</v>
      </c>
      <c r="B5" s="8" t="s">
        <v>22</v>
      </c>
      <c r="C5" s="9" t="s">
        <v>34</v>
      </c>
      <c r="D5" s="10" t="s">
        <v>4955</v>
      </c>
      <c r="E5" s="10" t="s">
        <v>22</v>
      </c>
      <c r="F5" s="10" t="s">
        <v>6175</v>
      </c>
      <c r="G5" s="10" t="str">
        <f t="shared" si="1"/>
        <v>Weight Statement. Profile Identifier. Identifier</v>
      </c>
      <c r="H5" s="10" t="s">
        <v>22</v>
      </c>
      <c r="I5" s="10" t="s">
        <v>6173</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228</v>
      </c>
      <c r="V5" s="10" t="s">
        <v>22</v>
      </c>
    </row>
    <row r="6" spans="1:22" ht="14.1" customHeight="1" x14ac:dyDescent="0.2">
      <c r="A6" s="7" t="str">
        <f t="shared" si="0"/>
        <v>ProfileExecutionID</v>
      </c>
      <c r="B6" s="8" t="s">
        <v>22</v>
      </c>
      <c r="C6" s="9" t="s">
        <v>34</v>
      </c>
      <c r="D6" s="10" t="s">
        <v>4956</v>
      </c>
      <c r="E6" s="10" t="s">
        <v>22</v>
      </c>
      <c r="F6" s="10" t="s">
        <v>4994</v>
      </c>
      <c r="G6" s="10" t="str">
        <f t="shared" si="1"/>
        <v>Weight Statement. Profile Execution Identifier. Identifier</v>
      </c>
      <c r="H6" s="10" t="s">
        <v>22</v>
      </c>
      <c r="I6" s="10" t="s">
        <v>6173</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228</v>
      </c>
      <c r="V6" s="10" t="s">
        <v>22</v>
      </c>
    </row>
    <row r="7" spans="1:22" ht="14.1" customHeight="1" x14ac:dyDescent="0.2">
      <c r="A7" s="7" t="str">
        <f t="shared" si="0"/>
        <v>ID</v>
      </c>
      <c r="B7" s="8" t="s">
        <v>22</v>
      </c>
      <c r="C7" s="9" t="s">
        <v>27</v>
      </c>
      <c r="D7" s="10" t="s">
        <v>4995</v>
      </c>
      <c r="E7" s="10" t="s">
        <v>22</v>
      </c>
      <c r="F7" s="10" t="s">
        <v>22</v>
      </c>
      <c r="G7" s="10" t="str">
        <f t="shared" si="1"/>
        <v>Weight Statement. Identifier</v>
      </c>
      <c r="H7" s="10" t="s">
        <v>22</v>
      </c>
      <c r="I7" s="10" t="s">
        <v>6173</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228</v>
      </c>
      <c r="V7" s="10" t="s">
        <v>22</v>
      </c>
    </row>
    <row r="8" spans="1:22" ht="14.1" customHeight="1" x14ac:dyDescent="0.2">
      <c r="A8" s="7" t="str">
        <f t="shared" si="0"/>
        <v>UUID</v>
      </c>
      <c r="B8" s="8" t="s">
        <v>22</v>
      </c>
      <c r="C8" s="9" t="s">
        <v>34</v>
      </c>
      <c r="D8" s="10" t="s">
        <v>4959</v>
      </c>
      <c r="E8" s="10" t="s">
        <v>22</v>
      </c>
      <c r="F8" s="10" t="s">
        <v>22</v>
      </c>
      <c r="G8" s="10" t="str">
        <f t="shared" si="1"/>
        <v>Weight Statement. UUID. Identifier</v>
      </c>
      <c r="H8" s="10" t="s">
        <v>22</v>
      </c>
      <c r="I8" s="10" t="s">
        <v>6173</v>
      </c>
      <c r="J8" s="10" t="s">
        <v>22</v>
      </c>
      <c r="K8" s="10" t="s">
        <v>22</v>
      </c>
      <c r="L8" s="10" t="s">
        <v>590</v>
      </c>
      <c r="M8" s="7" t="str">
        <f t="shared" si="2"/>
        <v>UUID</v>
      </c>
      <c r="N8" s="10" t="s">
        <v>29</v>
      </c>
      <c r="O8" s="10" t="s">
        <v>22</v>
      </c>
      <c r="P8" s="10" t="str">
        <f t="shared" si="3"/>
        <v>Identifier. Type</v>
      </c>
      <c r="Q8" s="10" t="s">
        <v>22</v>
      </c>
      <c r="R8" s="10" t="s">
        <v>22</v>
      </c>
      <c r="S8" s="10" t="s">
        <v>30</v>
      </c>
      <c r="T8" s="10" t="s">
        <v>22</v>
      </c>
      <c r="U8" s="10" t="s">
        <v>228</v>
      </c>
      <c r="V8" s="10" t="s">
        <v>22</v>
      </c>
    </row>
    <row r="9" spans="1:22" ht="14.1" customHeight="1" x14ac:dyDescent="0.2">
      <c r="A9" s="7" t="str">
        <f t="shared" si="0"/>
        <v>IssueDate</v>
      </c>
      <c r="B9" s="8" t="s">
        <v>22</v>
      </c>
      <c r="C9" s="9" t="s">
        <v>27</v>
      </c>
      <c r="D9" s="10" t="s">
        <v>4996</v>
      </c>
      <c r="E9" s="10" t="s">
        <v>22</v>
      </c>
      <c r="F9" s="10" t="s">
        <v>22</v>
      </c>
      <c r="G9" s="10" t="str">
        <f t="shared" si="1"/>
        <v>Weight Statement. Issue Date. Date</v>
      </c>
      <c r="H9" s="10" t="s">
        <v>22</v>
      </c>
      <c r="I9" s="10" t="s">
        <v>6173</v>
      </c>
      <c r="J9" s="10" t="s">
        <v>22</v>
      </c>
      <c r="K9" s="10" t="s">
        <v>477</v>
      </c>
      <c r="L9" s="10" t="s">
        <v>397</v>
      </c>
      <c r="M9" s="7" t="str">
        <f t="shared" si="2"/>
        <v>Issue Date</v>
      </c>
      <c r="N9" s="10" t="s">
        <v>397</v>
      </c>
      <c r="O9" s="10" t="s">
        <v>22</v>
      </c>
      <c r="P9" s="10" t="str">
        <f t="shared" si="3"/>
        <v>Date. Type</v>
      </c>
      <c r="Q9" s="10" t="s">
        <v>22</v>
      </c>
      <c r="R9" s="10" t="s">
        <v>22</v>
      </c>
      <c r="S9" s="10" t="s">
        <v>30</v>
      </c>
      <c r="T9" s="10" t="s">
        <v>22</v>
      </c>
      <c r="U9" s="10" t="s">
        <v>228</v>
      </c>
      <c r="V9" s="10" t="s">
        <v>22</v>
      </c>
    </row>
    <row r="10" spans="1:22" ht="14.1" customHeight="1" x14ac:dyDescent="0.2">
      <c r="A10" s="7" t="str">
        <f t="shared" si="0"/>
        <v>IssueTime</v>
      </c>
      <c r="B10" s="8" t="s">
        <v>22</v>
      </c>
      <c r="C10" s="9" t="s">
        <v>34</v>
      </c>
      <c r="D10" s="10" t="s">
        <v>4997</v>
      </c>
      <c r="E10" s="10" t="s">
        <v>22</v>
      </c>
      <c r="F10" s="10" t="s">
        <v>22</v>
      </c>
      <c r="G10" s="10" t="str">
        <f t="shared" si="1"/>
        <v>Weight Statement. Issue Time. Time</v>
      </c>
      <c r="H10" s="10" t="s">
        <v>22</v>
      </c>
      <c r="I10" s="10" t="s">
        <v>6173</v>
      </c>
      <c r="J10" s="10" t="s">
        <v>22</v>
      </c>
      <c r="K10" s="10" t="s">
        <v>477</v>
      </c>
      <c r="L10" s="10" t="s">
        <v>594</v>
      </c>
      <c r="M10" s="7" t="str">
        <f t="shared" si="2"/>
        <v>Issue Time</v>
      </c>
      <c r="N10" s="10" t="s">
        <v>594</v>
      </c>
      <c r="O10" s="10" t="s">
        <v>22</v>
      </c>
      <c r="P10" s="10" t="str">
        <f t="shared" si="3"/>
        <v>Time. Type</v>
      </c>
      <c r="Q10" s="10" t="s">
        <v>22</v>
      </c>
      <c r="R10" s="10" t="s">
        <v>22</v>
      </c>
      <c r="S10" s="10" t="s">
        <v>30</v>
      </c>
      <c r="T10" s="10" t="s">
        <v>22</v>
      </c>
      <c r="U10" s="10" t="s">
        <v>228</v>
      </c>
      <c r="V10" s="10" t="s">
        <v>22</v>
      </c>
    </row>
    <row r="11" spans="1:22" ht="14.1" customHeight="1" x14ac:dyDescent="0.2">
      <c r="A11" s="7" t="str">
        <f t="shared" si="0"/>
        <v>WeightStatementTypeCode</v>
      </c>
      <c r="B11" s="8" t="s">
        <v>22</v>
      </c>
      <c r="C11" s="9" t="s">
        <v>34</v>
      </c>
      <c r="D11" s="10" t="s">
        <v>6176</v>
      </c>
      <c r="E11" s="10" t="s">
        <v>22</v>
      </c>
      <c r="F11" s="10" t="s">
        <v>6177</v>
      </c>
      <c r="G11" s="10" t="str">
        <f t="shared" si="1"/>
        <v>Weight Statement. Weight Statement Type Code. Code</v>
      </c>
      <c r="H11" s="10" t="s">
        <v>22</v>
      </c>
      <c r="I11" s="10" t="s">
        <v>6173</v>
      </c>
      <c r="J11" s="10" t="s">
        <v>22</v>
      </c>
      <c r="K11" s="10" t="s">
        <v>6178</v>
      </c>
      <c r="L11" s="10" t="s">
        <v>33</v>
      </c>
      <c r="M11" s="7" t="str">
        <f t="shared" si="2"/>
        <v>Weight Statement Type Code</v>
      </c>
      <c r="N11" s="10" t="s">
        <v>33</v>
      </c>
      <c r="O11" s="10" t="s">
        <v>22</v>
      </c>
      <c r="P11" s="10" t="str">
        <f t="shared" si="3"/>
        <v>Code. Type</v>
      </c>
      <c r="Q11" s="10" t="s">
        <v>22</v>
      </c>
      <c r="R11" s="10" t="s">
        <v>22</v>
      </c>
      <c r="S11" s="10" t="s">
        <v>30</v>
      </c>
      <c r="T11" s="10" t="s">
        <v>22</v>
      </c>
      <c r="U11" s="10" t="s">
        <v>228</v>
      </c>
      <c r="V11" s="10" t="s">
        <v>22</v>
      </c>
    </row>
    <row r="12" spans="1:22" ht="14.1" customHeight="1" x14ac:dyDescent="0.2">
      <c r="A12" s="11" t="str">
        <f t="shared" ref="A12:A18" si="4">SUBSTITUTE(SUBSTITUTE(CONCATENATE(J12,IF(M12="Identifier","ID",M12))," ",""),"_","")</f>
        <v>Signature</v>
      </c>
      <c r="B12" s="8" t="s">
        <v>22</v>
      </c>
      <c r="C12" s="12" t="s">
        <v>98</v>
      </c>
      <c r="D12" s="11" t="s">
        <v>4972</v>
      </c>
      <c r="E12" s="11" t="s">
        <v>22</v>
      </c>
      <c r="F12" s="11" t="s">
        <v>22</v>
      </c>
      <c r="G12" s="11" t="str">
        <f t="shared" ref="G12:G18" si="5">CONCATENATE( IF(H12="","",CONCATENATE(H12,"_ ")),I12,". ",IF(J12="","",CONCATENATE(J12,"_ ")),M12,IF(J12="","",CONCATENATE(". ",N12)))</f>
        <v>Weight Statement. Signature</v>
      </c>
      <c r="H12" s="11" t="s">
        <v>22</v>
      </c>
      <c r="I12" s="11" t="s">
        <v>6173</v>
      </c>
      <c r="J12" s="11" t="s">
        <v>22</v>
      </c>
      <c r="K12" s="11" t="s">
        <v>22</v>
      </c>
      <c r="L12" s="11" t="s">
        <v>22</v>
      </c>
      <c r="M12" s="11" t="str">
        <f t="shared" ref="M12:M18" si="6">CONCATENATE(IF(Q12="","",CONCATENATE(Q12,"_ ")),R12)</f>
        <v>Signature</v>
      </c>
      <c r="N12" s="11" t="str">
        <f t="shared" ref="N12:N18" si="7">M12</f>
        <v>Signature</v>
      </c>
      <c r="O12" s="11" t="s">
        <v>22</v>
      </c>
      <c r="P12" s="11" t="s">
        <v>22</v>
      </c>
      <c r="Q12" s="11" t="s">
        <v>22</v>
      </c>
      <c r="R12" s="11" t="s">
        <v>624</v>
      </c>
      <c r="S12" s="11" t="s">
        <v>38</v>
      </c>
      <c r="T12" s="11" t="s">
        <v>22</v>
      </c>
      <c r="U12" s="11" t="s">
        <v>228</v>
      </c>
      <c r="V12" s="11" t="s">
        <v>22</v>
      </c>
    </row>
    <row r="13" spans="1:22" ht="14.1" customHeight="1" x14ac:dyDescent="0.2">
      <c r="A13" s="11" t="str">
        <f t="shared" si="4"/>
        <v>SenderParty</v>
      </c>
      <c r="B13" s="8" t="s">
        <v>22</v>
      </c>
      <c r="C13" s="12" t="s">
        <v>27</v>
      </c>
      <c r="D13" s="11" t="s">
        <v>6179</v>
      </c>
      <c r="E13" s="11" t="s">
        <v>22</v>
      </c>
      <c r="F13" s="11" t="s">
        <v>22</v>
      </c>
      <c r="G13" s="11" t="str">
        <f t="shared" si="5"/>
        <v>Weight Statement. Sender_ Party. Party</v>
      </c>
      <c r="H13" s="11" t="s">
        <v>22</v>
      </c>
      <c r="I13" s="11" t="s">
        <v>6173</v>
      </c>
      <c r="J13" s="11" t="s">
        <v>5002</v>
      </c>
      <c r="K13" s="11" t="s">
        <v>22</v>
      </c>
      <c r="L13" s="11" t="s">
        <v>22</v>
      </c>
      <c r="M13" s="11" t="str">
        <f t="shared" si="6"/>
        <v>Party</v>
      </c>
      <c r="N13" s="11" t="str">
        <f t="shared" si="7"/>
        <v>Party</v>
      </c>
      <c r="O13" s="11" t="s">
        <v>22</v>
      </c>
      <c r="P13" s="11" t="s">
        <v>22</v>
      </c>
      <c r="Q13" s="11" t="s">
        <v>22</v>
      </c>
      <c r="R13" s="11" t="s">
        <v>216</v>
      </c>
      <c r="S13" s="11" t="s">
        <v>38</v>
      </c>
      <c r="T13" s="11" t="s">
        <v>22</v>
      </c>
      <c r="U13" s="11" t="s">
        <v>228</v>
      </c>
      <c r="V13" s="11" t="s">
        <v>22</v>
      </c>
    </row>
    <row r="14" spans="1:22" ht="14.1" customHeight="1" x14ac:dyDescent="0.2">
      <c r="A14" s="11" t="str">
        <f t="shared" si="4"/>
        <v>ReceiverParty</v>
      </c>
      <c r="B14" s="8" t="s">
        <v>22</v>
      </c>
      <c r="C14" s="12" t="s">
        <v>27</v>
      </c>
      <c r="D14" s="11" t="s">
        <v>6180</v>
      </c>
      <c r="E14" s="11" t="s">
        <v>22</v>
      </c>
      <c r="F14" s="11" t="s">
        <v>22</v>
      </c>
      <c r="G14" s="11" t="str">
        <f t="shared" si="5"/>
        <v>Weight Statement. Receiver_ Party. Party</v>
      </c>
      <c r="H14" s="11" t="s">
        <v>22</v>
      </c>
      <c r="I14" s="11" t="s">
        <v>6173</v>
      </c>
      <c r="J14" s="11" t="s">
        <v>5004</v>
      </c>
      <c r="K14" s="11" t="s">
        <v>22</v>
      </c>
      <c r="L14" s="11" t="s">
        <v>22</v>
      </c>
      <c r="M14" s="11" t="str">
        <f t="shared" si="6"/>
        <v>Party</v>
      </c>
      <c r="N14" s="11" t="str">
        <f t="shared" si="7"/>
        <v>Party</v>
      </c>
      <c r="O14" s="11" t="s">
        <v>22</v>
      </c>
      <c r="P14" s="11" t="s">
        <v>22</v>
      </c>
      <c r="Q14" s="11" t="s">
        <v>22</v>
      </c>
      <c r="R14" s="11" t="s">
        <v>216</v>
      </c>
      <c r="S14" s="11" t="s">
        <v>38</v>
      </c>
      <c r="T14" s="11" t="s">
        <v>22</v>
      </c>
      <c r="U14" s="11" t="s">
        <v>228</v>
      </c>
      <c r="V14" s="11" t="s">
        <v>22</v>
      </c>
    </row>
    <row r="15" spans="1:22" ht="14.1" customHeight="1" x14ac:dyDescent="0.2">
      <c r="A15" s="11" t="str">
        <f t="shared" si="4"/>
        <v>WeighingParty</v>
      </c>
      <c r="B15" s="8" t="s">
        <v>22</v>
      </c>
      <c r="C15" s="12" t="s">
        <v>34</v>
      </c>
      <c r="D15" s="11" t="s">
        <v>6181</v>
      </c>
      <c r="E15" s="11" t="s">
        <v>22</v>
      </c>
      <c r="F15" s="11" t="s">
        <v>22</v>
      </c>
      <c r="G15" s="11" t="str">
        <f t="shared" si="5"/>
        <v>Weight Statement. Weighing_ Party. Party</v>
      </c>
      <c r="H15" s="11" t="s">
        <v>22</v>
      </c>
      <c r="I15" s="11" t="s">
        <v>6173</v>
      </c>
      <c r="J15" s="11" t="s">
        <v>4879</v>
      </c>
      <c r="K15" s="11" t="s">
        <v>22</v>
      </c>
      <c r="L15" s="11" t="s">
        <v>22</v>
      </c>
      <c r="M15" s="11" t="str">
        <f t="shared" si="6"/>
        <v>Party</v>
      </c>
      <c r="N15" s="11" t="str">
        <f t="shared" si="7"/>
        <v>Party</v>
      </c>
      <c r="O15" s="11" t="s">
        <v>22</v>
      </c>
      <c r="P15" s="11" t="s">
        <v>22</v>
      </c>
      <c r="Q15" s="11" t="s">
        <v>22</v>
      </c>
      <c r="R15" s="11" t="s">
        <v>216</v>
      </c>
      <c r="S15" s="11" t="s">
        <v>38</v>
      </c>
      <c r="T15" s="11" t="s">
        <v>22</v>
      </c>
      <c r="U15" s="11" t="s">
        <v>228</v>
      </c>
      <c r="V15" s="11" t="s">
        <v>22</v>
      </c>
    </row>
    <row r="16" spans="1:22" ht="14.1" customHeight="1" x14ac:dyDescent="0.2">
      <c r="A16" s="11" t="str">
        <f t="shared" si="4"/>
        <v>ShipperParty</v>
      </c>
      <c r="B16" s="8" t="s">
        <v>22</v>
      </c>
      <c r="C16" s="12" t="s">
        <v>34</v>
      </c>
      <c r="D16" s="11" t="s">
        <v>4892</v>
      </c>
      <c r="E16" s="11" t="s">
        <v>22</v>
      </c>
      <c r="F16" s="11" t="s">
        <v>22</v>
      </c>
      <c r="G16" s="11" t="str">
        <f t="shared" si="5"/>
        <v>Weight Statement. Shipper_ Party. Party</v>
      </c>
      <c r="H16" s="11" t="s">
        <v>22</v>
      </c>
      <c r="I16" s="11" t="s">
        <v>6173</v>
      </c>
      <c r="J16" s="11" t="s">
        <v>4893</v>
      </c>
      <c r="K16" s="11" t="s">
        <v>22</v>
      </c>
      <c r="L16" s="11" t="s">
        <v>22</v>
      </c>
      <c r="M16" s="11" t="str">
        <f t="shared" si="6"/>
        <v>Party</v>
      </c>
      <c r="N16" s="11" t="str">
        <f t="shared" si="7"/>
        <v>Party</v>
      </c>
      <c r="O16" s="11" t="s">
        <v>22</v>
      </c>
      <c r="P16" s="11" t="s">
        <v>22</v>
      </c>
      <c r="Q16" s="11" t="s">
        <v>22</v>
      </c>
      <c r="R16" s="11" t="s">
        <v>216</v>
      </c>
      <c r="S16" s="11" t="s">
        <v>38</v>
      </c>
      <c r="T16" s="11" t="s">
        <v>22</v>
      </c>
      <c r="U16" s="11" t="s">
        <v>228</v>
      </c>
      <c r="V16" s="11" t="s">
        <v>22</v>
      </c>
    </row>
    <row r="17" spans="1:22" ht="14.1" customHeight="1" x14ac:dyDescent="0.2">
      <c r="A17" s="11" t="str">
        <f t="shared" si="4"/>
        <v>ResponsibleParty</v>
      </c>
      <c r="B17" s="8" t="s">
        <v>22</v>
      </c>
      <c r="C17" s="12" t="s">
        <v>34</v>
      </c>
      <c r="D17" s="11" t="s">
        <v>4894</v>
      </c>
      <c r="E17" s="11" t="s">
        <v>22</v>
      </c>
      <c r="F17" s="11" t="s">
        <v>22</v>
      </c>
      <c r="G17" s="11" t="str">
        <f t="shared" si="5"/>
        <v>Weight Statement. Responsible_ Party. Party</v>
      </c>
      <c r="H17" s="11" t="s">
        <v>22</v>
      </c>
      <c r="I17" s="11" t="s">
        <v>6173</v>
      </c>
      <c r="J17" s="11" t="s">
        <v>1505</v>
      </c>
      <c r="K17" s="11" t="s">
        <v>22</v>
      </c>
      <c r="L17" s="11" t="s">
        <v>22</v>
      </c>
      <c r="M17" s="11" t="str">
        <f t="shared" si="6"/>
        <v>Party</v>
      </c>
      <c r="N17" s="11" t="str">
        <f t="shared" si="7"/>
        <v>Party</v>
      </c>
      <c r="O17" s="11" t="s">
        <v>22</v>
      </c>
      <c r="P17" s="11" t="s">
        <v>22</v>
      </c>
      <c r="Q17" s="11" t="s">
        <v>22</v>
      </c>
      <c r="R17" s="11" t="s">
        <v>216</v>
      </c>
      <c r="S17" s="11" t="s">
        <v>38</v>
      </c>
      <c r="T17" s="11" t="s">
        <v>22</v>
      </c>
      <c r="U17" s="11" t="s">
        <v>228</v>
      </c>
      <c r="V17" s="11" t="s">
        <v>22</v>
      </c>
    </row>
    <row r="18" spans="1:22" ht="14.1" customHeight="1" x14ac:dyDescent="0.2">
      <c r="A18" s="11" t="str">
        <f t="shared" si="4"/>
        <v>Shipment</v>
      </c>
      <c r="B18" s="8" t="s">
        <v>22</v>
      </c>
      <c r="C18" s="12" t="s">
        <v>27</v>
      </c>
      <c r="D18" s="11" t="s">
        <v>6182</v>
      </c>
      <c r="E18" s="11" t="s">
        <v>22</v>
      </c>
      <c r="F18" s="11" t="s">
        <v>22</v>
      </c>
      <c r="G18" s="11" t="str">
        <f t="shared" si="5"/>
        <v>Weight Statement. Shipment</v>
      </c>
      <c r="H18" s="11" t="s">
        <v>22</v>
      </c>
      <c r="I18" s="11" t="s">
        <v>6173</v>
      </c>
      <c r="J18" s="11" t="s">
        <v>22</v>
      </c>
      <c r="K18" s="11" t="s">
        <v>22</v>
      </c>
      <c r="L18" s="11" t="s">
        <v>22</v>
      </c>
      <c r="M18" s="11" t="str">
        <f t="shared" si="6"/>
        <v>Shipment</v>
      </c>
      <c r="N18" s="11" t="str">
        <f t="shared" si="7"/>
        <v>Shipment</v>
      </c>
      <c r="O18" s="11" t="s">
        <v>22</v>
      </c>
      <c r="P18" s="11" t="s">
        <v>22</v>
      </c>
      <c r="Q18" s="11" t="s">
        <v>22</v>
      </c>
      <c r="R18" s="11" t="s">
        <v>638</v>
      </c>
      <c r="S18" s="11" t="s">
        <v>38</v>
      </c>
      <c r="T18" s="11" t="s">
        <v>22</v>
      </c>
      <c r="U18" s="11" t="s">
        <v>228</v>
      </c>
      <c r="V18" s="11" t="s">
        <v>22</v>
      </c>
    </row>
    <row r="19" spans="1:22" s="14" customFormat="1" ht="14.1" customHeight="1" x14ac:dyDescent="0.2">
      <c r="A19" s="13"/>
      <c r="B19" s="13"/>
      <c r="C19" s="13"/>
      <c r="D19" s="13"/>
      <c r="E19" s="13"/>
      <c r="F19" s="13"/>
      <c r="G19" s="13"/>
      <c r="H19" s="13"/>
      <c r="I19" s="13"/>
      <c r="J19" s="13"/>
      <c r="K19" s="13"/>
      <c r="L19" s="13"/>
      <c r="M19" s="13"/>
      <c r="N19" s="13"/>
      <c r="O19" s="13"/>
      <c r="P19" s="13"/>
      <c r="Q19" s="13"/>
      <c r="R19" s="13"/>
      <c r="S19" s="13" t="s">
        <v>4949</v>
      </c>
      <c r="T19" s="13"/>
      <c r="U19" s="13"/>
      <c r="V19" s="13"/>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2D9EB-C2B5-4C1F-AEA1-D7DE7F81A54E}">
  <sheetPr>
    <tabColor rgb="FFFFFF00"/>
  </sheetPr>
  <dimension ref="A1:V25"/>
  <sheetViews>
    <sheetView tabSelected="1" zoomScale="130" zoomScaleNormal="130" workbookViewId="0">
      <selection activeCell="D30" sqref="D30"/>
    </sheetView>
  </sheetViews>
  <sheetFormatPr defaultRowHeight="12.75" x14ac:dyDescent="0.2"/>
  <cols>
    <col min="1" max="1" width="34.28515625" customWidth="1"/>
    <col min="2" max="2" width="8.42578125" customWidth="1"/>
    <col min="3" max="3" width="10.28515625" customWidth="1"/>
    <col min="4" max="4" width="107.42578125" customWidth="1"/>
    <col min="5" max="5" width="15.42578125" customWidth="1"/>
    <col min="6" max="6" width="10.42578125" customWidth="1"/>
    <col min="7" max="7" width="51.42578125" customWidth="1"/>
    <col min="8" max="8" width="8.5703125" customWidth="1"/>
    <col min="9" max="9" width="26.42578125" customWidth="1"/>
    <col min="10" max="10" width="16.4257812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WasteMovement</v>
      </c>
      <c r="B2" s="6" t="s">
        <v>22</v>
      </c>
      <c r="C2" s="6" t="s">
        <v>22</v>
      </c>
      <c r="D2" s="6" t="s">
        <v>6183</v>
      </c>
      <c r="E2" s="6"/>
      <c r="F2" s="6" t="s">
        <v>22</v>
      </c>
      <c r="G2" s="5" t="str">
        <f>CONCATENATE(IF(H2="","",CONCATENATE(H2,"_ ")),I2,". Details")</f>
        <v>WasteMovement. Details</v>
      </c>
      <c r="H2" s="6" t="s">
        <v>22</v>
      </c>
      <c r="I2" s="6" t="s">
        <v>6184</v>
      </c>
      <c r="J2" s="6" t="s">
        <v>22</v>
      </c>
      <c r="K2" s="6" t="s">
        <v>22</v>
      </c>
      <c r="L2" s="6" t="s">
        <v>22</v>
      </c>
      <c r="M2" s="6" t="s">
        <v>22</v>
      </c>
      <c r="N2" s="6" t="s">
        <v>22</v>
      </c>
      <c r="O2" s="6" t="s">
        <v>22</v>
      </c>
      <c r="P2" s="6" t="s">
        <v>22</v>
      </c>
      <c r="Q2" s="6" t="s">
        <v>22</v>
      </c>
      <c r="R2" s="6" t="s">
        <v>22</v>
      </c>
      <c r="S2" s="6" t="s">
        <v>25</v>
      </c>
      <c r="T2" s="6" t="s">
        <v>22</v>
      </c>
      <c r="U2" s="6" t="s">
        <v>1001</v>
      </c>
      <c r="V2" s="6" t="s">
        <v>22</v>
      </c>
    </row>
    <row r="3" spans="1:22" ht="14.1" customHeight="1" x14ac:dyDescent="0.2">
      <c r="A3" s="7" t="str">
        <f t="shared" ref="A3:A11"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1001</v>
      </c>
      <c r="G3" s="10" t="str">
        <f t="shared" ref="G3:G11" si="1">CONCATENATE( IF(H3="","",CONCATENATE(H3,"_ ")),I3,". ",IF(J3="","",CONCATENATE(J3,"_ ")),M3,IF(OR(J3&lt;&gt;"",M3&lt;&gt;N3),CONCATENATE(". ",N3),""))</f>
        <v>WasteMovement. UBL Version Identifier. Identifier</v>
      </c>
      <c r="H3" s="10" t="s">
        <v>22</v>
      </c>
      <c r="I3" s="10" t="s">
        <v>6184</v>
      </c>
      <c r="J3" s="10" t="s">
        <v>22</v>
      </c>
      <c r="K3" s="10" t="s">
        <v>4953</v>
      </c>
      <c r="L3" s="10" t="s">
        <v>29</v>
      </c>
      <c r="M3" s="7" t="str">
        <f t="shared" ref="M3:M11" si="2">IF(K3&lt;&gt;"",CONCATENATE(K3," ",L3),L3)</f>
        <v>UBL Version Identifier</v>
      </c>
      <c r="N3" s="10" t="s">
        <v>29</v>
      </c>
      <c r="O3" s="10" t="s">
        <v>22</v>
      </c>
      <c r="P3" s="10" t="str">
        <f t="shared" ref="P3:P11" si="3">IF(O3&lt;&gt;"",CONCATENATE(O3,"_ ",N3,". Type"),CONCATENATE(N3,". Type"))</f>
        <v>Identifier. Type</v>
      </c>
      <c r="Q3" s="10" t="s">
        <v>22</v>
      </c>
      <c r="R3" s="10" t="s">
        <v>22</v>
      </c>
      <c r="S3" s="10" t="s">
        <v>30</v>
      </c>
      <c r="T3" s="10" t="s">
        <v>22</v>
      </c>
      <c r="U3" s="10" t="s">
        <v>1001</v>
      </c>
      <c r="V3" s="10" t="s">
        <v>22</v>
      </c>
    </row>
    <row r="4" spans="1:22" ht="14.1" customHeight="1" x14ac:dyDescent="0.2">
      <c r="A4" s="7" t="str">
        <f t="shared" si="0"/>
        <v>CustomizationID</v>
      </c>
      <c r="B4" s="8" t="s">
        <v>22</v>
      </c>
      <c r="C4" s="9" t="s">
        <v>34</v>
      </c>
      <c r="D4" s="10" t="s">
        <v>4954</v>
      </c>
      <c r="E4" s="10" t="s">
        <v>22</v>
      </c>
      <c r="F4" s="10"/>
      <c r="G4" s="10" t="str">
        <f t="shared" si="1"/>
        <v>WasteMovement. Customization Identifier. Identifier</v>
      </c>
      <c r="H4" s="10" t="s">
        <v>22</v>
      </c>
      <c r="I4" s="10" t="s">
        <v>6184</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1001</v>
      </c>
      <c r="V4" s="10" t="s">
        <v>22</v>
      </c>
    </row>
    <row r="5" spans="1:22" ht="14.1" customHeight="1" x14ac:dyDescent="0.2">
      <c r="A5" s="7" t="str">
        <f t="shared" si="0"/>
        <v>ProfileID</v>
      </c>
      <c r="B5" s="8" t="s">
        <v>22</v>
      </c>
      <c r="C5" s="9" t="s">
        <v>34</v>
      </c>
      <c r="D5" s="10" t="s">
        <v>4955</v>
      </c>
      <c r="E5" s="10" t="s">
        <v>22</v>
      </c>
      <c r="F5" s="10"/>
      <c r="G5" s="10" t="str">
        <f t="shared" si="1"/>
        <v>WasteMovement. Profile Identifier. Identifier</v>
      </c>
      <c r="H5" s="10" t="s">
        <v>22</v>
      </c>
      <c r="I5" s="10" t="s">
        <v>6184</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1001</v>
      </c>
      <c r="V5" s="10" t="s">
        <v>22</v>
      </c>
    </row>
    <row r="6" spans="1:22" ht="14.1" customHeight="1" x14ac:dyDescent="0.2">
      <c r="A6" s="7" t="str">
        <f t="shared" si="0"/>
        <v>ProfileExecutionID</v>
      </c>
      <c r="B6" s="8" t="s">
        <v>22</v>
      </c>
      <c r="C6" s="9" t="s">
        <v>34</v>
      </c>
      <c r="D6" s="10" t="s">
        <v>4956</v>
      </c>
      <c r="E6" s="10" t="s">
        <v>22</v>
      </c>
      <c r="F6" s="10"/>
      <c r="G6" s="10" t="str">
        <f t="shared" si="1"/>
        <v>WasteMovement. Profile Execution Identifier. Identifier</v>
      </c>
      <c r="H6" s="10" t="s">
        <v>22</v>
      </c>
      <c r="I6" s="10" t="s">
        <v>6184</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1001</v>
      </c>
      <c r="V6" s="10" t="s">
        <v>22</v>
      </c>
    </row>
    <row r="7" spans="1:22" ht="14.1" customHeight="1" x14ac:dyDescent="0.2">
      <c r="A7" s="7" t="str">
        <f t="shared" si="0"/>
        <v>ID</v>
      </c>
      <c r="B7" s="8" t="s">
        <v>22</v>
      </c>
      <c r="C7" s="9" t="s">
        <v>27</v>
      </c>
      <c r="D7" s="10" t="s">
        <v>4995</v>
      </c>
      <c r="E7" s="10" t="s">
        <v>22</v>
      </c>
      <c r="F7" s="10" t="s">
        <v>22</v>
      </c>
      <c r="G7" s="10" t="str">
        <f t="shared" si="1"/>
        <v>WasteMovement. Identifier</v>
      </c>
      <c r="H7" s="10" t="s">
        <v>22</v>
      </c>
      <c r="I7" s="10" t="s">
        <v>6184</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1001</v>
      </c>
      <c r="V7" s="10" t="s">
        <v>22</v>
      </c>
    </row>
    <row r="8" spans="1:22" ht="14.1" customHeight="1" x14ac:dyDescent="0.2">
      <c r="A8" s="7" t="str">
        <f t="shared" si="0"/>
        <v>UUID</v>
      </c>
      <c r="B8" s="8" t="s">
        <v>22</v>
      </c>
      <c r="C8" s="9" t="s">
        <v>34</v>
      </c>
      <c r="D8" s="10" t="s">
        <v>4959</v>
      </c>
      <c r="E8" s="10" t="s">
        <v>22</v>
      </c>
      <c r="F8" s="10" t="s">
        <v>22</v>
      </c>
      <c r="G8" s="10" t="str">
        <f t="shared" si="1"/>
        <v>WasteMovement. UUID. Identifier</v>
      </c>
      <c r="H8" s="10" t="s">
        <v>22</v>
      </c>
      <c r="I8" s="10" t="s">
        <v>6184</v>
      </c>
      <c r="J8" s="10" t="s">
        <v>22</v>
      </c>
      <c r="K8" s="10" t="s">
        <v>22</v>
      </c>
      <c r="L8" s="10" t="s">
        <v>590</v>
      </c>
      <c r="M8" s="7" t="str">
        <f t="shared" si="2"/>
        <v>UUID</v>
      </c>
      <c r="N8" s="10" t="s">
        <v>29</v>
      </c>
      <c r="O8" s="10" t="s">
        <v>22</v>
      </c>
      <c r="P8" s="10" t="str">
        <f t="shared" si="3"/>
        <v>Identifier. Type</v>
      </c>
      <c r="Q8" s="10" t="s">
        <v>22</v>
      </c>
      <c r="R8" s="10" t="s">
        <v>22</v>
      </c>
      <c r="S8" s="10" t="s">
        <v>30</v>
      </c>
      <c r="T8" s="10" t="s">
        <v>22</v>
      </c>
      <c r="U8" s="10" t="s">
        <v>1001</v>
      </c>
      <c r="V8" s="10" t="s">
        <v>22</v>
      </c>
    </row>
    <row r="9" spans="1:22" ht="14.1" customHeight="1" x14ac:dyDescent="0.2">
      <c r="A9" s="7" t="str">
        <f t="shared" si="0"/>
        <v>IssueDate</v>
      </c>
      <c r="B9" s="8" t="s">
        <v>22</v>
      </c>
      <c r="C9" s="9" t="s">
        <v>27</v>
      </c>
      <c r="D9" s="10" t="s">
        <v>4996</v>
      </c>
      <c r="E9" s="10" t="s">
        <v>22</v>
      </c>
      <c r="F9" s="10" t="s">
        <v>22</v>
      </c>
      <c r="G9" s="10" t="str">
        <f t="shared" si="1"/>
        <v>WasteMovement. Issue Date. Date</v>
      </c>
      <c r="H9" s="10" t="s">
        <v>22</v>
      </c>
      <c r="I9" s="10" t="s">
        <v>6184</v>
      </c>
      <c r="J9" s="10" t="s">
        <v>22</v>
      </c>
      <c r="K9" s="10" t="s">
        <v>477</v>
      </c>
      <c r="L9" s="10" t="s">
        <v>397</v>
      </c>
      <c r="M9" s="7" t="str">
        <f t="shared" si="2"/>
        <v>Issue Date</v>
      </c>
      <c r="N9" s="10" t="s">
        <v>397</v>
      </c>
      <c r="O9" s="10" t="s">
        <v>22</v>
      </c>
      <c r="P9" s="10" t="str">
        <f t="shared" si="3"/>
        <v>Date. Type</v>
      </c>
      <c r="Q9" s="10" t="s">
        <v>22</v>
      </c>
      <c r="R9" s="10" t="s">
        <v>22</v>
      </c>
      <c r="S9" s="10" t="s">
        <v>30</v>
      </c>
      <c r="T9" s="10" t="s">
        <v>22</v>
      </c>
      <c r="U9" s="10" t="s">
        <v>1001</v>
      </c>
      <c r="V9" s="10" t="s">
        <v>22</v>
      </c>
    </row>
    <row r="10" spans="1:22" ht="14.1" customHeight="1" x14ac:dyDescent="0.2">
      <c r="A10" s="7" t="str">
        <f t="shared" si="0"/>
        <v>IssueTime</v>
      </c>
      <c r="B10" s="8" t="s">
        <v>22</v>
      </c>
      <c r="C10" s="9" t="s">
        <v>34</v>
      </c>
      <c r="D10" s="10" t="s">
        <v>4997</v>
      </c>
      <c r="E10" s="10" t="s">
        <v>22</v>
      </c>
      <c r="F10" s="10" t="s">
        <v>22</v>
      </c>
      <c r="G10" s="10" t="str">
        <f t="shared" si="1"/>
        <v>WasteMovement. Issue Time. Time</v>
      </c>
      <c r="H10" s="10" t="s">
        <v>22</v>
      </c>
      <c r="I10" s="10" t="s">
        <v>6184</v>
      </c>
      <c r="J10" s="10" t="s">
        <v>22</v>
      </c>
      <c r="K10" s="10" t="s">
        <v>477</v>
      </c>
      <c r="L10" s="10" t="s">
        <v>594</v>
      </c>
      <c r="M10" s="7" t="str">
        <f t="shared" si="2"/>
        <v>Issue Time</v>
      </c>
      <c r="N10" s="10" t="s">
        <v>594</v>
      </c>
      <c r="O10" s="10" t="s">
        <v>22</v>
      </c>
      <c r="P10" s="10" t="str">
        <f t="shared" si="3"/>
        <v>Time. Type</v>
      </c>
      <c r="Q10" s="10" t="s">
        <v>22</v>
      </c>
      <c r="R10" s="10" t="s">
        <v>22</v>
      </c>
      <c r="S10" s="10" t="s">
        <v>30</v>
      </c>
      <c r="T10" s="10" t="s">
        <v>22</v>
      </c>
      <c r="U10" s="10" t="s">
        <v>1001</v>
      </c>
      <c r="V10" s="10" t="s">
        <v>22</v>
      </c>
    </row>
    <row r="11" spans="1:22" s="19" customFormat="1" ht="14.1" customHeight="1" x14ac:dyDescent="0.2">
      <c r="A11" s="15" t="str">
        <f t="shared" si="0"/>
        <v>WasteMovementTypeCode</v>
      </c>
      <c r="B11" s="16" t="s">
        <v>22</v>
      </c>
      <c r="C11" s="17" t="s">
        <v>34</v>
      </c>
      <c r="D11" s="18" t="s">
        <v>6185</v>
      </c>
      <c r="E11" s="18" t="s">
        <v>22</v>
      </c>
      <c r="F11" s="18"/>
      <c r="G11" s="18" t="str">
        <f t="shared" si="1"/>
        <v>WasteMovement. Waste Movement Type Code. Code</v>
      </c>
      <c r="H11" s="18" t="s">
        <v>22</v>
      </c>
      <c r="I11" s="18" t="s">
        <v>6184</v>
      </c>
      <c r="J11" s="18" t="s">
        <v>22</v>
      </c>
      <c r="K11" s="18" t="s">
        <v>6186</v>
      </c>
      <c r="L11" s="18" t="s">
        <v>33</v>
      </c>
      <c r="M11" s="15" t="str">
        <f t="shared" si="2"/>
        <v>Waste Movement Type Code</v>
      </c>
      <c r="N11" s="18" t="s">
        <v>33</v>
      </c>
      <c r="O11" s="18" t="s">
        <v>22</v>
      </c>
      <c r="P11" s="18" t="str">
        <f t="shared" si="3"/>
        <v>Code. Type</v>
      </c>
      <c r="Q11" s="18" t="s">
        <v>22</v>
      </c>
      <c r="R11" s="18" t="s">
        <v>22</v>
      </c>
      <c r="S11" s="18" t="s">
        <v>30</v>
      </c>
      <c r="T11" s="18" t="s">
        <v>22</v>
      </c>
      <c r="U11" s="18" t="s">
        <v>1001</v>
      </c>
      <c r="V11" s="18" t="s">
        <v>22</v>
      </c>
    </row>
    <row r="12" spans="1:22" s="19" customFormat="1" ht="14.1" customHeight="1" x14ac:dyDescent="0.2">
      <c r="A12" s="15" t="str">
        <f>SUBSTITUTE(CONCATENATE(J12,K12,IF(L12="Identifier","ID",IF(AND(L12="Text",OR(J12&lt;&gt;"",K12&lt;&gt;"")),"",L12)),IF(AND(N12&lt;&gt;"Text",L12&lt;&gt;N12,NOT(AND(L12="URI",N12="Identifier")),NOT(AND(L12="UUID",N12="Identifier")),NOT(AND(L12="OID",N12="Identifier"))),IF(N12="Identifier","ID",N12),""))," ","")</f>
        <v>SequenceID</v>
      </c>
      <c r="B12" s="16" t="s">
        <v>22</v>
      </c>
      <c r="C12" s="17" t="s">
        <v>34</v>
      </c>
      <c r="D12" s="18" t="s">
        <v>6187</v>
      </c>
      <c r="E12" s="18" t="s">
        <v>22</v>
      </c>
      <c r="F12" s="18"/>
      <c r="G12" s="18" t="str">
        <f>CONCATENATE( IF(H12="","",CONCATENATE(H12,"_ ")),I12,". ",IF(J12="","",CONCATENATE(J12,"_ ")),M12,IF(OR(J12&lt;&gt;"",M12&lt;&gt;N12),CONCATENATE(". ",N12),""))</f>
        <v>WasteMovement. Sequence Identifier. Identifier</v>
      </c>
      <c r="H12" s="18" t="s">
        <v>22</v>
      </c>
      <c r="I12" s="18" t="s">
        <v>6184</v>
      </c>
      <c r="J12" s="18" t="s">
        <v>22</v>
      </c>
      <c r="K12" s="18" t="s">
        <v>186</v>
      </c>
      <c r="L12" s="18" t="s">
        <v>29</v>
      </c>
      <c r="M12" s="15" t="str">
        <f>IF(K12&lt;&gt;"",CONCATENATE(K12," ",L12),L12)</f>
        <v>Sequence Identifier</v>
      </c>
      <c r="N12" s="18" t="s">
        <v>29</v>
      </c>
      <c r="O12" s="18" t="s">
        <v>22</v>
      </c>
      <c r="P12" s="18" t="str">
        <f>IF(O12&lt;&gt;"",CONCATENATE(O12,"_ ",N12,". Type"),CONCATENATE(N12,". Type"))</f>
        <v>Identifier. Type</v>
      </c>
      <c r="Q12" s="18" t="s">
        <v>22</v>
      </c>
      <c r="R12" s="18" t="s">
        <v>22</v>
      </c>
      <c r="S12" s="18" t="s">
        <v>30</v>
      </c>
      <c r="T12" s="18" t="s">
        <v>22</v>
      </c>
      <c r="U12" s="18" t="s">
        <v>1001</v>
      </c>
      <c r="V12" s="18" t="s">
        <v>22</v>
      </c>
    </row>
    <row r="13" spans="1:22" s="19" customFormat="1" ht="14.1" customHeight="1" x14ac:dyDescent="0.2">
      <c r="A13" s="15" t="str">
        <f>SUBSTITUTE(CONCATENATE(J13,K13,IF(L13="Identifier","ID",IF(AND(L13="Text",OR(J13&lt;&gt;"",K13&lt;&gt;"")),"",L13)),IF(AND(N13&lt;&gt;"Text",L13&lt;&gt;N13,NOT(AND(L13="URI",N13="Identifier")),NOT(AND(L13="UUID",N13="Identifier")),NOT(AND(L13="OID",N13="Identifier"))),IF(N13="Identifier","ID",N13),""))," ","")</f>
        <v>TotalMovementNumeric</v>
      </c>
      <c r="B13" s="16" t="s">
        <v>22</v>
      </c>
      <c r="C13" s="17" t="s">
        <v>34</v>
      </c>
      <c r="D13" s="18" t="s">
        <v>6188</v>
      </c>
      <c r="E13" s="18" t="s">
        <v>22</v>
      </c>
      <c r="F13" s="18"/>
      <c r="G13" s="18" t="str">
        <f>CONCATENATE( IF(H13="","",CONCATENATE(H13,"_ ")),I13,". ",IF(J13="","",CONCATENATE(J13,"_ ")),M13,IF(OR(J13&lt;&gt;"",M13&lt;&gt;N13),CONCATENATE(". ",N13),""))</f>
        <v>WasteMovement. Total_ Movement . Numeric</v>
      </c>
      <c r="H13" s="18" t="s">
        <v>22</v>
      </c>
      <c r="I13" s="18" t="s">
        <v>6184</v>
      </c>
      <c r="J13" s="18" t="s">
        <v>445</v>
      </c>
      <c r="K13" s="18" t="s">
        <v>6189</v>
      </c>
      <c r="L13" s="18"/>
      <c r="M13" s="15" t="str">
        <f>IF(K13&lt;&gt;"",CONCATENATE(K13," ",L13),L13)</f>
        <v xml:space="preserve">Movement </v>
      </c>
      <c r="N13" s="18" t="s">
        <v>181</v>
      </c>
      <c r="O13" s="18" t="s">
        <v>22</v>
      </c>
      <c r="P13" s="18" t="str">
        <f>IF(O13&lt;&gt;"",CONCATENATE(O13,"_ ",N13,". Type"),CONCATENATE(N13,". Type"))</f>
        <v>Numeric. Type</v>
      </c>
      <c r="Q13" s="18" t="s">
        <v>22</v>
      </c>
      <c r="R13" s="18" t="s">
        <v>22</v>
      </c>
      <c r="S13" s="18" t="s">
        <v>30</v>
      </c>
      <c r="T13" s="18" t="s">
        <v>22</v>
      </c>
      <c r="U13" s="18" t="s">
        <v>1001</v>
      </c>
      <c r="V13" s="18" t="s">
        <v>22</v>
      </c>
    </row>
    <row r="14" spans="1:22" ht="14.1" customHeight="1" x14ac:dyDescent="0.2">
      <c r="A14" s="11" t="str">
        <f t="shared" ref="A14:A21" si="4">SUBSTITUTE(SUBSTITUTE(CONCATENATE(J14,IF(M14="Identifier","ID",M14))," ",""),"_","")</f>
        <v>Signature</v>
      </c>
      <c r="B14" s="8" t="s">
        <v>22</v>
      </c>
      <c r="C14" s="12" t="s">
        <v>98</v>
      </c>
      <c r="D14" s="11" t="s">
        <v>4972</v>
      </c>
      <c r="E14" s="11" t="s">
        <v>22</v>
      </c>
      <c r="F14" s="11" t="s">
        <v>22</v>
      </c>
      <c r="G14" s="11" t="str">
        <f t="shared" ref="G14:G21" si="5">CONCATENATE( IF(H14="","",CONCATENATE(H14,"_ ")),I14,". ",IF(J14="","",CONCATENATE(J14,"_ ")),M14,IF(J14="","",CONCATENATE(". ",N14)))</f>
        <v>WasteMovement. Signature</v>
      </c>
      <c r="H14" s="11" t="s">
        <v>22</v>
      </c>
      <c r="I14" s="11" t="s">
        <v>6184</v>
      </c>
      <c r="J14" s="11" t="s">
        <v>22</v>
      </c>
      <c r="K14" s="11" t="s">
        <v>22</v>
      </c>
      <c r="L14" s="11" t="s">
        <v>22</v>
      </c>
      <c r="M14" s="11" t="str">
        <f t="shared" ref="M14:M21" si="6">CONCATENATE(IF(Q14="","",CONCATENATE(Q14,"_ ")),R14)</f>
        <v>Signature</v>
      </c>
      <c r="N14" s="11" t="str">
        <f t="shared" ref="N14:N21" si="7">M14</f>
        <v>Signature</v>
      </c>
      <c r="O14" s="11" t="s">
        <v>22</v>
      </c>
      <c r="P14" s="11" t="s">
        <v>22</v>
      </c>
      <c r="Q14" s="11" t="s">
        <v>22</v>
      </c>
      <c r="R14" s="11" t="s">
        <v>624</v>
      </c>
      <c r="S14" s="11" t="s">
        <v>38</v>
      </c>
      <c r="T14" s="11" t="s">
        <v>22</v>
      </c>
      <c r="U14" s="11" t="s">
        <v>1001</v>
      </c>
      <c r="V14" s="11" t="s">
        <v>22</v>
      </c>
    </row>
    <row r="15" spans="1:22" ht="14.1" customHeight="1" x14ac:dyDescent="0.2">
      <c r="A15" s="11" t="str">
        <f t="shared" si="4"/>
        <v>SenderParty</v>
      </c>
      <c r="B15" s="8" t="s">
        <v>22</v>
      </c>
      <c r="C15" s="12" t="s">
        <v>27</v>
      </c>
      <c r="D15" s="11" t="s">
        <v>6190</v>
      </c>
      <c r="E15" s="11" t="s">
        <v>22</v>
      </c>
      <c r="F15" s="11" t="s">
        <v>22</v>
      </c>
      <c r="G15" s="11" t="str">
        <f t="shared" si="5"/>
        <v>WasteMovement. Sender_ Party. Party</v>
      </c>
      <c r="H15" s="11" t="s">
        <v>22</v>
      </c>
      <c r="I15" s="11" t="s">
        <v>6184</v>
      </c>
      <c r="J15" s="11" t="s">
        <v>5002</v>
      </c>
      <c r="K15" s="11" t="s">
        <v>22</v>
      </c>
      <c r="L15" s="11" t="s">
        <v>22</v>
      </c>
      <c r="M15" s="11" t="str">
        <f t="shared" si="6"/>
        <v>Party</v>
      </c>
      <c r="N15" s="11" t="str">
        <f t="shared" si="7"/>
        <v>Party</v>
      </c>
      <c r="O15" s="11" t="s">
        <v>22</v>
      </c>
      <c r="P15" s="11" t="s">
        <v>22</v>
      </c>
      <c r="Q15" s="11" t="s">
        <v>22</v>
      </c>
      <c r="R15" s="11" t="s">
        <v>216</v>
      </c>
      <c r="S15" s="11" t="s">
        <v>38</v>
      </c>
      <c r="T15" s="11" t="s">
        <v>22</v>
      </c>
      <c r="U15" s="11" t="s">
        <v>1001</v>
      </c>
      <c r="V15" s="11" t="s">
        <v>22</v>
      </c>
    </row>
    <row r="16" spans="1:22" ht="14.1" customHeight="1" x14ac:dyDescent="0.2">
      <c r="A16" s="11" t="str">
        <f t="shared" si="4"/>
        <v>ReceiverParty</v>
      </c>
      <c r="B16" s="8" t="s">
        <v>22</v>
      </c>
      <c r="C16" s="12" t="s">
        <v>27</v>
      </c>
      <c r="D16" s="11" t="s">
        <v>6191</v>
      </c>
      <c r="E16" s="11" t="s">
        <v>22</v>
      </c>
      <c r="F16" s="11" t="s">
        <v>22</v>
      </c>
      <c r="G16" s="11" t="str">
        <f t="shared" si="5"/>
        <v>WasteMovement. Receiver_ Party. Party</v>
      </c>
      <c r="H16" s="11" t="s">
        <v>22</v>
      </c>
      <c r="I16" s="11" t="s">
        <v>6184</v>
      </c>
      <c r="J16" s="11" t="s">
        <v>5004</v>
      </c>
      <c r="K16" s="11" t="s">
        <v>22</v>
      </c>
      <c r="L16" s="11" t="s">
        <v>22</v>
      </c>
      <c r="M16" s="11" t="str">
        <f t="shared" si="6"/>
        <v>Party</v>
      </c>
      <c r="N16" s="11" t="str">
        <f t="shared" si="7"/>
        <v>Party</v>
      </c>
      <c r="O16" s="11" t="s">
        <v>22</v>
      </c>
      <c r="P16" s="11" t="s">
        <v>22</v>
      </c>
      <c r="Q16" s="11" t="s">
        <v>22</v>
      </c>
      <c r="R16" s="11" t="s">
        <v>216</v>
      </c>
      <c r="S16" s="11" t="s">
        <v>38</v>
      </c>
      <c r="T16" s="11" t="s">
        <v>22</v>
      </c>
      <c r="U16" s="11" t="s">
        <v>1001</v>
      </c>
      <c r="V16" s="11" t="s">
        <v>22</v>
      </c>
    </row>
    <row r="17" spans="1:22" ht="14.1" customHeight="1" x14ac:dyDescent="0.2">
      <c r="A17" s="11" t="str">
        <f t="shared" si="4"/>
        <v>NotifierParty</v>
      </c>
      <c r="B17" s="8" t="s">
        <v>22</v>
      </c>
      <c r="C17" s="12">
        <v>1</v>
      </c>
      <c r="D17" s="11" t="s">
        <v>6192</v>
      </c>
      <c r="E17" s="11" t="s">
        <v>22</v>
      </c>
      <c r="F17" s="11" t="s">
        <v>22</v>
      </c>
      <c r="G17" s="11" t="str">
        <f t="shared" si="5"/>
        <v>WasteMovement. Notifier_ Party. Party</v>
      </c>
      <c r="H17" s="11" t="s">
        <v>22</v>
      </c>
      <c r="I17" s="11" t="s">
        <v>6184</v>
      </c>
      <c r="J17" s="11" t="s">
        <v>5558</v>
      </c>
      <c r="K17" s="11" t="s">
        <v>22</v>
      </c>
      <c r="L17" s="11" t="s">
        <v>22</v>
      </c>
      <c r="M17" s="11" t="str">
        <f t="shared" si="6"/>
        <v>Party</v>
      </c>
      <c r="N17" s="11" t="str">
        <f t="shared" si="7"/>
        <v>Party</v>
      </c>
      <c r="O17" s="11" t="s">
        <v>22</v>
      </c>
      <c r="P17" s="11" t="s">
        <v>22</v>
      </c>
      <c r="Q17" s="11" t="s">
        <v>22</v>
      </c>
      <c r="R17" s="11" t="s">
        <v>216</v>
      </c>
      <c r="S17" s="11" t="s">
        <v>38</v>
      </c>
      <c r="T17" s="11" t="s">
        <v>22</v>
      </c>
      <c r="U17" s="11" t="s">
        <v>1001</v>
      </c>
      <c r="V17" s="11" t="s">
        <v>22</v>
      </c>
    </row>
    <row r="18" spans="1:22" ht="14.1" customHeight="1" x14ac:dyDescent="0.2">
      <c r="A18" s="11" t="str">
        <f t="shared" si="4"/>
        <v>DisposalFacilityParty</v>
      </c>
      <c r="B18" s="8" t="s">
        <v>22</v>
      </c>
      <c r="C18" s="12" t="s">
        <v>34</v>
      </c>
      <c r="D18" s="11" t="s">
        <v>6193</v>
      </c>
      <c r="E18" s="11" t="s">
        <v>22</v>
      </c>
      <c r="F18" s="11" t="s">
        <v>22</v>
      </c>
      <c r="G18" s="11" t="str">
        <f t="shared" si="5"/>
        <v>WasteMovement. Disposal Facility_ Party. Party</v>
      </c>
      <c r="H18" s="11" t="s">
        <v>22</v>
      </c>
      <c r="I18" s="11" t="s">
        <v>6184</v>
      </c>
      <c r="J18" s="11" t="s">
        <v>6194</v>
      </c>
      <c r="K18" s="11" t="s">
        <v>22</v>
      </c>
      <c r="L18" s="11" t="s">
        <v>22</v>
      </c>
      <c r="M18" s="11" t="str">
        <f t="shared" si="6"/>
        <v>Party</v>
      </c>
      <c r="N18" s="11" t="str">
        <f t="shared" si="7"/>
        <v>Party</v>
      </c>
      <c r="O18" s="11" t="s">
        <v>22</v>
      </c>
      <c r="P18" s="11" t="s">
        <v>22</v>
      </c>
      <c r="Q18" s="11" t="s">
        <v>22</v>
      </c>
      <c r="R18" s="11" t="s">
        <v>216</v>
      </c>
      <c r="S18" s="11" t="s">
        <v>38</v>
      </c>
      <c r="T18" s="11" t="s">
        <v>22</v>
      </c>
      <c r="U18" s="11" t="s">
        <v>1001</v>
      </c>
      <c r="V18" s="11" t="s">
        <v>22</v>
      </c>
    </row>
    <row r="19" spans="1:22" ht="14.1" customHeight="1" x14ac:dyDescent="0.2">
      <c r="A19" s="11" t="str">
        <f>SUBSTITUTE(SUBSTITUTE(CONCATENATE(J19,IF(M19="Identifier","ID",M19))," ",""),"_","")</f>
        <v>RecoveryFacilityParty</v>
      </c>
      <c r="B19" s="8" t="s">
        <v>22</v>
      </c>
      <c r="C19" s="12" t="s">
        <v>34</v>
      </c>
      <c r="D19" s="11" t="s">
        <v>6195</v>
      </c>
      <c r="E19" s="11" t="s">
        <v>22</v>
      </c>
      <c r="F19" s="11" t="s">
        <v>22</v>
      </c>
      <c r="G19" s="11" t="str">
        <f>CONCATENATE( IF(H19="","",CONCATENATE(H19,"_ ")),I19,". ",IF(J19="","",CONCATENATE(J19,"_ ")),M19,IF(J19="","",CONCATENATE(". ",N19)))</f>
        <v>WasteMovement. Recovery Facility_ Party. Party</v>
      </c>
      <c r="H19" s="11" t="s">
        <v>22</v>
      </c>
      <c r="I19" s="11" t="s">
        <v>6184</v>
      </c>
      <c r="J19" s="11" t="s">
        <v>6196</v>
      </c>
      <c r="K19" s="11" t="s">
        <v>22</v>
      </c>
      <c r="L19" s="11" t="s">
        <v>22</v>
      </c>
      <c r="M19" s="11" t="str">
        <f>CONCATENATE(IF(Q19="","",CONCATENATE(Q19,"_ ")),R19)</f>
        <v>Party</v>
      </c>
      <c r="N19" s="11" t="str">
        <f>M19</f>
        <v>Party</v>
      </c>
      <c r="O19" s="11" t="s">
        <v>22</v>
      </c>
      <c r="P19" s="11" t="s">
        <v>22</v>
      </c>
      <c r="Q19" s="11" t="s">
        <v>22</v>
      </c>
      <c r="R19" s="11" t="s">
        <v>216</v>
      </c>
      <c r="S19" s="11" t="s">
        <v>38</v>
      </c>
      <c r="T19" s="11" t="s">
        <v>22</v>
      </c>
      <c r="U19" s="11" t="s">
        <v>1001</v>
      </c>
      <c r="V19" s="11" t="s">
        <v>22</v>
      </c>
    </row>
    <row r="20" spans="1:22" ht="14.1" customHeight="1" x14ac:dyDescent="0.2">
      <c r="A20" s="11" t="str">
        <f t="shared" si="4"/>
        <v>WasteProducerParty</v>
      </c>
      <c r="B20" s="8" t="s">
        <v>22</v>
      </c>
      <c r="C20" s="12">
        <v>1</v>
      </c>
      <c r="D20" s="11" t="s">
        <v>6197</v>
      </c>
      <c r="E20" s="11" t="s">
        <v>22</v>
      </c>
      <c r="F20" s="11" t="s">
        <v>22</v>
      </c>
      <c r="G20" s="11" t="str">
        <f t="shared" si="5"/>
        <v>WasteMovement. Waste Producer_ Party. Party</v>
      </c>
      <c r="H20" s="11" t="s">
        <v>22</v>
      </c>
      <c r="I20" s="11" t="s">
        <v>6184</v>
      </c>
      <c r="J20" s="11" t="s">
        <v>6198</v>
      </c>
      <c r="K20" s="11" t="s">
        <v>22</v>
      </c>
      <c r="L20" s="11" t="s">
        <v>22</v>
      </c>
      <c r="M20" s="11" t="str">
        <f t="shared" si="6"/>
        <v>Party</v>
      </c>
      <c r="N20" s="11" t="str">
        <f t="shared" si="7"/>
        <v>Party</v>
      </c>
      <c r="O20" s="11" t="s">
        <v>22</v>
      </c>
      <c r="P20" s="11" t="s">
        <v>22</v>
      </c>
      <c r="Q20" s="11" t="s">
        <v>22</v>
      </c>
      <c r="R20" s="11" t="s">
        <v>216</v>
      </c>
      <c r="S20" s="11" t="s">
        <v>38</v>
      </c>
      <c r="T20" s="11" t="s">
        <v>22</v>
      </c>
      <c r="U20" s="11" t="s">
        <v>1001</v>
      </c>
      <c r="V20" s="11" t="s">
        <v>22</v>
      </c>
    </row>
    <row r="21" spans="1:22" ht="14.1" customHeight="1" x14ac:dyDescent="0.2">
      <c r="A21" s="11" t="str">
        <f t="shared" si="4"/>
        <v>Shipment</v>
      </c>
      <c r="B21" s="8" t="s">
        <v>22</v>
      </c>
      <c r="C21" s="12" t="s">
        <v>27</v>
      </c>
      <c r="D21" s="11" t="s">
        <v>6199</v>
      </c>
      <c r="E21" s="11" t="s">
        <v>22</v>
      </c>
      <c r="F21" s="11" t="s">
        <v>22</v>
      </c>
      <c r="G21" s="11" t="str">
        <f t="shared" si="5"/>
        <v>WasteMovement. Shipment</v>
      </c>
      <c r="H21" s="11" t="s">
        <v>22</v>
      </c>
      <c r="I21" s="11" t="s">
        <v>6184</v>
      </c>
      <c r="J21" s="11" t="s">
        <v>22</v>
      </c>
      <c r="K21" s="11" t="s">
        <v>22</v>
      </c>
      <c r="L21" s="11" t="s">
        <v>22</v>
      </c>
      <c r="M21" s="11" t="str">
        <f t="shared" si="6"/>
        <v>Shipment</v>
      </c>
      <c r="N21" s="11" t="str">
        <f t="shared" si="7"/>
        <v>Shipment</v>
      </c>
      <c r="O21" s="11" t="s">
        <v>22</v>
      </c>
      <c r="P21" s="11" t="s">
        <v>22</v>
      </c>
      <c r="Q21" s="11" t="s">
        <v>22</v>
      </c>
      <c r="R21" s="11" t="s">
        <v>638</v>
      </c>
      <c r="S21" s="11" t="s">
        <v>38</v>
      </c>
      <c r="T21" s="11" t="s">
        <v>22</v>
      </c>
      <c r="U21" s="11" t="s">
        <v>1001</v>
      </c>
      <c r="V21" s="11" t="s">
        <v>22</v>
      </c>
    </row>
    <row r="22" spans="1:22" ht="14.1" customHeight="1" x14ac:dyDescent="0.2">
      <c r="A22" s="11" t="str">
        <f>SUBSTITUTE(SUBSTITUTE(CONCATENATE(J22,IF(M22="Identifier","ID",M22))," ",""),"_","")</f>
        <v>WasteNotificationDocumentReference</v>
      </c>
      <c r="B22" s="8" t="s">
        <v>22</v>
      </c>
      <c r="C22" s="12" t="s">
        <v>34</v>
      </c>
      <c r="D22" s="11" t="s">
        <v>6200</v>
      </c>
      <c r="E22" s="11" t="s">
        <v>22</v>
      </c>
      <c r="F22" s="11" t="s">
        <v>22</v>
      </c>
      <c r="G22" s="11" t="str">
        <f>CONCATENATE( IF(H22="","",CONCATENATE(H22,"_ ")),I22,". ",IF(J22="","",CONCATENATE(J22,"_ ")),M22,IF(J22="","",CONCATENATE(". ",N22)))</f>
        <v>WasteMovement. WasteNotification_ DocumentReference. DocumentReference</v>
      </c>
      <c r="H22" s="11" t="s">
        <v>22</v>
      </c>
      <c r="I22" s="11" t="s">
        <v>6184</v>
      </c>
      <c r="J22" s="11" t="s">
        <v>6201</v>
      </c>
      <c r="K22" s="11"/>
      <c r="L22" s="11"/>
      <c r="M22" s="11" t="s">
        <v>6202</v>
      </c>
      <c r="N22" s="11" t="str">
        <f>M22</f>
        <v>DocumentReference</v>
      </c>
      <c r="O22" s="11" t="s">
        <v>22</v>
      </c>
      <c r="P22" s="11" t="s">
        <v>22</v>
      </c>
      <c r="Q22" s="11" t="s">
        <v>22</v>
      </c>
      <c r="R22" s="11" t="s">
        <v>216</v>
      </c>
      <c r="S22" s="11" t="s">
        <v>38</v>
      </c>
      <c r="T22" s="11" t="s">
        <v>22</v>
      </c>
      <c r="U22" s="11" t="s">
        <v>1001</v>
      </c>
      <c r="V22" s="11" t="s">
        <v>22</v>
      </c>
    </row>
    <row r="23" spans="1:22" ht="14.1" customHeight="1" x14ac:dyDescent="0.2">
      <c r="A23" s="11" t="str">
        <f>SUBSTITUTE(SUBSTITUTE(CONCATENATE(J23,IF(M23="Identifier","ID",M23))," ",""),"_","")</f>
        <v>DocumentReference</v>
      </c>
      <c r="B23" s="8" t="s">
        <v>22</v>
      </c>
      <c r="C23" s="12" t="s">
        <v>98</v>
      </c>
      <c r="D23" s="11" t="s">
        <v>6203</v>
      </c>
      <c r="E23" s="11" t="s">
        <v>22</v>
      </c>
      <c r="F23" s="11" t="s">
        <v>22</v>
      </c>
      <c r="G23" s="11" t="str">
        <f>CONCATENATE( IF(H23="","",CONCATENATE(H23,"_ ")),I23,". ",IF(J23="","",CONCATENATE(J23,"_ ")),M23,IF(J23="","",CONCATENATE(". ",N23)))</f>
        <v>WasteMovement. Document_ Reference. Reference</v>
      </c>
      <c r="H23" s="11" t="s">
        <v>22</v>
      </c>
      <c r="I23" s="11" t="s">
        <v>6184</v>
      </c>
      <c r="J23" s="11" t="s">
        <v>225</v>
      </c>
      <c r="K23" s="11" t="s">
        <v>22</v>
      </c>
      <c r="L23" s="11" t="s">
        <v>22</v>
      </c>
      <c r="M23" s="11" t="s">
        <v>628</v>
      </c>
      <c r="N23" s="11" t="str">
        <f>M23</f>
        <v>Reference</v>
      </c>
      <c r="O23" s="11" t="s">
        <v>22</v>
      </c>
      <c r="P23" s="11" t="s">
        <v>22</v>
      </c>
      <c r="Q23" s="11" t="s">
        <v>22</v>
      </c>
      <c r="R23" s="11" t="s">
        <v>216</v>
      </c>
      <c r="S23" s="11" t="s">
        <v>38</v>
      </c>
      <c r="T23" s="11" t="s">
        <v>22</v>
      </c>
      <c r="U23" s="11" t="s">
        <v>1001</v>
      </c>
      <c r="V23" s="11" t="s">
        <v>22</v>
      </c>
    </row>
    <row r="24" spans="1:22" ht="14.1" customHeight="1" x14ac:dyDescent="0.2">
      <c r="A24" s="11" t="str">
        <f>SUBSTITUTE(SUBSTITUTE(CONCATENATE(J24,IF(M24="Identifier","ID",M24))," ",""),"_","")</f>
        <v>WeightStatementDocumentReference</v>
      </c>
      <c r="B24" s="8" t="s">
        <v>22</v>
      </c>
      <c r="C24" s="12" t="s">
        <v>98</v>
      </c>
      <c r="D24" s="11" t="s">
        <v>6204</v>
      </c>
      <c r="E24" s="11" t="s">
        <v>22</v>
      </c>
      <c r="F24" s="11" t="s">
        <v>22</v>
      </c>
      <c r="G24" s="11" t="str">
        <f>CONCATENATE( IF(H24="","",CONCATENATE(H24,"_ ")),I24,". ",IF(J24="","",CONCATENATE(J24,"_ ")),M24,IF(J24="","",CONCATENATE(". ",N24)))</f>
        <v>WasteMovement. WeightStatement_ DocumentReference. DocumentReference</v>
      </c>
      <c r="H24" s="11" t="s">
        <v>22</v>
      </c>
      <c r="I24" s="11" t="s">
        <v>6184</v>
      </c>
      <c r="J24" s="11" t="s">
        <v>6205</v>
      </c>
      <c r="K24" s="11" t="s">
        <v>22</v>
      </c>
      <c r="L24" s="11" t="s">
        <v>22</v>
      </c>
      <c r="M24" s="11" t="s">
        <v>6202</v>
      </c>
      <c r="N24" s="11" t="str">
        <f>M24</f>
        <v>DocumentReference</v>
      </c>
      <c r="O24" s="11" t="s">
        <v>22</v>
      </c>
      <c r="P24" s="11" t="s">
        <v>22</v>
      </c>
      <c r="Q24" s="11" t="s">
        <v>22</v>
      </c>
      <c r="R24" s="11" t="s">
        <v>216</v>
      </c>
      <c r="S24" s="11" t="s">
        <v>38</v>
      </c>
      <c r="T24" s="11" t="s">
        <v>22</v>
      </c>
      <c r="U24" s="11" t="s">
        <v>1001</v>
      </c>
      <c r="V24" s="11" t="s">
        <v>22</v>
      </c>
    </row>
    <row r="25" spans="1:22" x14ac:dyDescent="0.2">
      <c r="A25" s="11" t="str">
        <f>SUBSTITUTE(SUBSTITUTE(CONCATENATE(J25,IF(M25="Identifier","ID",M25))," ",""),"_","")</f>
        <v>DocumentDistribution</v>
      </c>
      <c r="B25" s="8" t="s">
        <v>22</v>
      </c>
      <c r="C25" s="12" t="s">
        <v>98</v>
      </c>
      <c r="D25" s="11" t="s">
        <v>6206</v>
      </c>
      <c r="E25" s="11" t="s">
        <v>22</v>
      </c>
      <c r="F25" s="11" t="s">
        <v>22</v>
      </c>
      <c r="G25" s="11" t="str">
        <f>CONCATENATE( IF(H25="","",CONCATENATE(H25,"_ ")),I25,". ",IF(J25="","",CONCATENATE(J25,"_ ")),M25,IF(J25="","",CONCATENATE(". ",N25)))</f>
        <v>WasteMovement. Document_ Distribution. Distribution</v>
      </c>
      <c r="H25" s="11" t="s">
        <v>22</v>
      </c>
      <c r="I25" s="11" t="s">
        <v>6184</v>
      </c>
      <c r="J25" s="11" t="s">
        <v>225</v>
      </c>
      <c r="K25" s="11" t="s">
        <v>22</v>
      </c>
      <c r="L25" s="11" t="s">
        <v>22</v>
      </c>
      <c r="M25" s="11" t="s">
        <v>1590</v>
      </c>
      <c r="N25" s="11" t="str">
        <f>M25</f>
        <v>Distribution</v>
      </c>
      <c r="O25" s="11" t="s">
        <v>22</v>
      </c>
      <c r="P25" s="11" t="s">
        <v>22</v>
      </c>
      <c r="Q25" s="11" t="s">
        <v>22</v>
      </c>
      <c r="R25" s="11" t="s">
        <v>216</v>
      </c>
      <c r="S25" s="11" t="s">
        <v>38</v>
      </c>
      <c r="T25" s="11" t="s">
        <v>22</v>
      </c>
      <c r="U25" s="11" t="s">
        <v>1001</v>
      </c>
      <c r="V25" s="11" t="s">
        <v>22</v>
      </c>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06284-509F-4EA0-B947-144551D3E1E3}">
  <sheetPr>
    <tabColor rgb="FFFFFF00"/>
  </sheetPr>
  <dimension ref="A1:V22"/>
  <sheetViews>
    <sheetView zoomScale="145" zoomScaleNormal="145" workbookViewId="0">
      <selection activeCell="D7" sqref="D7"/>
    </sheetView>
  </sheetViews>
  <sheetFormatPr defaultRowHeight="12.75" x14ac:dyDescent="0.2"/>
  <cols>
    <col min="1" max="1" width="27" customWidth="1"/>
    <col min="2" max="2" width="8.42578125" customWidth="1"/>
    <col min="3" max="3" width="10.28515625" customWidth="1"/>
    <col min="4" max="4" width="107.42578125" customWidth="1"/>
    <col min="5" max="5" width="15.42578125" customWidth="1"/>
    <col min="6" max="6" width="10.42578125" customWidth="1"/>
    <col min="7" max="7" width="51.42578125" customWidth="1"/>
    <col min="8" max="8" width="8.5703125" customWidth="1"/>
    <col min="9" max="9" width="26.42578125" customWidth="1"/>
    <col min="10" max="10" width="16.42578125" customWidth="1"/>
    <col min="11" max="11" width="30.42578125" customWidth="1"/>
    <col min="12" max="12" width="19.28515625" customWidth="1"/>
    <col min="13" max="13" width="43.7109375" customWidth="1"/>
    <col min="14" max="14" width="27" customWidth="1"/>
    <col min="15" max="15" width="21.5703125" customWidth="1"/>
    <col min="16" max="16" width="27" customWidth="1"/>
    <col min="17" max="17" width="13.28515625" customWidth="1"/>
    <col min="18" max="18" width="29" customWidth="1"/>
    <col min="20" max="20" width="14.28515625" customWidth="1"/>
    <col min="21" max="21" width="12" customWidth="1"/>
    <col min="22" max="22" width="64.85546875" customWidth="1"/>
  </cols>
  <sheetData>
    <row r="1" spans="1:22" ht="43.35" customHeight="1" x14ac:dyDescent="0.2">
      <c r="A1" s="1" t="s">
        <v>0</v>
      </c>
      <c r="B1" s="2" t="s">
        <v>1</v>
      </c>
      <c r="C1" s="3" t="s">
        <v>2</v>
      </c>
      <c r="D1" s="3" t="s">
        <v>3</v>
      </c>
      <c r="E1" s="3" t="s">
        <v>4</v>
      </c>
      <c r="F1" s="4" t="s">
        <v>5</v>
      </c>
      <c r="G1" s="3" t="s">
        <v>6</v>
      </c>
      <c r="H1" s="3" t="s">
        <v>7</v>
      </c>
      <c r="I1" s="3" t="s">
        <v>8</v>
      </c>
      <c r="J1" s="3" t="s">
        <v>9</v>
      </c>
      <c r="K1" s="3" t="s">
        <v>10</v>
      </c>
      <c r="L1" s="3" t="s">
        <v>11</v>
      </c>
      <c r="M1" s="3" t="s">
        <v>12</v>
      </c>
      <c r="N1" s="3" t="s">
        <v>13</v>
      </c>
      <c r="O1" s="3" t="s">
        <v>14</v>
      </c>
      <c r="P1" s="3" t="s">
        <v>15</v>
      </c>
      <c r="Q1" s="3" t="s">
        <v>16</v>
      </c>
      <c r="R1" s="3" t="s">
        <v>17</v>
      </c>
      <c r="S1" s="3" t="s">
        <v>18</v>
      </c>
      <c r="T1" s="4" t="s">
        <v>19</v>
      </c>
      <c r="U1" s="4" t="s">
        <v>20</v>
      </c>
      <c r="V1" s="4" t="s">
        <v>21</v>
      </c>
    </row>
    <row r="2" spans="1:22" ht="14.1" customHeight="1" x14ac:dyDescent="0.2">
      <c r="A2" s="5" t="str">
        <f>SUBSTITUTE(CONCATENATE(H2,I2)," ","")</f>
        <v>WasteNotification</v>
      </c>
      <c r="B2" s="6" t="s">
        <v>22</v>
      </c>
      <c r="C2" s="6" t="s">
        <v>22</v>
      </c>
      <c r="D2" s="6" t="s">
        <v>6207</v>
      </c>
      <c r="E2" s="6"/>
      <c r="F2" s="6" t="s">
        <v>22</v>
      </c>
      <c r="G2" s="5" t="str">
        <f>CONCATENATE(IF(H2="","",CONCATENATE(H2,"_ ")),I2,". Details")</f>
        <v>WasteNotification. Details</v>
      </c>
      <c r="H2" s="6" t="s">
        <v>22</v>
      </c>
      <c r="I2" s="6" t="s">
        <v>6201</v>
      </c>
      <c r="J2" s="6" t="s">
        <v>22</v>
      </c>
      <c r="K2" s="6" t="s">
        <v>22</v>
      </c>
      <c r="L2" s="6" t="s">
        <v>22</v>
      </c>
      <c r="M2" s="6" t="s">
        <v>22</v>
      </c>
      <c r="N2" s="6" t="s">
        <v>22</v>
      </c>
      <c r="O2" s="6" t="s">
        <v>22</v>
      </c>
      <c r="P2" s="6" t="s">
        <v>22</v>
      </c>
      <c r="Q2" s="6" t="s">
        <v>22</v>
      </c>
      <c r="R2" s="6" t="s">
        <v>22</v>
      </c>
      <c r="S2" s="6" t="s">
        <v>25</v>
      </c>
      <c r="T2" s="6" t="s">
        <v>22</v>
      </c>
      <c r="U2" s="6" t="s">
        <v>1001</v>
      </c>
      <c r="V2" s="6" t="s">
        <v>22</v>
      </c>
    </row>
    <row r="3" spans="1:22" ht="14.1" customHeight="1" x14ac:dyDescent="0.2">
      <c r="A3" s="7" t="str">
        <f t="shared" ref="A3:A10" si="0">SUBSTITUTE(CONCATENATE(J3,K3,IF(L3="Identifier","ID",IF(AND(L3="Text",OR(J3&lt;&gt;"",K3&lt;&gt;"")),"",L3)),IF(AND(N3&lt;&gt;"Text",L3&lt;&gt;N3,NOT(AND(L3="URI",N3="Identifier")),NOT(AND(L3="UUID",N3="Identifier")),NOT(AND(L3="OID",N3="Identifier"))),IF(N3="Identifier","ID",N3),""))," ","")</f>
        <v>UBLVersionID</v>
      </c>
      <c r="B3" s="8" t="s">
        <v>22</v>
      </c>
      <c r="C3" s="9" t="s">
        <v>34</v>
      </c>
      <c r="D3" s="10" t="s">
        <v>4952</v>
      </c>
      <c r="E3" s="10" t="s">
        <v>22</v>
      </c>
      <c r="F3" s="10" t="s">
        <v>1001</v>
      </c>
      <c r="G3" s="10" t="str">
        <f t="shared" ref="G3:G10" si="1">CONCATENATE( IF(H3="","",CONCATENATE(H3,"_ ")),I3,". ",IF(J3="","",CONCATENATE(J3,"_ ")),M3,IF(OR(J3&lt;&gt;"",M3&lt;&gt;N3),CONCATENATE(". ",N3),""))</f>
        <v>WasteNotification. UBL Version Identifier. Identifier</v>
      </c>
      <c r="H3" s="10" t="s">
        <v>22</v>
      </c>
      <c r="I3" s="10" t="s">
        <v>6201</v>
      </c>
      <c r="J3" s="10" t="s">
        <v>22</v>
      </c>
      <c r="K3" s="10" t="s">
        <v>4953</v>
      </c>
      <c r="L3" s="10" t="s">
        <v>29</v>
      </c>
      <c r="M3" s="7" t="str">
        <f t="shared" ref="M3:M10" si="2">IF(K3&lt;&gt;"",CONCATENATE(K3," ",L3),L3)</f>
        <v>UBL Version Identifier</v>
      </c>
      <c r="N3" s="10" t="s">
        <v>29</v>
      </c>
      <c r="O3" s="10" t="s">
        <v>22</v>
      </c>
      <c r="P3" s="10" t="str">
        <f t="shared" ref="P3:P10" si="3">IF(O3&lt;&gt;"",CONCATENATE(O3,"_ ",N3,". Type"),CONCATENATE(N3,". Type"))</f>
        <v>Identifier. Type</v>
      </c>
      <c r="Q3" s="10" t="s">
        <v>22</v>
      </c>
      <c r="R3" s="10" t="s">
        <v>22</v>
      </c>
      <c r="S3" s="10" t="s">
        <v>30</v>
      </c>
      <c r="T3" s="10" t="s">
        <v>22</v>
      </c>
      <c r="U3" s="10" t="s">
        <v>1001</v>
      </c>
      <c r="V3" s="10" t="s">
        <v>22</v>
      </c>
    </row>
    <row r="4" spans="1:22" ht="14.1" customHeight="1" x14ac:dyDescent="0.2">
      <c r="A4" s="7" t="str">
        <f t="shared" si="0"/>
        <v>CustomizationID</v>
      </c>
      <c r="B4" s="8" t="s">
        <v>22</v>
      </c>
      <c r="C4" s="9" t="s">
        <v>34</v>
      </c>
      <c r="D4" s="10" t="s">
        <v>4954</v>
      </c>
      <c r="E4" s="10" t="s">
        <v>22</v>
      </c>
      <c r="F4" s="10"/>
      <c r="G4" s="10" t="str">
        <f t="shared" si="1"/>
        <v>WasteNotification. Customization Identifier. Identifier</v>
      </c>
      <c r="H4" s="10" t="s">
        <v>22</v>
      </c>
      <c r="I4" s="10" t="s">
        <v>6201</v>
      </c>
      <c r="J4" s="10" t="s">
        <v>22</v>
      </c>
      <c r="K4" s="10" t="s">
        <v>1570</v>
      </c>
      <c r="L4" s="10" t="s">
        <v>29</v>
      </c>
      <c r="M4" s="7" t="str">
        <f t="shared" si="2"/>
        <v>Customization Identifier</v>
      </c>
      <c r="N4" s="10" t="s">
        <v>29</v>
      </c>
      <c r="O4" s="10" t="s">
        <v>22</v>
      </c>
      <c r="P4" s="10" t="str">
        <f t="shared" si="3"/>
        <v>Identifier. Type</v>
      </c>
      <c r="Q4" s="10" t="s">
        <v>22</v>
      </c>
      <c r="R4" s="10" t="s">
        <v>22</v>
      </c>
      <c r="S4" s="10" t="s">
        <v>30</v>
      </c>
      <c r="T4" s="10" t="s">
        <v>22</v>
      </c>
      <c r="U4" s="10" t="s">
        <v>1001</v>
      </c>
      <c r="V4" s="10" t="s">
        <v>22</v>
      </c>
    </row>
    <row r="5" spans="1:22" ht="14.1" customHeight="1" x14ac:dyDescent="0.2">
      <c r="A5" s="7" t="str">
        <f t="shared" si="0"/>
        <v>ProfileID</v>
      </c>
      <c r="B5" s="8" t="s">
        <v>22</v>
      </c>
      <c r="C5" s="9" t="s">
        <v>34</v>
      </c>
      <c r="D5" s="10" t="s">
        <v>4955</v>
      </c>
      <c r="E5" s="10" t="s">
        <v>22</v>
      </c>
      <c r="F5" s="10"/>
      <c r="G5" s="10" t="str">
        <f t="shared" si="1"/>
        <v>WasteNotification. Profile Identifier. Identifier</v>
      </c>
      <c r="H5" s="10" t="s">
        <v>22</v>
      </c>
      <c r="I5" s="10" t="s">
        <v>6201</v>
      </c>
      <c r="J5" s="10" t="s">
        <v>22</v>
      </c>
      <c r="K5" s="10" t="s">
        <v>1560</v>
      </c>
      <c r="L5" s="10" t="s">
        <v>29</v>
      </c>
      <c r="M5" s="7" t="str">
        <f t="shared" si="2"/>
        <v>Profile Identifier</v>
      </c>
      <c r="N5" s="10" t="s">
        <v>29</v>
      </c>
      <c r="O5" s="10" t="s">
        <v>22</v>
      </c>
      <c r="P5" s="10" t="str">
        <f t="shared" si="3"/>
        <v>Identifier. Type</v>
      </c>
      <c r="Q5" s="10" t="s">
        <v>22</v>
      </c>
      <c r="R5" s="10" t="s">
        <v>22</v>
      </c>
      <c r="S5" s="10" t="s">
        <v>30</v>
      </c>
      <c r="T5" s="10" t="s">
        <v>22</v>
      </c>
      <c r="U5" s="10" t="s">
        <v>1001</v>
      </c>
      <c r="V5" s="10" t="s">
        <v>22</v>
      </c>
    </row>
    <row r="6" spans="1:22" ht="14.1" customHeight="1" x14ac:dyDescent="0.2">
      <c r="A6" s="7" t="str">
        <f t="shared" si="0"/>
        <v>ProfileExecutionID</v>
      </c>
      <c r="B6" s="8" t="s">
        <v>22</v>
      </c>
      <c r="C6" s="9" t="s">
        <v>34</v>
      </c>
      <c r="D6" s="10" t="s">
        <v>4956</v>
      </c>
      <c r="E6" s="10" t="s">
        <v>22</v>
      </c>
      <c r="F6" s="10"/>
      <c r="G6" s="10" t="str">
        <f t="shared" si="1"/>
        <v>WasteNotification. Profile Execution Identifier. Identifier</v>
      </c>
      <c r="H6" s="10" t="s">
        <v>22</v>
      </c>
      <c r="I6" s="10" t="s">
        <v>6201</v>
      </c>
      <c r="J6" s="10" t="s">
        <v>22</v>
      </c>
      <c r="K6" s="10" t="s">
        <v>4957</v>
      </c>
      <c r="L6" s="10" t="s">
        <v>29</v>
      </c>
      <c r="M6" s="7" t="str">
        <f t="shared" si="2"/>
        <v>Profile Execution Identifier</v>
      </c>
      <c r="N6" s="10" t="s">
        <v>29</v>
      </c>
      <c r="O6" s="10" t="s">
        <v>22</v>
      </c>
      <c r="P6" s="10" t="str">
        <f t="shared" si="3"/>
        <v>Identifier. Type</v>
      </c>
      <c r="Q6" s="10" t="s">
        <v>22</v>
      </c>
      <c r="R6" s="10" t="s">
        <v>22</v>
      </c>
      <c r="S6" s="10" t="s">
        <v>30</v>
      </c>
      <c r="T6" s="10" t="s">
        <v>22</v>
      </c>
      <c r="U6" s="10" t="s">
        <v>1001</v>
      </c>
      <c r="V6" s="10" t="s">
        <v>22</v>
      </c>
    </row>
    <row r="7" spans="1:22" ht="14.1" customHeight="1" x14ac:dyDescent="0.2">
      <c r="A7" s="7" t="str">
        <f t="shared" si="0"/>
        <v>ID</v>
      </c>
      <c r="B7" s="8" t="s">
        <v>22</v>
      </c>
      <c r="C7" s="9" t="s">
        <v>27</v>
      </c>
      <c r="D7" s="10" t="s">
        <v>4995</v>
      </c>
      <c r="E7" s="10" t="s">
        <v>22</v>
      </c>
      <c r="F7" s="10" t="s">
        <v>22</v>
      </c>
      <c r="G7" s="10" t="str">
        <f t="shared" si="1"/>
        <v>WasteNotification. Identifier</v>
      </c>
      <c r="H7" s="10" t="s">
        <v>22</v>
      </c>
      <c r="I7" s="10" t="s">
        <v>6201</v>
      </c>
      <c r="J7" s="10" t="s">
        <v>22</v>
      </c>
      <c r="K7" s="10" t="s">
        <v>22</v>
      </c>
      <c r="L7" s="10" t="s">
        <v>29</v>
      </c>
      <c r="M7" s="7" t="str">
        <f t="shared" si="2"/>
        <v>Identifier</v>
      </c>
      <c r="N7" s="10" t="s">
        <v>29</v>
      </c>
      <c r="O7" s="10" t="s">
        <v>22</v>
      </c>
      <c r="P7" s="10" t="str">
        <f t="shared" si="3"/>
        <v>Identifier. Type</v>
      </c>
      <c r="Q7" s="10" t="s">
        <v>22</v>
      </c>
      <c r="R7" s="10" t="s">
        <v>22</v>
      </c>
      <c r="S7" s="10" t="s">
        <v>30</v>
      </c>
      <c r="T7" s="10" t="s">
        <v>22</v>
      </c>
      <c r="U7" s="10" t="s">
        <v>1001</v>
      </c>
      <c r="V7" s="10" t="s">
        <v>22</v>
      </c>
    </row>
    <row r="8" spans="1:22" ht="14.1" customHeight="1" x14ac:dyDescent="0.2">
      <c r="A8" s="7" t="str">
        <f t="shared" si="0"/>
        <v>UUID</v>
      </c>
      <c r="B8" s="8" t="s">
        <v>22</v>
      </c>
      <c r="C8" s="9" t="s">
        <v>34</v>
      </c>
      <c r="D8" s="10" t="s">
        <v>4959</v>
      </c>
      <c r="E8" s="10" t="s">
        <v>22</v>
      </c>
      <c r="F8" s="10" t="s">
        <v>22</v>
      </c>
      <c r="G8" s="10" t="str">
        <f t="shared" si="1"/>
        <v>WasteNotification. UUID. Identifier</v>
      </c>
      <c r="H8" s="10" t="s">
        <v>22</v>
      </c>
      <c r="I8" s="10" t="s">
        <v>6201</v>
      </c>
      <c r="J8" s="10" t="s">
        <v>22</v>
      </c>
      <c r="K8" s="10" t="s">
        <v>22</v>
      </c>
      <c r="L8" s="10" t="s">
        <v>590</v>
      </c>
      <c r="M8" s="7" t="str">
        <f t="shared" si="2"/>
        <v>UUID</v>
      </c>
      <c r="N8" s="10" t="s">
        <v>29</v>
      </c>
      <c r="O8" s="10" t="s">
        <v>22</v>
      </c>
      <c r="P8" s="10" t="str">
        <f t="shared" si="3"/>
        <v>Identifier. Type</v>
      </c>
      <c r="Q8" s="10" t="s">
        <v>22</v>
      </c>
      <c r="R8" s="10" t="s">
        <v>22</v>
      </c>
      <c r="S8" s="10" t="s">
        <v>30</v>
      </c>
      <c r="T8" s="10" t="s">
        <v>22</v>
      </c>
      <c r="U8" s="10" t="s">
        <v>1001</v>
      </c>
      <c r="V8" s="10" t="s">
        <v>22</v>
      </c>
    </row>
    <row r="9" spans="1:22" ht="14.1" customHeight="1" x14ac:dyDescent="0.2">
      <c r="A9" s="7" t="str">
        <f t="shared" si="0"/>
        <v>IssueDate</v>
      </c>
      <c r="B9" s="8" t="s">
        <v>22</v>
      </c>
      <c r="C9" s="9" t="s">
        <v>27</v>
      </c>
      <c r="D9" s="10" t="s">
        <v>4996</v>
      </c>
      <c r="E9" s="10" t="s">
        <v>22</v>
      </c>
      <c r="F9" s="10" t="s">
        <v>22</v>
      </c>
      <c r="G9" s="10" t="str">
        <f t="shared" si="1"/>
        <v>WasteNotification. Issue Date. Date</v>
      </c>
      <c r="H9" s="10" t="s">
        <v>22</v>
      </c>
      <c r="I9" s="10" t="s">
        <v>6201</v>
      </c>
      <c r="J9" s="10" t="s">
        <v>22</v>
      </c>
      <c r="K9" s="10" t="s">
        <v>477</v>
      </c>
      <c r="L9" s="10" t="s">
        <v>397</v>
      </c>
      <c r="M9" s="7" t="str">
        <f t="shared" si="2"/>
        <v>Issue Date</v>
      </c>
      <c r="N9" s="10" t="s">
        <v>397</v>
      </c>
      <c r="O9" s="10" t="s">
        <v>22</v>
      </c>
      <c r="P9" s="10" t="str">
        <f t="shared" si="3"/>
        <v>Date. Type</v>
      </c>
      <c r="Q9" s="10" t="s">
        <v>22</v>
      </c>
      <c r="R9" s="10" t="s">
        <v>22</v>
      </c>
      <c r="S9" s="10" t="s">
        <v>30</v>
      </c>
      <c r="T9" s="10" t="s">
        <v>22</v>
      </c>
      <c r="U9" s="10" t="s">
        <v>1001</v>
      </c>
      <c r="V9" s="10" t="s">
        <v>22</v>
      </c>
    </row>
    <row r="10" spans="1:22" ht="14.1" customHeight="1" x14ac:dyDescent="0.2">
      <c r="A10" s="7" t="str">
        <f t="shared" si="0"/>
        <v>IssueTime</v>
      </c>
      <c r="B10" s="8" t="s">
        <v>22</v>
      </c>
      <c r="C10" s="9" t="s">
        <v>34</v>
      </c>
      <c r="D10" s="10" t="s">
        <v>4997</v>
      </c>
      <c r="E10" s="10" t="s">
        <v>22</v>
      </c>
      <c r="F10" s="10" t="s">
        <v>22</v>
      </c>
      <c r="G10" s="10" t="str">
        <f t="shared" si="1"/>
        <v>WasteNotification. Issue Time. Time</v>
      </c>
      <c r="H10" s="10" t="s">
        <v>22</v>
      </c>
      <c r="I10" s="10" t="s">
        <v>6201</v>
      </c>
      <c r="J10" s="10" t="s">
        <v>22</v>
      </c>
      <c r="K10" s="10" t="s">
        <v>477</v>
      </c>
      <c r="L10" s="10" t="s">
        <v>594</v>
      </c>
      <c r="M10" s="7" t="str">
        <f t="shared" si="2"/>
        <v>Issue Time</v>
      </c>
      <c r="N10" s="10" t="s">
        <v>594</v>
      </c>
      <c r="O10" s="10" t="s">
        <v>22</v>
      </c>
      <c r="P10" s="10" t="str">
        <f t="shared" si="3"/>
        <v>Time. Type</v>
      </c>
      <c r="Q10" s="10" t="s">
        <v>22</v>
      </c>
      <c r="R10" s="10" t="s">
        <v>22</v>
      </c>
      <c r="S10" s="10" t="s">
        <v>30</v>
      </c>
      <c r="T10" s="10" t="s">
        <v>22</v>
      </c>
      <c r="U10" s="10" t="s">
        <v>1001</v>
      </c>
      <c r="V10" s="10" t="s">
        <v>22</v>
      </c>
    </row>
    <row r="11" spans="1:22" ht="14.1" customHeight="1" x14ac:dyDescent="0.2">
      <c r="A11" s="15" t="str">
        <f>SUBSTITUTE(CONCATENATE(J11,K11,IF(L11="Identifier","ID",IF(AND(L11="Text",OR(J11&lt;&gt;"",K11&lt;&gt;"")),"",L11)),IF(AND(N11&lt;&gt;"Text",L11&lt;&gt;N11,NOT(AND(L11="URI",N11="Identifier")),NOT(AND(L11="UUID",N11="Identifier")),NOT(AND(L11="OID",N11="Identifier"))),IF(N11="Identifier","ID",N11),""))," ","")</f>
        <v>WasteNotificationTypeCode</v>
      </c>
      <c r="B11" s="16" t="s">
        <v>22</v>
      </c>
      <c r="C11" s="17">
        <v>1</v>
      </c>
      <c r="D11" s="18" t="s">
        <v>6208</v>
      </c>
      <c r="E11" s="18" t="s">
        <v>22</v>
      </c>
      <c r="F11" s="18"/>
      <c r="G11" s="18" t="str">
        <f>CONCATENATE( IF(H11="","",CONCATENATE(H11,"_ ")),I11,". ",IF(J11="","",CONCATENATE(J11,"_ ")),M11,IF(OR(J11&lt;&gt;"",M11&lt;&gt;N11),CONCATENATE(". ",N11),""))</f>
        <v>WasteNotification. Waste Notification Type Code. Code</v>
      </c>
      <c r="H11" s="18" t="s">
        <v>22</v>
      </c>
      <c r="I11" s="18" t="s">
        <v>6201</v>
      </c>
      <c r="J11" s="18" t="s">
        <v>22</v>
      </c>
      <c r="K11" s="18" t="s">
        <v>6209</v>
      </c>
      <c r="L11" s="18" t="s">
        <v>33</v>
      </c>
      <c r="M11" s="15" t="str">
        <f>IF(K11&lt;&gt;"",CONCATENATE(K11," ",L11),L11)</f>
        <v>Waste Notification Type Code</v>
      </c>
      <c r="N11" s="18" t="s">
        <v>33</v>
      </c>
      <c r="O11" s="18" t="s">
        <v>22</v>
      </c>
      <c r="P11" s="18" t="str">
        <f>IF(O11&lt;&gt;"",CONCATENATE(O11,"_ ",N11,". Type"),CONCATENATE(N11,". Type"))</f>
        <v>Code. Type</v>
      </c>
      <c r="Q11" s="18" t="s">
        <v>22</v>
      </c>
      <c r="R11" s="18" t="s">
        <v>22</v>
      </c>
      <c r="S11" s="18" t="s">
        <v>30</v>
      </c>
      <c r="T11" s="18" t="s">
        <v>22</v>
      </c>
      <c r="U11" s="18" t="s">
        <v>1001</v>
      </c>
      <c r="V11" s="18" t="s">
        <v>22</v>
      </c>
    </row>
    <row r="12" spans="1:22" ht="14.1" customHeight="1" x14ac:dyDescent="0.2">
      <c r="A12" s="15" t="str">
        <f>SUBSTITUTE(CONCATENATE(J12,K12,IF(L12="Identifier","ID",IF(AND(L12="Text",OR(J12&lt;&gt;"",K12&lt;&gt;"")),"",L12)),IF(AND(N12&lt;&gt;"Text",L12&lt;&gt;N12,NOT(AND(L12="URI",N12="Identifier")),NOT(AND(L12="UUID",N12="Identifier")),NOT(AND(L12="OID",N12="Identifier"))),IF(N12="Identifier","ID",N12),""))," ","")</f>
        <v>ConsignmentQuantity</v>
      </c>
      <c r="B12" s="16" t="s">
        <v>22</v>
      </c>
      <c r="C12" s="17" t="s">
        <v>34</v>
      </c>
      <c r="D12" s="18" t="s">
        <v>6210</v>
      </c>
      <c r="E12" s="18" t="s">
        <v>22</v>
      </c>
      <c r="F12" s="18"/>
      <c r="G12" s="18" t="str">
        <f>CONCATENATE( IF(H12="","",CONCATENATE(H12,"_ ")),I12,". ",IF(J12="","",CONCATENATE(J12,"_ ")),M12,IF(OR(J12&lt;&gt;"",M12&lt;&gt;N12),CONCATENATE(". ",N12),""))</f>
        <v>WasteNotification. Consignment Quantity. Quantity</v>
      </c>
      <c r="H12" s="18" t="s">
        <v>22</v>
      </c>
      <c r="I12" s="18" t="s">
        <v>6201</v>
      </c>
      <c r="J12" s="18" t="s">
        <v>22</v>
      </c>
      <c r="K12" s="18" t="s">
        <v>744</v>
      </c>
      <c r="L12" s="18" t="s">
        <v>297</v>
      </c>
      <c r="M12" s="15" t="str">
        <f>IF(K12&lt;&gt;"",CONCATENATE(K12," ",L12),L12)</f>
        <v>Consignment Quantity</v>
      </c>
      <c r="N12" s="18" t="s">
        <v>297</v>
      </c>
      <c r="O12" s="18" t="s">
        <v>22</v>
      </c>
      <c r="P12" s="18" t="str">
        <f>IF(O12&lt;&gt;"",CONCATENATE(O12,"_ ",N12,". Type"),CONCATENATE(N12,". Type"))</f>
        <v>Quantity. Type</v>
      </c>
      <c r="Q12" s="18" t="s">
        <v>22</v>
      </c>
      <c r="R12" s="18" t="s">
        <v>22</v>
      </c>
      <c r="S12" s="18" t="s">
        <v>30</v>
      </c>
      <c r="T12" s="18" t="s">
        <v>22</v>
      </c>
      <c r="U12" s="18" t="s">
        <v>1001</v>
      </c>
      <c r="V12" s="18" t="s">
        <v>22</v>
      </c>
    </row>
    <row r="13" spans="1:22" ht="14.1" customHeight="1" x14ac:dyDescent="0.2">
      <c r="A13" s="11" t="str">
        <f t="shared" ref="A13:A21" si="4">SUBSTITUTE(SUBSTITUTE(CONCATENATE(J13,IF(M13="Identifier","ID",M13))," ",""),"_","")</f>
        <v>Signature</v>
      </c>
      <c r="B13" s="8" t="s">
        <v>22</v>
      </c>
      <c r="C13" s="12" t="s">
        <v>98</v>
      </c>
      <c r="D13" s="11" t="s">
        <v>4972</v>
      </c>
      <c r="E13" s="11" t="s">
        <v>22</v>
      </c>
      <c r="F13" s="11" t="s">
        <v>22</v>
      </c>
      <c r="G13" s="11" t="str">
        <f t="shared" ref="G13:G21" si="5">CONCATENATE( IF(H13="","",CONCATENATE(H13,"_ ")),I13,". ",IF(J13="","",CONCATENATE(J13,"_ ")),M13,IF(J13="","",CONCATENATE(". ",N13)))</f>
        <v>WasteNotification. Signature</v>
      </c>
      <c r="H13" s="11" t="s">
        <v>22</v>
      </c>
      <c r="I13" s="11" t="s">
        <v>6201</v>
      </c>
      <c r="J13" s="11" t="s">
        <v>22</v>
      </c>
      <c r="K13" s="11" t="s">
        <v>22</v>
      </c>
      <c r="L13" s="11" t="s">
        <v>22</v>
      </c>
      <c r="M13" s="11" t="str">
        <f t="shared" ref="M13:M21" si="6">CONCATENATE(IF(Q13="","",CONCATENATE(Q13,"_ ")),R13)</f>
        <v>Signature</v>
      </c>
      <c r="N13" s="11" t="str">
        <f t="shared" ref="N13:N21" si="7">M13</f>
        <v>Signature</v>
      </c>
      <c r="O13" s="11" t="s">
        <v>22</v>
      </c>
      <c r="P13" s="11" t="s">
        <v>22</v>
      </c>
      <c r="Q13" s="11" t="s">
        <v>22</v>
      </c>
      <c r="R13" s="11" t="s">
        <v>624</v>
      </c>
      <c r="S13" s="11" t="s">
        <v>38</v>
      </c>
      <c r="T13" s="11" t="s">
        <v>22</v>
      </c>
      <c r="U13" s="11" t="s">
        <v>1001</v>
      </c>
      <c r="V13" s="11" t="s">
        <v>22</v>
      </c>
    </row>
    <row r="14" spans="1:22" ht="14.1" customHeight="1" x14ac:dyDescent="0.2">
      <c r="A14" s="11" t="str">
        <f t="shared" si="4"/>
        <v>SenderParty</v>
      </c>
      <c r="B14" s="8" t="s">
        <v>22</v>
      </c>
      <c r="C14" s="12" t="s">
        <v>27</v>
      </c>
      <c r="D14" s="11" t="s">
        <v>6211</v>
      </c>
      <c r="E14" s="11" t="s">
        <v>22</v>
      </c>
      <c r="F14" s="11" t="s">
        <v>22</v>
      </c>
      <c r="G14" s="11" t="str">
        <f t="shared" si="5"/>
        <v>WasteNotification. Sender_ Party. Party</v>
      </c>
      <c r="H14" s="11" t="s">
        <v>22</v>
      </c>
      <c r="I14" s="11" t="s">
        <v>6201</v>
      </c>
      <c r="J14" s="11" t="s">
        <v>5002</v>
      </c>
      <c r="K14" s="11" t="s">
        <v>22</v>
      </c>
      <c r="L14" s="11" t="s">
        <v>22</v>
      </c>
      <c r="M14" s="11" t="str">
        <f t="shared" si="6"/>
        <v>Party</v>
      </c>
      <c r="N14" s="11" t="str">
        <f t="shared" si="7"/>
        <v>Party</v>
      </c>
      <c r="O14" s="11" t="s">
        <v>22</v>
      </c>
      <c r="P14" s="11" t="s">
        <v>22</v>
      </c>
      <c r="Q14" s="11" t="s">
        <v>22</v>
      </c>
      <c r="R14" s="11" t="s">
        <v>216</v>
      </c>
      <c r="S14" s="11" t="s">
        <v>38</v>
      </c>
      <c r="T14" s="11" t="s">
        <v>22</v>
      </c>
      <c r="U14" s="11" t="s">
        <v>1001</v>
      </c>
      <c r="V14" s="11" t="s">
        <v>22</v>
      </c>
    </row>
    <row r="15" spans="1:22" ht="14.1" customHeight="1" x14ac:dyDescent="0.2">
      <c r="A15" s="11" t="str">
        <f t="shared" si="4"/>
        <v>ReceiverParty</v>
      </c>
      <c r="B15" s="8" t="s">
        <v>22</v>
      </c>
      <c r="C15" s="12" t="s">
        <v>27</v>
      </c>
      <c r="D15" s="11" t="s">
        <v>6212</v>
      </c>
      <c r="E15" s="11" t="s">
        <v>22</v>
      </c>
      <c r="F15" s="11" t="s">
        <v>22</v>
      </c>
      <c r="G15" s="11" t="str">
        <f t="shared" si="5"/>
        <v>WasteNotification. Receiver_ Party. Party</v>
      </c>
      <c r="H15" s="11" t="s">
        <v>22</v>
      </c>
      <c r="I15" s="11" t="s">
        <v>6201</v>
      </c>
      <c r="J15" s="11" t="s">
        <v>5004</v>
      </c>
      <c r="K15" s="11" t="s">
        <v>22</v>
      </c>
      <c r="L15" s="11" t="s">
        <v>22</v>
      </c>
      <c r="M15" s="11" t="str">
        <f t="shared" si="6"/>
        <v>Party</v>
      </c>
      <c r="N15" s="11" t="str">
        <f t="shared" si="7"/>
        <v>Party</v>
      </c>
      <c r="O15" s="11" t="s">
        <v>22</v>
      </c>
      <c r="P15" s="11" t="s">
        <v>22</v>
      </c>
      <c r="Q15" s="11" t="s">
        <v>22</v>
      </c>
      <c r="R15" s="11" t="s">
        <v>216</v>
      </c>
      <c r="S15" s="11" t="s">
        <v>38</v>
      </c>
      <c r="T15" s="11" t="s">
        <v>22</v>
      </c>
      <c r="U15" s="11" t="s">
        <v>1001</v>
      </c>
      <c r="V15" s="11" t="s">
        <v>22</v>
      </c>
    </row>
    <row r="16" spans="1:22" ht="14.1" customHeight="1" x14ac:dyDescent="0.2">
      <c r="A16" s="11" t="str">
        <f t="shared" si="4"/>
        <v>NotifierParty</v>
      </c>
      <c r="B16" s="8" t="s">
        <v>22</v>
      </c>
      <c r="C16" s="12">
        <v>1</v>
      </c>
      <c r="D16" s="11" t="s">
        <v>6192</v>
      </c>
      <c r="E16" s="11" t="s">
        <v>22</v>
      </c>
      <c r="F16" s="11" t="s">
        <v>22</v>
      </c>
      <c r="G16" s="11" t="str">
        <f t="shared" si="5"/>
        <v>WasteNotification. Notifier_ Party. Party</v>
      </c>
      <c r="H16" s="11" t="s">
        <v>22</v>
      </c>
      <c r="I16" s="11" t="s">
        <v>6201</v>
      </c>
      <c r="J16" s="11" t="s">
        <v>5558</v>
      </c>
      <c r="K16" s="11" t="s">
        <v>22</v>
      </c>
      <c r="L16" s="11" t="s">
        <v>22</v>
      </c>
      <c r="M16" s="11" t="str">
        <f t="shared" si="6"/>
        <v>Party</v>
      </c>
      <c r="N16" s="11" t="str">
        <f t="shared" si="7"/>
        <v>Party</v>
      </c>
      <c r="O16" s="11" t="s">
        <v>22</v>
      </c>
      <c r="P16" s="11" t="s">
        <v>22</v>
      </c>
      <c r="Q16" s="11" t="s">
        <v>22</v>
      </c>
      <c r="R16" s="11" t="s">
        <v>216</v>
      </c>
      <c r="S16" s="11" t="s">
        <v>38</v>
      </c>
      <c r="T16" s="11" t="s">
        <v>22</v>
      </c>
      <c r="U16" s="11" t="s">
        <v>1001</v>
      </c>
      <c r="V16" s="11" t="s">
        <v>22</v>
      </c>
    </row>
    <row r="17" spans="1:22" ht="14.1" customHeight="1" x14ac:dyDescent="0.2">
      <c r="A17" s="11" t="str">
        <f t="shared" ref="A17" si="8">SUBSTITUTE(SUBSTITUTE(CONCATENATE(J17,IF(M17="Identifier","ID",M17))," ",""),"_","")</f>
        <v>CustomsParty</v>
      </c>
      <c r="B17" s="8" t="s">
        <v>22</v>
      </c>
      <c r="C17" s="12" t="s">
        <v>50</v>
      </c>
      <c r="D17" s="11" t="s">
        <v>6213</v>
      </c>
      <c r="E17" s="11" t="s">
        <v>22</v>
      </c>
      <c r="F17" s="11" t="s">
        <v>22</v>
      </c>
      <c r="G17" s="11" t="str">
        <f t="shared" ref="G17" si="9">CONCATENATE( IF(H17="","",CONCATENATE(H17,"_ ")),I17,". ",IF(J17="","",CONCATENATE(J17,"_ ")),M17,IF(J17="","",CONCATENATE(". ",N17)))</f>
        <v>WasteNotification. Customs_ Party. Party</v>
      </c>
      <c r="H17" s="11" t="s">
        <v>22</v>
      </c>
      <c r="I17" s="11" t="s">
        <v>6201</v>
      </c>
      <c r="J17" s="11" t="s">
        <v>1371</v>
      </c>
      <c r="K17" s="11" t="s">
        <v>22</v>
      </c>
      <c r="L17" s="11" t="s">
        <v>22</v>
      </c>
      <c r="M17" s="11" t="str">
        <f t="shared" ref="M17" si="10">CONCATENATE(IF(Q17="","",CONCATENATE(Q17,"_ ")),R17)</f>
        <v>Party</v>
      </c>
      <c r="N17" s="11" t="str">
        <f t="shared" ref="N17" si="11">M17</f>
        <v>Party</v>
      </c>
      <c r="O17" s="11" t="s">
        <v>22</v>
      </c>
      <c r="P17" s="11" t="s">
        <v>22</v>
      </c>
      <c r="Q17" s="11" t="s">
        <v>22</v>
      </c>
      <c r="R17" s="11" t="s">
        <v>216</v>
      </c>
      <c r="S17" s="11" t="s">
        <v>38</v>
      </c>
      <c r="T17" s="11" t="s">
        <v>22</v>
      </c>
      <c r="U17" s="11" t="s">
        <v>1001</v>
      </c>
      <c r="V17" s="11" t="s">
        <v>22</v>
      </c>
    </row>
    <row r="18" spans="1:22" ht="14.1" customHeight="1" x14ac:dyDescent="0.2">
      <c r="A18" s="11" t="str">
        <f t="shared" si="4"/>
        <v>DisposalFacilityParty</v>
      </c>
      <c r="B18" s="8" t="s">
        <v>22</v>
      </c>
      <c r="C18" s="12" t="s">
        <v>34</v>
      </c>
      <c r="D18" s="11" t="s">
        <v>6193</v>
      </c>
      <c r="E18" s="11" t="s">
        <v>22</v>
      </c>
      <c r="F18" s="11" t="s">
        <v>22</v>
      </c>
      <c r="G18" s="11" t="str">
        <f t="shared" si="5"/>
        <v>WasteNotification. Disposal Facility_ Party. Party</v>
      </c>
      <c r="H18" s="11" t="s">
        <v>22</v>
      </c>
      <c r="I18" s="11" t="s">
        <v>6201</v>
      </c>
      <c r="J18" s="11" t="s">
        <v>6194</v>
      </c>
      <c r="K18" s="11" t="s">
        <v>22</v>
      </c>
      <c r="L18" s="11" t="s">
        <v>22</v>
      </c>
      <c r="M18" s="11" t="str">
        <f t="shared" si="6"/>
        <v>Party</v>
      </c>
      <c r="N18" s="11" t="str">
        <f t="shared" si="7"/>
        <v>Party</v>
      </c>
      <c r="O18" s="11" t="s">
        <v>22</v>
      </c>
      <c r="P18" s="11" t="s">
        <v>22</v>
      </c>
      <c r="Q18" s="11" t="s">
        <v>22</v>
      </c>
      <c r="R18" s="11" t="s">
        <v>216</v>
      </c>
      <c r="S18" s="11" t="s">
        <v>38</v>
      </c>
      <c r="T18" s="11" t="s">
        <v>22</v>
      </c>
      <c r="U18" s="11" t="s">
        <v>1001</v>
      </c>
      <c r="V18" s="11" t="s">
        <v>22</v>
      </c>
    </row>
    <row r="19" spans="1:22" ht="14.1" customHeight="1" x14ac:dyDescent="0.2">
      <c r="A19" s="11" t="str">
        <f t="shared" si="4"/>
        <v>RecoveryFacilityParty</v>
      </c>
      <c r="B19" s="8" t="s">
        <v>22</v>
      </c>
      <c r="C19" s="12" t="s">
        <v>34</v>
      </c>
      <c r="D19" s="11" t="s">
        <v>6195</v>
      </c>
      <c r="E19" s="11" t="s">
        <v>22</v>
      </c>
      <c r="F19" s="11" t="s">
        <v>22</v>
      </c>
      <c r="G19" s="11" t="str">
        <f t="shared" si="5"/>
        <v>WasteNotification. Recovery Facility_ Party. Party</v>
      </c>
      <c r="H19" s="11" t="s">
        <v>22</v>
      </c>
      <c r="I19" s="11" t="s">
        <v>6201</v>
      </c>
      <c r="J19" s="11" t="s">
        <v>6196</v>
      </c>
      <c r="K19" s="11" t="s">
        <v>22</v>
      </c>
      <c r="L19" s="11" t="s">
        <v>22</v>
      </c>
      <c r="M19" s="11" t="str">
        <f t="shared" si="6"/>
        <v>Party</v>
      </c>
      <c r="N19" s="11" t="str">
        <f t="shared" si="7"/>
        <v>Party</v>
      </c>
      <c r="O19" s="11" t="s">
        <v>22</v>
      </c>
      <c r="P19" s="11" t="s">
        <v>22</v>
      </c>
      <c r="Q19" s="11" t="s">
        <v>22</v>
      </c>
      <c r="R19" s="11" t="s">
        <v>216</v>
      </c>
      <c r="S19" s="11" t="s">
        <v>38</v>
      </c>
      <c r="T19" s="11" t="s">
        <v>22</v>
      </c>
      <c r="U19" s="11" t="s">
        <v>1001</v>
      </c>
      <c r="V19" s="11" t="s">
        <v>22</v>
      </c>
    </row>
    <row r="20" spans="1:22" ht="14.1" customHeight="1" x14ac:dyDescent="0.2">
      <c r="A20" s="11" t="str">
        <f t="shared" si="4"/>
        <v>WasteProducerParty</v>
      </c>
      <c r="B20" s="8" t="s">
        <v>22</v>
      </c>
      <c r="C20" s="12">
        <v>1</v>
      </c>
      <c r="D20" s="11" t="s">
        <v>6197</v>
      </c>
      <c r="E20" s="11" t="s">
        <v>22</v>
      </c>
      <c r="F20" s="11" t="s">
        <v>22</v>
      </c>
      <c r="G20" s="11" t="str">
        <f t="shared" si="5"/>
        <v>WasteNotification. Waste Producer_ Party. Party</v>
      </c>
      <c r="H20" s="11" t="s">
        <v>22</v>
      </c>
      <c r="I20" s="11" t="s">
        <v>6201</v>
      </c>
      <c r="J20" s="11" t="s">
        <v>6198</v>
      </c>
      <c r="K20" s="11" t="s">
        <v>22</v>
      </c>
      <c r="L20" s="11" t="s">
        <v>22</v>
      </c>
      <c r="M20" s="11" t="str">
        <f t="shared" si="6"/>
        <v>Party</v>
      </c>
      <c r="N20" s="11" t="str">
        <f t="shared" si="7"/>
        <v>Party</v>
      </c>
      <c r="O20" s="11" t="s">
        <v>22</v>
      </c>
      <c r="P20" s="11" t="s">
        <v>22</v>
      </c>
      <c r="Q20" s="11" t="s">
        <v>22</v>
      </c>
      <c r="R20" s="11" t="s">
        <v>216</v>
      </c>
      <c r="S20" s="11" t="s">
        <v>38</v>
      </c>
      <c r="T20" s="11" t="s">
        <v>22</v>
      </c>
      <c r="U20" s="11" t="s">
        <v>1001</v>
      </c>
      <c r="V20" s="11" t="s">
        <v>22</v>
      </c>
    </row>
    <row r="21" spans="1:22" ht="14.1" customHeight="1" x14ac:dyDescent="0.2">
      <c r="A21" s="11" t="str">
        <f t="shared" si="4"/>
        <v>Shipment</v>
      </c>
      <c r="B21" s="8" t="s">
        <v>22</v>
      </c>
      <c r="C21" s="12" t="s">
        <v>27</v>
      </c>
      <c r="D21" s="11" t="s">
        <v>6199</v>
      </c>
      <c r="E21" s="11" t="s">
        <v>22</v>
      </c>
      <c r="F21" s="11" t="s">
        <v>22</v>
      </c>
      <c r="G21" s="11" t="str">
        <f t="shared" si="5"/>
        <v>WasteNotification. Shipment</v>
      </c>
      <c r="H21" s="11" t="s">
        <v>22</v>
      </c>
      <c r="I21" s="11" t="s">
        <v>6201</v>
      </c>
      <c r="J21" s="11" t="s">
        <v>22</v>
      </c>
      <c r="K21" s="11" t="s">
        <v>22</v>
      </c>
      <c r="L21" s="11" t="s">
        <v>22</v>
      </c>
      <c r="M21" s="11" t="str">
        <f t="shared" si="6"/>
        <v>Shipment</v>
      </c>
      <c r="N21" s="11" t="str">
        <f t="shared" si="7"/>
        <v>Shipment</v>
      </c>
      <c r="O21" s="11" t="s">
        <v>22</v>
      </c>
      <c r="P21" s="11" t="s">
        <v>22</v>
      </c>
      <c r="Q21" s="11" t="s">
        <v>22</v>
      </c>
      <c r="R21" s="11" t="s">
        <v>638</v>
      </c>
      <c r="S21" s="11" t="s">
        <v>38</v>
      </c>
      <c r="T21" s="11" t="s">
        <v>22</v>
      </c>
      <c r="U21" s="11" t="s">
        <v>1001</v>
      </c>
      <c r="V21" s="11" t="s">
        <v>22</v>
      </c>
    </row>
    <row r="22" spans="1:22" ht="14.1" customHeight="1" x14ac:dyDescent="0.2">
      <c r="A22" s="11" t="str">
        <f>SUBSTITUTE(SUBSTITUTE(CONCATENATE(J22,IF(M22="Identifier","ID",M22))," ",""),"_","")</f>
        <v>DocumentReference</v>
      </c>
      <c r="B22" s="8" t="s">
        <v>22</v>
      </c>
      <c r="C22" s="12" t="s">
        <v>98</v>
      </c>
      <c r="D22" s="11" t="s">
        <v>6214</v>
      </c>
      <c r="E22" s="11" t="s">
        <v>22</v>
      </c>
      <c r="F22" s="11" t="s">
        <v>22</v>
      </c>
      <c r="G22" s="11" t="str">
        <f>CONCATENATE( IF(H22="","",CONCATENATE(H22,"_ ")),I22,". ",IF(J22="","",CONCATENATE(J22,"_ ")),M22,IF(J22="","",CONCATENATE(". ",N22)))</f>
        <v>WasteNotification. Document_ Reference. Reference</v>
      </c>
      <c r="H22" s="11" t="s">
        <v>22</v>
      </c>
      <c r="I22" s="11" t="s">
        <v>6201</v>
      </c>
      <c r="J22" s="11" t="s">
        <v>225</v>
      </c>
      <c r="K22" s="11" t="s">
        <v>22</v>
      </c>
      <c r="L22" s="11" t="s">
        <v>22</v>
      </c>
      <c r="M22" s="11" t="s">
        <v>628</v>
      </c>
      <c r="N22" s="11" t="str">
        <f>M22</f>
        <v>Reference</v>
      </c>
      <c r="O22" s="11" t="s">
        <v>22</v>
      </c>
      <c r="P22" s="11" t="s">
        <v>22</v>
      </c>
      <c r="Q22" s="11" t="s">
        <v>22</v>
      </c>
      <c r="R22" s="11" t="s">
        <v>216</v>
      </c>
      <c r="S22" s="11" t="s">
        <v>38</v>
      </c>
      <c r="T22" s="11" t="s">
        <v>22</v>
      </c>
      <c r="U22" s="11" t="s">
        <v>1001</v>
      </c>
      <c r="V22" s="11" t="s">
        <v>22</v>
      </c>
    </row>
  </sheetData>
  <sheetProtection selectLockedCells="1" selectUnlockedCells="1"/>
  <printOptions headings="1" gridLines="1"/>
  <pageMargins left="0.3" right="0.3" top="0.4" bottom="0.5" header="0.51181102362204722" footer="0.5"/>
  <pageSetup paperSize="9" scale="80" firstPageNumber="0" orientation="portrait" horizontalDpi="300" verticalDpi="300"/>
  <headerFooter alignWithMargins="0">
    <oddFooter>&amp;L&amp;F&amp;C&amp;P (&amp;N)&amp;R&amp;D GMT  &amp;T</oddFooter>
  </headerFooter>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6d7e1cd7-95bd-4031-b33c-1e55f583d09c">
      <Terms xmlns="http://schemas.microsoft.com/office/infopath/2007/PartnerControls"/>
    </lcf76f155ced4ddcb4097134ff3c332f>
    <TaxCatchAll xmlns="b5948ba4-1d33-4fdd-b3d8-4902a15025ae"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24BC7088441E89408922E19079121E9D" ma:contentTypeVersion="14" ma:contentTypeDescription="Opret et nyt dokument." ma:contentTypeScope="" ma:versionID="90d74bdec9433ff8a83f127efde7e775">
  <xsd:schema xmlns:xsd="http://www.w3.org/2001/XMLSchema" xmlns:xs="http://www.w3.org/2001/XMLSchema" xmlns:p="http://schemas.microsoft.com/office/2006/metadata/properties" xmlns:ns2="6d7e1cd7-95bd-4031-b33c-1e55f583d09c" xmlns:ns3="b5948ba4-1d33-4fdd-b3d8-4902a15025ae" targetNamespace="http://schemas.microsoft.com/office/2006/metadata/properties" ma:root="true" ma:fieldsID="f60bfdeeba9f95bcdfd6aae9c7abc366" ns2:_="" ns3:_="">
    <xsd:import namespace="6d7e1cd7-95bd-4031-b33c-1e55f583d09c"/>
    <xsd:import namespace="b5948ba4-1d33-4fdd-b3d8-4902a15025ae"/>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OCR" minOccurs="0"/>
                <xsd:element ref="ns2:MediaServiceGenerationTime" minOccurs="0"/>
                <xsd:element ref="ns2:MediaServiceEventHashCode" minOccurs="0"/>
                <xsd:element ref="ns2:MediaServiceLocation" minOccurs="0"/>
                <xsd:element ref="ns2:MediaLengthInSecond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d7e1cd7-95bd-4031-b33c-1e55f583d09c"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Billedmærker" ma:readOnly="false" ma:fieldId="{5cf76f15-5ced-4ddc-b409-7134ff3c332f}" ma:taxonomyMulti="true" ma:sspId="a0aebe77-558a-4de1-a893-e55fc29c829f"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5948ba4-1d33-4fdd-b3d8-4902a15025ae"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6f688bfe-38ba-4b8e-9bc9-3eebdcc0ab18}" ma:internalName="TaxCatchAll" ma:showField="CatchAllData" ma:web="b5948ba4-1d33-4fdd-b3d8-4902a15025a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72CC6D0-65F0-4C0C-B1FD-343D53F8376E}">
  <ds:schemaRefs>
    <ds:schemaRef ds:uri="http://schemas.microsoft.com/office/2006/metadata/properties"/>
    <ds:schemaRef ds:uri="http://schemas.microsoft.com/office/infopath/2007/PartnerControls"/>
    <ds:schemaRef ds:uri="01515936-b300-49e9-8fb4-5966708b3dea"/>
    <ds:schemaRef ds:uri="e27d97cb-e1b3-492c-be25-7268eb651ac5"/>
  </ds:schemaRefs>
</ds:datastoreItem>
</file>

<file path=customXml/itemProps2.xml><?xml version="1.0" encoding="utf-8"?>
<ds:datastoreItem xmlns:ds="http://schemas.openxmlformats.org/officeDocument/2006/customXml" ds:itemID="{A7C63704-0ACB-433B-84C9-26CFB91DA5A5}"/>
</file>

<file path=customXml/itemProps3.xml><?xml version="1.0" encoding="utf-8"?>
<ds:datastoreItem xmlns:ds="http://schemas.openxmlformats.org/officeDocument/2006/customXml" ds:itemID="{EADD5D17-A3B8-4508-AEB0-B34A455EC20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96</vt:i4>
      </vt:variant>
    </vt:vector>
  </HeadingPairs>
  <TitlesOfParts>
    <vt:vector size="96" baseType="lpstr">
      <vt:lpstr>UBL-CommonLibrary-2.4</vt:lpstr>
      <vt:lpstr>UBL-PurchaseReceipt-2.4</vt:lpstr>
      <vt:lpstr>UBL-ApplicationResponse-2.4</vt:lpstr>
      <vt:lpstr>UBL-AttachedDocument-2.4</vt:lpstr>
      <vt:lpstr>UBL-AwardedNotification-2.4</vt:lpstr>
      <vt:lpstr>UBL-BillOfLading-2.4</vt:lpstr>
      <vt:lpstr>UBL-BusinessCard-2.4</vt:lpstr>
      <vt:lpstr>UBL-BusinessInformation-2.4</vt:lpstr>
      <vt:lpstr>UBL-CallForTenders-2.4</vt:lpstr>
      <vt:lpstr>UBL-Catalogue-2.4</vt:lpstr>
      <vt:lpstr>UBL-CatalogueDeletion-2.4</vt:lpstr>
      <vt:lpstr>UBL-CatalogueItemSpecificationU</vt:lpstr>
      <vt:lpstr>UBL-CataloguePricingUpdate-2.4</vt:lpstr>
      <vt:lpstr>UBL-CatalogueRequest-2.4</vt:lpstr>
      <vt:lpstr>UBL-CertificateOfOrigin-2.4</vt:lpstr>
      <vt:lpstr>UBL-CommonTransportationReport-</vt:lpstr>
      <vt:lpstr>UBL-ContractAwardNotice-2.4</vt:lpstr>
      <vt:lpstr>UBL-ContractNotice-2.4</vt:lpstr>
      <vt:lpstr>UBL-CreditNote-2.4</vt:lpstr>
      <vt:lpstr>UBL-DebitNote-2.4</vt:lpstr>
      <vt:lpstr>UBL-DespatchAdvice-2.4</vt:lpstr>
      <vt:lpstr>UBL-DigitalAgreement-2.4</vt:lpstr>
      <vt:lpstr>UBL-DigitalCapability-2.4</vt:lpstr>
      <vt:lpstr>UBL-DocumentStatus-2.4</vt:lpstr>
      <vt:lpstr>UBL-DocumentStatusRequest-2.4</vt:lpstr>
      <vt:lpstr>UBL-Enquiry-2.4</vt:lpstr>
      <vt:lpstr>UBL-EnquiryResponse-2.4</vt:lpstr>
      <vt:lpstr>UBL-ExceptionCriteria-2.4</vt:lpstr>
      <vt:lpstr>UBL-ExceptionNotification-2.4</vt:lpstr>
      <vt:lpstr>UBL-ExportCustomsDeclaration-2.</vt:lpstr>
      <vt:lpstr>UBL-ExpressionOfInterestRequest</vt:lpstr>
      <vt:lpstr>UBL-ExpressionOfInterestRespons</vt:lpstr>
      <vt:lpstr>UBL-Forecast-2.4</vt:lpstr>
      <vt:lpstr>UBL-ForecastRevision-2.4</vt:lpstr>
      <vt:lpstr>UBL-ForwardingInstructions-2.4</vt:lpstr>
      <vt:lpstr>UBL-FreightInvoice-2.4</vt:lpstr>
      <vt:lpstr>UBL-FulfilmentCancellation-2.4</vt:lpstr>
      <vt:lpstr>UBL-GoodsCertificate-2.4</vt:lpstr>
      <vt:lpstr>UBL-GoodsItemItinerary-2.4</vt:lpstr>
      <vt:lpstr>UBL-GoodsItemPassport-2.4</vt:lpstr>
      <vt:lpstr>UBL-GuaranteeCertificate-2.4</vt:lpstr>
      <vt:lpstr>UBL-ImportCustomsDeclaration-2.</vt:lpstr>
      <vt:lpstr>UBL-InstructionForReturns-2.4</vt:lpstr>
      <vt:lpstr>UBL-InventoryReport-2.4</vt:lpstr>
      <vt:lpstr>UBL-Invoice-2.4</vt:lpstr>
      <vt:lpstr>UBL-ItemInformationRequest-2.4</vt:lpstr>
      <vt:lpstr>UBL-Manifest-2.4</vt:lpstr>
      <vt:lpstr>UBL-Order-2.4</vt:lpstr>
      <vt:lpstr>UBL-OrderCancellation-2.4</vt:lpstr>
      <vt:lpstr>UBL-OrderChange-2.4</vt:lpstr>
      <vt:lpstr>UBL-OrderResponse-2.4</vt:lpstr>
      <vt:lpstr>UBL-OrderResponseSimple-2.4</vt:lpstr>
      <vt:lpstr>UBL-PackingList-2.4</vt:lpstr>
      <vt:lpstr>UBL-PriorInformationNotice-2.4</vt:lpstr>
      <vt:lpstr>UBL-ProductActivity-2.4</vt:lpstr>
      <vt:lpstr>UBL-ProofOfReexportation-2.4</vt:lpstr>
      <vt:lpstr>UBL-ProofOfReexportationReminde</vt:lpstr>
      <vt:lpstr>UBL-ProofOfReexportationRequest</vt:lpstr>
      <vt:lpstr>UBL-QualificationApplicationReq</vt:lpstr>
      <vt:lpstr>UBL-QualificationApplicationRes</vt:lpstr>
      <vt:lpstr>UBL-Quotation-2.4</vt:lpstr>
      <vt:lpstr>UBL-ReceiptAdvice-2.4</vt:lpstr>
      <vt:lpstr>UBL-Reminder-2.4</vt:lpstr>
      <vt:lpstr>UBL-RemittanceAdvice-2.4</vt:lpstr>
      <vt:lpstr>UBL-RequestForQuotation-2.4</vt:lpstr>
      <vt:lpstr>UBL-RetailEvent-2.4</vt:lpstr>
      <vt:lpstr>UBL-SelfBilledCreditNote-2.4</vt:lpstr>
      <vt:lpstr>UBL-SelfBilledInvoice-2.4</vt:lpstr>
      <vt:lpstr>UBL-Statement-2.4</vt:lpstr>
      <vt:lpstr>UBL-StockAvailabilityReport-2.4</vt:lpstr>
      <vt:lpstr>UBL-Tender-2.4</vt:lpstr>
      <vt:lpstr>UBL-TenderContract-2.4</vt:lpstr>
      <vt:lpstr>UBL-TenderReceipt-2.4</vt:lpstr>
      <vt:lpstr>UBL-TenderStatus-2.4</vt:lpstr>
      <vt:lpstr>UBL-TenderStatusRequest-2.4</vt:lpstr>
      <vt:lpstr>UBL-TenderWithdrawal-2.4</vt:lpstr>
      <vt:lpstr>UBL-TendererQualification-2.4</vt:lpstr>
      <vt:lpstr>UBL-TendererQualificationRespon</vt:lpstr>
      <vt:lpstr>UBL-TradeItemLocationProfile-2.</vt:lpstr>
      <vt:lpstr>UBL-TransitCustomsDeclaration-2</vt:lpstr>
      <vt:lpstr>UBL-TransportExecutionPlan-2.4</vt:lpstr>
      <vt:lpstr>UBL-TransportExecutionPlanReque</vt:lpstr>
      <vt:lpstr>UBL-TransportProgressStatus-2.4</vt:lpstr>
      <vt:lpstr>UBL-TransportProgressStatusRequ</vt:lpstr>
      <vt:lpstr>UBL-TransportServiceDescription</vt:lpstr>
      <vt:lpstr>Återskapad_Blad1</vt:lpstr>
      <vt:lpstr>UBL-TransportationStatus-2.4</vt:lpstr>
      <vt:lpstr>UBL-TransportationStatusRequest</vt:lpstr>
      <vt:lpstr>UBL-UnawardedNotification-2.4</vt:lpstr>
      <vt:lpstr>UBL-UnsubscribeFromProcedureReq</vt:lpstr>
      <vt:lpstr>UBL-UnsubscribeFromProcedureRes</vt:lpstr>
      <vt:lpstr>UBL-UtilityStatement-2.4</vt:lpstr>
      <vt:lpstr>UBL-Waybill-2.4</vt:lpstr>
      <vt:lpstr>UBL-WeightStatement-2.4</vt:lpstr>
      <vt:lpstr>UBL-WasteMovement-2.5</vt:lpstr>
      <vt:lpstr>UBL-WasteNotification-2.5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Jonas Olovsson</dc:creator>
  <cp:keywords/>
  <dc:description/>
  <cp:lastModifiedBy>Jonas Olovsson</cp:lastModifiedBy>
  <cp:revision/>
  <dcterms:created xsi:type="dcterms:W3CDTF">2025-09-16T08:49:24Z</dcterms:created>
  <dcterms:modified xsi:type="dcterms:W3CDTF">2025-09-22T13:34:02Z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0x01010024BC7088441E89408922E19079121E9D</vt:lpwstr>
  </property>
  <property fmtid="{D5CDD505-2E9C-101B-9397-08002B2CF9AE}" pid="3" name="MediaServiceImageTags">
    <vt:lpwstr/>
  </property>
</Properties>
</file>